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autoCompressPictures="0" defaultThemeVersion="124226"/>
  <xr:revisionPtr revIDLastSave="0" documentId="13_ncr:1_{9CC4EA65-8194-4C45-A60B-A0E6AB916A07}" xr6:coauthVersionLast="47" xr6:coauthVersionMax="47" xr10:uidLastSave="{00000000-0000-0000-0000-000000000000}"/>
  <bookViews>
    <workbookView xWindow="-120" yWindow="-120" windowWidth="29040" windowHeight="15840" tabRatio="839" xr2:uid="{00000000-000D-0000-FFFF-FFFF00000000}"/>
  </bookViews>
  <sheets>
    <sheet name="8vs8 PLAYERS-MANUAL" sheetId="4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2" i="46" l="1"/>
  <c r="AX2" i="46"/>
  <c r="AN31" i="46"/>
  <c r="AN30" i="46"/>
  <c r="AH31" i="46"/>
  <c r="AH30" i="46"/>
  <c r="AT19" i="46"/>
  <c r="AT18" i="46"/>
  <c r="AN19" i="46"/>
  <c r="AN18" i="46"/>
  <c r="AH19" i="46"/>
  <c r="AH18" i="46"/>
  <c r="AT7" i="46"/>
  <c r="AT6" i="46"/>
  <c r="AN7" i="46"/>
  <c r="AN6" i="46"/>
  <c r="AH7" i="46"/>
  <c r="AH6" i="46"/>
  <c r="J14" i="46"/>
  <c r="K14" i="46"/>
  <c r="F36" i="46" s="1"/>
  <c r="L14" i="46"/>
  <c r="M14" i="46"/>
  <c r="J15" i="46"/>
  <c r="K15" i="46"/>
  <c r="L15" i="46"/>
  <c r="M15" i="46"/>
  <c r="J16" i="46"/>
  <c r="H35" i="46" s="1"/>
  <c r="K16" i="46"/>
  <c r="H36" i="46" s="1"/>
  <c r="L16" i="46"/>
  <c r="M16" i="46"/>
  <c r="J17" i="46"/>
  <c r="I35" i="46" s="1"/>
  <c r="K17" i="46"/>
  <c r="I36" i="46" s="1"/>
  <c r="L17" i="46"/>
  <c r="M17" i="46"/>
  <c r="F18" i="46"/>
  <c r="G18" i="46"/>
  <c r="H18" i="46"/>
  <c r="I18" i="46"/>
  <c r="J18" i="46"/>
  <c r="K18" i="46"/>
  <c r="L18" i="46"/>
  <c r="M18" i="46"/>
  <c r="J38" i="46" s="1"/>
  <c r="F19" i="46"/>
  <c r="G19" i="46"/>
  <c r="H19" i="46"/>
  <c r="I19" i="46"/>
  <c r="J19" i="46"/>
  <c r="K19" i="46"/>
  <c r="L19" i="46"/>
  <c r="K37" i="46" s="1"/>
  <c r="M19" i="46"/>
  <c r="K38" i="46" s="1"/>
  <c r="F20" i="46"/>
  <c r="G20" i="46"/>
  <c r="H20" i="46"/>
  <c r="I20" i="46"/>
  <c r="J20" i="46"/>
  <c r="K20" i="46"/>
  <c r="L20" i="46"/>
  <c r="M20" i="46"/>
  <c r="L38" i="46" s="1"/>
  <c r="F21" i="46"/>
  <c r="G21" i="46"/>
  <c r="H21" i="46"/>
  <c r="I21" i="46"/>
  <c r="J21" i="46"/>
  <c r="K21" i="46"/>
  <c r="L21" i="46"/>
  <c r="M21" i="46"/>
  <c r="J31" i="46"/>
  <c r="K31" i="46"/>
  <c r="L31" i="46"/>
  <c r="M31" i="46"/>
  <c r="J32" i="46"/>
  <c r="K32" i="46"/>
  <c r="L32" i="46"/>
  <c r="M32" i="46"/>
  <c r="J33" i="46"/>
  <c r="K33" i="46"/>
  <c r="L33" i="46"/>
  <c r="M33" i="46"/>
  <c r="J34" i="46"/>
  <c r="K34" i="46"/>
  <c r="L34" i="46"/>
  <c r="M34" i="46"/>
  <c r="F35" i="46"/>
  <c r="G35" i="46"/>
  <c r="J35" i="46"/>
  <c r="K35" i="46"/>
  <c r="L35" i="46"/>
  <c r="M35" i="46"/>
  <c r="G36" i="46"/>
  <c r="J36" i="46"/>
  <c r="K36" i="46"/>
  <c r="L36" i="46"/>
  <c r="M36" i="46"/>
  <c r="F37" i="46"/>
  <c r="G37" i="46"/>
  <c r="H37" i="46"/>
  <c r="I37" i="46"/>
  <c r="J37" i="46"/>
  <c r="L37" i="46"/>
  <c r="M37" i="46"/>
  <c r="F38" i="46"/>
  <c r="G38" i="46"/>
  <c r="H38" i="46"/>
  <c r="I38" i="46"/>
  <c r="M38" i="46"/>
  <c r="AZ26" i="46"/>
  <c r="AX26" i="46"/>
  <c r="AF9" i="46"/>
  <c r="B31" i="46" l="1"/>
  <c r="B14" i="46"/>
  <c r="AO40" i="46" l="1"/>
  <c r="AM40" i="46"/>
  <c r="AL40" i="46"/>
  <c r="AI40" i="46"/>
  <c r="AG40" i="46"/>
  <c r="AF40" i="46"/>
  <c r="T38" i="46"/>
  <c r="AB6" i="46" s="1"/>
  <c r="AO39" i="46"/>
  <c r="AM39" i="46"/>
  <c r="AL39" i="46"/>
  <c r="AI39" i="46"/>
  <c r="AG39" i="46"/>
  <c r="AF39" i="46"/>
  <c r="T37" i="46"/>
  <c r="AA6" i="46" s="1"/>
  <c r="AO38" i="46"/>
  <c r="AM38" i="46"/>
  <c r="AL38" i="46"/>
  <c r="AI38" i="46"/>
  <c r="AG38" i="46"/>
  <c r="AF38" i="46"/>
  <c r="T36" i="46"/>
  <c r="Z6" i="46" s="1"/>
  <c r="AO37" i="46"/>
  <c r="AM37" i="46"/>
  <c r="AL37" i="46"/>
  <c r="AI37" i="46"/>
  <c r="AG37" i="46"/>
  <c r="AF37" i="46"/>
  <c r="T35" i="46"/>
  <c r="Y6" i="46" s="1"/>
  <c r="AO36" i="46"/>
  <c r="AM36" i="46"/>
  <c r="AL36" i="46"/>
  <c r="AI36" i="46"/>
  <c r="AG36" i="46"/>
  <c r="AF36" i="46"/>
  <c r="T34" i="46"/>
  <c r="X6" i="46" s="1"/>
  <c r="AO35" i="46"/>
  <c r="AM35" i="46"/>
  <c r="AL35" i="46"/>
  <c r="AI35" i="46"/>
  <c r="AG35" i="46"/>
  <c r="AF35" i="46"/>
  <c r="T33" i="46"/>
  <c r="W6" i="46" s="1"/>
  <c r="AO34" i="46"/>
  <c r="AM34" i="46"/>
  <c r="AL34" i="46"/>
  <c r="AI34" i="46"/>
  <c r="AG34" i="46"/>
  <c r="AF34" i="46"/>
  <c r="T32" i="46"/>
  <c r="V6" i="46" s="1"/>
  <c r="AO33" i="46"/>
  <c r="AM33" i="46"/>
  <c r="AL33" i="46"/>
  <c r="AI33" i="46"/>
  <c r="AG33" i="46"/>
  <c r="AF33" i="46"/>
  <c r="T31" i="46"/>
  <c r="U6" i="46" s="1"/>
  <c r="AU28" i="46"/>
  <c r="AS28" i="46"/>
  <c r="AR28" i="46"/>
  <c r="AO28" i="46"/>
  <c r="AM28" i="46"/>
  <c r="AL28" i="46"/>
  <c r="AI28" i="46"/>
  <c r="AG28" i="46"/>
  <c r="AF28" i="46"/>
  <c r="AU27" i="46"/>
  <c r="AS27" i="46"/>
  <c r="AR27" i="46"/>
  <c r="AO27" i="46"/>
  <c r="AM27" i="46"/>
  <c r="AL27" i="46"/>
  <c r="AI27" i="46"/>
  <c r="H17" i="46" s="1"/>
  <c r="AG27" i="46"/>
  <c r="AF27" i="46"/>
  <c r="AU26" i="46"/>
  <c r="AS26" i="46"/>
  <c r="AR26" i="46"/>
  <c r="AO26" i="46"/>
  <c r="AM26" i="46"/>
  <c r="AL26" i="46"/>
  <c r="AI26" i="46"/>
  <c r="G16" i="46" s="1"/>
  <c r="H32" i="46" s="1"/>
  <c r="AG26" i="46"/>
  <c r="AF26" i="46"/>
  <c r="AW24" i="46"/>
  <c r="AU25" i="46"/>
  <c r="AS25" i="46"/>
  <c r="AR25" i="46"/>
  <c r="AO25" i="46"/>
  <c r="AM25" i="46"/>
  <c r="AL25" i="46"/>
  <c r="AI25" i="46"/>
  <c r="AG25" i="46"/>
  <c r="AF25" i="46"/>
  <c r="AW23" i="46"/>
  <c r="AU24" i="46"/>
  <c r="AS24" i="46"/>
  <c r="AR24" i="46"/>
  <c r="AO24" i="46"/>
  <c r="AM24" i="46"/>
  <c r="AL24" i="46"/>
  <c r="AI24" i="46"/>
  <c r="AG24" i="46"/>
  <c r="AF24" i="46"/>
  <c r="M23" i="46"/>
  <c r="L23" i="46"/>
  <c r="K23" i="46"/>
  <c r="J23" i="46"/>
  <c r="I23" i="46"/>
  <c r="H23" i="46"/>
  <c r="G23" i="46"/>
  <c r="F23" i="46"/>
  <c r="AW22" i="46"/>
  <c r="AU23" i="46"/>
  <c r="AS23" i="46"/>
  <c r="AR23" i="46"/>
  <c r="AO23" i="46"/>
  <c r="AM23" i="46"/>
  <c r="AL23" i="46"/>
  <c r="AI23" i="46"/>
  <c r="AG23" i="46"/>
  <c r="AF23" i="46"/>
  <c r="AW21" i="46"/>
  <c r="AU22" i="46"/>
  <c r="AS22" i="46"/>
  <c r="AR22" i="46"/>
  <c r="AO22" i="46"/>
  <c r="AM22" i="46"/>
  <c r="AL22" i="46"/>
  <c r="AI22" i="46"/>
  <c r="AG22" i="46"/>
  <c r="AF22" i="46"/>
  <c r="T21" i="46"/>
  <c r="AB23" i="46" s="1"/>
  <c r="AW20" i="46"/>
  <c r="AU21" i="46"/>
  <c r="AS21" i="46"/>
  <c r="AR21" i="46"/>
  <c r="AO21" i="46"/>
  <c r="AM21" i="46"/>
  <c r="AL21" i="46"/>
  <c r="AI21" i="46"/>
  <c r="AG21" i="46"/>
  <c r="AF21" i="46"/>
  <c r="T20" i="46"/>
  <c r="AA23" i="46" s="1"/>
  <c r="Z20" i="46"/>
  <c r="AW19" i="46"/>
  <c r="T19" i="46"/>
  <c r="Z23" i="46" s="1"/>
  <c r="AW18" i="46"/>
  <c r="T18" i="46"/>
  <c r="Y23" i="46" s="1"/>
  <c r="V18" i="46"/>
  <c r="AW17" i="46"/>
  <c r="T17" i="46"/>
  <c r="X23" i="46" s="1"/>
  <c r="I17" i="46"/>
  <c r="G17" i="46"/>
  <c r="I32" i="46" s="1"/>
  <c r="AW16" i="46"/>
  <c r="AU16" i="46"/>
  <c r="AS16" i="46"/>
  <c r="AR16" i="46"/>
  <c r="AO16" i="46"/>
  <c r="AM16" i="46"/>
  <c r="AL16" i="46"/>
  <c r="AI16" i="46"/>
  <c r="AG16" i="46"/>
  <c r="AF16" i="46"/>
  <c r="T16" i="46"/>
  <c r="W23" i="46" s="1"/>
  <c r="H16" i="46"/>
  <c r="H33" i="46" s="1"/>
  <c r="F16" i="46"/>
  <c r="H31" i="46" s="1"/>
  <c r="AW15" i="46"/>
  <c r="AU15" i="46"/>
  <c r="AS15" i="46"/>
  <c r="AR15" i="46"/>
  <c r="AO15" i="46"/>
  <c r="AM15" i="46"/>
  <c r="AL15" i="46"/>
  <c r="AI15" i="46"/>
  <c r="AG15" i="46"/>
  <c r="AF15" i="46"/>
  <c r="T15" i="46"/>
  <c r="V23" i="46" s="1"/>
  <c r="I15" i="46"/>
  <c r="G15" i="46"/>
  <c r="G32" i="46" s="1"/>
  <c r="AW14" i="46"/>
  <c r="AU14" i="46"/>
  <c r="AS14" i="46"/>
  <c r="AR14" i="46"/>
  <c r="AO14" i="46"/>
  <c r="AM14" i="46"/>
  <c r="AL14" i="46"/>
  <c r="AI14" i="46"/>
  <c r="AG14" i="46"/>
  <c r="AF14" i="46"/>
  <c r="T14" i="46"/>
  <c r="U23" i="46" s="1"/>
  <c r="H14" i="46"/>
  <c r="F33" i="46" s="1"/>
  <c r="F14" i="46"/>
  <c r="AW13" i="46"/>
  <c r="AU13" i="46"/>
  <c r="AS13" i="46"/>
  <c r="AR13" i="46"/>
  <c r="AO13" i="46"/>
  <c r="F17" i="46" s="1"/>
  <c r="I31" i="46" s="1"/>
  <c r="AM13" i="46"/>
  <c r="AL13" i="46"/>
  <c r="AI13" i="46"/>
  <c r="AG13" i="46"/>
  <c r="AF13" i="46"/>
  <c r="BY12" i="46"/>
  <c r="AW12" i="46"/>
  <c r="AU12" i="46"/>
  <c r="AS12" i="46"/>
  <c r="AR12" i="46"/>
  <c r="AO12" i="46"/>
  <c r="I16" i="46" s="1"/>
  <c r="H34" i="46" s="1"/>
  <c r="AM12" i="46"/>
  <c r="AL12" i="46"/>
  <c r="AI12" i="46"/>
  <c r="AG12" i="46"/>
  <c r="AF12" i="46"/>
  <c r="BY11" i="46"/>
  <c r="AW11" i="46"/>
  <c r="AU11" i="46"/>
  <c r="AS11" i="46"/>
  <c r="AR11" i="46"/>
  <c r="AO11" i="46"/>
  <c r="H15" i="46" s="1"/>
  <c r="AM11" i="46"/>
  <c r="AL11" i="46"/>
  <c r="AI11" i="46"/>
  <c r="AG11" i="46"/>
  <c r="AF11" i="46"/>
  <c r="BY10" i="46"/>
  <c r="AW10" i="46"/>
  <c r="AU10" i="46"/>
  <c r="AS10" i="46"/>
  <c r="AR10" i="46"/>
  <c r="AO10" i="46"/>
  <c r="AM10" i="46"/>
  <c r="AL10" i="46"/>
  <c r="AI10" i="46"/>
  <c r="AG10" i="46"/>
  <c r="AF10" i="46"/>
  <c r="BY9" i="46"/>
  <c r="AW9" i="46"/>
  <c r="AU9" i="46"/>
  <c r="AS9" i="46"/>
  <c r="AR9" i="46"/>
  <c r="AO9" i="46"/>
  <c r="AM9" i="46"/>
  <c r="AL9" i="46"/>
  <c r="AI9" i="46"/>
  <c r="AG9" i="46"/>
  <c r="BY8" i="46"/>
  <c r="BY7" i="46"/>
  <c r="BY6" i="46"/>
  <c r="M6" i="46"/>
  <c r="L6" i="46"/>
  <c r="K6" i="46"/>
  <c r="J6" i="46"/>
  <c r="I6" i="46"/>
  <c r="H6" i="46"/>
  <c r="G6" i="46"/>
  <c r="F6" i="46"/>
  <c r="BY5" i="46"/>
  <c r="AO31" i="46" l="1"/>
  <c r="AZ34" i="46" s="1"/>
  <c r="AO30" i="46"/>
  <c r="AX34" i="46" s="1"/>
  <c r="AI30" i="46"/>
  <c r="AX33" i="46" s="1"/>
  <c r="AI31" i="46"/>
  <c r="AZ33" i="46" s="1"/>
  <c r="AU19" i="46"/>
  <c r="AZ32" i="46" s="1"/>
  <c r="AU18" i="46"/>
  <c r="AX32" i="46" s="1"/>
  <c r="AO19" i="46"/>
  <c r="AZ31" i="46" s="1"/>
  <c r="U18" i="46"/>
  <c r="AO18" i="46"/>
  <c r="AX31" i="46" s="1"/>
  <c r="I14" i="46"/>
  <c r="F34" i="46" s="1"/>
  <c r="U34" i="46" s="1"/>
  <c r="AI18" i="46"/>
  <c r="AX30" i="46" s="1"/>
  <c r="AI19" i="46"/>
  <c r="AZ30" i="46" s="1"/>
  <c r="AU7" i="46"/>
  <c r="AZ29" i="46" s="1"/>
  <c r="N20" i="46"/>
  <c r="AA37" i="46" s="1"/>
  <c r="AU6" i="46"/>
  <c r="AX29" i="46" s="1"/>
  <c r="AO7" i="46"/>
  <c r="AZ28" i="46" s="1"/>
  <c r="AI7" i="46"/>
  <c r="AZ27" i="46" s="1"/>
  <c r="AI6" i="46"/>
  <c r="AX27" i="46" s="1"/>
  <c r="AO6" i="46"/>
  <c r="AX28" i="46" s="1"/>
  <c r="G14" i="46"/>
  <c r="F32" i="46" s="1"/>
  <c r="V19" i="46"/>
  <c r="V20" i="46"/>
  <c r="I33" i="46"/>
  <c r="V21" i="46"/>
  <c r="Z21" i="46"/>
  <c r="G34" i="46"/>
  <c r="V34" i="46" s="1"/>
  <c r="I34" i="46"/>
  <c r="X34" i="46" s="1"/>
  <c r="N21" i="46"/>
  <c r="G33" i="46"/>
  <c r="F31" i="46"/>
  <c r="N16" i="46"/>
  <c r="W32" i="46" s="1"/>
  <c r="N19" i="46"/>
  <c r="Z35" i="46" s="1"/>
  <c r="F15" i="46"/>
  <c r="W35" i="46" l="1"/>
  <c r="W36" i="46"/>
  <c r="W38" i="46"/>
  <c r="W34" i="46"/>
  <c r="AB33" i="46"/>
  <c r="N18" i="46"/>
  <c r="Y36" i="46" s="1"/>
  <c r="AA34" i="46"/>
  <c r="AA35" i="46"/>
  <c r="N17" i="46"/>
  <c r="AB34" i="46"/>
  <c r="AA31" i="46"/>
  <c r="Z34" i="46"/>
  <c r="Z33" i="46"/>
  <c r="X35" i="46"/>
  <c r="N14" i="46"/>
  <c r="U32" i="46" s="1"/>
  <c r="AB37" i="46"/>
  <c r="Z38" i="46"/>
  <c r="W31" i="46"/>
  <c r="AB35" i="46"/>
  <c r="AA38" i="46"/>
  <c r="Z37" i="46"/>
  <c r="AB38" i="46"/>
  <c r="AZ35" i="46"/>
  <c r="AA36" i="46"/>
  <c r="AX35" i="46"/>
  <c r="G31" i="46"/>
  <c r="N15" i="46"/>
  <c r="V38" i="46" s="1"/>
  <c r="AX11" i="46"/>
  <c r="AB36" i="46"/>
  <c r="W37" i="46"/>
  <c r="U33" i="46"/>
  <c r="AA32" i="46"/>
  <c r="AX14" i="46"/>
  <c r="AA33" i="46"/>
  <c r="AB32" i="46"/>
  <c r="Z32" i="46"/>
  <c r="N32" i="46"/>
  <c r="AX15" i="46"/>
  <c r="AX16" i="46"/>
  <c r="N38" i="46"/>
  <c r="AB14" i="46" s="1"/>
  <c r="Z36" i="46"/>
  <c r="N34" i="46"/>
  <c r="X36" i="46"/>
  <c r="Z31" i="46"/>
  <c r="N36" i="46"/>
  <c r="AB31" i="46"/>
  <c r="W33" i="46"/>
  <c r="U37" i="46" l="1"/>
  <c r="U36" i="46"/>
  <c r="U38" i="46"/>
  <c r="X32" i="46"/>
  <c r="X38" i="46"/>
  <c r="X37" i="46"/>
  <c r="V35" i="46"/>
  <c r="Y32" i="46"/>
  <c r="Y38" i="46"/>
  <c r="Y35" i="46"/>
  <c r="Z14" i="46"/>
  <c r="Z19" i="46"/>
  <c r="Y34" i="46"/>
  <c r="AC34" i="46" s="1"/>
  <c r="Q34" i="46" s="1"/>
  <c r="BA20" i="46" s="1"/>
  <c r="Y37" i="46"/>
  <c r="Y33" i="46"/>
  <c r="Y31" i="46"/>
  <c r="X33" i="46"/>
  <c r="U31" i="46"/>
  <c r="U35" i="46"/>
  <c r="AX13" i="46"/>
  <c r="N35" i="46"/>
  <c r="Y18" i="46" s="1"/>
  <c r="N31" i="46"/>
  <c r="U19" i="46" s="1"/>
  <c r="AX12" i="46"/>
  <c r="X31" i="46"/>
  <c r="V17" i="46"/>
  <c r="V16" i="46"/>
  <c r="Z18" i="46"/>
  <c r="Z15" i="46"/>
  <c r="O20" i="46"/>
  <c r="AX9" i="46"/>
  <c r="V15" i="46"/>
  <c r="V14" i="46"/>
  <c r="N33" i="46"/>
  <c r="O14" i="46"/>
  <c r="O18" i="46"/>
  <c r="O16" i="46"/>
  <c r="O19" i="46"/>
  <c r="F3" i="46"/>
  <c r="AX3" i="46" s="1"/>
  <c r="O21" i="46"/>
  <c r="V33" i="46"/>
  <c r="AX22" i="46"/>
  <c r="Z16" i="46"/>
  <c r="Z17" i="46"/>
  <c r="AX20" i="46"/>
  <c r="X14" i="46"/>
  <c r="X21" i="46"/>
  <c r="X18" i="46"/>
  <c r="X16" i="46"/>
  <c r="X19" i="46"/>
  <c r="X17" i="46"/>
  <c r="X15" i="46"/>
  <c r="X20" i="46"/>
  <c r="V31" i="46"/>
  <c r="Y19" i="46"/>
  <c r="Y21" i="46"/>
  <c r="Y20" i="46"/>
  <c r="AX18" i="46"/>
  <c r="O15" i="46"/>
  <c r="AX10" i="46"/>
  <c r="V36" i="46"/>
  <c r="V32" i="46"/>
  <c r="U20" i="46"/>
  <c r="V37" i="46"/>
  <c r="N37" i="46"/>
  <c r="AX24" i="46"/>
  <c r="AB17" i="46"/>
  <c r="AB15" i="46"/>
  <c r="AB20" i="46"/>
  <c r="AB16" i="46"/>
  <c r="AB18" i="46"/>
  <c r="AB21" i="46"/>
  <c r="AB19" i="46"/>
  <c r="O17" i="46"/>
  <c r="AC38" i="46" l="1"/>
  <c r="Q38" i="46" s="1"/>
  <c r="BA24" i="46" s="1"/>
  <c r="AC36" i="46"/>
  <c r="Q36" i="46" s="1"/>
  <c r="BA22" i="46" s="1"/>
  <c r="W20" i="46"/>
  <c r="W21" i="46"/>
  <c r="AC32" i="46"/>
  <c r="Q32" i="46" s="1"/>
  <c r="BA18" i="46" s="1"/>
  <c r="U15" i="46"/>
  <c r="U21" i="46"/>
  <c r="U16" i="46"/>
  <c r="AC35" i="46"/>
  <c r="Q35" i="46" s="1"/>
  <c r="BA21" i="46" s="1"/>
  <c r="U14" i="46"/>
  <c r="U17" i="46"/>
  <c r="AC37" i="46"/>
  <c r="Q37" i="46" s="1"/>
  <c r="BA23" i="46" s="1"/>
  <c r="Y16" i="46"/>
  <c r="AC33" i="46"/>
  <c r="Q33" i="46" s="1"/>
  <c r="BA19" i="46" s="1"/>
  <c r="Y15" i="46"/>
  <c r="W17" i="46"/>
  <c r="W18" i="46"/>
  <c r="Y14" i="46"/>
  <c r="Y17" i="46"/>
  <c r="AX17" i="46"/>
  <c r="AX21" i="46"/>
  <c r="AC31" i="46"/>
  <c r="Q31" i="46" s="1"/>
  <c r="BA17" i="46" s="1"/>
  <c r="AA16" i="46"/>
  <c r="AA14" i="46"/>
  <c r="W15" i="46"/>
  <c r="W14" i="46"/>
  <c r="W19" i="46"/>
  <c r="W16" i="46"/>
  <c r="AX19" i="46"/>
  <c r="O36" i="46"/>
  <c r="AA21" i="46"/>
  <c r="AX23" i="46"/>
  <c r="AA20" i="46"/>
  <c r="AA17" i="46"/>
  <c r="O37" i="46"/>
  <c r="AA19" i="46"/>
  <c r="AA18" i="46"/>
  <c r="AA15" i="46"/>
  <c r="O38" i="46"/>
  <c r="J3" i="46"/>
  <c r="AZ3" i="46" s="1"/>
  <c r="O35" i="46"/>
  <c r="O31" i="46"/>
  <c r="O32" i="46"/>
  <c r="O33" i="46"/>
  <c r="O34" i="46"/>
  <c r="AC20" i="46" l="1"/>
  <c r="Q20" i="46" s="1"/>
  <c r="BA15" i="46" s="1"/>
  <c r="AC21" i="46"/>
  <c r="Q21" i="46" s="1"/>
  <c r="BA16" i="46" s="1"/>
  <c r="AC18" i="46"/>
  <c r="Q18" i="46" s="1"/>
  <c r="BA13" i="46" s="1"/>
  <c r="AC17" i="46"/>
  <c r="Q17" i="46" s="1"/>
  <c r="BA12" i="46" s="1"/>
  <c r="R33" i="46"/>
  <c r="R38" i="46"/>
  <c r="R32" i="46"/>
  <c r="R35" i="46"/>
  <c r="R34" i="46"/>
  <c r="AC16" i="46"/>
  <c r="Q16" i="46" s="1"/>
  <c r="BA11" i="46" s="1"/>
  <c r="R36" i="46"/>
  <c r="R31" i="46"/>
  <c r="R37" i="46"/>
  <c r="AC14" i="46"/>
  <c r="Q14" i="46" s="1"/>
  <c r="BA9" i="46" s="1"/>
  <c r="AC15" i="46"/>
  <c r="Q15" i="46" s="1"/>
  <c r="BA10" i="46" s="1"/>
  <c r="AC19" i="46"/>
  <c r="Q19" i="46" s="1"/>
  <c r="AY23" i="46"/>
  <c r="AY13" i="46"/>
  <c r="AY15" i="46"/>
  <c r="AY22" i="46"/>
  <c r="AY24" i="46"/>
  <c r="AY11" i="46"/>
  <c r="AY12" i="46"/>
  <c r="AY9" i="46"/>
  <c r="AY10" i="46"/>
  <c r="AY20" i="46"/>
  <c r="AY16" i="46"/>
  <c r="AY17" i="46"/>
  <c r="AY18" i="46"/>
  <c r="AY14" i="46"/>
  <c r="AY21" i="46"/>
  <c r="AY19" i="46"/>
  <c r="R21" i="46" l="1"/>
  <c r="R17" i="46"/>
  <c r="BA14" i="46"/>
  <c r="BB10" i="46" s="1"/>
  <c r="R19" i="46"/>
  <c r="R20" i="46"/>
  <c r="R16" i="46"/>
  <c r="R18" i="46"/>
  <c r="R15" i="46"/>
  <c r="R14" i="46"/>
  <c r="BB21" i="46" l="1"/>
  <c r="BB14" i="46"/>
  <c r="BB18" i="46"/>
  <c r="BB20" i="46"/>
  <c r="BB22" i="46"/>
  <c r="BB9" i="46"/>
  <c r="BB19" i="46"/>
  <c r="BB12" i="46"/>
  <c r="BB15" i="46"/>
  <c r="BB11" i="46"/>
  <c r="BB24" i="46"/>
  <c r="BB13" i="46"/>
  <c r="BB16" i="46"/>
  <c r="BB17" i="46"/>
  <c r="BB23" i="4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2" authorId="0" shapeId="0" xr:uid="{7ABBDAD7-CD52-49B1-A816-6A9B724712D8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charset val="1"/>
          </rPr>
          <t xml:space="preserve">
Shortened for pairing</t>
        </r>
      </text>
    </comment>
    <comment ref="L2" authorId="0" shapeId="0" xr:uid="{A3A29BE3-7978-45A7-834A-582E3E735D05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charset val="1"/>
          </rPr>
          <t xml:space="preserve">
Shortened for pairing</t>
        </r>
      </text>
    </comment>
  </commentList>
</comments>
</file>

<file path=xl/sharedStrings.xml><?xml version="1.0" encoding="utf-8"?>
<sst xmlns="http://schemas.openxmlformats.org/spreadsheetml/2006/main" count="313" uniqueCount="87">
  <si>
    <t>Place</t>
  </si>
  <si>
    <t>Berger</t>
  </si>
  <si>
    <t>Team Place</t>
  </si>
  <si>
    <t>Total Score</t>
  </si>
  <si>
    <t>Team  Place</t>
  </si>
  <si>
    <t>TEAM SCORE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</si>
  <si>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</si>
  <si>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</si>
  <si>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</si>
  <si>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</si>
  <si>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</si>
  <si>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</si>
  <si>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</si>
  <si>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</si>
  <si>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Berger Tie-Break Score</t>
  </si>
  <si>
    <t>Team  Place /w Berger</t>
  </si>
  <si>
    <t>BLACK</t>
  </si>
  <si>
    <t>WHITE</t>
  </si>
  <si>
    <t>SCORE</t>
  </si>
  <si>
    <t>Score</t>
  </si>
  <si>
    <t>Individual ranking</t>
  </si>
  <si>
    <t>s1</t>
  </si>
  <si>
    <t>s2</t>
  </si>
  <si>
    <t>s3</t>
  </si>
  <si>
    <t>s5</t>
  </si>
  <si>
    <t>s4</t>
  </si>
  <si>
    <t>s6</t>
  </si>
  <si>
    <t>s7</t>
  </si>
  <si>
    <t>s8</t>
  </si>
  <si>
    <t>A1</t>
  </si>
  <si>
    <t>A2</t>
  </si>
  <si>
    <t>A3</t>
  </si>
  <si>
    <t>A4</t>
  </si>
  <si>
    <t>A5</t>
  </si>
  <si>
    <t>A6</t>
  </si>
  <si>
    <t>A7</t>
  </si>
  <si>
    <t>A8</t>
  </si>
  <si>
    <t>S1</t>
  </si>
  <si>
    <t>S2</t>
  </si>
  <si>
    <t>S3</t>
  </si>
  <si>
    <t>S4</t>
  </si>
  <si>
    <t>S5</t>
  </si>
  <si>
    <t>S6</t>
  </si>
  <si>
    <t>S7</t>
  </si>
  <si>
    <t>S8</t>
  </si>
  <si>
    <t>w</t>
  </si>
  <si>
    <t>b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</si>
  <si>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</si>
  <si>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</si>
  <si>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</si>
  <si>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</si>
  <si>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</si>
  <si>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</si>
  <si>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</si>
  <si>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</si>
  <si>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TOTAL</t>
  </si>
  <si>
    <t>Tie-Break</t>
  </si>
  <si>
    <t>Rating</t>
  </si>
  <si>
    <t>Name</t>
  </si>
  <si>
    <t>Nr.</t>
  </si>
  <si>
    <t xml:space="preserve">Nr. </t>
  </si>
  <si>
    <t>Player1(Team1)</t>
  </si>
  <si>
    <t>Player2(Team2)</t>
  </si>
  <si>
    <t>Player2(Team1)</t>
  </si>
  <si>
    <t>Player3(Team1)</t>
  </si>
  <si>
    <t>Player4(Team1)</t>
  </si>
  <si>
    <t>Player5(Team1)</t>
  </si>
  <si>
    <t>Player6(Team1)</t>
  </si>
  <si>
    <t>Player7(Team1)</t>
  </si>
  <si>
    <t>Player8(Team1)</t>
  </si>
  <si>
    <t>Player1(Team2)</t>
  </si>
  <si>
    <t>Player3(Team2)</t>
  </si>
  <si>
    <t>Player4(Team2)</t>
  </si>
  <si>
    <t>Player5(Team2)</t>
  </si>
  <si>
    <t>Player6(Team2)</t>
  </si>
  <si>
    <t>Player7(Team2)</t>
  </si>
  <si>
    <t>Player8(Team2)</t>
  </si>
  <si>
    <t>TEAM 1</t>
  </si>
  <si>
    <t>TEAM 2</t>
  </si>
  <si>
    <t>COLORS  TEAM 1 PLAYERS</t>
  </si>
  <si>
    <t>COLOURS TEAM 2 PLAYERS</t>
  </si>
  <si>
    <t>TM1</t>
  </si>
  <si>
    <t>TM2</t>
  </si>
  <si>
    <t>Tie-breakers</t>
  </si>
  <si>
    <t>Tie-breakers detailed</t>
  </si>
  <si>
    <t>Players pairing and colors check</t>
  </si>
  <si>
    <t>Players pairng check-sums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</si>
</sst>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charset val="186"/>
      <scheme val="minor"/>
    </font>
    <font>
      <sz val="12"/>
      <color theme="1"/>
      <name val="Times New Roman"/>
      <family val="1"/>
      <charset val="186"/>
    </font>
    <font>
      <i/>
      <sz val="14"/>
      <color theme="1"/>
      <name val="Calibri"/>
      <family val="2"/>
      <charset val="186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charset val="186"/>
      <scheme val="minor"/>
    </font>
    <font>
      <b/>
      <i/>
      <sz val="14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 style="medium">
        <color indexed="64"/>
      </bottom>
      <diagonal/>
    </border>
  </borders>
  <cellStyleXfs count="117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6">
    <xf numFmtId="0" fontId="0" fillId="0" borderId="0" xfId="0"/>
    <xf numFmtId="0" fontId="0" fillId="0" borderId="0" xfId="0" applyBorder="1"/>
    <xf numFmtId="0" fontId="2" fillId="0" borderId="1" xfId="0" applyFont="1" applyBorder="1"/>
    <xf numFmtId="0" fontId="2" fillId="0" borderId="5" xfId="0" applyFont="1" applyBorder="1"/>
    <xf numFmtId="0" fontId="0" fillId="0" borderId="0" xfId="0" applyFill="1"/>
    <xf numFmtId="164" fontId="5" fillId="0" borderId="1" xfId="0" applyNumberFormat="1" applyFont="1" applyBorder="1"/>
    <xf numFmtId="0" fontId="0" fillId="2" borderId="0" xfId="0" applyFill="1"/>
    <xf numFmtId="0" fontId="0" fillId="2" borderId="0" xfId="0" applyFill="1" applyBorder="1"/>
    <xf numFmtId="0" fontId="2" fillId="2" borderId="0" xfId="0" applyFont="1" applyFill="1"/>
    <xf numFmtId="0" fontId="0" fillId="2" borderId="0" xfId="0" applyFill="1" applyBorder="1" applyAlignment="1">
      <alignment horizontal="center" vertical="center"/>
    </xf>
    <xf numFmtId="0" fontId="2" fillId="2" borderId="0" xfId="0" applyFont="1" applyFill="1" applyBorder="1"/>
    <xf numFmtId="2" fontId="1" fillId="2" borderId="0" xfId="0" applyNumberFormat="1" applyFont="1" applyFill="1"/>
    <xf numFmtId="49" fontId="0" fillId="2" borderId="0" xfId="0" applyNumberFormat="1" applyFill="1" applyBorder="1" applyAlignment="1">
      <alignment textRotation="90"/>
    </xf>
    <xf numFmtId="0" fontId="2" fillId="2" borderId="1" xfId="0" applyFont="1" applyFill="1" applyBorder="1"/>
    <xf numFmtId="0" fontId="5" fillId="2" borderId="0" xfId="0" applyFont="1" applyFill="1" applyBorder="1"/>
    <xf numFmtId="0" fontId="2" fillId="2" borderId="5" xfId="0" applyFont="1" applyFill="1" applyBorder="1"/>
    <xf numFmtId="2" fontId="6" fillId="2" borderId="1" xfId="0" quotePrefix="1" applyNumberFormat="1" applyFont="1" applyFill="1" applyBorder="1"/>
    <xf numFmtId="2" fontId="1" fillId="2" borderId="1" xfId="0" applyNumberFormat="1" applyFont="1" applyFill="1" applyBorder="1"/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2" fontId="6" fillId="2" borderId="0" xfId="0" quotePrefix="1" applyNumberFormat="1" applyFont="1" applyFill="1" applyBorder="1"/>
    <xf numFmtId="164" fontId="0" fillId="2" borderId="0" xfId="0" applyNumberFormat="1" applyFill="1" applyBorder="1"/>
    <xf numFmtId="49" fontId="1" fillId="2" borderId="0" xfId="0" applyNumberFormat="1" applyFont="1" applyFill="1" applyBorder="1" applyAlignment="1">
      <alignment horizontal="center" textRotation="90"/>
    </xf>
    <xf numFmtId="0" fontId="5" fillId="2" borderId="1" xfId="0" applyFont="1" applyFill="1" applyBorder="1"/>
    <xf numFmtId="2" fontId="7" fillId="2" borderId="1" xfId="0" applyNumberFormat="1" applyFont="1" applyFill="1" applyBorder="1"/>
    <xf numFmtId="0" fontId="10" fillId="2" borderId="1" xfId="0" applyFont="1" applyFill="1" applyBorder="1"/>
    <xf numFmtId="164" fontId="2" fillId="2" borderId="1" xfId="0" applyNumberFormat="1" applyFont="1" applyFill="1" applyBorder="1"/>
    <xf numFmtId="2" fontId="0" fillId="2" borderId="1" xfId="0" applyNumberFormat="1" applyFill="1" applyBorder="1"/>
    <xf numFmtId="0" fontId="0" fillId="2" borderId="1" xfId="0" applyFill="1" applyBorder="1"/>
    <xf numFmtId="0" fontId="0" fillId="0" borderId="1" xfId="0" applyFill="1" applyBorder="1"/>
    <xf numFmtId="0" fontId="2" fillId="0" borderId="1" xfId="0" quotePrefix="1" applyFont="1" applyBorder="1"/>
    <xf numFmtId="0" fontId="0" fillId="0" borderId="1" xfId="0" applyBorder="1"/>
    <xf numFmtId="0" fontId="11" fillId="0" borderId="1" xfId="0" applyFont="1" applyBorder="1"/>
    <xf numFmtId="0" fontId="11" fillId="0" borderId="1" xfId="0" applyFont="1" applyFill="1" applyBorder="1"/>
    <xf numFmtId="0" fontId="1" fillId="2" borderId="0" xfId="0" applyFont="1" applyFill="1" applyBorder="1" applyAlignment="1"/>
    <xf numFmtId="164" fontId="1" fillId="2" borderId="0" xfId="0" applyNumberFormat="1" applyFont="1" applyFill="1" applyBorder="1" applyAlignment="1"/>
    <xf numFmtId="0" fontId="0" fillId="2" borderId="13" xfId="0" applyFill="1" applyBorder="1"/>
    <xf numFmtId="0" fontId="1" fillId="2" borderId="0" xfId="0" applyFont="1" applyFill="1" applyBorder="1" applyAlignment="1">
      <alignment vertical="center"/>
    </xf>
    <xf numFmtId="0" fontId="9" fillId="2" borderId="0" xfId="0" applyFont="1" applyFill="1" applyBorder="1"/>
    <xf numFmtId="0" fontId="9" fillId="0" borderId="17" xfId="0" applyFont="1" applyFill="1" applyBorder="1"/>
    <xf numFmtId="0" fontId="5" fillId="0" borderId="18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9" fillId="0" borderId="8" xfId="0" applyFont="1" applyFill="1" applyBorder="1"/>
    <xf numFmtId="164" fontId="9" fillId="3" borderId="8" xfId="0" applyNumberFormat="1" applyFont="1" applyFill="1" applyBorder="1" applyProtection="1">
      <protection locked="0"/>
    </xf>
    <xf numFmtId="164" fontId="9" fillId="0" borderId="9" xfId="0" applyNumberFormat="1" applyFont="1" applyFill="1" applyBorder="1"/>
    <xf numFmtId="0" fontId="5" fillId="0" borderId="2" xfId="0" applyFont="1" applyFill="1" applyBorder="1" applyAlignment="1">
      <alignment horizontal="center" vertical="center"/>
    </xf>
    <xf numFmtId="0" fontId="9" fillId="0" borderId="1" xfId="0" applyFont="1" applyFill="1" applyBorder="1"/>
    <xf numFmtId="164" fontId="9" fillId="3" borderId="1" xfId="0" applyNumberFormat="1" applyFont="1" applyFill="1" applyBorder="1" applyProtection="1">
      <protection locked="0"/>
    </xf>
    <xf numFmtId="164" fontId="9" fillId="0" borderId="10" xfId="0" applyNumberFormat="1" applyFont="1" applyFill="1" applyBorder="1"/>
    <xf numFmtId="0" fontId="5" fillId="0" borderId="3" xfId="0" applyFont="1" applyFill="1" applyBorder="1" applyAlignment="1">
      <alignment horizontal="center" vertical="center"/>
    </xf>
    <xf numFmtId="0" fontId="9" fillId="0" borderId="4" xfId="0" applyFont="1" applyFill="1" applyBorder="1"/>
    <xf numFmtId="164" fontId="9" fillId="3" borderId="4" xfId="0" applyNumberFormat="1" applyFont="1" applyFill="1" applyBorder="1" applyProtection="1">
      <protection locked="0"/>
    </xf>
    <xf numFmtId="164" fontId="9" fillId="0" borderId="11" xfId="0" applyNumberFormat="1" applyFont="1" applyFill="1" applyBorder="1"/>
    <xf numFmtId="0" fontId="9" fillId="2" borderId="0" xfId="0" applyFont="1" applyFill="1"/>
    <xf numFmtId="164" fontId="9" fillId="2" borderId="0" xfId="0" applyNumberFormat="1" applyFont="1" applyFill="1" applyBorder="1"/>
    <xf numFmtId="164" fontId="1" fillId="2" borderId="0" xfId="0" applyNumberFormat="1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right"/>
    </xf>
    <xf numFmtId="0" fontId="0" fillId="2" borderId="0" xfId="0" applyFill="1" applyBorder="1" applyAlignment="1"/>
    <xf numFmtId="0" fontId="0" fillId="0" borderId="13" xfId="0" applyBorder="1"/>
    <xf numFmtId="0" fontId="0" fillId="0" borderId="6" xfId="0" applyFill="1" applyBorder="1"/>
    <xf numFmtId="0" fontId="0" fillId="0" borderId="13" xfId="0" applyFill="1" applyBorder="1"/>
    <xf numFmtId="0" fontId="0" fillId="0" borderId="32" xfId="0" applyFill="1" applyBorder="1"/>
    <xf numFmtId="0" fontId="0" fillId="0" borderId="15" xfId="0" applyFill="1" applyBorder="1"/>
    <xf numFmtId="0" fontId="0" fillId="0" borderId="33" xfId="0" applyBorder="1"/>
    <xf numFmtId="0" fontId="0" fillId="0" borderId="5" xfId="0" applyBorder="1"/>
    <xf numFmtId="0" fontId="0" fillId="0" borderId="5" xfId="0" applyFill="1" applyBorder="1"/>
    <xf numFmtId="0" fontId="0" fillId="0" borderId="34" xfId="0" applyFill="1" applyBorder="1"/>
    <xf numFmtId="0" fontId="0" fillId="0" borderId="33" xfId="0" applyFill="1" applyBorder="1"/>
    <xf numFmtId="0" fontId="5" fillId="2" borderId="0" xfId="0" quotePrefix="1" applyFont="1" applyFill="1" applyBorder="1"/>
    <xf numFmtId="0" fontId="5" fillId="2" borderId="0" xfId="0" applyFont="1" applyFill="1" applyBorder="1" applyAlignment="1">
      <alignment horizontal="right"/>
    </xf>
    <xf numFmtId="0" fontId="5" fillId="2" borderId="0" xfId="0" quotePrefix="1" applyFont="1" applyFill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1" fillId="0" borderId="1" xfId="0" quotePrefix="1" applyFont="1" applyBorder="1" applyAlignment="1">
      <alignment horizontal="right"/>
    </xf>
    <xf numFmtId="164" fontId="5" fillId="5" borderId="20" xfId="0" applyNumberFormat="1" applyFont="1" applyFill="1" applyBorder="1" applyAlignment="1">
      <alignment horizontal="left"/>
    </xf>
    <xf numFmtId="164" fontId="5" fillId="5" borderId="35" xfId="0" applyNumberFormat="1" applyFont="1" applyFill="1" applyBorder="1" applyAlignment="1">
      <alignment horizontal="left"/>
    </xf>
    <xf numFmtId="164" fontId="5" fillId="4" borderId="20" xfId="0" applyNumberFormat="1" applyFont="1" applyFill="1" applyBorder="1" applyAlignment="1">
      <alignment horizontal="left"/>
    </xf>
    <xf numFmtId="164" fontId="5" fillId="4" borderId="35" xfId="0" applyNumberFormat="1" applyFont="1" applyFill="1" applyBorder="1" applyAlignment="1">
      <alignment horizontal="left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164" fontId="1" fillId="2" borderId="25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64" fontId="1" fillId="2" borderId="24" xfId="0" applyNumberFormat="1" applyFont="1" applyFill="1" applyBorder="1" applyAlignment="1">
      <alignment horizontal="center"/>
    </xf>
    <xf numFmtId="164" fontId="1" fillId="2" borderId="27" xfId="0" applyNumberFormat="1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horizontal="center" textRotation="90"/>
    </xf>
    <xf numFmtId="0" fontId="7" fillId="0" borderId="12" xfId="0" applyNumberFormat="1" applyFont="1" applyFill="1" applyBorder="1" applyAlignment="1">
      <alignment horizontal="center" textRotation="90"/>
    </xf>
    <xf numFmtId="0" fontId="7" fillId="0" borderId="13" xfId="0" applyNumberFormat="1" applyFont="1" applyFill="1" applyBorder="1" applyAlignment="1">
      <alignment horizontal="center" textRotation="90"/>
    </xf>
    <xf numFmtId="49" fontId="1" fillId="0" borderId="6" xfId="0" applyNumberFormat="1" applyFont="1" applyFill="1" applyBorder="1" applyAlignment="1">
      <alignment horizontal="center" textRotation="90"/>
    </xf>
    <xf numFmtId="49" fontId="1" fillId="0" borderId="12" xfId="0" applyNumberFormat="1" applyFont="1" applyFill="1" applyBorder="1" applyAlignment="1">
      <alignment horizontal="center" textRotation="90"/>
    </xf>
    <xf numFmtId="49" fontId="1" fillId="0" borderId="13" xfId="0" applyNumberFormat="1" applyFont="1" applyFill="1" applyBorder="1" applyAlignment="1">
      <alignment horizontal="center" textRotation="90"/>
    </xf>
    <xf numFmtId="49" fontId="1" fillId="0" borderId="1" xfId="0" applyNumberFormat="1" applyFont="1" applyFill="1" applyBorder="1" applyAlignment="1">
      <alignment horizontal="center" textRotation="90"/>
    </xf>
    <xf numFmtId="0" fontId="5" fillId="0" borderId="14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textRotation="90"/>
    </xf>
    <xf numFmtId="0" fontId="1" fillId="5" borderId="12" xfId="0" applyFont="1" applyFill="1" applyBorder="1" applyAlignment="1">
      <alignment horizontal="center" vertical="center" textRotation="90"/>
    </xf>
    <xf numFmtId="0" fontId="1" fillId="5" borderId="13" xfId="0" applyFont="1" applyFill="1" applyBorder="1" applyAlignment="1">
      <alignment horizontal="center" vertical="center" textRotation="90"/>
    </xf>
    <xf numFmtId="0" fontId="3" fillId="0" borderId="1" xfId="0" applyNumberFormat="1" applyFont="1" applyFill="1" applyBorder="1" applyAlignment="1">
      <alignment horizontal="center" textRotation="90"/>
    </xf>
    <xf numFmtId="0" fontId="3" fillId="0" borderId="6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center"/>
    </xf>
    <xf numFmtId="164" fontId="12" fillId="2" borderId="5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 textRotation="90"/>
    </xf>
    <xf numFmtId="0" fontId="1" fillId="4" borderId="12" xfId="0" applyFont="1" applyFill="1" applyBorder="1" applyAlignment="1">
      <alignment horizontal="center" vertical="center" textRotation="90"/>
    </xf>
    <xf numFmtId="0" fontId="1" fillId="4" borderId="13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/>
    <xf numFmtId="0" fontId="1" fillId="5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1" fillId="2" borderId="0" xfId="0" applyFont="1" applyFill="1" applyBorder="1"/>
    <xf numFmtId="0" fontId="11" fillId="2" borderId="0" xfId="0" applyFont="1" applyFill="1" applyBorder="1" applyAlignment="1">
      <alignment horizontal="right"/>
    </xf>
    <xf numFmtId="0" fontId="11" fillId="2" borderId="0" xfId="0" quotePrefix="1" applyFont="1" applyFill="1" applyBorder="1" applyAlignment="1">
      <alignment horizontal="right"/>
    </xf>
    <xf numFmtId="0" fontId="8" fillId="2" borderId="0" xfId="0" applyFont="1" applyFill="1"/>
    <xf numFmtId="0" fontId="15" fillId="2" borderId="1" xfId="0" applyFont="1" applyFill="1" applyBorder="1" applyAlignment="1">
      <alignment horizontal="center"/>
    </xf>
  </cellXfs>
  <cellStyles count="11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Normal" xfId="0" builtinId="0"/>
  </cellStyles>
  <dxfs count="1410"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C6EFCE"/>
      <color rgb="FFFFC7CE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54"/>
  <sheetViews>
    <sheetView tabSelected="1" zoomScale="70" zoomScaleNormal="70" zoomScalePageLayoutView="115" workbookViewId="0">
      <selection activeCell="CA16" sqref="CA16"/>
    </sheetView>
  </sheetViews>
  <sheetFormatPr defaultColWidth="8.85546875" defaultRowHeight="15" outlineLevelCol="2"/>
  <cols>
    <col min="1" max="1" width="1.28515625" customWidth="1"/>
    <col min="2" max="2" width="3.28515625" bestFit="1" customWidth="1"/>
    <col min="3" max="3" width="4.140625" bestFit="1" customWidth="1"/>
    <col min="4" max="4" width="21.28515625" bestFit="1" customWidth="1"/>
    <col min="5" max="5" width="7.7109375" bestFit="1" customWidth="1"/>
    <col min="6" max="15" width="5.85546875" customWidth="1"/>
    <col min="16" max="16" width="1.140625" style="1" customWidth="1"/>
    <col min="17" max="17" width="8.5703125" hidden="1" customWidth="1" outlineLevel="1"/>
    <col min="18" max="18" width="5.85546875" hidden="1" customWidth="1" outlineLevel="1"/>
    <col min="19" max="19" width="2.7109375" customWidth="1" collapsed="1"/>
    <col min="20" max="20" width="21.7109375" hidden="1" customWidth="1" outlineLevel="1"/>
    <col min="21" max="28" width="5.28515625" hidden="1" customWidth="1" outlineLevel="1"/>
    <col min="29" max="29" width="7.42578125" hidden="1" customWidth="1" outlineLevel="1"/>
    <col min="30" max="30" width="2.85546875" customWidth="1" collapsed="1"/>
    <col min="31" max="31" width="2.7109375" customWidth="1" outlineLevel="1"/>
    <col min="32" max="33" width="20.28515625" bestFit="1" customWidth="1" outlineLevel="1"/>
    <col min="34" max="34" width="6.42578125" bestFit="1" customWidth="1" outlineLevel="1"/>
    <col min="35" max="35" width="4.85546875" customWidth="1" outlineLevel="1"/>
    <col min="36" max="36" width="1.5703125" style="1" customWidth="1" outlineLevel="1"/>
    <col min="37" max="37" width="2.7109375" customWidth="1" outlineLevel="1"/>
    <col min="38" max="39" width="20.28515625" bestFit="1" customWidth="1" outlineLevel="1"/>
    <col min="40" max="40" width="6.42578125" bestFit="1" customWidth="1" outlineLevel="1"/>
    <col min="41" max="41" width="4.85546875" customWidth="1" outlineLevel="1"/>
    <col min="42" max="42" width="1.42578125" style="1" customWidth="1" outlineLevel="1"/>
    <col min="43" max="43" width="2.7109375" customWidth="1" outlineLevel="1"/>
    <col min="44" max="44" width="20.28515625" bestFit="1" customWidth="1" outlineLevel="1"/>
    <col min="45" max="45" width="20" bestFit="1" customWidth="1" outlineLevel="1"/>
    <col min="46" max="46" width="6.42578125" bestFit="1" customWidth="1" outlineLevel="1"/>
    <col min="47" max="47" width="4.85546875" customWidth="1" outlineLevel="1"/>
    <col min="48" max="48" width="1.42578125" style="1" customWidth="1" outlineLevel="1"/>
    <col min="49" max="49" width="23" customWidth="1" outlineLevel="1"/>
    <col min="50" max="51" width="6" customWidth="1" outlineLevel="1"/>
    <col min="52" max="52" width="3.7109375" style="1" customWidth="1" outlineLevel="1"/>
    <col min="53" max="53" width="7.7109375" customWidth="1" outlineLevel="1"/>
    <col min="54" max="54" width="6" style="4" customWidth="1" outlineLevel="1"/>
    <col min="55" max="55" width="5.28515625" style="4" customWidth="1" outlineLevel="1"/>
    <col min="56" max="56" width="3.42578125" customWidth="1"/>
    <col min="57" max="57" width="3.42578125" hidden="1" customWidth="1" outlineLevel="1"/>
    <col min="58" max="58" width="2.28515625" hidden="1" customWidth="1" outlineLevel="2"/>
    <col min="59" max="66" width="3.28515625" hidden="1" customWidth="1" outlineLevel="2"/>
    <col min="67" max="67" width="8.85546875" customWidth="1" collapsed="1"/>
    <col min="68" max="68" width="2.140625" hidden="1" customWidth="1" outlineLevel="1"/>
    <col min="69" max="76" width="3.28515625" hidden="1" customWidth="1" outlineLevel="1"/>
    <col min="77" max="77" width="3.42578125" hidden="1" customWidth="1" outlineLevel="1"/>
    <col min="78" max="78" width="8.85546875" collapsed="1"/>
  </cols>
  <sheetData>
    <row r="1" spans="1:78" s="6" customFormat="1" ht="15.75" thickBot="1">
      <c r="P1" s="7"/>
      <c r="AJ1" s="7"/>
      <c r="AP1" s="7"/>
      <c r="AV1" s="7"/>
      <c r="AY1" s="7"/>
      <c r="AZ1" s="7"/>
      <c r="BB1" s="7"/>
    </row>
    <row r="2" spans="1:78">
      <c r="A2" s="6"/>
      <c r="B2" s="6"/>
      <c r="C2" s="6"/>
      <c r="D2" s="91" t="s">
        <v>5</v>
      </c>
      <c r="E2" s="92"/>
      <c r="F2" s="126" t="s">
        <v>77</v>
      </c>
      <c r="G2" s="127"/>
      <c r="H2" s="82" t="s">
        <v>81</v>
      </c>
      <c r="I2" s="81"/>
      <c r="J2" s="128" t="s">
        <v>78</v>
      </c>
      <c r="K2" s="129"/>
      <c r="L2" s="82" t="s">
        <v>82</v>
      </c>
      <c r="M2" s="83"/>
      <c r="N2" s="6"/>
      <c r="O2" s="6"/>
      <c r="P2" s="7"/>
      <c r="Q2" s="130" t="s">
        <v>83</v>
      </c>
      <c r="R2" s="130"/>
      <c r="S2" s="6"/>
      <c r="T2" s="130" t="s">
        <v>84</v>
      </c>
      <c r="U2" s="130"/>
      <c r="V2" s="130"/>
      <c r="W2" s="130"/>
      <c r="X2" s="130"/>
      <c r="Y2" s="130"/>
      <c r="Z2" s="130"/>
      <c r="AA2" s="130"/>
      <c r="AB2" s="130"/>
      <c r="AC2" s="130"/>
      <c r="AD2" s="6"/>
      <c r="AE2" s="6"/>
      <c r="AG2" s="6"/>
      <c r="AH2" s="6"/>
      <c r="AI2" s="6"/>
      <c r="AJ2" s="7"/>
      <c r="AK2" s="6"/>
      <c r="AL2" s="6"/>
      <c r="AM2" s="6"/>
      <c r="AN2" s="6"/>
      <c r="AO2" s="6"/>
      <c r="AP2" s="7"/>
      <c r="AQ2" s="6"/>
      <c r="AR2" s="6"/>
      <c r="AS2" s="6"/>
      <c r="AT2" s="6"/>
      <c r="AU2" s="6"/>
      <c r="AV2" s="7"/>
      <c r="AW2" s="95" t="s">
        <v>5</v>
      </c>
      <c r="AX2" s="80" t="str">
        <f>F2</f>
        <v>TEAM 1</v>
      </c>
      <c r="AY2" s="81"/>
      <c r="AZ2" s="82" t="str">
        <f>J2</f>
        <v>TEAM 2</v>
      </c>
      <c r="BA2" s="83"/>
      <c r="BB2" s="35"/>
      <c r="BC2" s="35"/>
      <c r="BD2" s="35"/>
      <c r="BE2" s="35"/>
      <c r="BF2" s="135" t="s">
        <v>85</v>
      </c>
      <c r="BG2" s="135"/>
      <c r="BH2" s="135"/>
      <c r="BI2" s="135"/>
      <c r="BJ2" s="135"/>
      <c r="BK2" s="135"/>
      <c r="BL2" s="135"/>
      <c r="BM2" s="135"/>
      <c r="BN2" s="135"/>
      <c r="BO2" s="6"/>
      <c r="BP2" s="135" t="s">
        <v>86</v>
      </c>
      <c r="BQ2" s="135"/>
      <c r="BR2" s="135"/>
      <c r="BS2" s="135"/>
      <c r="BT2" s="135"/>
      <c r="BU2" s="135"/>
      <c r="BV2" s="135"/>
      <c r="BW2" s="135"/>
      <c r="BX2" s="135"/>
      <c r="BY2" s="6"/>
      <c r="BZ2" s="6"/>
    </row>
    <row r="3" spans="1:78" ht="15.75" thickBot="1">
      <c r="A3" s="6"/>
      <c r="B3" s="6"/>
      <c r="C3" s="6"/>
      <c r="D3" s="93"/>
      <c r="E3" s="94"/>
      <c r="F3" s="84">
        <f>SUM(N14:N21)</f>
        <v>29.5</v>
      </c>
      <c r="G3" s="85"/>
      <c r="H3" s="85"/>
      <c r="I3" s="85"/>
      <c r="J3" s="86">
        <f>SUM(N31:N38)</f>
        <v>34.5</v>
      </c>
      <c r="K3" s="85"/>
      <c r="L3" s="85"/>
      <c r="M3" s="87"/>
      <c r="N3" s="6"/>
      <c r="O3" s="6"/>
      <c r="P3" s="7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7"/>
      <c r="AK3" s="6"/>
      <c r="AL3" s="6"/>
      <c r="AM3" s="6"/>
      <c r="AN3" s="6"/>
      <c r="AO3" s="6"/>
      <c r="AP3" s="7"/>
      <c r="AQ3" s="6"/>
      <c r="AR3" s="6"/>
      <c r="AS3" s="6"/>
      <c r="AT3" s="6"/>
      <c r="AU3" s="6"/>
      <c r="AV3" s="7"/>
      <c r="AW3" s="96"/>
      <c r="AX3" s="88">
        <f>F3</f>
        <v>29.5</v>
      </c>
      <c r="AY3" s="84"/>
      <c r="AZ3" s="89">
        <f>J3</f>
        <v>34.5</v>
      </c>
      <c r="BA3" s="90"/>
      <c r="BB3" s="36"/>
      <c r="BC3" s="35"/>
      <c r="BD3" s="35"/>
      <c r="BE3" s="35"/>
      <c r="BF3" s="35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</row>
    <row r="4" spans="1:78">
      <c r="A4" s="6"/>
      <c r="B4" s="6"/>
      <c r="C4" s="6"/>
      <c r="D4" s="6"/>
      <c r="E4" s="19"/>
      <c r="F4" s="56"/>
      <c r="G4" s="20"/>
      <c r="H4" s="20"/>
      <c r="I4" s="20"/>
      <c r="J4" s="56"/>
      <c r="K4" s="20"/>
      <c r="L4" s="20"/>
      <c r="M4" s="20"/>
      <c r="N4" s="6"/>
      <c r="O4" s="6"/>
      <c r="P4" s="7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7"/>
      <c r="AK4" s="6"/>
      <c r="AM4" s="6"/>
      <c r="AN4" s="6"/>
      <c r="AO4" s="6"/>
      <c r="AP4" s="7"/>
      <c r="AQ4" s="6"/>
      <c r="AS4" s="6"/>
      <c r="AT4" s="6"/>
      <c r="AU4" s="6"/>
      <c r="AV4" s="7"/>
      <c r="AW4" s="19"/>
      <c r="AX4" s="56"/>
      <c r="AY4" s="56"/>
      <c r="AZ4" s="56"/>
      <c r="BA4" s="20"/>
      <c r="BB4" s="36"/>
      <c r="BC4" s="35"/>
      <c r="BD4" s="35"/>
      <c r="BE4" s="35"/>
      <c r="BF4" s="125"/>
      <c r="BG4" s="32" t="s">
        <v>29</v>
      </c>
      <c r="BH4" s="32" t="s">
        <v>30</v>
      </c>
      <c r="BI4" s="32" t="s">
        <v>31</v>
      </c>
      <c r="BJ4" s="32" t="s">
        <v>32</v>
      </c>
      <c r="BK4" s="32" t="s">
        <v>33</v>
      </c>
      <c r="BL4" s="32" t="s">
        <v>34</v>
      </c>
      <c r="BM4" s="32" t="s">
        <v>35</v>
      </c>
      <c r="BN4" s="32" t="s">
        <v>36</v>
      </c>
      <c r="BO4" s="6"/>
      <c r="BP4" s="125"/>
      <c r="BQ4" s="32" t="s">
        <v>29</v>
      </c>
      <c r="BR4" s="32" t="s">
        <v>30</v>
      </c>
      <c r="BS4" s="32" t="s">
        <v>31</v>
      </c>
      <c r="BT4" s="32" t="s">
        <v>32</v>
      </c>
      <c r="BU4" s="32" t="s">
        <v>33</v>
      </c>
      <c r="BV4" s="32" t="s">
        <v>34</v>
      </c>
      <c r="BW4" s="32" t="s">
        <v>35</v>
      </c>
      <c r="BX4" s="32" t="s">
        <v>36</v>
      </c>
      <c r="BY4" s="32"/>
      <c r="BZ4" s="6"/>
    </row>
    <row r="5" spans="1:78" ht="19.5" thickBot="1">
      <c r="A5" s="6"/>
      <c r="B5" s="6"/>
      <c r="C5" s="6"/>
      <c r="D5" s="6"/>
      <c r="E5" s="19"/>
      <c r="F5" s="20"/>
      <c r="G5" s="20"/>
      <c r="H5" s="20"/>
      <c r="I5" s="20"/>
      <c r="J5" s="18"/>
      <c r="K5" s="18"/>
      <c r="L5" s="18"/>
      <c r="M5" s="18"/>
      <c r="N5" s="6"/>
      <c r="O5" s="6"/>
      <c r="P5" s="7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39"/>
      <c r="AK5" s="6"/>
      <c r="AL5" s="6"/>
      <c r="AM5" s="6"/>
      <c r="AN5" s="6"/>
      <c r="AO5" s="6"/>
      <c r="AP5" s="39"/>
      <c r="AQ5" s="6"/>
      <c r="AR5" s="6"/>
      <c r="AS5" s="6"/>
      <c r="AT5" s="6"/>
      <c r="AU5" s="6"/>
      <c r="AV5" s="7"/>
      <c r="AW5" s="6"/>
      <c r="AX5" s="6"/>
      <c r="AY5" s="7"/>
      <c r="AZ5" s="7"/>
      <c r="BA5" s="6"/>
      <c r="BB5" s="7"/>
      <c r="BC5" s="6"/>
      <c r="BD5" s="6"/>
      <c r="BE5" s="6"/>
      <c r="BF5" s="29">
        <v>1</v>
      </c>
      <c r="BG5" s="33" t="s">
        <v>21</v>
      </c>
      <c r="BH5" s="33" t="s">
        <v>22</v>
      </c>
      <c r="BI5" s="33" t="s">
        <v>23</v>
      </c>
      <c r="BJ5" s="33" t="s">
        <v>25</v>
      </c>
      <c r="BK5" s="33" t="s">
        <v>24</v>
      </c>
      <c r="BL5" s="33" t="s">
        <v>26</v>
      </c>
      <c r="BM5" s="33" t="s">
        <v>27</v>
      </c>
      <c r="BN5" s="33" t="s">
        <v>28</v>
      </c>
      <c r="BO5" s="131"/>
      <c r="BP5" s="29">
        <v>1</v>
      </c>
      <c r="BQ5" s="33">
        <v>1</v>
      </c>
      <c r="BR5" s="33">
        <v>2</v>
      </c>
      <c r="BS5" s="33">
        <v>3</v>
      </c>
      <c r="BT5" s="33">
        <v>4</v>
      </c>
      <c r="BU5" s="33">
        <v>5</v>
      </c>
      <c r="BV5" s="33">
        <v>6</v>
      </c>
      <c r="BW5" s="33">
        <v>7</v>
      </c>
      <c r="BX5" s="33">
        <v>8</v>
      </c>
      <c r="BY5" s="32">
        <f>SUM(BQ5:BX5)</f>
        <v>36</v>
      </c>
      <c r="BZ5" s="6"/>
    </row>
    <row r="6" spans="1:78" ht="18" customHeight="1" thickBot="1">
      <c r="A6" s="6"/>
      <c r="B6" s="6"/>
      <c r="C6" s="6"/>
      <c r="D6" s="6"/>
      <c r="E6" s="19"/>
      <c r="F6" s="97" t="str">
        <f>D31</f>
        <v>Player1(Team2)</v>
      </c>
      <c r="G6" s="97" t="str">
        <f>D32</f>
        <v>Player2(Team2)</v>
      </c>
      <c r="H6" s="97" t="str">
        <f>D33</f>
        <v>Player3(Team2)</v>
      </c>
      <c r="I6" s="97" t="str">
        <f>D34</f>
        <v>Player4(Team2)</v>
      </c>
      <c r="J6" s="97" t="str">
        <f>D35</f>
        <v>Player5(Team2)</v>
      </c>
      <c r="K6" s="97" t="str">
        <f>D36</f>
        <v>Player6(Team2)</v>
      </c>
      <c r="L6" s="97" t="str">
        <f>D37</f>
        <v>Player7(Team2)</v>
      </c>
      <c r="M6" s="97" t="str">
        <f>D38</f>
        <v>Player8(Team2)</v>
      </c>
      <c r="N6" s="100" t="s">
        <v>3</v>
      </c>
      <c r="O6" s="100" t="s">
        <v>4</v>
      </c>
      <c r="P6" s="23"/>
      <c r="Q6" s="103" t="s">
        <v>14</v>
      </c>
      <c r="R6" s="103" t="s">
        <v>15</v>
      </c>
      <c r="S6" s="6"/>
      <c r="T6" s="6"/>
      <c r="U6" s="97" t="str">
        <f>T31</f>
        <v>Player1(Team2)</v>
      </c>
      <c r="V6" s="97" t="str">
        <f>T32</f>
        <v>Player2(Team2)</v>
      </c>
      <c r="W6" s="97" t="str">
        <f>T33</f>
        <v>Player3(Team2)</v>
      </c>
      <c r="X6" s="97" t="str">
        <f>T34</f>
        <v>Player4(Team2)</v>
      </c>
      <c r="Y6" s="97" t="str">
        <f>T35</f>
        <v>Player5(Team2)</v>
      </c>
      <c r="Z6" s="97" t="str">
        <f>T36</f>
        <v>Player6(Team2)</v>
      </c>
      <c r="AA6" s="97" t="str">
        <f>T37</f>
        <v>Player7(Team2)</v>
      </c>
      <c r="AB6" s="97" t="str">
        <f>T38</f>
        <v>Player8(Team2)</v>
      </c>
      <c r="AC6" s="6"/>
      <c r="AD6" s="6"/>
      <c r="AE6" s="6"/>
      <c r="AF6" s="6"/>
      <c r="AG6" s="6"/>
      <c r="AH6" s="76" t="str">
        <f>$H$2</f>
        <v>TM1</v>
      </c>
      <c r="AI6" s="77">
        <f>SUM(AH9:AH12,AI13:AI16)</f>
        <v>2</v>
      </c>
      <c r="AJ6" s="39"/>
      <c r="AK6" s="6"/>
      <c r="AL6" s="6"/>
      <c r="AM6" s="6"/>
      <c r="AN6" s="76" t="str">
        <f>$H$2</f>
        <v>TM1</v>
      </c>
      <c r="AO6" s="77">
        <f>SUM(AN9,AO10:AO13,AN14:AN16)</f>
        <v>2</v>
      </c>
      <c r="AP6" s="39"/>
      <c r="AQ6" s="6"/>
      <c r="AR6" s="6"/>
      <c r="AS6" s="6"/>
      <c r="AT6" s="76" t="str">
        <f>$H$2</f>
        <v>TM1</v>
      </c>
      <c r="AU6" s="77">
        <f>SUM(AU9:AU10,AT11:AT14,AU15:AU16)</f>
        <v>4.5</v>
      </c>
      <c r="AV6" s="7"/>
      <c r="AW6" s="6"/>
      <c r="AX6" s="6"/>
      <c r="AY6" s="7"/>
      <c r="AZ6" s="7"/>
      <c r="BA6" s="6"/>
      <c r="BB6" s="7"/>
      <c r="BC6" s="6"/>
      <c r="BD6" s="6"/>
      <c r="BE6" s="6"/>
      <c r="BF6" s="29">
        <v>2</v>
      </c>
      <c r="BG6" s="33" t="s">
        <v>22</v>
      </c>
      <c r="BH6" s="33" t="s">
        <v>23</v>
      </c>
      <c r="BI6" s="33" t="s">
        <v>25</v>
      </c>
      <c r="BJ6" s="33" t="s">
        <v>21</v>
      </c>
      <c r="BK6" s="33" t="s">
        <v>26</v>
      </c>
      <c r="BL6" s="33" t="s">
        <v>27</v>
      </c>
      <c r="BM6" s="33" t="s">
        <v>28</v>
      </c>
      <c r="BN6" s="33" t="s">
        <v>24</v>
      </c>
      <c r="BO6" s="6"/>
      <c r="BP6" s="29">
        <v>2</v>
      </c>
      <c r="BQ6" s="33">
        <v>2</v>
      </c>
      <c r="BR6" s="33">
        <v>3</v>
      </c>
      <c r="BS6" s="33">
        <v>4</v>
      </c>
      <c r="BT6" s="33">
        <v>1</v>
      </c>
      <c r="BU6" s="33">
        <v>6</v>
      </c>
      <c r="BV6" s="33">
        <v>7</v>
      </c>
      <c r="BW6" s="33">
        <v>8</v>
      </c>
      <c r="BX6" s="33">
        <v>5</v>
      </c>
      <c r="BY6" s="32">
        <f t="shared" ref="BY6:BY12" si="0">SUM(BQ6:BX6)</f>
        <v>36</v>
      </c>
      <c r="BZ6" s="6"/>
    </row>
    <row r="7" spans="1:78" ht="18" customHeight="1" thickBot="1">
      <c r="A7" s="6"/>
      <c r="B7" s="6"/>
      <c r="C7" s="6"/>
      <c r="D7" s="6"/>
      <c r="E7" s="19"/>
      <c r="F7" s="98"/>
      <c r="G7" s="98"/>
      <c r="H7" s="98"/>
      <c r="I7" s="98"/>
      <c r="J7" s="98"/>
      <c r="K7" s="98"/>
      <c r="L7" s="98"/>
      <c r="M7" s="98"/>
      <c r="N7" s="101"/>
      <c r="O7" s="101"/>
      <c r="P7" s="23"/>
      <c r="Q7" s="103"/>
      <c r="R7" s="103"/>
      <c r="S7" s="6"/>
      <c r="T7" s="6"/>
      <c r="U7" s="98"/>
      <c r="V7" s="98"/>
      <c r="W7" s="98"/>
      <c r="X7" s="98"/>
      <c r="Y7" s="98"/>
      <c r="Z7" s="98"/>
      <c r="AA7" s="98"/>
      <c r="AB7" s="98"/>
      <c r="AC7" s="6"/>
      <c r="AD7" s="6"/>
      <c r="AE7" s="104" t="s">
        <v>6</v>
      </c>
      <c r="AF7" s="108"/>
      <c r="AG7" s="108"/>
      <c r="AH7" s="78" t="str">
        <f>$L$2</f>
        <v>TM2</v>
      </c>
      <c r="AI7" s="79">
        <f>SUM(AI9:AI12,AH13:AH16)</f>
        <v>6</v>
      </c>
      <c r="AJ7" s="39"/>
      <c r="AK7" s="104" t="s">
        <v>7</v>
      </c>
      <c r="AL7" s="108"/>
      <c r="AM7" s="108"/>
      <c r="AN7" s="78" t="str">
        <f>$L$2</f>
        <v>TM2</v>
      </c>
      <c r="AO7" s="79">
        <f>SUM(AO9,AN10:AN13,AO14:AO16)</f>
        <v>6</v>
      </c>
      <c r="AP7" s="39"/>
      <c r="AQ7" s="104" t="s">
        <v>8</v>
      </c>
      <c r="AR7" s="108"/>
      <c r="AS7" s="108"/>
      <c r="AT7" s="78" t="str">
        <f>$L$2</f>
        <v>TM2</v>
      </c>
      <c r="AU7" s="79">
        <f>SUM(AT9:AT10,AU11:AU14,AT15:AT16)</f>
        <v>3.5</v>
      </c>
      <c r="AV7" s="7"/>
      <c r="AW7" s="109" t="s">
        <v>20</v>
      </c>
      <c r="AX7" s="111"/>
      <c r="AY7" s="110"/>
      <c r="AZ7" s="38"/>
      <c r="BA7" s="109" t="s">
        <v>56</v>
      </c>
      <c r="BB7" s="110"/>
      <c r="BC7" s="6"/>
      <c r="BD7" s="6"/>
      <c r="BE7" s="6"/>
      <c r="BF7" s="29">
        <v>3</v>
      </c>
      <c r="BG7" s="33" t="s">
        <v>23</v>
      </c>
      <c r="BH7" s="33" t="s">
        <v>25</v>
      </c>
      <c r="BI7" s="33" t="s">
        <v>21</v>
      </c>
      <c r="BJ7" s="33" t="s">
        <v>22</v>
      </c>
      <c r="BK7" s="33" t="s">
        <v>27</v>
      </c>
      <c r="BL7" s="33" t="s">
        <v>28</v>
      </c>
      <c r="BM7" s="33" t="s">
        <v>24</v>
      </c>
      <c r="BN7" s="33" t="s">
        <v>26</v>
      </c>
      <c r="BO7" s="6"/>
      <c r="BP7" s="29">
        <v>3</v>
      </c>
      <c r="BQ7" s="33">
        <v>3</v>
      </c>
      <c r="BR7" s="33">
        <v>4</v>
      </c>
      <c r="BS7" s="33">
        <v>1</v>
      </c>
      <c r="BT7" s="33">
        <v>2</v>
      </c>
      <c r="BU7" s="33">
        <v>7</v>
      </c>
      <c r="BV7" s="33">
        <v>8</v>
      </c>
      <c r="BW7" s="33">
        <v>5</v>
      </c>
      <c r="BX7" s="33">
        <v>6</v>
      </c>
      <c r="BY7" s="32">
        <f t="shared" si="0"/>
        <v>36</v>
      </c>
      <c r="BZ7" s="6"/>
    </row>
    <row r="8" spans="1:78" ht="18" customHeight="1" thickBot="1">
      <c r="A8" s="6"/>
      <c r="B8" s="6"/>
      <c r="C8" s="6"/>
      <c r="D8" s="6"/>
      <c r="E8" s="19"/>
      <c r="F8" s="98"/>
      <c r="G8" s="98"/>
      <c r="H8" s="98"/>
      <c r="I8" s="98"/>
      <c r="J8" s="98"/>
      <c r="K8" s="98"/>
      <c r="L8" s="98"/>
      <c r="M8" s="98"/>
      <c r="N8" s="101"/>
      <c r="O8" s="101"/>
      <c r="P8" s="23"/>
      <c r="Q8" s="103"/>
      <c r="R8" s="103"/>
      <c r="S8" s="6"/>
      <c r="T8" s="6"/>
      <c r="U8" s="98"/>
      <c r="V8" s="98"/>
      <c r="W8" s="98"/>
      <c r="X8" s="98"/>
      <c r="Y8" s="98"/>
      <c r="Z8" s="98"/>
      <c r="AA8" s="98"/>
      <c r="AB8" s="98"/>
      <c r="AC8" s="6"/>
      <c r="AD8" s="6"/>
      <c r="AE8" s="40"/>
      <c r="AF8" s="41" t="s">
        <v>17</v>
      </c>
      <c r="AG8" s="57" t="s">
        <v>16</v>
      </c>
      <c r="AH8" s="104" t="s">
        <v>18</v>
      </c>
      <c r="AI8" s="105"/>
      <c r="AJ8" s="39"/>
      <c r="AK8" s="40"/>
      <c r="AL8" s="41" t="s">
        <v>17</v>
      </c>
      <c r="AM8" s="41" t="s">
        <v>16</v>
      </c>
      <c r="AN8" s="104" t="s">
        <v>18</v>
      </c>
      <c r="AO8" s="105"/>
      <c r="AP8" s="39"/>
      <c r="AQ8" s="40"/>
      <c r="AR8" s="41" t="s">
        <v>17</v>
      </c>
      <c r="AS8" s="41" t="s">
        <v>16</v>
      </c>
      <c r="AT8" s="104" t="s">
        <v>18</v>
      </c>
      <c r="AU8" s="105"/>
      <c r="AV8" s="7"/>
      <c r="AW8" s="6"/>
      <c r="AX8" s="37" t="s">
        <v>19</v>
      </c>
      <c r="AY8" s="37" t="s">
        <v>0</v>
      </c>
      <c r="AZ8" s="7"/>
      <c r="BA8" s="37" t="s">
        <v>1</v>
      </c>
      <c r="BB8" s="37" t="s">
        <v>0</v>
      </c>
      <c r="BC8" s="6"/>
      <c r="BD8" s="6"/>
      <c r="BE8" s="6"/>
      <c r="BF8" s="29">
        <v>4</v>
      </c>
      <c r="BG8" s="33" t="s">
        <v>25</v>
      </c>
      <c r="BH8" s="33" t="s">
        <v>21</v>
      </c>
      <c r="BI8" s="33" t="s">
        <v>22</v>
      </c>
      <c r="BJ8" s="33" t="s">
        <v>23</v>
      </c>
      <c r="BK8" s="33" t="s">
        <v>28</v>
      </c>
      <c r="BL8" s="33" t="s">
        <v>24</v>
      </c>
      <c r="BM8" s="33" t="s">
        <v>26</v>
      </c>
      <c r="BN8" s="33" t="s">
        <v>27</v>
      </c>
      <c r="BO8" s="6"/>
      <c r="BP8" s="29">
        <v>4</v>
      </c>
      <c r="BQ8" s="33">
        <v>4</v>
      </c>
      <c r="BR8" s="33">
        <v>1</v>
      </c>
      <c r="BS8" s="33">
        <v>2</v>
      </c>
      <c r="BT8" s="33">
        <v>3</v>
      </c>
      <c r="BU8" s="33">
        <v>8</v>
      </c>
      <c r="BV8" s="33">
        <v>5</v>
      </c>
      <c r="BW8" s="33">
        <v>6</v>
      </c>
      <c r="BX8" s="33">
        <v>7</v>
      </c>
      <c r="BY8" s="32">
        <f t="shared" si="0"/>
        <v>36</v>
      </c>
      <c r="BZ8" s="6"/>
    </row>
    <row r="9" spans="1:78" ht="18" customHeight="1">
      <c r="A9" s="6"/>
      <c r="B9" s="6"/>
      <c r="C9" s="6"/>
      <c r="D9" s="6"/>
      <c r="E9" s="19"/>
      <c r="F9" s="98"/>
      <c r="G9" s="98"/>
      <c r="H9" s="98"/>
      <c r="I9" s="98"/>
      <c r="J9" s="98"/>
      <c r="K9" s="98"/>
      <c r="L9" s="98"/>
      <c r="M9" s="98"/>
      <c r="N9" s="101"/>
      <c r="O9" s="101"/>
      <c r="P9" s="23"/>
      <c r="Q9" s="103"/>
      <c r="R9" s="103"/>
      <c r="S9" s="6"/>
      <c r="T9" s="6"/>
      <c r="U9" s="98"/>
      <c r="V9" s="98"/>
      <c r="W9" s="98"/>
      <c r="X9" s="98"/>
      <c r="Y9" s="98"/>
      <c r="Z9" s="98"/>
      <c r="AA9" s="98"/>
      <c r="AB9" s="98"/>
      <c r="AC9" s="6"/>
      <c r="AD9" s="6"/>
      <c r="AE9" s="42">
        <v>1</v>
      </c>
      <c r="AF9" s="43" t="str">
        <f>$D$14</f>
        <v>Player1(Team1)</v>
      </c>
      <c r="AG9" s="43" t="str">
        <f>$D$31</f>
        <v>Player1(Team2)</v>
      </c>
      <c r="AH9" s="44">
        <v>0</v>
      </c>
      <c r="AI9" s="45">
        <f t="shared" ref="AI9:AI16" si="1">IF(ISBLANK(AH9),"",IF(AH9=1,0,IF(AH9=0.5,0.5,IF(AH9=0,1))))</f>
        <v>1</v>
      </c>
      <c r="AJ9" s="39"/>
      <c r="AK9" s="42">
        <v>1</v>
      </c>
      <c r="AL9" s="43" t="str">
        <f>$D$21</f>
        <v>Player8(Team1)</v>
      </c>
      <c r="AM9" s="43" t="str">
        <f>$D$35</f>
        <v>Player5(Team2)</v>
      </c>
      <c r="AN9" s="44">
        <v>0</v>
      </c>
      <c r="AO9" s="45">
        <f t="shared" ref="AO9:AO16" si="2">IF(ISBLANK(AN9),"",IF(AN9=1,0,IF(AN9=0.5,0.5,IF(AN9=0,1))))</f>
        <v>1</v>
      </c>
      <c r="AP9" s="39"/>
      <c r="AQ9" s="42">
        <v>1</v>
      </c>
      <c r="AR9" s="43" t="str">
        <f>$D$35</f>
        <v>Player5(Team2)</v>
      </c>
      <c r="AS9" s="43" t="str">
        <f>$D$20</f>
        <v>Player7(Team1)</v>
      </c>
      <c r="AT9" s="44">
        <v>1</v>
      </c>
      <c r="AU9" s="45">
        <f t="shared" ref="AU9:AU16" si="3">IF(ISBLANK(AT9),"",IF(AT9=1,0,IF(AT9=0.5,0.5,IF(AT9=0,1))))</f>
        <v>0</v>
      </c>
      <c r="AV9" s="7"/>
      <c r="AW9" s="3" t="str">
        <f t="shared" ref="AW9:AW16" si="4">D14</f>
        <v>Player1(Team1)</v>
      </c>
      <c r="AX9" s="27">
        <f t="shared" ref="AX9:AX16" si="5">N14</f>
        <v>5</v>
      </c>
      <c r="AY9" s="24">
        <f t="shared" ref="AY9:AY17" si="6">(RANK(AX9,$AX$9:$AX$24,0))</f>
        <v>4</v>
      </c>
      <c r="AZ9" s="14"/>
      <c r="BA9" s="28">
        <f t="shared" ref="BA9:BA16" si="7">Q14</f>
        <v>18.5</v>
      </c>
      <c r="BB9" s="24">
        <f>(RANK(BA9,$BA$9:$BA$24,0))</f>
        <v>3</v>
      </c>
      <c r="BC9" s="6"/>
      <c r="BD9" s="6"/>
      <c r="BE9" s="6"/>
      <c r="BF9" s="29">
        <v>5</v>
      </c>
      <c r="BG9" s="33" t="s">
        <v>24</v>
      </c>
      <c r="BH9" s="33" t="s">
        <v>26</v>
      </c>
      <c r="BI9" s="33" t="s">
        <v>27</v>
      </c>
      <c r="BJ9" s="34" t="s">
        <v>28</v>
      </c>
      <c r="BK9" s="33" t="s">
        <v>21</v>
      </c>
      <c r="BL9" s="33" t="s">
        <v>22</v>
      </c>
      <c r="BM9" s="33" t="s">
        <v>23</v>
      </c>
      <c r="BN9" s="33" t="s">
        <v>25</v>
      </c>
      <c r="BO9" s="6"/>
      <c r="BP9" s="29">
        <v>5</v>
      </c>
      <c r="BQ9" s="33">
        <v>5</v>
      </c>
      <c r="BR9" s="33">
        <v>6</v>
      </c>
      <c r="BS9" s="33">
        <v>7</v>
      </c>
      <c r="BT9" s="34">
        <v>8</v>
      </c>
      <c r="BU9" s="33">
        <v>1</v>
      </c>
      <c r="BV9" s="33">
        <v>2</v>
      </c>
      <c r="BW9" s="33">
        <v>3</v>
      </c>
      <c r="BX9" s="33">
        <v>4</v>
      </c>
      <c r="BY9" s="32">
        <f t="shared" si="0"/>
        <v>36</v>
      </c>
      <c r="BZ9" s="6"/>
    </row>
    <row r="10" spans="1:78" ht="18" customHeight="1">
      <c r="A10" s="6"/>
      <c r="B10" s="6"/>
      <c r="C10" s="6"/>
      <c r="D10" s="6"/>
      <c r="E10" s="19"/>
      <c r="F10" s="98"/>
      <c r="G10" s="98"/>
      <c r="H10" s="98"/>
      <c r="I10" s="98"/>
      <c r="J10" s="98"/>
      <c r="K10" s="98"/>
      <c r="L10" s="98"/>
      <c r="M10" s="98"/>
      <c r="N10" s="101"/>
      <c r="O10" s="101"/>
      <c r="P10" s="23"/>
      <c r="Q10" s="103"/>
      <c r="R10" s="103"/>
      <c r="S10" s="6"/>
      <c r="T10" s="6"/>
      <c r="U10" s="98"/>
      <c r="V10" s="98"/>
      <c r="W10" s="98"/>
      <c r="X10" s="98"/>
      <c r="Y10" s="98"/>
      <c r="Z10" s="98"/>
      <c r="AA10" s="98"/>
      <c r="AB10" s="98"/>
      <c r="AC10" s="6"/>
      <c r="AD10" s="6"/>
      <c r="AE10" s="46">
        <v>2</v>
      </c>
      <c r="AF10" s="47" t="str">
        <f>$D$15</f>
        <v>Player2(Team1)</v>
      </c>
      <c r="AG10" s="47" t="str">
        <f>$D$32</f>
        <v>Player2(Team2)</v>
      </c>
      <c r="AH10" s="48">
        <v>0</v>
      </c>
      <c r="AI10" s="49">
        <f t="shared" si="1"/>
        <v>1</v>
      </c>
      <c r="AJ10" s="39"/>
      <c r="AK10" s="46">
        <v>2</v>
      </c>
      <c r="AL10" s="47" t="str">
        <f>$D$32</f>
        <v>Player2(Team2)</v>
      </c>
      <c r="AM10" s="47" t="str">
        <f>$D$14</f>
        <v>Player1(Team1)</v>
      </c>
      <c r="AN10" s="48">
        <v>1</v>
      </c>
      <c r="AO10" s="49">
        <f t="shared" si="2"/>
        <v>0</v>
      </c>
      <c r="AP10" s="39"/>
      <c r="AQ10" s="46">
        <v>2</v>
      </c>
      <c r="AR10" s="47" t="str">
        <f>$D$36</f>
        <v>Player6(Team2)</v>
      </c>
      <c r="AS10" s="47" t="str">
        <f>$D$21</f>
        <v>Player8(Team1)</v>
      </c>
      <c r="AT10" s="48">
        <v>1</v>
      </c>
      <c r="AU10" s="49">
        <f t="shared" si="3"/>
        <v>0</v>
      </c>
      <c r="AV10" s="7"/>
      <c r="AW10" s="3" t="str">
        <f t="shared" si="4"/>
        <v>Player2(Team1)</v>
      </c>
      <c r="AX10" s="27">
        <f t="shared" si="5"/>
        <v>4</v>
      </c>
      <c r="AY10" s="24">
        <f t="shared" si="6"/>
        <v>8</v>
      </c>
      <c r="AZ10" s="14"/>
      <c r="BA10" s="28">
        <f t="shared" si="7"/>
        <v>12.75</v>
      </c>
      <c r="BB10" s="24">
        <f>(RANK(BA10,$BA$9:$BA$24,0))</f>
        <v>8</v>
      </c>
      <c r="BC10" s="6"/>
      <c r="BD10" s="6"/>
      <c r="BE10" s="6"/>
      <c r="BF10" s="29">
        <v>6</v>
      </c>
      <c r="BG10" s="33" t="s">
        <v>26</v>
      </c>
      <c r="BH10" s="33" t="s">
        <v>27</v>
      </c>
      <c r="BI10" s="33" t="s">
        <v>28</v>
      </c>
      <c r="BJ10" s="33" t="s">
        <v>24</v>
      </c>
      <c r="BK10" s="33" t="s">
        <v>22</v>
      </c>
      <c r="BL10" s="33" t="s">
        <v>23</v>
      </c>
      <c r="BM10" s="33" t="s">
        <v>25</v>
      </c>
      <c r="BN10" s="33" t="s">
        <v>21</v>
      </c>
      <c r="BO10" s="6"/>
      <c r="BP10" s="29">
        <v>6</v>
      </c>
      <c r="BQ10" s="33">
        <v>6</v>
      </c>
      <c r="BR10" s="33">
        <v>7</v>
      </c>
      <c r="BS10" s="33">
        <v>8</v>
      </c>
      <c r="BT10" s="33">
        <v>5</v>
      </c>
      <c r="BU10" s="33">
        <v>2</v>
      </c>
      <c r="BV10" s="33">
        <v>3</v>
      </c>
      <c r="BW10" s="33">
        <v>4</v>
      </c>
      <c r="BX10" s="33">
        <v>1</v>
      </c>
      <c r="BY10" s="32">
        <f t="shared" si="0"/>
        <v>36</v>
      </c>
      <c r="BZ10" s="6"/>
    </row>
    <row r="11" spans="1:78" ht="18" customHeight="1">
      <c r="A11" s="6"/>
      <c r="B11" s="6"/>
      <c r="C11" s="6"/>
      <c r="D11" s="6"/>
      <c r="E11" s="19"/>
      <c r="F11" s="98"/>
      <c r="G11" s="98"/>
      <c r="H11" s="98"/>
      <c r="I11" s="98"/>
      <c r="J11" s="98"/>
      <c r="K11" s="98"/>
      <c r="L11" s="98"/>
      <c r="M11" s="98"/>
      <c r="N11" s="101"/>
      <c r="O11" s="101"/>
      <c r="P11" s="23"/>
      <c r="Q11" s="103"/>
      <c r="R11" s="103"/>
      <c r="S11" s="6"/>
      <c r="T11" s="6"/>
      <c r="U11" s="98"/>
      <c r="V11" s="98"/>
      <c r="W11" s="98"/>
      <c r="X11" s="98"/>
      <c r="Y11" s="98"/>
      <c r="Z11" s="98"/>
      <c r="AA11" s="98"/>
      <c r="AB11" s="98"/>
      <c r="AC11" s="6"/>
      <c r="AD11" s="6"/>
      <c r="AE11" s="46">
        <v>3</v>
      </c>
      <c r="AF11" s="47" t="str">
        <f>$D$16</f>
        <v>Player3(Team1)</v>
      </c>
      <c r="AG11" s="47" t="str">
        <f>$D$33</f>
        <v>Player3(Team2)</v>
      </c>
      <c r="AH11" s="48">
        <v>0</v>
      </c>
      <c r="AI11" s="49">
        <f t="shared" si="1"/>
        <v>1</v>
      </c>
      <c r="AJ11" s="39"/>
      <c r="AK11" s="46">
        <v>3</v>
      </c>
      <c r="AL11" s="47" t="str">
        <f>$D$33</f>
        <v>Player3(Team2)</v>
      </c>
      <c r="AM11" s="47" t="str">
        <f>$D$15</f>
        <v>Player2(Team1)</v>
      </c>
      <c r="AN11" s="48">
        <v>0.5</v>
      </c>
      <c r="AO11" s="49">
        <f t="shared" si="2"/>
        <v>0.5</v>
      </c>
      <c r="AP11" s="39"/>
      <c r="AQ11" s="46">
        <v>3</v>
      </c>
      <c r="AR11" s="47" t="str">
        <f>$D$14</f>
        <v>Player1(Team1)</v>
      </c>
      <c r="AS11" s="47" t="str">
        <f>$D$33</f>
        <v>Player3(Team2)</v>
      </c>
      <c r="AT11" s="48">
        <v>1</v>
      </c>
      <c r="AU11" s="49">
        <f t="shared" si="3"/>
        <v>0</v>
      </c>
      <c r="AV11" s="7"/>
      <c r="AW11" s="3" t="str">
        <f t="shared" si="4"/>
        <v>Player3(Team1)</v>
      </c>
      <c r="AX11" s="27">
        <f t="shared" si="5"/>
        <v>2</v>
      </c>
      <c r="AY11" s="24">
        <f t="shared" si="6"/>
        <v>13</v>
      </c>
      <c r="AZ11" s="14"/>
      <c r="BA11" s="28">
        <f t="shared" si="7"/>
        <v>7.5</v>
      </c>
      <c r="BB11" s="24">
        <f t="shared" ref="BB11:BB24" si="8">(RANK(BA11,$BA$9:$BA$24,0))</f>
        <v>11</v>
      </c>
      <c r="BC11" s="6"/>
      <c r="BD11" s="6"/>
      <c r="BE11" s="6"/>
      <c r="BF11" s="29">
        <v>7</v>
      </c>
      <c r="BG11" s="34" t="s">
        <v>27</v>
      </c>
      <c r="BH11" s="33" t="s">
        <v>28</v>
      </c>
      <c r="BI11" s="33" t="s">
        <v>24</v>
      </c>
      <c r="BJ11" s="33" t="s">
        <v>26</v>
      </c>
      <c r="BK11" s="33" t="s">
        <v>23</v>
      </c>
      <c r="BL11" s="33" t="s">
        <v>25</v>
      </c>
      <c r="BM11" s="33" t="s">
        <v>21</v>
      </c>
      <c r="BN11" s="33" t="s">
        <v>22</v>
      </c>
      <c r="BO11" s="6"/>
      <c r="BP11" s="29">
        <v>7</v>
      </c>
      <c r="BQ11" s="34">
        <v>7</v>
      </c>
      <c r="BR11" s="33">
        <v>8</v>
      </c>
      <c r="BS11" s="33">
        <v>5</v>
      </c>
      <c r="BT11" s="33">
        <v>6</v>
      </c>
      <c r="BU11" s="33">
        <v>3</v>
      </c>
      <c r="BV11" s="33">
        <v>4</v>
      </c>
      <c r="BW11" s="33">
        <v>1</v>
      </c>
      <c r="BX11" s="33">
        <v>2</v>
      </c>
      <c r="BY11" s="32">
        <f t="shared" si="0"/>
        <v>36</v>
      </c>
      <c r="BZ11" s="6"/>
    </row>
    <row r="12" spans="1:78" ht="18" customHeight="1">
      <c r="A12" s="6"/>
      <c r="B12" s="6"/>
      <c r="C12" s="6"/>
      <c r="D12" s="6"/>
      <c r="E12" s="19"/>
      <c r="F12" s="98"/>
      <c r="G12" s="98"/>
      <c r="H12" s="98"/>
      <c r="I12" s="98"/>
      <c r="J12" s="98"/>
      <c r="K12" s="98"/>
      <c r="L12" s="98"/>
      <c r="M12" s="98"/>
      <c r="N12" s="101"/>
      <c r="O12" s="101"/>
      <c r="P12" s="23"/>
      <c r="Q12" s="103"/>
      <c r="R12" s="103"/>
      <c r="S12" s="6"/>
      <c r="T12" s="6"/>
      <c r="U12" s="98"/>
      <c r="V12" s="98"/>
      <c r="W12" s="98"/>
      <c r="X12" s="98"/>
      <c r="Y12" s="98"/>
      <c r="Z12" s="98"/>
      <c r="AA12" s="98"/>
      <c r="AB12" s="98"/>
      <c r="AC12" s="6"/>
      <c r="AD12" s="6"/>
      <c r="AE12" s="46">
        <v>4</v>
      </c>
      <c r="AF12" s="47" t="str">
        <f>$D$17</f>
        <v>Player4(Team1)</v>
      </c>
      <c r="AG12" s="47" t="str">
        <f>$D$34</f>
        <v>Player4(Team2)</v>
      </c>
      <c r="AH12" s="48">
        <v>1</v>
      </c>
      <c r="AI12" s="49">
        <f t="shared" si="1"/>
        <v>0</v>
      </c>
      <c r="AJ12" s="39"/>
      <c r="AK12" s="46">
        <v>4</v>
      </c>
      <c r="AL12" s="47" t="str">
        <f>$D$34</f>
        <v>Player4(Team2)</v>
      </c>
      <c r="AM12" s="47" t="str">
        <f>$D$16</f>
        <v>Player3(Team1)</v>
      </c>
      <c r="AN12" s="48">
        <v>1</v>
      </c>
      <c r="AO12" s="49">
        <f t="shared" si="2"/>
        <v>0</v>
      </c>
      <c r="AP12" s="39"/>
      <c r="AQ12" s="46">
        <v>4</v>
      </c>
      <c r="AR12" s="47" t="str">
        <f>$D$15</f>
        <v>Player2(Team1)</v>
      </c>
      <c r="AS12" s="47" t="str">
        <f>$D$34</f>
        <v>Player4(Team2)</v>
      </c>
      <c r="AT12" s="48">
        <v>1</v>
      </c>
      <c r="AU12" s="49">
        <f t="shared" si="3"/>
        <v>0</v>
      </c>
      <c r="AV12" s="7"/>
      <c r="AW12" s="3" t="str">
        <f t="shared" si="4"/>
        <v>Player4(Team1)</v>
      </c>
      <c r="AX12" s="27">
        <f t="shared" si="5"/>
        <v>8</v>
      </c>
      <c r="AY12" s="24">
        <f t="shared" si="6"/>
        <v>1</v>
      </c>
      <c r="AZ12" s="14"/>
      <c r="BA12" s="28">
        <f t="shared" si="7"/>
        <v>34.5</v>
      </c>
      <c r="BB12" s="24">
        <f t="shared" si="8"/>
        <v>1</v>
      </c>
      <c r="BC12" s="6"/>
      <c r="BD12" s="6"/>
      <c r="BE12" s="6"/>
      <c r="BF12" s="29">
        <v>8</v>
      </c>
      <c r="BG12" s="33" t="s">
        <v>28</v>
      </c>
      <c r="BH12" s="33" t="s">
        <v>24</v>
      </c>
      <c r="BI12" s="33" t="s">
        <v>26</v>
      </c>
      <c r="BJ12" s="33" t="s">
        <v>27</v>
      </c>
      <c r="BK12" s="33" t="s">
        <v>25</v>
      </c>
      <c r="BL12" s="33" t="s">
        <v>21</v>
      </c>
      <c r="BM12" s="33" t="s">
        <v>22</v>
      </c>
      <c r="BN12" s="33" t="s">
        <v>23</v>
      </c>
      <c r="BO12" s="131"/>
      <c r="BP12" s="29">
        <v>8</v>
      </c>
      <c r="BQ12" s="33">
        <v>8</v>
      </c>
      <c r="BR12" s="33">
        <v>5</v>
      </c>
      <c r="BS12" s="33">
        <v>6</v>
      </c>
      <c r="BT12" s="33">
        <v>7</v>
      </c>
      <c r="BU12" s="33">
        <v>4</v>
      </c>
      <c r="BV12" s="33">
        <v>1</v>
      </c>
      <c r="BW12" s="33">
        <v>2</v>
      </c>
      <c r="BX12" s="33">
        <v>3</v>
      </c>
      <c r="BY12" s="32">
        <f t="shared" si="0"/>
        <v>36</v>
      </c>
      <c r="BZ12" s="6"/>
    </row>
    <row r="13" spans="1:78" ht="19.5" thickBot="1">
      <c r="A13" s="6"/>
      <c r="B13" s="6"/>
      <c r="C13" s="29" t="s">
        <v>59</v>
      </c>
      <c r="D13" s="29" t="s">
        <v>58</v>
      </c>
      <c r="E13" s="29" t="s">
        <v>57</v>
      </c>
      <c r="F13" s="99"/>
      <c r="G13" s="99"/>
      <c r="H13" s="99"/>
      <c r="I13" s="99"/>
      <c r="J13" s="99"/>
      <c r="K13" s="99"/>
      <c r="L13" s="99"/>
      <c r="M13" s="99"/>
      <c r="N13" s="102"/>
      <c r="O13" s="102"/>
      <c r="P13" s="23"/>
      <c r="Q13" s="103"/>
      <c r="R13" s="103"/>
      <c r="S13" s="6"/>
      <c r="T13" s="60"/>
      <c r="U13" s="99"/>
      <c r="V13" s="99"/>
      <c r="W13" s="99"/>
      <c r="X13" s="99"/>
      <c r="Y13" s="99"/>
      <c r="Z13" s="99"/>
      <c r="AA13" s="99"/>
      <c r="AB13" s="99"/>
      <c r="AC13" s="60"/>
      <c r="AD13" s="6"/>
      <c r="AE13" s="46">
        <v>5</v>
      </c>
      <c r="AF13" s="47" t="str">
        <f>$D$35</f>
        <v>Player5(Team2)</v>
      </c>
      <c r="AG13" s="47" t="str">
        <f>$D$18</f>
        <v>Player5(Team1)</v>
      </c>
      <c r="AH13" s="48">
        <v>1</v>
      </c>
      <c r="AI13" s="49">
        <f t="shared" si="1"/>
        <v>0</v>
      </c>
      <c r="AJ13" s="39"/>
      <c r="AK13" s="46">
        <v>5</v>
      </c>
      <c r="AL13" s="47" t="str">
        <f>$D$31</f>
        <v>Player1(Team2)</v>
      </c>
      <c r="AM13" s="47" t="str">
        <f>$D$17</f>
        <v>Player4(Team1)</v>
      </c>
      <c r="AN13" s="48">
        <v>0</v>
      </c>
      <c r="AO13" s="49">
        <f t="shared" si="2"/>
        <v>1</v>
      </c>
      <c r="AP13" s="39"/>
      <c r="AQ13" s="46">
        <v>5</v>
      </c>
      <c r="AR13" s="47" t="str">
        <f>$D$16</f>
        <v>Player3(Team1)</v>
      </c>
      <c r="AS13" s="47" t="str">
        <f>$D$31</f>
        <v>Player1(Team2)</v>
      </c>
      <c r="AT13" s="48">
        <v>1</v>
      </c>
      <c r="AU13" s="49">
        <f t="shared" si="3"/>
        <v>0</v>
      </c>
      <c r="AV13" s="7"/>
      <c r="AW13" s="3" t="str">
        <f t="shared" si="4"/>
        <v>Player5(Team1)</v>
      </c>
      <c r="AX13" s="27">
        <f t="shared" si="5"/>
        <v>0</v>
      </c>
      <c r="AY13" s="24">
        <f t="shared" si="6"/>
        <v>16</v>
      </c>
      <c r="AZ13" s="14"/>
      <c r="BA13" s="28">
        <f t="shared" si="7"/>
        <v>0</v>
      </c>
      <c r="BB13" s="24">
        <f t="shared" si="8"/>
        <v>16</v>
      </c>
      <c r="BC13" s="6"/>
      <c r="BD13" s="6"/>
      <c r="BE13" s="6"/>
      <c r="BF13" s="6"/>
      <c r="BG13" s="6"/>
      <c r="BH13" s="6"/>
      <c r="BI13" s="6"/>
      <c r="BJ13" s="6"/>
      <c r="BK13" s="6"/>
      <c r="BL13" s="7"/>
      <c r="BM13" s="134"/>
      <c r="BN13" s="6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</row>
    <row r="14" spans="1:78" ht="18.75" customHeight="1" thickBot="1">
      <c r="A14" s="6"/>
      <c r="B14" s="112" t="str">
        <f>F2</f>
        <v>TEAM 1</v>
      </c>
      <c r="C14" s="2">
        <v>1</v>
      </c>
      <c r="D14" s="2" t="s">
        <v>61</v>
      </c>
      <c r="E14" s="32"/>
      <c r="F14" s="2">
        <f>IF(ISBLANK(AH9),"",AH9)</f>
        <v>0</v>
      </c>
      <c r="G14" s="31">
        <f>IF(ISBLANK(AO10),"",AO10)</f>
        <v>0</v>
      </c>
      <c r="H14" s="31">
        <f>IF(ISBLANK(AT11),"",AT11)</f>
        <v>1</v>
      </c>
      <c r="I14" s="31">
        <f>IF(ISBLANK(AI24),"",AI24)</f>
        <v>1</v>
      </c>
      <c r="J14" s="31">
        <f>IF(ISBLANK(AN25),"",AN25)</f>
        <v>1</v>
      </c>
      <c r="K14" s="31">
        <f>IF(ISBLANK(AU26),"",AU26)</f>
        <v>1</v>
      </c>
      <c r="L14" s="31">
        <f>IF(ISBLANK(AH39),"",AH39)</f>
        <v>0</v>
      </c>
      <c r="M14" s="31">
        <f>IF(ISBLANK(AO40),"",AO40)</f>
        <v>1</v>
      </c>
      <c r="N14" s="5">
        <f t="shared" ref="N14:N21" si="9">SUM(F14:M14)</f>
        <v>5</v>
      </c>
      <c r="O14" s="24" t="str">
        <f t="shared" ref="O14:O21" si="10">ROMAN(RANK(N14,$N$14:$N$21,0))</f>
        <v>II</v>
      </c>
      <c r="Q14" s="25">
        <f t="shared" ref="Q14:Q21" si="11">AC14</f>
        <v>18.5</v>
      </c>
      <c r="R14" s="26" t="str">
        <f t="shared" ref="R14:R21" si="12">ROMAN(RANK(Q14,$Q$14:$Q$21,0))</f>
        <v>II</v>
      </c>
      <c r="S14" s="71"/>
      <c r="T14" s="13" t="str">
        <f t="shared" ref="T14:T21" si="13">D14</f>
        <v>Player1(Team1)</v>
      </c>
      <c r="U14" s="16">
        <f t="shared" ref="U14:U21" si="14">IF(ISBLANK(F14),"",IF(F14=1,$N$31,IF(F14=0.5,$N$31*0.5,IF(F14=0,0,""))))</f>
        <v>0</v>
      </c>
      <c r="V14" s="16">
        <f t="shared" ref="V14:V21" si="15">IF(ISBLANK(G14),"",IF(G14=1,$N$32,IF(G14=0.5,$N$32*0.5,IF(G14=0,0,""))))</f>
        <v>0</v>
      </c>
      <c r="W14" s="16">
        <f t="shared" ref="W14:W21" si="16">IF(ISBLANK(H14),"",IF(H14=1,$N$33,IF(H14=0.5,$N$33*0.5,IF(H14=0,0,""))))</f>
        <v>3</v>
      </c>
      <c r="X14" s="16">
        <f t="shared" ref="X14:X21" si="17">IF(ISBLANK(I14),"",IF(I14=1,$N$34,IF(I14=0.5,$N$34*0.5,IF(I14=0,0,""))))</f>
        <v>2</v>
      </c>
      <c r="Y14" s="16">
        <f t="shared" ref="Y14:Y21" si="18">IF(ISBLANK(J14),"",IF(J14=1,$N$35,IF(J14=0.5,$N$35*0.5,IF(J14=0,0,""))))</f>
        <v>4.5</v>
      </c>
      <c r="Z14" s="16">
        <f t="shared" ref="Z14:Z21" si="19">IF(ISBLANK(K14),"",IF(K14=1,$N$36,IF(K14=0.5,$N$36*0.5,IF(K14=0,0,""))))</f>
        <v>4</v>
      </c>
      <c r="AA14" s="16">
        <f t="shared" ref="AA14:AA21" si="20">IF(ISBLANK(L14),"",IF(L14=1,$N$37,IF(L14=0.5,$N$37*0.5,IF(L14=0,0,""))))</f>
        <v>0</v>
      </c>
      <c r="AB14" s="16">
        <f t="shared" ref="AB14:AB21" si="21">IF(ISBLANK(M14),"",IF(M14=1,$N$38,IF(M14=0.5,$N$38*0.5,IF(M14=0,0,""))))</f>
        <v>5</v>
      </c>
      <c r="AC14" s="17">
        <f t="shared" ref="AC14:AC21" si="22">SUM(U14:AB14)</f>
        <v>18.5</v>
      </c>
      <c r="AD14" s="14"/>
      <c r="AE14" s="46">
        <v>6</v>
      </c>
      <c r="AF14" s="47" t="str">
        <f>$D$36</f>
        <v>Player6(Team2)</v>
      </c>
      <c r="AG14" s="47" t="str">
        <f>$D$19</f>
        <v>Player6(Team1)</v>
      </c>
      <c r="AH14" s="48">
        <v>0</v>
      </c>
      <c r="AI14" s="49">
        <f t="shared" si="1"/>
        <v>1</v>
      </c>
      <c r="AJ14" s="39"/>
      <c r="AK14" s="46">
        <v>6</v>
      </c>
      <c r="AL14" s="47" t="str">
        <f>$D$18</f>
        <v>Player5(Team1)</v>
      </c>
      <c r="AM14" s="47" t="str">
        <f>$D$36</f>
        <v>Player6(Team2)</v>
      </c>
      <c r="AN14" s="48">
        <v>0</v>
      </c>
      <c r="AO14" s="49">
        <f t="shared" si="2"/>
        <v>1</v>
      </c>
      <c r="AP14" s="39"/>
      <c r="AQ14" s="46">
        <v>6</v>
      </c>
      <c r="AR14" s="47" t="str">
        <f>$D$17</f>
        <v>Player4(Team1)</v>
      </c>
      <c r="AS14" s="47" t="str">
        <f>$D$32</f>
        <v>Player2(Team2)</v>
      </c>
      <c r="AT14" s="48">
        <v>1</v>
      </c>
      <c r="AU14" s="49">
        <f t="shared" si="3"/>
        <v>0</v>
      </c>
      <c r="AV14" s="7"/>
      <c r="AW14" s="3" t="str">
        <f t="shared" si="4"/>
        <v>Player6(Team1)</v>
      </c>
      <c r="AX14" s="27">
        <f t="shared" si="5"/>
        <v>4.5</v>
      </c>
      <c r="AY14" s="24">
        <f t="shared" si="6"/>
        <v>6</v>
      </c>
      <c r="AZ14" s="14"/>
      <c r="BA14" s="28">
        <f t="shared" si="7"/>
        <v>14.5</v>
      </c>
      <c r="BB14" s="24">
        <f t="shared" si="8"/>
        <v>5</v>
      </c>
      <c r="BC14" s="6"/>
      <c r="BD14" s="6"/>
      <c r="BE14" s="6"/>
      <c r="BF14" s="6"/>
      <c r="BG14" s="106" t="s">
        <v>79</v>
      </c>
      <c r="BH14" s="107"/>
      <c r="BI14" s="107"/>
      <c r="BJ14" s="107"/>
      <c r="BK14" s="107"/>
      <c r="BL14" s="107"/>
      <c r="BM14" s="107"/>
      <c r="BN14" s="10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</row>
    <row r="15" spans="1:78" ht="18.75">
      <c r="A15" s="6"/>
      <c r="B15" s="113"/>
      <c r="C15" s="2">
        <v>2</v>
      </c>
      <c r="D15" s="2" t="s">
        <v>63</v>
      </c>
      <c r="E15" s="32"/>
      <c r="F15" s="31">
        <f>IF(ISBLANK(AI25),"",AI25)</f>
        <v>1</v>
      </c>
      <c r="G15" s="2">
        <f>IF(ISBLANK(AH10),"",AH10)</f>
        <v>0</v>
      </c>
      <c r="H15" s="31">
        <f>IF(ISBLANK(AO11),"",AO11)</f>
        <v>0.5</v>
      </c>
      <c r="I15" s="31">
        <f>IF(ISBLANK(AT12),"",AT12)</f>
        <v>1</v>
      </c>
      <c r="J15" s="31">
        <f>IF(ISBLANK(AO33),"",AO33)</f>
        <v>0.5</v>
      </c>
      <c r="K15" s="31">
        <f>IF(ISBLANK(AN26),"",AN26)</f>
        <v>1</v>
      </c>
      <c r="L15" s="31">
        <f>IF(ISBLANK(AU27),"",AU27)</f>
        <v>0</v>
      </c>
      <c r="M15" s="31">
        <f>IF(ISBLANK(AH40),"",AH40)</f>
        <v>0</v>
      </c>
      <c r="N15" s="5">
        <f t="shared" si="9"/>
        <v>4</v>
      </c>
      <c r="O15" s="24" t="str">
        <f t="shared" si="10"/>
        <v>IV</v>
      </c>
      <c r="P15" s="14"/>
      <c r="Q15" s="25">
        <f t="shared" si="11"/>
        <v>12.75</v>
      </c>
      <c r="R15" s="26" t="str">
        <f t="shared" si="12"/>
        <v>V</v>
      </c>
      <c r="S15" s="73"/>
      <c r="T15" s="13" t="str">
        <f t="shared" si="13"/>
        <v>Player2(Team1)</v>
      </c>
      <c r="U15" s="16">
        <f t="shared" si="14"/>
        <v>3</v>
      </c>
      <c r="V15" s="16">
        <f t="shared" si="15"/>
        <v>0</v>
      </c>
      <c r="W15" s="16">
        <f t="shared" si="16"/>
        <v>1.5</v>
      </c>
      <c r="X15" s="16">
        <f t="shared" si="17"/>
        <v>2</v>
      </c>
      <c r="Y15" s="16">
        <f t="shared" si="18"/>
        <v>2.25</v>
      </c>
      <c r="Z15" s="16">
        <f t="shared" si="19"/>
        <v>4</v>
      </c>
      <c r="AA15" s="16">
        <f t="shared" si="20"/>
        <v>0</v>
      </c>
      <c r="AB15" s="16">
        <f t="shared" si="21"/>
        <v>0</v>
      </c>
      <c r="AC15" s="17">
        <f t="shared" si="22"/>
        <v>12.75</v>
      </c>
      <c r="AD15" s="14"/>
      <c r="AE15" s="46">
        <v>7</v>
      </c>
      <c r="AF15" s="47" t="str">
        <f>$D$37</f>
        <v>Player7(Team2)</v>
      </c>
      <c r="AG15" s="47" t="str">
        <f>$D$20</f>
        <v>Player7(Team1)</v>
      </c>
      <c r="AH15" s="48">
        <v>1</v>
      </c>
      <c r="AI15" s="49">
        <f t="shared" si="1"/>
        <v>0</v>
      </c>
      <c r="AJ15" s="39"/>
      <c r="AK15" s="46">
        <v>7</v>
      </c>
      <c r="AL15" s="47" t="str">
        <f>$D$19</f>
        <v>Player6(Team1)</v>
      </c>
      <c r="AM15" s="47" t="str">
        <f>$D$37</f>
        <v>Player7(Team2)</v>
      </c>
      <c r="AN15" s="48">
        <v>0</v>
      </c>
      <c r="AO15" s="49">
        <f t="shared" si="2"/>
        <v>1</v>
      </c>
      <c r="AP15" s="39"/>
      <c r="AQ15" s="46">
        <v>7</v>
      </c>
      <c r="AR15" s="47" t="str">
        <f>$D$37</f>
        <v>Player7(Team2)</v>
      </c>
      <c r="AS15" s="47" t="str">
        <f>$D$18</f>
        <v>Player5(Team1)</v>
      </c>
      <c r="AT15" s="48">
        <v>1</v>
      </c>
      <c r="AU15" s="49">
        <f t="shared" si="3"/>
        <v>0</v>
      </c>
      <c r="AV15" s="7"/>
      <c r="AW15" s="3" t="str">
        <f t="shared" si="4"/>
        <v>Player7(Team1)</v>
      </c>
      <c r="AX15" s="27">
        <f t="shared" si="5"/>
        <v>2</v>
      </c>
      <c r="AY15" s="24">
        <f t="shared" si="6"/>
        <v>13</v>
      </c>
      <c r="AZ15" s="14"/>
      <c r="BA15" s="28">
        <f t="shared" si="7"/>
        <v>6</v>
      </c>
      <c r="BB15" s="24">
        <f t="shared" si="8"/>
        <v>13</v>
      </c>
      <c r="BC15" s="6"/>
      <c r="BD15" s="6"/>
      <c r="BE15" s="6"/>
      <c r="BF15" s="29"/>
      <c r="BG15" s="61" t="s">
        <v>29</v>
      </c>
      <c r="BH15" s="61" t="s">
        <v>30</v>
      </c>
      <c r="BI15" s="61" t="s">
        <v>31</v>
      </c>
      <c r="BJ15" s="61" t="s">
        <v>32</v>
      </c>
      <c r="BK15" s="61" t="s">
        <v>33</v>
      </c>
      <c r="BL15" s="61" t="s">
        <v>34</v>
      </c>
      <c r="BM15" s="61" t="s">
        <v>35</v>
      </c>
      <c r="BN15" s="66" t="s">
        <v>36</v>
      </c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</row>
    <row r="16" spans="1:78" ht="19.5" thickBot="1">
      <c r="A16" s="6"/>
      <c r="B16" s="113"/>
      <c r="C16" s="2">
        <v>3</v>
      </c>
      <c r="D16" s="2" t="s">
        <v>64</v>
      </c>
      <c r="E16" s="32"/>
      <c r="F16" s="2">
        <f>IF(ISBLANK(AT13),"",AT13)</f>
        <v>1</v>
      </c>
      <c r="G16" s="31">
        <f>IF(ISBLANK(AI26),"",AI26)</f>
        <v>0</v>
      </c>
      <c r="H16" s="2">
        <f>IF(ISBLANK(AH11),"",AH11)</f>
        <v>0</v>
      </c>
      <c r="I16" s="31">
        <f>IF(ISBLANK(AO12),"",AO12)</f>
        <v>0</v>
      </c>
      <c r="J16" s="31">
        <f>IF(ISBLANK(AH33),"",AH33)</f>
        <v>1</v>
      </c>
      <c r="K16" s="31">
        <f>IF(ISBLANK(AO34),"",AO34)</f>
        <v>0</v>
      </c>
      <c r="L16" s="31">
        <f>IF(ISBLANK(AN27),"",AN27)</f>
        <v>0</v>
      </c>
      <c r="M16" s="31">
        <f>IF(ISBLANK(AU28),"",AU28)</f>
        <v>0</v>
      </c>
      <c r="N16" s="5">
        <f t="shared" si="9"/>
        <v>2</v>
      </c>
      <c r="O16" s="24" t="str">
        <f t="shared" si="10"/>
        <v>VI</v>
      </c>
      <c r="P16" s="14"/>
      <c r="Q16" s="25">
        <f t="shared" si="11"/>
        <v>7.5</v>
      </c>
      <c r="R16" s="26" t="str">
        <f t="shared" si="12"/>
        <v>VI</v>
      </c>
      <c r="S16" s="73"/>
      <c r="T16" s="13" t="str">
        <f t="shared" si="13"/>
        <v>Player3(Team1)</v>
      </c>
      <c r="U16" s="16">
        <f t="shared" si="14"/>
        <v>3</v>
      </c>
      <c r="V16" s="16">
        <f t="shared" si="15"/>
        <v>0</v>
      </c>
      <c r="W16" s="16">
        <f t="shared" si="16"/>
        <v>0</v>
      </c>
      <c r="X16" s="16">
        <f t="shared" si="17"/>
        <v>0</v>
      </c>
      <c r="Y16" s="16">
        <f t="shared" si="18"/>
        <v>4.5</v>
      </c>
      <c r="Z16" s="16">
        <f t="shared" si="19"/>
        <v>0</v>
      </c>
      <c r="AA16" s="16">
        <f t="shared" si="20"/>
        <v>0</v>
      </c>
      <c r="AB16" s="16">
        <f t="shared" si="21"/>
        <v>0</v>
      </c>
      <c r="AC16" s="17">
        <f t="shared" si="22"/>
        <v>7.5</v>
      </c>
      <c r="AD16" s="14"/>
      <c r="AE16" s="50">
        <v>8</v>
      </c>
      <c r="AF16" s="51" t="str">
        <f>$D$38</f>
        <v>Player8(Team2)</v>
      </c>
      <c r="AG16" s="51" t="str">
        <f>$D$21</f>
        <v>Player8(Team1)</v>
      </c>
      <c r="AH16" s="52">
        <v>1</v>
      </c>
      <c r="AI16" s="53">
        <f t="shared" si="1"/>
        <v>0</v>
      </c>
      <c r="AJ16" s="55"/>
      <c r="AK16" s="50">
        <v>8</v>
      </c>
      <c r="AL16" s="51" t="str">
        <f>$D$20</f>
        <v>Player7(Team1)</v>
      </c>
      <c r="AM16" s="51" t="str">
        <f>$D$38</f>
        <v>Player8(Team2)</v>
      </c>
      <c r="AN16" s="52">
        <v>0.5</v>
      </c>
      <c r="AO16" s="53">
        <f t="shared" si="2"/>
        <v>0.5</v>
      </c>
      <c r="AP16" s="39"/>
      <c r="AQ16" s="50">
        <v>8</v>
      </c>
      <c r="AR16" s="51" t="str">
        <f>$D$38</f>
        <v>Player8(Team2)</v>
      </c>
      <c r="AS16" s="51" t="str">
        <f>$D$19</f>
        <v>Player6(Team1)</v>
      </c>
      <c r="AT16" s="52">
        <v>0.5</v>
      </c>
      <c r="AU16" s="53">
        <f t="shared" si="3"/>
        <v>0.5</v>
      </c>
      <c r="AV16" s="7"/>
      <c r="AW16" s="3" t="str">
        <f t="shared" si="4"/>
        <v>Player8(Team1)</v>
      </c>
      <c r="AX16" s="27">
        <f t="shared" si="5"/>
        <v>4</v>
      </c>
      <c r="AY16" s="24">
        <f t="shared" si="6"/>
        <v>8</v>
      </c>
      <c r="AZ16" s="14"/>
      <c r="BA16" s="28">
        <f t="shared" si="7"/>
        <v>14</v>
      </c>
      <c r="BB16" s="24">
        <f t="shared" si="8"/>
        <v>6</v>
      </c>
      <c r="BC16" s="6"/>
      <c r="BD16" s="6"/>
      <c r="BE16" s="6"/>
      <c r="BF16" s="29">
        <v>1</v>
      </c>
      <c r="BG16" s="32" t="s">
        <v>45</v>
      </c>
      <c r="BH16" s="32" t="s">
        <v>45</v>
      </c>
      <c r="BI16" s="32" t="s">
        <v>45</v>
      </c>
      <c r="BJ16" s="32" t="s">
        <v>45</v>
      </c>
      <c r="BK16" s="32" t="s">
        <v>46</v>
      </c>
      <c r="BL16" s="32" t="s">
        <v>46</v>
      </c>
      <c r="BM16" s="32" t="s">
        <v>46</v>
      </c>
      <c r="BN16" s="67" t="s">
        <v>46</v>
      </c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</row>
    <row r="17" spans="1:149" ht="19.5" thickBot="1">
      <c r="A17" s="6"/>
      <c r="B17" s="113"/>
      <c r="C17" s="2">
        <v>4</v>
      </c>
      <c r="D17" s="2" t="s">
        <v>65</v>
      </c>
      <c r="E17" s="32"/>
      <c r="F17" s="2">
        <f>IF(ISBLANK(AO13),"",AO13)</f>
        <v>1</v>
      </c>
      <c r="G17" s="2">
        <f>IF(ISBLANK(AT14),"",AT14)</f>
        <v>1</v>
      </c>
      <c r="H17" s="31">
        <f>IF(ISBLANK(AI27),"",AI27)</f>
        <v>1</v>
      </c>
      <c r="I17" s="2">
        <f>IF(ISBLANK(AH12),"",AH12)</f>
        <v>1</v>
      </c>
      <c r="J17" s="31">
        <f>IF(ISBLANK(AU21),"",AU21)</f>
        <v>1</v>
      </c>
      <c r="K17" s="31">
        <f>IF(ISBLANK(AH34),"",AH34)</f>
        <v>1</v>
      </c>
      <c r="L17" s="31">
        <f>IF(ISBLANK(AO35),"",AO35)</f>
        <v>1</v>
      </c>
      <c r="M17" s="31">
        <f>IF(ISBLANK(AN28),"",AN28)</f>
        <v>1</v>
      </c>
      <c r="N17" s="5">
        <f t="shared" si="9"/>
        <v>8</v>
      </c>
      <c r="O17" s="24" t="str">
        <f t="shared" si="10"/>
        <v>I</v>
      </c>
      <c r="P17" s="14"/>
      <c r="Q17" s="25">
        <f t="shared" si="11"/>
        <v>34.5</v>
      </c>
      <c r="R17" s="26" t="str">
        <f t="shared" si="12"/>
        <v>I</v>
      </c>
      <c r="S17" s="73"/>
      <c r="T17" s="13" t="str">
        <f t="shared" si="13"/>
        <v>Player4(Team1)</v>
      </c>
      <c r="U17" s="16">
        <f t="shared" si="14"/>
        <v>3</v>
      </c>
      <c r="V17" s="16">
        <f t="shared" si="15"/>
        <v>7</v>
      </c>
      <c r="W17" s="16">
        <f t="shared" si="16"/>
        <v>3</v>
      </c>
      <c r="X17" s="16">
        <f t="shared" si="17"/>
        <v>2</v>
      </c>
      <c r="Y17" s="16">
        <f t="shared" si="18"/>
        <v>4.5</v>
      </c>
      <c r="Z17" s="16">
        <f t="shared" si="19"/>
        <v>4</v>
      </c>
      <c r="AA17" s="16">
        <f t="shared" si="20"/>
        <v>6</v>
      </c>
      <c r="AB17" s="16">
        <f t="shared" si="21"/>
        <v>5</v>
      </c>
      <c r="AC17" s="17">
        <f t="shared" si="22"/>
        <v>34.5</v>
      </c>
      <c r="AD17" s="14"/>
      <c r="AE17" s="6"/>
      <c r="AF17" s="6"/>
      <c r="AG17" s="6"/>
      <c r="AH17" s="6"/>
      <c r="AI17" s="7"/>
      <c r="AJ17" s="6"/>
      <c r="AK17" s="6"/>
      <c r="AL17" s="6"/>
      <c r="AM17" s="6"/>
      <c r="AN17" s="6"/>
      <c r="AO17" s="7"/>
      <c r="AP17" s="6"/>
      <c r="AQ17" s="6"/>
      <c r="AR17" s="6"/>
      <c r="AS17" s="6"/>
      <c r="AT17" s="7"/>
      <c r="AU17" s="6"/>
      <c r="AV17" s="7"/>
      <c r="AW17" s="3" t="str">
        <f t="shared" ref="AW17:AW24" si="23">D31</f>
        <v>Player1(Team2)</v>
      </c>
      <c r="AX17" s="27">
        <f t="shared" ref="AX17:AX24" si="24">N31</f>
        <v>3</v>
      </c>
      <c r="AY17" s="24">
        <f t="shared" si="6"/>
        <v>11</v>
      </c>
      <c r="AZ17" s="14"/>
      <c r="BA17" s="28">
        <f t="shared" ref="BA17:BA24" si="25">Q31</f>
        <v>7</v>
      </c>
      <c r="BB17" s="24">
        <f t="shared" si="8"/>
        <v>12</v>
      </c>
      <c r="BC17" s="6"/>
      <c r="BD17" s="6"/>
      <c r="BE17" s="6"/>
      <c r="BF17" s="29">
        <v>2</v>
      </c>
      <c r="BG17" s="32" t="s">
        <v>46</v>
      </c>
      <c r="BH17" s="32" t="s">
        <v>46</v>
      </c>
      <c r="BI17" s="32" t="s">
        <v>46</v>
      </c>
      <c r="BJ17" s="32" t="s">
        <v>46</v>
      </c>
      <c r="BK17" s="32" t="s">
        <v>45</v>
      </c>
      <c r="BL17" s="32" t="s">
        <v>45</v>
      </c>
      <c r="BM17" s="32" t="s">
        <v>45</v>
      </c>
      <c r="BN17" s="67" t="s">
        <v>45</v>
      </c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</row>
    <row r="18" spans="1:149" ht="19.5" thickBot="1">
      <c r="A18" s="6"/>
      <c r="B18" s="113"/>
      <c r="C18" s="2">
        <v>5</v>
      </c>
      <c r="D18" s="2" t="s">
        <v>66</v>
      </c>
      <c r="E18" s="32"/>
      <c r="F18" s="2">
        <f>IF(ISBLANK(AO21),"",AO21)</f>
        <v>0</v>
      </c>
      <c r="G18" s="31">
        <f>IF(ISBLANK(AT22),"",AT22)</f>
        <v>0</v>
      </c>
      <c r="H18" s="31">
        <f>IF(ISBLANK(AI35),"",AI35)</f>
        <v>0</v>
      </c>
      <c r="I18" s="31">
        <f>IF(ISBLANK(AN36),"",AN36)</f>
        <v>0</v>
      </c>
      <c r="J18" s="2">
        <f>IF(ISBLANK(AI13),"",AI13)</f>
        <v>0</v>
      </c>
      <c r="K18" s="31">
        <f>IF(ISBLANK(AN14),"",AN14)</f>
        <v>0</v>
      </c>
      <c r="L18" s="31">
        <f>IF(ISBLANK(AU15),"",AU15)</f>
        <v>0</v>
      </c>
      <c r="M18" s="31">
        <f>IF(ISBLANK(AH28),"",AH28)</f>
        <v>0</v>
      </c>
      <c r="N18" s="5">
        <f t="shared" si="9"/>
        <v>0</v>
      </c>
      <c r="O18" s="24" t="str">
        <f t="shared" si="10"/>
        <v>VIII</v>
      </c>
      <c r="P18" s="14"/>
      <c r="Q18" s="25">
        <f t="shared" si="11"/>
        <v>0</v>
      </c>
      <c r="R18" s="26" t="str">
        <f t="shared" si="12"/>
        <v>VIII</v>
      </c>
      <c r="S18" s="72"/>
      <c r="T18" s="13" t="str">
        <f t="shared" si="13"/>
        <v>Player5(Team1)</v>
      </c>
      <c r="U18" s="16">
        <f t="shared" si="14"/>
        <v>0</v>
      </c>
      <c r="V18" s="16">
        <f t="shared" si="15"/>
        <v>0</v>
      </c>
      <c r="W18" s="16">
        <f t="shared" si="16"/>
        <v>0</v>
      </c>
      <c r="X18" s="16">
        <f t="shared" si="17"/>
        <v>0</v>
      </c>
      <c r="Y18" s="16">
        <f t="shared" si="18"/>
        <v>0</v>
      </c>
      <c r="Z18" s="16">
        <f t="shared" si="19"/>
        <v>0</v>
      </c>
      <c r="AA18" s="16">
        <f t="shared" si="20"/>
        <v>0</v>
      </c>
      <c r="AB18" s="16">
        <f t="shared" si="21"/>
        <v>0</v>
      </c>
      <c r="AC18" s="17">
        <f t="shared" si="22"/>
        <v>0</v>
      </c>
      <c r="AD18" s="14"/>
      <c r="AE18" s="6"/>
      <c r="AF18" s="6"/>
      <c r="AG18" s="6"/>
      <c r="AH18" s="76" t="str">
        <f>$H$2</f>
        <v>TM1</v>
      </c>
      <c r="AI18" s="77">
        <f>SUM(AH21:AH23,AI24:AI27,AH28)</f>
        <v>4</v>
      </c>
      <c r="AJ18" s="39"/>
      <c r="AK18" s="6"/>
      <c r="AL18" s="6"/>
      <c r="AM18" s="6"/>
      <c r="AN18" s="76" t="str">
        <f>$H$2</f>
        <v>TM1</v>
      </c>
      <c r="AO18" s="77">
        <f>SUM(AO21:AO24,AN25:AN28)</f>
        <v>4.5</v>
      </c>
      <c r="AP18" s="39"/>
      <c r="AQ18" s="6"/>
      <c r="AR18" s="6"/>
      <c r="AS18" s="6"/>
      <c r="AT18" s="76" t="str">
        <f>$H$2</f>
        <v>TM1</v>
      </c>
      <c r="AU18" s="77">
        <f>SUM(AU21,AT22:AT25,AU26:AU28)</f>
        <v>5</v>
      </c>
      <c r="AV18" s="7"/>
      <c r="AW18" s="3" t="str">
        <f t="shared" si="23"/>
        <v>Player2(Team2)</v>
      </c>
      <c r="AX18" s="27">
        <f t="shared" si="24"/>
        <v>7</v>
      </c>
      <c r="AY18" s="24">
        <f>(RANK(AX18,$AX$9:$AX$24,0))</f>
        <v>2</v>
      </c>
      <c r="AZ18" s="14"/>
      <c r="BA18" s="28">
        <f t="shared" si="25"/>
        <v>21.5</v>
      </c>
      <c r="BB18" s="24">
        <f t="shared" si="8"/>
        <v>2</v>
      </c>
      <c r="BC18" s="6"/>
      <c r="BD18" s="6"/>
      <c r="BE18" s="6"/>
      <c r="BF18" s="29">
        <v>3</v>
      </c>
      <c r="BG18" s="32" t="s">
        <v>45</v>
      </c>
      <c r="BH18" s="32" t="s">
        <v>45</v>
      </c>
      <c r="BI18" s="32" t="s">
        <v>45</v>
      </c>
      <c r="BJ18" s="32" t="s">
        <v>45</v>
      </c>
      <c r="BK18" s="32" t="s">
        <v>46</v>
      </c>
      <c r="BL18" s="32" t="s">
        <v>46</v>
      </c>
      <c r="BM18" s="32" t="s">
        <v>46</v>
      </c>
      <c r="BN18" s="67" t="s">
        <v>46</v>
      </c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</row>
    <row r="19" spans="1:149" ht="18.95" customHeight="1" thickBot="1">
      <c r="A19" s="6"/>
      <c r="B19" s="113"/>
      <c r="C19" s="2">
        <v>6</v>
      </c>
      <c r="D19" s="2" t="s">
        <v>67</v>
      </c>
      <c r="E19" s="32"/>
      <c r="F19" s="31">
        <f>IF(ISBLANK(AN37),"",AN37)</f>
        <v>1</v>
      </c>
      <c r="G19" s="31">
        <f>IF(ISBLANK(AO22),"",AO22)</f>
        <v>0</v>
      </c>
      <c r="H19" s="31">
        <f>IF(ISBLANK(AT23),"",AT23)</f>
        <v>1</v>
      </c>
      <c r="I19" s="31">
        <f>IF(ISBLANK(AI36),"",AI36)</f>
        <v>1</v>
      </c>
      <c r="J19" s="31">
        <f>IF(ISBLANK(AH21),"",AH21)</f>
        <v>0</v>
      </c>
      <c r="K19" s="2">
        <f>IF(ISBLANK(AI14),"",AI14)</f>
        <v>1</v>
      </c>
      <c r="L19" s="31">
        <f>IF(ISBLANK(AN15),"",AN15)</f>
        <v>0</v>
      </c>
      <c r="M19" s="31">
        <f>IF(ISBLANK(AU16),"",AU16)</f>
        <v>0.5</v>
      </c>
      <c r="N19" s="5">
        <f t="shared" si="9"/>
        <v>4.5</v>
      </c>
      <c r="O19" s="24" t="str">
        <f t="shared" si="10"/>
        <v>III</v>
      </c>
      <c r="P19" s="14"/>
      <c r="Q19" s="25">
        <f t="shared" si="11"/>
        <v>14.5</v>
      </c>
      <c r="R19" s="26" t="str">
        <f t="shared" si="12"/>
        <v>III</v>
      </c>
      <c r="S19" s="73"/>
      <c r="T19" s="13" t="str">
        <f t="shared" si="13"/>
        <v>Player6(Team1)</v>
      </c>
      <c r="U19" s="16">
        <f t="shared" si="14"/>
        <v>3</v>
      </c>
      <c r="V19" s="16">
        <f t="shared" si="15"/>
        <v>0</v>
      </c>
      <c r="W19" s="16">
        <f t="shared" si="16"/>
        <v>3</v>
      </c>
      <c r="X19" s="16">
        <f t="shared" si="17"/>
        <v>2</v>
      </c>
      <c r="Y19" s="16">
        <f t="shared" si="18"/>
        <v>0</v>
      </c>
      <c r="Z19" s="16">
        <f t="shared" si="19"/>
        <v>4</v>
      </c>
      <c r="AA19" s="16">
        <f t="shared" si="20"/>
        <v>0</v>
      </c>
      <c r="AB19" s="16">
        <f t="shared" si="21"/>
        <v>2.5</v>
      </c>
      <c r="AC19" s="17">
        <f t="shared" si="22"/>
        <v>14.5</v>
      </c>
      <c r="AD19" s="14"/>
      <c r="AE19" s="104" t="s">
        <v>9</v>
      </c>
      <c r="AF19" s="108"/>
      <c r="AG19" s="105"/>
      <c r="AH19" s="78" t="str">
        <f>$L$2</f>
        <v>TM2</v>
      </c>
      <c r="AI19" s="79">
        <f>SUM(AI21:AI23,AH24:AH27,AI28)</f>
        <v>4</v>
      </c>
      <c r="AJ19" s="39"/>
      <c r="AK19" s="104" t="s">
        <v>10</v>
      </c>
      <c r="AL19" s="108"/>
      <c r="AM19" s="105"/>
      <c r="AN19" s="78" t="str">
        <f>$L$2</f>
        <v>TM2</v>
      </c>
      <c r="AO19" s="79">
        <f>SUM(AN21:AN24,AO25:AO28)</f>
        <v>3.5</v>
      </c>
      <c r="AP19" s="39"/>
      <c r="AQ19" s="104" t="s">
        <v>11</v>
      </c>
      <c r="AR19" s="108"/>
      <c r="AS19" s="105"/>
      <c r="AT19" s="78" t="str">
        <f>$L$2</f>
        <v>TM2</v>
      </c>
      <c r="AU19" s="79">
        <f>SUM(AT21,AU22:AU25,AT26:AT28)</f>
        <v>3</v>
      </c>
      <c r="AV19" s="7"/>
      <c r="AW19" s="3" t="str">
        <f t="shared" si="23"/>
        <v>Player3(Team2)</v>
      </c>
      <c r="AX19" s="27">
        <f t="shared" si="24"/>
        <v>3</v>
      </c>
      <c r="AY19" s="24">
        <f t="shared" ref="AY19:AY24" si="26">(RANK(AX19,$AX$9:$AX$24,0))</f>
        <v>11</v>
      </c>
      <c r="AZ19" s="14"/>
      <c r="BA19" s="28">
        <f t="shared" si="25"/>
        <v>5</v>
      </c>
      <c r="BB19" s="24">
        <f t="shared" si="8"/>
        <v>14</v>
      </c>
      <c r="BC19" s="6"/>
      <c r="BD19" s="6"/>
      <c r="BE19" s="6"/>
      <c r="BF19" s="29">
        <v>4</v>
      </c>
      <c r="BG19" s="32" t="s">
        <v>46</v>
      </c>
      <c r="BH19" s="32" t="s">
        <v>46</v>
      </c>
      <c r="BI19" s="32" t="s">
        <v>46</v>
      </c>
      <c r="BJ19" s="32" t="s">
        <v>46</v>
      </c>
      <c r="BK19" s="32" t="s">
        <v>45</v>
      </c>
      <c r="BL19" s="32" t="s">
        <v>45</v>
      </c>
      <c r="BM19" s="32" t="s">
        <v>45</v>
      </c>
      <c r="BN19" s="67" t="s">
        <v>45</v>
      </c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</row>
    <row r="20" spans="1:149" ht="18.95" customHeight="1" thickBot="1">
      <c r="A20" s="6"/>
      <c r="B20" s="113"/>
      <c r="C20" s="2">
        <v>7</v>
      </c>
      <c r="D20" s="2" t="s">
        <v>68</v>
      </c>
      <c r="E20" s="32"/>
      <c r="F20" s="31">
        <f>IF(ISBLANK(AI37),"",AI37)</f>
        <v>0</v>
      </c>
      <c r="G20" s="31">
        <f>IF(ISBLANK(AN38),"",AN38)</f>
        <v>0</v>
      </c>
      <c r="H20" s="31">
        <f>IF(ISBLANK(AO23),"",AO23)</f>
        <v>0.5</v>
      </c>
      <c r="I20" s="31">
        <f>IF(ISBLANK(AT24),"",AT24)</f>
        <v>1</v>
      </c>
      <c r="J20" s="2">
        <f>IF(ISBLANK(AU9),"",AU9)</f>
        <v>0</v>
      </c>
      <c r="K20" s="31">
        <f>IF(ISBLANK(AH22),"",AH22)</f>
        <v>0</v>
      </c>
      <c r="L20" s="2">
        <f>IF(ISBLANK(AI15),"",AI15)</f>
        <v>0</v>
      </c>
      <c r="M20" s="31">
        <f>IF(ISBLANK(AN16),"",AN16)</f>
        <v>0.5</v>
      </c>
      <c r="N20" s="5">
        <f t="shared" si="9"/>
        <v>2</v>
      </c>
      <c r="O20" s="24" t="str">
        <f t="shared" si="10"/>
        <v>VI</v>
      </c>
      <c r="P20" s="14"/>
      <c r="Q20" s="25">
        <f t="shared" si="11"/>
        <v>6</v>
      </c>
      <c r="R20" s="26" t="str">
        <f t="shared" si="12"/>
        <v>VII</v>
      </c>
      <c r="S20" s="73"/>
      <c r="T20" s="13" t="str">
        <f t="shared" si="13"/>
        <v>Player7(Team1)</v>
      </c>
      <c r="U20" s="16">
        <f t="shared" si="14"/>
        <v>0</v>
      </c>
      <c r="V20" s="16">
        <f t="shared" si="15"/>
        <v>0</v>
      </c>
      <c r="W20" s="16">
        <f t="shared" si="16"/>
        <v>1.5</v>
      </c>
      <c r="X20" s="16">
        <f t="shared" si="17"/>
        <v>2</v>
      </c>
      <c r="Y20" s="16">
        <f t="shared" si="18"/>
        <v>0</v>
      </c>
      <c r="Z20" s="16">
        <f t="shared" si="19"/>
        <v>0</v>
      </c>
      <c r="AA20" s="16">
        <f t="shared" si="20"/>
        <v>0</v>
      </c>
      <c r="AB20" s="16">
        <f t="shared" si="21"/>
        <v>2.5</v>
      </c>
      <c r="AC20" s="17">
        <f t="shared" si="22"/>
        <v>6</v>
      </c>
      <c r="AD20" s="14"/>
      <c r="AE20" s="40"/>
      <c r="AF20" s="41" t="s">
        <v>17</v>
      </c>
      <c r="AG20" s="41" t="s">
        <v>16</v>
      </c>
      <c r="AH20" s="104" t="s">
        <v>18</v>
      </c>
      <c r="AI20" s="105"/>
      <c r="AJ20" s="39"/>
      <c r="AK20" s="40"/>
      <c r="AL20" s="41" t="s">
        <v>17</v>
      </c>
      <c r="AM20" s="41" t="s">
        <v>16</v>
      </c>
      <c r="AN20" s="104" t="s">
        <v>18</v>
      </c>
      <c r="AO20" s="105"/>
      <c r="AP20" s="39"/>
      <c r="AQ20" s="40"/>
      <c r="AR20" s="41" t="s">
        <v>17</v>
      </c>
      <c r="AS20" s="41" t="s">
        <v>16</v>
      </c>
      <c r="AT20" s="104" t="s">
        <v>18</v>
      </c>
      <c r="AU20" s="105"/>
      <c r="AV20" s="7"/>
      <c r="AW20" s="3" t="str">
        <f t="shared" si="23"/>
        <v>Player4(Team2)</v>
      </c>
      <c r="AX20" s="27">
        <f t="shared" si="24"/>
        <v>2</v>
      </c>
      <c r="AY20" s="24">
        <f t="shared" si="26"/>
        <v>13</v>
      </c>
      <c r="AZ20" s="14"/>
      <c r="BA20" s="28">
        <f t="shared" si="25"/>
        <v>2</v>
      </c>
      <c r="BB20" s="24">
        <f t="shared" si="8"/>
        <v>15</v>
      </c>
      <c r="BC20" s="6"/>
      <c r="BD20" s="6"/>
      <c r="BE20" s="6"/>
      <c r="BF20" s="29">
        <v>5</v>
      </c>
      <c r="BG20" s="32" t="s">
        <v>45</v>
      </c>
      <c r="BH20" s="32" t="s">
        <v>45</v>
      </c>
      <c r="BI20" s="32" t="s">
        <v>45</v>
      </c>
      <c r="BJ20" s="32" t="s">
        <v>45</v>
      </c>
      <c r="BK20" s="32" t="s">
        <v>46</v>
      </c>
      <c r="BL20" s="32" t="s">
        <v>46</v>
      </c>
      <c r="BM20" s="32" t="s">
        <v>46</v>
      </c>
      <c r="BN20" s="67" t="s">
        <v>46</v>
      </c>
      <c r="BO20" s="10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</row>
    <row r="21" spans="1:149" ht="18.95" customHeight="1">
      <c r="A21" s="6"/>
      <c r="B21" s="114"/>
      <c r="C21" s="2">
        <v>8</v>
      </c>
      <c r="D21" s="2" t="s">
        <v>69</v>
      </c>
      <c r="E21" s="32"/>
      <c r="F21" s="31">
        <f>IF(ISBLANK(AT25),"",AT25)</f>
        <v>1</v>
      </c>
      <c r="G21" s="2">
        <f>IF(ISBLANK(AI38),"",AI38)</f>
        <v>0</v>
      </c>
      <c r="H21" s="31">
        <f>IF(ISBLANK(AN39),"",AN39)</f>
        <v>1</v>
      </c>
      <c r="I21" s="31">
        <f>IF(ISBLANK(AO24),"",AO24)</f>
        <v>1</v>
      </c>
      <c r="J21" s="2">
        <f>IF(ISBLANK(AN9),"",AN9)</f>
        <v>0</v>
      </c>
      <c r="K21" s="2">
        <f>IF(ISBLANK(AU10),"",AU10)</f>
        <v>0</v>
      </c>
      <c r="L21" s="31">
        <f>IF(ISBLANK(AH23),"",AH23)</f>
        <v>1</v>
      </c>
      <c r="M21" s="2">
        <f>IF(ISBLANK(AI16),"",AI16)</f>
        <v>0</v>
      </c>
      <c r="N21" s="5">
        <f t="shared" si="9"/>
        <v>4</v>
      </c>
      <c r="O21" s="24" t="str">
        <f t="shared" si="10"/>
        <v>IV</v>
      </c>
      <c r="P21" s="14"/>
      <c r="Q21" s="25">
        <f t="shared" si="11"/>
        <v>14</v>
      </c>
      <c r="R21" s="26" t="str">
        <f t="shared" si="12"/>
        <v>IV</v>
      </c>
      <c r="S21" s="73"/>
      <c r="T21" s="13" t="str">
        <f t="shared" si="13"/>
        <v>Player8(Team1)</v>
      </c>
      <c r="U21" s="16">
        <f t="shared" si="14"/>
        <v>3</v>
      </c>
      <c r="V21" s="16">
        <f t="shared" si="15"/>
        <v>0</v>
      </c>
      <c r="W21" s="16">
        <f t="shared" si="16"/>
        <v>3</v>
      </c>
      <c r="X21" s="16">
        <f t="shared" si="17"/>
        <v>2</v>
      </c>
      <c r="Y21" s="16">
        <f t="shared" si="18"/>
        <v>0</v>
      </c>
      <c r="Z21" s="16">
        <f t="shared" si="19"/>
        <v>0</v>
      </c>
      <c r="AA21" s="16">
        <f t="shared" si="20"/>
        <v>6</v>
      </c>
      <c r="AB21" s="16">
        <f t="shared" si="21"/>
        <v>0</v>
      </c>
      <c r="AC21" s="17">
        <f t="shared" si="22"/>
        <v>14</v>
      </c>
      <c r="AD21" s="14"/>
      <c r="AE21" s="42">
        <v>1</v>
      </c>
      <c r="AF21" s="43" t="str">
        <f>$D$19</f>
        <v>Player6(Team1)</v>
      </c>
      <c r="AG21" s="43" t="str">
        <f>$D$35</f>
        <v>Player5(Team2)</v>
      </c>
      <c r="AH21" s="44">
        <v>0</v>
      </c>
      <c r="AI21" s="45">
        <f t="shared" ref="AI21:AI28" si="27">IF(ISBLANK(AH21),"",IF(AH21=1,0,IF(AH21=0.5,0.5,IF(AH21=0,1))))</f>
        <v>1</v>
      </c>
      <c r="AJ21" s="39"/>
      <c r="AK21" s="42">
        <v>1</v>
      </c>
      <c r="AL21" s="43" t="str">
        <f>$D$31</f>
        <v>Player1(Team2)</v>
      </c>
      <c r="AM21" s="43" t="str">
        <f>$D$18</f>
        <v>Player5(Team1)</v>
      </c>
      <c r="AN21" s="44">
        <v>1</v>
      </c>
      <c r="AO21" s="45">
        <f t="shared" ref="AO21:AO28" si="28">IF(ISBLANK(AN21),"",IF(AN21=1,0,IF(AN21=0.5,0.5,IF(AN21=0,1))))</f>
        <v>0</v>
      </c>
      <c r="AP21" s="39"/>
      <c r="AQ21" s="42">
        <v>1</v>
      </c>
      <c r="AR21" s="43" t="str">
        <f>$D$35</f>
        <v>Player5(Team2)</v>
      </c>
      <c r="AS21" s="43" t="str">
        <f>$D$17</f>
        <v>Player4(Team1)</v>
      </c>
      <c r="AT21" s="44">
        <v>0</v>
      </c>
      <c r="AU21" s="45">
        <f t="shared" ref="AU21:AU28" si="29">IF(ISBLANK(AT21),"",IF(AT21=1,0,IF(AT21=0.5,0.5,IF(AT21=0,1))))</f>
        <v>1</v>
      </c>
      <c r="AV21" s="7"/>
      <c r="AW21" s="3" t="str">
        <f t="shared" si="23"/>
        <v>Player5(Team2)</v>
      </c>
      <c r="AX21" s="27">
        <f t="shared" si="24"/>
        <v>4.5</v>
      </c>
      <c r="AY21" s="24">
        <f t="shared" si="26"/>
        <v>6</v>
      </c>
      <c r="AZ21" s="14"/>
      <c r="BA21" s="28">
        <f t="shared" si="25"/>
        <v>12.5</v>
      </c>
      <c r="BB21" s="24">
        <f t="shared" si="8"/>
        <v>9</v>
      </c>
      <c r="BC21" s="6"/>
      <c r="BD21" s="6"/>
      <c r="BE21" s="6"/>
      <c r="BF21" s="29">
        <v>6</v>
      </c>
      <c r="BG21" s="32" t="s">
        <v>46</v>
      </c>
      <c r="BH21" s="32" t="s">
        <v>46</v>
      </c>
      <c r="BI21" s="32" t="s">
        <v>46</v>
      </c>
      <c r="BJ21" s="32" t="s">
        <v>46</v>
      </c>
      <c r="BK21" s="32" t="s">
        <v>45</v>
      </c>
      <c r="BL21" s="32" t="s">
        <v>45</v>
      </c>
      <c r="BM21" s="32" t="s">
        <v>45</v>
      </c>
      <c r="BN21" s="67" t="s">
        <v>45</v>
      </c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</row>
    <row r="22" spans="1:149" s="6" customFormat="1" ht="18.75">
      <c r="B22" s="9"/>
      <c r="C22" s="9"/>
      <c r="D22" s="9"/>
      <c r="E22" s="10"/>
      <c r="F22" s="10"/>
      <c r="G22" s="10"/>
      <c r="H22" s="10"/>
      <c r="I22" s="10"/>
      <c r="J22" s="10"/>
      <c r="K22" s="10"/>
      <c r="L22" s="10"/>
      <c r="M22" s="10"/>
      <c r="P22" s="7"/>
      <c r="T22" s="7"/>
      <c r="U22" s="7"/>
      <c r="Y22" s="21"/>
      <c r="AC22" s="11"/>
      <c r="AE22" s="46">
        <v>2</v>
      </c>
      <c r="AF22" s="47" t="str">
        <f>$D$20</f>
        <v>Player7(Team1)</v>
      </c>
      <c r="AG22" s="47" t="str">
        <f>$D$36</f>
        <v>Player6(Team2)</v>
      </c>
      <c r="AH22" s="48">
        <v>0</v>
      </c>
      <c r="AI22" s="49">
        <f t="shared" si="27"/>
        <v>1</v>
      </c>
      <c r="AJ22" s="39"/>
      <c r="AK22" s="46">
        <v>2</v>
      </c>
      <c r="AL22" s="47" t="str">
        <f>$D$32</f>
        <v>Player2(Team2)</v>
      </c>
      <c r="AM22" s="47" t="str">
        <f>$D$19</f>
        <v>Player6(Team1)</v>
      </c>
      <c r="AN22" s="48">
        <v>1</v>
      </c>
      <c r="AO22" s="49">
        <f t="shared" si="28"/>
        <v>0</v>
      </c>
      <c r="AP22" s="39"/>
      <c r="AQ22" s="46">
        <v>2</v>
      </c>
      <c r="AR22" s="47" t="str">
        <f>$D$18</f>
        <v>Player5(Team1)</v>
      </c>
      <c r="AS22" s="47" t="str">
        <f>$D$32</f>
        <v>Player2(Team2)</v>
      </c>
      <c r="AT22" s="48">
        <v>0</v>
      </c>
      <c r="AU22" s="49">
        <f t="shared" si="29"/>
        <v>1</v>
      </c>
      <c r="AW22" s="3" t="str">
        <f t="shared" si="23"/>
        <v>Player6(Team2)</v>
      </c>
      <c r="AX22" s="27">
        <f t="shared" si="24"/>
        <v>4</v>
      </c>
      <c r="AY22" s="24">
        <f t="shared" si="26"/>
        <v>8</v>
      </c>
      <c r="AZ22" s="14"/>
      <c r="BA22" s="28">
        <f t="shared" si="25"/>
        <v>8</v>
      </c>
      <c r="BB22" s="24">
        <f t="shared" si="8"/>
        <v>10</v>
      </c>
      <c r="BF22" s="29">
        <v>7</v>
      </c>
      <c r="BG22" s="30" t="s">
        <v>45</v>
      </c>
      <c r="BH22" s="30" t="s">
        <v>45</v>
      </c>
      <c r="BI22" s="30" t="s">
        <v>45</v>
      </c>
      <c r="BJ22" s="30" t="s">
        <v>45</v>
      </c>
      <c r="BK22" s="30" t="s">
        <v>46</v>
      </c>
      <c r="BL22" s="30" t="s">
        <v>46</v>
      </c>
      <c r="BM22" s="30" t="s">
        <v>46</v>
      </c>
      <c r="BN22" s="68" t="s">
        <v>46</v>
      </c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</row>
    <row r="23" spans="1:149" s="6" customFormat="1" ht="18" customHeight="1" thickBot="1">
      <c r="B23" s="9"/>
      <c r="C23" s="9"/>
      <c r="D23" s="9"/>
      <c r="E23" s="10"/>
      <c r="F23" s="115" t="str">
        <f>D14</f>
        <v>Player1(Team1)</v>
      </c>
      <c r="G23" s="115" t="str">
        <f>D15</f>
        <v>Player2(Team1)</v>
      </c>
      <c r="H23" s="115" t="str">
        <f>D16</f>
        <v>Player3(Team1)</v>
      </c>
      <c r="I23" s="115" t="str">
        <f>D17</f>
        <v>Player4(Team1)</v>
      </c>
      <c r="J23" s="115" t="str">
        <f>D18</f>
        <v>Player5(Team1)</v>
      </c>
      <c r="K23" s="115" t="str">
        <f>D19</f>
        <v>Player6(Team1)</v>
      </c>
      <c r="L23" s="115" t="str">
        <f>D20</f>
        <v>Player7(Team1)</v>
      </c>
      <c r="M23" s="115" t="str">
        <f>D21</f>
        <v>Player8(Team1)</v>
      </c>
      <c r="N23" s="103" t="s">
        <v>3</v>
      </c>
      <c r="O23" s="103" t="s">
        <v>2</v>
      </c>
      <c r="P23" s="23"/>
      <c r="Q23" s="103" t="s">
        <v>14</v>
      </c>
      <c r="R23" s="103" t="s">
        <v>15</v>
      </c>
      <c r="T23" s="7"/>
      <c r="U23" s="115" t="str">
        <f>T14</f>
        <v>Player1(Team1)</v>
      </c>
      <c r="V23" s="115" t="str">
        <f>T15</f>
        <v>Player2(Team1)</v>
      </c>
      <c r="W23" s="115" t="str">
        <f>T16</f>
        <v>Player3(Team1)</v>
      </c>
      <c r="X23" s="115" t="str">
        <f>T17</f>
        <v>Player4(Team1)</v>
      </c>
      <c r="Y23" s="115" t="str">
        <f>T18</f>
        <v>Player5(Team1)</v>
      </c>
      <c r="Z23" s="115" t="str">
        <f>T19</f>
        <v>Player6(Team1)</v>
      </c>
      <c r="AA23" s="115" t="str">
        <f>T20</f>
        <v>Player7(Team1)</v>
      </c>
      <c r="AB23" s="115" t="str">
        <f>T21</f>
        <v>Player8(Team1)</v>
      </c>
      <c r="AC23" s="11"/>
      <c r="AE23" s="46">
        <v>3</v>
      </c>
      <c r="AF23" s="47" t="str">
        <f>$D$21</f>
        <v>Player8(Team1)</v>
      </c>
      <c r="AG23" s="47" t="str">
        <f>$D$37</f>
        <v>Player7(Team2)</v>
      </c>
      <c r="AH23" s="48">
        <v>1</v>
      </c>
      <c r="AI23" s="49">
        <f t="shared" si="27"/>
        <v>0</v>
      </c>
      <c r="AJ23" s="54"/>
      <c r="AK23" s="46">
        <v>3</v>
      </c>
      <c r="AL23" s="47" t="str">
        <f>$D$33</f>
        <v>Player3(Team2)</v>
      </c>
      <c r="AM23" s="47" t="str">
        <f>$D$20</f>
        <v>Player7(Team1)</v>
      </c>
      <c r="AN23" s="48">
        <v>0.5</v>
      </c>
      <c r="AO23" s="49">
        <f t="shared" si="28"/>
        <v>0.5</v>
      </c>
      <c r="AP23" s="54"/>
      <c r="AQ23" s="46">
        <v>3</v>
      </c>
      <c r="AR23" s="47" t="str">
        <f>$D$19</f>
        <v>Player6(Team1)</v>
      </c>
      <c r="AS23" s="47" t="str">
        <f>$D$33</f>
        <v>Player3(Team2)</v>
      </c>
      <c r="AT23" s="48">
        <v>1</v>
      </c>
      <c r="AU23" s="49">
        <f t="shared" si="29"/>
        <v>0</v>
      </c>
      <c r="AW23" s="3" t="str">
        <f t="shared" si="23"/>
        <v>Player7(Team2)</v>
      </c>
      <c r="AX23" s="27">
        <f t="shared" si="24"/>
        <v>6</v>
      </c>
      <c r="AY23" s="24">
        <f t="shared" si="26"/>
        <v>3</v>
      </c>
      <c r="AZ23" s="14"/>
      <c r="BA23" s="28">
        <f t="shared" si="25"/>
        <v>17.5</v>
      </c>
      <c r="BB23" s="24">
        <f t="shared" si="8"/>
        <v>4</v>
      </c>
      <c r="BF23" s="29">
        <v>8</v>
      </c>
      <c r="BG23" s="62" t="s">
        <v>46</v>
      </c>
      <c r="BH23" s="62" t="s">
        <v>46</v>
      </c>
      <c r="BI23" s="62" t="s">
        <v>46</v>
      </c>
      <c r="BJ23" s="62" t="s">
        <v>46</v>
      </c>
      <c r="BK23" s="62" t="s">
        <v>45</v>
      </c>
      <c r="BL23" s="62" t="s">
        <v>45</v>
      </c>
      <c r="BM23" s="62" t="s">
        <v>45</v>
      </c>
      <c r="BN23" s="69" t="s">
        <v>45</v>
      </c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</row>
    <row r="24" spans="1:149" s="6" customFormat="1" ht="18" customHeight="1" thickBot="1">
      <c r="B24" s="9"/>
      <c r="C24" s="9"/>
      <c r="D24" s="9"/>
      <c r="E24" s="10"/>
      <c r="F24" s="115"/>
      <c r="G24" s="115"/>
      <c r="H24" s="115"/>
      <c r="I24" s="115"/>
      <c r="J24" s="115"/>
      <c r="K24" s="115"/>
      <c r="L24" s="115"/>
      <c r="M24" s="115"/>
      <c r="N24" s="103"/>
      <c r="O24" s="103"/>
      <c r="P24" s="23"/>
      <c r="Q24" s="103"/>
      <c r="R24" s="103"/>
      <c r="T24" s="7"/>
      <c r="U24" s="115"/>
      <c r="V24" s="115"/>
      <c r="W24" s="115"/>
      <c r="X24" s="115"/>
      <c r="Y24" s="115"/>
      <c r="Z24" s="115"/>
      <c r="AA24" s="115"/>
      <c r="AB24" s="115"/>
      <c r="AC24" s="11"/>
      <c r="AE24" s="46">
        <v>4</v>
      </c>
      <c r="AF24" s="47" t="str">
        <f>$D$34</f>
        <v>Player4(Team2)</v>
      </c>
      <c r="AG24" s="47" t="str">
        <f>$D$14</f>
        <v>Player1(Team1)</v>
      </c>
      <c r="AH24" s="48">
        <v>0</v>
      </c>
      <c r="AI24" s="49">
        <f t="shared" si="27"/>
        <v>1</v>
      </c>
      <c r="AJ24" s="54"/>
      <c r="AK24" s="46">
        <v>4</v>
      </c>
      <c r="AL24" s="47" t="str">
        <f>$D$34</f>
        <v>Player4(Team2)</v>
      </c>
      <c r="AM24" s="47" t="str">
        <f>$D$21</f>
        <v>Player8(Team1)</v>
      </c>
      <c r="AN24" s="48">
        <v>0</v>
      </c>
      <c r="AO24" s="49">
        <f t="shared" si="28"/>
        <v>1</v>
      </c>
      <c r="AP24" s="54"/>
      <c r="AQ24" s="46">
        <v>4</v>
      </c>
      <c r="AR24" s="47" t="str">
        <f>$D$20</f>
        <v>Player7(Team1)</v>
      </c>
      <c r="AS24" s="47" t="str">
        <f>$D$34</f>
        <v>Player4(Team2)</v>
      </c>
      <c r="AT24" s="48">
        <v>1</v>
      </c>
      <c r="AU24" s="49">
        <f t="shared" si="29"/>
        <v>0</v>
      </c>
      <c r="AW24" s="3" t="str">
        <f t="shared" si="23"/>
        <v>Player8(Team2)</v>
      </c>
      <c r="AX24" s="27">
        <f t="shared" si="24"/>
        <v>5</v>
      </c>
      <c r="AY24" s="24">
        <f t="shared" si="26"/>
        <v>4</v>
      </c>
      <c r="AZ24" s="14"/>
      <c r="BA24" s="28">
        <f t="shared" si="25"/>
        <v>13.25</v>
      </c>
      <c r="BB24" s="24">
        <f t="shared" si="8"/>
        <v>7</v>
      </c>
      <c r="BG24" s="64" t="s">
        <v>80</v>
      </c>
      <c r="BH24" s="65"/>
      <c r="BI24" s="65"/>
      <c r="BJ24" s="65"/>
      <c r="BK24" s="65"/>
      <c r="BL24" s="65"/>
      <c r="BM24" s="65"/>
      <c r="BN24" s="65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</row>
    <row r="25" spans="1:149" s="6" customFormat="1" ht="18" customHeight="1">
      <c r="B25" s="9"/>
      <c r="C25" s="9"/>
      <c r="D25" s="9"/>
      <c r="E25" s="10"/>
      <c r="F25" s="115"/>
      <c r="G25" s="115"/>
      <c r="H25" s="115"/>
      <c r="I25" s="115"/>
      <c r="J25" s="115"/>
      <c r="K25" s="115"/>
      <c r="L25" s="115"/>
      <c r="M25" s="115"/>
      <c r="N25" s="103"/>
      <c r="O25" s="103"/>
      <c r="P25" s="23"/>
      <c r="Q25" s="103"/>
      <c r="R25" s="103"/>
      <c r="T25" s="7"/>
      <c r="U25" s="115"/>
      <c r="V25" s="115"/>
      <c r="W25" s="115"/>
      <c r="X25" s="115"/>
      <c r="Y25" s="115"/>
      <c r="Z25" s="115"/>
      <c r="AA25" s="115"/>
      <c r="AB25" s="115"/>
      <c r="AC25" s="11"/>
      <c r="AE25" s="46">
        <v>5</v>
      </c>
      <c r="AF25" s="47" t="str">
        <f>$D$31</f>
        <v>Player1(Team2)</v>
      </c>
      <c r="AG25" s="47" t="str">
        <f>$D$15</f>
        <v>Player2(Team1)</v>
      </c>
      <c r="AH25" s="48">
        <v>0</v>
      </c>
      <c r="AI25" s="49">
        <f t="shared" si="27"/>
        <v>1</v>
      </c>
      <c r="AJ25" s="54"/>
      <c r="AK25" s="46">
        <v>5</v>
      </c>
      <c r="AL25" s="47" t="str">
        <f>$D$14</f>
        <v>Player1(Team1)</v>
      </c>
      <c r="AM25" s="47" t="str">
        <f>$D$35</f>
        <v>Player5(Team2)</v>
      </c>
      <c r="AN25" s="48">
        <v>1</v>
      </c>
      <c r="AO25" s="49">
        <f t="shared" si="28"/>
        <v>0</v>
      </c>
      <c r="AP25" s="54"/>
      <c r="AQ25" s="46">
        <v>5</v>
      </c>
      <c r="AR25" s="47" t="str">
        <f>$D$21</f>
        <v>Player8(Team1)</v>
      </c>
      <c r="AS25" s="47" t="str">
        <f>$D$31</f>
        <v>Player1(Team2)</v>
      </c>
      <c r="AT25" s="48">
        <v>1</v>
      </c>
      <c r="AU25" s="49">
        <f t="shared" si="29"/>
        <v>0</v>
      </c>
      <c r="AZ25" s="7"/>
      <c r="BF25" s="29"/>
      <c r="BG25" s="63" t="s">
        <v>37</v>
      </c>
      <c r="BH25" s="63" t="s">
        <v>38</v>
      </c>
      <c r="BI25" s="63" t="s">
        <v>39</v>
      </c>
      <c r="BJ25" s="63" t="s">
        <v>40</v>
      </c>
      <c r="BK25" s="63" t="s">
        <v>41</v>
      </c>
      <c r="BL25" s="63" t="s">
        <v>42</v>
      </c>
      <c r="BM25" s="63" t="s">
        <v>43</v>
      </c>
      <c r="BN25" s="70" t="s">
        <v>44</v>
      </c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</row>
    <row r="26" spans="1:149" s="6" customFormat="1" ht="18" customHeight="1">
      <c r="B26" s="9"/>
      <c r="C26" s="9"/>
      <c r="D26" s="9"/>
      <c r="E26" s="10"/>
      <c r="F26" s="115"/>
      <c r="G26" s="115"/>
      <c r="H26" s="115"/>
      <c r="I26" s="115"/>
      <c r="J26" s="115"/>
      <c r="K26" s="115"/>
      <c r="L26" s="115"/>
      <c r="M26" s="115"/>
      <c r="N26" s="103"/>
      <c r="O26" s="103"/>
      <c r="P26" s="23"/>
      <c r="Q26" s="103"/>
      <c r="R26" s="103"/>
      <c r="T26" s="7"/>
      <c r="U26" s="115"/>
      <c r="V26" s="115"/>
      <c r="W26" s="115"/>
      <c r="X26" s="115"/>
      <c r="Y26" s="115"/>
      <c r="Z26" s="115"/>
      <c r="AA26" s="115"/>
      <c r="AB26" s="115"/>
      <c r="AC26" s="11"/>
      <c r="AE26" s="46">
        <v>6</v>
      </c>
      <c r="AF26" s="47" t="str">
        <f>$D$32</f>
        <v>Player2(Team2)</v>
      </c>
      <c r="AG26" s="47" t="str">
        <f>$D$16</f>
        <v>Player3(Team1)</v>
      </c>
      <c r="AH26" s="48">
        <v>1</v>
      </c>
      <c r="AI26" s="49">
        <f t="shared" si="27"/>
        <v>0</v>
      </c>
      <c r="AJ26" s="54"/>
      <c r="AK26" s="46">
        <v>6</v>
      </c>
      <c r="AL26" s="47" t="str">
        <f>$D$15</f>
        <v>Player2(Team1)</v>
      </c>
      <c r="AM26" s="47" t="str">
        <f>$D$36</f>
        <v>Player6(Team2)</v>
      </c>
      <c r="AN26" s="48">
        <v>1</v>
      </c>
      <c r="AO26" s="49">
        <f t="shared" si="28"/>
        <v>0</v>
      </c>
      <c r="AP26" s="54"/>
      <c r="AQ26" s="46">
        <v>6</v>
      </c>
      <c r="AR26" s="47" t="str">
        <f>$D$36</f>
        <v>Player6(Team2)</v>
      </c>
      <c r="AS26" s="47" t="str">
        <f>$D$14</f>
        <v>Player1(Team1)</v>
      </c>
      <c r="AT26" s="48">
        <v>0</v>
      </c>
      <c r="AU26" s="49">
        <f t="shared" si="29"/>
        <v>1</v>
      </c>
      <c r="AW26" s="8"/>
      <c r="AX26" s="117" t="str">
        <f>F2</f>
        <v>TEAM 1</v>
      </c>
      <c r="AY26" s="117"/>
      <c r="AZ26" s="117" t="str">
        <f>J2</f>
        <v>TEAM 2</v>
      </c>
      <c r="BA26" s="117"/>
      <c r="BF26" s="29">
        <v>1</v>
      </c>
      <c r="BG26" s="32" t="s">
        <v>46</v>
      </c>
      <c r="BH26" s="32" t="s">
        <v>46</v>
      </c>
      <c r="BI26" s="32" t="s">
        <v>46</v>
      </c>
      <c r="BJ26" s="32" t="s">
        <v>46</v>
      </c>
      <c r="BK26" s="32" t="s">
        <v>45</v>
      </c>
      <c r="BL26" s="32" t="s">
        <v>45</v>
      </c>
      <c r="BM26" s="32" t="s">
        <v>45</v>
      </c>
      <c r="BN26" s="67" t="s">
        <v>45</v>
      </c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</row>
    <row r="27" spans="1:149" s="6" customFormat="1" ht="18" customHeight="1">
      <c r="B27" s="9"/>
      <c r="C27" s="9"/>
      <c r="D27" s="9"/>
      <c r="E27" s="10"/>
      <c r="F27" s="115"/>
      <c r="G27" s="115"/>
      <c r="H27" s="115"/>
      <c r="I27" s="115"/>
      <c r="J27" s="115"/>
      <c r="K27" s="115"/>
      <c r="L27" s="115"/>
      <c r="M27" s="115"/>
      <c r="N27" s="103"/>
      <c r="O27" s="103"/>
      <c r="P27" s="23"/>
      <c r="Q27" s="103"/>
      <c r="R27" s="103"/>
      <c r="T27" s="7"/>
      <c r="U27" s="115"/>
      <c r="V27" s="115"/>
      <c r="W27" s="115"/>
      <c r="X27" s="115"/>
      <c r="Y27" s="115"/>
      <c r="Z27" s="115"/>
      <c r="AA27" s="115"/>
      <c r="AB27" s="115"/>
      <c r="AC27" s="11"/>
      <c r="AE27" s="46">
        <v>7</v>
      </c>
      <c r="AF27" s="47" t="str">
        <f>$D$33</f>
        <v>Player3(Team2)</v>
      </c>
      <c r="AG27" s="47" t="str">
        <f>$D$17</f>
        <v>Player4(Team1)</v>
      </c>
      <c r="AH27" s="48">
        <v>0</v>
      </c>
      <c r="AI27" s="49">
        <f t="shared" si="27"/>
        <v>1</v>
      </c>
      <c r="AJ27" s="54"/>
      <c r="AK27" s="46">
        <v>7</v>
      </c>
      <c r="AL27" s="47" t="str">
        <f>$D$16</f>
        <v>Player3(Team1)</v>
      </c>
      <c r="AM27" s="47" t="str">
        <f>$D$37</f>
        <v>Player7(Team2)</v>
      </c>
      <c r="AN27" s="48">
        <v>0</v>
      </c>
      <c r="AO27" s="49">
        <f t="shared" si="28"/>
        <v>1</v>
      </c>
      <c r="AP27" s="54"/>
      <c r="AQ27" s="46">
        <v>7</v>
      </c>
      <c r="AR27" s="47" t="str">
        <f>$D$37</f>
        <v>Player7(Team2)</v>
      </c>
      <c r="AS27" s="47" t="str">
        <f>$D$15</f>
        <v>Player2(Team1)</v>
      </c>
      <c r="AT27" s="48">
        <v>1</v>
      </c>
      <c r="AU27" s="49">
        <f t="shared" si="29"/>
        <v>0</v>
      </c>
      <c r="AW27" s="58" t="s">
        <v>47</v>
      </c>
      <c r="AX27" s="118">
        <f>AI6</f>
        <v>2</v>
      </c>
      <c r="AY27" s="119"/>
      <c r="AZ27" s="120">
        <f>AI7</f>
        <v>6</v>
      </c>
      <c r="BA27" s="121"/>
      <c r="BF27" s="29">
        <v>2</v>
      </c>
      <c r="BG27" s="32" t="s">
        <v>45</v>
      </c>
      <c r="BH27" s="32" t="s">
        <v>45</v>
      </c>
      <c r="BI27" s="32" t="s">
        <v>45</v>
      </c>
      <c r="BJ27" s="32" t="s">
        <v>45</v>
      </c>
      <c r="BK27" s="32" t="s">
        <v>46</v>
      </c>
      <c r="BL27" s="32" t="s">
        <v>46</v>
      </c>
      <c r="BM27" s="32" t="s">
        <v>46</v>
      </c>
      <c r="BN27" s="67" t="s">
        <v>46</v>
      </c>
      <c r="BO27" s="39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131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</row>
    <row r="28" spans="1:149" s="6" customFormat="1" ht="18" customHeight="1" thickBot="1">
      <c r="B28" s="9"/>
      <c r="C28" s="9"/>
      <c r="D28" s="9"/>
      <c r="E28" s="10"/>
      <c r="F28" s="115"/>
      <c r="G28" s="115"/>
      <c r="H28" s="115"/>
      <c r="I28" s="115"/>
      <c r="J28" s="115"/>
      <c r="K28" s="115"/>
      <c r="L28" s="115"/>
      <c r="M28" s="115"/>
      <c r="N28" s="103"/>
      <c r="O28" s="103"/>
      <c r="P28" s="23"/>
      <c r="Q28" s="103"/>
      <c r="R28" s="103"/>
      <c r="T28" s="7"/>
      <c r="U28" s="115"/>
      <c r="V28" s="115"/>
      <c r="W28" s="115"/>
      <c r="X28" s="115"/>
      <c r="Y28" s="115"/>
      <c r="Z28" s="115"/>
      <c r="AA28" s="115"/>
      <c r="AB28" s="115"/>
      <c r="AC28" s="11"/>
      <c r="AE28" s="50">
        <v>8</v>
      </c>
      <c r="AF28" s="51" t="str">
        <f>$D$18</f>
        <v>Player5(Team1)</v>
      </c>
      <c r="AG28" s="51" t="str">
        <f>$D$38</f>
        <v>Player8(Team2)</v>
      </c>
      <c r="AH28" s="52">
        <v>0</v>
      </c>
      <c r="AI28" s="53">
        <f t="shared" si="27"/>
        <v>1</v>
      </c>
      <c r="AJ28" s="54"/>
      <c r="AK28" s="50">
        <v>8</v>
      </c>
      <c r="AL28" s="51" t="str">
        <f>$D$17</f>
        <v>Player4(Team1)</v>
      </c>
      <c r="AM28" s="51" t="str">
        <f>$D$38</f>
        <v>Player8(Team2)</v>
      </c>
      <c r="AN28" s="52">
        <v>1</v>
      </c>
      <c r="AO28" s="53">
        <f t="shared" si="28"/>
        <v>0</v>
      </c>
      <c r="AP28" s="54"/>
      <c r="AQ28" s="50">
        <v>8</v>
      </c>
      <c r="AR28" s="51" t="str">
        <f>$D$38</f>
        <v>Player8(Team2)</v>
      </c>
      <c r="AS28" s="51" t="str">
        <f>$D$16</f>
        <v>Player3(Team1)</v>
      </c>
      <c r="AT28" s="52">
        <v>1</v>
      </c>
      <c r="AU28" s="53">
        <f t="shared" si="29"/>
        <v>0</v>
      </c>
      <c r="AW28" s="58" t="s">
        <v>48</v>
      </c>
      <c r="AX28" s="118">
        <f>AO6</f>
        <v>2</v>
      </c>
      <c r="AY28" s="119"/>
      <c r="AZ28" s="120">
        <f>AO7</f>
        <v>6</v>
      </c>
      <c r="BA28" s="121"/>
      <c r="BF28" s="29">
        <v>3</v>
      </c>
      <c r="BG28" s="32" t="s">
        <v>46</v>
      </c>
      <c r="BH28" s="32" t="s">
        <v>46</v>
      </c>
      <c r="BI28" s="32" t="s">
        <v>46</v>
      </c>
      <c r="BJ28" s="32" t="s">
        <v>46</v>
      </c>
      <c r="BK28" s="32" t="s">
        <v>45</v>
      </c>
      <c r="BL28" s="32" t="s">
        <v>45</v>
      </c>
      <c r="BM28" s="32" t="s">
        <v>45</v>
      </c>
      <c r="BN28" s="67" t="s">
        <v>45</v>
      </c>
      <c r="BO28" s="39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131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</row>
    <row r="29" spans="1:149" s="6" customFormat="1" ht="18" customHeight="1" thickBot="1">
      <c r="B29" s="9"/>
      <c r="C29" s="9"/>
      <c r="D29" s="9"/>
      <c r="E29" s="10"/>
      <c r="F29" s="115"/>
      <c r="G29" s="115"/>
      <c r="H29" s="115"/>
      <c r="I29" s="115"/>
      <c r="J29" s="115"/>
      <c r="K29" s="115"/>
      <c r="L29" s="115"/>
      <c r="M29" s="115"/>
      <c r="N29" s="103"/>
      <c r="O29" s="103"/>
      <c r="P29" s="23"/>
      <c r="Q29" s="103"/>
      <c r="R29" s="103"/>
      <c r="T29" s="7"/>
      <c r="U29" s="115"/>
      <c r="V29" s="115"/>
      <c r="W29" s="115"/>
      <c r="X29" s="115"/>
      <c r="Y29" s="115"/>
      <c r="Z29" s="115"/>
      <c r="AA29" s="115"/>
      <c r="AB29" s="115"/>
      <c r="AC29" s="11"/>
      <c r="AW29" s="58" t="s">
        <v>49</v>
      </c>
      <c r="AX29" s="118">
        <f>AU6</f>
        <v>4.5</v>
      </c>
      <c r="AY29" s="119"/>
      <c r="AZ29" s="120">
        <f>AU7</f>
        <v>3.5</v>
      </c>
      <c r="BA29" s="121"/>
      <c r="BF29" s="29">
        <v>4</v>
      </c>
      <c r="BG29" s="32" t="s">
        <v>45</v>
      </c>
      <c r="BH29" s="32" t="s">
        <v>45</v>
      </c>
      <c r="BI29" s="32" t="s">
        <v>45</v>
      </c>
      <c r="BJ29" s="32" t="s">
        <v>45</v>
      </c>
      <c r="BK29" s="32" t="s">
        <v>46</v>
      </c>
      <c r="BL29" s="32" t="s">
        <v>46</v>
      </c>
      <c r="BM29" s="32" t="s">
        <v>46</v>
      </c>
      <c r="BN29" s="67" t="s">
        <v>46</v>
      </c>
      <c r="BO29" s="39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131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</row>
    <row r="30" spans="1:149" ht="19.5" thickBot="1">
      <c r="A30" s="6"/>
      <c r="B30" s="6"/>
      <c r="C30" s="29" t="s">
        <v>60</v>
      </c>
      <c r="D30" s="29" t="s">
        <v>58</v>
      </c>
      <c r="E30" s="29" t="s">
        <v>57</v>
      </c>
      <c r="F30" s="115"/>
      <c r="G30" s="115"/>
      <c r="H30" s="115"/>
      <c r="I30" s="115"/>
      <c r="J30" s="115"/>
      <c r="K30" s="115"/>
      <c r="L30" s="115"/>
      <c r="M30" s="115"/>
      <c r="N30" s="103"/>
      <c r="O30" s="103"/>
      <c r="P30" s="23"/>
      <c r="Q30" s="103"/>
      <c r="R30" s="103"/>
      <c r="S30" s="12"/>
      <c r="T30" s="60"/>
      <c r="U30" s="115"/>
      <c r="V30" s="116"/>
      <c r="W30" s="116"/>
      <c r="X30" s="116"/>
      <c r="Y30" s="116"/>
      <c r="Z30" s="116"/>
      <c r="AA30" s="116"/>
      <c r="AB30" s="115"/>
      <c r="AC30" s="60"/>
      <c r="AD30" s="12"/>
      <c r="AE30" s="6"/>
      <c r="AF30" s="6"/>
      <c r="AG30" s="6"/>
      <c r="AH30" s="76" t="str">
        <f>$H$2</f>
        <v>TM1</v>
      </c>
      <c r="AI30" s="77">
        <f>SUM(AH33:AH34,AI35:AI38,AH39:AH40)</f>
        <v>3</v>
      </c>
      <c r="AJ30" s="54"/>
      <c r="AK30" s="6"/>
      <c r="AL30" s="6"/>
      <c r="AM30" s="6"/>
      <c r="AN30" s="76" t="str">
        <f>$H$2</f>
        <v>TM1</v>
      </c>
      <c r="AO30" s="77">
        <f>SUM(AO33:AO35,AN36:AN39,AO40)</f>
        <v>4.5</v>
      </c>
      <c r="AP30" s="54"/>
      <c r="AQ30" s="54"/>
      <c r="AR30" s="54"/>
      <c r="AS30" s="54"/>
      <c r="AT30" s="54"/>
      <c r="AU30" s="54"/>
      <c r="AV30" s="7"/>
      <c r="AW30" s="58" t="s">
        <v>50</v>
      </c>
      <c r="AX30" s="118">
        <f>AI18</f>
        <v>4</v>
      </c>
      <c r="AY30" s="119"/>
      <c r="AZ30" s="120">
        <f>AI19</f>
        <v>4</v>
      </c>
      <c r="BA30" s="121"/>
      <c r="BB30" s="6"/>
      <c r="BC30" s="6"/>
      <c r="BD30" s="6"/>
      <c r="BE30" s="6"/>
      <c r="BF30" s="29">
        <v>5</v>
      </c>
      <c r="BG30" s="32" t="s">
        <v>45</v>
      </c>
      <c r="BH30" s="32" t="s">
        <v>45</v>
      </c>
      <c r="BI30" s="32" t="s">
        <v>45</v>
      </c>
      <c r="BJ30" s="32" t="s">
        <v>45</v>
      </c>
      <c r="BK30" s="32" t="s">
        <v>46</v>
      </c>
      <c r="BL30" s="32" t="s">
        <v>46</v>
      </c>
      <c r="BM30" s="32" t="s">
        <v>46</v>
      </c>
      <c r="BN30" s="67" t="s">
        <v>46</v>
      </c>
      <c r="BO30" s="39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132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</row>
    <row r="31" spans="1:149" ht="18" customHeight="1" thickBot="1">
      <c r="A31" s="6"/>
      <c r="B31" s="122" t="str">
        <f>J2</f>
        <v>TEAM 2</v>
      </c>
      <c r="C31" s="2">
        <v>1</v>
      </c>
      <c r="D31" s="2" t="s">
        <v>70</v>
      </c>
      <c r="E31" s="74"/>
      <c r="F31" s="2">
        <f>IF(F14=1,0,IF(F14=0,1,IF(F14=0.5,0.5,"")))</f>
        <v>1</v>
      </c>
      <c r="G31" s="2">
        <f>IF(F15=1,0,IF(F15=0,1,IF(F15=0.5,0.5,"")))</f>
        <v>0</v>
      </c>
      <c r="H31" s="2">
        <f>IF(F16=1,0,IF(F16=0,1,IF(F16=0.5,0.5,"")))</f>
        <v>0</v>
      </c>
      <c r="I31" s="2">
        <f>IF(F17=1,0,IF(F17=0,1,IF(F17=0.5,0.5,"")))</f>
        <v>0</v>
      </c>
      <c r="J31" s="2">
        <f>IF(F18=1,0,IF(F18=0,1,IF(F18=0.5,0.5,"")))</f>
        <v>1</v>
      </c>
      <c r="K31" s="2">
        <f>IF(F19=1,0,IF(F19=0,1,IF(F19=0.5,0.5,"")))</f>
        <v>0</v>
      </c>
      <c r="L31" s="2">
        <f>IF(F20=1,0,IF(F20=0,1,IF(F20=0.5,0.5,"")))</f>
        <v>1</v>
      </c>
      <c r="M31" s="31">
        <f>IF(F21=1,0,IF(F21=0,1,IF(F21=0.5,0.5,"")))</f>
        <v>0</v>
      </c>
      <c r="N31" s="5">
        <f>SUM(F31:M31)</f>
        <v>3</v>
      </c>
      <c r="O31" s="24" t="str">
        <f t="shared" ref="O31:O38" si="30">ROMAN(RANK(N31,$N$31:$N$38,0))</f>
        <v>VI</v>
      </c>
      <c r="P31" s="14"/>
      <c r="Q31" s="25">
        <f>AC31</f>
        <v>7</v>
      </c>
      <c r="R31" s="26" t="str">
        <f t="shared" ref="R31:R38" si="31">ROMAN(RANK(Q31,$Q$31:$Q$38,0))</f>
        <v>VI</v>
      </c>
      <c r="S31" s="71"/>
      <c r="T31" s="13" t="str">
        <f t="shared" ref="T31:T38" si="32">D31</f>
        <v>Player1(Team2)</v>
      </c>
      <c r="U31" s="16">
        <f t="shared" ref="U31:U38" si="33">IF(ISBLANK(F31),"",IF(F31=1,$N$14,IF(F31=0.5,$N$14*0.5,IF(F31=0,0,""))))</f>
        <v>5</v>
      </c>
      <c r="V31" s="16">
        <f t="shared" ref="V31:V38" si="34">IF(ISBLANK(G31),"",IF(G31=1,$N$15,IF(G31=0.5,$N$15*0.5,IF(G31=0,0,""))))</f>
        <v>0</v>
      </c>
      <c r="W31" s="16">
        <f t="shared" ref="W31:W38" si="35">IF(ISBLANK(H31),"",IF(H31=1,$N$16,IF(H31=0.5,$N$16*0.5,IF(H31=0,0,""))))</f>
        <v>0</v>
      </c>
      <c r="X31" s="16">
        <f t="shared" ref="X31:X38" si="36">IF(ISBLANK(I31),"",IF(I31=1,$N$17,IF(I31=0.5,$N$17*0.5,IF(I31=0,0,""))))</f>
        <v>0</v>
      </c>
      <c r="Y31" s="16">
        <f t="shared" ref="Y31:Y38" si="37">IF(ISBLANK(J31),"",IF(J31=1,$N$18,IF(J31=0.5,$N$18*0.5,IF(J31=0,0,""))))</f>
        <v>0</v>
      </c>
      <c r="Z31" s="16">
        <f t="shared" ref="Z31:Z38" si="38">IF(ISBLANK(K31),"",IF(K31=1,$N$19,IF(K31=0.5,$N$19*0.5,IF(K31=0,0,""))))</f>
        <v>0</v>
      </c>
      <c r="AA31" s="16">
        <f t="shared" ref="AA31:AA38" si="39">IF(ISBLANK(L31),"",IF(L31=1,$N$20,IF(L31=0.5,$N$20*0.5,IF(L31=0,0,""))))</f>
        <v>2</v>
      </c>
      <c r="AB31" s="16">
        <f t="shared" ref="AB31:AB38" si="40">IF(ISBLANK(M31),"",IF(M31=1,$N$21,IF(M31=0.5,$N$21*0.5,IF(M31=0,0,""))))</f>
        <v>0</v>
      </c>
      <c r="AC31" s="17">
        <f t="shared" ref="AC31:AC38" si="41">SUM(U31:AB31)</f>
        <v>7</v>
      </c>
      <c r="AD31" s="14"/>
      <c r="AE31" s="104" t="s">
        <v>12</v>
      </c>
      <c r="AF31" s="108"/>
      <c r="AG31" s="105"/>
      <c r="AH31" s="78" t="str">
        <f>$L$2</f>
        <v>TM2</v>
      </c>
      <c r="AI31" s="79">
        <f>SUM(AI33:AI34,AH35:AH38,AI39:AI40)</f>
        <v>5</v>
      </c>
      <c r="AJ31" s="54"/>
      <c r="AK31" s="104" t="s">
        <v>13</v>
      </c>
      <c r="AL31" s="108"/>
      <c r="AM31" s="105"/>
      <c r="AN31" s="78" t="str">
        <f>$L$2</f>
        <v>TM2</v>
      </c>
      <c r="AO31" s="79">
        <f>SUM(AN33:AN35,AO36:AO39,AN40)</f>
        <v>3.5</v>
      </c>
      <c r="AP31" s="54"/>
      <c r="AQ31" s="54"/>
      <c r="AR31" s="54"/>
      <c r="AS31" s="54"/>
      <c r="AT31" s="54"/>
      <c r="AU31" s="54"/>
      <c r="AV31" s="7"/>
      <c r="AW31" s="58" t="s">
        <v>51</v>
      </c>
      <c r="AX31" s="118">
        <f>AO18</f>
        <v>4.5</v>
      </c>
      <c r="AY31" s="119"/>
      <c r="AZ31" s="120">
        <f>AO19</f>
        <v>3.5</v>
      </c>
      <c r="BA31" s="121"/>
      <c r="BB31" s="6"/>
      <c r="BC31" s="6"/>
      <c r="BD31" s="6"/>
      <c r="BE31" s="6"/>
      <c r="BF31" s="29">
        <v>6</v>
      </c>
      <c r="BG31" s="32" t="s">
        <v>46</v>
      </c>
      <c r="BH31" s="32" t="s">
        <v>46</v>
      </c>
      <c r="BI31" s="32" t="s">
        <v>46</v>
      </c>
      <c r="BJ31" s="32" t="s">
        <v>46</v>
      </c>
      <c r="BK31" s="32" t="s">
        <v>45</v>
      </c>
      <c r="BL31" s="32" t="s">
        <v>45</v>
      </c>
      <c r="BM31" s="32" t="s">
        <v>45</v>
      </c>
      <c r="BN31" s="67" t="s">
        <v>45</v>
      </c>
      <c r="BO31" s="39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133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</row>
    <row r="32" spans="1:149" ht="19.5" thickBot="1">
      <c r="A32" s="6"/>
      <c r="B32" s="123"/>
      <c r="C32" s="2">
        <v>2</v>
      </c>
      <c r="D32" s="2" t="s">
        <v>62</v>
      </c>
      <c r="E32" s="33"/>
      <c r="F32" s="31">
        <f>IF(G14=1,0,IF(G14=0,1,IF(G14=0.5,0.5,"")))</f>
        <v>1</v>
      </c>
      <c r="G32" s="2">
        <f>IF(G15=1,0,IF(G15=0,1,IF(G15=0.5,0.5,"")))</f>
        <v>1</v>
      </c>
      <c r="H32" s="2">
        <f>IF(G16=1,0,IF(G16=0,1,IF(G16=0.5,0.5,"")))</f>
        <v>1</v>
      </c>
      <c r="I32" s="2">
        <f>IF(G17=1,0,IF(G17=0,1,IF(G17=0.5,0.5,"")))</f>
        <v>0</v>
      </c>
      <c r="J32" s="2">
        <f>IF(G18=1,0,IF(G18=0,1,IF(G18=0.5,0.5,"")))</f>
        <v>1</v>
      </c>
      <c r="K32" s="2">
        <f>IF(G19=1,0,IF(G19=0,1,IF(G19=0.5,0.5,"")))</f>
        <v>1</v>
      </c>
      <c r="L32" s="31">
        <f>IF(G20=1,0,IF(G20=0,1,IF(G20=0.5,0.5,"")))</f>
        <v>1</v>
      </c>
      <c r="M32" s="2">
        <f>IF(G21=1,0,IF(G21=0,1,IF(G21=0.5,0.5,"")))</f>
        <v>1</v>
      </c>
      <c r="N32" s="5">
        <f t="shared" ref="N32:N37" si="42">SUM(F32:M32)</f>
        <v>7</v>
      </c>
      <c r="O32" s="24" t="str">
        <f t="shared" si="30"/>
        <v>I</v>
      </c>
      <c r="P32" s="14"/>
      <c r="Q32" s="25">
        <f t="shared" ref="Q32:Q38" si="43">AC32</f>
        <v>21.5</v>
      </c>
      <c r="R32" s="26" t="str">
        <f t="shared" si="31"/>
        <v>I</v>
      </c>
      <c r="S32" s="71"/>
      <c r="T32" s="15" t="str">
        <f t="shared" si="32"/>
        <v>Player2(Team2)</v>
      </c>
      <c r="U32" s="16">
        <f t="shared" si="33"/>
        <v>5</v>
      </c>
      <c r="V32" s="16">
        <f t="shared" si="34"/>
        <v>4</v>
      </c>
      <c r="W32" s="16">
        <f t="shared" si="35"/>
        <v>2</v>
      </c>
      <c r="X32" s="16">
        <f t="shared" si="36"/>
        <v>0</v>
      </c>
      <c r="Y32" s="16">
        <f t="shared" si="37"/>
        <v>0</v>
      </c>
      <c r="Z32" s="16">
        <f t="shared" si="38"/>
        <v>4.5</v>
      </c>
      <c r="AA32" s="16">
        <f t="shared" si="39"/>
        <v>2</v>
      </c>
      <c r="AB32" s="16">
        <f t="shared" si="40"/>
        <v>4</v>
      </c>
      <c r="AC32" s="17">
        <f t="shared" si="41"/>
        <v>21.5</v>
      </c>
      <c r="AD32" s="14"/>
      <c r="AE32" s="40"/>
      <c r="AF32" s="41" t="s">
        <v>17</v>
      </c>
      <c r="AG32" s="41" t="s">
        <v>16</v>
      </c>
      <c r="AH32" s="104" t="s">
        <v>18</v>
      </c>
      <c r="AI32" s="105"/>
      <c r="AJ32" s="39"/>
      <c r="AK32" s="40"/>
      <c r="AL32" s="41" t="s">
        <v>17</v>
      </c>
      <c r="AM32" s="41" t="s">
        <v>16</v>
      </c>
      <c r="AN32" s="104" t="s">
        <v>18</v>
      </c>
      <c r="AO32" s="105"/>
      <c r="AP32" s="39"/>
      <c r="AQ32" s="54"/>
      <c r="AR32" s="54"/>
      <c r="AS32" s="54"/>
      <c r="AT32" s="54"/>
      <c r="AU32" s="54"/>
      <c r="AV32" s="7"/>
      <c r="AW32" s="58" t="s">
        <v>52</v>
      </c>
      <c r="AX32" s="118">
        <f>AU18</f>
        <v>5</v>
      </c>
      <c r="AY32" s="119"/>
      <c r="AZ32" s="120">
        <f>AU19</f>
        <v>3</v>
      </c>
      <c r="BA32" s="121"/>
      <c r="BB32" s="6"/>
      <c r="BC32" s="6"/>
      <c r="BD32" s="6"/>
      <c r="BE32" s="6"/>
      <c r="BF32" s="29">
        <v>7</v>
      </c>
      <c r="BG32" s="32" t="s">
        <v>45</v>
      </c>
      <c r="BH32" s="32" t="s">
        <v>45</v>
      </c>
      <c r="BI32" s="32" t="s">
        <v>45</v>
      </c>
      <c r="BJ32" s="32" t="s">
        <v>45</v>
      </c>
      <c r="BK32" s="32" t="s">
        <v>46</v>
      </c>
      <c r="BL32" s="32" t="s">
        <v>46</v>
      </c>
      <c r="BM32" s="32" t="s">
        <v>46</v>
      </c>
      <c r="BN32" s="67" t="s">
        <v>46</v>
      </c>
      <c r="BO32" s="39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131"/>
    </row>
    <row r="33" spans="1:78" ht="18.75">
      <c r="A33" s="6"/>
      <c r="B33" s="123"/>
      <c r="C33" s="2">
        <v>3</v>
      </c>
      <c r="D33" s="2" t="s">
        <v>71</v>
      </c>
      <c r="E33" s="74"/>
      <c r="F33" s="2">
        <f>IF(H14=1,0,IF(H14=0,1,IF(H14=0.5,0.5,"")))</f>
        <v>0</v>
      </c>
      <c r="G33" s="2">
        <f>IF(H15=1,0,IF(H15=0,1,IF(H15=0.5,0.5,"")))</f>
        <v>0.5</v>
      </c>
      <c r="H33" s="2">
        <f>IF(H16=1,0,IF(H16=0,1,IF(H16=0.5,0.5,"")))</f>
        <v>1</v>
      </c>
      <c r="I33" s="2">
        <f>IF(H17=1,0,IF(H17=0,1,IF(H17=0.5,0.5,"")))</f>
        <v>0</v>
      </c>
      <c r="J33" s="2">
        <f>IF(H18=1,0,IF(H18=0,1,IF(H18=0.5,0.5,"")))</f>
        <v>1</v>
      </c>
      <c r="K33" s="31">
        <f>IF(H19=1,0,IF(H19=0,1,IF(H19=0.5,0.5,"")))</f>
        <v>0</v>
      </c>
      <c r="L33" s="2">
        <f>IF(H20=1,0,IF(H20=0,1,IF(H20=0.5,0.5,"")))</f>
        <v>0.5</v>
      </c>
      <c r="M33" s="2">
        <f>IF(H21=1,0,IF(H21=0,1,IF(H21=0.5,0.5,"")))</f>
        <v>0</v>
      </c>
      <c r="N33" s="5">
        <f t="shared" si="42"/>
        <v>3</v>
      </c>
      <c r="O33" s="24" t="str">
        <f t="shared" si="30"/>
        <v>VI</v>
      </c>
      <c r="P33" s="14"/>
      <c r="Q33" s="25">
        <f t="shared" si="43"/>
        <v>5</v>
      </c>
      <c r="R33" s="26" t="str">
        <f t="shared" si="31"/>
        <v>VII</v>
      </c>
      <c r="S33" s="71"/>
      <c r="T33" s="15" t="str">
        <f t="shared" si="32"/>
        <v>Player3(Team2)</v>
      </c>
      <c r="U33" s="16">
        <f t="shared" si="33"/>
        <v>0</v>
      </c>
      <c r="V33" s="16">
        <f t="shared" si="34"/>
        <v>2</v>
      </c>
      <c r="W33" s="16">
        <f t="shared" si="35"/>
        <v>2</v>
      </c>
      <c r="X33" s="16">
        <f t="shared" si="36"/>
        <v>0</v>
      </c>
      <c r="Y33" s="16">
        <f t="shared" si="37"/>
        <v>0</v>
      </c>
      <c r="Z33" s="16">
        <f t="shared" si="38"/>
        <v>0</v>
      </c>
      <c r="AA33" s="16">
        <f t="shared" si="39"/>
        <v>1</v>
      </c>
      <c r="AB33" s="16">
        <f t="shared" si="40"/>
        <v>0</v>
      </c>
      <c r="AC33" s="17">
        <f t="shared" si="41"/>
        <v>5</v>
      </c>
      <c r="AD33" s="14"/>
      <c r="AE33" s="42">
        <v>1</v>
      </c>
      <c r="AF33" s="43" t="str">
        <f>$D$16</f>
        <v>Player3(Team1)</v>
      </c>
      <c r="AG33" s="43" t="str">
        <f>$D$35</f>
        <v>Player5(Team2)</v>
      </c>
      <c r="AH33" s="44">
        <v>1</v>
      </c>
      <c r="AI33" s="45">
        <f t="shared" ref="AI33:AI40" si="44">IF(ISBLANK(AH33),"",IF(AH33=1,0,IF(AH33=0.5,0.5,IF(AH33=0,1))))</f>
        <v>0</v>
      </c>
      <c r="AJ33" s="39"/>
      <c r="AK33" s="42">
        <v>1</v>
      </c>
      <c r="AL33" s="43" t="str">
        <f>$D$35</f>
        <v>Player5(Team2)</v>
      </c>
      <c r="AM33" s="43" t="str">
        <f>$D$15</f>
        <v>Player2(Team1)</v>
      </c>
      <c r="AN33" s="44">
        <v>0.5</v>
      </c>
      <c r="AO33" s="45">
        <f t="shared" ref="AO33:AO40" si="45">IF(ISBLANK(AN33),"",IF(AN33=1,0,IF(AN33=0.5,0.5,IF(AN33=0,1))))</f>
        <v>0.5</v>
      </c>
      <c r="AP33" s="39"/>
      <c r="AQ33" s="54"/>
      <c r="AR33" s="54"/>
      <c r="AS33" s="54"/>
      <c r="AT33" s="54"/>
      <c r="AU33" s="54"/>
      <c r="AV33" s="7"/>
      <c r="AW33" s="58" t="s">
        <v>53</v>
      </c>
      <c r="AX33" s="118">
        <f>AI30</f>
        <v>3</v>
      </c>
      <c r="AY33" s="119"/>
      <c r="AZ33" s="120">
        <f>AI31</f>
        <v>5</v>
      </c>
      <c r="BA33" s="121"/>
      <c r="BB33" s="6"/>
      <c r="BC33" s="6"/>
      <c r="BD33" s="6"/>
      <c r="BE33" s="6"/>
      <c r="BF33" s="29">
        <v>8</v>
      </c>
      <c r="BG33" s="32" t="s">
        <v>46</v>
      </c>
      <c r="BH33" s="32" t="s">
        <v>46</v>
      </c>
      <c r="BI33" s="32" t="s">
        <v>46</v>
      </c>
      <c r="BJ33" s="32" t="s">
        <v>46</v>
      </c>
      <c r="BK33" s="32" t="s">
        <v>45</v>
      </c>
      <c r="BL33" s="32" t="s">
        <v>45</v>
      </c>
      <c r="BM33" s="32" t="s">
        <v>45</v>
      </c>
      <c r="BN33" s="67" t="s">
        <v>45</v>
      </c>
      <c r="BO33" s="39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131"/>
    </row>
    <row r="34" spans="1:78" ht="18.75">
      <c r="A34" s="6"/>
      <c r="B34" s="123"/>
      <c r="C34" s="2">
        <v>4</v>
      </c>
      <c r="D34" s="2" t="s">
        <v>72</v>
      </c>
      <c r="E34" s="33"/>
      <c r="F34" s="2">
        <f>IF(I14=1,0,IF(I14=0,1,IF(I14=0.5,0.5,"")))</f>
        <v>0</v>
      </c>
      <c r="G34" s="2">
        <f>IF(I15=1,0,IF(I15=0,1,IF(I15=0.5,0.5,"")))</f>
        <v>0</v>
      </c>
      <c r="H34" s="2">
        <f>IF(I16=1,0,IF(I16=0,1,IF(I16=0.5,0.5,"")))</f>
        <v>1</v>
      </c>
      <c r="I34" s="2">
        <f>IF(I17=1,0,IF(I17=0,1,IF(I17=0.5,0.5,"")))</f>
        <v>0</v>
      </c>
      <c r="J34" s="31">
        <f>IF(I18=1,0,IF(I18=0,1,IF(I18=0.5,0.5,"")))</f>
        <v>1</v>
      </c>
      <c r="K34" s="2">
        <f>IF(I19=1,0,IF(I19=0,1,IF(I19=0.5,0.5,"")))</f>
        <v>0</v>
      </c>
      <c r="L34" s="2">
        <f>IF(I20=1,0,IF(I20=0,1,IF(I20=0.5,0.5,"")))</f>
        <v>0</v>
      </c>
      <c r="M34" s="2">
        <f>IF(I21=1,0,IF(I21=0,1,IF(I21=0.5,0.5,"")))</f>
        <v>0</v>
      </c>
      <c r="N34" s="5">
        <f t="shared" si="42"/>
        <v>2</v>
      </c>
      <c r="O34" s="24" t="str">
        <f t="shared" si="30"/>
        <v>VIII</v>
      </c>
      <c r="P34" s="14"/>
      <c r="Q34" s="25">
        <f t="shared" si="43"/>
        <v>2</v>
      </c>
      <c r="R34" s="26" t="str">
        <f t="shared" si="31"/>
        <v>VIII</v>
      </c>
      <c r="S34" s="71"/>
      <c r="T34" s="15" t="str">
        <f t="shared" si="32"/>
        <v>Player4(Team2)</v>
      </c>
      <c r="U34" s="16">
        <f t="shared" si="33"/>
        <v>0</v>
      </c>
      <c r="V34" s="16">
        <f t="shared" si="34"/>
        <v>0</v>
      </c>
      <c r="W34" s="16">
        <f t="shared" si="35"/>
        <v>2</v>
      </c>
      <c r="X34" s="16">
        <f t="shared" si="36"/>
        <v>0</v>
      </c>
      <c r="Y34" s="16">
        <f t="shared" si="37"/>
        <v>0</v>
      </c>
      <c r="Z34" s="16">
        <f t="shared" si="38"/>
        <v>0</v>
      </c>
      <c r="AA34" s="16">
        <f t="shared" si="39"/>
        <v>0</v>
      </c>
      <c r="AB34" s="16">
        <f t="shared" si="40"/>
        <v>0</v>
      </c>
      <c r="AC34" s="17">
        <f t="shared" si="41"/>
        <v>2</v>
      </c>
      <c r="AD34" s="14"/>
      <c r="AE34" s="46">
        <v>2</v>
      </c>
      <c r="AF34" s="47" t="str">
        <f>$D$17</f>
        <v>Player4(Team1)</v>
      </c>
      <c r="AG34" s="47" t="str">
        <f>$D$36</f>
        <v>Player6(Team2)</v>
      </c>
      <c r="AH34" s="48">
        <v>1</v>
      </c>
      <c r="AI34" s="49">
        <f t="shared" si="44"/>
        <v>0</v>
      </c>
      <c r="AJ34" s="39"/>
      <c r="AK34" s="46">
        <v>2</v>
      </c>
      <c r="AL34" s="47" t="str">
        <f>$D$36</f>
        <v>Player6(Team2)</v>
      </c>
      <c r="AM34" s="47" t="str">
        <f>$D$16</f>
        <v>Player3(Team1)</v>
      </c>
      <c r="AN34" s="48">
        <v>1</v>
      </c>
      <c r="AO34" s="49">
        <f t="shared" si="45"/>
        <v>0</v>
      </c>
      <c r="AP34" s="39"/>
      <c r="AQ34" s="54"/>
      <c r="AR34" s="54"/>
      <c r="AS34" s="54"/>
      <c r="AT34" s="54"/>
      <c r="AU34" s="54"/>
      <c r="AV34" s="7"/>
      <c r="AW34" s="58" t="s">
        <v>54</v>
      </c>
      <c r="AX34" s="118">
        <f>AO30</f>
        <v>4.5</v>
      </c>
      <c r="AY34" s="119"/>
      <c r="AZ34" s="120">
        <f>AO31</f>
        <v>3.5</v>
      </c>
      <c r="BA34" s="121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39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132"/>
    </row>
    <row r="35" spans="1:78" ht="18.75">
      <c r="A35" s="6"/>
      <c r="B35" s="123"/>
      <c r="C35" s="2">
        <v>5</v>
      </c>
      <c r="D35" s="2" t="s">
        <v>73</v>
      </c>
      <c r="E35" s="75"/>
      <c r="F35" s="2">
        <f>IF(J14=1,0,IF(J14=0,1,IF(J14=0.5,0.5,"")))</f>
        <v>0</v>
      </c>
      <c r="G35" s="2">
        <f>IF(J15=1,0,IF(J15=0,1,IF(J15=0.5,0.5,"")))</f>
        <v>0.5</v>
      </c>
      <c r="H35" s="2">
        <f>IF(J16=1,0,IF(J16=0,1,IF(J16=0.5,0.5,"")))</f>
        <v>0</v>
      </c>
      <c r="I35" s="31">
        <f>IF(J17=1,0,IF(J17=0,1,IF(J17=0.5,0.5,"")))</f>
        <v>0</v>
      </c>
      <c r="J35" s="2">
        <f>IF(J18=1,0,IF(J18=0,1,IF(J18=0.5,0.5,"")))</f>
        <v>1</v>
      </c>
      <c r="K35" s="2">
        <f>IF(J19=1,0,IF(J19=0,1,IF(J19=0.5,0.5,"")))</f>
        <v>1</v>
      </c>
      <c r="L35" s="2">
        <f>IF(J20=1,0,IF(J20=0,1,IF(J20=0.5,0.5,"")))</f>
        <v>1</v>
      </c>
      <c r="M35" s="2">
        <f>IF(J21=1,0,IF(J21=0,1,IF(J21=0.5,0.5,"")))</f>
        <v>1</v>
      </c>
      <c r="N35" s="5">
        <f t="shared" si="42"/>
        <v>4.5</v>
      </c>
      <c r="O35" s="24" t="str">
        <f t="shared" si="30"/>
        <v>IV</v>
      </c>
      <c r="P35" s="14"/>
      <c r="Q35" s="25">
        <f t="shared" si="43"/>
        <v>12.5</v>
      </c>
      <c r="R35" s="26" t="str">
        <f t="shared" si="31"/>
        <v>IV</v>
      </c>
      <c r="S35" s="71"/>
      <c r="T35" s="15" t="str">
        <f t="shared" si="32"/>
        <v>Player5(Team2)</v>
      </c>
      <c r="U35" s="16">
        <f t="shared" si="33"/>
        <v>0</v>
      </c>
      <c r="V35" s="16">
        <f t="shared" si="34"/>
        <v>2</v>
      </c>
      <c r="W35" s="16">
        <f t="shared" si="35"/>
        <v>0</v>
      </c>
      <c r="X35" s="16">
        <f t="shared" si="36"/>
        <v>0</v>
      </c>
      <c r="Y35" s="16">
        <f t="shared" si="37"/>
        <v>0</v>
      </c>
      <c r="Z35" s="16">
        <f t="shared" si="38"/>
        <v>4.5</v>
      </c>
      <c r="AA35" s="16">
        <f t="shared" si="39"/>
        <v>2</v>
      </c>
      <c r="AB35" s="16">
        <f t="shared" si="40"/>
        <v>4</v>
      </c>
      <c r="AC35" s="17">
        <f t="shared" si="41"/>
        <v>12.5</v>
      </c>
      <c r="AD35" s="14"/>
      <c r="AE35" s="46">
        <v>3</v>
      </c>
      <c r="AF35" s="47" t="str">
        <f>$D$33</f>
        <v>Player3(Team2)</v>
      </c>
      <c r="AG35" s="47" t="str">
        <f>$D$18</f>
        <v>Player5(Team1)</v>
      </c>
      <c r="AH35" s="48">
        <v>1</v>
      </c>
      <c r="AI35" s="49">
        <f t="shared" si="44"/>
        <v>0</v>
      </c>
      <c r="AJ35" s="39"/>
      <c r="AK35" s="46">
        <v>3</v>
      </c>
      <c r="AL35" s="47" t="str">
        <f>$D$37</f>
        <v>Player7(Team2)</v>
      </c>
      <c r="AM35" s="47" t="str">
        <f>$D$17</f>
        <v>Player4(Team1)</v>
      </c>
      <c r="AN35" s="48">
        <v>0</v>
      </c>
      <c r="AO35" s="49">
        <f t="shared" si="45"/>
        <v>1</v>
      </c>
      <c r="AP35" s="39"/>
      <c r="AQ35" s="54"/>
      <c r="AR35" s="54"/>
      <c r="AS35" s="54"/>
      <c r="AT35" s="54"/>
      <c r="AU35" s="54"/>
      <c r="AV35" s="7"/>
      <c r="AW35" s="59" t="s">
        <v>55</v>
      </c>
      <c r="AX35" s="120">
        <f>SUM(AX27:AY34)</f>
        <v>29.5</v>
      </c>
      <c r="AY35" s="120"/>
      <c r="AZ35" s="120">
        <f>SUM(AZ27:BA34)</f>
        <v>34.5</v>
      </c>
      <c r="BA35" s="120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</row>
    <row r="36" spans="1:78" ht="18.75">
      <c r="A36" s="6"/>
      <c r="B36" s="123"/>
      <c r="C36" s="2">
        <v>6</v>
      </c>
      <c r="D36" s="2" t="s">
        <v>74</v>
      </c>
      <c r="E36" s="33"/>
      <c r="F36" s="2">
        <f>IF(K14=1,0,IF(K14=0,1,IF(K14=0.5,0.5,"")))</f>
        <v>0</v>
      </c>
      <c r="G36" s="2">
        <f>IF(K15=1,0,IF(K15=0,1,IF(K15=0.5,0.5,"")))</f>
        <v>0</v>
      </c>
      <c r="H36" s="2">
        <f>IF(K16=1,0,IF(K16=0,1,IF(K16=0.5,0.5,"")))</f>
        <v>1</v>
      </c>
      <c r="I36" s="2">
        <f>IF(K17=1,0,IF(K17=0,1,IF(K17=0.5,0.5,"")))</f>
        <v>0</v>
      </c>
      <c r="J36" s="2">
        <f>IF(K18=1,0,IF(K18=0,1,IF(K18=0.5,0.5,"")))</f>
        <v>1</v>
      </c>
      <c r="K36" s="2">
        <f>IF(K19=1,0,IF(K19=0,1,IF(K19=0.5,0.5,"")))</f>
        <v>0</v>
      </c>
      <c r="L36" s="2">
        <f>IF(K20=1,0,IF(K20=0,1,IF(K20=0.5,0.5,"")))</f>
        <v>1</v>
      </c>
      <c r="M36" s="2">
        <f>IF(K21=1,0,IF(K21=0,1,IF(K21=0.5,0.5,"")))</f>
        <v>1</v>
      </c>
      <c r="N36" s="5">
        <f t="shared" si="42"/>
        <v>4</v>
      </c>
      <c r="O36" s="24" t="str">
        <f t="shared" si="30"/>
        <v>V</v>
      </c>
      <c r="P36" s="14"/>
      <c r="Q36" s="25">
        <f t="shared" si="43"/>
        <v>8</v>
      </c>
      <c r="R36" s="26" t="str">
        <f t="shared" si="31"/>
        <v>V</v>
      </c>
      <c r="S36" s="71"/>
      <c r="T36" s="13" t="str">
        <f t="shared" si="32"/>
        <v>Player6(Team2)</v>
      </c>
      <c r="U36" s="16">
        <f t="shared" si="33"/>
        <v>0</v>
      </c>
      <c r="V36" s="16">
        <f t="shared" si="34"/>
        <v>0</v>
      </c>
      <c r="W36" s="16">
        <f t="shared" si="35"/>
        <v>2</v>
      </c>
      <c r="X36" s="16">
        <f t="shared" si="36"/>
        <v>0</v>
      </c>
      <c r="Y36" s="16">
        <f t="shared" si="37"/>
        <v>0</v>
      </c>
      <c r="Z36" s="16">
        <f t="shared" si="38"/>
        <v>0</v>
      </c>
      <c r="AA36" s="16">
        <f t="shared" si="39"/>
        <v>2</v>
      </c>
      <c r="AB36" s="16">
        <f t="shared" si="40"/>
        <v>4</v>
      </c>
      <c r="AC36" s="17">
        <f t="shared" si="41"/>
        <v>8</v>
      </c>
      <c r="AD36" s="14"/>
      <c r="AE36" s="46">
        <v>4</v>
      </c>
      <c r="AF36" s="47" t="str">
        <f>$D$34</f>
        <v>Player4(Team2)</v>
      </c>
      <c r="AG36" s="47" t="str">
        <f>$D$19</f>
        <v>Player6(Team1)</v>
      </c>
      <c r="AH36" s="48">
        <v>0</v>
      </c>
      <c r="AI36" s="49">
        <f t="shared" si="44"/>
        <v>1</v>
      </c>
      <c r="AJ36" s="39"/>
      <c r="AK36" s="46">
        <v>4</v>
      </c>
      <c r="AL36" s="47" t="str">
        <f>$D$18</f>
        <v>Player5(Team1)</v>
      </c>
      <c r="AM36" s="47" t="str">
        <f>$D$34</f>
        <v>Player4(Team2)</v>
      </c>
      <c r="AN36" s="48">
        <v>0</v>
      </c>
      <c r="AO36" s="49">
        <f t="shared" si="45"/>
        <v>1</v>
      </c>
      <c r="AP36" s="39"/>
      <c r="AQ36" s="54"/>
      <c r="AR36" s="54"/>
      <c r="AS36" s="54"/>
      <c r="AT36" s="54"/>
      <c r="AU36" s="54"/>
      <c r="AV36" s="7"/>
      <c r="AW36" s="6"/>
      <c r="AX36" s="6"/>
      <c r="AY36" s="6"/>
      <c r="AZ36" s="7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</row>
    <row r="37" spans="1:78" ht="18.75">
      <c r="A37" s="6"/>
      <c r="B37" s="123"/>
      <c r="C37" s="2">
        <v>7</v>
      </c>
      <c r="D37" s="2" t="s">
        <v>75</v>
      </c>
      <c r="E37" s="33"/>
      <c r="F37" s="2">
        <f>IF(L14=1,0,IF(L14=0,1,IF(L14=0.5,0.5,"")))</f>
        <v>1</v>
      </c>
      <c r="G37" s="31">
        <f>IF(L15=1,0,IF(L15=0,1,IF(L15=0.5,0.5,"")))</f>
        <v>1</v>
      </c>
      <c r="H37" s="2">
        <f>IF(L16=1,0,IF(L16=0,1,IF(L16=0.5,0.5,"")))</f>
        <v>1</v>
      </c>
      <c r="I37" s="2">
        <f>IF(L17=1,0,IF(L17=0,1,IF(L17=0.5,0.5,"")))</f>
        <v>0</v>
      </c>
      <c r="J37" s="2">
        <f>IF(L18=1,0,IF(L18=0,1,IF(L18=0.5,0.5,"")))</f>
        <v>1</v>
      </c>
      <c r="K37" s="2">
        <f>IF(L19=1,0,IF(L19=0,1,IF(L19=0.5,0.5,"")))</f>
        <v>1</v>
      </c>
      <c r="L37" s="2">
        <f>IF(L20=1,0,IF(L20=0,1,IF(L20=0.5,0.5,"")))</f>
        <v>1</v>
      </c>
      <c r="M37" s="2">
        <f>IF(L21=1,0,IF(L21=0,1,IF(L21=0.5,0.5,"")))</f>
        <v>0</v>
      </c>
      <c r="N37" s="5">
        <f t="shared" si="42"/>
        <v>6</v>
      </c>
      <c r="O37" s="24" t="str">
        <f t="shared" si="30"/>
        <v>II</v>
      </c>
      <c r="P37" s="14"/>
      <c r="Q37" s="25">
        <f t="shared" si="43"/>
        <v>17.5</v>
      </c>
      <c r="R37" s="26" t="str">
        <f t="shared" si="31"/>
        <v>II</v>
      </c>
      <c r="S37" s="71"/>
      <c r="T37" s="15" t="str">
        <f t="shared" si="32"/>
        <v>Player7(Team2)</v>
      </c>
      <c r="U37" s="16">
        <f t="shared" si="33"/>
        <v>5</v>
      </c>
      <c r="V37" s="16">
        <f t="shared" si="34"/>
        <v>4</v>
      </c>
      <c r="W37" s="16">
        <f t="shared" si="35"/>
        <v>2</v>
      </c>
      <c r="X37" s="16">
        <f t="shared" si="36"/>
        <v>0</v>
      </c>
      <c r="Y37" s="16">
        <f t="shared" si="37"/>
        <v>0</v>
      </c>
      <c r="Z37" s="16">
        <f t="shared" si="38"/>
        <v>4.5</v>
      </c>
      <c r="AA37" s="16">
        <f t="shared" si="39"/>
        <v>2</v>
      </c>
      <c r="AB37" s="16">
        <f t="shared" si="40"/>
        <v>0</v>
      </c>
      <c r="AC37" s="17">
        <f t="shared" si="41"/>
        <v>17.5</v>
      </c>
      <c r="AD37" s="14"/>
      <c r="AE37" s="46">
        <v>5</v>
      </c>
      <c r="AF37" s="47" t="str">
        <f>$D$31</f>
        <v>Player1(Team2)</v>
      </c>
      <c r="AG37" s="47" t="str">
        <f>$D$20</f>
        <v>Player7(Team1)</v>
      </c>
      <c r="AH37" s="48">
        <v>1</v>
      </c>
      <c r="AI37" s="49">
        <f t="shared" si="44"/>
        <v>0</v>
      </c>
      <c r="AJ37" s="39"/>
      <c r="AK37" s="46">
        <v>5</v>
      </c>
      <c r="AL37" s="47" t="str">
        <f>$D$19</f>
        <v>Player6(Team1)</v>
      </c>
      <c r="AM37" s="47" t="str">
        <f>$D$31</f>
        <v>Player1(Team2)</v>
      </c>
      <c r="AN37" s="48">
        <v>1</v>
      </c>
      <c r="AO37" s="49">
        <f t="shared" si="45"/>
        <v>0</v>
      </c>
      <c r="AP37" s="39"/>
      <c r="AQ37" s="54"/>
      <c r="AR37" s="54"/>
      <c r="AS37" s="54"/>
      <c r="AT37" s="54"/>
      <c r="AU37" s="54"/>
      <c r="AV37" s="7"/>
      <c r="AW37" s="6"/>
      <c r="AX37" s="6"/>
      <c r="AY37" s="6"/>
      <c r="AZ37" s="7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</row>
    <row r="38" spans="1:78" ht="18.75">
      <c r="A38" s="6"/>
      <c r="B38" s="124"/>
      <c r="C38" s="2">
        <v>8</v>
      </c>
      <c r="D38" s="2" t="s">
        <v>76</v>
      </c>
      <c r="E38" s="33"/>
      <c r="F38" s="2">
        <f>IF(M14=1,0,IF(M14=0,1,IF(M14=0.5,0.5,"")))</f>
        <v>0</v>
      </c>
      <c r="G38" s="2">
        <f>IF(M15=1,0,IF(M15=0,1,IF(M15=0.5,0.5,"")))</f>
        <v>1</v>
      </c>
      <c r="H38" s="2">
        <f>IF(M16=1,0,IF(M16=0,1,IF(M16=0.5,0.5,"")))</f>
        <v>1</v>
      </c>
      <c r="I38" s="2">
        <f>IF(M17=1,0,IF(M17=0,1,IF(M17=0.5,0.5,"")))</f>
        <v>0</v>
      </c>
      <c r="J38" s="2">
        <f>IF(M18=1,0,IF(M18=0,1,IF(M18=0.5,0.5,"")))</f>
        <v>1</v>
      </c>
      <c r="K38" s="2">
        <f>IF(M19=1,0,IF(M19=0,1,IF(M19=0.5,0.5,"")))</f>
        <v>0.5</v>
      </c>
      <c r="L38" s="2">
        <f>IF(M20=1,0,IF(M20=0,1,IF(M20=0.5,0.5,"")))</f>
        <v>0.5</v>
      </c>
      <c r="M38" s="2">
        <f>IF(M21=1,0,IF(M21=0,1,IF(M21=0.5,0.5,"")))</f>
        <v>1</v>
      </c>
      <c r="N38" s="5">
        <f>SUM(F38:M38)</f>
        <v>5</v>
      </c>
      <c r="O38" s="24" t="str">
        <f t="shared" si="30"/>
        <v>III</v>
      </c>
      <c r="P38" s="14"/>
      <c r="Q38" s="25">
        <f t="shared" si="43"/>
        <v>13.25</v>
      </c>
      <c r="R38" s="26" t="str">
        <f t="shared" si="31"/>
        <v>III</v>
      </c>
      <c r="S38" s="71"/>
      <c r="T38" s="15" t="str">
        <f t="shared" si="32"/>
        <v>Player8(Team2)</v>
      </c>
      <c r="U38" s="16">
        <f t="shared" si="33"/>
        <v>0</v>
      </c>
      <c r="V38" s="16">
        <f t="shared" si="34"/>
        <v>4</v>
      </c>
      <c r="W38" s="16">
        <f t="shared" si="35"/>
        <v>2</v>
      </c>
      <c r="X38" s="16">
        <f t="shared" si="36"/>
        <v>0</v>
      </c>
      <c r="Y38" s="16">
        <f t="shared" si="37"/>
        <v>0</v>
      </c>
      <c r="Z38" s="16">
        <f t="shared" si="38"/>
        <v>2.25</v>
      </c>
      <c r="AA38" s="16">
        <f t="shared" si="39"/>
        <v>1</v>
      </c>
      <c r="AB38" s="16">
        <f t="shared" si="40"/>
        <v>4</v>
      </c>
      <c r="AC38" s="17">
        <f t="shared" si="41"/>
        <v>13.25</v>
      </c>
      <c r="AD38" s="14"/>
      <c r="AE38" s="46">
        <v>6</v>
      </c>
      <c r="AF38" s="47" t="str">
        <f>$D$32</f>
        <v>Player2(Team2)</v>
      </c>
      <c r="AG38" s="47" t="str">
        <f>$D$21</f>
        <v>Player8(Team1)</v>
      </c>
      <c r="AH38" s="48">
        <v>1</v>
      </c>
      <c r="AI38" s="49">
        <f t="shared" si="44"/>
        <v>0</v>
      </c>
      <c r="AJ38" s="39"/>
      <c r="AK38" s="46">
        <v>6</v>
      </c>
      <c r="AL38" s="47" t="str">
        <f>$D$20</f>
        <v>Player7(Team1)</v>
      </c>
      <c r="AM38" s="47" t="str">
        <f>$D$32</f>
        <v>Player2(Team2)</v>
      </c>
      <c r="AN38" s="48">
        <v>0</v>
      </c>
      <c r="AO38" s="49">
        <f t="shared" si="45"/>
        <v>1</v>
      </c>
      <c r="AP38" s="39"/>
      <c r="AQ38" s="54"/>
      <c r="AR38" s="54"/>
      <c r="AS38" s="54"/>
      <c r="AT38" s="54"/>
      <c r="AU38" s="54"/>
      <c r="AV38" s="7"/>
      <c r="AW38" s="6"/>
      <c r="AX38" s="6"/>
      <c r="AY38" s="6"/>
      <c r="AZ38" s="7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</row>
    <row r="39" spans="1:78" ht="18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7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46">
        <v>7</v>
      </c>
      <c r="AF39" s="47" t="str">
        <f>$D$14</f>
        <v>Player1(Team1)</v>
      </c>
      <c r="AG39" s="47" t="str">
        <f>$D$37</f>
        <v>Player7(Team2)</v>
      </c>
      <c r="AH39" s="48">
        <v>0</v>
      </c>
      <c r="AI39" s="49">
        <f t="shared" si="44"/>
        <v>1</v>
      </c>
      <c r="AJ39" s="39"/>
      <c r="AK39" s="46">
        <v>7</v>
      </c>
      <c r="AL39" s="47" t="str">
        <f>$D$21</f>
        <v>Player8(Team1)</v>
      </c>
      <c r="AM39" s="47" t="str">
        <f>$D$33</f>
        <v>Player3(Team2)</v>
      </c>
      <c r="AN39" s="48">
        <v>1</v>
      </c>
      <c r="AO39" s="49">
        <f t="shared" si="45"/>
        <v>0</v>
      </c>
      <c r="AP39" s="39"/>
      <c r="AQ39" s="54"/>
      <c r="AR39" s="54"/>
      <c r="AS39" s="54"/>
      <c r="AT39" s="54"/>
      <c r="AU39" s="54"/>
      <c r="AV39" s="7"/>
      <c r="AW39" s="6"/>
      <c r="AX39" s="6"/>
      <c r="AY39" s="6"/>
      <c r="AZ39" s="7"/>
      <c r="BA39" s="6"/>
      <c r="BB39" s="6"/>
      <c r="BC39" s="6"/>
      <c r="BD39" s="6"/>
      <c r="BE39" s="6"/>
      <c r="BF39" s="6"/>
      <c r="BG39" s="10"/>
      <c r="BH39" s="7"/>
      <c r="BI39" s="7"/>
      <c r="BJ39" s="7"/>
      <c r="BK39" s="7"/>
      <c r="BL39" s="7"/>
      <c r="BM39" s="39"/>
      <c r="BN39" s="7"/>
      <c r="BO39" s="7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</row>
    <row r="40" spans="1:78" ht="18.75" customHeight="1" thickBo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7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50">
        <v>8</v>
      </c>
      <c r="AF40" s="51" t="str">
        <f>$D$15</f>
        <v>Player2(Team1)</v>
      </c>
      <c r="AG40" s="51" t="str">
        <f>$D$38</f>
        <v>Player8(Team2)</v>
      </c>
      <c r="AH40" s="52">
        <v>0</v>
      </c>
      <c r="AI40" s="53">
        <f t="shared" si="44"/>
        <v>1</v>
      </c>
      <c r="AJ40" s="7"/>
      <c r="AK40" s="50">
        <v>8</v>
      </c>
      <c r="AL40" s="51" t="str">
        <f>$D$38</f>
        <v>Player8(Team2)</v>
      </c>
      <c r="AM40" s="51" t="str">
        <f>$D$14</f>
        <v>Player1(Team1)</v>
      </c>
      <c r="AN40" s="52">
        <v>0</v>
      </c>
      <c r="AO40" s="53">
        <f t="shared" si="45"/>
        <v>1</v>
      </c>
      <c r="AP40" s="7"/>
      <c r="AQ40" s="6"/>
      <c r="AR40" s="6"/>
      <c r="AS40" s="6"/>
      <c r="AT40" s="6"/>
      <c r="AU40" s="6"/>
      <c r="AV40" s="7"/>
      <c r="AW40" s="6"/>
      <c r="AX40" s="6"/>
      <c r="AY40" s="6"/>
      <c r="AZ40" s="7"/>
      <c r="BA40" s="6"/>
      <c r="BB40" s="6"/>
      <c r="BC40" s="6"/>
      <c r="BD40" s="6"/>
      <c r="BE40" s="6"/>
      <c r="BF40" s="6"/>
      <c r="BG40" s="10"/>
      <c r="BH40" s="7"/>
      <c r="BI40" s="7"/>
      <c r="BJ40" s="7"/>
      <c r="BK40" s="7"/>
      <c r="BL40" s="7"/>
      <c r="BM40" s="39"/>
      <c r="BN40" s="7"/>
      <c r="BO40" s="7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</row>
    <row r="41" spans="1:78" s="4" customFormat="1" ht="18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7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7"/>
      <c r="AK41" s="6"/>
      <c r="AL41" s="6"/>
      <c r="AM41" s="7"/>
      <c r="AN41" s="22"/>
      <c r="AO41" s="22"/>
      <c r="AP41" s="22"/>
      <c r="AQ41" s="7"/>
      <c r="AR41" s="6"/>
      <c r="AS41" s="6"/>
      <c r="AT41" s="6"/>
      <c r="AU41" s="6"/>
      <c r="AV41" s="7"/>
      <c r="AW41" s="6"/>
      <c r="AX41" s="6"/>
      <c r="AY41" s="6"/>
      <c r="AZ41" s="7"/>
      <c r="BA41" s="6"/>
      <c r="BB41" s="6"/>
      <c r="BC41" s="6"/>
      <c r="BD41" s="6"/>
      <c r="BE41" s="6"/>
      <c r="BF41" s="6"/>
      <c r="BG41" s="10"/>
      <c r="BH41" s="7"/>
      <c r="BI41" s="7"/>
      <c r="BJ41" s="7"/>
      <c r="BK41" s="7"/>
      <c r="BL41" s="7"/>
      <c r="BM41" s="39"/>
      <c r="BN41" s="7"/>
      <c r="BO41" s="7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</row>
    <row r="42" spans="1:78" s="4" customFormat="1" ht="18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7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7"/>
      <c r="AK42" s="6"/>
      <c r="AL42" s="6"/>
      <c r="AM42" s="6"/>
      <c r="AN42" s="6"/>
      <c r="AO42" s="6"/>
      <c r="AP42" s="7"/>
      <c r="AQ42" s="6"/>
      <c r="AR42" s="6"/>
      <c r="AS42" s="6"/>
      <c r="AT42" s="6"/>
      <c r="AU42" s="6"/>
      <c r="AV42" s="20"/>
      <c r="AW42" s="6"/>
      <c r="AX42" s="6"/>
      <c r="AY42" s="6"/>
      <c r="AZ42" s="7"/>
      <c r="BA42" s="6"/>
      <c r="BB42" s="6"/>
      <c r="BC42" s="6"/>
      <c r="BD42" s="6"/>
      <c r="BE42" s="6"/>
      <c r="BF42" s="6"/>
      <c r="BG42" s="10"/>
      <c r="BH42" s="7"/>
      <c r="BI42" s="7"/>
      <c r="BJ42" s="7"/>
      <c r="BK42" s="7"/>
      <c r="BL42" s="7"/>
      <c r="BM42" s="39"/>
      <c r="BN42" s="7"/>
      <c r="BO42" s="7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</row>
    <row r="43" spans="1:78" s="4" customFormat="1" ht="18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7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7"/>
      <c r="AK43" s="6"/>
      <c r="AL43" s="6"/>
      <c r="AM43" s="6"/>
      <c r="AN43" s="6"/>
      <c r="AO43" s="6"/>
      <c r="AP43" s="7"/>
      <c r="AQ43" s="6"/>
      <c r="AR43" s="6"/>
      <c r="AS43" s="6"/>
      <c r="AT43" s="6"/>
      <c r="AU43" s="6"/>
      <c r="AV43" s="20"/>
      <c r="AW43" s="6"/>
      <c r="AX43" s="6"/>
      <c r="AY43" s="6"/>
      <c r="AZ43" s="7"/>
      <c r="BA43" s="6"/>
      <c r="BB43" s="6"/>
      <c r="BC43" s="6"/>
      <c r="BD43" s="6"/>
      <c r="BE43" s="6"/>
      <c r="BF43" s="6"/>
      <c r="BG43" s="10"/>
      <c r="BH43" s="7"/>
      <c r="BI43" s="7"/>
      <c r="BJ43" s="7"/>
      <c r="BK43" s="7"/>
      <c r="BL43" s="7"/>
      <c r="BM43" s="39"/>
      <c r="BN43" s="7"/>
      <c r="BO43" s="7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</row>
    <row r="44" spans="1:78" s="4" customFormat="1" ht="18.7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7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20"/>
      <c r="AK44" s="6"/>
      <c r="AL44" s="6"/>
      <c r="AM44" s="6"/>
      <c r="AN44" s="6"/>
      <c r="AO44" s="6"/>
      <c r="AP44" s="20"/>
      <c r="AQ44" s="6"/>
      <c r="AR44" s="6"/>
      <c r="AS44" s="6"/>
      <c r="AT44" s="6"/>
      <c r="AU44" s="6"/>
      <c r="AV44" s="22"/>
      <c r="AW44" s="6"/>
      <c r="AX44" s="6"/>
      <c r="AY44" s="6"/>
      <c r="AZ44" s="7"/>
      <c r="BA44" s="6"/>
      <c r="BB44" s="6"/>
      <c r="BC44" s="6"/>
      <c r="BD44" s="6"/>
      <c r="BE44" s="6"/>
      <c r="BF44" s="6"/>
      <c r="BG44" s="10"/>
      <c r="BH44" s="7"/>
      <c r="BI44" s="7"/>
      <c r="BJ44" s="7"/>
      <c r="BK44" s="7"/>
      <c r="BL44" s="7"/>
      <c r="BM44" s="39"/>
      <c r="BN44" s="7"/>
      <c r="BO44" s="7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</row>
    <row r="45" spans="1:78" s="4" customFormat="1" ht="18.7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7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20"/>
      <c r="AK45" s="6"/>
      <c r="AL45" s="6"/>
      <c r="AM45" s="6"/>
      <c r="AN45" s="6"/>
      <c r="AO45" s="6"/>
      <c r="AP45" s="20"/>
      <c r="AQ45" s="6"/>
      <c r="AR45" s="6"/>
      <c r="AS45" s="6"/>
      <c r="AT45" s="6"/>
      <c r="AU45" s="6"/>
      <c r="AV45" s="22"/>
      <c r="AW45" s="6"/>
      <c r="AX45" s="6"/>
      <c r="AY45" s="6"/>
      <c r="AZ45" s="7"/>
      <c r="BA45" s="6"/>
      <c r="BB45" s="6"/>
      <c r="BC45" s="6"/>
      <c r="BD45" s="6"/>
      <c r="BE45" s="6"/>
      <c r="BF45" s="6"/>
      <c r="BG45" s="10"/>
      <c r="BH45" s="7"/>
      <c r="BI45" s="7"/>
      <c r="BJ45" s="7"/>
      <c r="BK45" s="7"/>
      <c r="BL45" s="7"/>
      <c r="BM45" s="39"/>
      <c r="BN45" s="7"/>
      <c r="BO45" s="7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</row>
    <row r="46" spans="1:78" s="4" customFormat="1" ht="18.7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7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22"/>
      <c r="AK46" s="6"/>
      <c r="AL46" s="6"/>
      <c r="AM46" s="6"/>
      <c r="AN46" s="6"/>
      <c r="AO46" s="6"/>
      <c r="AP46" s="22"/>
      <c r="AQ46" s="6"/>
      <c r="AR46" s="6"/>
      <c r="AS46" s="6"/>
      <c r="AT46" s="6"/>
      <c r="AU46" s="6"/>
      <c r="AV46" s="22"/>
      <c r="AW46" s="6"/>
      <c r="AX46" s="6"/>
      <c r="AY46" s="6"/>
      <c r="AZ46" s="7"/>
      <c r="BA46" s="6"/>
      <c r="BB46" s="6"/>
      <c r="BC46" s="6"/>
      <c r="BD46" s="6"/>
      <c r="BE46" s="6"/>
      <c r="BF46" s="6"/>
      <c r="BG46" s="10"/>
      <c r="BH46" s="7"/>
      <c r="BI46" s="7"/>
      <c r="BJ46" s="7"/>
      <c r="BK46" s="7"/>
      <c r="BL46" s="7"/>
      <c r="BM46" s="39"/>
      <c r="BN46" s="7"/>
      <c r="BO46" s="7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</row>
    <row r="47" spans="1:78" s="4" customForma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22"/>
      <c r="AK47" s="6"/>
      <c r="AL47" s="6"/>
      <c r="AM47" s="6"/>
      <c r="AN47" s="6"/>
      <c r="AO47" s="6"/>
      <c r="AP47" s="22"/>
      <c r="AQ47" s="6"/>
      <c r="AR47" s="6"/>
      <c r="AS47" s="6"/>
      <c r="AT47" s="6"/>
      <c r="AU47" s="6"/>
      <c r="AV47" s="22"/>
      <c r="AW47" s="6"/>
      <c r="AX47" s="6"/>
      <c r="AY47" s="6"/>
      <c r="AZ47" s="7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</row>
    <row r="48" spans="1:78" s="4" customForma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7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22"/>
      <c r="AK48" s="6"/>
      <c r="AL48" s="6"/>
      <c r="AM48" s="6"/>
      <c r="AN48" s="6"/>
      <c r="AO48" s="6"/>
      <c r="AP48" s="22"/>
      <c r="AQ48" s="6"/>
      <c r="AR48" s="6"/>
      <c r="AS48" s="6"/>
      <c r="AT48" s="6"/>
      <c r="AU48" s="6"/>
      <c r="AV48" s="22"/>
      <c r="AW48" s="6"/>
      <c r="AX48" s="6"/>
      <c r="AY48" s="6"/>
      <c r="AZ48" s="7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</row>
    <row r="49" spans="1:78" s="4" customForma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7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22"/>
      <c r="AK49" s="6"/>
      <c r="AL49" s="6"/>
      <c r="AM49" s="6"/>
      <c r="AN49" s="6"/>
      <c r="AO49" s="6"/>
      <c r="AP49" s="22"/>
      <c r="AQ49" s="6"/>
      <c r="AR49" s="6"/>
      <c r="AS49" s="6"/>
      <c r="AT49" s="6"/>
      <c r="AU49" s="6"/>
      <c r="AV49" s="22"/>
      <c r="AW49" s="6"/>
      <c r="AX49" s="6"/>
      <c r="AY49" s="6"/>
      <c r="AZ49" s="7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</row>
    <row r="50" spans="1:78" s="4" customForma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7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22"/>
      <c r="AK50" s="6"/>
      <c r="AL50" s="6"/>
      <c r="AM50" s="6"/>
      <c r="AN50" s="6"/>
      <c r="AO50" s="6"/>
      <c r="AP50" s="22"/>
      <c r="AQ50" s="6"/>
      <c r="AR50" s="6"/>
      <c r="AS50" s="6"/>
      <c r="AT50" s="6"/>
      <c r="AU50" s="6"/>
      <c r="AV50" s="22"/>
      <c r="AW50" s="6"/>
      <c r="AX50" s="6"/>
      <c r="AY50" s="6"/>
      <c r="AZ50" s="7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</row>
    <row r="51" spans="1:78" s="4" customFormat="1" ht="1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7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22"/>
      <c r="AK51" s="6"/>
      <c r="AL51" s="6"/>
      <c r="AM51" s="6"/>
      <c r="AN51" s="6"/>
      <c r="AO51" s="6"/>
      <c r="AP51" s="22"/>
      <c r="AQ51" s="6"/>
      <c r="AR51" s="6"/>
      <c r="AS51" s="6"/>
      <c r="AT51" s="6"/>
      <c r="AU51" s="6"/>
      <c r="AV51" s="22"/>
      <c r="AW51" s="6"/>
      <c r="AX51" s="6"/>
      <c r="AY51" s="6"/>
      <c r="AZ51" s="7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</row>
    <row r="52" spans="1:78" s="4" customForma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7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22"/>
      <c r="AK52" s="6"/>
      <c r="AL52" s="6"/>
      <c r="AM52" s="6"/>
      <c r="AN52" s="6"/>
      <c r="AO52" s="6"/>
      <c r="AP52" s="22"/>
      <c r="AQ52" s="6"/>
      <c r="AR52" s="6"/>
      <c r="AS52" s="6"/>
      <c r="AT52" s="6"/>
      <c r="AU52" s="6"/>
      <c r="AV52" s="22"/>
      <c r="AW52" s="6"/>
      <c r="AX52" s="6"/>
      <c r="AY52" s="6"/>
      <c r="AZ52" s="7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</row>
    <row r="53" spans="1:78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7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22"/>
      <c r="AK53" s="6"/>
      <c r="AL53" s="6"/>
      <c r="AM53" s="6"/>
      <c r="AN53" s="6"/>
      <c r="AO53" s="6"/>
      <c r="AP53" s="22"/>
      <c r="AQ53" s="6"/>
      <c r="AR53" s="6"/>
      <c r="AS53" s="6"/>
      <c r="AT53" s="6"/>
      <c r="AU53" s="6"/>
      <c r="AV53" s="7"/>
      <c r="AW53" s="6"/>
      <c r="AX53" s="6"/>
      <c r="AY53" s="6"/>
      <c r="AZ53" s="7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</row>
    <row r="54" spans="1:78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7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22"/>
      <c r="AK54" s="6"/>
      <c r="AL54" s="6"/>
      <c r="AM54" s="6"/>
      <c r="AN54" s="6"/>
      <c r="AO54" s="6"/>
      <c r="AP54" s="22"/>
      <c r="AQ54" s="6"/>
      <c r="AR54" s="6"/>
      <c r="AS54" s="6"/>
      <c r="AT54" s="6"/>
      <c r="AU54" s="6"/>
      <c r="AV54" s="7"/>
      <c r="AW54" s="6"/>
      <c r="AX54" s="6"/>
      <c r="AY54" s="6"/>
      <c r="AZ54" s="7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</row>
  </sheetData>
  <mergeCells count="97">
    <mergeCell ref="BF2:BN2"/>
    <mergeCell ref="BP2:BX2"/>
    <mergeCell ref="AZ35:BA35"/>
    <mergeCell ref="B31:B38"/>
    <mergeCell ref="AX31:AY31"/>
    <mergeCell ref="AZ31:BA31"/>
    <mergeCell ref="AX32:AY32"/>
    <mergeCell ref="AZ32:BA32"/>
    <mergeCell ref="AX33:AY33"/>
    <mergeCell ref="AZ33:BA33"/>
    <mergeCell ref="AX34:AY34"/>
    <mergeCell ref="AZ34:BA34"/>
    <mergeCell ref="AX35:AY35"/>
    <mergeCell ref="AE31:AG31"/>
    <mergeCell ref="AK31:AM31"/>
    <mergeCell ref="AX29:AY29"/>
    <mergeCell ref="AZ29:BA29"/>
    <mergeCell ref="AH32:AI32"/>
    <mergeCell ref="AN32:AO32"/>
    <mergeCell ref="AX30:AY30"/>
    <mergeCell ref="AZ30:BA30"/>
    <mergeCell ref="AX26:AY26"/>
    <mergeCell ref="AZ26:BA26"/>
    <mergeCell ref="AX27:AY27"/>
    <mergeCell ref="AZ27:BA27"/>
    <mergeCell ref="AX28:AY28"/>
    <mergeCell ref="AZ28:BA28"/>
    <mergeCell ref="K23:K30"/>
    <mergeCell ref="L23:L30"/>
    <mergeCell ref="M23:M30"/>
    <mergeCell ref="AB23:AB30"/>
    <mergeCell ref="N23:N30"/>
    <mergeCell ref="O23:O30"/>
    <mergeCell ref="Q23:Q30"/>
    <mergeCell ref="R23:R30"/>
    <mergeCell ref="U23:U30"/>
    <mergeCell ref="V23:V30"/>
    <mergeCell ref="W23:W30"/>
    <mergeCell ref="X23:X30"/>
    <mergeCell ref="Y23:Y30"/>
    <mergeCell ref="Z23:Z30"/>
    <mergeCell ref="AA23:AA30"/>
    <mergeCell ref="F23:F30"/>
    <mergeCell ref="G23:G30"/>
    <mergeCell ref="H23:H30"/>
    <mergeCell ref="I23:I30"/>
    <mergeCell ref="J23:J30"/>
    <mergeCell ref="B14:B21"/>
    <mergeCell ref="AA6:AA13"/>
    <mergeCell ref="AB6:AB13"/>
    <mergeCell ref="AE7:AG7"/>
    <mergeCell ref="AK7:AM7"/>
    <mergeCell ref="U6:U13"/>
    <mergeCell ref="V6:V13"/>
    <mergeCell ref="W6:W13"/>
    <mergeCell ref="X6:X13"/>
    <mergeCell ref="Y6:Y13"/>
    <mergeCell ref="AH20:AI20"/>
    <mergeCell ref="K6:K13"/>
    <mergeCell ref="AN20:AO20"/>
    <mergeCell ref="AT20:AU20"/>
    <mergeCell ref="R6:R13"/>
    <mergeCell ref="BG14:BN14"/>
    <mergeCell ref="AE19:AG19"/>
    <mergeCell ref="AK19:AM19"/>
    <mergeCell ref="AQ19:AS19"/>
    <mergeCell ref="BA7:BB7"/>
    <mergeCell ref="AH8:AI8"/>
    <mergeCell ref="AN8:AO8"/>
    <mergeCell ref="AT8:AU8"/>
    <mergeCell ref="AQ7:AS7"/>
    <mergeCell ref="AW7:AY7"/>
    <mergeCell ref="D2:E3"/>
    <mergeCell ref="AW2:AW3"/>
    <mergeCell ref="F6:F13"/>
    <mergeCell ref="G6:G13"/>
    <mergeCell ref="H6:H13"/>
    <mergeCell ref="I6:I13"/>
    <mergeCell ref="J6:J13"/>
    <mergeCell ref="Z6:Z13"/>
    <mergeCell ref="L6:L13"/>
    <mergeCell ref="M6:M13"/>
    <mergeCell ref="N6:N13"/>
    <mergeCell ref="O6:O13"/>
    <mergeCell ref="Q6:Q13"/>
    <mergeCell ref="F2:G2"/>
    <mergeCell ref="AX2:AY2"/>
    <mergeCell ref="AZ2:BA2"/>
    <mergeCell ref="F3:I3"/>
    <mergeCell ref="J3:M3"/>
    <mergeCell ref="AX3:AY3"/>
    <mergeCell ref="AZ3:BA3"/>
    <mergeCell ref="J2:K2"/>
    <mergeCell ref="L2:M2"/>
    <mergeCell ref="H2:I2"/>
    <mergeCell ref="T2:AC2"/>
    <mergeCell ref="Q2:R2"/>
  </mergeCells>
  <conditionalFormatting sqref="L31 M32 F38 F14:M21 F32 G37 F33:G33 F34:H34 F35:I35 J34 F36:J36 K33">
    <cfRule type="cellIs" dxfId="1409" priority="2126" operator="equal">
      <formula>0.5</formula>
    </cfRule>
    <cfRule type="cellIs" dxfId="1408" priority="2127" operator="equal">
      <formula>0</formula>
    </cfRule>
    <cfRule type="cellIs" dxfId="1407" priority="2128" operator="equal">
      <formula>1</formula>
    </cfRule>
  </conditionalFormatting>
  <conditionalFormatting sqref="L32">
    <cfRule type="cellIs" dxfId="1406" priority="2123" operator="equal">
      <formula>0.5</formula>
    </cfRule>
    <cfRule type="cellIs" dxfId="1405" priority="2124" operator="equal">
      <formula>0</formula>
    </cfRule>
    <cfRule type="cellIs" dxfId="1404" priority="2125" operator="equal">
      <formula>1</formula>
    </cfRule>
  </conditionalFormatting>
  <conditionalFormatting sqref="M31">
    <cfRule type="cellIs" dxfId="1403" priority="2120" operator="equal">
      <formula>0.5</formula>
    </cfRule>
    <cfRule type="cellIs" dxfId="1402" priority="2121" operator="equal">
      <formula>0</formula>
    </cfRule>
    <cfRule type="cellIs" dxfId="1401" priority="2122" operator="equal">
      <formula>1</formula>
    </cfRule>
  </conditionalFormatting>
  <conditionalFormatting sqref="K37">
    <cfRule type="cellIs" dxfId="1400" priority="2117" operator="equal">
      <formula>0.5</formula>
    </cfRule>
    <cfRule type="cellIs" dxfId="1399" priority="2118" operator="equal">
      <formula>0</formula>
    </cfRule>
    <cfRule type="cellIs" dxfId="1398" priority="2119" operator="equal">
      <formula>1</formula>
    </cfRule>
  </conditionalFormatting>
  <conditionalFormatting sqref="L38">
    <cfRule type="cellIs" dxfId="1397" priority="2114" operator="equal">
      <formula>0.5</formula>
    </cfRule>
    <cfRule type="cellIs" dxfId="1396" priority="2115" operator="equal">
      <formula>0</formula>
    </cfRule>
    <cfRule type="cellIs" dxfId="1395" priority="2116" operator="equal">
      <formula>1</formula>
    </cfRule>
  </conditionalFormatting>
  <conditionalFormatting sqref="J37">
    <cfRule type="cellIs" dxfId="1394" priority="2111" operator="equal">
      <formula>0.5</formula>
    </cfRule>
    <cfRule type="cellIs" dxfId="1393" priority="2112" operator="equal">
      <formula>0</formula>
    </cfRule>
    <cfRule type="cellIs" dxfId="1392" priority="2113" operator="equal">
      <formula>1</formula>
    </cfRule>
  </conditionalFormatting>
  <conditionalFormatting sqref="K38">
    <cfRule type="cellIs" dxfId="1391" priority="2108" operator="equal">
      <formula>0.5</formula>
    </cfRule>
    <cfRule type="cellIs" dxfId="1390" priority="2109" operator="equal">
      <formula>0</formula>
    </cfRule>
    <cfRule type="cellIs" dxfId="1389" priority="2110" operator="equal">
      <formula>1</formula>
    </cfRule>
  </conditionalFormatting>
  <conditionalFormatting sqref="I37">
    <cfRule type="cellIs" dxfId="1388" priority="2105" operator="equal">
      <formula>0.5</formula>
    </cfRule>
    <cfRule type="cellIs" dxfId="1387" priority="2106" operator="equal">
      <formula>0</formula>
    </cfRule>
    <cfRule type="cellIs" dxfId="1386" priority="2107" operator="equal">
      <formula>1</formula>
    </cfRule>
  </conditionalFormatting>
  <conditionalFormatting sqref="J38">
    <cfRule type="cellIs" dxfId="1385" priority="2102" operator="equal">
      <formula>0.5</formula>
    </cfRule>
    <cfRule type="cellIs" dxfId="1384" priority="2103" operator="equal">
      <formula>0</formula>
    </cfRule>
    <cfRule type="cellIs" dxfId="1383" priority="2104" operator="equal">
      <formula>1</formula>
    </cfRule>
  </conditionalFormatting>
  <conditionalFormatting sqref="H37">
    <cfRule type="cellIs" dxfId="1382" priority="2099" operator="equal">
      <formula>0.5</formula>
    </cfRule>
    <cfRule type="cellIs" dxfId="1381" priority="2100" operator="equal">
      <formula>0</formula>
    </cfRule>
    <cfRule type="cellIs" dxfId="1380" priority="2101" operator="equal">
      <formula>1</formula>
    </cfRule>
  </conditionalFormatting>
  <conditionalFormatting sqref="I38">
    <cfRule type="cellIs" dxfId="1379" priority="2096" operator="equal">
      <formula>0.5</formula>
    </cfRule>
    <cfRule type="cellIs" dxfId="1378" priority="2097" operator="equal">
      <formula>0</formula>
    </cfRule>
    <cfRule type="cellIs" dxfId="1377" priority="2098" operator="equal">
      <formula>1</formula>
    </cfRule>
  </conditionalFormatting>
  <conditionalFormatting sqref="H38">
    <cfRule type="cellIs" dxfId="1376" priority="2093" operator="equal">
      <formula>0.5</formula>
    </cfRule>
    <cfRule type="cellIs" dxfId="1375" priority="2094" operator="equal">
      <formula>0</formula>
    </cfRule>
    <cfRule type="cellIs" dxfId="1374" priority="2095" operator="equal">
      <formula>1</formula>
    </cfRule>
  </conditionalFormatting>
  <conditionalFormatting sqref="K31">
    <cfRule type="cellIs" dxfId="1373" priority="2090" operator="equal">
      <formula>0.5</formula>
    </cfRule>
    <cfRule type="cellIs" dxfId="1372" priority="2091" operator="equal">
      <formula>0</formula>
    </cfRule>
    <cfRule type="cellIs" dxfId="1371" priority="2092" operator="equal">
      <formula>1</formula>
    </cfRule>
  </conditionalFormatting>
  <conditionalFormatting sqref="M33">
    <cfRule type="cellIs" dxfId="1370" priority="2087" operator="equal">
      <formula>0.5</formula>
    </cfRule>
    <cfRule type="cellIs" dxfId="1369" priority="2088" operator="equal">
      <formula>0</formula>
    </cfRule>
    <cfRule type="cellIs" dxfId="1368" priority="2089" operator="equal">
      <formula>1</formula>
    </cfRule>
  </conditionalFormatting>
  <conditionalFormatting sqref="M37">
    <cfRule type="cellIs" dxfId="1367" priority="2021" operator="equal">
      <formula>0.5</formula>
    </cfRule>
    <cfRule type="cellIs" dxfId="1366" priority="2022" operator="equal">
      <formula>0</formula>
    </cfRule>
    <cfRule type="cellIs" dxfId="1365" priority="2023" operator="equal">
      <formula>1</formula>
    </cfRule>
  </conditionalFormatting>
  <conditionalFormatting sqref="L36">
    <cfRule type="cellIs" dxfId="1364" priority="2024" operator="equal">
      <formula>0.5</formula>
    </cfRule>
    <cfRule type="cellIs" dxfId="1363" priority="2025" operator="equal">
      <formula>0</formula>
    </cfRule>
    <cfRule type="cellIs" dxfId="1362" priority="2026" operator="equal">
      <formula>1</formula>
    </cfRule>
  </conditionalFormatting>
  <conditionalFormatting sqref="K35">
    <cfRule type="cellIs" dxfId="1361" priority="2027" operator="equal">
      <formula>0.5</formula>
    </cfRule>
    <cfRule type="cellIs" dxfId="1360" priority="2028" operator="equal">
      <formula>0</formula>
    </cfRule>
    <cfRule type="cellIs" dxfId="1359" priority="2029" operator="equal">
      <formula>1</formula>
    </cfRule>
  </conditionalFormatting>
  <conditionalFormatting sqref="F37">
    <cfRule type="cellIs" dxfId="1358" priority="2084" operator="equal">
      <formula>0.5</formula>
    </cfRule>
    <cfRule type="cellIs" dxfId="1357" priority="2085" operator="equal">
      <formula>0</formula>
    </cfRule>
    <cfRule type="cellIs" dxfId="1356" priority="2086" operator="equal">
      <formula>1</formula>
    </cfRule>
  </conditionalFormatting>
  <conditionalFormatting sqref="G38">
    <cfRule type="cellIs" dxfId="1355" priority="2081" operator="equal">
      <formula>0.5</formula>
    </cfRule>
    <cfRule type="cellIs" dxfId="1354" priority="2082" operator="equal">
      <formula>0</formula>
    </cfRule>
    <cfRule type="cellIs" dxfId="1353" priority="2083" operator="equal">
      <formula>1</formula>
    </cfRule>
  </conditionalFormatting>
  <conditionalFormatting sqref="J31">
    <cfRule type="cellIs" dxfId="1352" priority="2078" operator="equal">
      <formula>0.5</formula>
    </cfRule>
    <cfRule type="cellIs" dxfId="1351" priority="2079" operator="equal">
      <formula>0</formula>
    </cfRule>
    <cfRule type="cellIs" dxfId="1350" priority="2080" operator="equal">
      <formula>1</formula>
    </cfRule>
  </conditionalFormatting>
  <conditionalFormatting sqref="K32">
    <cfRule type="cellIs" dxfId="1349" priority="2075" operator="equal">
      <formula>0.5</formula>
    </cfRule>
    <cfRule type="cellIs" dxfId="1348" priority="2076" operator="equal">
      <formula>0</formula>
    </cfRule>
    <cfRule type="cellIs" dxfId="1347" priority="2077" operator="equal">
      <formula>1</formula>
    </cfRule>
  </conditionalFormatting>
  <conditionalFormatting sqref="L33">
    <cfRule type="cellIs" dxfId="1346" priority="2072" operator="equal">
      <formula>0.5</formula>
    </cfRule>
    <cfRule type="cellIs" dxfId="1345" priority="2073" operator="equal">
      <formula>0</formula>
    </cfRule>
    <cfRule type="cellIs" dxfId="1344" priority="2074" operator="equal">
      <formula>1</formula>
    </cfRule>
  </conditionalFormatting>
  <conditionalFormatting sqref="M34">
    <cfRule type="cellIs" dxfId="1343" priority="2069" operator="equal">
      <formula>0.5</formula>
    </cfRule>
    <cfRule type="cellIs" dxfId="1342" priority="2070" operator="equal">
      <formula>0</formula>
    </cfRule>
    <cfRule type="cellIs" dxfId="1341" priority="2071" operator="equal">
      <formula>1</formula>
    </cfRule>
  </conditionalFormatting>
  <conditionalFormatting sqref="I31">
    <cfRule type="cellIs" dxfId="1340" priority="2066" operator="equal">
      <formula>0.5</formula>
    </cfRule>
    <cfRule type="cellIs" dxfId="1339" priority="2067" operator="equal">
      <formula>0</formula>
    </cfRule>
    <cfRule type="cellIs" dxfId="1338" priority="2068" operator="equal">
      <formula>1</formula>
    </cfRule>
  </conditionalFormatting>
  <conditionalFormatting sqref="J32">
    <cfRule type="cellIs" dxfId="1337" priority="2063" operator="equal">
      <formula>0.5</formula>
    </cfRule>
    <cfRule type="cellIs" dxfId="1336" priority="2064" operator="equal">
      <formula>0</formula>
    </cfRule>
    <cfRule type="cellIs" dxfId="1335" priority="2065" operator="equal">
      <formula>1</formula>
    </cfRule>
  </conditionalFormatting>
  <conditionalFormatting sqref="L34">
    <cfRule type="cellIs" dxfId="1334" priority="2060" operator="equal">
      <formula>0.5</formula>
    </cfRule>
    <cfRule type="cellIs" dxfId="1333" priority="2061" operator="equal">
      <formula>0</formula>
    </cfRule>
    <cfRule type="cellIs" dxfId="1332" priority="2062" operator="equal">
      <formula>1</formula>
    </cfRule>
  </conditionalFormatting>
  <conditionalFormatting sqref="M35">
    <cfRule type="cellIs" dxfId="1331" priority="2057" operator="equal">
      <formula>0.5</formula>
    </cfRule>
    <cfRule type="cellIs" dxfId="1330" priority="2058" operator="equal">
      <formula>0</formula>
    </cfRule>
    <cfRule type="cellIs" dxfId="1329" priority="2059" operator="equal">
      <formula>1</formula>
    </cfRule>
  </conditionalFormatting>
  <conditionalFormatting sqref="H31">
    <cfRule type="cellIs" dxfId="1328" priority="2054" operator="equal">
      <formula>0.5</formula>
    </cfRule>
    <cfRule type="cellIs" dxfId="1327" priority="2055" operator="equal">
      <formula>0</formula>
    </cfRule>
    <cfRule type="cellIs" dxfId="1326" priority="2056" operator="equal">
      <formula>1</formula>
    </cfRule>
  </conditionalFormatting>
  <conditionalFormatting sqref="I32">
    <cfRule type="cellIs" dxfId="1325" priority="2051" operator="equal">
      <formula>0.5</formula>
    </cfRule>
    <cfRule type="cellIs" dxfId="1324" priority="2052" operator="equal">
      <formula>0</formula>
    </cfRule>
    <cfRule type="cellIs" dxfId="1323" priority="2053" operator="equal">
      <formula>1</formula>
    </cfRule>
  </conditionalFormatting>
  <conditionalFormatting sqref="J33">
    <cfRule type="cellIs" dxfId="1322" priority="2048" operator="equal">
      <formula>0.5</formula>
    </cfRule>
    <cfRule type="cellIs" dxfId="1321" priority="2049" operator="equal">
      <formula>0</formula>
    </cfRule>
    <cfRule type="cellIs" dxfId="1320" priority="2050" operator="equal">
      <formula>1</formula>
    </cfRule>
  </conditionalFormatting>
  <conditionalFormatting sqref="K34">
    <cfRule type="cellIs" dxfId="1319" priority="2045" operator="equal">
      <formula>0.5</formula>
    </cfRule>
    <cfRule type="cellIs" dxfId="1318" priority="2046" operator="equal">
      <formula>0</formula>
    </cfRule>
    <cfRule type="cellIs" dxfId="1317" priority="2047" operator="equal">
      <formula>1</formula>
    </cfRule>
  </conditionalFormatting>
  <conditionalFormatting sqref="L35">
    <cfRule type="cellIs" dxfId="1316" priority="2042" operator="equal">
      <formula>0.5</formula>
    </cfRule>
    <cfRule type="cellIs" dxfId="1315" priority="2043" operator="equal">
      <formula>0</formula>
    </cfRule>
    <cfRule type="cellIs" dxfId="1314" priority="2044" operator="equal">
      <formula>1</formula>
    </cfRule>
  </conditionalFormatting>
  <conditionalFormatting sqref="M36">
    <cfRule type="cellIs" dxfId="1313" priority="2039" operator="equal">
      <formula>0.5</formula>
    </cfRule>
    <cfRule type="cellIs" dxfId="1312" priority="2040" operator="equal">
      <formula>0</formula>
    </cfRule>
    <cfRule type="cellIs" dxfId="1311" priority="2041" operator="equal">
      <formula>1</formula>
    </cfRule>
  </conditionalFormatting>
  <conditionalFormatting sqref="G31">
    <cfRule type="cellIs" dxfId="1310" priority="2036" operator="equal">
      <formula>0.5</formula>
    </cfRule>
    <cfRule type="cellIs" dxfId="1309" priority="2037" operator="equal">
      <formula>0</formula>
    </cfRule>
    <cfRule type="cellIs" dxfId="1308" priority="2038" operator="equal">
      <formula>1</formula>
    </cfRule>
  </conditionalFormatting>
  <conditionalFormatting sqref="H32">
    <cfRule type="cellIs" dxfId="1307" priority="2033" operator="equal">
      <formula>0.5</formula>
    </cfRule>
    <cfRule type="cellIs" dxfId="1306" priority="2034" operator="equal">
      <formula>0</formula>
    </cfRule>
    <cfRule type="cellIs" dxfId="1305" priority="2035" operator="equal">
      <formula>1</formula>
    </cfRule>
  </conditionalFormatting>
  <conditionalFormatting sqref="I33">
    <cfRule type="cellIs" dxfId="1304" priority="2030" operator="equal">
      <formula>0.5</formula>
    </cfRule>
    <cfRule type="cellIs" dxfId="1303" priority="2031" operator="equal">
      <formula>0</formula>
    </cfRule>
    <cfRule type="cellIs" dxfId="1302" priority="2032" operator="equal">
      <formula>1</formula>
    </cfRule>
  </conditionalFormatting>
  <conditionalFormatting sqref="AE7 AZ26:AZ27 AY36:BF36 BB26:BF35 BC7:BF7 AQ20:AU28 AJ5:AJ6 AJ7:AK7 AP5:AP7 AK20:AO28 AE20:AI28 AE32:AI40 AK32:AO40 AP30:AU39 AE8:AU17 AP18:AP28 AJ18:AJ28 AJ30:AJ39 AE29:AU29 AV26:AX27 AV8:BF25 AV5:BF6 AV7 AV37:BF37 AV28:AW34 AV36 AV35:AX35">
    <cfRule type="cellIs" dxfId="1301" priority="2013" operator="equal">
      <formula>"a8"</formula>
    </cfRule>
    <cfRule type="cellIs" dxfId="1300" priority="2014" operator="equal">
      <formula>"a7"</formula>
    </cfRule>
    <cfRule type="cellIs" dxfId="1299" priority="2015" operator="equal">
      <formula>"a6"</formula>
    </cfRule>
    <cfRule type="cellIs" dxfId="1298" priority="2016" operator="equal">
      <formula>"a5"</formula>
    </cfRule>
    <cfRule type="cellIs" dxfId="1297" priority="2017" operator="equal">
      <formula>"a4"</formula>
    </cfRule>
    <cfRule type="cellIs" dxfId="1296" priority="2018" operator="equal">
      <formula>"a3"</formula>
    </cfRule>
    <cfRule type="cellIs" dxfId="1295" priority="2019" operator="equal">
      <formula>"a2"</formula>
    </cfRule>
    <cfRule type="cellIs" dxfId="1294" priority="2020" operator="equal">
      <formula>"a1"</formula>
    </cfRule>
  </conditionalFormatting>
  <conditionalFormatting sqref="AY9:AY24 BB9:BB24">
    <cfRule type="cellIs" dxfId="1293" priority="2002" operator="equal">
      <formula>3</formula>
    </cfRule>
    <cfRule type="cellIs" dxfId="1292" priority="2003" operator="equal">
      <formula>2</formula>
    </cfRule>
    <cfRule type="cellIs" dxfId="1291" priority="2004" operator="equal">
      <formula>1</formula>
    </cfRule>
  </conditionalFormatting>
  <conditionalFormatting sqref="BO2 AE7 AZ26:AZ27 AY36:BQ36 BB26:BQ26 BC7:BO7 AQ20:AU28 AJ5:AJ6 AJ7:AK7 AP5:AP7 AK20:AO28 AE20:AI28 AE32:AI40 AK32:AO40 BH39:BL46 BN39:BQ46 AP30:AU40 AP18:AP28 AE41:AU1048576 AJ18:AJ28 AJ30:AJ40 AE8:AU17 AE29:AU29 AE1:BQ1 AE2:AV4 AV26:AX27 AV13:BN13 AV5:BO6 AV7 AV21:BQ25 AV14:BG14 AV8:BO12 AV47:BQ1048576 AV37:BQ38 AV28:AW34 AV36 AV35:AX35 AV39:BF46 AV15:BN20 BP13:BQ20 BB35:BQ35 BB27:BN34 BP27:BQ34 BG4:BO4 BQ4:BX4">
    <cfRule type="cellIs" dxfId="1290" priority="2005" operator="equal">
      <formula>"s8"</formula>
    </cfRule>
    <cfRule type="cellIs" dxfId="1289" priority="2006" operator="equal">
      <formula>"s7"</formula>
    </cfRule>
    <cfRule type="cellIs" dxfId="1288" priority="2007" operator="equal">
      <formula>"s6"</formula>
    </cfRule>
    <cfRule type="cellIs" dxfId="1287" priority="2008" operator="equal">
      <formula>"s5"</formula>
    </cfRule>
    <cfRule type="cellIs" dxfId="1286" priority="2009" operator="equal">
      <formula>"s4"</formula>
    </cfRule>
    <cfRule type="cellIs" dxfId="1285" priority="2010" operator="equal">
      <formula>"s3"</formula>
    </cfRule>
    <cfRule type="cellIs" dxfId="1284" priority="2011" operator="equal">
      <formula>"s2"</formula>
    </cfRule>
    <cfRule type="cellIs" dxfId="1283" priority="2012" operator="equal">
      <formula>"s1"</formula>
    </cfRule>
  </conditionalFormatting>
  <conditionalFormatting sqref="BF15:BN33">
    <cfRule type="cellIs" dxfId="1282" priority="2000" operator="equal">
      <formula>"b"</formula>
    </cfRule>
    <cfRule type="cellIs" dxfId="1281" priority="2001" operator="equal">
      <formula>"w"</formula>
    </cfRule>
  </conditionalFormatting>
  <conditionalFormatting sqref="F31">
    <cfRule type="cellIs" dxfId="1280" priority="1997" operator="equal">
      <formula>0.5</formula>
    </cfRule>
    <cfRule type="cellIs" dxfId="1279" priority="1998" operator="equal">
      <formula>0</formula>
    </cfRule>
    <cfRule type="cellIs" dxfId="1278" priority="1999" operator="equal">
      <formula>1</formula>
    </cfRule>
  </conditionalFormatting>
  <conditionalFormatting sqref="G32">
    <cfRule type="cellIs" dxfId="1277" priority="1994" operator="equal">
      <formula>0.5</formula>
    </cfRule>
    <cfRule type="cellIs" dxfId="1276" priority="1995" operator="equal">
      <formula>0</formula>
    </cfRule>
    <cfRule type="cellIs" dxfId="1275" priority="1996" operator="equal">
      <formula>1</formula>
    </cfRule>
  </conditionalFormatting>
  <conditionalFormatting sqref="H33">
    <cfRule type="cellIs" dxfId="1274" priority="1991" operator="equal">
      <formula>0.5</formula>
    </cfRule>
    <cfRule type="cellIs" dxfId="1273" priority="1992" operator="equal">
      <formula>0</formula>
    </cfRule>
    <cfRule type="cellIs" dxfId="1272" priority="1993" operator="equal">
      <formula>1</formula>
    </cfRule>
  </conditionalFormatting>
  <conditionalFormatting sqref="I34">
    <cfRule type="cellIs" dxfId="1271" priority="1988" operator="equal">
      <formula>0.5</formula>
    </cfRule>
    <cfRule type="cellIs" dxfId="1270" priority="1989" operator="equal">
      <formula>0</formula>
    </cfRule>
    <cfRule type="cellIs" dxfId="1269" priority="1990" operator="equal">
      <formula>1</formula>
    </cfRule>
  </conditionalFormatting>
  <conditionalFormatting sqref="J35">
    <cfRule type="cellIs" dxfId="1268" priority="1985" operator="equal">
      <formula>0.5</formula>
    </cfRule>
    <cfRule type="cellIs" dxfId="1267" priority="1986" operator="equal">
      <formula>0</formula>
    </cfRule>
    <cfRule type="cellIs" dxfId="1266" priority="1987" operator="equal">
      <formula>1</formula>
    </cfRule>
  </conditionalFormatting>
  <conditionalFormatting sqref="K36">
    <cfRule type="cellIs" dxfId="1265" priority="1982" operator="equal">
      <formula>0.5</formula>
    </cfRule>
    <cfRule type="cellIs" dxfId="1264" priority="1983" operator="equal">
      <formula>0</formula>
    </cfRule>
    <cfRule type="cellIs" dxfId="1263" priority="1984" operator="equal">
      <formula>1</formula>
    </cfRule>
  </conditionalFormatting>
  <conditionalFormatting sqref="L37">
    <cfRule type="cellIs" dxfId="1262" priority="1979" operator="equal">
      <formula>0.5</formula>
    </cfRule>
    <cfRule type="cellIs" dxfId="1261" priority="1980" operator="equal">
      <formula>0</formula>
    </cfRule>
    <cfRule type="cellIs" dxfId="1260" priority="1981" operator="equal">
      <formula>1</formula>
    </cfRule>
  </conditionalFormatting>
  <conditionalFormatting sqref="M38">
    <cfRule type="cellIs" dxfId="1259" priority="1976" operator="equal">
      <formula>0.5</formula>
    </cfRule>
    <cfRule type="cellIs" dxfId="1258" priority="1977" operator="equal">
      <formula>0</formula>
    </cfRule>
    <cfRule type="cellIs" dxfId="1257" priority="1978" operator="equal">
      <formula>1</formula>
    </cfRule>
  </conditionalFormatting>
  <conditionalFormatting sqref="AQ7">
    <cfRule type="cellIs" dxfId="1256" priority="1968" operator="equal">
      <formula>"ABB-8"</formula>
    </cfRule>
    <cfRule type="cellIs" dxfId="1255" priority="1969" operator="equal">
      <formula>"ABB-7"</formula>
    </cfRule>
    <cfRule type="cellIs" dxfId="1254" priority="1970" operator="equal">
      <formula>"ABB-6"</formula>
    </cfRule>
    <cfRule type="cellIs" dxfId="1253" priority="1971" operator="equal">
      <formula>"ABB-5"</formula>
    </cfRule>
    <cfRule type="cellIs" dxfId="1252" priority="1972" operator="equal">
      <formula>"ABB-4"</formula>
    </cfRule>
    <cfRule type="cellIs" dxfId="1251" priority="1973" operator="equal">
      <formula>"ABB-3"</formula>
    </cfRule>
    <cfRule type="cellIs" dxfId="1250" priority="1974" operator="equal">
      <formula>"ABB-2"</formula>
    </cfRule>
    <cfRule type="cellIs" dxfId="1249" priority="1975" operator="equal">
      <formula>"ABB-1"</formula>
    </cfRule>
  </conditionalFormatting>
  <conditionalFormatting sqref="AQ7">
    <cfRule type="cellIs" dxfId="1248" priority="1960" operator="equal">
      <formula>"s8"</formula>
    </cfRule>
    <cfRule type="cellIs" dxfId="1247" priority="1961" operator="equal">
      <formula>"s7"</formula>
    </cfRule>
    <cfRule type="cellIs" dxfId="1246" priority="1962" operator="equal">
      <formula>"s6"</formula>
    </cfRule>
    <cfRule type="cellIs" dxfId="1245" priority="1963" operator="equal">
      <formula>"s5"</formula>
    </cfRule>
    <cfRule type="cellIs" dxfId="1244" priority="1964" operator="equal">
      <formula>"s4"</formula>
    </cfRule>
    <cfRule type="cellIs" dxfId="1243" priority="1965" operator="equal">
      <formula>"s3"</formula>
    </cfRule>
    <cfRule type="cellIs" dxfId="1242" priority="1966" operator="equal">
      <formula>"s2"</formula>
    </cfRule>
    <cfRule type="cellIs" dxfId="1241" priority="1967" operator="equal">
      <formula>"s1"</formula>
    </cfRule>
  </conditionalFormatting>
  <conditionalFormatting sqref="AE19">
    <cfRule type="cellIs" dxfId="1240" priority="1952" operator="equal">
      <formula>"ABB-8"</formula>
    </cfRule>
    <cfRule type="cellIs" dxfId="1239" priority="1953" operator="equal">
      <formula>"ABB-7"</formula>
    </cfRule>
    <cfRule type="cellIs" dxfId="1238" priority="1954" operator="equal">
      <formula>"ABB-6"</formula>
    </cfRule>
    <cfRule type="cellIs" dxfId="1237" priority="1955" operator="equal">
      <formula>"ABB-5"</formula>
    </cfRule>
    <cfRule type="cellIs" dxfId="1236" priority="1956" operator="equal">
      <formula>"ABB-4"</formula>
    </cfRule>
    <cfRule type="cellIs" dxfId="1235" priority="1957" operator="equal">
      <formula>"ABB-3"</formula>
    </cfRule>
    <cfRule type="cellIs" dxfId="1234" priority="1958" operator="equal">
      <formula>"ABB-2"</formula>
    </cfRule>
    <cfRule type="cellIs" dxfId="1233" priority="1959" operator="equal">
      <formula>"ABB-1"</formula>
    </cfRule>
  </conditionalFormatting>
  <conditionalFormatting sqref="AE19">
    <cfRule type="cellIs" dxfId="1232" priority="1944" operator="equal">
      <formula>"s8"</formula>
    </cfRule>
    <cfRule type="cellIs" dxfId="1231" priority="1945" operator="equal">
      <formula>"s7"</formula>
    </cfRule>
    <cfRule type="cellIs" dxfId="1230" priority="1946" operator="equal">
      <formula>"s6"</formula>
    </cfRule>
    <cfRule type="cellIs" dxfId="1229" priority="1947" operator="equal">
      <formula>"s5"</formula>
    </cfRule>
    <cfRule type="cellIs" dxfId="1228" priority="1948" operator="equal">
      <formula>"s4"</formula>
    </cfRule>
    <cfRule type="cellIs" dxfId="1227" priority="1949" operator="equal">
      <formula>"s3"</formula>
    </cfRule>
    <cfRule type="cellIs" dxfId="1226" priority="1950" operator="equal">
      <formula>"s2"</formula>
    </cfRule>
    <cfRule type="cellIs" dxfId="1225" priority="1951" operator="equal">
      <formula>"s1"</formula>
    </cfRule>
  </conditionalFormatting>
  <conditionalFormatting sqref="AK19">
    <cfRule type="cellIs" dxfId="1224" priority="1936" operator="equal">
      <formula>"ABB-8"</formula>
    </cfRule>
    <cfRule type="cellIs" dxfId="1223" priority="1937" operator="equal">
      <formula>"ABB-7"</formula>
    </cfRule>
    <cfRule type="cellIs" dxfId="1222" priority="1938" operator="equal">
      <formula>"ABB-6"</formula>
    </cfRule>
    <cfRule type="cellIs" dxfId="1221" priority="1939" operator="equal">
      <formula>"ABB-5"</formula>
    </cfRule>
    <cfRule type="cellIs" dxfId="1220" priority="1940" operator="equal">
      <formula>"ABB-4"</formula>
    </cfRule>
    <cfRule type="cellIs" dxfId="1219" priority="1941" operator="equal">
      <formula>"ABB-3"</formula>
    </cfRule>
    <cfRule type="cellIs" dxfId="1218" priority="1942" operator="equal">
      <formula>"ABB-2"</formula>
    </cfRule>
    <cfRule type="cellIs" dxfId="1217" priority="1943" operator="equal">
      <formula>"ABB-1"</formula>
    </cfRule>
  </conditionalFormatting>
  <conditionalFormatting sqref="AK19">
    <cfRule type="cellIs" dxfId="1216" priority="1928" operator="equal">
      <formula>"s8"</formula>
    </cfRule>
    <cfRule type="cellIs" dxfId="1215" priority="1929" operator="equal">
      <formula>"s7"</formula>
    </cfRule>
    <cfRule type="cellIs" dxfId="1214" priority="1930" operator="equal">
      <formula>"s6"</formula>
    </cfRule>
    <cfRule type="cellIs" dxfId="1213" priority="1931" operator="equal">
      <formula>"s5"</formula>
    </cfRule>
    <cfRule type="cellIs" dxfId="1212" priority="1932" operator="equal">
      <formula>"s4"</formula>
    </cfRule>
    <cfRule type="cellIs" dxfId="1211" priority="1933" operator="equal">
      <formula>"s3"</formula>
    </cfRule>
    <cfRule type="cellIs" dxfId="1210" priority="1934" operator="equal">
      <formula>"s2"</formula>
    </cfRule>
    <cfRule type="cellIs" dxfId="1209" priority="1935" operator="equal">
      <formula>"s1"</formula>
    </cfRule>
  </conditionalFormatting>
  <conditionalFormatting sqref="AQ19">
    <cfRule type="cellIs" dxfId="1208" priority="1920" operator="equal">
      <formula>"ABB-8"</formula>
    </cfRule>
    <cfRule type="cellIs" dxfId="1207" priority="1921" operator="equal">
      <formula>"ABB-7"</formula>
    </cfRule>
    <cfRule type="cellIs" dxfId="1206" priority="1922" operator="equal">
      <formula>"ABB-6"</formula>
    </cfRule>
    <cfRule type="cellIs" dxfId="1205" priority="1923" operator="equal">
      <formula>"ABB-5"</formula>
    </cfRule>
    <cfRule type="cellIs" dxfId="1204" priority="1924" operator="equal">
      <formula>"ABB-4"</formula>
    </cfRule>
    <cfRule type="cellIs" dxfId="1203" priority="1925" operator="equal">
      <formula>"ABB-3"</formula>
    </cfRule>
    <cfRule type="cellIs" dxfId="1202" priority="1926" operator="equal">
      <formula>"ABB-2"</formula>
    </cfRule>
    <cfRule type="cellIs" dxfId="1201" priority="1927" operator="equal">
      <formula>"ABB-1"</formula>
    </cfRule>
  </conditionalFormatting>
  <conditionalFormatting sqref="AQ19">
    <cfRule type="cellIs" dxfId="1200" priority="1912" operator="equal">
      <formula>"s8"</formula>
    </cfRule>
    <cfRule type="cellIs" dxfId="1199" priority="1913" operator="equal">
      <formula>"s7"</formula>
    </cfRule>
    <cfRule type="cellIs" dxfId="1198" priority="1914" operator="equal">
      <formula>"s6"</formula>
    </cfRule>
    <cfRule type="cellIs" dxfId="1197" priority="1915" operator="equal">
      <formula>"s5"</formula>
    </cfRule>
    <cfRule type="cellIs" dxfId="1196" priority="1916" operator="equal">
      <formula>"s4"</formula>
    </cfRule>
    <cfRule type="cellIs" dxfId="1195" priority="1917" operator="equal">
      <formula>"s3"</formula>
    </cfRule>
    <cfRule type="cellIs" dxfId="1194" priority="1918" operator="equal">
      <formula>"s2"</formula>
    </cfRule>
    <cfRule type="cellIs" dxfId="1193" priority="1919" operator="equal">
      <formula>"s1"</formula>
    </cfRule>
  </conditionalFormatting>
  <conditionalFormatting sqref="AE31">
    <cfRule type="cellIs" dxfId="1192" priority="1904" operator="equal">
      <formula>"ABB-8"</formula>
    </cfRule>
    <cfRule type="cellIs" dxfId="1191" priority="1905" operator="equal">
      <formula>"ABB-7"</formula>
    </cfRule>
    <cfRule type="cellIs" dxfId="1190" priority="1906" operator="equal">
      <formula>"ABB-6"</formula>
    </cfRule>
    <cfRule type="cellIs" dxfId="1189" priority="1907" operator="equal">
      <formula>"ABB-5"</formula>
    </cfRule>
    <cfRule type="cellIs" dxfId="1188" priority="1908" operator="equal">
      <formula>"ABB-4"</formula>
    </cfRule>
    <cfRule type="cellIs" dxfId="1187" priority="1909" operator="equal">
      <formula>"ABB-3"</formula>
    </cfRule>
    <cfRule type="cellIs" dxfId="1186" priority="1910" operator="equal">
      <formula>"ABB-2"</formula>
    </cfRule>
    <cfRule type="cellIs" dxfId="1185" priority="1911" operator="equal">
      <formula>"ABB-1"</formula>
    </cfRule>
  </conditionalFormatting>
  <conditionalFormatting sqref="AE31">
    <cfRule type="cellIs" dxfId="1184" priority="1896" operator="equal">
      <formula>"s8"</formula>
    </cfRule>
    <cfRule type="cellIs" dxfId="1183" priority="1897" operator="equal">
      <formula>"s7"</formula>
    </cfRule>
    <cfRule type="cellIs" dxfId="1182" priority="1898" operator="equal">
      <formula>"s6"</formula>
    </cfRule>
    <cfRule type="cellIs" dxfId="1181" priority="1899" operator="equal">
      <formula>"s5"</formula>
    </cfRule>
    <cfRule type="cellIs" dxfId="1180" priority="1900" operator="equal">
      <formula>"s4"</formula>
    </cfRule>
    <cfRule type="cellIs" dxfId="1179" priority="1901" operator="equal">
      <formula>"s3"</formula>
    </cfRule>
    <cfRule type="cellIs" dxfId="1178" priority="1902" operator="equal">
      <formula>"s2"</formula>
    </cfRule>
    <cfRule type="cellIs" dxfId="1177" priority="1903" operator="equal">
      <formula>"s1"</formula>
    </cfRule>
  </conditionalFormatting>
  <conditionalFormatting sqref="AK31">
    <cfRule type="cellIs" dxfId="1176" priority="1888" operator="equal">
      <formula>"ABB-8"</formula>
    </cfRule>
    <cfRule type="cellIs" dxfId="1175" priority="1889" operator="equal">
      <formula>"ABB-7"</formula>
    </cfRule>
    <cfRule type="cellIs" dxfId="1174" priority="1890" operator="equal">
      <formula>"ABB-6"</formula>
    </cfRule>
    <cfRule type="cellIs" dxfId="1173" priority="1891" operator="equal">
      <formula>"ABB-5"</formula>
    </cfRule>
    <cfRule type="cellIs" dxfId="1172" priority="1892" operator="equal">
      <formula>"ABB-4"</formula>
    </cfRule>
    <cfRule type="cellIs" dxfId="1171" priority="1893" operator="equal">
      <formula>"ABB-3"</formula>
    </cfRule>
    <cfRule type="cellIs" dxfId="1170" priority="1894" operator="equal">
      <formula>"ABB-2"</formula>
    </cfRule>
    <cfRule type="cellIs" dxfId="1169" priority="1895" operator="equal">
      <formula>"ABB-1"</formula>
    </cfRule>
  </conditionalFormatting>
  <conditionalFormatting sqref="AK31">
    <cfRule type="cellIs" dxfId="1168" priority="1880" operator="equal">
      <formula>"s8"</formula>
    </cfRule>
    <cfRule type="cellIs" dxfId="1167" priority="1881" operator="equal">
      <formula>"s7"</formula>
    </cfRule>
    <cfRule type="cellIs" dxfId="1166" priority="1882" operator="equal">
      <formula>"s6"</formula>
    </cfRule>
    <cfRule type="cellIs" dxfId="1165" priority="1883" operator="equal">
      <formula>"s5"</formula>
    </cfRule>
    <cfRule type="cellIs" dxfId="1164" priority="1884" operator="equal">
      <formula>"s4"</formula>
    </cfRule>
    <cfRule type="cellIs" dxfId="1163" priority="1885" operator="equal">
      <formula>"s3"</formula>
    </cfRule>
    <cfRule type="cellIs" dxfId="1162" priority="1886" operator="equal">
      <formula>"s2"</formula>
    </cfRule>
    <cfRule type="cellIs" dxfId="1161" priority="1887" operator="equal">
      <formula>"s1"</formula>
    </cfRule>
  </conditionalFormatting>
  <conditionalFormatting sqref="AZ28:AZ34">
    <cfRule type="cellIs" dxfId="1160" priority="1840" operator="equal">
      <formula>"ABB-8"</formula>
    </cfRule>
    <cfRule type="cellIs" dxfId="1159" priority="1841" operator="equal">
      <formula>"ABB-7"</formula>
    </cfRule>
    <cfRule type="cellIs" dxfId="1158" priority="1842" operator="equal">
      <formula>"ABB-6"</formula>
    </cfRule>
    <cfRule type="cellIs" dxfId="1157" priority="1843" operator="equal">
      <formula>"ABB-5"</formula>
    </cfRule>
    <cfRule type="cellIs" dxfId="1156" priority="1844" operator="equal">
      <formula>"ABB-4"</formula>
    </cfRule>
    <cfRule type="cellIs" dxfId="1155" priority="1845" operator="equal">
      <formula>"ABB-3"</formula>
    </cfRule>
    <cfRule type="cellIs" dxfId="1154" priority="1846" operator="equal">
      <formula>"ABB-2"</formula>
    </cfRule>
    <cfRule type="cellIs" dxfId="1153" priority="1847" operator="equal">
      <formula>"ABB-1"</formula>
    </cfRule>
  </conditionalFormatting>
  <conditionalFormatting sqref="AZ28:AZ34">
    <cfRule type="cellIs" dxfId="1152" priority="1832" operator="equal">
      <formula>"s8"</formula>
    </cfRule>
    <cfRule type="cellIs" dxfId="1151" priority="1833" operator="equal">
      <formula>"s7"</formula>
    </cfRule>
    <cfRule type="cellIs" dxfId="1150" priority="1834" operator="equal">
      <formula>"s6"</formula>
    </cfRule>
    <cfRule type="cellIs" dxfId="1149" priority="1835" operator="equal">
      <formula>"s5"</formula>
    </cfRule>
    <cfRule type="cellIs" dxfId="1148" priority="1836" operator="equal">
      <formula>"s4"</formula>
    </cfRule>
    <cfRule type="cellIs" dxfId="1147" priority="1837" operator="equal">
      <formula>"s3"</formula>
    </cfRule>
    <cfRule type="cellIs" dxfId="1146" priority="1838" operator="equal">
      <formula>"s2"</formula>
    </cfRule>
    <cfRule type="cellIs" dxfId="1145" priority="1839" operator="equal">
      <formula>"s1"</formula>
    </cfRule>
  </conditionalFormatting>
  <conditionalFormatting sqref="AX28:AX34">
    <cfRule type="cellIs" dxfId="1144" priority="1856" operator="equal">
      <formula>"ABB-8"</formula>
    </cfRule>
    <cfRule type="cellIs" dxfId="1143" priority="1857" operator="equal">
      <formula>"ABB-7"</formula>
    </cfRule>
    <cfRule type="cellIs" dxfId="1142" priority="1858" operator="equal">
      <formula>"ABB-6"</formula>
    </cfRule>
    <cfRule type="cellIs" dxfId="1141" priority="1859" operator="equal">
      <formula>"ABB-5"</formula>
    </cfRule>
    <cfRule type="cellIs" dxfId="1140" priority="1860" operator="equal">
      <formula>"ABB-4"</formula>
    </cfRule>
    <cfRule type="cellIs" dxfId="1139" priority="1861" operator="equal">
      <formula>"ABB-3"</formula>
    </cfRule>
    <cfRule type="cellIs" dxfId="1138" priority="1862" operator="equal">
      <formula>"ABB-2"</formula>
    </cfRule>
    <cfRule type="cellIs" dxfId="1137" priority="1863" operator="equal">
      <formula>"ABB-1"</formula>
    </cfRule>
  </conditionalFormatting>
  <conditionalFormatting sqref="AX28:AX34">
    <cfRule type="cellIs" dxfId="1136" priority="1848" operator="equal">
      <formula>"s8"</formula>
    </cfRule>
    <cfRule type="cellIs" dxfId="1135" priority="1849" operator="equal">
      <formula>"s7"</formula>
    </cfRule>
    <cfRule type="cellIs" dxfId="1134" priority="1850" operator="equal">
      <formula>"s6"</formula>
    </cfRule>
    <cfRule type="cellIs" dxfId="1133" priority="1851" operator="equal">
      <formula>"s5"</formula>
    </cfRule>
    <cfRule type="cellIs" dxfId="1132" priority="1852" operator="equal">
      <formula>"s4"</formula>
    </cfRule>
    <cfRule type="cellIs" dxfId="1131" priority="1853" operator="equal">
      <formula>"s3"</formula>
    </cfRule>
    <cfRule type="cellIs" dxfId="1130" priority="1854" operator="equal">
      <formula>"s2"</formula>
    </cfRule>
    <cfRule type="cellIs" dxfId="1129" priority="1855" operator="equal">
      <formula>"s1"</formula>
    </cfRule>
  </conditionalFormatting>
  <conditionalFormatting sqref="AZ35">
    <cfRule type="cellIs" dxfId="1128" priority="1824" operator="equal">
      <formula>"ABB-8"</formula>
    </cfRule>
    <cfRule type="cellIs" dxfId="1127" priority="1825" operator="equal">
      <formula>"ABB-7"</formula>
    </cfRule>
    <cfRule type="cellIs" dxfId="1126" priority="1826" operator="equal">
      <formula>"ABB-6"</formula>
    </cfRule>
    <cfRule type="cellIs" dxfId="1125" priority="1827" operator="equal">
      <formula>"ABB-5"</formula>
    </cfRule>
    <cfRule type="cellIs" dxfId="1124" priority="1828" operator="equal">
      <formula>"ABB-4"</formula>
    </cfRule>
    <cfRule type="cellIs" dxfId="1123" priority="1829" operator="equal">
      <formula>"ABB-3"</formula>
    </cfRule>
    <cfRule type="cellIs" dxfId="1122" priority="1830" operator="equal">
      <formula>"ABB-2"</formula>
    </cfRule>
    <cfRule type="cellIs" dxfId="1121" priority="1831" operator="equal">
      <formula>"ABB-1"</formula>
    </cfRule>
  </conditionalFormatting>
  <conditionalFormatting sqref="AZ35">
    <cfRule type="cellIs" dxfId="1120" priority="1816" operator="equal">
      <formula>"s8"</formula>
    </cfRule>
    <cfRule type="cellIs" dxfId="1119" priority="1817" operator="equal">
      <formula>"s7"</formula>
    </cfRule>
    <cfRule type="cellIs" dxfId="1118" priority="1818" operator="equal">
      <formula>"s6"</formula>
    </cfRule>
    <cfRule type="cellIs" dxfId="1117" priority="1819" operator="equal">
      <formula>"s5"</formula>
    </cfRule>
    <cfRule type="cellIs" dxfId="1116" priority="1820" operator="equal">
      <formula>"s4"</formula>
    </cfRule>
    <cfRule type="cellIs" dxfId="1115" priority="1821" operator="equal">
      <formula>"s3"</formula>
    </cfRule>
    <cfRule type="cellIs" dxfId="1114" priority="1822" operator="equal">
      <formula>"s2"</formula>
    </cfRule>
    <cfRule type="cellIs" dxfId="1113" priority="1823" operator="equal">
      <formula>"s1"</formula>
    </cfRule>
  </conditionalFormatting>
  <conditionalFormatting sqref="AX27:BA34">
    <cfRule type="cellIs" dxfId="1112" priority="1813" operator="lessThanOrEqual">
      <formula>3.5</formula>
    </cfRule>
    <cfRule type="cellIs" dxfId="1111" priority="1814" operator="greaterThanOrEqual">
      <formula>4.5</formula>
    </cfRule>
    <cfRule type="cellIs" dxfId="1110" priority="1815" operator="equal">
      <formula>4</formula>
    </cfRule>
  </conditionalFormatting>
  <conditionalFormatting sqref="BP5:BP12">
    <cfRule type="cellIs" dxfId="1109" priority="1805" operator="equal">
      <formula>"a8"</formula>
    </cfRule>
    <cfRule type="cellIs" dxfId="1108" priority="1806" operator="equal">
      <formula>"a7"</formula>
    </cfRule>
    <cfRule type="cellIs" dxfId="1107" priority="1807" operator="equal">
      <formula>"a6"</formula>
    </cfRule>
    <cfRule type="cellIs" dxfId="1106" priority="1808" operator="equal">
      <formula>"a5"</formula>
    </cfRule>
    <cfRule type="cellIs" dxfId="1105" priority="1809" operator="equal">
      <formula>"a4"</formula>
    </cfRule>
    <cfRule type="cellIs" dxfId="1104" priority="1810" operator="equal">
      <formula>"a3"</formula>
    </cfRule>
    <cfRule type="cellIs" dxfId="1103" priority="1811" operator="equal">
      <formula>"a2"</formula>
    </cfRule>
    <cfRule type="cellIs" dxfId="1102" priority="1812" operator="equal">
      <formula>"a1"</formula>
    </cfRule>
  </conditionalFormatting>
  <conditionalFormatting sqref="BP5:BX12">
    <cfRule type="cellIs" dxfId="1101" priority="1797" operator="equal">
      <formula>"s8"</formula>
    </cfRule>
    <cfRule type="cellIs" dxfId="1100" priority="1798" operator="equal">
      <formula>"s7"</formula>
    </cfRule>
    <cfRule type="cellIs" dxfId="1099" priority="1799" operator="equal">
      <formula>"s6"</formula>
    </cfRule>
    <cfRule type="cellIs" dxfId="1098" priority="1800" operator="equal">
      <formula>"s5"</formula>
    </cfRule>
    <cfRule type="cellIs" dxfId="1097" priority="1801" operator="equal">
      <formula>"s4"</formula>
    </cfRule>
    <cfRule type="cellIs" dxfId="1096" priority="1802" operator="equal">
      <formula>"s3"</formula>
    </cfRule>
    <cfRule type="cellIs" dxfId="1095" priority="1803" operator="equal">
      <formula>"s2"</formula>
    </cfRule>
    <cfRule type="cellIs" dxfId="1094" priority="1804" operator="equal">
      <formula>"s1"</formula>
    </cfRule>
  </conditionalFormatting>
  <conditionalFormatting sqref="BR13:BX13">
    <cfRule type="cellIs" dxfId="1093" priority="1789" operator="equal">
      <formula>"s8"</formula>
    </cfRule>
    <cfRule type="cellIs" dxfId="1092" priority="1790" operator="equal">
      <formula>"s7"</formula>
    </cfRule>
    <cfRule type="cellIs" dxfId="1091" priority="1791" operator="equal">
      <formula>"s6"</formula>
    </cfRule>
    <cfRule type="cellIs" dxfId="1090" priority="1792" operator="equal">
      <formula>"s5"</formula>
    </cfRule>
    <cfRule type="cellIs" dxfId="1089" priority="1793" operator="equal">
      <formula>"s4"</formula>
    </cfRule>
    <cfRule type="cellIs" dxfId="1088" priority="1794" operator="equal">
      <formula>"s3"</formula>
    </cfRule>
    <cfRule type="cellIs" dxfId="1087" priority="1795" operator="equal">
      <formula>"s2"</formula>
    </cfRule>
    <cfRule type="cellIs" dxfId="1086" priority="1796" operator="equal">
      <formula>"s1"</formula>
    </cfRule>
  </conditionalFormatting>
  <conditionalFormatting sqref="AI6:AI7">
    <cfRule type="cellIs" dxfId="1085" priority="1781" operator="equal">
      <formula>"a8"</formula>
    </cfRule>
    <cfRule type="cellIs" dxfId="1084" priority="1782" operator="equal">
      <formula>"a7"</formula>
    </cfRule>
    <cfRule type="cellIs" dxfId="1083" priority="1783" operator="equal">
      <formula>"a6"</formula>
    </cfRule>
    <cfRule type="cellIs" dxfId="1082" priority="1784" operator="equal">
      <formula>"a5"</formula>
    </cfRule>
    <cfRule type="cellIs" dxfId="1081" priority="1785" operator="equal">
      <formula>"a4"</formula>
    </cfRule>
    <cfRule type="cellIs" dxfId="1080" priority="1786" operator="equal">
      <formula>"a3"</formula>
    </cfRule>
    <cfRule type="cellIs" dxfId="1079" priority="1787" operator="equal">
      <formula>"a2"</formula>
    </cfRule>
    <cfRule type="cellIs" dxfId="1078" priority="1788" operator="equal">
      <formula>"a1"</formula>
    </cfRule>
  </conditionalFormatting>
  <conditionalFormatting sqref="AI6:AI7">
    <cfRule type="cellIs" dxfId="1077" priority="1773" operator="equal">
      <formula>"s8"</formula>
    </cfRule>
    <cfRule type="cellIs" dxfId="1076" priority="1774" operator="equal">
      <formula>"s7"</formula>
    </cfRule>
    <cfRule type="cellIs" dxfId="1075" priority="1775" operator="equal">
      <formula>"s6"</formula>
    </cfRule>
    <cfRule type="cellIs" dxfId="1074" priority="1776" operator="equal">
      <formula>"s5"</formula>
    </cfRule>
    <cfRule type="cellIs" dxfId="1073" priority="1777" operator="equal">
      <formula>"s4"</formula>
    </cfRule>
    <cfRule type="cellIs" dxfId="1072" priority="1778" operator="equal">
      <formula>"s3"</formula>
    </cfRule>
    <cfRule type="cellIs" dxfId="1071" priority="1779" operator="equal">
      <formula>"s2"</formula>
    </cfRule>
    <cfRule type="cellIs" dxfId="1070" priority="1780" operator="equal">
      <formula>"s1"</formula>
    </cfRule>
  </conditionalFormatting>
  <conditionalFormatting sqref="AH6:AI7">
    <cfRule type="cellIs" dxfId="1069" priority="1759" operator="equal">
      <formula>"Golenkov,Aleksei"</formula>
    </cfRule>
    <cfRule type="cellIs" dxfId="1068" priority="1760" operator="equal">
      <formula>"Sotnikov,Rudolf"</formula>
    </cfRule>
    <cfRule type="cellIs" dxfId="1067" priority="1761" operator="equal">
      <formula>"Lebedev,Vladimir"</formula>
    </cfRule>
    <cfRule type="cellIs" dxfId="1066" priority="1762" operator="equal">
      <formula>"Balder,Voldemar"</formula>
    </cfRule>
    <cfRule type="cellIs" dxfId="1065" priority="1763" operator="equal">
      <formula>"Andronov,Sergei"</formula>
    </cfRule>
    <cfRule type="cellIs" dxfId="1064" priority="1764" operator="equal">
      <formula>"Gomon,Dmitri"</formula>
    </cfRule>
    <cfRule type="cellIs" dxfId="1063" priority="1765" operator="equal">
      <formula>"Moltsanov,Ivan"</formula>
    </cfRule>
    <cfRule type="cellIs" dxfId="1062" priority="1766" operator="equal">
      <formula>"Rõtov,Igor"</formula>
    </cfRule>
    <cfRule type="cellIs" dxfId="1061" priority="1767" operator="equal">
      <formula>"Vinnal,Jüri"</formula>
    </cfRule>
    <cfRule type="cellIs" dxfId="1060" priority="1768" operator="equal">
      <formula>"Lehtmets,Liis"</formula>
    </cfRule>
    <cfRule type="cellIs" dxfId="1059" priority="1769" operator="equal">
      <formula>"Frey,Piret"</formula>
    </cfRule>
    <cfRule type="cellIs" dxfId="1058" priority="1770" operator="equal">
      <formula>"Kedelauk,Liivi"</formula>
    </cfRule>
    <cfRule type="cellIs" dxfId="1057" priority="1771" operator="equal">
      <formula>"Metsküla,Bret"</formula>
    </cfRule>
    <cfRule type="cellIs" dxfId="1056" priority="1772" operator="equal">
      <formula>"Tavgen,Jaroslav"</formula>
    </cfRule>
  </conditionalFormatting>
  <conditionalFormatting sqref="AI6:AI7">
    <cfRule type="cellIs" dxfId="1055" priority="1751" operator="equal">
      <formula>"a8"</formula>
    </cfRule>
    <cfRule type="cellIs" dxfId="1054" priority="1752" operator="equal">
      <formula>"a7"</formula>
    </cfRule>
    <cfRule type="cellIs" dxfId="1053" priority="1753" operator="equal">
      <formula>"a6"</formula>
    </cfRule>
    <cfRule type="cellIs" dxfId="1052" priority="1754" operator="equal">
      <formula>"a5"</formula>
    </cfRule>
    <cfRule type="cellIs" dxfId="1051" priority="1755" operator="equal">
      <formula>"a4"</formula>
    </cfRule>
    <cfRule type="cellIs" dxfId="1050" priority="1756" operator="equal">
      <formula>"a3"</formula>
    </cfRule>
    <cfRule type="cellIs" dxfId="1049" priority="1757" operator="equal">
      <formula>"a2"</formula>
    </cfRule>
    <cfRule type="cellIs" dxfId="1048" priority="1758" operator="equal">
      <formula>"a1"</formula>
    </cfRule>
  </conditionalFormatting>
  <conditionalFormatting sqref="AI6:AI7">
    <cfRule type="cellIs" dxfId="1047" priority="1743" operator="equal">
      <formula>"s8"</formula>
    </cfRule>
    <cfRule type="cellIs" dxfId="1046" priority="1744" operator="equal">
      <formula>"s7"</formula>
    </cfRule>
    <cfRule type="cellIs" dxfId="1045" priority="1745" operator="equal">
      <formula>"s6"</formula>
    </cfRule>
    <cfRule type="cellIs" dxfId="1044" priority="1746" operator="equal">
      <formula>"s5"</formula>
    </cfRule>
    <cfRule type="cellIs" dxfId="1043" priority="1747" operator="equal">
      <formula>"s4"</formula>
    </cfRule>
    <cfRule type="cellIs" dxfId="1042" priority="1748" operator="equal">
      <formula>"s3"</formula>
    </cfRule>
    <cfRule type="cellIs" dxfId="1041" priority="1749" operator="equal">
      <formula>"s2"</formula>
    </cfRule>
    <cfRule type="cellIs" dxfId="1040" priority="1750" operator="equal">
      <formula>"s1"</formula>
    </cfRule>
  </conditionalFormatting>
  <conditionalFormatting sqref="AH6">
    <cfRule type="cellIs" dxfId="1039" priority="1735" operator="equal">
      <formula>"a8"</formula>
    </cfRule>
    <cfRule type="cellIs" dxfId="1038" priority="1736" operator="equal">
      <formula>"a7"</formula>
    </cfRule>
    <cfRule type="cellIs" dxfId="1037" priority="1737" operator="equal">
      <formula>"a6"</formula>
    </cfRule>
    <cfRule type="cellIs" dxfId="1036" priority="1738" operator="equal">
      <formula>"a5"</formula>
    </cfRule>
    <cfRule type="cellIs" dxfId="1035" priority="1739" operator="equal">
      <formula>"a4"</formula>
    </cfRule>
    <cfRule type="cellIs" dxfId="1034" priority="1740" operator="equal">
      <formula>"a3"</formula>
    </cfRule>
    <cfRule type="cellIs" dxfId="1033" priority="1741" operator="equal">
      <formula>"a2"</formula>
    </cfRule>
    <cfRule type="cellIs" dxfId="1032" priority="1742" operator="equal">
      <formula>"a1"</formula>
    </cfRule>
  </conditionalFormatting>
  <conditionalFormatting sqref="AH6">
    <cfRule type="cellIs" dxfId="1031" priority="1727" operator="equal">
      <formula>"s8"</formula>
    </cfRule>
    <cfRule type="cellIs" dxfId="1030" priority="1728" operator="equal">
      <formula>"s7"</formula>
    </cfRule>
    <cfRule type="cellIs" dxfId="1029" priority="1729" operator="equal">
      <formula>"s6"</formula>
    </cfRule>
    <cfRule type="cellIs" dxfId="1028" priority="1730" operator="equal">
      <formula>"s5"</formula>
    </cfRule>
    <cfRule type="cellIs" dxfId="1027" priority="1731" operator="equal">
      <formula>"s4"</formula>
    </cfRule>
    <cfRule type="cellIs" dxfId="1026" priority="1732" operator="equal">
      <formula>"s3"</formula>
    </cfRule>
    <cfRule type="cellIs" dxfId="1025" priority="1733" operator="equal">
      <formula>"s2"</formula>
    </cfRule>
    <cfRule type="cellIs" dxfId="1024" priority="1734" operator="equal">
      <formula>"s1"</formula>
    </cfRule>
  </conditionalFormatting>
  <conditionalFormatting sqref="AH7">
    <cfRule type="cellIs" dxfId="1023" priority="1719" operator="equal">
      <formula>"a8"</formula>
    </cfRule>
    <cfRule type="cellIs" dxfId="1022" priority="1720" operator="equal">
      <formula>"a7"</formula>
    </cfRule>
    <cfRule type="cellIs" dxfId="1021" priority="1721" operator="equal">
      <formula>"a6"</formula>
    </cfRule>
    <cfRule type="cellIs" dxfId="1020" priority="1722" operator="equal">
      <formula>"a5"</formula>
    </cfRule>
    <cfRule type="cellIs" dxfId="1019" priority="1723" operator="equal">
      <formula>"a4"</formula>
    </cfRule>
    <cfRule type="cellIs" dxfId="1018" priority="1724" operator="equal">
      <formula>"a3"</formula>
    </cfRule>
    <cfRule type="cellIs" dxfId="1017" priority="1725" operator="equal">
      <formula>"a2"</formula>
    </cfRule>
    <cfRule type="cellIs" dxfId="1016" priority="1726" operator="equal">
      <formula>"a1"</formula>
    </cfRule>
  </conditionalFormatting>
  <conditionalFormatting sqref="AH7">
    <cfRule type="cellIs" dxfId="1015" priority="1711" operator="equal">
      <formula>"s8"</formula>
    </cfRule>
    <cfRule type="cellIs" dxfId="1014" priority="1712" operator="equal">
      <formula>"s7"</formula>
    </cfRule>
    <cfRule type="cellIs" dxfId="1013" priority="1713" operator="equal">
      <formula>"s6"</formula>
    </cfRule>
    <cfRule type="cellIs" dxfId="1012" priority="1714" operator="equal">
      <formula>"s5"</formula>
    </cfRule>
    <cfRule type="cellIs" dxfId="1011" priority="1715" operator="equal">
      <formula>"s4"</formula>
    </cfRule>
    <cfRule type="cellIs" dxfId="1010" priority="1716" operator="equal">
      <formula>"s3"</formula>
    </cfRule>
    <cfRule type="cellIs" dxfId="1009" priority="1717" operator="equal">
      <formula>"s2"</formula>
    </cfRule>
    <cfRule type="cellIs" dxfId="1008" priority="1718" operator="equal">
      <formula>"s1"</formula>
    </cfRule>
  </conditionalFormatting>
  <conditionalFormatting sqref="AU6:AU7">
    <cfRule type="cellIs" dxfId="1007" priority="1079" operator="equal">
      <formula>"a8"</formula>
    </cfRule>
    <cfRule type="cellIs" dxfId="1006" priority="1080" operator="equal">
      <formula>"a7"</formula>
    </cfRule>
    <cfRule type="cellIs" dxfId="1005" priority="1081" operator="equal">
      <formula>"a6"</formula>
    </cfRule>
    <cfRule type="cellIs" dxfId="1004" priority="1082" operator="equal">
      <formula>"a5"</formula>
    </cfRule>
    <cfRule type="cellIs" dxfId="1003" priority="1083" operator="equal">
      <formula>"a4"</formula>
    </cfRule>
    <cfRule type="cellIs" dxfId="1002" priority="1084" operator="equal">
      <formula>"a3"</formula>
    </cfRule>
    <cfRule type="cellIs" dxfId="1001" priority="1085" operator="equal">
      <formula>"a2"</formula>
    </cfRule>
    <cfRule type="cellIs" dxfId="1000" priority="1086" operator="equal">
      <formula>"a1"</formula>
    </cfRule>
  </conditionalFormatting>
  <conditionalFormatting sqref="AU6:AU7">
    <cfRule type="cellIs" dxfId="999" priority="1071" operator="equal">
      <formula>"s8"</formula>
    </cfRule>
    <cfRule type="cellIs" dxfId="998" priority="1072" operator="equal">
      <formula>"s7"</formula>
    </cfRule>
    <cfRule type="cellIs" dxfId="997" priority="1073" operator="equal">
      <formula>"s6"</formula>
    </cfRule>
    <cfRule type="cellIs" dxfId="996" priority="1074" operator="equal">
      <formula>"s5"</formula>
    </cfRule>
    <cfRule type="cellIs" dxfId="995" priority="1075" operator="equal">
      <formula>"s4"</formula>
    </cfRule>
    <cfRule type="cellIs" dxfId="994" priority="1076" operator="equal">
      <formula>"s3"</formula>
    </cfRule>
    <cfRule type="cellIs" dxfId="993" priority="1077" operator="equal">
      <formula>"s2"</formula>
    </cfRule>
    <cfRule type="cellIs" dxfId="992" priority="1078" operator="equal">
      <formula>"s1"</formula>
    </cfRule>
  </conditionalFormatting>
  <conditionalFormatting sqref="AT6:AU7">
    <cfRule type="cellIs" dxfId="991" priority="1057" operator="equal">
      <formula>"Golenkov,Aleksei"</formula>
    </cfRule>
    <cfRule type="cellIs" dxfId="990" priority="1058" operator="equal">
      <formula>"Sotnikov,Rudolf"</formula>
    </cfRule>
    <cfRule type="cellIs" dxfId="989" priority="1059" operator="equal">
      <formula>"Lebedev,Vladimir"</formula>
    </cfRule>
    <cfRule type="cellIs" dxfId="988" priority="1060" operator="equal">
      <formula>"Balder,Voldemar"</formula>
    </cfRule>
    <cfRule type="cellIs" dxfId="987" priority="1061" operator="equal">
      <formula>"Andronov,Sergei"</formula>
    </cfRule>
    <cfRule type="cellIs" dxfId="986" priority="1062" operator="equal">
      <formula>"Gomon,Dmitri"</formula>
    </cfRule>
    <cfRule type="cellIs" dxfId="985" priority="1063" operator="equal">
      <formula>"Moltsanov,Ivan"</formula>
    </cfRule>
    <cfRule type="cellIs" dxfId="984" priority="1064" operator="equal">
      <formula>"Rõtov,Igor"</formula>
    </cfRule>
    <cfRule type="cellIs" dxfId="983" priority="1065" operator="equal">
      <formula>"Vinnal,Jüri"</formula>
    </cfRule>
    <cfRule type="cellIs" dxfId="982" priority="1066" operator="equal">
      <formula>"Lehtmets,Liis"</formula>
    </cfRule>
    <cfRule type="cellIs" dxfId="981" priority="1067" operator="equal">
      <formula>"Frey,Piret"</formula>
    </cfRule>
    <cfRule type="cellIs" dxfId="980" priority="1068" operator="equal">
      <formula>"Kedelauk,Liivi"</formula>
    </cfRule>
    <cfRule type="cellIs" dxfId="979" priority="1069" operator="equal">
      <formula>"Metsküla,Bret"</formula>
    </cfRule>
    <cfRule type="cellIs" dxfId="978" priority="1070" operator="equal">
      <formula>"Tavgen,Jaroslav"</formula>
    </cfRule>
  </conditionalFormatting>
  <conditionalFormatting sqref="AU6:AU7">
    <cfRule type="cellIs" dxfId="977" priority="1049" operator="equal">
      <formula>"a8"</formula>
    </cfRule>
    <cfRule type="cellIs" dxfId="976" priority="1050" operator="equal">
      <formula>"a7"</formula>
    </cfRule>
    <cfRule type="cellIs" dxfId="975" priority="1051" operator="equal">
      <formula>"a6"</formula>
    </cfRule>
    <cfRule type="cellIs" dxfId="974" priority="1052" operator="equal">
      <formula>"a5"</formula>
    </cfRule>
    <cfRule type="cellIs" dxfId="973" priority="1053" operator="equal">
      <formula>"a4"</formula>
    </cfRule>
    <cfRule type="cellIs" dxfId="972" priority="1054" operator="equal">
      <formula>"a3"</formula>
    </cfRule>
    <cfRule type="cellIs" dxfId="971" priority="1055" operator="equal">
      <formula>"a2"</formula>
    </cfRule>
    <cfRule type="cellIs" dxfId="970" priority="1056" operator="equal">
      <formula>"a1"</formula>
    </cfRule>
  </conditionalFormatting>
  <conditionalFormatting sqref="AU6:AU7">
    <cfRule type="cellIs" dxfId="969" priority="1041" operator="equal">
      <formula>"s8"</formula>
    </cfRule>
    <cfRule type="cellIs" dxfId="968" priority="1042" operator="equal">
      <formula>"s7"</formula>
    </cfRule>
    <cfRule type="cellIs" dxfId="967" priority="1043" operator="equal">
      <formula>"s6"</formula>
    </cfRule>
    <cfRule type="cellIs" dxfId="966" priority="1044" operator="equal">
      <formula>"s5"</formula>
    </cfRule>
    <cfRule type="cellIs" dxfId="965" priority="1045" operator="equal">
      <formula>"s4"</formula>
    </cfRule>
    <cfRule type="cellIs" dxfId="964" priority="1046" operator="equal">
      <formula>"s3"</formula>
    </cfRule>
    <cfRule type="cellIs" dxfId="963" priority="1047" operator="equal">
      <formula>"s2"</formula>
    </cfRule>
    <cfRule type="cellIs" dxfId="962" priority="1048" operator="equal">
      <formula>"s1"</formula>
    </cfRule>
  </conditionalFormatting>
  <conditionalFormatting sqref="AT6">
    <cfRule type="cellIs" dxfId="961" priority="1033" operator="equal">
      <formula>"a8"</formula>
    </cfRule>
    <cfRule type="cellIs" dxfId="960" priority="1034" operator="equal">
      <formula>"a7"</formula>
    </cfRule>
    <cfRule type="cellIs" dxfId="959" priority="1035" operator="equal">
      <formula>"a6"</formula>
    </cfRule>
    <cfRule type="cellIs" dxfId="958" priority="1036" operator="equal">
      <formula>"a5"</formula>
    </cfRule>
    <cfRule type="cellIs" dxfId="957" priority="1037" operator="equal">
      <formula>"a4"</formula>
    </cfRule>
    <cfRule type="cellIs" dxfId="956" priority="1038" operator="equal">
      <formula>"a3"</formula>
    </cfRule>
    <cfRule type="cellIs" dxfId="955" priority="1039" operator="equal">
      <formula>"a2"</formula>
    </cfRule>
    <cfRule type="cellIs" dxfId="954" priority="1040" operator="equal">
      <formula>"a1"</formula>
    </cfRule>
  </conditionalFormatting>
  <conditionalFormatting sqref="AT6">
    <cfRule type="cellIs" dxfId="953" priority="1025" operator="equal">
      <formula>"s8"</formula>
    </cfRule>
    <cfRule type="cellIs" dxfId="952" priority="1026" operator="equal">
      <formula>"s7"</formula>
    </cfRule>
    <cfRule type="cellIs" dxfId="951" priority="1027" operator="equal">
      <formula>"s6"</formula>
    </cfRule>
    <cfRule type="cellIs" dxfId="950" priority="1028" operator="equal">
      <formula>"s5"</formula>
    </cfRule>
    <cfRule type="cellIs" dxfId="949" priority="1029" operator="equal">
      <formula>"s4"</formula>
    </cfRule>
    <cfRule type="cellIs" dxfId="948" priority="1030" operator="equal">
      <formula>"s3"</formula>
    </cfRule>
    <cfRule type="cellIs" dxfId="947" priority="1031" operator="equal">
      <formula>"s2"</formula>
    </cfRule>
    <cfRule type="cellIs" dxfId="946" priority="1032" operator="equal">
      <formula>"s1"</formula>
    </cfRule>
  </conditionalFormatting>
  <conditionalFormatting sqref="AT7">
    <cfRule type="cellIs" dxfId="945" priority="1017" operator="equal">
      <formula>"a8"</formula>
    </cfRule>
    <cfRule type="cellIs" dxfId="944" priority="1018" operator="equal">
      <formula>"a7"</formula>
    </cfRule>
    <cfRule type="cellIs" dxfId="943" priority="1019" operator="equal">
      <formula>"a6"</formula>
    </cfRule>
    <cfRule type="cellIs" dxfId="942" priority="1020" operator="equal">
      <formula>"a5"</formula>
    </cfRule>
    <cfRule type="cellIs" dxfId="941" priority="1021" operator="equal">
      <formula>"a4"</formula>
    </cfRule>
    <cfRule type="cellIs" dxfId="940" priority="1022" operator="equal">
      <formula>"a3"</formula>
    </cfRule>
    <cfRule type="cellIs" dxfId="939" priority="1023" operator="equal">
      <formula>"a2"</formula>
    </cfRule>
    <cfRule type="cellIs" dxfId="938" priority="1024" operator="equal">
      <formula>"a1"</formula>
    </cfRule>
  </conditionalFormatting>
  <conditionalFormatting sqref="AT7">
    <cfRule type="cellIs" dxfId="937" priority="1009" operator="equal">
      <formula>"s8"</formula>
    </cfRule>
    <cfRule type="cellIs" dxfId="936" priority="1010" operator="equal">
      <formula>"s7"</formula>
    </cfRule>
    <cfRule type="cellIs" dxfId="935" priority="1011" operator="equal">
      <formula>"s6"</formula>
    </cfRule>
    <cfRule type="cellIs" dxfId="934" priority="1012" operator="equal">
      <formula>"s5"</formula>
    </cfRule>
    <cfRule type="cellIs" dxfId="933" priority="1013" operator="equal">
      <formula>"s4"</formula>
    </cfRule>
    <cfRule type="cellIs" dxfId="932" priority="1014" operator="equal">
      <formula>"s3"</formula>
    </cfRule>
    <cfRule type="cellIs" dxfId="931" priority="1015" operator="equal">
      <formula>"s2"</formula>
    </cfRule>
    <cfRule type="cellIs" dxfId="930" priority="1016" operator="equal">
      <formula>"s1"</formula>
    </cfRule>
  </conditionalFormatting>
  <conditionalFormatting sqref="AI18:AI19">
    <cfRule type="cellIs" dxfId="929" priority="1001" operator="equal">
      <formula>"a8"</formula>
    </cfRule>
    <cfRule type="cellIs" dxfId="928" priority="1002" operator="equal">
      <formula>"a7"</formula>
    </cfRule>
    <cfRule type="cellIs" dxfId="927" priority="1003" operator="equal">
      <formula>"a6"</formula>
    </cfRule>
    <cfRule type="cellIs" dxfId="926" priority="1004" operator="equal">
      <formula>"a5"</formula>
    </cfRule>
    <cfRule type="cellIs" dxfId="925" priority="1005" operator="equal">
      <formula>"a4"</formula>
    </cfRule>
    <cfRule type="cellIs" dxfId="924" priority="1006" operator="equal">
      <formula>"a3"</formula>
    </cfRule>
    <cfRule type="cellIs" dxfId="923" priority="1007" operator="equal">
      <formula>"a2"</formula>
    </cfRule>
    <cfRule type="cellIs" dxfId="922" priority="1008" operator="equal">
      <formula>"a1"</formula>
    </cfRule>
  </conditionalFormatting>
  <conditionalFormatting sqref="AI18:AI19">
    <cfRule type="cellIs" dxfId="921" priority="993" operator="equal">
      <formula>"s8"</formula>
    </cfRule>
    <cfRule type="cellIs" dxfId="920" priority="994" operator="equal">
      <formula>"s7"</formula>
    </cfRule>
    <cfRule type="cellIs" dxfId="919" priority="995" operator="equal">
      <formula>"s6"</formula>
    </cfRule>
    <cfRule type="cellIs" dxfId="918" priority="996" operator="equal">
      <formula>"s5"</formula>
    </cfRule>
    <cfRule type="cellIs" dxfId="917" priority="997" operator="equal">
      <formula>"s4"</formula>
    </cfRule>
    <cfRule type="cellIs" dxfId="916" priority="998" operator="equal">
      <formula>"s3"</formula>
    </cfRule>
    <cfRule type="cellIs" dxfId="915" priority="999" operator="equal">
      <formula>"s2"</formula>
    </cfRule>
    <cfRule type="cellIs" dxfId="914" priority="1000" operator="equal">
      <formula>"s1"</formula>
    </cfRule>
  </conditionalFormatting>
  <conditionalFormatting sqref="AH18:AI19">
    <cfRule type="cellIs" dxfId="913" priority="979" operator="equal">
      <formula>"Golenkov,Aleksei"</formula>
    </cfRule>
    <cfRule type="cellIs" dxfId="912" priority="980" operator="equal">
      <formula>"Sotnikov,Rudolf"</formula>
    </cfRule>
    <cfRule type="cellIs" dxfId="911" priority="981" operator="equal">
      <formula>"Lebedev,Vladimir"</formula>
    </cfRule>
    <cfRule type="cellIs" dxfId="910" priority="982" operator="equal">
      <formula>"Balder,Voldemar"</formula>
    </cfRule>
    <cfRule type="cellIs" dxfId="909" priority="983" operator="equal">
      <formula>"Andronov,Sergei"</formula>
    </cfRule>
    <cfRule type="cellIs" dxfId="908" priority="984" operator="equal">
      <formula>"Gomon,Dmitri"</formula>
    </cfRule>
    <cfRule type="cellIs" dxfId="907" priority="985" operator="equal">
      <formula>"Moltsanov,Ivan"</formula>
    </cfRule>
    <cfRule type="cellIs" dxfId="906" priority="986" operator="equal">
      <formula>"Rõtov,Igor"</formula>
    </cfRule>
    <cfRule type="cellIs" dxfId="905" priority="987" operator="equal">
      <formula>"Vinnal,Jüri"</formula>
    </cfRule>
    <cfRule type="cellIs" dxfId="904" priority="988" operator="equal">
      <formula>"Lehtmets,Liis"</formula>
    </cfRule>
    <cfRule type="cellIs" dxfId="903" priority="989" operator="equal">
      <formula>"Frey,Piret"</formula>
    </cfRule>
    <cfRule type="cellIs" dxfId="902" priority="990" operator="equal">
      <formula>"Kedelauk,Liivi"</formula>
    </cfRule>
    <cfRule type="cellIs" dxfId="901" priority="991" operator="equal">
      <formula>"Metsküla,Bret"</formula>
    </cfRule>
    <cfRule type="cellIs" dxfId="900" priority="992" operator="equal">
      <formula>"Tavgen,Jaroslav"</formula>
    </cfRule>
  </conditionalFormatting>
  <conditionalFormatting sqref="AI18:AI19">
    <cfRule type="cellIs" dxfId="899" priority="971" operator="equal">
      <formula>"a8"</formula>
    </cfRule>
    <cfRule type="cellIs" dxfId="898" priority="972" operator="equal">
      <formula>"a7"</formula>
    </cfRule>
    <cfRule type="cellIs" dxfId="897" priority="973" operator="equal">
      <formula>"a6"</formula>
    </cfRule>
    <cfRule type="cellIs" dxfId="896" priority="974" operator="equal">
      <formula>"a5"</formula>
    </cfRule>
    <cfRule type="cellIs" dxfId="895" priority="975" operator="equal">
      <formula>"a4"</formula>
    </cfRule>
    <cfRule type="cellIs" dxfId="894" priority="976" operator="equal">
      <formula>"a3"</formula>
    </cfRule>
    <cfRule type="cellIs" dxfId="893" priority="977" operator="equal">
      <formula>"a2"</formula>
    </cfRule>
    <cfRule type="cellIs" dxfId="892" priority="978" operator="equal">
      <formula>"a1"</formula>
    </cfRule>
  </conditionalFormatting>
  <conditionalFormatting sqref="AI18:AI19">
    <cfRule type="cellIs" dxfId="891" priority="963" operator="equal">
      <formula>"s8"</formula>
    </cfRule>
    <cfRule type="cellIs" dxfId="890" priority="964" operator="equal">
      <formula>"s7"</formula>
    </cfRule>
    <cfRule type="cellIs" dxfId="889" priority="965" operator="equal">
      <formula>"s6"</formula>
    </cfRule>
    <cfRule type="cellIs" dxfId="888" priority="966" operator="equal">
      <formula>"s5"</formula>
    </cfRule>
    <cfRule type="cellIs" dxfId="887" priority="967" operator="equal">
      <formula>"s4"</formula>
    </cfRule>
    <cfRule type="cellIs" dxfId="886" priority="968" operator="equal">
      <formula>"s3"</formula>
    </cfRule>
    <cfRule type="cellIs" dxfId="885" priority="969" operator="equal">
      <formula>"s2"</formula>
    </cfRule>
    <cfRule type="cellIs" dxfId="884" priority="970" operator="equal">
      <formula>"s1"</formula>
    </cfRule>
  </conditionalFormatting>
  <conditionalFormatting sqref="AH18">
    <cfRule type="cellIs" dxfId="883" priority="955" operator="equal">
      <formula>"a8"</formula>
    </cfRule>
    <cfRule type="cellIs" dxfId="882" priority="956" operator="equal">
      <formula>"a7"</formula>
    </cfRule>
    <cfRule type="cellIs" dxfId="881" priority="957" operator="equal">
      <formula>"a6"</formula>
    </cfRule>
    <cfRule type="cellIs" dxfId="880" priority="958" operator="equal">
      <formula>"a5"</formula>
    </cfRule>
    <cfRule type="cellIs" dxfId="879" priority="959" operator="equal">
      <formula>"a4"</formula>
    </cfRule>
    <cfRule type="cellIs" dxfId="878" priority="960" operator="equal">
      <formula>"a3"</formula>
    </cfRule>
    <cfRule type="cellIs" dxfId="877" priority="961" operator="equal">
      <formula>"a2"</formula>
    </cfRule>
    <cfRule type="cellIs" dxfId="876" priority="962" operator="equal">
      <formula>"a1"</formula>
    </cfRule>
  </conditionalFormatting>
  <conditionalFormatting sqref="AH18">
    <cfRule type="cellIs" dxfId="875" priority="947" operator="equal">
      <formula>"s8"</formula>
    </cfRule>
    <cfRule type="cellIs" dxfId="874" priority="948" operator="equal">
      <formula>"s7"</formula>
    </cfRule>
    <cfRule type="cellIs" dxfId="873" priority="949" operator="equal">
      <formula>"s6"</formula>
    </cfRule>
    <cfRule type="cellIs" dxfId="872" priority="950" operator="equal">
      <formula>"s5"</formula>
    </cfRule>
    <cfRule type="cellIs" dxfId="871" priority="951" operator="equal">
      <formula>"s4"</formula>
    </cfRule>
    <cfRule type="cellIs" dxfId="870" priority="952" operator="equal">
      <formula>"s3"</formula>
    </cfRule>
    <cfRule type="cellIs" dxfId="869" priority="953" operator="equal">
      <formula>"s2"</formula>
    </cfRule>
    <cfRule type="cellIs" dxfId="868" priority="954" operator="equal">
      <formula>"s1"</formula>
    </cfRule>
  </conditionalFormatting>
  <conditionalFormatting sqref="AH19">
    <cfRule type="cellIs" dxfId="867" priority="939" operator="equal">
      <formula>"a8"</formula>
    </cfRule>
    <cfRule type="cellIs" dxfId="866" priority="940" operator="equal">
      <formula>"a7"</formula>
    </cfRule>
    <cfRule type="cellIs" dxfId="865" priority="941" operator="equal">
      <formula>"a6"</formula>
    </cfRule>
    <cfRule type="cellIs" dxfId="864" priority="942" operator="equal">
      <formula>"a5"</formula>
    </cfRule>
    <cfRule type="cellIs" dxfId="863" priority="943" operator="equal">
      <formula>"a4"</formula>
    </cfRule>
    <cfRule type="cellIs" dxfId="862" priority="944" operator="equal">
      <formula>"a3"</formula>
    </cfRule>
    <cfRule type="cellIs" dxfId="861" priority="945" operator="equal">
      <formula>"a2"</formula>
    </cfRule>
    <cfRule type="cellIs" dxfId="860" priority="946" operator="equal">
      <formula>"a1"</formula>
    </cfRule>
  </conditionalFormatting>
  <conditionalFormatting sqref="AH19">
    <cfRule type="cellIs" dxfId="859" priority="931" operator="equal">
      <formula>"s8"</formula>
    </cfRule>
    <cfRule type="cellIs" dxfId="858" priority="932" operator="equal">
      <formula>"s7"</formula>
    </cfRule>
    <cfRule type="cellIs" dxfId="857" priority="933" operator="equal">
      <formula>"s6"</formula>
    </cfRule>
    <cfRule type="cellIs" dxfId="856" priority="934" operator="equal">
      <formula>"s5"</formula>
    </cfRule>
    <cfRule type="cellIs" dxfId="855" priority="935" operator="equal">
      <formula>"s4"</formula>
    </cfRule>
    <cfRule type="cellIs" dxfId="854" priority="936" operator="equal">
      <formula>"s3"</formula>
    </cfRule>
    <cfRule type="cellIs" dxfId="853" priority="937" operator="equal">
      <formula>"s2"</formula>
    </cfRule>
    <cfRule type="cellIs" dxfId="852" priority="938" operator="equal">
      <formula>"s1"</formula>
    </cfRule>
  </conditionalFormatting>
  <conditionalFormatting sqref="AO18:AO19">
    <cfRule type="cellIs" dxfId="851" priority="923" operator="equal">
      <formula>"a8"</formula>
    </cfRule>
    <cfRule type="cellIs" dxfId="850" priority="924" operator="equal">
      <formula>"a7"</formula>
    </cfRule>
    <cfRule type="cellIs" dxfId="849" priority="925" operator="equal">
      <formula>"a6"</formula>
    </cfRule>
    <cfRule type="cellIs" dxfId="848" priority="926" operator="equal">
      <formula>"a5"</formula>
    </cfRule>
    <cfRule type="cellIs" dxfId="847" priority="927" operator="equal">
      <formula>"a4"</formula>
    </cfRule>
    <cfRule type="cellIs" dxfId="846" priority="928" operator="equal">
      <formula>"a3"</formula>
    </cfRule>
    <cfRule type="cellIs" dxfId="845" priority="929" operator="equal">
      <formula>"a2"</formula>
    </cfRule>
    <cfRule type="cellIs" dxfId="844" priority="930" operator="equal">
      <formula>"a1"</formula>
    </cfRule>
  </conditionalFormatting>
  <conditionalFormatting sqref="AO18:AO19">
    <cfRule type="cellIs" dxfId="843" priority="915" operator="equal">
      <formula>"s8"</formula>
    </cfRule>
    <cfRule type="cellIs" dxfId="842" priority="916" operator="equal">
      <formula>"s7"</formula>
    </cfRule>
    <cfRule type="cellIs" dxfId="841" priority="917" operator="equal">
      <formula>"s6"</formula>
    </cfRule>
    <cfRule type="cellIs" dxfId="840" priority="918" operator="equal">
      <formula>"s5"</formula>
    </cfRule>
    <cfRule type="cellIs" dxfId="839" priority="919" operator="equal">
      <formula>"s4"</formula>
    </cfRule>
    <cfRule type="cellIs" dxfId="838" priority="920" operator="equal">
      <formula>"s3"</formula>
    </cfRule>
    <cfRule type="cellIs" dxfId="837" priority="921" operator="equal">
      <formula>"s2"</formula>
    </cfRule>
    <cfRule type="cellIs" dxfId="836" priority="922" operator="equal">
      <formula>"s1"</formula>
    </cfRule>
  </conditionalFormatting>
  <conditionalFormatting sqref="AN18:AO19">
    <cfRule type="cellIs" dxfId="835" priority="901" operator="equal">
      <formula>"Golenkov,Aleksei"</formula>
    </cfRule>
    <cfRule type="cellIs" dxfId="834" priority="902" operator="equal">
      <formula>"Sotnikov,Rudolf"</formula>
    </cfRule>
    <cfRule type="cellIs" dxfId="833" priority="903" operator="equal">
      <formula>"Lebedev,Vladimir"</formula>
    </cfRule>
    <cfRule type="cellIs" dxfId="832" priority="904" operator="equal">
      <formula>"Balder,Voldemar"</formula>
    </cfRule>
    <cfRule type="cellIs" dxfId="831" priority="905" operator="equal">
      <formula>"Andronov,Sergei"</formula>
    </cfRule>
    <cfRule type="cellIs" dxfId="830" priority="906" operator="equal">
      <formula>"Gomon,Dmitri"</formula>
    </cfRule>
    <cfRule type="cellIs" dxfId="829" priority="907" operator="equal">
      <formula>"Moltsanov,Ivan"</formula>
    </cfRule>
    <cfRule type="cellIs" dxfId="828" priority="908" operator="equal">
      <formula>"Rõtov,Igor"</formula>
    </cfRule>
    <cfRule type="cellIs" dxfId="827" priority="909" operator="equal">
      <formula>"Vinnal,Jüri"</formula>
    </cfRule>
    <cfRule type="cellIs" dxfId="826" priority="910" operator="equal">
      <formula>"Lehtmets,Liis"</formula>
    </cfRule>
    <cfRule type="cellIs" dxfId="825" priority="911" operator="equal">
      <formula>"Frey,Piret"</formula>
    </cfRule>
    <cfRule type="cellIs" dxfId="824" priority="912" operator="equal">
      <formula>"Kedelauk,Liivi"</formula>
    </cfRule>
    <cfRule type="cellIs" dxfId="823" priority="913" operator="equal">
      <formula>"Metsküla,Bret"</formula>
    </cfRule>
    <cfRule type="cellIs" dxfId="822" priority="914" operator="equal">
      <formula>"Tavgen,Jaroslav"</formula>
    </cfRule>
  </conditionalFormatting>
  <conditionalFormatting sqref="AO18:AO19">
    <cfRule type="cellIs" dxfId="821" priority="893" operator="equal">
      <formula>"a8"</formula>
    </cfRule>
    <cfRule type="cellIs" dxfId="820" priority="894" operator="equal">
      <formula>"a7"</formula>
    </cfRule>
    <cfRule type="cellIs" dxfId="819" priority="895" operator="equal">
      <formula>"a6"</formula>
    </cfRule>
    <cfRule type="cellIs" dxfId="818" priority="896" operator="equal">
      <formula>"a5"</formula>
    </cfRule>
    <cfRule type="cellIs" dxfId="817" priority="897" operator="equal">
      <formula>"a4"</formula>
    </cfRule>
    <cfRule type="cellIs" dxfId="816" priority="898" operator="equal">
      <formula>"a3"</formula>
    </cfRule>
    <cfRule type="cellIs" dxfId="815" priority="899" operator="equal">
      <formula>"a2"</formula>
    </cfRule>
    <cfRule type="cellIs" dxfId="814" priority="900" operator="equal">
      <formula>"a1"</formula>
    </cfRule>
  </conditionalFormatting>
  <conditionalFormatting sqref="AO18:AO19">
    <cfRule type="cellIs" dxfId="813" priority="885" operator="equal">
      <formula>"s8"</formula>
    </cfRule>
    <cfRule type="cellIs" dxfId="812" priority="886" operator="equal">
      <formula>"s7"</formula>
    </cfRule>
    <cfRule type="cellIs" dxfId="811" priority="887" operator="equal">
      <formula>"s6"</formula>
    </cfRule>
    <cfRule type="cellIs" dxfId="810" priority="888" operator="equal">
      <formula>"s5"</formula>
    </cfRule>
    <cfRule type="cellIs" dxfId="809" priority="889" operator="equal">
      <formula>"s4"</formula>
    </cfRule>
    <cfRule type="cellIs" dxfId="808" priority="890" operator="equal">
      <formula>"s3"</formula>
    </cfRule>
    <cfRule type="cellIs" dxfId="807" priority="891" operator="equal">
      <formula>"s2"</formula>
    </cfRule>
    <cfRule type="cellIs" dxfId="806" priority="892" operator="equal">
      <formula>"s1"</formula>
    </cfRule>
  </conditionalFormatting>
  <conditionalFormatting sqref="AN18">
    <cfRule type="cellIs" dxfId="805" priority="877" operator="equal">
      <formula>"a8"</formula>
    </cfRule>
    <cfRule type="cellIs" dxfId="804" priority="878" operator="equal">
      <formula>"a7"</formula>
    </cfRule>
    <cfRule type="cellIs" dxfId="803" priority="879" operator="equal">
      <formula>"a6"</formula>
    </cfRule>
    <cfRule type="cellIs" dxfId="802" priority="880" operator="equal">
      <formula>"a5"</formula>
    </cfRule>
    <cfRule type="cellIs" dxfId="801" priority="881" operator="equal">
      <formula>"a4"</formula>
    </cfRule>
    <cfRule type="cellIs" dxfId="800" priority="882" operator="equal">
      <formula>"a3"</formula>
    </cfRule>
    <cfRule type="cellIs" dxfId="799" priority="883" operator="equal">
      <formula>"a2"</formula>
    </cfRule>
    <cfRule type="cellIs" dxfId="798" priority="884" operator="equal">
      <formula>"a1"</formula>
    </cfRule>
  </conditionalFormatting>
  <conditionalFormatting sqref="AN18">
    <cfRule type="cellIs" dxfId="797" priority="869" operator="equal">
      <formula>"s8"</formula>
    </cfRule>
    <cfRule type="cellIs" dxfId="796" priority="870" operator="equal">
      <formula>"s7"</formula>
    </cfRule>
    <cfRule type="cellIs" dxfId="795" priority="871" operator="equal">
      <formula>"s6"</formula>
    </cfRule>
    <cfRule type="cellIs" dxfId="794" priority="872" operator="equal">
      <formula>"s5"</formula>
    </cfRule>
    <cfRule type="cellIs" dxfId="793" priority="873" operator="equal">
      <formula>"s4"</formula>
    </cfRule>
    <cfRule type="cellIs" dxfId="792" priority="874" operator="equal">
      <formula>"s3"</formula>
    </cfRule>
    <cfRule type="cellIs" dxfId="791" priority="875" operator="equal">
      <formula>"s2"</formula>
    </cfRule>
    <cfRule type="cellIs" dxfId="790" priority="876" operator="equal">
      <formula>"s1"</formula>
    </cfRule>
  </conditionalFormatting>
  <conditionalFormatting sqref="AN19">
    <cfRule type="cellIs" dxfId="789" priority="861" operator="equal">
      <formula>"a8"</formula>
    </cfRule>
    <cfRule type="cellIs" dxfId="788" priority="862" operator="equal">
      <formula>"a7"</formula>
    </cfRule>
    <cfRule type="cellIs" dxfId="787" priority="863" operator="equal">
      <formula>"a6"</formula>
    </cfRule>
    <cfRule type="cellIs" dxfId="786" priority="864" operator="equal">
      <formula>"a5"</formula>
    </cfRule>
    <cfRule type="cellIs" dxfId="785" priority="865" operator="equal">
      <formula>"a4"</formula>
    </cfRule>
    <cfRule type="cellIs" dxfId="784" priority="866" operator="equal">
      <formula>"a3"</formula>
    </cfRule>
    <cfRule type="cellIs" dxfId="783" priority="867" operator="equal">
      <formula>"a2"</formula>
    </cfRule>
    <cfRule type="cellIs" dxfId="782" priority="868" operator="equal">
      <formula>"a1"</formula>
    </cfRule>
  </conditionalFormatting>
  <conditionalFormatting sqref="AN19">
    <cfRule type="cellIs" dxfId="781" priority="853" operator="equal">
      <formula>"s8"</formula>
    </cfRule>
    <cfRule type="cellIs" dxfId="780" priority="854" operator="equal">
      <formula>"s7"</formula>
    </cfRule>
    <cfRule type="cellIs" dxfId="779" priority="855" operator="equal">
      <formula>"s6"</formula>
    </cfRule>
    <cfRule type="cellIs" dxfId="778" priority="856" operator="equal">
      <formula>"s5"</formula>
    </cfRule>
    <cfRule type="cellIs" dxfId="777" priority="857" operator="equal">
      <formula>"s4"</formula>
    </cfRule>
    <cfRule type="cellIs" dxfId="776" priority="858" operator="equal">
      <formula>"s3"</formula>
    </cfRule>
    <cfRule type="cellIs" dxfId="775" priority="859" operator="equal">
      <formula>"s2"</formula>
    </cfRule>
    <cfRule type="cellIs" dxfId="774" priority="860" operator="equal">
      <formula>"s1"</formula>
    </cfRule>
  </conditionalFormatting>
  <conditionalFormatting sqref="AU18:AU19">
    <cfRule type="cellIs" dxfId="773" priority="845" operator="equal">
      <formula>"a8"</formula>
    </cfRule>
    <cfRule type="cellIs" dxfId="772" priority="846" operator="equal">
      <formula>"a7"</formula>
    </cfRule>
    <cfRule type="cellIs" dxfId="771" priority="847" operator="equal">
      <formula>"a6"</formula>
    </cfRule>
    <cfRule type="cellIs" dxfId="770" priority="848" operator="equal">
      <formula>"a5"</formula>
    </cfRule>
    <cfRule type="cellIs" dxfId="769" priority="849" operator="equal">
      <formula>"a4"</formula>
    </cfRule>
    <cfRule type="cellIs" dxfId="768" priority="850" operator="equal">
      <formula>"a3"</formula>
    </cfRule>
    <cfRule type="cellIs" dxfId="767" priority="851" operator="equal">
      <formula>"a2"</formula>
    </cfRule>
    <cfRule type="cellIs" dxfId="766" priority="852" operator="equal">
      <formula>"a1"</formula>
    </cfRule>
  </conditionalFormatting>
  <conditionalFormatting sqref="AU18:AU19">
    <cfRule type="cellIs" dxfId="765" priority="837" operator="equal">
      <formula>"s8"</formula>
    </cfRule>
    <cfRule type="cellIs" dxfId="764" priority="838" operator="equal">
      <formula>"s7"</formula>
    </cfRule>
    <cfRule type="cellIs" dxfId="763" priority="839" operator="equal">
      <formula>"s6"</formula>
    </cfRule>
    <cfRule type="cellIs" dxfId="762" priority="840" operator="equal">
      <formula>"s5"</formula>
    </cfRule>
    <cfRule type="cellIs" dxfId="761" priority="841" operator="equal">
      <formula>"s4"</formula>
    </cfRule>
    <cfRule type="cellIs" dxfId="760" priority="842" operator="equal">
      <formula>"s3"</formula>
    </cfRule>
    <cfRule type="cellIs" dxfId="759" priority="843" operator="equal">
      <formula>"s2"</formula>
    </cfRule>
    <cfRule type="cellIs" dxfId="758" priority="844" operator="equal">
      <formula>"s1"</formula>
    </cfRule>
  </conditionalFormatting>
  <conditionalFormatting sqref="AT18:AU19">
    <cfRule type="cellIs" dxfId="757" priority="823" operator="equal">
      <formula>"Golenkov,Aleksei"</formula>
    </cfRule>
    <cfRule type="cellIs" dxfId="756" priority="824" operator="equal">
      <formula>"Sotnikov,Rudolf"</formula>
    </cfRule>
    <cfRule type="cellIs" dxfId="755" priority="825" operator="equal">
      <formula>"Lebedev,Vladimir"</formula>
    </cfRule>
    <cfRule type="cellIs" dxfId="754" priority="826" operator="equal">
      <formula>"Balder,Voldemar"</formula>
    </cfRule>
    <cfRule type="cellIs" dxfId="753" priority="827" operator="equal">
      <formula>"Andronov,Sergei"</formula>
    </cfRule>
    <cfRule type="cellIs" dxfId="752" priority="828" operator="equal">
      <formula>"Gomon,Dmitri"</formula>
    </cfRule>
    <cfRule type="cellIs" dxfId="751" priority="829" operator="equal">
      <formula>"Moltsanov,Ivan"</formula>
    </cfRule>
    <cfRule type="cellIs" dxfId="750" priority="830" operator="equal">
      <formula>"Rõtov,Igor"</formula>
    </cfRule>
    <cfRule type="cellIs" dxfId="749" priority="831" operator="equal">
      <formula>"Vinnal,Jüri"</formula>
    </cfRule>
    <cfRule type="cellIs" dxfId="748" priority="832" operator="equal">
      <formula>"Lehtmets,Liis"</formula>
    </cfRule>
    <cfRule type="cellIs" dxfId="747" priority="833" operator="equal">
      <formula>"Frey,Piret"</formula>
    </cfRule>
    <cfRule type="cellIs" dxfId="746" priority="834" operator="equal">
      <formula>"Kedelauk,Liivi"</formula>
    </cfRule>
    <cfRule type="cellIs" dxfId="745" priority="835" operator="equal">
      <formula>"Metsküla,Bret"</formula>
    </cfRule>
    <cfRule type="cellIs" dxfId="744" priority="836" operator="equal">
      <formula>"Tavgen,Jaroslav"</formula>
    </cfRule>
  </conditionalFormatting>
  <conditionalFormatting sqref="AU18:AU19">
    <cfRule type="cellIs" dxfId="743" priority="815" operator="equal">
      <formula>"a8"</formula>
    </cfRule>
    <cfRule type="cellIs" dxfId="742" priority="816" operator="equal">
      <formula>"a7"</formula>
    </cfRule>
    <cfRule type="cellIs" dxfId="741" priority="817" operator="equal">
      <formula>"a6"</formula>
    </cfRule>
    <cfRule type="cellIs" dxfId="740" priority="818" operator="equal">
      <formula>"a5"</formula>
    </cfRule>
    <cfRule type="cellIs" dxfId="739" priority="819" operator="equal">
      <formula>"a4"</formula>
    </cfRule>
    <cfRule type="cellIs" dxfId="738" priority="820" operator="equal">
      <formula>"a3"</formula>
    </cfRule>
    <cfRule type="cellIs" dxfId="737" priority="821" operator="equal">
      <formula>"a2"</formula>
    </cfRule>
    <cfRule type="cellIs" dxfId="736" priority="822" operator="equal">
      <formula>"a1"</formula>
    </cfRule>
  </conditionalFormatting>
  <conditionalFormatting sqref="AU18:AU19">
    <cfRule type="cellIs" dxfId="735" priority="807" operator="equal">
      <formula>"s8"</formula>
    </cfRule>
    <cfRule type="cellIs" dxfId="734" priority="808" operator="equal">
      <formula>"s7"</formula>
    </cfRule>
    <cfRule type="cellIs" dxfId="733" priority="809" operator="equal">
      <formula>"s6"</formula>
    </cfRule>
    <cfRule type="cellIs" dxfId="732" priority="810" operator="equal">
      <formula>"s5"</formula>
    </cfRule>
    <cfRule type="cellIs" dxfId="731" priority="811" operator="equal">
      <formula>"s4"</formula>
    </cfRule>
    <cfRule type="cellIs" dxfId="730" priority="812" operator="equal">
      <formula>"s3"</formula>
    </cfRule>
    <cfRule type="cellIs" dxfId="729" priority="813" operator="equal">
      <formula>"s2"</formula>
    </cfRule>
    <cfRule type="cellIs" dxfId="728" priority="814" operator="equal">
      <formula>"s1"</formula>
    </cfRule>
  </conditionalFormatting>
  <conditionalFormatting sqref="AT18">
    <cfRule type="cellIs" dxfId="727" priority="799" operator="equal">
      <formula>"a8"</formula>
    </cfRule>
    <cfRule type="cellIs" dxfId="726" priority="800" operator="equal">
      <formula>"a7"</formula>
    </cfRule>
    <cfRule type="cellIs" dxfId="725" priority="801" operator="equal">
      <formula>"a6"</formula>
    </cfRule>
    <cfRule type="cellIs" dxfId="724" priority="802" operator="equal">
      <formula>"a5"</formula>
    </cfRule>
    <cfRule type="cellIs" dxfId="723" priority="803" operator="equal">
      <formula>"a4"</formula>
    </cfRule>
    <cfRule type="cellIs" dxfId="722" priority="804" operator="equal">
      <formula>"a3"</formula>
    </cfRule>
    <cfRule type="cellIs" dxfId="721" priority="805" operator="equal">
      <formula>"a2"</formula>
    </cfRule>
    <cfRule type="cellIs" dxfId="720" priority="806" operator="equal">
      <formula>"a1"</formula>
    </cfRule>
  </conditionalFormatting>
  <conditionalFormatting sqref="AT18">
    <cfRule type="cellIs" dxfId="719" priority="791" operator="equal">
      <formula>"s8"</formula>
    </cfRule>
    <cfRule type="cellIs" dxfId="718" priority="792" operator="equal">
      <formula>"s7"</formula>
    </cfRule>
    <cfRule type="cellIs" dxfId="717" priority="793" operator="equal">
      <formula>"s6"</formula>
    </cfRule>
    <cfRule type="cellIs" dxfId="716" priority="794" operator="equal">
      <formula>"s5"</formula>
    </cfRule>
    <cfRule type="cellIs" dxfId="715" priority="795" operator="equal">
      <formula>"s4"</formula>
    </cfRule>
    <cfRule type="cellIs" dxfId="714" priority="796" operator="equal">
      <formula>"s3"</formula>
    </cfRule>
    <cfRule type="cellIs" dxfId="713" priority="797" operator="equal">
      <formula>"s2"</formula>
    </cfRule>
    <cfRule type="cellIs" dxfId="712" priority="798" operator="equal">
      <formula>"s1"</formula>
    </cfRule>
  </conditionalFormatting>
  <conditionalFormatting sqref="AT19">
    <cfRule type="cellIs" dxfId="711" priority="783" operator="equal">
      <formula>"a8"</formula>
    </cfRule>
    <cfRule type="cellIs" dxfId="710" priority="784" operator="equal">
      <formula>"a7"</formula>
    </cfRule>
    <cfRule type="cellIs" dxfId="709" priority="785" operator="equal">
      <formula>"a6"</formula>
    </cfRule>
    <cfRule type="cellIs" dxfId="708" priority="786" operator="equal">
      <formula>"a5"</formula>
    </cfRule>
    <cfRule type="cellIs" dxfId="707" priority="787" operator="equal">
      <formula>"a4"</formula>
    </cfRule>
    <cfRule type="cellIs" dxfId="706" priority="788" operator="equal">
      <formula>"a3"</formula>
    </cfRule>
    <cfRule type="cellIs" dxfId="705" priority="789" operator="equal">
      <formula>"a2"</formula>
    </cfRule>
    <cfRule type="cellIs" dxfId="704" priority="790" operator="equal">
      <formula>"a1"</formula>
    </cfRule>
  </conditionalFormatting>
  <conditionalFormatting sqref="AT19">
    <cfRule type="cellIs" dxfId="703" priority="775" operator="equal">
      <formula>"s8"</formula>
    </cfRule>
    <cfRule type="cellIs" dxfId="702" priority="776" operator="equal">
      <formula>"s7"</formula>
    </cfRule>
    <cfRule type="cellIs" dxfId="701" priority="777" operator="equal">
      <formula>"s6"</formula>
    </cfRule>
    <cfRule type="cellIs" dxfId="700" priority="778" operator="equal">
      <formula>"s5"</formula>
    </cfRule>
    <cfRule type="cellIs" dxfId="699" priority="779" operator="equal">
      <formula>"s4"</formula>
    </cfRule>
    <cfRule type="cellIs" dxfId="698" priority="780" operator="equal">
      <formula>"s3"</formula>
    </cfRule>
    <cfRule type="cellIs" dxfId="697" priority="781" operator="equal">
      <formula>"s2"</formula>
    </cfRule>
    <cfRule type="cellIs" dxfId="696" priority="782" operator="equal">
      <formula>"s1"</formula>
    </cfRule>
  </conditionalFormatting>
  <conditionalFormatting sqref="AI30:AI31">
    <cfRule type="cellIs" dxfId="695" priority="767" operator="equal">
      <formula>"a8"</formula>
    </cfRule>
    <cfRule type="cellIs" dxfId="694" priority="768" operator="equal">
      <formula>"a7"</formula>
    </cfRule>
    <cfRule type="cellIs" dxfId="693" priority="769" operator="equal">
      <formula>"a6"</formula>
    </cfRule>
    <cfRule type="cellIs" dxfId="692" priority="770" operator="equal">
      <formula>"a5"</formula>
    </cfRule>
    <cfRule type="cellIs" dxfId="691" priority="771" operator="equal">
      <formula>"a4"</formula>
    </cfRule>
    <cfRule type="cellIs" dxfId="690" priority="772" operator="equal">
      <formula>"a3"</formula>
    </cfRule>
    <cfRule type="cellIs" dxfId="689" priority="773" operator="equal">
      <formula>"a2"</formula>
    </cfRule>
    <cfRule type="cellIs" dxfId="688" priority="774" operator="equal">
      <formula>"a1"</formula>
    </cfRule>
  </conditionalFormatting>
  <conditionalFormatting sqref="AI30:AI31">
    <cfRule type="cellIs" dxfId="687" priority="759" operator="equal">
      <formula>"s8"</formula>
    </cfRule>
    <cfRule type="cellIs" dxfId="686" priority="760" operator="equal">
      <formula>"s7"</formula>
    </cfRule>
    <cfRule type="cellIs" dxfId="685" priority="761" operator="equal">
      <formula>"s6"</formula>
    </cfRule>
    <cfRule type="cellIs" dxfId="684" priority="762" operator="equal">
      <formula>"s5"</formula>
    </cfRule>
    <cfRule type="cellIs" dxfId="683" priority="763" operator="equal">
      <formula>"s4"</formula>
    </cfRule>
    <cfRule type="cellIs" dxfId="682" priority="764" operator="equal">
      <formula>"s3"</formula>
    </cfRule>
    <cfRule type="cellIs" dxfId="681" priority="765" operator="equal">
      <formula>"s2"</formula>
    </cfRule>
    <cfRule type="cellIs" dxfId="680" priority="766" operator="equal">
      <formula>"s1"</formula>
    </cfRule>
  </conditionalFormatting>
  <conditionalFormatting sqref="AH30:AI31">
    <cfRule type="cellIs" dxfId="679" priority="745" operator="equal">
      <formula>"Golenkov,Aleksei"</formula>
    </cfRule>
    <cfRule type="cellIs" dxfId="678" priority="746" operator="equal">
      <formula>"Sotnikov,Rudolf"</formula>
    </cfRule>
    <cfRule type="cellIs" dxfId="677" priority="747" operator="equal">
      <formula>"Lebedev,Vladimir"</formula>
    </cfRule>
    <cfRule type="cellIs" dxfId="676" priority="748" operator="equal">
      <formula>"Balder,Voldemar"</formula>
    </cfRule>
    <cfRule type="cellIs" dxfId="675" priority="749" operator="equal">
      <formula>"Andronov,Sergei"</formula>
    </cfRule>
    <cfRule type="cellIs" dxfId="674" priority="750" operator="equal">
      <formula>"Gomon,Dmitri"</formula>
    </cfRule>
    <cfRule type="cellIs" dxfId="673" priority="751" operator="equal">
      <formula>"Moltsanov,Ivan"</formula>
    </cfRule>
    <cfRule type="cellIs" dxfId="672" priority="752" operator="equal">
      <formula>"Rõtov,Igor"</formula>
    </cfRule>
    <cfRule type="cellIs" dxfId="671" priority="753" operator="equal">
      <formula>"Vinnal,Jüri"</formula>
    </cfRule>
    <cfRule type="cellIs" dxfId="670" priority="754" operator="equal">
      <formula>"Lehtmets,Liis"</formula>
    </cfRule>
    <cfRule type="cellIs" dxfId="669" priority="755" operator="equal">
      <formula>"Frey,Piret"</formula>
    </cfRule>
    <cfRule type="cellIs" dxfId="668" priority="756" operator="equal">
      <formula>"Kedelauk,Liivi"</formula>
    </cfRule>
    <cfRule type="cellIs" dxfId="667" priority="757" operator="equal">
      <formula>"Metsküla,Bret"</formula>
    </cfRule>
    <cfRule type="cellIs" dxfId="666" priority="758" operator="equal">
      <formula>"Tavgen,Jaroslav"</formula>
    </cfRule>
  </conditionalFormatting>
  <conditionalFormatting sqref="AI30:AI31">
    <cfRule type="cellIs" dxfId="665" priority="737" operator="equal">
      <formula>"a8"</formula>
    </cfRule>
    <cfRule type="cellIs" dxfId="664" priority="738" operator="equal">
      <formula>"a7"</formula>
    </cfRule>
    <cfRule type="cellIs" dxfId="663" priority="739" operator="equal">
      <formula>"a6"</formula>
    </cfRule>
    <cfRule type="cellIs" dxfId="662" priority="740" operator="equal">
      <formula>"a5"</formula>
    </cfRule>
    <cfRule type="cellIs" dxfId="661" priority="741" operator="equal">
      <formula>"a4"</formula>
    </cfRule>
    <cfRule type="cellIs" dxfId="660" priority="742" operator="equal">
      <formula>"a3"</formula>
    </cfRule>
    <cfRule type="cellIs" dxfId="659" priority="743" operator="equal">
      <formula>"a2"</formula>
    </cfRule>
    <cfRule type="cellIs" dxfId="658" priority="744" operator="equal">
      <formula>"a1"</formula>
    </cfRule>
  </conditionalFormatting>
  <conditionalFormatting sqref="AI30:AI31">
    <cfRule type="cellIs" dxfId="657" priority="729" operator="equal">
      <formula>"s8"</formula>
    </cfRule>
    <cfRule type="cellIs" dxfId="656" priority="730" operator="equal">
      <formula>"s7"</formula>
    </cfRule>
    <cfRule type="cellIs" dxfId="655" priority="731" operator="equal">
      <formula>"s6"</formula>
    </cfRule>
    <cfRule type="cellIs" dxfId="654" priority="732" operator="equal">
      <formula>"s5"</formula>
    </cfRule>
    <cfRule type="cellIs" dxfId="653" priority="733" operator="equal">
      <formula>"s4"</formula>
    </cfRule>
    <cfRule type="cellIs" dxfId="652" priority="734" operator="equal">
      <formula>"s3"</formula>
    </cfRule>
    <cfRule type="cellIs" dxfId="651" priority="735" operator="equal">
      <formula>"s2"</formula>
    </cfRule>
    <cfRule type="cellIs" dxfId="650" priority="736" operator="equal">
      <formula>"s1"</formula>
    </cfRule>
  </conditionalFormatting>
  <conditionalFormatting sqref="AH30">
    <cfRule type="cellIs" dxfId="649" priority="721" operator="equal">
      <formula>"a8"</formula>
    </cfRule>
    <cfRule type="cellIs" dxfId="648" priority="722" operator="equal">
      <formula>"a7"</formula>
    </cfRule>
    <cfRule type="cellIs" dxfId="647" priority="723" operator="equal">
      <formula>"a6"</formula>
    </cfRule>
    <cfRule type="cellIs" dxfId="646" priority="724" operator="equal">
      <formula>"a5"</formula>
    </cfRule>
    <cfRule type="cellIs" dxfId="645" priority="725" operator="equal">
      <formula>"a4"</formula>
    </cfRule>
    <cfRule type="cellIs" dxfId="644" priority="726" operator="equal">
      <formula>"a3"</formula>
    </cfRule>
    <cfRule type="cellIs" dxfId="643" priority="727" operator="equal">
      <formula>"a2"</formula>
    </cfRule>
    <cfRule type="cellIs" dxfId="642" priority="728" operator="equal">
      <formula>"a1"</formula>
    </cfRule>
  </conditionalFormatting>
  <conditionalFormatting sqref="AH30">
    <cfRule type="cellIs" dxfId="641" priority="713" operator="equal">
      <formula>"s8"</formula>
    </cfRule>
    <cfRule type="cellIs" dxfId="640" priority="714" operator="equal">
      <formula>"s7"</formula>
    </cfRule>
    <cfRule type="cellIs" dxfId="639" priority="715" operator="equal">
      <formula>"s6"</formula>
    </cfRule>
    <cfRule type="cellIs" dxfId="638" priority="716" operator="equal">
      <formula>"s5"</formula>
    </cfRule>
    <cfRule type="cellIs" dxfId="637" priority="717" operator="equal">
      <formula>"s4"</formula>
    </cfRule>
    <cfRule type="cellIs" dxfId="636" priority="718" operator="equal">
      <formula>"s3"</formula>
    </cfRule>
    <cfRule type="cellIs" dxfId="635" priority="719" operator="equal">
      <formula>"s2"</formula>
    </cfRule>
    <cfRule type="cellIs" dxfId="634" priority="720" operator="equal">
      <formula>"s1"</formula>
    </cfRule>
  </conditionalFormatting>
  <conditionalFormatting sqref="AH31">
    <cfRule type="cellIs" dxfId="633" priority="705" operator="equal">
      <formula>"a8"</formula>
    </cfRule>
    <cfRule type="cellIs" dxfId="632" priority="706" operator="equal">
      <formula>"a7"</formula>
    </cfRule>
    <cfRule type="cellIs" dxfId="631" priority="707" operator="equal">
      <formula>"a6"</formula>
    </cfRule>
    <cfRule type="cellIs" dxfId="630" priority="708" operator="equal">
      <formula>"a5"</formula>
    </cfRule>
    <cfRule type="cellIs" dxfId="629" priority="709" operator="equal">
      <formula>"a4"</formula>
    </cfRule>
    <cfRule type="cellIs" dxfId="628" priority="710" operator="equal">
      <formula>"a3"</formula>
    </cfRule>
    <cfRule type="cellIs" dxfId="627" priority="711" operator="equal">
      <formula>"a2"</formula>
    </cfRule>
    <cfRule type="cellIs" dxfId="626" priority="712" operator="equal">
      <formula>"a1"</formula>
    </cfRule>
  </conditionalFormatting>
  <conditionalFormatting sqref="AH31">
    <cfRule type="cellIs" dxfId="625" priority="697" operator="equal">
      <formula>"s8"</formula>
    </cfRule>
    <cfRule type="cellIs" dxfId="624" priority="698" operator="equal">
      <formula>"s7"</formula>
    </cfRule>
    <cfRule type="cellIs" dxfId="623" priority="699" operator="equal">
      <formula>"s6"</formula>
    </cfRule>
    <cfRule type="cellIs" dxfId="622" priority="700" operator="equal">
      <formula>"s5"</formula>
    </cfRule>
    <cfRule type="cellIs" dxfId="621" priority="701" operator="equal">
      <formula>"s4"</formula>
    </cfRule>
    <cfRule type="cellIs" dxfId="620" priority="702" operator="equal">
      <formula>"s3"</formula>
    </cfRule>
    <cfRule type="cellIs" dxfId="619" priority="703" operator="equal">
      <formula>"s2"</formula>
    </cfRule>
    <cfRule type="cellIs" dxfId="618" priority="704" operator="equal">
      <formula>"s1"</formula>
    </cfRule>
  </conditionalFormatting>
  <conditionalFormatting sqref="AO30:AO31">
    <cfRule type="cellIs" dxfId="617" priority="689" operator="equal">
      <formula>"a8"</formula>
    </cfRule>
    <cfRule type="cellIs" dxfId="616" priority="690" operator="equal">
      <formula>"a7"</formula>
    </cfRule>
    <cfRule type="cellIs" dxfId="615" priority="691" operator="equal">
      <formula>"a6"</formula>
    </cfRule>
    <cfRule type="cellIs" dxfId="614" priority="692" operator="equal">
      <formula>"a5"</formula>
    </cfRule>
    <cfRule type="cellIs" dxfId="613" priority="693" operator="equal">
      <formula>"a4"</formula>
    </cfRule>
    <cfRule type="cellIs" dxfId="612" priority="694" operator="equal">
      <formula>"a3"</formula>
    </cfRule>
    <cfRule type="cellIs" dxfId="611" priority="695" operator="equal">
      <formula>"a2"</formula>
    </cfRule>
    <cfRule type="cellIs" dxfId="610" priority="696" operator="equal">
      <formula>"a1"</formula>
    </cfRule>
  </conditionalFormatting>
  <conditionalFormatting sqref="AO30:AO31">
    <cfRule type="cellIs" dxfId="609" priority="681" operator="equal">
      <formula>"s8"</formula>
    </cfRule>
    <cfRule type="cellIs" dxfId="608" priority="682" operator="equal">
      <formula>"s7"</formula>
    </cfRule>
    <cfRule type="cellIs" dxfId="607" priority="683" operator="equal">
      <formula>"s6"</formula>
    </cfRule>
    <cfRule type="cellIs" dxfId="606" priority="684" operator="equal">
      <formula>"s5"</formula>
    </cfRule>
    <cfRule type="cellIs" dxfId="605" priority="685" operator="equal">
      <formula>"s4"</formula>
    </cfRule>
    <cfRule type="cellIs" dxfId="604" priority="686" operator="equal">
      <formula>"s3"</formula>
    </cfRule>
    <cfRule type="cellIs" dxfId="603" priority="687" operator="equal">
      <formula>"s2"</formula>
    </cfRule>
    <cfRule type="cellIs" dxfId="602" priority="688" operator="equal">
      <formula>"s1"</formula>
    </cfRule>
  </conditionalFormatting>
  <conditionalFormatting sqref="AN30:AO31">
    <cfRule type="cellIs" dxfId="601" priority="667" operator="equal">
      <formula>"Golenkov,Aleksei"</formula>
    </cfRule>
    <cfRule type="cellIs" dxfId="600" priority="668" operator="equal">
      <formula>"Sotnikov,Rudolf"</formula>
    </cfRule>
    <cfRule type="cellIs" dxfId="599" priority="669" operator="equal">
      <formula>"Lebedev,Vladimir"</formula>
    </cfRule>
    <cfRule type="cellIs" dxfId="598" priority="670" operator="equal">
      <formula>"Balder,Voldemar"</formula>
    </cfRule>
    <cfRule type="cellIs" dxfId="597" priority="671" operator="equal">
      <formula>"Andronov,Sergei"</formula>
    </cfRule>
    <cfRule type="cellIs" dxfId="596" priority="672" operator="equal">
      <formula>"Gomon,Dmitri"</formula>
    </cfRule>
    <cfRule type="cellIs" dxfId="595" priority="673" operator="equal">
      <formula>"Moltsanov,Ivan"</formula>
    </cfRule>
    <cfRule type="cellIs" dxfId="594" priority="674" operator="equal">
      <formula>"Rõtov,Igor"</formula>
    </cfRule>
    <cfRule type="cellIs" dxfId="593" priority="675" operator="equal">
      <formula>"Vinnal,Jüri"</formula>
    </cfRule>
    <cfRule type="cellIs" dxfId="592" priority="676" operator="equal">
      <formula>"Lehtmets,Liis"</formula>
    </cfRule>
    <cfRule type="cellIs" dxfId="591" priority="677" operator="equal">
      <formula>"Frey,Piret"</formula>
    </cfRule>
    <cfRule type="cellIs" dxfId="590" priority="678" operator="equal">
      <formula>"Kedelauk,Liivi"</formula>
    </cfRule>
    <cfRule type="cellIs" dxfId="589" priority="679" operator="equal">
      <formula>"Metsküla,Bret"</formula>
    </cfRule>
    <cfRule type="cellIs" dxfId="588" priority="680" operator="equal">
      <formula>"Tavgen,Jaroslav"</formula>
    </cfRule>
  </conditionalFormatting>
  <conditionalFormatting sqref="AO30:AO31">
    <cfRule type="cellIs" dxfId="587" priority="659" operator="equal">
      <formula>"a8"</formula>
    </cfRule>
    <cfRule type="cellIs" dxfId="586" priority="660" operator="equal">
      <formula>"a7"</formula>
    </cfRule>
    <cfRule type="cellIs" dxfId="585" priority="661" operator="equal">
      <formula>"a6"</formula>
    </cfRule>
    <cfRule type="cellIs" dxfId="584" priority="662" operator="equal">
      <formula>"a5"</formula>
    </cfRule>
    <cfRule type="cellIs" dxfId="583" priority="663" operator="equal">
      <formula>"a4"</formula>
    </cfRule>
    <cfRule type="cellIs" dxfId="582" priority="664" operator="equal">
      <formula>"a3"</formula>
    </cfRule>
    <cfRule type="cellIs" dxfId="581" priority="665" operator="equal">
      <formula>"a2"</formula>
    </cfRule>
    <cfRule type="cellIs" dxfId="580" priority="666" operator="equal">
      <formula>"a1"</formula>
    </cfRule>
  </conditionalFormatting>
  <conditionalFormatting sqref="AO30:AO31">
    <cfRule type="cellIs" dxfId="579" priority="651" operator="equal">
      <formula>"s8"</formula>
    </cfRule>
    <cfRule type="cellIs" dxfId="578" priority="652" operator="equal">
      <formula>"s7"</formula>
    </cfRule>
    <cfRule type="cellIs" dxfId="577" priority="653" operator="equal">
      <formula>"s6"</formula>
    </cfRule>
    <cfRule type="cellIs" dxfId="576" priority="654" operator="equal">
      <formula>"s5"</formula>
    </cfRule>
    <cfRule type="cellIs" dxfId="575" priority="655" operator="equal">
      <formula>"s4"</formula>
    </cfRule>
    <cfRule type="cellIs" dxfId="574" priority="656" operator="equal">
      <formula>"s3"</formula>
    </cfRule>
    <cfRule type="cellIs" dxfId="573" priority="657" operator="equal">
      <formula>"s2"</formula>
    </cfRule>
    <cfRule type="cellIs" dxfId="572" priority="658" operator="equal">
      <formula>"s1"</formula>
    </cfRule>
  </conditionalFormatting>
  <conditionalFormatting sqref="AN30">
    <cfRule type="cellIs" dxfId="571" priority="643" operator="equal">
      <formula>"a8"</formula>
    </cfRule>
    <cfRule type="cellIs" dxfId="570" priority="644" operator="equal">
      <formula>"a7"</formula>
    </cfRule>
    <cfRule type="cellIs" dxfId="569" priority="645" operator="equal">
      <formula>"a6"</formula>
    </cfRule>
    <cfRule type="cellIs" dxfId="568" priority="646" operator="equal">
      <formula>"a5"</formula>
    </cfRule>
    <cfRule type="cellIs" dxfId="567" priority="647" operator="equal">
      <formula>"a4"</formula>
    </cfRule>
    <cfRule type="cellIs" dxfId="566" priority="648" operator="equal">
      <formula>"a3"</formula>
    </cfRule>
    <cfRule type="cellIs" dxfId="565" priority="649" operator="equal">
      <formula>"a2"</formula>
    </cfRule>
    <cfRule type="cellIs" dxfId="564" priority="650" operator="equal">
      <formula>"a1"</formula>
    </cfRule>
  </conditionalFormatting>
  <conditionalFormatting sqref="AN30">
    <cfRule type="cellIs" dxfId="563" priority="635" operator="equal">
      <formula>"s8"</formula>
    </cfRule>
    <cfRule type="cellIs" dxfId="562" priority="636" operator="equal">
      <formula>"s7"</formula>
    </cfRule>
    <cfRule type="cellIs" dxfId="561" priority="637" operator="equal">
      <formula>"s6"</formula>
    </cfRule>
    <cfRule type="cellIs" dxfId="560" priority="638" operator="equal">
      <formula>"s5"</formula>
    </cfRule>
    <cfRule type="cellIs" dxfId="559" priority="639" operator="equal">
      <formula>"s4"</formula>
    </cfRule>
    <cfRule type="cellIs" dxfId="558" priority="640" operator="equal">
      <formula>"s3"</formula>
    </cfRule>
    <cfRule type="cellIs" dxfId="557" priority="641" operator="equal">
      <formula>"s2"</formula>
    </cfRule>
    <cfRule type="cellIs" dxfId="556" priority="642" operator="equal">
      <formula>"s1"</formula>
    </cfRule>
  </conditionalFormatting>
  <conditionalFormatting sqref="AN31">
    <cfRule type="cellIs" dxfId="555" priority="627" operator="equal">
      <formula>"a8"</formula>
    </cfRule>
    <cfRule type="cellIs" dxfId="554" priority="628" operator="equal">
      <formula>"a7"</formula>
    </cfRule>
    <cfRule type="cellIs" dxfId="553" priority="629" operator="equal">
      <formula>"a6"</formula>
    </cfRule>
    <cfRule type="cellIs" dxfId="552" priority="630" operator="equal">
      <formula>"a5"</formula>
    </cfRule>
    <cfRule type="cellIs" dxfId="551" priority="631" operator="equal">
      <formula>"a4"</formula>
    </cfRule>
    <cfRule type="cellIs" dxfId="550" priority="632" operator="equal">
      <formula>"a3"</formula>
    </cfRule>
    <cfRule type="cellIs" dxfId="549" priority="633" operator="equal">
      <formula>"a2"</formula>
    </cfRule>
    <cfRule type="cellIs" dxfId="548" priority="634" operator="equal">
      <formula>"a1"</formula>
    </cfRule>
  </conditionalFormatting>
  <conditionalFormatting sqref="AN31">
    <cfRule type="cellIs" dxfId="547" priority="619" operator="equal">
      <formula>"s8"</formula>
    </cfRule>
    <cfRule type="cellIs" dxfId="546" priority="620" operator="equal">
      <formula>"s7"</formula>
    </cfRule>
    <cfRule type="cellIs" dxfId="545" priority="621" operator="equal">
      <formula>"s6"</formula>
    </cfRule>
    <cfRule type="cellIs" dxfId="544" priority="622" operator="equal">
      <formula>"s5"</formula>
    </cfRule>
    <cfRule type="cellIs" dxfId="543" priority="623" operator="equal">
      <formula>"s4"</formula>
    </cfRule>
    <cfRule type="cellIs" dxfId="542" priority="624" operator="equal">
      <formula>"s3"</formula>
    </cfRule>
    <cfRule type="cellIs" dxfId="541" priority="625" operator="equal">
      <formula>"s2"</formula>
    </cfRule>
    <cfRule type="cellIs" dxfId="540" priority="626" operator="equal">
      <formula>"s1"</formula>
    </cfRule>
  </conditionalFormatting>
  <conditionalFormatting sqref="AO6:AO7">
    <cfRule type="cellIs" dxfId="539" priority="611" operator="equal">
      <formula>"a8"</formula>
    </cfRule>
    <cfRule type="cellIs" dxfId="538" priority="612" operator="equal">
      <formula>"a7"</formula>
    </cfRule>
    <cfRule type="cellIs" dxfId="537" priority="613" operator="equal">
      <formula>"a6"</formula>
    </cfRule>
    <cfRule type="cellIs" dxfId="536" priority="614" operator="equal">
      <formula>"a5"</formula>
    </cfRule>
    <cfRule type="cellIs" dxfId="535" priority="615" operator="equal">
      <formula>"a4"</formula>
    </cfRule>
    <cfRule type="cellIs" dxfId="534" priority="616" operator="equal">
      <formula>"a3"</formula>
    </cfRule>
    <cfRule type="cellIs" dxfId="533" priority="617" operator="equal">
      <formula>"a2"</formula>
    </cfRule>
    <cfRule type="cellIs" dxfId="532" priority="618" operator="equal">
      <formula>"a1"</formula>
    </cfRule>
  </conditionalFormatting>
  <conditionalFormatting sqref="AO6:AO7">
    <cfRule type="cellIs" dxfId="531" priority="603" operator="equal">
      <formula>"s8"</formula>
    </cfRule>
    <cfRule type="cellIs" dxfId="530" priority="604" operator="equal">
      <formula>"s7"</formula>
    </cfRule>
    <cfRule type="cellIs" dxfId="529" priority="605" operator="equal">
      <formula>"s6"</formula>
    </cfRule>
    <cfRule type="cellIs" dxfId="528" priority="606" operator="equal">
      <formula>"s5"</formula>
    </cfRule>
    <cfRule type="cellIs" dxfId="527" priority="607" operator="equal">
      <formula>"s4"</formula>
    </cfRule>
    <cfRule type="cellIs" dxfId="526" priority="608" operator="equal">
      <formula>"s3"</formula>
    </cfRule>
    <cfRule type="cellIs" dxfId="525" priority="609" operator="equal">
      <formula>"s2"</formula>
    </cfRule>
    <cfRule type="cellIs" dxfId="524" priority="610" operator="equal">
      <formula>"s1"</formula>
    </cfRule>
  </conditionalFormatting>
  <conditionalFormatting sqref="AO6:AO7">
    <cfRule type="cellIs" dxfId="523" priority="589" operator="equal">
      <formula>"Golenkov,Aleksei"</formula>
    </cfRule>
    <cfRule type="cellIs" dxfId="522" priority="590" operator="equal">
      <formula>"Sotnikov,Rudolf"</formula>
    </cfRule>
    <cfRule type="cellIs" dxfId="521" priority="591" operator="equal">
      <formula>"Lebedev,Vladimir"</formula>
    </cfRule>
    <cfRule type="cellIs" dxfId="520" priority="592" operator="equal">
      <formula>"Balder,Voldemar"</formula>
    </cfRule>
    <cfRule type="cellIs" dxfId="519" priority="593" operator="equal">
      <formula>"Andronov,Sergei"</formula>
    </cfRule>
    <cfRule type="cellIs" dxfId="518" priority="594" operator="equal">
      <formula>"Gomon,Dmitri"</formula>
    </cfRule>
    <cfRule type="cellIs" dxfId="517" priority="595" operator="equal">
      <formula>"Moltsanov,Ivan"</formula>
    </cfRule>
    <cfRule type="cellIs" dxfId="516" priority="596" operator="equal">
      <formula>"Rõtov,Igor"</formula>
    </cfRule>
    <cfRule type="cellIs" dxfId="515" priority="597" operator="equal">
      <formula>"Vinnal,Jüri"</formula>
    </cfRule>
    <cfRule type="cellIs" dxfId="514" priority="598" operator="equal">
      <formula>"Lehtmets,Liis"</formula>
    </cfRule>
    <cfRule type="cellIs" dxfId="513" priority="599" operator="equal">
      <formula>"Frey,Piret"</formula>
    </cfRule>
    <cfRule type="cellIs" dxfId="512" priority="600" operator="equal">
      <formula>"Kedelauk,Liivi"</formula>
    </cfRule>
    <cfRule type="cellIs" dxfId="511" priority="601" operator="equal">
      <formula>"Metsküla,Bret"</formula>
    </cfRule>
    <cfRule type="cellIs" dxfId="510" priority="602" operator="equal">
      <formula>"Tavgen,Jaroslav"</formula>
    </cfRule>
  </conditionalFormatting>
  <conditionalFormatting sqref="AO6:AO7">
    <cfRule type="cellIs" dxfId="509" priority="581" operator="equal">
      <formula>"a8"</formula>
    </cfRule>
    <cfRule type="cellIs" dxfId="508" priority="582" operator="equal">
      <formula>"a7"</formula>
    </cfRule>
    <cfRule type="cellIs" dxfId="507" priority="583" operator="equal">
      <formula>"a6"</formula>
    </cfRule>
    <cfRule type="cellIs" dxfId="506" priority="584" operator="equal">
      <formula>"a5"</formula>
    </cfRule>
    <cfRule type="cellIs" dxfId="505" priority="585" operator="equal">
      <formula>"a4"</formula>
    </cfRule>
    <cfRule type="cellIs" dxfId="504" priority="586" operator="equal">
      <formula>"a3"</formula>
    </cfRule>
    <cfRule type="cellIs" dxfId="503" priority="587" operator="equal">
      <formula>"a2"</formula>
    </cfRule>
    <cfRule type="cellIs" dxfId="502" priority="588" operator="equal">
      <formula>"a1"</formula>
    </cfRule>
  </conditionalFormatting>
  <conditionalFormatting sqref="AO6:AO7">
    <cfRule type="cellIs" dxfId="501" priority="573" operator="equal">
      <formula>"s8"</formula>
    </cfRule>
    <cfRule type="cellIs" dxfId="500" priority="574" operator="equal">
      <formula>"s7"</formula>
    </cfRule>
    <cfRule type="cellIs" dxfId="499" priority="575" operator="equal">
      <formula>"s6"</formula>
    </cfRule>
    <cfRule type="cellIs" dxfId="498" priority="576" operator="equal">
      <formula>"s5"</formula>
    </cfRule>
    <cfRule type="cellIs" dxfId="497" priority="577" operator="equal">
      <formula>"s4"</formula>
    </cfRule>
    <cfRule type="cellIs" dxfId="496" priority="578" operator="equal">
      <formula>"s3"</formula>
    </cfRule>
    <cfRule type="cellIs" dxfId="495" priority="579" operator="equal">
      <formula>"s2"</formula>
    </cfRule>
    <cfRule type="cellIs" dxfId="494" priority="580" operator="equal">
      <formula>"s1"</formula>
    </cfRule>
  </conditionalFormatting>
  <conditionalFormatting sqref="AO6:AO7">
    <cfRule type="cellIs" dxfId="493" priority="565" operator="equal">
      <formula>"a8"</formula>
    </cfRule>
    <cfRule type="cellIs" dxfId="492" priority="566" operator="equal">
      <formula>"a7"</formula>
    </cfRule>
    <cfRule type="cellIs" dxfId="491" priority="567" operator="equal">
      <formula>"a6"</formula>
    </cfRule>
    <cfRule type="cellIs" dxfId="490" priority="568" operator="equal">
      <formula>"a5"</formula>
    </cfRule>
    <cfRule type="cellIs" dxfId="489" priority="569" operator="equal">
      <formula>"a4"</formula>
    </cfRule>
    <cfRule type="cellIs" dxfId="488" priority="570" operator="equal">
      <formula>"a3"</formula>
    </cfRule>
    <cfRule type="cellIs" dxfId="487" priority="571" operator="equal">
      <formula>"a2"</formula>
    </cfRule>
    <cfRule type="cellIs" dxfId="486" priority="572" operator="equal">
      <formula>"a1"</formula>
    </cfRule>
  </conditionalFormatting>
  <conditionalFormatting sqref="AO6:AO7">
    <cfRule type="cellIs" dxfId="485" priority="557" operator="equal">
      <formula>"s8"</formula>
    </cfRule>
    <cfRule type="cellIs" dxfId="484" priority="558" operator="equal">
      <formula>"s7"</formula>
    </cfRule>
    <cfRule type="cellIs" dxfId="483" priority="559" operator="equal">
      <formula>"s6"</formula>
    </cfRule>
    <cfRule type="cellIs" dxfId="482" priority="560" operator="equal">
      <formula>"s5"</formula>
    </cfRule>
    <cfRule type="cellIs" dxfId="481" priority="561" operator="equal">
      <formula>"s4"</formula>
    </cfRule>
    <cfRule type="cellIs" dxfId="480" priority="562" operator="equal">
      <formula>"s3"</formula>
    </cfRule>
    <cfRule type="cellIs" dxfId="479" priority="563" operator="equal">
      <formula>"s2"</formula>
    </cfRule>
    <cfRule type="cellIs" dxfId="478" priority="564" operator="equal">
      <formula>"s1"</formula>
    </cfRule>
  </conditionalFormatting>
  <conditionalFormatting sqref="AN6:AN7">
    <cfRule type="cellIs" dxfId="477" priority="479" operator="equal">
      <formula>"Golenkov,Aleksei"</formula>
    </cfRule>
    <cfRule type="cellIs" dxfId="476" priority="480" operator="equal">
      <formula>"Sotnikov,Rudolf"</formula>
    </cfRule>
    <cfRule type="cellIs" dxfId="475" priority="481" operator="equal">
      <formula>"Lebedev,Vladimir"</formula>
    </cfRule>
    <cfRule type="cellIs" dxfId="474" priority="482" operator="equal">
      <formula>"Balder,Voldemar"</formula>
    </cfRule>
    <cfRule type="cellIs" dxfId="473" priority="483" operator="equal">
      <formula>"Andronov,Sergei"</formula>
    </cfRule>
    <cfRule type="cellIs" dxfId="472" priority="484" operator="equal">
      <formula>"Gomon,Dmitri"</formula>
    </cfRule>
    <cfRule type="cellIs" dxfId="471" priority="485" operator="equal">
      <formula>"Moltsanov,Ivan"</formula>
    </cfRule>
    <cfRule type="cellIs" dxfId="470" priority="486" operator="equal">
      <formula>"Rõtov,Igor"</formula>
    </cfRule>
    <cfRule type="cellIs" dxfId="469" priority="487" operator="equal">
      <formula>"Vinnal,Jüri"</formula>
    </cfRule>
    <cfRule type="cellIs" dxfId="468" priority="488" operator="equal">
      <formula>"Lehtmets,Liis"</formula>
    </cfRule>
    <cfRule type="cellIs" dxfId="467" priority="489" operator="equal">
      <formula>"Frey,Piret"</formula>
    </cfRule>
    <cfRule type="cellIs" dxfId="466" priority="490" operator="equal">
      <formula>"Kedelauk,Liivi"</formula>
    </cfRule>
    <cfRule type="cellIs" dxfId="465" priority="491" operator="equal">
      <formula>"Metsküla,Bret"</formula>
    </cfRule>
    <cfRule type="cellIs" dxfId="464" priority="492" operator="equal">
      <formula>"Tavgen,Jaroslav"</formula>
    </cfRule>
  </conditionalFormatting>
  <conditionalFormatting sqref="AN6">
    <cfRule type="cellIs" dxfId="463" priority="471" operator="equal">
      <formula>"a8"</formula>
    </cfRule>
    <cfRule type="cellIs" dxfId="462" priority="472" operator="equal">
      <formula>"a7"</formula>
    </cfRule>
    <cfRule type="cellIs" dxfId="461" priority="473" operator="equal">
      <formula>"a6"</formula>
    </cfRule>
    <cfRule type="cellIs" dxfId="460" priority="474" operator="equal">
      <formula>"a5"</formula>
    </cfRule>
    <cfRule type="cellIs" dxfId="459" priority="475" operator="equal">
      <formula>"a4"</formula>
    </cfRule>
    <cfRule type="cellIs" dxfId="458" priority="476" operator="equal">
      <formula>"a3"</formula>
    </cfRule>
    <cfRule type="cellIs" dxfId="457" priority="477" operator="equal">
      <formula>"a2"</formula>
    </cfRule>
    <cfRule type="cellIs" dxfId="456" priority="478" operator="equal">
      <formula>"a1"</formula>
    </cfRule>
  </conditionalFormatting>
  <conditionalFormatting sqref="AN6">
    <cfRule type="cellIs" dxfId="455" priority="463" operator="equal">
      <formula>"s8"</formula>
    </cfRule>
    <cfRule type="cellIs" dxfId="454" priority="464" operator="equal">
      <formula>"s7"</formula>
    </cfRule>
    <cfRule type="cellIs" dxfId="453" priority="465" operator="equal">
      <formula>"s6"</formula>
    </cfRule>
    <cfRule type="cellIs" dxfId="452" priority="466" operator="equal">
      <formula>"s5"</formula>
    </cfRule>
    <cfRule type="cellIs" dxfId="451" priority="467" operator="equal">
      <formula>"s4"</formula>
    </cfRule>
    <cfRule type="cellIs" dxfId="450" priority="468" operator="equal">
      <formula>"s3"</formula>
    </cfRule>
    <cfRule type="cellIs" dxfId="449" priority="469" operator="equal">
      <formula>"s2"</formula>
    </cfRule>
    <cfRule type="cellIs" dxfId="448" priority="470" operator="equal">
      <formula>"s1"</formula>
    </cfRule>
  </conditionalFormatting>
  <conditionalFormatting sqref="AN7">
    <cfRule type="cellIs" dxfId="447" priority="455" operator="equal">
      <formula>"a8"</formula>
    </cfRule>
    <cfRule type="cellIs" dxfId="446" priority="456" operator="equal">
      <formula>"a7"</formula>
    </cfRule>
    <cfRule type="cellIs" dxfId="445" priority="457" operator="equal">
      <formula>"a6"</formula>
    </cfRule>
    <cfRule type="cellIs" dxfId="444" priority="458" operator="equal">
      <formula>"a5"</formula>
    </cfRule>
    <cfRule type="cellIs" dxfId="443" priority="459" operator="equal">
      <formula>"a4"</formula>
    </cfRule>
    <cfRule type="cellIs" dxfId="442" priority="460" operator="equal">
      <formula>"a3"</formula>
    </cfRule>
    <cfRule type="cellIs" dxfId="441" priority="461" operator="equal">
      <formula>"a2"</formula>
    </cfRule>
    <cfRule type="cellIs" dxfId="440" priority="462" operator="equal">
      <formula>"a1"</formula>
    </cfRule>
  </conditionalFormatting>
  <conditionalFormatting sqref="AN7">
    <cfRule type="cellIs" dxfId="439" priority="447" operator="equal">
      <formula>"s8"</formula>
    </cfRule>
    <cfRule type="cellIs" dxfId="438" priority="448" operator="equal">
      <formula>"s7"</formula>
    </cfRule>
    <cfRule type="cellIs" dxfId="437" priority="449" operator="equal">
      <formula>"s6"</formula>
    </cfRule>
    <cfRule type="cellIs" dxfId="436" priority="450" operator="equal">
      <formula>"s5"</formula>
    </cfRule>
    <cfRule type="cellIs" dxfId="435" priority="451" operator="equal">
      <formula>"s4"</formula>
    </cfRule>
    <cfRule type="cellIs" dxfId="434" priority="452" operator="equal">
      <formula>"s3"</formula>
    </cfRule>
    <cfRule type="cellIs" dxfId="433" priority="453" operator="equal">
      <formula>"s2"</formula>
    </cfRule>
    <cfRule type="cellIs" dxfId="432" priority="454" operator="equal">
      <formula>"s1"</formula>
    </cfRule>
  </conditionalFormatting>
  <conditionalFormatting sqref="AE1:AU1048576">
    <cfRule type="cellIs" dxfId="431" priority="431" operator="equal">
      <formula>"Stainbaht,Artur"</formula>
    </cfRule>
    <cfRule type="cellIs" dxfId="430" priority="432" operator="equal">
      <formula>"Balder,Voldemar"</formula>
    </cfRule>
    <cfRule type="cellIs" dxfId="429" priority="433" operator="equal">
      <formula>"Parol,Viktor"</formula>
    </cfRule>
    <cfRule type="cellIs" dxfId="428" priority="434" operator="equal">
      <formula>"Denissov,Jevgeni"</formula>
    </cfRule>
    <cfRule type="cellIs" dxfId="427" priority="435" operator="equal">
      <formula>"Andronov,Sergei"</formula>
    </cfRule>
    <cfRule type="cellIs" dxfId="426" priority="436" operator="equal">
      <formula>"Kalvik,Taavi"</formula>
    </cfRule>
    <cfRule type="cellIs" dxfId="425" priority="437" operator="equal">
      <formula>"Gomon,Dmitri"</formula>
    </cfRule>
    <cfRule type="cellIs" dxfId="424" priority="438" operator="equal">
      <formula>"Moltsanov,Ivan"</formula>
    </cfRule>
    <cfRule type="cellIs" dxfId="423" priority="439" operator="equal">
      <formula>"Jaakre,Eero"</formula>
    </cfRule>
    <cfRule type="cellIs" dxfId="422" priority="440" operator="equal">
      <formula>"Sass,Silver"</formula>
    </cfRule>
    <cfRule type="cellIs" dxfId="421" priority="441" operator="equal">
      <formula>"Tammaru,Tarmo"</formula>
    </cfRule>
    <cfRule type="cellIs" dxfId="420" priority="442" operator="equal">
      <formula>"Maasing,Kaupo"</formula>
    </cfRule>
    <cfRule type="cellIs" dxfId="419" priority="443" operator="equal">
      <formula>"Polupan,Igor"</formula>
    </cfRule>
    <cfRule type="cellIs" dxfId="418" priority="444" operator="equal">
      <formula>"Narva,Regina"</formula>
    </cfRule>
    <cfRule type="cellIs" dxfId="417" priority="445" operator="equal">
      <formula>"Simson,Urmas"</formula>
    </cfRule>
    <cfRule type="cellIs" dxfId="416" priority="446" operator="equal">
      <formula>"Haitin,Ilja"</formula>
    </cfRule>
  </conditionalFormatting>
  <conditionalFormatting sqref="AU6:AU7">
    <cfRule type="cellIs" dxfId="415" priority="423" operator="equal">
      <formula>"a8"</formula>
    </cfRule>
    <cfRule type="cellIs" dxfId="414" priority="424" operator="equal">
      <formula>"a7"</formula>
    </cfRule>
    <cfRule type="cellIs" dxfId="413" priority="425" operator="equal">
      <formula>"a6"</formula>
    </cfRule>
    <cfRule type="cellIs" dxfId="412" priority="426" operator="equal">
      <formula>"a5"</formula>
    </cfRule>
    <cfRule type="cellIs" dxfId="411" priority="427" operator="equal">
      <formula>"a4"</formula>
    </cfRule>
    <cfRule type="cellIs" dxfId="410" priority="428" operator="equal">
      <formula>"a3"</formula>
    </cfRule>
    <cfRule type="cellIs" dxfId="409" priority="429" operator="equal">
      <formula>"a2"</formula>
    </cfRule>
    <cfRule type="cellIs" dxfId="408" priority="430" operator="equal">
      <formula>"a1"</formula>
    </cfRule>
  </conditionalFormatting>
  <conditionalFormatting sqref="AU6:AU7">
    <cfRule type="cellIs" dxfId="407" priority="415" operator="equal">
      <formula>"s8"</formula>
    </cfRule>
    <cfRule type="cellIs" dxfId="406" priority="416" operator="equal">
      <formula>"s7"</formula>
    </cfRule>
    <cfRule type="cellIs" dxfId="405" priority="417" operator="equal">
      <formula>"s6"</formula>
    </cfRule>
    <cfRule type="cellIs" dxfId="404" priority="418" operator="equal">
      <formula>"s5"</formula>
    </cfRule>
    <cfRule type="cellIs" dxfId="403" priority="419" operator="equal">
      <formula>"s4"</formula>
    </cfRule>
    <cfRule type="cellIs" dxfId="402" priority="420" operator="equal">
      <formula>"s3"</formula>
    </cfRule>
    <cfRule type="cellIs" dxfId="401" priority="421" operator="equal">
      <formula>"s2"</formula>
    </cfRule>
    <cfRule type="cellIs" dxfId="400" priority="422" operator="equal">
      <formula>"s1"</formula>
    </cfRule>
  </conditionalFormatting>
  <conditionalFormatting sqref="AU6:AU7">
    <cfRule type="cellIs" dxfId="399" priority="393" operator="equal">
      <formula>"a8"</formula>
    </cfRule>
    <cfRule type="cellIs" dxfId="398" priority="394" operator="equal">
      <formula>"a7"</formula>
    </cfRule>
    <cfRule type="cellIs" dxfId="397" priority="395" operator="equal">
      <formula>"a6"</formula>
    </cfRule>
    <cfRule type="cellIs" dxfId="396" priority="396" operator="equal">
      <formula>"a5"</formula>
    </cfRule>
    <cfRule type="cellIs" dxfId="395" priority="397" operator="equal">
      <formula>"a4"</formula>
    </cfRule>
    <cfRule type="cellIs" dxfId="394" priority="398" operator="equal">
      <formula>"a3"</formula>
    </cfRule>
    <cfRule type="cellIs" dxfId="393" priority="399" operator="equal">
      <formula>"a2"</formula>
    </cfRule>
    <cfRule type="cellIs" dxfId="392" priority="400" operator="equal">
      <formula>"a1"</formula>
    </cfRule>
  </conditionalFormatting>
  <conditionalFormatting sqref="AU6:AU7">
    <cfRule type="cellIs" dxfId="391" priority="385" operator="equal">
      <formula>"s8"</formula>
    </cfRule>
    <cfRule type="cellIs" dxfId="390" priority="386" operator="equal">
      <formula>"s7"</formula>
    </cfRule>
    <cfRule type="cellIs" dxfId="389" priority="387" operator="equal">
      <formula>"s6"</formula>
    </cfRule>
    <cfRule type="cellIs" dxfId="388" priority="388" operator="equal">
      <formula>"s5"</formula>
    </cfRule>
    <cfRule type="cellIs" dxfId="387" priority="389" operator="equal">
      <formula>"s4"</formula>
    </cfRule>
    <cfRule type="cellIs" dxfId="386" priority="390" operator="equal">
      <formula>"s3"</formula>
    </cfRule>
    <cfRule type="cellIs" dxfId="385" priority="391" operator="equal">
      <formula>"s2"</formula>
    </cfRule>
    <cfRule type="cellIs" dxfId="384" priority="392" operator="equal">
      <formula>"s1"</formula>
    </cfRule>
  </conditionalFormatting>
  <conditionalFormatting sqref="AU6:AU7">
    <cfRule type="cellIs" dxfId="383" priority="377" operator="equal">
      <formula>"a8"</formula>
    </cfRule>
    <cfRule type="cellIs" dxfId="382" priority="378" operator="equal">
      <formula>"a7"</formula>
    </cfRule>
    <cfRule type="cellIs" dxfId="381" priority="379" operator="equal">
      <formula>"a6"</formula>
    </cfRule>
    <cfRule type="cellIs" dxfId="380" priority="380" operator="equal">
      <formula>"a5"</formula>
    </cfRule>
    <cfRule type="cellIs" dxfId="379" priority="381" operator="equal">
      <formula>"a4"</formula>
    </cfRule>
    <cfRule type="cellIs" dxfId="378" priority="382" operator="equal">
      <formula>"a3"</formula>
    </cfRule>
    <cfRule type="cellIs" dxfId="377" priority="383" operator="equal">
      <formula>"a2"</formula>
    </cfRule>
    <cfRule type="cellIs" dxfId="376" priority="384" operator="equal">
      <formula>"a1"</formula>
    </cfRule>
  </conditionalFormatting>
  <conditionalFormatting sqref="AU6:AU7">
    <cfRule type="cellIs" dxfId="375" priority="369" operator="equal">
      <formula>"s7"</formula>
    </cfRule>
    <cfRule type="cellIs" dxfId="374" priority="370" operator="equal">
      <formula>"s8"</formula>
    </cfRule>
    <cfRule type="cellIs" dxfId="373" priority="371" operator="equal">
      <formula>"s6"</formula>
    </cfRule>
    <cfRule type="cellIs" dxfId="372" priority="372" operator="equal">
      <formula>"s5"</formula>
    </cfRule>
    <cfRule type="cellIs" dxfId="371" priority="373" operator="equal">
      <formula>"s4"</formula>
    </cfRule>
    <cfRule type="cellIs" dxfId="370" priority="374" operator="equal">
      <formula>"s3"</formula>
    </cfRule>
    <cfRule type="cellIs" dxfId="369" priority="375" operator="equal">
      <formula>"s2"</formula>
    </cfRule>
    <cfRule type="cellIs" dxfId="368" priority="376" operator="equal">
      <formula>"s1"</formula>
    </cfRule>
  </conditionalFormatting>
  <conditionalFormatting sqref="AN6:AN7">
    <cfRule type="cellIs" dxfId="367" priority="355" operator="equal">
      <formula>"Golenkov,Aleksei"</formula>
    </cfRule>
    <cfRule type="cellIs" dxfId="366" priority="356" operator="equal">
      <formula>"Sotnikov,Rudolf"</formula>
    </cfRule>
    <cfRule type="cellIs" dxfId="365" priority="357" operator="equal">
      <formula>"Lebedev,Vladimir"</formula>
    </cfRule>
    <cfRule type="cellIs" dxfId="364" priority="358" operator="equal">
      <formula>"Balder,Voldemar"</formula>
    </cfRule>
    <cfRule type="cellIs" dxfId="363" priority="359" operator="equal">
      <formula>"Andronov,Sergei"</formula>
    </cfRule>
    <cfRule type="cellIs" dxfId="362" priority="360" operator="equal">
      <formula>"Gomon,Dmitri"</formula>
    </cfRule>
    <cfRule type="cellIs" dxfId="361" priority="361" operator="equal">
      <formula>"Moltsanov,Ivan"</formula>
    </cfRule>
    <cfRule type="cellIs" dxfId="360" priority="362" operator="equal">
      <formula>"Rõtov,Igor"</formula>
    </cfRule>
    <cfRule type="cellIs" dxfId="359" priority="363" operator="equal">
      <formula>"Vinnal,Jüri"</formula>
    </cfRule>
    <cfRule type="cellIs" dxfId="358" priority="364" operator="equal">
      <formula>"Lehtmets,Liis"</formula>
    </cfRule>
    <cfRule type="cellIs" dxfId="357" priority="365" operator="equal">
      <formula>"Frey,Piret"</formula>
    </cfRule>
    <cfRule type="cellIs" dxfId="356" priority="366" operator="equal">
      <formula>"Kedelauk,Liivi"</formula>
    </cfRule>
    <cfRule type="cellIs" dxfId="355" priority="367" operator="equal">
      <formula>"Metsküla,Bret"</formula>
    </cfRule>
    <cfRule type="cellIs" dxfId="354" priority="368" operator="equal">
      <formula>"Tavgen,Jaroslav"</formula>
    </cfRule>
  </conditionalFormatting>
  <conditionalFormatting sqref="AN6">
    <cfRule type="cellIs" dxfId="353" priority="347" operator="equal">
      <formula>"a8"</formula>
    </cfRule>
    <cfRule type="cellIs" dxfId="352" priority="348" operator="equal">
      <formula>"a7"</formula>
    </cfRule>
    <cfRule type="cellIs" dxfId="351" priority="349" operator="equal">
      <formula>"a6"</formula>
    </cfRule>
    <cfRule type="cellIs" dxfId="350" priority="350" operator="equal">
      <formula>"a5"</formula>
    </cfRule>
    <cfRule type="cellIs" dxfId="349" priority="351" operator="equal">
      <formula>"a4"</formula>
    </cfRule>
    <cfRule type="cellIs" dxfId="348" priority="352" operator="equal">
      <formula>"a3"</formula>
    </cfRule>
    <cfRule type="cellIs" dxfId="347" priority="353" operator="equal">
      <formula>"a2"</formula>
    </cfRule>
    <cfRule type="cellIs" dxfId="346" priority="354" operator="equal">
      <formula>"a1"</formula>
    </cfRule>
  </conditionalFormatting>
  <conditionalFormatting sqref="AN6">
    <cfRule type="cellIs" dxfId="345" priority="339" operator="equal">
      <formula>"s8"</formula>
    </cfRule>
    <cfRule type="cellIs" dxfId="344" priority="340" operator="equal">
      <formula>"s7"</formula>
    </cfRule>
    <cfRule type="cellIs" dxfId="343" priority="341" operator="equal">
      <formula>"s6"</formula>
    </cfRule>
    <cfRule type="cellIs" dxfId="342" priority="342" operator="equal">
      <formula>"s5"</formula>
    </cfRule>
    <cfRule type="cellIs" dxfId="341" priority="343" operator="equal">
      <formula>"s4"</formula>
    </cfRule>
    <cfRule type="cellIs" dxfId="340" priority="344" operator="equal">
      <formula>"s3"</formula>
    </cfRule>
    <cfRule type="cellIs" dxfId="339" priority="345" operator="equal">
      <formula>"s2"</formula>
    </cfRule>
    <cfRule type="cellIs" dxfId="338" priority="346" operator="equal">
      <formula>"s1"</formula>
    </cfRule>
  </conditionalFormatting>
  <conditionalFormatting sqref="AN7">
    <cfRule type="cellIs" dxfId="337" priority="331" operator="equal">
      <formula>"a8"</formula>
    </cfRule>
    <cfRule type="cellIs" dxfId="336" priority="332" operator="equal">
      <formula>"a7"</formula>
    </cfRule>
    <cfRule type="cellIs" dxfId="335" priority="333" operator="equal">
      <formula>"a6"</formula>
    </cfRule>
    <cfRule type="cellIs" dxfId="334" priority="334" operator="equal">
      <formula>"a5"</formula>
    </cfRule>
    <cfRule type="cellIs" dxfId="333" priority="335" operator="equal">
      <formula>"a4"</formula>
    </cfRule>
    <cfRule type="cellIs" dxfId="332" priority="336" operator="equal">
      <formula>"a3"</formula>
    </cfRule>
    <cfRule type="cellIs" dxfId="331" priority="337" operator="equal">
      <formula>"a2"</formula>
    </cfRule>
    <cfRule type="cellIs" dxfId="330" priority="338" operator="equal">
      <formula>"a1"</formula>
    </cfRule>
  </conditionalFormatting>
  <conditionalFormatting sqref="AN7">
    <cfRule type="cellIs" dxfId="329" priority="323" operator="equal">
      <formula>"s8"</formula>
    </cfRule>
    <cfRule type="cellIs" dxfId="328" priority="324" operator="equal">
      <formula>"s7"</formula>
    </cfRule>
    <cfRule type="cellIs" dxfId="327" priority="325" operator="equal">
      <formula>"s6"</formula>
    </cfRule>
    <cfRule type="cellIs" dxfId="326" priority="326" operator="equal">
      <formula>"s5"</formula>
    </cfRule>
    <cfRule type="cellIs" dxfId="325" priority="327" operator="equal">
      <formula>"s4"</formula>
    </cfRule>
    <cfRule type="cellIs" dxfId="324" priority="328" operator="equal">
      <formula>"s3"</formula>
    </cfRule>
    <cfRule type="cellIs" dxfId="323" priority="329" operator="equal">
      <formula>"s2"</formula>
    </cfRule>
    <cfRule type="cellIs" dxfId="322" priority="330" operator="equal">
      <formula>"s1"</formula>
    </cfRule>
  </conditionalFormatting>
  <conditionalFormatting sqref="AN6:AN7">
    <cfRule type="cellIs" dxfId="321" priority="309" operator="equal">
      <formula>"Golenkov,Aleksei"</formula>
    </cfRule>
    <cfRule type="cellIs" dxfId="320" priority="310" operator="equal">
      <formula>"Sotnikov,Rudolf"</formula>
    </cfRule>
    <cfRule type="cellIs" dxfId="319" priority="311" operator="equal">
      <formula>"Lebedev,Vladimir"</formula>
    </cfRule>
    <cfRule type="cellIs" dxfId="318" priority="312" operator="equal">
      <formula>"Balder,Voldemar"</formula>
    </cfRule>
    <cfRule type="cellIs" dxfId="317" priority="313" operator="equal">
      <formula>"Andronov,Sergei"</formula>
    </cfRule>
    <cfRule type="cellIs" dxfId="316" priority="314" operator="equal">
      <formula>"Gomon,Dmitri"</formula>
    </cfRule>
    <cfRule type="cellIs" dxfId="315" priority="315" operator="equal">
      <formula>"Moltsanov,Ivan"</formula>
    </cfRule>
    <cfRule type="cellIs" dxfId="314" priority="316" operator="equal">
      <formula>"Rõtov,Igor"</formula>
    </cfRule>
    <cfRule type="cellIs" dxfId="313" priority="317" operator="equal">
      <formula>"Vinnal,Jüri"</formula>
    </cfRule>
    <cfRule type="cellIs" dxfId="312" priority="318" operator="equal">
      <formula>"Lehtmets,Liis"</formula>
    </cfRule>
    <cfRule type="cellIs" dxfId="311" priority="319" operator="equal">
      <formula>"Frey,Piret"</formula>
    </cfRule>
    <cfRule type="cellIs" dxfId="310" priority="320" operator="equal">
      <formula>"Kedelauk,Liivi"</formula>
    </cfRule>
    <cfRule type="cellIs" dxfId="309" priority="321" operator="equal">
      <formula>"Metsküla,Bret"</formula>
    </cfRule>
    <cfRule type="cellIs" dxfId="308" priority="322" operator="equal">
      <formula>"Tavgen,Jaroslav"</formula>
    </cfRule>
  </conditionalFormatting>
  <conditionalFormatting sqref="AN6">
    <cfRule type="cellIs" dxfId="307" priority="301" operator="equal">
      <formula>"a8"</formula>
    </cfRule>
    <cfRule type="cellIs" dxfId="306" priority="302" operator="equal">
      <formula>"a7"</formula>
    </cfRule>
    <cfRule type="cellIs" dxfId="305" priority="303" operator="equal">
      <formula>"a6"</formula>
    </cfRule>
    <cfRule type="cellIs" dxfId="304" priority="304" operator="equal">
      <formula>"a5"</formula>
    </cfRule>
    <cfRule type="cellIs" dxfId="303" priority="305" operator="equal">
      <formula>"a4"</formula>
    </cfRule>
    <cfRule type="cellIs" dxfId="302" priority="306" operator="equal">
      <formula>"a3"</formula>
    </cfRule>
    <cfRule type="cellIs" dxfId="301" priority="307" operator="equal">
      <formula>"a2"</formula>
    </cfRule>
    <cfRule type="cellIs" dxfId="300" priority="308" operator="equal">
      <formula>"a1"</formula>
    </cfRule>
  </conditionalFormatting>
  <conditionalFormatting sqref="AN6">
    <cfRule type="cellIs" dxfId="299" priority="293" operator="equal">
      <formula>"s8"</formula>
    </cfRule>
    <cfRule type="cellIs" dxfId="298" priority="294" operator="equal">
      <formula>"s7"</formula>
    </cfRule>
    <cfRule type="cellIs" dxfId="297" priority="295" operator="equal">
      <formula>"s6"</formula>
    </cfRule>
    <cfRule type="cellIs" dxfId="296" priority="296" operator="equal">
      <formula>"s5"</formula>
    </cfRule>
    <cfRule type="cellIs" dxfId="295" priority="297" operator="equal">
      <formula>"s4"</formula>
    </cfRule>
    <cfRule type="cellIs" dxfId="294" priority="298" operator="equal">
      <formula>"s3"</formula>
    </cfRule>
    <cfRule type="cellIs" dxfId="293" priority="299" operator="equal">
      <formula>"s2"</formula>
    </cfRule>
    <cfRule type="cellIs" dxfId="292" priority="300" operator="equal">
      <formula>"s1"</formula>
    </cfRule>
  </conditionalFormatting>
  <conditionalFormatting sqref="AN7">
    <cfRule type="cellIs" dxfId="291" priority="285" operator="equal">
      <formula>"a8"</formula>
    </cfRule>
    <cfRule type="cellIs" dxfId="290" priority="286" operator="equal">
      <formula>"a7"</formula>
    </cfRule>
    <cfRule type="cellIs" dxfId="289" priority="287" operator="equal">
      <formula>"a6"</formula>
    </cfRule>
    <cfRule type="cellIs" dxfId="288" priority="288" operator="equal">
      <formula>"a5"</formula>
    </cfRule>
    <cfRule type="cellIs" dxfId="287" priority="289" operator="equal">
      <formula>"a4"</formula>
    </cfRule>
    <cfRule type="cellIs" dxfId="286" priority="290" operator="equal">
      <formula>"a3"</formula>
    </cfRule>
    <cfRule type="cellIs" dxfId="285" priority="291" operator="equal">
      <formula>"a2"</formula>
    </cfRule>
    <cfRule type="cellIs" dxfId="284" priority="292" operator="equal">
      <formula>"a1"</formula>
    </cfRule>
  </conditionalFormatting>
  <conditionalFormatting sqref="AN7">
    <cfRule type="cellIs" dxfId="283" priority="277" operator="equal">
      <formula>"s8"</formula>
    </cfRule>
    <cfRule type="cellIs" dxfId="282" priority="278" operator="equal">
      <formula>"s7"</formula>
    </cfRule>
    <cfRule type="cellIs" dxfId="281" priority="279" operator="equal">
      <formula>"s6"</formula>
    </cfRule>
    <cfRule type="cellIs" dxfId="280" priority="280" operator="equal">
      <formula>"s5"</formula>
    </cfRule>
    <cfRule type="cellIs" dxfId="279" priority="281" operator="equal">
      <formula>"s4"</formula>
    </cfRule>
    <cfRule type="cellIs" dxfId="278" priority="282" operator="equal">
      <formula>"s3"</formula>
    </cfRule>
    <cfRule type="cellIs" dxfId="277" priority="283" operator="equal">
      <formula>"s2"</formula>
    </cfRule>
    <cfRule type="cellIs" dxfId="276" priority="284" operator="equal">
      <formula>"s1"</formula>
    </cfRule>
  </conditionalFormatting>
  <conditionalFormatting sqref="AT6:AT7">
    <cfRule type="cellIs" dxfId="275" priority="263" operator="equal">
      <formula>"Golenkov,Aleksei"</formula>
    </cfRule>
    <cfRule type="cellIs" dxfId="274" priority="264" operator="equal">
      <formula>"Sotnikov,Rudolf"</formula>
    </cfRule>
    <cfRule type="cellIs" dxfId="273" priority="265" operator="equal">
      <formula>"Lebedev,Vladimir"</formula>
    </cfRule>
    <cfRule type="cellIs" dxfId="272" priority="266" operator="equal">
      <formula>"Balder,Voldemar"</formula>
    </cfRule>
    <cfRule type="cellIs" dxfId="271" priority="267" operator="equal">
      <formula>"Andronov,Sergei"</formula>
    </cfRule>
    <cfRule type="cellIs" dxfId="270" priority="268" operator="equal">
      <formula>"Gomon,Dmitri"</formula>
    </cfRule>
    <cfRule type="cellIs" dxfId="269" priority="269" operator="equal">
      <formula>"Moltsanov,Ivan"</formula>
    </cfRule>
    <cfRule type="cellIs" dxfId="268" priority="270" operator="equal">
      <formula>"Rõtov,Igor"</formula>
    </cfRule>
    <cfRule type="cellIs" dxfId="267" priority="271" operator="equal">
      <formula>"Vinnal,Jüri"</formula>
    </cfRule>
    <cfRule type="cellIs" dxfId="266" priority="272" operator="equal">
      <formula>"Lehtmets,Liis"</formula>
    </cfRule>
    <cfRule type="cellIs" dxfId="265" priority="273" operator="equal">
      <formula>"Frey,Piret"</formula>
    </cfRule>
    <cfRule type="cellIs" dxfId="264" priority="274" operator="equal">
      <formula>"Kedelauk,Liivi"</formula>
    </cfRule>
    <cfRule type="cellIs" dxfId="263" priority="275" operator="equal">
      <formula>"Metsküla,Bret"</formula>
    </cfRule>
    <cfRule type="cellIs" dxfId="262" priority="276" operator="equal">
      <formula>"Tavgen,Jaroslav"</formula>
    </cfRule>
  </conditionalFormatting>
  <conditionalFormatting sqref="AT6">
    <cfRule type="cellIs" dxfId="261" priority="255" operator="equal">
      <formula>"a8"</formula>
    </cfRule>
    <cfRule type="cellIs" dxfId="260" priority="256" operator="equal">
      <formula>"a7"</formula>
    </cfRule>
    <cfRule type="cellIs" dxfId="259" priority="257" operator="equal">
      <formula>"a6"</formula>
    </cfRule>
    <cfRule type="cellIs" dxfId="258" priority="258" operator="equal">
      <formula>"a5"</formula>
    </cfRule>
    <cfRule type="cellIs" dxfId="257" priority="259" operator="equal">
      <formula>"a4"</formula>
    </cfRule>
    <cfRule type="cellIs" dxfId="256" priority="260" operator="equal">
      <formula>"a3"</formula>
    </cfRule>
    <cfRule type="cellIs" dxfId="255" priority="261" operator="equal">
      <formula>"a2"</formula>
    </cfRule>
    <cfRule type="cellIs" dxfId="254" priority="262" operator="equal">
      <formula>"a1"</formula>
    </cfRule>
  </conditionalFormatting>
  <conditionalFormatting sqref="AT6">
    <cfRule type="cellIs" dxfId="253" priority="247" operator="equal">
      <formula>"s8"</formula>
    </cfRule>
    <cfRule type="cellIs" dxfId="252" priority="248" operator="equal">
      <formula>"s7"</formula>
    </cfRule>
    <cfRule type="cellIs" dxfId="251" priority="249" operator="equal">
      <formula>"s6"</formula>
    </cfRule>
    <cfRule type="cellIs" dxfId="250" priority="250" operator="equal">
      <formula>"s5"</formula>
    </cfRule>
    <cfRule type="cellIs" dxfId="249" priority="251" operator="equal">
      <formula>"s4"</formula>
    </cfRule>
    <cfRule type="cellIs" dxfId="248" priority="252" operator="equal">
      <formula>"s3"</formula>
    </cfRule>
    <cfRule type="cellIs" dxfId="247" priority="253" operator="equal">
      <formula>"s2"</formula>
    </cfRule>
    <cfRule type="cellIs" dxfId="246" priority="254" operator="equal">
      <formula>"s1"</formula>
    </cfRule>
  </conditionalFormatting>
  <conditionalFormatting sqref="AT7">
    <cfRule type="cellIs" dxfId="245" priority="239" operator="equal">
      <formula>"a8"</formula>
    </cfRule>
    <cfRule type="cellIs" dxfId="244" priority="240" operator="equal">
      <formula>"a7"</formula>
    </cfRule>
    <cfRule type="cellIs" dxfId="243" priority="241" operator="equal">
      <formula>"a6"</formula>
    </cfRule>
    <cfRule type="cellIs" dxfId="242" priority="242" operator="equal">
      <formula>"a5"</formula>
    </cfRule>
    <cfRule type="cellIs" dxfId="241" priority="243" operator="equal">
      <formula>"a4"</formula>
    </cfRule>
    <cfRule type="cellIs" dxfId="240" priority="244" operator="equal">
      <formula>"a3"</formula>
    </cfRule>
    <cfRule type="cellIs" dxfId="239" priority="245" operator="equal">
      <formula>"a2"</formula>
    </cfRule>
    <cfRule type="cellIs" dxfId="238" priority="246" operator="equal">
      <formula>"a1"</formula>
    </cfRule>
  </conditionalFormatting>
  <conditionalFormatting sqref="AT7">
    <cfRule type="cellIs" dxfId="237" priority="231" operator="equal">
      <formula>"s8"</formula>
    </cfRule>
    <cfRule type="cellIs" dxfId="236" priority="232" operator="equal">
      <formula>"s7"</formula>
    </cfRule>
    <cfRule type="cellIs" dxfId="235" priority="233" operator="equal">
      <formula>"s6"</formula>
    </cfRule>
    <cfRule type="cellIs" dxfId="234" priority="234" operator="equal">
      <formula>"s5"</formula>
    </cfRule>
    <cfRule type="cellIs" dxfId="233" priority="235" operator="equal">
      <formula>"s4"</formula>
    </cfRule>
    <cfRule type="cellIs" dxfId="232" priority="236" operator="equal">
      <formula>"s3"</formula>
    </cfRule>
    <cfRule type="cellIs" dxfId="231" priority="237" operator="equal">
      <formula>"s2"</formula>
    </cfRule>
    <cfRule type="cellIs" dxfId="230" priority="238" operator="equal">
      <formula>"s1"</formula>
    </cfRule>
  </conditionalFormatting>
  <conditionalFormatting sqref="AH18:AH19">
    <cfRule type="cellIs" dxfId="229" priority="217" operator="equal">
      <formula>"Golenkov,Aleksei"</formula>
    </cfRule>
    <cfRule type="cellIs" dxfId="228" priority="218" operator="equal">
      <formula>"Sotnikov,Rudolf"</formula>
    </cfRule>
    <cfRule type="cellIs" dxfId="227" priority="219" operator="equal">
      <formula>"Lebedev,Vladimir"</formula>
    </cfRule>
    <cfRule type="cellIs" dxfId="226" priority="220" operator="equal">
      <formula>"Balder,Voldemar"</formula>
    </cfRule>
    <cfRule type="cellIs" dxfId="225" priority="221" operator="equal">
      <formula>"Andronov,Sergei"</formula>
    </cfRule>
    <cfRule type="cellIs" dxfId="224" priority="222" operator="equal">
      <formula>"Gomon,Dmitri"</formula>
    </cfRule>
    <cfRule type="cellIs" dxfId="223" priority="223" operator="equal">
      <formula>"Moltsanov,Ivan"</formula>
    </cfRule>
    <cfRule type="cellIs" dxfId="222" priority="224" operator="equal">
      <formula>"Rõtov,Igor"</formula>
    </cfRule>
    <cfRule type="cellIs" dxfId="221" priority="225" operator="equal">
      <formula>"Vinnal,Jüri"</formula>
    </cfRule>
    <cfRule type="cellIs" dxfId="220" priority="226" operator="equal">
      <formula>"Lehtmets,Liis"</formula>
    </cfRule>
    <cfRule type="cellIs" dxfId="219" priority="227" operator="equal">
      <formula>"Frey,Piret"</formula>
    </cfRule>
    <cfRule type="cellIs" dxfId="218" priority="228" operator="equal">
      <formula>"Kedelauk,Liivi"</formula>
    </cfRule>
    <cfRule type="cellIs" dxfId="217" priority="229" operator="equal">
      <formula>"Metsküla,Bret"</formula>
    </cfRule>
    <cfRule type="cellIs" dxfId="216" priority="230" operator="equal">
      <formula>"Tavgen,Jaroslav"</formula>
    </cfRule>
  </conditionalFormatting>
  <conditionalFormatting sqref="AH18">
    <cfRule type="cellIs" dxfId="215" priority="209" operator="equal">
      <formula>"a8"</formula>
    </cfRule>
    <cfRule type="cellIs" dxfId="214" priority="210" operator="equal">
      <formula>"a7"</formula>
    </cfRule>
    <cfRule type="cellIs" dxfId="213" priority="211" operator="equal">
      <formula>"a6"</formula>
    </cfRule>
    <cfRule type="cellIs" dxfId="212" priority="212" operator="equal">
      <formula>"a5"</formula>
    </cfRule>
    <cfRule type="cellIs" dxfId="211" priority="213" operator="equal">
      <formula>"a4"</formula>
    </cfRule>
    <cfRule type="cellIs" dxfId="210" priority="214" operator="equal">
      <formula>"a3"</formula>
    </cfRule>
    <cfRule type="cellIs" dxfId="209" priority="215" operator="equal">
      <formula>"a2"</formula>
    </cfRule>
    <cfRule type="cellIs" dxfId="208" priority="216" operator="equal">
      <formula>"a1"</formula>
    </cfRule>
  </conditionalFormatting>
  <conditionalFormatting sqref="AH18">
    <cfRule type="cellIs" dxfId="207" priority="201" operator="equal">
      <formula>"s8"</formula>
    </cfRule>
    <cfRule type="cellIs" dxfId="206" priority="202" operator="equal">
      <formula>"s7"</formula>
    </cfRule>
    <cfRule type="cellIs" dxfId="205" priority="203" operator="equal">
      <formula>"s6"</formula>
    </cfRule>
    <cfRule type="cellIs" dxfId="204" priority="204" operator="equal">
      <formula>"s5"</formula>
    </cfRule>
    <cfRule type="cellIs" dxfId="203" priority="205" operator="equal">
      <formula>"s4"</formula>
    </cfRule>
    <cfRule type="cellIs" dxfId="202" priority="206" operator="equal">
      <formula>"s3"</formula>
    </cfRule>
    <cfRule type="cellIs" dxfId="201" priority="207" operator="equal">
      <formula>"s2"</formula>
    </cfRule>
    <cfRule type="cellIs" dxfId="200" priority="208" operator="equal">
      <formula>"s1"</formula>
    </cfRule>
  </conditionalFormatting>
  <conditionalFormatting sqref="AH19">
    <cfRule type="cellIs" dxfId="199" priority="193" operator="equal">
      <formula>"a8"</formula>
    </cfRule>
    <cfRule type="cellIs" dxfId="198" priority="194" operator="equal">
      <formula>"a7"</formula>
    </cfRule>
    <cfRule type="cellIs" dxfId="197" priority="195" operator="equal">
      <formula>"a6"</formula>
    </cfRule>
    <cfRule type="cellIs" dxfId="196" priority="196" operator="equal">
      <formula>"a5"</formula>
    </cfRule>
    <cfRule type="cellIs" dxfId="195" priority="197" operator="equal">
      <formula>"a4"</formula>
    </cfRule>
    <cfRule type="cellIs" dxfId="194" priority="198" operator="equal">
      <formula>"a3"</formula>
    </cfRule>
    <cfRule type="cellIs" dxfId="193" priority="199" operator="equal">
      <formula>"a2"</formula>
    </cfRule>
    <cfRule type="cellIs" dxfId="192" priority="200" operator="equal">
      <formula>"a1"</formula>
    </cfRule>
  </conditionalFormatting>
  <conditionalFormatting sqref="AH19">
    <cfRule type="cellIs" dxfId="191" priority="185" operator="equal">
      <formula>"s8"</formula>
    </cfRule>
    <cfRule type="cellIs" dxfId="190" priority="186" operator="equal">
      <formula>"s7"</formula>
    </cfRule>
    <cfRule type="cellIs" dxfId="189" priority="187" operator="equal">
      <formula>"s6"</formula>
    </cfRule>
    <cfRule type="cellIs" dxfId="188" priority="188" operator="equal">
      <formula>"s5"</formula>
    </cfRule>
    <cfRule type="cellIs" dxfId="187" priority="189" operator="equal">
      <formula>"s4"</formula>
    </cfRule>
    <cfRule type="cellIs" dxfId="186" priority="190" operator="equal">
      <formula>"s3"</formula>
    </cfRule>
    <cfRule type="cellIs" dxfId="185" priority="191" operator="equal">
      <formula>"s2"</formula>
    </cfRule>
    <cfRule type="cellIs" dxfId="184" priority="192" operator="equal">
      <formula>"s1"</formula>
    </cfRule>
  </conditionalFormatting>
  <conditionalFormatting sqref="AN18:AN19">
    <cfRule type="cellIs" dxfId="183" priority="171" operator="equal">
      <formula>"Golenkov,Aleksei"</formula>
    </cfRule>
    <cfRule type="cellIs" dxfId="182" priority="172" operator="equal">
      <formula>"Sotnikov,Rudolf"</formula>
    </cfRule>
    <cfRule type="cellIs" dxfId="181" priority="173" operator="equal">
      <formula>"Lebedev,Vladimir"</formula>
    </cfRule>
    <cfRule type="cellIs" dxfId="180" priority="174" operator="equal">
      <formula>"Balder,Voldemar"</formula>
    </cfRule>
    <cfRule type="cellIs" dxfId="179" priority="175" operator="equal">
      <formula>"Andronov,Sergei"</formula>
    </cfRule>
    <cfRule type="cellIs" dxfId="178" priority="176" operator="equal">
      <formula>"Gomon,Dmitri"</formula>
    </cfRule>
    <cfRule type="cellIs" dxfId="177" priority="177" operator="equal">
      <formula>"Moltsanov,Ivan"</formula>
    </cfRule>
    <cfRule type="cellIs" dxfId="176" priority="178" operator="equal">
      <formula>"Rõtov,Igor"</formula>
    </cfRule>
    <cfRule type="cellIs" dxfId="175" priority="179" operator="equal">
      <formula>"Vinnal,Jüri"</formula>
    </cfRule>
    <cfRule type="cellIs" dxfId="174" priority="180" operator="equal">
      <formula>"Lehtmets,Liis"</formula>
    </cfRule>
    <cfRule type="cellIs" dxfId="173" priority="181" operator="equal">
      <formula>"Frey,Piret"</formula>
    </cfRule>
    <cfRule type="cellIs" dxfId="172" priority="182" operator="equal">
      <formula>"Kedelauk,Liivi"</formula>
    </cfRule>
    <cfRule type="cellIs" dxfId="171" priority="183" operator="equal">
      <formula>"Metsküla,Bret"</formula>
    </cfRule>
    <cfRule type="cellIs" dxfId="170" priority="184" operator="equal">
      <formula>"Tavgen,Jaroslav"</formula>
    </cfRule>
  </conditionalFormatting>
  <conditionalFormatting sqref="AN18">
    <cfRule type="cellIs" dxfId="169" priority="163" operator="equal">
      <formula>"a8"</formula>
    </cfRule>
    <cfRule type="cellIs" dxfId="168" priority="164" operator="equal">
      <formula>"a7"</formula>
    </cfRule>
    <cfRule type="cellIs" dxfId="167" priority="165" operator="equal">
      <formula>"a6"</formula>
    </cfRule>
    <cfRule type="cellIs" dxfId="166" priority="166" operator="equal">
      <formula>"a5"</formula>
    </cfRule>
    <cfRule type="cellIs" dxfId="165" priority="167" operator="equal">
      <formula>"a4"</formula>
    </cfRule>
    <cfRule type="cellIs" dxfId="164" priority="168" operator="equal">
      <formula>"a3"</formula>
    </cfRule>
    <cfRule type="cellIs" dxfId="163" priority="169" operator="equal">
      <formula>"a2"</formula>
    </cfRule>
    <cfRule type="cellIs" dxfId="162" priority="170" operator="equal">
      <formula>"a1"</formula>
    </cfRule>
  </conditionalFormatting>
  <conditionalFormatting sqref="AN18">
    <cfRule type="cellIs" dxfId="161" priority="155" operator="equal">
      <formula>"s8"</formula>
    </cfRule>
    <cfRule type="cellIs" dxfId="160" priority="156" operator="equal">
      <formula>"s7"</formula>
    </cfRule>
    <cfRule type="cellIs" dxfId="159" priority="157" operator="equal">
      <formula>"s6"</formula>
    </cfRule>
    <cfRule type="cellIs" dxfId="158" priority="158" operator="equal">
      <formula>"s5"</formula>
    </cfRule>
    <cfRule type="cellIs" dxfId="157" priority="159" operator="equal">
      <formula>"s4"</formula>
    </cfRule>
    <cfRule type="cellIs" dxfId="156" priority="160" operator="equal">
      <formula>"s3"</formula>
    </cfRule>
    <cfRule type="cellIs" dxfId="155" priority="161" operator="equal">
      <formula>"s2"</formula>
    </cfRule>
    <cfRule type="cellIs" dxfId="154" priority="162" operator="equal">
      <formula>"s1"</formula>
    </cfRule>
  </conditionalFormatting>
  <conditionalFormatting sqref="AN19">
    <cfRule type="cellIs" dxfId="153" priority="147" operator="equal">
      <formula>"a8"</formula>
    </cfRule>
    <cfRule type="cellIs" dxfId="152" priority="148" operator="equal">
      <formula>"a7"</formula>
    </cfRule>
    <cfRule type="cellIs" dxfId="151" priority="149" operator="equal">
      <formula>"a6"</formula>
    </cfRule>
    <cfRule type="cellIs" dxfId="150" priority="150" operator="equal">
      <formula>"a5"</formula>
    </cfRule>
    <cfRule type="cellIs" dxfId="149" priority="151" operator="equal">
      <formula>"a4"</formula>
    </cfRule>
    <cfRule type="cellIs" dxfId="148" priority="152" operator="equal">
      <formula>"a3"</formula>
    </cfRule>
    <cfRule type="cellIs" dxfId="147" priority="153" operator="equal">
      <formula>"a2"</formula>
    </cfRule>
    <cfRule type="cellIs" dxfId="146" priority="154" operator="equal">
      <formula>"a1"</formula>
    </cfRule>
  </conditionalFormatting>
  <conditionalFormatting sqref="AN19">
    <cfRule type="cellIs" dxfId="145" priority="139" operator="equal">
      <formula>"s8"</formula>
    </cfRule>
    <cfRule type="cellIs" dxfId="144" priority="140" operator="equal">
      <formula>"s7"</formula>
    </cfRule>
    <cfRule type="cellIs" dxfId="143" priority="141" operator="equal">
      <formula>"s6"</formula>
    </cfRule>
    <cfRule type="cellIs" dxfId="142" priority="142" operator="equal">
      <formula>"s5"</formula>
    </cfRule>
    <cfRule type="cellIs" dxfId="141" priority="143" operator="equal">
      <formula>"s4"</formula>
    </cfRule>
    <cfRule type="cellIs" dxfId="140" priority="144" operator="equal">
      <formula>"s3"</formula>
    </cfRule>
    <cfRule type="cellIs" dxfId="139" priority="145" operator="equal">
      <formula>"s2"</formula>
    </cfRule>
    <cfRule type="cellIs" dxfId="138" priority="146" operator="equal">
      <formula>"s1"</formula>
    </cfRule>
  </conditionalFormatting>
  <conditionalFormatting sqref="AT18:AT19">
    <cfRule type="cellIs" dxfId="137" priority="125" operator="equal">
      <formula>"Golenkov,Aleksei"</formula>
    </cfRule>
    <cfRule type="cellIs" dxfId="136" priority="126" operator="equal">
      <formula>"Sotnikov,Rudolf"</formula>
    </cfRule>
    <cfRule type="cellIs" dxfId="135" priority="127" operator="equal">
      <formula>"Lebedev,Vladimir"</formula>
    </cfRule>
    <cfRule type="cellIs" dxfId="134" priority="128" operator="equal">
      <formula>"Balder,Voldemar"</formula>
    </cfRule>
    <cfRule type="cellIs" dxfId="133" priority="129" operator="equal">
      <formula>"Andronov,Sergei"</formula>
    </cfRule>
    <cfRule type="cellIs" dxfId="132" priority="130" operator="equal">
      <formula>"Gomon,Dmitri"</formula>
    </cfRule>
    <cfRule type="cellIs" dxfId="131" priority="131" operator="equal">
      <formula>"Moltsanov,Ivan"</formula>
    </cfRule>
    <cfRule type="cellIs" dxfId="130" priority="132" operator="equal">
      <formula>"Rõtov,Igor"</formula>
    </cfRule>
    <cfRule type="cellIs" dxfId="129" priority="133" operator="equal">
      <formula>"Vinnal,Jüri"</formula>
    </cfRule>
    <cfRule type="cellIs" dxfId="128" priority="134" operator="equal">
      <formula>"Lehtmets,Liis"</formula>
    </cfRule>
    <cfRule type="cellIs" dxfId="127" priority="135" operator="equal">
      <formula>"Frey,Piret"</formula>
    </cfRule>
    <cfRule type="cellIs" dxfId="126" priority="136" operator="equal">
      <formula>"Kedelauk,Liivi"</formula>
    </cfRule>
    <cfRule type="cellIs" dxfId="125" priority="137" operator="equal">
      <formula>"Metsküla,Bret"</formula>
    </cfRule>
    <cfRule type="cellIs" dxfId="124" priority="138" operator="equal">
      <formula>"Tavgen,Jaroslav"</formula>
    </cfRule>
  </conditionalFormatting>
  <conditionalFormatting sqref="AT18">
    <cfRule type="cellIs" dxfId="123" priority="117" operator="equal">
      <formula>"a8"</formula>
    </cfRule>
    <cfRule type="cellIs" dxfId="122" priority="118" operator="equal">
      <formula>"a7"</formula>
    </cfRule>
    <cfRule type="cellIs" dxfId="121" priority="119" operator="equal">
      <formula>"a6"</formula>
    </cfRule>
    <cfRule type="cellIs" dxfId="120" priority="120" operator="equal">
      <formula>"a5"</formula>
    </cfRule>
    <cfRule type="cellIs" dxfId="119" priority="121" operator="equal">
      <formula>"a4"</formula>
    </cfRule>
    <cfRule type="cellIs" dxfId="118" priority="122" operator="equal">
      <formula>"a3"</formula>
    </cfRule>
    <cfRule type="cellIs" dxfId="117" priority="123" operator="equal">
      <formula>"a2"</formula>
    </cfRule>
    <cfRule type="cellIs" dxfId="116" priority="124" operator="equal">
      <formula>"a1"</formula>
    </cfRule>
  </conditionalFormatting>
  <conditionalFormatting sqref="AT18">
    <cfRule type="cellIs" dxfId="115" priority="109" operator="equal">
      <formula>"s8"</formula>
    </cfRule>
    <cfRule type="cellIs" dxfId="114" priority="110" operator="equal">
      <formula>"s7"</formula>
    </cfRule>
    <cfRule type="cellIs" dxfId="113" priority="111" operator="equal">
      <formula>"s6"</formula>
    </cfRule>
    <cfRule type="cellIs" dxfId="112" priority="112" operator="equal">
      <formula>"s5"</formula>
    </cfRule>
    <cfRule type="cellIs" dxfId="111" priority="113" operator="equal">
      <formula>"s4"</formula>
    </cfRule>
    <cfRule type="cellIs" dxfId="110" priority="114" operator="equal">
      <formula>"s3"</formula>
    </cfRule>
    <cfRule type="cellIs" dxfId="109" priority="115" operator="equal">
      <formula>"s2"</formula>
    </cfRule>
    <cfRule type="cellIs" dxfId="108" priority="116" operator="equal">
      <formula>"s1"</formula>
    </cfRule>
  </conditionalFormatting>
  <conditionalFormatting sqref="AT19">
    <cfRule type="cellIs" dxfId="107" priority="101" operator="equal">
      <formula>"a8"</formula>
    </cfRule>
    <cfRule type="cellIs" dxfId="106" priority="102" operator="equal">
      <formula>"a7"</formula>
    </cfRule>
    <cfRule type="cellIs" dxfId="105" priority="103" operator="equal">
      <formula>"a6"</formula>
    </cfRule>
    <cfRule type="cellIs" dxfId="104" priority="104" operator="equal">
      <formula>"a5"</formula>
    </cfRule>
    <cfRule type="cellIs" dxfId="103" priority="105" operator="equal">
      <formula>"a4"</formula>
    </cfRule>
    <cfRule type="cellIs" dxfId="102" priority="106" operator="equal">
      <formula>"a3"</formula>
    </cfRule>
    <cfRule type="cellIs" dxfId="101" priority="107" operator="equal">
      <formula>"a2"</formula>
    </cfRule>
    <cfRule type="cellIs" dxfId="100" priority="108" operator="equal">
      <formula>"a1"</formula>
    </cfRule>
  </conditionalFormatting>
  <conditionalFormatting sqref="AT19">
    <cfRule type="cellIs" dxfId="99" priority="93" operator="equal">
      <formula>"s8"</formula>
    </cfRule>
    <cfRule type="cellIs" dxfId="98" priority="94" operator="equal">
      <formula>"s7"</formula>
    </cfRule>
    <cfRule type="cellIs" dxfId="97" priority="95" operator="equal">
      <formula>"s6"</formula>
    </cfRule>
    <cfRule type="cellIs" dxfId="96" priority="96" operator="equal">
      <formula>"s5"</formula>
    </cfRule>
    <cfRule type="cellIs" dxfId="95" priority="97" operator="equal">
      <formula>"s4"</formula>
    </cfRule>
    <cfRule type="cellIs" dxfId="94" priority="98" operator="equal">
      <formula>"s3"</formula>
    </cfRule>
    <cfRule type="cellIs" dxfId="93" priority="99" operator="equal">
      <formula>"s2"</formula>
    </cfRule>
    <cfRule type="cellIs" dxfId="92" priority="100" operator="equal">
      <formula>"s1"</formula>
    </cfRule>
  </conditionalFormatting>
  <conditionalFormatting sqref="AH30:AH31">
    <cfRule type="cellIs" dxfId="91" priority="79" operator="equal">
      <formula>"Golenkov,Aleksei"</formula>
    </cfRule>
    <cfRule type="cellIs" dxfId="90" priority="80" operator="equal">
      <formula>"Sotnikov,Rudolf"</formula>
    </cfRule>
    <cfRule type="cellIs" dxfId="89" priority="81" operator="equal">
      <formula>"Lebedev,Vladimir"</formula>
    </cfRule>
    <cfRule type="cellIs" dxfId="88" priority="82" operator="equal">
      <formula>"Balder,Voldemar"</formula>
    </cfRule>
    <cfRule type="cellIs" dxfId="87" priority="83" operator="equal">
      <formula>"Andronov,Sergei"</formula>
    </cfRule>
    <cfRule type="cellIs" dxfId="86" priority="84" operator="equal">
      <formula>"Gomon,Dmitri"</formula>
    </cfRule>
    <cfRule type="cellIs" dxfId="85" priority="85" operator="equal">
      <formula>"Moltsanov,Ivan"</formula>
    </cfRule>
    <cfRule type="cellIs" dxfId="84" priority="86" operator="equal">
      <formula>"Rõtov,Igor"</formula>
    </cfRule>
    <cfRule type="cellIs" dxfId="83" priority="87" operator="equal">
      <formula>"Vinnal,Jüri"</formula>
    </cfRule>
    <cfRule type="cellIs" dxfId="82" priority="88" operator="equal">
      <formula>"Lehtmets,Liis"</formula>
    </cfRule>
    <cfRule type="cellIs" dxfId="81" priority="89" operator="equal">
      <formula>"Frey,Piret"</formula>
    </cfRule>
    <cfRule type="cellIs" dxfId="80" priority="90" operator="equal">
      <formula>"Kedelauk,Liivi"</formula>
    </cfRule>
    <cfRule type="cellIs" dxfId="79" priority="91" operator="equal">
      <formula>"Metsküla,Bret"</formula>
    </cfRule>
    <cfRule type="cellIs" dxfId="78" priority="92" operator="equal">
      <formula>"Tavgen,Jaroslav"</formula>
    </cfRule>
  </conditionalFormatting>
  <conditionalFormatting sqref="AH30">
    <cfRule type="cellIs" dxfId="77" priority="71" operator="equal">
      <formula>"a8"</formula>
    </cfRule>
    <cfRule type="cellIs" dxfId="76" priority="72" operator="equal">
      <formula>"a7"</formula>
    </cfRule>
    <cfRule type="cellIs" dxfId="75" priority="73" operator="equal">
      <formula>"a6"</formula>
    </cfRule>
    <cfRule type="cellIs" dxfId="74" priority="74" operator="equal">
      <formula>"a5"</formula>
    </cfRule>
    <cfRule type="cellIs" dxfId="73" priority="75" operator="equal">
      <formula>"a4"</formula>
    </cfRule>
    <cfRule type="cellIs" dxfId="72" priority="76" operator="equal">
      <formula>"a3"</formula>
    </cfRule>
    <cfRule type="cellIs" dxfId="71" priority="77" operator="equal">
      <formula>"a2"</formula>
    </cfRule>
    <cfRule type="cellIs" dxfId="70" priority="78" operator="equal">
      <formula>"a1"</formula>
    </cfRule>
  </conditionalFormatting>
  <conditionalFormatting sqref="AH30">
    <cfRule type="cellIs" dxfId="69" priority="63" operator="equal">
      <formula>"s8"</formula>
    </cfRule>
    <cfRule type="cellIs" dxfId="68" priority="64" operator="equal">
      <formula>"s7"</formula>
    </cfRule>
    <cfRule type="cellIs" dxfId="67" priority="65" operator="equal">
      <formula>"s6"</formula>
    </cfRule>
    <cfRule type="cellIs" dxfId="66" priority="66" operator="equal">
      <formula>"s5"</formula>
    </cfRule>
    <cfRule type="cellIs" dxfId="65" priority="67" operator="equal">
      <formula>"s4"</formula>
    </cfRule>
    <cfRule type="cellIs" dxfId="64" priority="68" operator="equal">
      <formula>"s3"</formula>
    </cfRule>
    <cfRule type="cellIs" dxfId="63" priority="69" operator="equal">
      <formula>"s2"</formula>
    </cfRule>
    <cfRule type="cellIs" dxfId="62" priority="70" operator="equal">
      <formula>"s1"</formula>
    </cfRule>
  </conditionalFormatting>
  <conditionalFormatting sqref="AH31">
    <cfRule type="cellIs" dxfId="61" priority="55" operator="equal">
      <formula>"a8"</formula>
    </cfRule>
    <cfRule type="cellIs" dxfId="60" priority="56" operator="equal">
      <formula>"a7"</formula>
    </cfRule>
    <cfRule type="cellIs" dxfId="59" priority="57" operator="equal">
      <formula>"a6"</formula>
    </cfRule>
    <cfRule type="cellIs" dxfId="58" priority="58" operator="equal">
      <formula>"a5"</formula>
    </cfRule>
    <cfRule type="cellIs" dxfId="57" priority="59" operator="equal">
      <formula>"a4"</formula>
    </cfRule>
    <cfRule type="cellIs" dxfId="56" priority="60" operator="equal">
      <formula>"a3"</formula>
    </cfRule>
    <cfRule type="cellIs" dxfId="55" priority="61" operator="equal">
      <formula>"a2"</formula>
    </cfRule>
    <cfRule type="cellIs" dxfId="54" priority="62" operator="equal">
      <formula>"a1"</formula>
    </cfRule>
  </conditionalFormatting>
  <conditionalFormatting sqref="AH31">
    <cfRule type="cellIs" dxfId="53" priority="47" operator="equal">
      <formula>"s8"</formula>
    </cfRule>
    <cfRule type="cellIs" dxfId="52" priority="48" operator="equal">
      <formula>"s7"</formula>
    </cfRule>
    <cfRule type="cellIs" dxfId="51" priority="49" operator="equal">
      <formula>"s6"</formula>
    </cfRule>
    <cfRule type="cellIs" dxfId="50" priority="50" operator="equal">
      <formula>"s5"</formula>
    </cfRule>
    <cfRule type="cellIs" dxfId="49" priority="51" operator="equal">
      <formula>"s4"</formula>
    </cfRule>
    <cfRule type="cellIs" dxfId="48" priority="52" operator="equal">
      <formula>"s3"</formula>
    </cfRule>
    <cfRule type="cellIs" dxfId="47" priority="53" operator="equal">
      <formula>"s2"</formula>
    </cfRule>
    <cfRule type="cellIs" dxfId="46" priority="54" operator="equal">
      <formula>"s1"</formula>
    </cfRule>
  </conditionalFormatting>
  <conditionalFormatting sqref="AN30:AN31">
    <cfRule type="cellIs" dxfId="45" priority="33" operator="equal">
      <formula>"Golenkov,Aleksei"</formula>
    </cfRule>
    <cfRule type="cellIs" dxfId="44" priority="34" operator="equal">
      <formula>"Sotnikov,Rudolf"</formula>
    </cfRule>
    <cfRule type="cellIs" dxfId="43" priority="35" operator="equal">
      <formula>"Lebedev,Vladimir"</formula>
    </cfRule>
    <cfRule type="cellIs" dxfId="42" priority="36" operator="equal">
      <formula>"Balder,Voldemar"</formula>
    </cfRule>
    <cfRule type="cellIs" dxfId="41" priority="37" operator="equal">
      <formula>"Andronov,Sergei"</formula>
    </cfRule>
    <cfRule type="cellIs" dxfId="40" priority="38" operator="equal">
      <formula>"Gomon,Dmitri"</formula>
    </cfRule>
    <cfRule type="cellIs" dxfId="39" priority="39" operator="equal">
      <formula>"Moltsanov,Ivan"</formula>
    </cfRule>
    <cfRule type="cellIs" dxfId="38" priority="40" operator="equal">
      <formula>"Rõtov,Igor"</formula>
    </cfRule>
    <cfRule type="cellIs" dxfId="37" priority="41" operator="equal">
      <formula>"Vinnal,Jüri"</formula>
    </cfRule>
    <cfRule type="cellIs" dxfId="36" priority="42" operator="equal">
      <formula>"Lehtmets,Liis"</formula>
    </cfRule>
    <cfRule type="cellIs" dxfId="35" priority="43" operator="equal">
      <formula>"Frey,Piret"</formula>
    </cfRule>
    <cfRule type="cellIs" dxfId="34" priority="44" operator="equal">
      <formula>"Kedelauk,Liivi"</formula>
    </cfRule>
    <cfRule type="cellIs" dxfId="33" priority="45" operator="equal">
      <formula>"Metsküla,Bret"</formula>
    </cfRule>
    <cfRule type="cellIs" dxfId="32" priority="46" operator="equal">
      <formula>"Tavgen,Jaroslav"</formula>
    </cfRule>
  </conditionalFormatting>
  <conditionalFormatting sqref="AN30">
    <cfRule type="cellIs" dxfId="31" priority="25" operator="equal">
      <formula>"a8"</formula>
    </cfRule>
    <cfRule type="cellIs" dxfId="30" priority="26" operator="equal">
      <formula>"a7"</formula>
    </cfRule>
    <cfRule type="cellIs" dxfId="29" priority="27" operator="equal">
      <formula>"a6"</formula>
    </cfRule>
    <cfRule type="cellIs" dxfId="28" priority="28" operator="equal">
      <formula>"a5"</formula>
    </cfRule>
    <cfRule type="cellIs" dxfId="27" priority="29" operator="equal">
      <formula>"a4"</formula>
    </cfRule>
    <cfRule type="cellIs" dxfId="26" priority="30" operator="equal">
      <formula>"a3"</formula>
    </cfRule>
    <cfRule type="cellIs" dxfId="25" priority="31" operator="equal">
      <formula>"a2"</formula>
    </cfRule>
    <cfRule type="cellIs" dxfId="24" priority="32" operator="equal">
      <formula>"a1"</formula>
    </cfRule>
  </conditionalFormatting>
  <conditionalFormatting sqref="AN30">
    <cfRule type="cellIs" dxfId="23" priority="17" operator="equal">
      <formula>"s8"</formula>
    </cfRule>
    <cfRule type="cellIs" dxfId="22" priority="18" operator="equal">
      <formula>"s7"</formula>
    </cfRule>
    <cfRule type="cellIs" dxfId="21" priority="19" operator="equal">
      <formula>"s6"</formula>
    </cfRule>
    <cfRule type="cellIs" dxfId="20" priority="20" operator="equal">
      <formula>"s5"</formula>
    </cfRule>
    <cfRule type="cellIs" dxfId="19" priority="21" operator="equal">
      <formula>"s4"</formula>
    </cfRule>
    <cfRule type="cellIs" dxfId="18" priority="22" operator="equal">
      <formula>"s3"</formula>
    </cfRule>
    <cfRule type="cellIs" dxfId="17" priority="23" operator="equal">
      <formula>"s2"</formula>
    </cfRule>
    <cfRule type="cellIs" dxfId="16" priority="24" operator="equal">
      <formula>"s1"</formula>
    </cfRule>
  </conditionalFormatting>
  <conditionalFormatting sqref="AN31">
    <cfRule type="cellIs" dxfId="15" priority="9" operator="equal">
      <formula>"a8"</formula>
    </cfRule>
    <cfRule type="cellIs" dxfId="14" priority="10" operator="equal">
      <formula>"a7"</formula>
    </cfRule>
    <cfRule type="cellIs" dxfId="13" priority="11" operator="equal">
      <formula>"a6"</formula>
    </cfRule>
    <cfRule type="cellIs" dxfId="12" priority="12" operator="equal">
      <formula>"a5"</formula>
    </cfRule>
    <cfRule type="cellIs" dxfId="11" priority="13" operator="equal">
      <formula>"a4"</formula>
    </cfRule>
    <cfRule type="cellIs" dxfId="10" priority="14" operator="equal">
      <formula>"a3"</formula>
    </cfRule>
    <cfRule type="cellIs" dxfId="9" priority="15" operator="equal">
      <formula>"a2"</formula>
    </cfRule>
    <cfRule type="cellIs" dxfId="8" priority="16" operator="equal">
      <formula>"a1"</formula>
    </cfRule>
  </conditionalFormatting>
  <conditionalFormatting sqref="AN31">
    <cfRule type="cellIs" dxfId="7" priority="1" operator="equal">
      <formula>"s8"</formula>
    </cfRule>
    <cfRule type="cellIs" dxfId="6" priority="2" operator="equal">
      <formula>"s7"</formula>
    </cfRule>
    <cfRule type="cellIs" dxfId="5" priority="3" operator="equal">
      <formula>"s6"</formula>
    </cfRule>
    <cfRule type="cellIs" dxfId="4" priority="4" operator="equal">
      <formula>"s5"</formula>
    </cfRule>
    <cfRule type="cellIs" dxfId="3" priority="5" operator="equal">
      <formula>"s4"</formula>
    </cfRule>
    <cfRule type="cellIs" dxfId="2" priority="6" operator="equal">
      <formula>"s3"</formula>
    </cfRule>
    <cfRule type="cellIs" dxfId="1" priority="7" operator="equal">
      <formula>"s2"</formula>
    </cfRule>
    <cfRule type="cellIs" dxfId="0" priority="8" operator="equal">
      <formula>"s1"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8vs8 PLAYERS-MANUAL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2023-09-01T13:29:53Z</dcterms:modified>
</cp:coreProperties>
</file>