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Dmitrijs\Documents\myDocs\masters\courses\thesis\code\data\keyword_scoring\"/>
    </mc:Choice>
  </mc:AlternateContent>
  <xr:revisionPtr revIDLastSave="0" documentId="13_ncr:1_{B48BB3EE-5E26-4362-A4E7-8C50EA4CAF52}" xr6:coauthVersionLast="47" xr6:coauthVersionMax="47" xr10:uidLastSave="{00000000-0000-0000-0000-000000000000}"/>
  <bookViews>
    <workbookView xWindow="-108" yWindow="-108" windowWidth="23256" windowHeight="12456" xr2:uid="{00000000-000D-0000-FFFF-FFFF00000000}"/>
  </bookViews>
  <sheets>
    <sheet name="total_keywords" sheetId="22" r:id="rId1"/>
    <sheet name="total_keywords (2)" sheetId="31" r:id="rId2"/>
    <sheet name="final list" sheetId="30" r:id="rId3"/>
    <sheet name="duplicates substr" sheetId="29" r:id="rId4"/>
    <sheet name="duplicates" sheetId="25" r:id="rId5"/>
    <sheet name="overview" sheetId="26" r:id="rId6"/>
    <sheet name="keywords to remove" sheetId="23" r:id="rId7"/>
  </sheets>
  <definedNames>
    <definedName name="_xlnm._FilterDatabase" localSheetId="0" hidden="1">total_keywords!$B$1:$B$1024</definedName>
    <definedName name="_xlnm._FilterDatabase" localSheetId="1" hidden="1">'total_keywords (2)'!$C$1:$C$1026</definedName>
    <definedName name="_xlnm.Criteria" localSheetId="0">total_keywords!$G$2:$G$11</definedName>
    <definedName name="_xlnm.Criteria" localSheetId="1">'total_keywords (2)'!$H$2:$H$11</definedName>
    <definedName name="Slicer_keep">#N/A</definedName>
    <definedName name="Slicer_QA">#N/A</definedName>
    <definedName name="Slicer_QA1">#N/A</definedName>
  </definedNames>
  <calcPr calcId="191029"/>
  <pivotCaches>
    <pivotCache cacheId="0" r:id="rId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21" i="31" l="1" a="1"/>
  <c r="N1021" i="31" s="1"/>
  <c r="M1021" i="31" a="1"/>
  <c r="M1021" i="31" s="1"/>
  <c r="G1021" i="31"/>
  <c r="A1021" i="31"/>
  <c r="B1021" i="31" s="1"/>
  <c r="N489" i="31" a="1"/>
  <c r="N489" i="31" s="1"/>
  <c r="M489" i="31" a="1"/>
  <c r="M489" i="31" s="1"/>
  <c r="G489" i="31"/>
  <c r="A489" i="31"/>
  <c r="B489" i="31" s="1"/>
  <c r="N46" i="31" a="1"/>
  <c r="N46" i="31" s="1"/>
  <c r="M46" i="31" a="1"/>
  <c r="M46" i="31" s="1"/>
  <c r="G46" i="31"/>
  <c r="A46" i="31"/>
  <c r="B46" i="31" s="1"/>
  <c r="N185" i="31" a="1"/>
  <c r="N185" i="31" s="1"/>
  <c r="M185" i="31" a="1"/>
  <c r="M185" i="31" s="1"/>
  <c r="G185" i="31"/>
  <c r="A185" i="31"/>
  <c r="B185" i="31" s="1"/>
  <c r="N423" i="31" a="1"/>
  <c r="N423" i="31" s="1"/>
  <c r="M423" i="31" a="1"/>
  <c r="M423" i="31" s="1"/>
  <c r="G423" i="31"/>
  <c r="A423" i="31"/>
  <c r="B423" i="31" s="1"/>
  <c r="N355" i="31" a="1"/>
  <c r="N355" i="31" s="1"/>
  <c r="M355" i="31" a="1"/>
  <c r="M355" i="31" s="1"/>
  <c r="G355" i="31"/>
  <c r="A355" i="31"/>
  <c r="B355" i="31" s="1"/>
  <c r="N411" i="31" a="1"/>
  <c r="N411" i="31" s="1"/>
  <c r="M411" i="31" a="1"/>
  <c r="M411" i="31" s="1"/>
  <c r="G411" i="31"/>
  <c r="A411" i="31"/>
  <c r="B411" i="31" s="1"/>
  <c r="N393" i="31" a="1"/>
  <c r="N393" i="31" s="1"/>
  <c r="M393" i="31" a="1"/>
  <c r="M393" i="31" s="1"/>
  <c r="G393" i="31"/>
  <c r="A393" i="31"/>
  <c r="B393" i="31" s="1"/>
  <c r="N288" i="31" a="1"/>
  <c r="N288" i="31" s="1"/>
  <c r="M288" i="31" a="1"/>
  <c r="M288" i="31" s="1"/>
  <c r="G288" i="31"/>
  <c r="A288" i="31"/>
  <c r="B288" i="31" s="1"/>
  <c r="N177" i="31" a="1"/>
  <c r="N177" i="31" s="1"/>
  <c r="M177" i="31" a="1"/>
  <c r="M177" i="31" s="1"/>
  <c r="G177" i="31"/>
  <c r="A177" i="31"/>
  <c r="B177" i="31" s="1"/>
  <c r="N256" i="31" a="1"/>
  <c r="N256" i="31" s="1"/>
  <c r="M256" i="31" a="1"/>
  <c r="M256" i="31" s="1"/>
  <c r="G256" i="31"/>
  <c r="A256" i="31"/>
  <c r="B256" i="31" s="1"/>
  <c r="N161" i="31" a="1"/>
  <c r="N161" i="31" s="1"/>
  <c r="M161" i="31" a="1"/>
  <c r="M161" i="31" s="1"/>
  <c r="G161" i="31"/>
  <c r="A161" i="31"/>
  <c r="B161" i="31" s="1"/>
  <c r="N381" i="31" a="1"/>
  <c r="N381" i="31" s="1"/>
  <c r="M381" i="31" a="1"/>
  <c r="M381" i="31" s="1"/>
  <c r="G381" i="31"/>
  <c r="A381" i="31"/>
  <c r="B381" i="31" s="1"/>
  <c r="N208" i="31" a="1"/>
  <c r="N208" i="31" s="1"/>
  <c r="M208" i="31" a="1"/>
  <c r="M208" i="31" s="1"/>
  <c r="G208" i="31"/>
  <c r="A208" i="31"/>
  <c r="B208" i="31" s="1"/>
  <c r="N865" i="31" a="1"/>
  <c r="N865" i="31" s="1"/>
  <c r="M865" i="31" a="1"/>
  <c r="M865" i="31" s="1"/>
  <c r="G865" i="31"/>
  <c r="A865" i="31"/>
  <c r="B865" i="31" s="1"/>
  <c r="N1011" i="31" a="1"/>
  <c r="N1011" i="31" s="1"/>
  <c r="M1011" i="31" a="1"/>
  <c r="M1011" i="31" s="1"/>
  <c r="G1011" i="31"/>
  <c r="A1011" i="31"/>
  <c r="B1011" i="31" s="1"/>
  <c r="N1010" i="31" a="1"/>
  <c r="N1010" i="31" s="1"/>
  <c r="M1010" i="31" a="1"/>
  <c r="M1010" i="31" s="1"/>
  <c r="G1010" i="31"/>
  <c r="A1010" i="31"/>
  <c r="B1010" i="31" s="1"/>
  <c r="N1009" i="31" a="1"/>
  <c r="N1009" i="31" s="1"/>
  <c r="M1009" i="31" a="1"/>
  <c r="M1009" i="31" s="1"/>
  <c r="G1009" i="31"/>
  <c r="A1009" i="31"/>
  <c r="B1009" i="31" s="1"/>
  <c r="N1008" i="31" a="1"/>
  <c r="N1008" i="31" s="1"/>
  <c r="M1008" i="31" a="1"/>
  <c r="M1008" i="31" s="1"/>
  <c r="G1008" i="31"/>
  <c r="A1008" i="31"/>
  <c r="B1008" i="31" s="1"/>
  <c r="N862" i="31" a="1"/>
  <c r="N862" i="31" s="1"/>
  <c r="M862" i="31" a="1"/>
  <c r="M862" i="31" s="1"/>
  <c r="G862" i="31"/>
  <c r="A862" i="31"/>
  <c r="B862" i="31" s="1"/>
  <c r="N816" i="31" a="1"/>
  <c r="N816" i="31" s="1"/>
  <c r="M816" i="31" a="1"/>
  <c r="M816" i="31" s="1"/>
  <c r="G816" i="31"/>
  <c r="A816" i="31"/>
  <c r="B816" i="31" s="1"/>
  <c r="N815" i="31" a="1"/>
  <c r="N815" i="31" s="1"/>
  <c r="M815" i="31" a="1"/>
  <c r="M815" i="31" s="1"/>
  <c r="G815" i="31"/>
  <c r="A815" i="31"/>
  <c r="B815" i="31" s="1"/>
  <c r="N1004" i="31" a="1"/>
  <c r="N1004" i="31" s="1"/>
  <c r="M1004" i="31" a="1"/>
  <c r="M1004" i="31" s="1"/>
  <c r="G1004" i="31"/>
  <c r="A1004" i="31"/>
  <c r="B1004" i="31" s="1"/>
  <c r="N814" i="31" a="1"/>
  <c r="N814" i="31" s="1"/>
  <c r="M814" i="31" a="1"/>
  <c r="M814" i="31" s="1"/>
  <c r="G814" i="31"/>
  <c r="A814" i="31"/>
  <c r="B814" i="31" s="1"/>
  <c r="N1002" i="31" a="1"/>
  <c r="N1002" i="31" s="1"/>
  <c r="M1002" i="31" a="1"/>
  <c r="M1002" i="31" s="1"/>
  <c r="G1002" i="31"/>
  <c r="A1002" i="31"/>
  <c r="B1002" i="31" s="1"/>
  <c r="N1001" i="31" a="1"/>
  <c r="N1001" i="31" s="1"/>
  <c r="M1001" i="31" a="1"/>
  <c r="M1001" i="31" s="1"/>
  <c r="G1001" i="31"/>
  <c r="A1001" i="31"/>
  <c r="B1001" i="31" s="1"/>
  <c r="N1000" i="31" a="1"/>
  <c r="N1000" i="31" s="1"/>
  <c r="M1000" i="31" a="1"/>
  <c r="M1000" i="31" s="1"/>
  <c r="G1000" i="31"/>
  <c r="A1000" i="31"/>
  <c r="B1000" i="31" s="1"/>
  <c r="N999" i="31" a="1"/>
  <c r="N999" i="31" s="1"/>
  <c r="M999" i="31" a="1"/>
  <c r="M999" i="31" s="1"/>
  <c r="G999" i="31"/>
  <c r="A999" i="31"/>
  <c r="B999" i="31" s="1"/>
  <c r="N10" i="31" a="1"/>
  <c r="N10" i="31" s="1"/>
  <c r="M10" i="31" a="1"/>
  <c r="M10" i="31" s="1"/>
  <c r="G10" i="31"/>
  <c r="A10" i="31"/>
  <c r="B10" i="31" s="1"/>
  <c r="N344" i="31" a="1"/>
  <c r="N344" i="31" s="1"/>
  <c r="M344" i="31" a="1"/>
  <c r="M344" i="31" s="1"/>
  <c r="G344" i="31"/>
  <c r="A344" i="31"/>
  <c r="B344" i="31" s="1"/>
  <c r="N65" i="31" a="1"/>
  <c r="N65" i="31" s="1"/>
  <c r="M65" i="31" a="1"/>
  <c r="M65" i="31" s="1"/>
  <c r="G65" i="31"/>
  <c r="A65" i="31"/>
  <c r="B65" i="31" s="1"/>
  <c r="N332" i="31" a="1"/>
  <c r="N332" i="31" s="1"/>
  <c r="M332" i="31" a="1"/>
  <c r="M332" i="31" s="1"/>
  <c r="G332" i="31"/>
  <c r="A332" i="31"/>
  <c r="B332" i="31" s="1"/>
  <c r="N994" i="31" a="1"/>
  <c r="N994" i="31" s="1"/>
  <c r="M994" i="31" a="1"/>
  <c r="M994" i="31" s="1"/>
  <c r="G994" i="31"/>
  <c r="A994" i="31"/>
  <c r="B994" i="31" s="1"/>
  <c r="N993" i="31" a="1"/>
  <c r="N993" i="31" s="1"/>
  <c r="M993" i="31" a="1"/>
  <c r="M993" i="31" s="1"/>
  <c r="G993" i="31"/>
  <c r="A993" i="31"/>
  <c r="B993" i="31" s="1"/>
  <c r="N186" i="31" a="1"/>
  <c r="N186" i="31" s="1"/>
  <c r="M186" i="31" a="1"/>
  <c r="M186" i="31" s="1"/>
  <c r="G186" i="31"/>
  <c r="A186" i="31"/>
  <c r="B186" i="31" s="1"/>
  <c r="N396" i="31" a="1"/>
  <c r="N396" i="31" s="1"/>
  <c r="M396" i="31" a="1"/>
  <c r="M396" i="31" s="1"/>
  <c r="G396" i="31"/>
  <c r="A396" i="31"/>
  <c r="B396" i="31" s="1"/>
  <c r="N331" i="31" a="1"/>
  <c r="N331" i="31" s="1"/>
  <c r="M331" i="31" a="1"/>
  <c r="M331" i="31" s="1"/>
  <c r="G331" i="31"/>
  <c r="A331" i="31"/>
  <c r="B331" i="31" s="1"/>
  <c r="N20" i="31" a="1"/>
  <c r="N20" i="31" s="1"/>
  <c r="M20" i="31" a="1"/>
  <c r="M20" i="31" s="1"/>
  <c r="G20" i="31"/>
  <c r="A20" i="31"/>
  <c r="B20" i="31" s="1"/>
  <c r="N314" i="31" a="1"/>
  <c r="N314" i="31" s="1"/>
  <c r="M314" i="31" a="1"/>
  <c r="M314" i="31" s="1"/>
  <c r="G314" i="31"/>
  <c r="A314" i="31"/>
  <c r="B314" i="31" s="1"/>
  <c r="N780" i="31" a="1"/>
  <c r="N780" i="31" s="1"/>
  <c r="M780" i="31" a="1"/>
  <c r="M780" i="31" s="1"/>
  <c r="G780" i="31"/>
  <c r="A780" i="31"/>
  <c r="B780" i="31" s="1"/>
  <c r="N777" i="31" a="1"/>
  <c r="N777" i="31" s="1"/>
  <c r="M777" i="31" a="1"/>
  <c r="M777" i="31" s="1"/>
  <c r="G777" i="31"/>
  <c r="A777" i="31"/>
  <c r="B777" i="31" s="1"/>
  <c r="N985" i="31" a="1"/>
  <c r="N985" i="31" s="1"/>
  <c r="M985" i="31" a="1"/>
  <c r="M985" i="31" s="1"/>
  <c r="G985" i="31"/>
  <c r="A985" i="31"/>
  <c r="B985" i="31" s="1"/>
  <c r="N764" i="31" a="1"/>
  <c r="N764" i="31" s="1"/>
  <c r="M764" i="31" a="1"/>
  <c r="M764" i="31" s="1"/>
  <c r="G764" i="31"/>
  <c r="A764" i="31"/>
  <c r="B764" i="31" s="1"/>
  <c r="N713" i="31" a="1"/>
  <c r="N713" i="31" s="1"/>
  <c r="M713" i="31" a="1"/>
  <c r="M713" i="31" s="1"/>
  <c r="G713" i="31"/>
  <c r="A713" i="31"/>
  <c r="B713" i="31" s="1"/>
  <c r="N712" i="31" a="1"/>
  <c r="N712" i="31" s="1"/>
  <c r="M712" i="31" a="1"/>
  <c r="M712" i="31" s="1"/>
  <c r="G712" i="31"/>
  <c r="A712" i="31"/>
  <c r="B712" i="31" s="1"/>
  <c r="N81" i="31" a="1"/>
  <c r="N81" i="31" s="1"/>
  <c r="M81" i="31" a="1"/>
  <c r="M81" i="31" s="1"/>
  <c r="G81" i="31"/>
  <c r="A81" i="31"/>
  <c r="B81" i="31" s="1"/>
  <c r="N655" i="31" a="1"/>
  <c r="N655" i="31" s="1"/>
  <c r="M655" i="31" a="1"/>
  <c r="M655" i="31" s="1"/>
  <c r="G655" i="31"/>
  <c r="A655" i="31"/>
  <c r="B655" i="31" s="1"/>
  <c r="N227" i="31" a="1"/>
  <c r="N227" i="31" s="1"/>
  <c r="M227" i="31" a="1"/>
  <c r="M227" i="31" s="1"/>
  <c r="G227" i="31"/>
  <c r="A227" i="31"/>
  <c r="B227" i="31" s="1"/>
  <c r="N638" i="31" a="1"/>
  <c r="N638" i="31" s="1"/>
  <c r="M638" i="31" a="1"/>
  <c r="M638" i="31" s="1"/>
  <c r="G638" i="31"/>
  <c r="A638" i="31"/>
  <c r="B638" i="31" s="1"/>
  <c r="N637" i="31" a="1"/>
  <c r="N637" i="31" s="1"/>
  <c r="M637" i="31" a="1"/>
  <c r="M637" i="31" s="1"/>
  <c r="G637" i="31"/>
  <c r="A637" i="31"/>
  <c r="B637" i="31" s="1"/>
  <c r="N636" i="31" a="1"/>
  <c r="N636" i="31" s="1"/>
  <c r="M636" i="31" a="1"/>
  <c r="M636" i="31" s="1"/>
  <c r="G636" i="31"/>
  <c r="A636" i="31"/>
  <c r="B636" i="31" s="1"/>
  <c r="N635" i="31" a="1"/>
  <c r="N635" i="31" s="1"/>
  <c r="M635" i="31" a="1"/>
  <c r="M635" i="31" s="1"/>
  <c r="G635" i="31"/>
  <c r="A635" i="31"/>
  <c r="B635" i="31" s="1"/>
  <c r="N634" i="31" a="1"/>
  <c r="N634" i="31" s="1"/>
  <c r="M634" i="31" a="1"/>
  <c r="M634" i="31" s="1"/>
  <c r="G634" i="31"/>
  <c r="A634" i="31"/>
  <c r="B634" i="31" s="1"/>
  <c r="N633" i="31" a="1"/>
  <c r="N633" i="31" s="1"/>
  <c r="M633" i="31" a="1"/>
  <c r="M633" i="31" s="1"/>
  <c r="G633" i="31"/>
  <c r="A633" i="31"/>
  <c r="B633" i="31" s="1"/>
  <c r="N632" i="31" a="1"/>
  <c r="N632" i="31" s="1"/>
  <c r="M632" i="31" a="1"/>
  <c r="M632" i="31" s="1"/>
  <c r="G632" i="31"/>
  <c r="A632" i="31"/>
  <c r="B632" i="31" s="1"/>
  <c r="N631" i="31" a="1"/>
  <c r="N631" i="31" s="1"/>
  <c r="M631" i="31" a="1"/>
  <c r="M631" i="31" s="1"/>
  <c r="G631" i="31"/>
  <c r="A631" i="31"/>
  <c r="B631" i="31" s="1"/>
  <c r="N630" i="31" a="1"/>
  <c r="N630" i="31" s="1"/>
  <c r="M630" i="31" a="1"/>
  <c r="M630" i="31" s="1"/>
  <c r="G630" i="31"/>
  <c r="A630" i="31"/>
  <c r="B630" i="31" s="1"/>
  <c r="N629" i="31" a="1"/>
  <c r="N629" i="31" s="1"/>
  <c r="M629" i="31" a="1"/>
  <c r="M629" i="31" s="1"/>
  <c r="G629" i="31"/>
  <c r="A629" i="31"/>
  <c r="B629" i="31" s="1"/>
  <c r="N599" i="31" a="1"/>
  <c r="N599" i="31" s="1"/>
  <c r="M599" i="31" a="1"/>
  <c r="M599" i="31" s="1"/>
  <c r="G599" i="31"/>
  <c r="A599" i="31"/>
  <c r="B599" i="31" s="1"/>
  <c r="N204" i="31" a="1"/>
  <c r="N204" i="31" s="1"/>
  <c r="M204" i="31" a="1"/>
  <c r="M204" i="31" s="1"/>
  <c r="G204" i="31"/>
  <c r="A204" i="31"/>
  <c r="B204" i="31" s="1"/>
  <c r="N526" i="31" a="1"/>
  <c r="N526" i="31" s="1"/>
  <c r="M526" i="31" a="1"/>
  <c r="M526" i="31" s="1"/>
  <c r="G526" i="31"/>
  <c r="A526" i="31"/>
  <c r="B526" i="31" s="1"/>
  <c r="N505" i="31" a="1"/>
  <c r="N505" i="31" s="1"/>
  <c r="M505" i="31" a="1"/>
  <c r="M505" i="31" s="1"/>
  <c r="G505" i="31"/>
  <c r="A505" i="31"/>
  <c r="B505" i="31" s="1"/>
  <c r="N202" i="31" a="1"/>
  <c r="N202" i="31" s="1"/>
  <c r="M202" i="31" a="1"/>
  <c r="M202" i="31" s="1"/>
  <c r="G202" i="31"/>
  <c r="A202" i="31"/>
  <c r="B202" i="31" s="1"/>
  <c r="N88" i="31" a="1"/>
  <c r="N88" i="31" s="1"/>
  <c r="M88" i="31" a="1"/>
  <c r="M88" i="31" s="1"/>
  <c r="G88" i="31"/>
  <c r="A88" i="31"/>
  <c r="B88" i="31" s="1"/>
  <c r="N425" i="31" a="1"/>
  <c r="N425" i="31" s="1"/>
  <c r="M425" i="31" a="1"/>
  <c r="M425" i="31" s="1"/>
  <c r="G425" i="31"/>
  <c r="A425" i="31"/>
  <c r="B425" i="31" s="1"/>
  <c r="N961" i="31" a="1"/>
  <c r="N961" i="31" s="1"/>
  <c r="M961" i="31" a="1"/>
  <c r="M961" i="31" s="1"/>
  <c r="G961" i="31"/>
  <c r="A961" i="31"/>
  <c r="B961" i="31" s="1"/>
  <c r="N246" i="31" a="1"/>
  <c r="N246" i="31" s="1"/>
  <c r="M246" i="31" a="1"/>
  <c r="M246" i="31" s="1"/>
  <c r="G246" i="31"/>
  <c r="A246" i="31"/>
  <c r="B246" i="31" s="1"/>
  <c r="N388" i="31" a="1"/>
  <c r="N388" i="31" s="1"/>
  <c r="M388" i="31" a="1"/>
  <c r="M388" i="31" s="1"/>
  <c r="G388" i="31"/>
  <c r="A388" i="31"/>
  <c r="B388" i="31" s="1"/>
  <c r="N431" i="31" a="1"/>
  <c r="N431" i="31" s="1"/>
  <c r="M431" i="31" a="1"/>
  <c r="M431" i="31" s="1"/>
  <c r="G431" i="31"/>
  <c r="A431" i="31"/>
  <c r="B431" i="31" s="1"/>
  <c r="N146" i="31" a="1"/>
  <c r="N146" i="31" s="1"/>
  <c r="M146" i="31" a="1"/>
  <c r="M146" i="31" s="1"/>
  <c r="G146" i="31"/>
  <c r="A146" i="31"/>
  <c r="B146" i="31" s="1"/>
  <c r="N347" i="31" a="1"/>
  <c r="N347" i="31" s="1"/>
  <c r="M347" i="31" a="1"/>
  <c r="M347" i="31" s="1"/>
  <c r="G347" i="31"/>
  <c r="A347" i="31"/>
  <c r="B347" i="31" s="1"/>
  <c r="N345" i="31" a="1"/>
  <c r="N345" i="31" s="1"/>
  <c r="M345" i="31" a="1"/>
  <c r="M345" i="31" s="1"/>
  <c r="G345" i="31"/>
  <c r="A345" i="31"/>
  <c r="B345" i="31" s="1"/>
  <c r="N330" i="31" a="1"/>
  <c r="N330" i="31" s="1"/>
  <c r="M330" i="31" a="1"/>
  <c r="M330" i="31" s="1"/>
  <c r="G330" i="31"/>
  <c r="A330" i="31"/>
  <c r="B330" i="31" s="1"/>
  <c r="N329" i="31" a="1"/>
  <c r="N329" i="31" s="1"/>
  <c r="M329" i="31" a="1"/>
  <c r="M329" i="31" s="1"/>
  <c r="G329" i="31"/>
  <c r="A329" i="31"/>
  <c r="B329" i="31" s="1"/>
  <c r="N952" i="31" a="1"/>
  <c r="N952" i="31" s="1"/>
  <c r="M952" i="31" a="1"/>
  <c r="M952" i="31" s="1"/>
  <c r="G952" i="31"/>
  <c r="A952" i="31"/>
  <c r="B952" i="31" s="1"/>
  <c r="N700" i="31" a="1"/>
  <c r="N700" i="31" s="1"/>
  <c r="M700" i="31" a="1"/>
  <c r="M700" i="31" s="1"/>
  <c r="G700" i="31"/>
  <c r="A700" i="31"/>
  <c r="B700" i="31" s="1"/>
  <c r="N299" i="31" a="1"/>
  <c r="N299" i="31" s="1"/>
  <c r="M299" i="31" a="1"/>
  <c r="M299" i="31" s="1"/>
  <c r="G299" i="31"/>
  <c r="A299" i="31"/>
  <c r="B299" i="31" s="1"/>
  <c r="N298" i="31" a="1"/>
  <c r="N298" i="31" s="1"/>
  <c r="M298" i="31" a="1"/>
  <c r="M298" i="31" s="1"/>
  <c r="G298" i="31"/>
  <c r="A298" i="31"/>
  <c r="B298" i="31" s="1"/>
  <c r="N297" i="31" a="1"/>
  <c r="N297" i="31" s="1"/>
  <c r="M297" i="31" a="1"/>
  <c r="M297" i="31" s="1"/>
  <c r="G297" i="31"/>
  <c r="A297" i="31"/>
  <c r="B297" i="31" s="1"/>
  <c r="N296" i="31" a="1"/>
  <c r="N296" i="31" s="1"/>
  <c r="M296" i="31" a="1"/>
  <c r="M296" i="31" s="1"/>
  <c r="G296" i="31"/>
  <c r="A296" i="31"/>
  <c r="B296" i="31" s="1"/>
  <c r="N295" i="31" a="1"/>
  <c r="N295" i="31" s="1"/>
  <c r="M295" i="31" a="1"/>
  <c r="M295" i="31" s="1"/>
  <c r="G295" i="31"/>
  <c r="A295" i="31"/>
  <c r="B295" i="31" s="1"/>
  <c r="N198" i="31" a="1"/>
  <c r="N198" i="31" s="1"/>
  <c r="M198" i="31" a="1"/>
  <c r="M198" i="31" s="1"/>
  <c r="G198" i="31"/>
  <c r="A198" i="31"/>
  <c r="B198" i="31" s="1"/>
  <c r="N145" i="31" a="1"/>
  <c r="N145" i="31" s="1"/>
  <c r="M145" i="31" a="1"/>
  <c r="M145" i="31" s="1"/>
  <c r="G145" i="31"/>
  <c r="A145" i="31"/>
  <c r="B145" i="31" s="1"/>
  <c r="N855" i="31" a="1"/>
  <c r="N855" i="31" s="1"/>
  <c r="M855" i="31" a="1"/>
  <c r="M855" i="31" s="1"/>
  <c r="G855" i="31"/>
  <c r="A855" i="31"/>
  <c r="B855" i="31" s="1"/>
  <c r="N360" i="31" a="1"/>
  <c r="N360" i="31" s="1"/>
  <c r="M360" i="31" a="1"/>
  <c r="M360" i="31" s="1"/>
  <c r="G360" i="31"/>
  <c r="A360" i="31"/>
  <c r="B360" i="31" s="1"/>
  <c r="N153" i="31" a="1"/>
  <c r="N153" i="31" s="1"/>
  <c r="M153" i="31" a="1"/>
  <c r="M153" i="31" s="1"/>
  <c r="G153" i="31"/>
  <c r="A153" i="31"/>
  <c r="B153" i="31" s="1"/>
  <c r="N152" i="31" a="1"/>
  <c r="N152" i="31" s="1"/>
  <c r="M152" i="31" a="1"/>
  <c r="M152" i="31" s="1"/>
  <c r="G152" i="31"/>
  <c r="A152" i="31"/>
  <c r="B152" i="31" s="1"/>
  <c r="N151" i="31" a="1"/>
  <c r="N151" i="31" s="1"/>
  <c r="M151" i="31" a="1"/>
  <c r="M151" i="31" s="1"/>
  <c r="G151" i="31"/>
  <c r="A151" i="31"/>
  <c r="B151" i="31" s="1"/>
  <c r="N150" i="31" a="1"/>
  <c r="N150" i="31" s="1"/>
  <c r="M150" i="31" a="1"/>
  <c r="M150" i="31" s="1"/>
  <c r="G150" i="31"/>
  <c r="A150" i="31"/>
  <c r="B150" i="31" s="1"/>
  <c r="N149" i="31" a="1"/>
  <c r="N149" i="31" s="1"/>
  <c r="M149" i="31" a="1"/>
  <c r="M149" i="31" s="1"/>
  <c r="G149" i="31"/>
  <c r="A149" i="31"/>
  <c r="B149" i="31" s="1"/>
  <c r="N936" i="31" a="1"/>
  <c r="N936" i="31" s="1"/>
  <c r="M936" i="31" a="1"/>
  <c r="M936" i="31" s="1"/>
  <c r="G936" i="31"/>
  <c r="A936" i="31"/>
  <c r="B936" i="31" s="1"/>
  <c r="N148" i="31" a="1"/>
  <c r="N148" i="31" s="1"/>
  <c r="M148" i="31" a="1"/>
  <c r="M148" i="31" s="1"/>
  <c r="G148" i="31"/>
  <c r="A148" i="31"/>
  <c r="B148" i="31" s="1"/>
  <c r="N112" i="31" a="1"/>
  <c r="N112" i="31" s="1"/>
  <c r="M112" i="31" a="1"/>
  <c r="M112" i="31" s="1"/>
  <c r="G112" i="31"/>
  <c r="A112" i="31"/>
  <c r="B112" i="31" s="1"/>
  <c r="N111" i="31" a="1"/>
  <c r="N111" i="31" s="1"/>
  <c r="M111" i="31" a="1"/>
  <c r="M111" i="31" s="1"/>
  <c r="G111" i="31"/>
  <c r="A111" i="31"/>
  <c r="B111" i="31" s="1"/>
  <c r="N110" i="31" a="1"/>
  <c r="N110" i="31" s="1"/>
  <c r="M110" i="31" a="1"/>
  <c r="M110" i="31" s="1"/>
  <c r="G110" i="31"/>
  <c r="A110" i="31"/>
  <c r="B110" i="31" s="1"/>
  <c r="N109" i="31" a="1"/>
  <c r="N109" i="31" s="1"/>
  <c r="M109" i="31" a="1"/>
  <c r="M109" i="31" s="1"/>
  <c r="G109" i="31"/>
  <c r="A109" i="31"/>
  <c r="B109" i="31" s="1"/>
  <c r="N67" i="31" a="1"/>
  <c r="N67" i="31" s="1"/>
  <c r="M67" i="31" a="1"/>
  <c r="M67" i="31" s="1"/>
  <c r="G67" i="31"/>
  <c r="A67" i="31"/>
  <c r="B67" i="31" s="1"/>
  <c r="N212" i="31" a="1"/>
  <c r="N212" i="31" s="1"/>
  <c r="M212" i="31" a="1"/>
  <c r="M212" i="31" s="1"/>
  <c r="G212" i="31"/>
  <c r="A212" i="31"/>
  <c r="B212" i="31" s="1"/>
  <c r="N35" i="31" a="1"/>
  <c r="N35" i="31" s="1"/>
  <c r="M35" i="31" a="1"/>
  <c r="M35" i="31" s="1"/>
  <c r="G35" i="31"/>
  <c r="A35" i="31"/>
  <c r="B35" i="31" s="1"/>
  <c r="N126" i="31" a="1"/>
  <c r="N126" i="31" s="1"/>
  <c r="M126" i="31" a="1"/>
  <c r="M126" i="31" s="1"/>
  <c r="G126" i="31"/>
  <c r="A126" i="31"/>
  <c r="B126" i="31" s="1"/>
  <c r="N34" i="31" a="1"/>
  <c r="N34" i="31" s="1"/>
  <c r="M34" i="31" a="1"/>
  <c r="M34" i="31" s="1"/>
  <c r="G34" i="31"/>
  <c r="A34" i="31"/>
  <c r="B34" i="31" s="1"/>
  <c r="N513" i="31" a="1"/>
  <c r="N513" i="31" s="1"/>
  <c r="M513" i="31" a="1"/>
  <c r="M513" i="31" s="1"/>
  <c r="G513" i="31"/>
  <c r="A513" i="31"/>
  <c r="B513" i="31" s="1"/>
  <c r="N175" i="31" a="1"/>
  <c r="N175" i="31" s="1"/>
  <c r="M175" i="31" a="1"/>
  <c r="M175" i="31" s="1"/>
  <c r="G175" i="31"/>
  <c r="A175" i="31"/>
  <c r="B175" i="31" s="1"/>
  <c r="N415" i="31" a="1"/>
  <c r="N415" i="31" s="1"/>
  <c r="M415" i="31" a="1"/>
  <c r="M415" i="31" s="1"/>
  <c r="G415" i="31"/>
  <c r="A415" i="31"/>
  <c r="B415" i="31" s="1"/>
  <c r="N1026" i="31" a="1"/>
  <c r="N1026" i="31" s="1"/>
  <c r="M1026" i="31" a="1"/>
  <c r="M1026" i="31" s="1"/>
  <c r="G1026" i="31"/>
  <c r="A1026" i="31"/>
  <c r="B1026" i="31" s="1"/>
  <c r="N1025" i="31" a="1"/>
  <c r="N1025" i="31" s="1"/>
  <c r="M1025" i="31" a="1"/>
  <c r="M1025" i="31" s="1"/>
  <c r="G1025" i="31"/>
  <c r="A1025" i="31"/>
  <c r="B1025" i="31" s="1"/>
  <c r="N1024" i="31" a="1"/>
  <c r="N1024" i="31" s="1"/>
  <c r="M1024" i="31" a="1"/>
  <c r="M1024" i="31" s="1"/>
  <c r="G1024" i="31"/>
  <c r="A1024" i="31"/>
  <c r="B1024" i="31" s="1"/>
  <c r="N1023" i="31" a="1"/>
  <c r="N1023" i="31" s="1"/>
  <c r="M1023" i="31" a="1"/>
  <c r="M1023" i="31" s="1"/>
  <c r="G1023" i="31"/>
  <c r="A1023" i="31"/>
  <c r="B1023" i="31" s="1"/>
  <c r="N902" i="31" a="1"/>
  <c r="N902" i="31" s="1"/>
  <c r="M902" i="31" a="1"/>
  <c r="M902" i="31" s="1"/>
  <c r="G902" i="31"/>
  <c r="A902" i="31"/>
  <c r="B902" i="31" s="1"/>
  <c r="N1020" i="31" a="1"/>
  <c r="N1020" i="31" s="1"/>
  <c r="M1020" i="31" a="1"/>
  <c r="M1020" i="31" s="1"/>
  <c r="G1020" i="31"/>
  <c r="A1020" i="31"/>
  <c r="B1020" i="31" s="1"/>
  <c r="N916" i="31" a="1"/>
  <c r="N916" i="31" s="1"/>
  <c r="M916" i="31" a="1"/>
  <c r="M916" i="31" s="1"/>
  <c r="G916" i="31"/>
  <c r="A916" i="31"/>
  <c r="B916" i="31" s="1"/>
  <c r="N384" i="31" a="1"/>
  <c r="N384" i="31" s="1"/>
  <c r="M384" i="31" a="1"/>
  <c r="M384" i="31" s="1"/>
  <c r="G384" i="31"/>
  <c r="A384" i="31"/>
  <c r="B384" i="31" s="1"/>
  <c r="N683" i="31" a="1"/>
  <c r="N683" i="31" s="1"/>
  <c r="M683" i="31" a="1"/>
  <c r="M683" i="31" s="1"/>
  <c r="G683" i="31"/>
  <c r="A683" i="31"/>
  <c r="B683" i="31" s="1"/>
  <c r="N668" i="31" a="1"/>
  <c r="N668" i="31" s="1"/>
  <c r="M668" i="31" a="1"/>
  <c r="M668" i="31" s="1"/>
  <c r="G668" i="31"/>
  <c r="A668" i="31"/>
  <c r="B668" i="31" s="1"/>
  <c r="N1016" i="31" a="1"/>
  <c r="N1016" i="31" s="1"/>
  <c r="M1016" i="31" a="1"/>
  <c r="M1016" i="31" s="1"/>
  <c r="G1016" i="31"/>
  <c r="A1016" i="31"/>
  <c r="B1016" i="31" s="1"/>
  <c r="N512" i="31" a="1"/>
  <c r="N512" i="31" s="1"/>
  <c r="M512" i="31" a="1"/>
  <c r="M512" i="31" s="1"/>
  <c r="G512" i="31"/>
  <c r="A512" i="31"/>
  <c r="B512" i="31" s="1"/>
  <c r="N1014" i="31" a="1"/>
  <c r="N1014" i="31" s="1"/>
  <c r="M1014" i="31" a="1"/>
  <c r="M1014" i="31" s="1"/>
  <c r="G1014" i="31"/>
  <c r="A1014" i="31"/>
  <c r="B1014" i="31" s="1"/>
  <c r="N135" i="31" a="1"/>
  <c r="N135" i="31" s="1"/>
  <c r="M135" i="31" a="1"/>
  <c r="M135" i="31" s="1"/>
  <c r="G135" i="31"/>
  <c r="A135" i="31"/>
  <c r="B135" i="31" s="1"/>
  <c r="N1022" i="31" a="1"/>
  <c r="N1022" i="31" s="1"/>
  <c r="M1022" i="31" a="1"/>
  <c r="M1022" i="31" s="1"/>
  <c r="G1022" i="31"/>
  <c r="A1022" i="31"/>
  <c r="B1022" i="31" s="1"/>
  <c r="N907" i="31" a="1"/>
  <c r="N907" i="31" s="1"/>
  <c r="M907" i="31" a="1"/>
  <c r="M907" i="31" s="1"/>
  <c r="G907" i="31"/>
  <c r="A907" i="31"/>
  <c r="B907" i="31" s="1"/>
  <c r="N1007" i="31" a="1"/>
  <c r="N1007" i="31" s="1"/>
  <c r="M1007" i="31" a="1"/>
  <c r="M1007" i="31" s="1"/>
  <c r="G1007" i="31"/>
  <c r="A1007" i="31"/>
  <c r="B1007" i="31" s="1"/>
  <c r="N905" i="31" a="1"/>
  <c r="N905" i="31" s="1"/>
  <c r="M905" i="31" a="1"/>
  <c r="M905" i="31" s="1"/>
  <c r="G905" i="31"/>
  <c r="A905" i="31"/>
  <c r="B905" i="31" s="1"/>
  <c r="N904" i="31" a="1"/>
  <c r="N904" i="31" s="1"/>
  <c r="M904" i="31" a="1"/>
  <c r="M904" i="31" s="1"/>
  <c r="G904" i="31"/>
  <c r="A904" i="31"/>
  <c r="B904" i="31" s="1"/>
  <c r="N903" i="31" a="1"/>
  <c r="N903" i="31" s="1"/>
  <c r="M903" i="31" a="1"/>
  <c r="M903" i="31" s="1"/>
  <c r="G903" i="31"/>
  <c r="A903" i="31"/>
  <c r="B903" i="31" s="1"/>
  <c r="N390" i="31" a="1"/>
  <c r="N390" i="31" s="1"/>
  <c r="M390" i="31" a="1"/>
  <c r="M390" i="31" s="1"/>
  <c r="G390" i="31"/>
  <c r="A390" i="31"/>
  <c r="B390" i="31" s="1"/>
  <c r="N901" i="31" a="1"/>
  <c r="N901" i="31" s="1"/>
  <c r="M901" i="31" a="1"/>
  <c r="M901" i="31" s="1"/>
  <c r="G901" i="31"/>
  <c r="A901" i="31"/>
  <c r="B901" i="31" s="1"/>
  <c r="N657" i="31" a="1"/>
  <c r="N657" i="31" s="1"/>
  <c r="M657" i="31" a="1"/>
  <c r="M657" i="31" s="1"/>
  <c r="G657" i="31"/>
  <c r="A657" i="31"/>
  <c r="B657" i="31" s="1"/>
  <c r="N899" i="31" a="1"/>
  <c r="N899" i="31" s="1"/>
  <c r="M899" i="31" a="1"/>
  <c r="M899" i="31" s="1"/>
  <c r="G899" i="31"/>
  <c r="A899" i="31"/>
  <c r="B899" i="31" s="1"/>
  <c r="N1003" i="31" a="1"/>
  <c r="N1003" i="31" s="1"/>
  <c r="M1003" i="31" a="1"/>
  <c r="M1003" i="31" s="1"/>
  <c r="G1003" i="31"/>
  <c r="A1003" i="31"/>
  <c r="B1003" i="31" s="1"/>
  <c r="N998" i="31" a="1"/>
  <c r="N998" i="31" s="1"/>
  <c r="M998" i="31" a="1"/>
  <c r="M998" i="31" s="1"/>
  <c r="G998" i="31"/>
  <c r="A998" i="31"/>
  <c r="B998" i="31" s="1"/>
  <c r="N997" i="31" a="1"/>
  <c r="N997" i="31" s="1"/>
  <c r="M997" i="31" a="1"/>
  <c r="M997" i="31" s="1"/>
  <c r="G997" i="31"/>
  <c r="A997" i="31"/>
  <c r="B997" i="31" s="1"/>
  <c r="N996" i="31" a="1"/>
  <c r="N996" i="31" s="1"/>
  <c r="M996" i="31" a="1"/>
  <c r="M996" i="31" s="1"/>
  <c r="G996" i="31"/>
  <c r="A996" i="31"/>
  <c r="B996" i="31" s="1"/>
  <c r="N894" i="31" a="1"/>
  <c r="N894" i="31" s="1"/>
  <c r="M894" i="31" a="1"/>
  <c r="M894" i="31" s="1"/>
  <c r="G894" i="31"/>
  <c r="A894" i="31"/>
  <c r="B894" i="31" s="1"/>
  <c r="N931" i="31" a="1"/>
  <c r="N931" i="31" s="1"/>
  <c r="M931" i="31" a="1"/>
  <c r="M931" i="31" s="1"/>
  <c r="G931" i="31"/>
  <c r="A931" i="31"/>
  <c r="B931" i="31" s="1"/>
  <c r="N992" i="31" a="1"/>
  <c r="N992" i="31" s="1"/>
  <c r="M992" i="31" a="1"/>
  <c r="M992" i="31" s="1"/>
  <c r="G992" i="31"/>
  <c r="A992" i="31"/>
  <c r="B992" i="31" s="1"/>
  <c r="N387" i="31" a="1"/>
  <c r="N387" i="31" s="1"/>
  <c r="M387" i="31" a="1"/>
  <c r="M387" i="31" s="1"/>
  <c r="G387" i="31"/>
  <c r="A387" i="31"/>
  <c r="B387" i="31" s="1"/>
  <c r="N878" i="31" a="1"/>
  <c r="N878" i="31" s="1"/>
  <c r="M878" i="31" a="1"/>
  <c r="M878" i="31" s="1"/>
  <c r="G878" i="31"/>
  <c r="A878" i="31"/>
  <c r="B878" i="31" s="1"/>
  <c r="N1019" i="31" a="1"/>
  <c r="N1019" i="31" s="1"/>
  <c r="M1019" i="31" a="1"/>
  <c r="M1019" i="31" s="1"/>
  <c r="G1019" i="31"/>
  <c r="A1019" i="31"/>
  <c r="B1019" i="31" s="1"/>
  <c r="N1013" i="31" a="1"/>
  <c r="N1013" i="31" s="1"/>
  <c r="M1013" i="31" a="1"/>
  <c r="M1013" i="31" s="1"/>
  <c r="G1013" i="31"/>
  <c r="A1013" i="31"/>
  <c r="B1013" i="31" s="1"/>
  <c r="N178" i="31" a="1"/>
  <c r="N178" i="31" s="1"/>
  <c r="M178" i="31" a="1"/>
  <c r="M178" i="31" s="1"/>
  <c r="G178" i="31"/>
  <c r="A178" i="31"/>
  <c r="B178" i="31" s="1"/>
  <c r="N886" i="31" a="1"/>
  <c r="N886" i="31" s="1"/>
  <c r="M886" i="31" a="1"/>
  <c r="M886" i="31" s="1"/>
  <c r="G886" i="31"/>
  <c r="A886" i="31"/>
  <c r="B886" i="31" s="1"/>
  <c r="N124" i="31" a="1"/>
  <c r="N124" i="31" s="1"/>
  <c r="M124" i="31" a="1"/>
  <c r="M124" i="31" s="1"/>
  <c r="G124" i="31"/>
  <c r="A124" i="31"/>
  <c r="B124" i="31" s="1"/>
  <c r="N983" i="31" a="1"/>
  <c r="N983" i="31" s="1"/>
  <c r="M983" i="31" a="1"/>
  <c r="M983" i="31" s="1"/>
  <c r="G983" i="31"/>
  <c r="A983" i="31"/>
  <c r="B983" i="31" s="1"/>
  <c r="N982" i="31" a="1"/>
  <c r="N982" i="31" s="1"/>
  <c r="M982" i="31" a="1"/>
  <c r="M982" i="31" s="1"/>
  <c r="G982" i="31"/>
  <c r="A982" i="31"/>
  <c r="B982" i="31" s="1"/>
  <c r="N882" i="31" a="1"/>
  <c r="N882" i="31" s="1"/>
  <c r="M882" i="31" a="1"/>
  <c r="M882" i="31" s="1"/>
  <c r="G882" i="31"/>
  <c r="A882" i="31"/>
  <c r="B882" i="31" s="1"/>
  <c r="N981" i="31" a="1"/>
  <c r="N981" i="31" s="1"/>
  <c r="M981" i="31" a="1"/>
  <c r="M981" i="31" s="1"/>
  <c r="G981" i="31"/>
  <c r="A981" i="31"/>
  <c r="B981" i="31" s="1"/>
  <c r="N980" i="31" a="1"/>
  <c r="N980" i="31" s="1"/>
  <c r="M980" i="31" a="1"/>
  <c r="M980" i="31" s="1"/>
  <c r="G980" i="31"/>
  <c r="A980" i="31"/>
  <c r="B980" i="31" s="1"/>
  <c r="N802" i="31" a="1"/>
  <c r="N802" i="31" s="1"/>
  <c r="M802" i="31" a="1"/>
  <c r="M802" i="31" s="1"/>
  <c r="G802" i="31"/>
  <c r="A802" i="31"/>
  <c r="B802" i="31" s="1"/>
  <c r="N867" i="31" a="1"/>
  <c r="N867" i="31" s="1"/>
  <c r="M867" i="31" a="1"/>
  <c r="M867" i="31" s="1"/>
  <c r="G867" i="31"/>
  <c r="A867" i="31"/>
  <c r="B867" i="31" s="1"/>
  <c r="N977" i="31" a="1"/>
  <c r="N977" i="31" s="1"/>
  <c r="M977" i="31" a="1"/>
  <c r="M977" i="31" s="1"/>
  <c r="G977" i="31"/>
  <c r="A977" i="31"/>
  <c r="B977" i="31" s="1"/>
  <c r="N845" i="31" a="1"/>
  <c r="N845" i="31" s="1"/>
  <c r="M845" i="31" a="1"/>
  <c r="M845" i="31" s="1"/>
  <c r="G845" i="31"/>
  <c r="A845" i="31"/>
  <c r="B845" i="31" s="1"/>
  <c r="N971" i="31" a="1"/>
  <c r="N971" i="31" s="1"/>
  <c r="M971" i="31" a="1"/>
  <c r="M971" i="31" s="1"/>
  <c r="G971" i="31"/>
  <c r="A971" i="31"/>
  <c r="B971" i="31" s="1"/>
  <c r="N676" i="31" a="1"/>
  <c r="N676" i="31" s="1"/>
  <c r="M676" i="31" a="1"/>
  <c r="M676" i="31" s="1"/>
  <c r="G676" i="31"/>
  <c r="A676" i="31"/>
  <c r="B676" i="31" s="1"/>
  <c r="N989" i="31" a="1"/>
  <c r="N989" i="31" s="1"/>
  <c r="M989" i="31" a="1"/>
  <c r="M989" i="31" s="1"/>
  <c r="G989" i="31"/>
  <c r="A989" i="31"/>
  <c r="B989" i="31" s="1"/>
  <c r="N448" i="31" a="1"/>
  <c r="N448" i="31" s="1"/>
  <c r="M448" i="31" a="1"/>
  <c r="M448" i="31" s="1"/>
  <c r="G448" i="31"/>
  <c r="A448" i="31"/>
  <c r="B448" i="31" s="1"/>
  <c r="N970" i="31" a="1"/>
  <c r="N970" i="31" s="1"/>
  <c r="M970" i="31" a="1"/>
  <c r="M970" i="31" s="1"/>
  <c r="G970" i="31"/>
  <c r="A970" i="31"/>
  <c r="B970" i="31" s="1"/>
  <c r="N969" i="31" a="1"/>
  <c r="N969" i="31" s="1"/>
  <c r="M969" i="31" a="1"/>
  <c r="M969" i="31" s="1"/>
  <c r="G969" i="31"/>
  <c r="A969" i="31"/>
  <c r="B969" i="31" s="1"/>
  <c r="N968" i="31" a="1"/>
  <c r="N968" i="31" s="1"/>
  <c r="M968" i="31" a="1"/>
  <c r="M968" i="31" s="1"/>
  <c r="G968" i="31"/>
  <c r="A968" i="31"/>
  <c r="B968" i="31" s="1"/>
  <c r="N868" i="31" a="1"/>
  <c r="N868" i="31" s="1"/>
  <c r="M868" i="31" a="1"/>
  <c r="M868" i="31" s="1"/>
  <c r="G868" i="31"/>
  <c r="A868" i="31"/>
  <c r="B868" i="31" s="1"/>
  <c r="N1018" i="31" a="1"/>
  <c r="N1018" i="31" s="1"/>
  <c r="M1018" i="31" a="1"/>
  <c r="M1018" i="31" s="1"/>
  <c r="G1018" i="31"/>
  <c r="A1018" i="31"/>
  <c r="B1018" i="31" s="1"/>
  <c r="N966" i="31" a="1"/>
  <c r="N966" i="31" s="1"/>
  <c r="M966" i="31" a="1"/>
  <c r="M966" i="31" s="1"/>
  <c r="G966" i="31"/>
  <c r="A966" i="31"/>
  <c r="B966" i="31" s="1"/>
  <c r="N787" i="31" a="1"/>
  <c r="N787" i="31" s="1"/>
  <c r="M787" i="31" a="1"/>
  <c r="M787" i="31" s="1"/>
  <c r="G787" i="31"/>
  <c r="A787" i="31"/>
  <c r="B787" i="31" s="1"/>
  <c r="N549" i="31" a="1"/>
  <c r="N549" i="31" s="1"/>
  <c r="M549" i="31" a="1"/>
  <c r="M549" i="31" s="1"/>
  <c r="G549" i="31"/>
  <c r="A549" i="31"/>
  <c r="B549" i="31" s="1"/>
  <c r="N783" i="31" a="1"/>
  <c r="N783" i="31" s="1"/>
  <c r="M783" i="31" a="1"/>
  <c r="M783" i="31" s="1"/>
  <c r="G783" i="31"/>
  <c r="A783" i="31"/>
  <c r="B783" i="31" s="1"/>
  <c r="N960" i="31" a="1"/>
  <c r="N960" i="31" s="1"/>
  <c r="M960" i="31" a="1"/>
  <c r="M960" i="31" s="1"/>
  <c r="G960" i="31"/>
  <c r="A960" i="31"/>
  <c r="B960" i="31" s="1"/>
  <c r="N962" i="31" a="1"/>
  <c r="N962" i="31" s="1"/>
  <c r="M962" i="31" a="1"/>
  <c r="M962" i="31" s="1"/>
  <c r="G962" i="31"/>
  <c r="A962" i="31"/>
  <c r="B962" i="31" s="1"/>
  <c r="N958" i="31" a="1"/>
  <c r="N958" i="31" s="1"/>
  <c r="M958" i="31" a="1"/>
  <c r="M958" i="31" s="1"/>
  <c r="G958" i="31"/>
  <c r="A958" i="31"/>
  <c r="B958" i="31" s="1"/>
  <c r="N959" i="31" a="1"/>
  <c r="N959" i="31" s="1"/>
  <c r="M959" i="31" a="1"/>
  <c r="M959" i="31" s="1"/>
  <c r="G959" i="31"/>
  <c r="A959" i="31"/>
  <c r="B959" i="31" s="1"/>
  <c r="N930" i="31" a="1"/>
  <c r="N930" i="31" s="1"/>
  <c r="M930" i="31" a="1"/>
  <c r="M930" i="31" s="1"/>
  <c r="G930" i="31"/>
  <c r="A930" i="31"/>
  <c r="B930" i="31" s="1"/>
  <c r="N382" i="31" a="1"/>
  <c r="N382" i="31" s="1"/>
  <c r="M382" i="31" a="1"/>
  <c r="M382" i="31" s="1"/>
  <c r="G382" i="31"/>
  <c r="A382" i="31"/>
  <c r="B382" i="31" s="1"/>
  <c r="N955" i="31" a="1"/>
  <c r="N955" i="31" s="1"/>
  <c r="M955" i="31" a="1"/>
  <c r="M955" i="31" s="1"/>
  <c r="G955" i="31"/>
  <c r="A955" i="31"/>
  <c r="B955" i="31" s="1"/>
  <c r="N954" i="31" a="1"/>
  <c r="N954" i="31" s="1"/>
  <c r="M954" i="31" a="1"/>
  <c r="M954" i="31" s="1"/>
  <c r="G954" i="31"/>
  <c r="A954" i="31"/>
  <c r="B954" i="31" s="1"/>
  <c r="N988" i="31" a="1"/>
  <c r="N988" i="31" s="1"/>
  <c r="M988" i="31" a="1"/>
  <c r="M988" i="31" s="1"/>
  <c r="G988" i="31"/>
  <c r="A988" i="31"/>
  <c r="B988" i="31" s="1"/>
  <c r="N951" i="31" a="1"/>
  <c r="N951" i="31" s="1"/>
  <c r="M951" i="31" a="1"/>
  <c r="M951" i="31" s="1"/>
  <c r="G951" i="31"/>
  <c r="A951" i="31"/>
  <c r="B951" i="31" s="1"/>
  <c r="N950" i="31" a="1"/>
  <c r="N950" i="31" s="1"/>
  <c r="M950" i="31" a="1"/>
  <c r="M950" i="31" s="1"/>
  <c r="G950" i="31"/>
  <c r="A950" i="31"/>
  <c r="B950" i="31" s="1"/>
  <c r="N782" i="31" a="1"/>
  <c r="N782" i="31" s="1"/>
  <c r="M782" i="31" a="1"/>
  <c r="M782" i="31" s="1"/>
  <c r="G782" i="31"/>
  <c r="A782" i="31"/>
  <c r="B782" i="31" s="1"/>
  <c r="N850" i="31" a="1"/>
  <c r="N850" i="31" s="1"/>
  <c r="M850" i="31" a="1"/>
  <c r="M850" i="31" s="1"/>
  <c r="G850" i="31"/>
  <c r="A850" i="31"/>
  <c r="B850" i="31" s="1"/>
  <c r="N948" i="31" a="1"/>
  <c r="N948" i="31" s="1"/>
  <c r="M948" i="31" a="1"/>
  <c r="M948" i="31" s="1"/>
  <c r="G948" i="31"/>
  <c r="A948" i="31"/>
  <c r="B948" i="31" s="1"/>
  <c r="N1015" i="31" a="1"/>
  <c r="N1015" i="31" s="1"/>
  <c r="M1015" i="31" a="1"/>
  <c r="M1015" i="31" s="1"/>
  <c r="G1015" i="31"/>
  <c r="A1015" i="31"/>
  <c r="B1015" i="31" s="1"/>
  <c r="N1017" i="31" a="1"/>
  <c r="N1017" i="31" s="1"/>
  <c r="M1017" i="31" a="1"/>
  <c r="M1017" i="31" s="1"/>
  <c r="G1017" i="31"/>
  <c r="A1017" i="31"/>
  <c r="B1017" i="31" s="1"/>
  <c r="N672" i="31" a="1"/>
  <c r="N672" i="31" s="1"/>
  <c r="M672" i="31" a="1"/>
  <c r="M672" i="31" s="1"/>
  <c r="G672" i="31"/>
  <c r="A672" i="31"/>
  <c r="B672" i="31" s="1"/>
  <c r="N944" i="31" a="1"/>
  <c r="N944" i="31" s="1"/>
  <c r="M944" i="31" a="1"/>
  <c r="M944" i="31" s="1"/>
  <c r="G944" i="31"/>
  <c r="A944" i="31"/>
  <c r="B944" i="31" s="1"/>
  <c r="N943" i="31" a="1"/>
  <c r="N943" i="31" s="1"/>
  <c r="M943" i="31" a="1"/>
  <c r="M943" i="31" s="1"/>
  <c r="G943" i="31"/>
  <c r="A943" i="31"/>
  <c r="B943" i="31" s="1"/>
  <c r="N843" i="31" a="1"/>
  <c r="N843" i="31" s="1"/>
  <c r="M843" i="31" a="1"/>
  <c r="M843" i="31" s="1"/>
  <c r="G843" i="31"/>
  <c r="A843" i="31"/>
  <c r="B843" i="31" s="1"/>
  <c r="N942" i="31" a="1"/>
  <c r="N942" i="31" s="1"/>
  <c r="M942" i="31" a="1"/>
  <c r="M942" i="31" s="1"/>
  <c r="G942" i="31"/>
  <c r="A942" i="31"/>
  <c r="B942" i="31" s="1"/>
  <c r="N547" i="31" a="1"/>
  <c r="N547" i="31" s="1"/>
  <c r="M547" i="31" a="1"/>
  <c r="M547" i="31" s="1"/>
  <c r="G547" i="31"/>
  <c r="A547" i="31"/>
  <c r="B547" i="31" s="1"/>
  <c r="N940" i="31" a="1"/>
  <c r="N940" i="31" s="1"/>
  <c r="M940" i="31" a="1"/>
  <c r="M940" i="31" s="1"/>
  <c r="G940" i="31"/>
  <c r="A940" i="31"/>
  <c r="B940" i="31" s="1"/>
  <c r="N779" i="31" a="1"/>
  <c r="N779" i="31" s="1"/>
  <c r="M779" i="31" a="1"/>
  <c r="M779" i="31" s="1"/>
  <c r="G779" i="31"/>
  <c r="A779" i="31"/>
  <c r="B779" i="31" s="1"/>
  <c r="N957" i="31" a="1"/>
  <c r="N957" i="31" s="1"/>
  <c r="M957" i="31" a="1"/>
  <c r="M957" i="31" s="1"/>
  <c r="G957" i="31"/>
  <c r="A957" i="31"/>
  <c r="B957" i="31" s="1"/>
  <c r="N417" i="31" a="1"/>
  <c r="N417" i="31" s="1"/>
  <c r="M417" i="31" a="1"/>
  <c r="M417" i="31" s="1"/>
  <c r="G417" i="31"/>
  <c r="A417" i="31"/>
  <c r="B417" i="31" s="1"/>
  <c r="N543" i="31" a="1"/>
  <c r="N543" i="31" s="1"/>
  <c r="M543" i="31" a="1"/>
  <c r="M543" i="31" s="1"/>
  <c r="G543" i="31"/>
  <c r="A543" i="31"/>
  <c r="B543" i="31" s="1"/>
  <c r="N924" i="31" a="1"/>
  <c r="N924" i="31" s="1"/>
  <c r="M924" i="31" a="1"/>
  <c r="M924" i="31" s="1"/>
  <c r="G924" i="31"/>
  <c r="A924" i="31"/>
  <c r="B924" i="31" s="1"/>
  <c r="N923" i="31" a="1"/>
  <c r="N923" i="31" s="1"/>
  <c r="M923" i="31" a="1"/>
  <c r="M923" i="31" s="1"/>
  <c r="G923" i="31"/>
  <c r="A923" i="31"/>
  <c r="B923" i="31" s="1"/>
  <c r="N895" i="31" a="1"/>
  <c r="N895" i="31" s="1"/>
  <c r="M895" i="31" a="1"/>
  <c r="M895" i="31" s="1"/>
  <c r="G895" i="31"/>
  <c r="A895" i="31"/>
  <c r="B895" i="31" s="1"/>
  <c r="N921" i="31" a="1"/>
  <c r="N921" i="31" s="1"/>
  <c r="M921" i="31" a="1"/>
  <c r="M921" i="31" s="1"/>
  <c r="G921" i="31"/>
  <c r="A921" i="31"/>
  <c r="B921" i="31" s="1"/>
  <c r="N920" i="31" a="1"/>
  <c r="N920" i="31" s="1"/>
  <c r="M920" i="31" a="1"/>
  <c r="M920" i="31" s="1"/>
  <c r="G920" i="31"/>
  <c r="A920" i="31"/>
  <c r="B920" i="31" s="1"/>
  <c r="N918" i="31" a="1"/>
  <c r="N918" i="31" s="1"/>
  <c r="M918" i="31" a="1"/>
  <c r="M918" i="31" s="1"/>
  <c r="G918" i="31"/>
  <c r="A918" i="31"/>
  <c r="B918" i="31" s="1"/>
  <c r="N917" i="31" a="1"/>
  <c r="N917" i="31" s="1"/>
  <c r="M917" i="31" a="1"/>
  <c r="M917" i="31" s="1"/>
  <c r="G917" i="31"/>
  <c r="A917" i="31"/>
  <c r="B917" i="31" s="1"/>
  <c r="N915" i="31" a="1"/>
  <c r="N915" i="31" s="1"/>
  <c r="M915" i="31" a="1"/>
  <c r="M915" i="31" s="1"/>
  <c r="G915" i="31"/>
  <c r="A915" i="31"/>
  <c r="B915" i="31" s="1"/>
  <c r="N914" i="31" a="1"/>
  <c r="N914" i="31" s="1"/>
  <c r="M914" i="31" a="1"/>
  <c r="M914" i="31" s="1"/>
  <c r="G914" i="31"/>
  <c r="A914" i="31"/>
  <c r="B914" i="31" s="1"/>
  <c r="N826" i="31" a="1"/>
  <c r="N826" i="31" s="1"/>
  <c r="M826" i="31" a="1"/>
  <c r="M826" i="31" s="1"/>
  <c r="G826" i="31"/>
  <c r="A826" i="31"/>
  <c r="B826" i="31" s="1"/>
  <c r="N913" i="31" a="1"/>
  <c r="N913" i="31" s="1"/>
  <c r="M913" i="31" a="1"/>
  <c r="M913" i="31" s="1"/>
  <c r="G913" i="31"/>
  <c r="A913" i="31"/>
  <c r="B913" i="31" s="1"/>
  <c r="N912" i="31" a="1"/>
  <c r="N912" i="31" s="1"/>
  <c r="M912" i="31" a="1"/>
  <c r="M912" i="31" s="1"/>
  <c r="G912" i="31"/>
  <c r="A912" i="31"/>
  <c r="B912" i="31" s="1"/>
  <c r="N911" i="31" a="1"/>
  <c r="N911" i="31" s="1"/>
  <c r="M911" i="31" a="1"/>
  <c r="M911" i="31" s="1"/>
  <c r="G911" i="31"/>
  <c r="A911" i="31"/>
  <c r="B911" i="31" s="1"/>
  <c r="N479" i="31" a="1"/>
  <c r="N479" i="31" s="1"/>
  <c r="M479" i="31" a="1"/>
  <c r="M479" i="31" s="1"/>
  <c r="G479" i="31"/>
  <c r="A479" i="31"/>
  <c r="B479" i="31" s="1"/>
  <c r="N909" i="31" a="1"/>
  <c r="N909" i="31" s="1"/>
  <c r="M909" i="31" a="1"/>
  <c r="M909" i="31" s="1"/>
  <c r="G909" i="31"/>
  <c r="A909" i="31"/>
  <c r="B909" i="31" s="1"/>
  <c r="N938" i="31" a="1"/>
  <c r="N938" i="31" s="1"/>
  <c r="M938" i="31" a="1"/>
  <c r="M938" i="31" s="1"/>
  <c r="G938" i="31"/>
  <c r="A938" i="31"/>
  <c r="B938" i="31" s="1"/>
  <c r="N819" i="31" a="1"/>
  <c r="N819" i="31" s="1"/>
  <c r="M819" i="31" a="1"/>
  <c r="M819" i="31" s="1"/>
  <c r="G819" i="31"/>
  <c r="A819" i="31"/>
  <c r="B819" i="31" s="1"/>
  <c r="N818" i="31" a="1"/>
  <c r="N818" i="31" s="1"/>
  <c r="M818" i="31" a="1"/>
  <c r="M818" i="31" s="1"/>
  <c r="G818" i="31"/>
  <c r="A818" i="31"/>
  <c r="B818" i="31" s="1"/>
  <c r="N817" i="31" a="1"/>
  <c r="N817" i="31" s="1"/>
  <c r="M817" i="31" a="1"/>
  <c r="M817" i="31" s="1"/>
  <c r="G817" i="31"/>
  <c r="A817" i="31"/>
  <c r="B817" i="31" s="1"/>
  <c r="N906" i="31" a="1"/>
  <c r="N906" i="31" s="1"/>
  <c r="M906" i="31" a="1"/>
  <c r="M906" i="31" s="1"/>
  <c r="G906" i="31"/>
  <c r="A906" i="31"/>
  <c r="B906" i="31" s="1"/>
  <c r="N516" i="31" a="1"/>
  <c r="N516" i="31" s="1"/>
  <c r="M516" i="31" a="1"/>
  <c r="M516" i="31" s="1"/>
  <c r="G516" i="31"/>
  <c r="A516" i="31"/>
  <c r="B516" i="31" s="1"/>
  <c r="N900" i="31" a="1"/>
  <c r="N900" i="31" s="1"/>
  <c r="M900" i="31" a="1"/>
  <c r="M900" i="31" s="1"/>
  <c r="G900" i="31"/>
  <c r="A900" i="31"/>
  <c r="B900" i="31" s="1"/>
  <c r="N947" i="31" a="1"/>
  <c r="N947" i="31" s="1"/>
  <c r="M947" i="31" a="1"/>
  <c r="M947" i="31" s="1"/>
  <c r="G947" i="31"/>
  <c r="A947" i="31"/>
  <c r="B947" i="31" s="1"/>
  <c r="N173" i="31" a="1"/>
  <c r="N173" i="31" s="1"/>
  <c r="M173" i="31" a="1"/>
  <c r="M173" i="31" s="1"/>
  <c r="G173" i="31"/>
  <c r="A173" i="31"/>
  <c r="B173" i="31" s="1"/>
  <c r="N987" i="31" a="1"/>
  <c r="N987" i="31" s="1"/>
  <c r="M987" i="31" a="1"/>
  <c r="M987" i="31" s="1"/>
  <c r="G987" i="31"/>
  <c r="A987" i="31"/>
  <c r="B987" i="31" s="1"/>
  <c r="N508" i="31" a="1"/>
  <c r="N508" i="31" s="1"/>
  <c r="M508" i="31" a="1"/>
  <c r="M508" i="31" s="1"/>
  <c r="G508" i="31"/>
  <c r="A508" i="31"/>
  <c r="B508" i="31" s="1"/>
  <c r="N893" i="31" a="1"/>
  <c r="N893" i="31" s="1"/>
  <c r="M893" i="31" a="1"/>
  <c r="M893" i="31" s="1"/>
  <c r="G893" i="31"/>
  <c r="A893" i="31"/>
  <c r="B893" i="31" s="1"/>
  <c r="N910" i="31" a="1"/>
  <c r="N910" i="31" s="1"/>
  <c r="M910" i="31" a="1"/>
  <c r="M910" i="31" s="1"/>
  <c r="G910" i="31"/>
  <c r="A910" i="31"/>
  <c r="B910" i="31" s="1"/>
  <c r="N891" i="31" a="1"/>
  <c r="N891" i="31" s="1"/>
  <c r="M891" i="31" a="1"/>
  <c r="M891" i="31" s="1"/>
  <c r="G891" i="31"/>
  <c r="A891" i="31"/>
  <c r="B891" i="31" s="1"/>
  <c r="N890" i="31" a="1"/>
  <c r="N890" i="31" s="1"/>
  <c r="M890" i="31" a="1"/>
  <c r="M890" i="31" s="1"/>
  <c r="G890" i="31"/>
  <c r="A890" i="31"/>
  <c r="B890" i="31" s="1"/>
  <c r="N888" i="31" a="1"/>
  <c r="N888" i="31" s="1"/>
  <c r="M888" i="31" a="1"/>
  <c r="M888" i="31" s="1"/>
  <c r="G888" i="31"/>
  <c r="A888" i="31"/>
  <c r="B888" i="31" s="1"/>
  <c r="N671" i="31" a="1"/>
  <c r="N671" i="31" s="1"/>
  <c r="M671" i="31" a="1"/>
  <c r="M671" i="31" s="1"/>
  <c r="G671" i="31"/>
  <c r="A671" i="31"/>
  <c r="B671" i="31" s="1"/>
  <c r="N885" i="31" a="1"/>
  <c r="N885" i="31" s="1"/>
  <c r="M885" i="31" a="1"/>
  <c r="M885" i="31" s="1"/>
  <c r="G885" i="31"/>
  <c r="A885" i="31"/>
  <c r="B885" i="31" s="1"/>
  <c r="N884" i="31" a="1"/>
  <c r="N884" i="31" s="1"/>
  <c r="M884" i="31" a="1"/>
  <c r="M884" i="31" s="1"/>
  <c r="G884" i="31"/>
  <c r="A884" i="31"/>
  <c r="B884" i="31" s="1"/>
  <c r="N883" i="31" a="1"/>
  <c r="N883" i="31" s="1"/>
  <c r="M883" i="31" a="1"/>
  <c r="M883" i="31" s="1"/>
  <c r="G883" i="31"/>
  <c r="A883" i="31"/>
  <c r="B883" i="31" s="1"/>
  <c r="N881" i="31" a="1"/>
  <c r="N881" i="31" s="1"/>
  <c r="M881" i="31" a="1"/>
  <c r="M881" i="31" s="1"/>
  <c r="G881" i="31"/>
  <c r="A881" i="31"/>
  <c r="B881" i="31" s="1"/>
  <c r="N799" i="31" a="1"/>
  <c r="N799" i="31" s="1"/>
  <c r="M799" i="31" a="1"/>
  <c r="M799" i="31" s="1"/>
  <c r="G799" i="31"/>
  <c r="A799" i="31"/>
  <c r="B799" i="31" s="1"/>
  <c r="N798" i="31" a="1"/>
  <c r="N798" i="31" s="1"/>
  <c r="M798" i="31" a="1"/>
  <c r="M798" i="31" s="1"/>
  <c r="G798" i="31"/>
  <c r="A798" i="31"/>
  <c r="B798" i="31" s="1"/>
  <c r="N880" i="31" a="1"/>
  <c r="N880" i="31" s="1"/>
  <c r="M880" i="31" a="1"/>
  <c r="M880" i="31" s="1"/>
  <c r="G880" i="31"/>
  <c r="A880" i="31"/>
  <c r="B880" i="31" s="1"/>
  <c r="N879" i="31" a="1"/>
  <c r="N879" i="31" s="1"/>
  <c r="M879" i="31" a="1"/>
  <c r="M879" i="31" s="1"/>
  <c r="G879" i="31"/>
  <c r="A879" i="31"/>
  <c r="B879" i="31" s="1"/>
  <c r="N795" i="31" a="1"/>
  <c r="N795" i="31" s="1"/>
  <c r="M795" i="31" a="1"/>
  <c r="M795" i="31" s="1"/>
  <c r="G795" i="31"/>
  <c r="A795" i="31"/>
  <c r="B795" i="31" s="1"/>
  <c r="N990" i="31" a="1"/>
  <c r="N990" i="31" s="1"/>
  <c r="M990" i="31" a="1"/>
  <c r="M990" i="31" s="1"/>
  <c r="G990" i="31"/>
  <c r="A990" i="31"/>
  <c r="B990" i="31" s="1"/>
  <c r="N1012" i="31" a="1"/>
  <c r="N1012" i="31" s="1"/>
  <c r="M1012" i="31" a="1"/>
  <c r="M1012" i="31" s="1"/>
  <c r="G1012" i="31"/>
  <c r="A1012" i="31"/>
  <c r="B1012" i="31" s="1"/>
  <c r="N1006" i="31" a="1"/>
  <c r="N1006" i="31" s="1"/>
  <c r="M1006" i="31" a="1"/>
  <c r="M1006" i="31" s="1"/>
  <c r="G1006" i="31"/>
  <c r="A1006" i="31"/>
  <c r="B1006" i="31" s="1"/>
  <c r="N875" i="31" a="1"/>
  <c r="N875" i="31" s="1"/>
  <c r="M875" i="31" a="1"/>
  <c r="M875" i="31" s="1"/>
  <c r="G875" i="31"/>
  <c r="A875" i="31"/>
  <c r="B875" i="31" s="1"/>
  <c r="N874" i="31" a="1"/>
  <c r="N874" i="31" s="1"/>
  <c r="M874" i="31" a="1"/>
  <c r="M874" i="31" s="1"/>
  <c r="G874" i="31"/>
  <c r="A874" i="31"/>
  <c r="B874" i="31" s="1"/>
  <c r="N995" i="31" a="1"/>
  <c r="N995" i="31" s="1"/>
  <c r="M995" i="31" a="1"/>
  <c r="M995" i="31" s="1"/>
  <c r="G995" i="31"/>
  <c r="A995" i="31"/>
  <c r="B995" i="31" s="1"/>
  <c r="N872" i="31" a="1"/>
  <c r="N872" i="31" s="1"/>
  <c r="M872" i="31" a="1"/>
  <c r="M872" i="31" s="1"/>
  <c r="G872" i="31"/>
  <c r="A872" i="31"/>
  <c r="B872" i="31" s="1"/>
  <c r="N871" i="31" a="1"/>
  <c r="N871" i="31" s="1"/>
  <c r="M871" i="31" a="1"/>
  <c r="M871" i="31" s="1"/>
  <c r="G871" i="31"/>
  <c r="A871" i="31"/>
  <c r="B871" i="31" s="1"/>
  <c r="N62" i="31" a="1"/>
  <c r="N62" i="31" s="1"/>
  <c r="M62" i="31" a="1"/>
  <c r="M62" i="31" s="1"/>
  <c r="G62" i="31"/>
  <c r="A62" i="31"/>
  <c r="B62" i="31" s="1"/>
  <c r="N956" i="31" a="1"/>
  <c r="N956" i="31" s="1"/>
  <c r="M956" i="31" a="1"/>
  <c r="M956" i="31" s="1"/>
  <c r="G956" i="31"/>
  <c r="A956" i="31"/>
  <c r="B956" i="31" s="1"/>
  <c r="N866" i="31" a="1"/>
  <c r="N866" i="31" s="1"/>
  <c r="M866" i="31" a="1"/>
  <c r="M866" i="31" s="1"/>
  <c r="G866" i="31"/>
  <c r="A866" i="31"/>
  <c r="B866" i="31" s="1"/>
  <c r="N864" i="31" a="1"/>
  <c r="N864" i="31" s="1"/>
  <c r="M864" i="31" a="1"/>
  <c r="M864" i="31" s="1"/>
  <c r="G864" i="31"/>
  <c r="A864" i="31"/>
  <c r="B864" i="31" s="1"/>
  <c r="N863" i="31" a="1"/>
  <c r="N863" i="31" s="1"/>
  <c r="M863" i="31" a="1"/>
  <c r="M863" i="31" s="1"/>
  <c r="G863" i="31"/>
  <c r="A863" i="31"/>
  <c r="B863" i="31" s="1"/>
  <c r="N781" i="31" a="1"/>
  <c r="N781" i="31" s="1"/>
  <c r="M781" i="31" a="1"/>
  <c r="M781" i="31" s="1"/>
  <c r="G781" i="31"/>
  <c r="A781" i="31"/>
  <c r="B781" i="31" s="1"/>
  <c r="N861" i="31" a="1"/>
  <c r="N861" i="31" s="1"/>
  <c r="M861" i="31" a="1"/>
  <c r="M861" i="31" s="1"/>
  <c r="G861" i="31"/>
  <c r="A861" i="31"/>
  <c r="B861" i="31" s="1"/>
  <c r="N860" i="31" a="1"/>
  <c r="N860" i="31" s="1"/>
  <c r="M860" i="31" a="1"/>
  <c r="M860" i="31" s="1"/>
  <c r="G860" i="31"/>
  <c r="A860" i="31"/>
  <c r="B860" i="31" s="1"/>
  <c r="N859" i="31" a="1"/>
  <c r="N859" i="31" s="1"/>
  <c r="M859" i="31" a="1"/>
  <c r="M859" i="31" s="1"/>
  <c r="G859" i="31"/>
  <c r="A859" i="31"/>
  <c r="B859" i="31" s="1"/>
  <c r="N991" i="31" a="1"/>
  <c r="N991" i="31" s="1"/>
  <c r="M991" i="31" a="1"/>
  <c r="M991" i="31" s="1"/>
  <c r="G991" i="31"/>
  <c r="A991" i="31"/>
  <c r="B991" i="31" s="1"/>
  <c r="N857" i="31" a="1"/>
  <c r="N857" i="31" s="1"/>
  <c r="M857" i="31" a="1"/>
  <c r="M857" i="31" s="1"/>
  <c r="G857" i="31"/>
  <c r="A857" i="31"/>
  <c r="B857" i="31" s="1"/>
  <c r="N856" i="31" a="1"/>
  <c r="N856" i="31" s="1"/>
  <c r="M856" i="31" a="1"/>
  <c r="M856" i="31" s="1"/>
  <c r="G856" i="31"/>
  <c r="A856" i="31"/>
  <c r="B856" i="31" s="1"/>
  <c r="N251" i="31" a="1"/>
  <c r="N251" i="31" s="1"/>
  <c r="M251" i="31" a="1"/>
  <c r="M251" i="31" s="1"/>
  <c r="G251" i="31"/>
  <c r="A251" i="31"/>
  <c r="B251" i="31" s="1"/>
  <c r="N854" i="31" a="1"/>
  <c r="N854" i="31" s="1"/>
  <c r="M854" i="31" a="1"/>
  <c r="M854" i="31" s="1"/>
  <c r="G854" i="31"/>
  <c r="A854" i="31"/>
  <c r="B854" i="31" s="1"/>
  <c r="N853" i="31" a="1"/>
  <c r="N853" i="31" s="1"/>
  <c r="M853" i="31" a="1"/>
  <c r="M853" i="31" s="1"/>
  <c r="G853" i="31"/>
  <c r="A853" i="31"/>
  <c r="B853" i="31" s="1"/>
  <c r="N771" i="31" a="1"/>
  <c r="N771" i="31" s="1"/>
  <c r="M771" i="31" a="1"/>
  <c r="M771" i="31" s="1"/>
  <c r="G771" i="31"/>
  <c r="A771" i="31"/>
  <c r="B771" i="31" s="1"/>
  <c r="N770" i="31" a="1"/>
  <c r="N770" i="31" s="1"/>
  <c r="M770" i="31" a="1"/>
  <c r="M770" i="31" s="1"/>
  <c r="G770" i="31"/>
  <c r="A770" i="31"/>
  <c r="B770" i="31" s="1"/>
  <c r="N852" i="31" a="1"/>
  <c r="N852" i="31" s="1"/>
  <c r="M852" i="31" a="1"/>
  <c r="M852" i="31" s="1"/>
  <c r="G852" i="31"/>
  <c r="A852" i="31"/>
  <c r="B852" i="31" s="1"/>
  <c r="N851" i="31" a="1"/>
  <c r="N851" i="31" s="1"/>
  <c r="M851" i="31" a="1"/>
  <c r="M851" i="31" s="1"/>
  <c r="G851" i="31"/>
  <c r="A851" i="31"/>
  <c r="B851" i="31" s="1"/>
  <c r="N849" i="31" a="1"/>
  <c r="N849" i="31" s="1"/>
  <c r="M849" i="31" a="1"/>
  <c r="M849" i="31" s="1"/>
  <c r="G849" i="31"/>
  <c r="A849" i="31"/>
  <c r="B849" i="31" s="1"/>
  <c r="N848" i="31" a="1"/>
  <c r="N848" i="31" s="1"/>
  <c r="M848" i="31" a="1"/>
  <c r="M848" i="31" s="1"/>
  <c r="G848" i="31"/>
  <c r="A848" i="31"/>
  <c r="B848" i="31" s="1"/>
  <c r="N847" i="31" a="1"/>
  <c r="N847" i="31" s="1"/>
  <c r="M847" i="31" a="1"/>
  <c r="M847" i="31" s="1"/>
  <c r="G847" i="31"/>
  <c r="A847" i="31"/>
  <c r="B847" i="31" s="1"/>
  <c r="N846" i="31" a="1"/>
  <c r="N846" i="31" s="1"/>
  <c r="M846" i="31" a="1"/>
  <c r="M846" i="31" s="1"/>
  <c r="G846" i="31"/>
  <c r="A846" i="31"/>
  <c r="B846" i="31" s="1"/>
  <c r="N398" i="31" a="1"/>
  <c r="N398" i="31" s="1"/>
  <c r="M398" i="31" a="1"/>
  <c r="M398" i="31" s="1"/>
  <c r="G398" i="31"/>
  <c r="A398" i="31"/>
  <c r="B398" i="31" s="1"/>
  <c r="N929" i="31" a="1"/>
  <c r="N929" i="31" s="1"/>
  <c r="M929" i="31" a="1"/>
  <c r="M929" i="31" s="1"/>
  <c r="G929" i="31"/>
  <c r="A929" i="31"/>
  <c r="B929" i="31" s="1"/>
  <c r="N761" i="31" a="1"/>
  <c r="N761" i="31" s="1"/>
  <c r="M761" i="31" a="1"/>
  <c r="M761" i="31" s="1"/>
  <c r="G761" i="31"/>
  <c r="A761" i="31"/>
  <c r="B761" i="31" s="1"/>
  <c r="N897" i="31" a="1"/>
  <c r="N897" i="31" s="1"/>
  <c r="M897" i="31" a="1"/>
  <c r="M897" i="31" s="1"/>
  <c r="G897" i="31"/>
  <c r="A897" i="31"/>
  <c r="B897" i="31" s="1"/>
  <c r="N928" i="31" a="1"/>
  <c r="N928" i="31" s="1"/>
  <c r="M928" i="31" a="1"/>
  <c r="M928" i="31" s="1"/>
  <c r="G928" i="31"/>
  <c r="A928" i="31"/>
  <c r="B928" i="31" s="1"/>
  <c r="N877" i="31" a="1"/>
  <c r="N877" i="31" s="1"/>
  <c r="M877" i="31" a="1"/>
  <c r="M877" i="31" s="1"/>
  <c r="G877" i="31"/>
  <c r="A877" i="31"/>
  <c r="B877" i="31" s="1"/>
  <c r="N371" i="31" a="1"/>
  <c r="N371" i="31" s="1"/>
  <c r="M371" i="31" a="1"/>
  <c r="M371" i="31" s="1"/>
  <c r="G371" i="31"/>
  <c r="A371" i="31"/>
  <c r="B371" i="31" s="1"/>
  <c r="N838" i="31" a="1"/>
  <c r="N838" i="31" s="1"/>
  <c r="M838" i="31" a="1"/>
  <c r="M838" i="31" s="1"/>
  <c r="G838" i="31"/>
  <c r="A838" i="31"/>
  <c r="B838" i="31" s="1"/>
  <c r="N383" i="31" a="1"/>
  <c r="N383" i="31" s="1"/>
  <c r="M383" i="31" a="1"/>
  <c r="M383" i="31" s="1"/>
  <c r="G383" i="31"/>
  <c r="A383" i="31"/>
  <c r="B383" i="31" s="1"/>
  <c r="N836" i="31" a="1"/>
  <c r="N836" i="31" s="1"/>
  <c r="M836" i="31" a="1"/>
  <c r="M836" i="31" s="1"/>
  <c r="G836" i="31"/>
  <c r="A836" i="31"/>
  <c r="B836" i="31" s="1"/>
  <c r="N835" i="31" a="1"/>
  <c r="N835" i="31" s="1"/>
  <c r="M835" i="31" a="1"/>
  <c r="M835" i="31" s="1"/>
  <c r="G835" i="31"/>
  <c r="A835" i="31"/>
  <c r="B835" i="31" s="1"/>
  <c r="N834" i="31" a="1"/>
  <c r="N834" i="31" s="1"/>
  <c r="M834" i="31" a="1"/>
  <c r="M834" i="31" s="1"/>
  <c r="G834" i="31"/>
  <c r="A834" i="31"/>
  <c r="B834" i="31" s="1"/>
  <c r="N833" i="31" a="1"/>
  <c r="N833" i="31" s="1"/>
  <c r="M833" i="31" a="1"/>
  <c r="M833" i="31" s="1"/>
  <c r="G833" i="31"/>
  <c r="A833" i="31"/>
  <c r="B833" i="31" s="1"/>
  <c r="N832" i="31" a="1"/>
  <c r="N832" i="31" s="1"/>
  <c r="M832" i="31" a="1"/>
  <c r="M832" i="31" s="1"/>
  <c r="G832" i="31"/>
  <c r="A832" i="31"/>
  <c r="B832" i="31" s="1"/>
  <c r="N831" i="31" a="1"/>
  <c r="N831" i="31" s="1"/>
  <c r="M831" i="31" a="1"/>
  <c r="M831" i="31" s="1"/>
  <c r="G831" i="31"/>
  <c r="A831" i="31"/>
  <c r="B831" i="31" s="1"/>
  <c r="N118" i="31" a="1"/>
  <c r="N118" i="31" s="1"/>
  <c r="M118" i="31" a="1"/>
  <c r="M118" i="31" s="1"/>
  <c r="G118" i="31"/>
  <c r="A118" i="31"/>
  <c r="B118" i="31" s="1"/>
  <c r="N829" i="31" a="1"/>
  <c r="N829" i="31" s="1"/>
  <c r="M829" i="31" a="1"/>
  <c r="M829" i="31" s="1"/>
  <c r="G829" i="31"/>
  <c r="A829" i="31"/>
  <c r="B829" i="31" s="1"/>
  <c r="N746" i="31" a="1"/>
  <c r="N746" i="31" s="1"/>
  <c r="M746" i="31" a="1"/>
  <c r="M746" i="31" s="1"/>
  <c r="G746" i="31"/>
  <c r="A746" i="31"/>
  <c r="B746" i="31" s="1"/>
  <c r="N828" i="31" a="1"/>
  <c r="N828" i="31" s="1"/>
  <c r="M828" i="31" a="1"/>
  <c r="M828" i="31" s="1"/>
  <c r="G828" i="31"/>
  <c r="A828" i="31"/>
  <c r="B828" i="31" s="1"/>
  <c r="N827" i="31" a="1"/>
  <c r="N827" i="31" s="1"/>
  <c r="M827" i="31" a="1"/>
  <c r="M827" i="31" s="1"/>
  <c r="G827" i="31"/>
  <c r="A827" i="31"/>
  <c r="B827" i="31" s="1"/>
  <c r="N441" i="31" a="1"/>
  <c r="N441" i="31" s="1"/>
  <c r="M441" i="31" a="1"/>
  <c r="M441" i="31" s="1"/>
  <c r="G441" i="31"/>
  <c r="A441" i="31"/>
  <c r="B441" i="31" s="1"/>
  <c r="N775" i="31" a="1"/>
  <c r="N775" i="31" s="1"/>
  <c r="M775" i="31" a="1"/>
  <c r="M775" i="31" s="1"/>
  <c r="G775" i="31"/>
  <c r="A775" i="31"/>
  <c r="B775" i="31" s="1"/>
  <c r="N768" i="31" a="1"/>
  <c r="N768" i="31" s="1"/>
  <c r="M768" i="31" a="1"/>
  <c r="M768" i="31" s="1"/>
  <c r="G768" i="31"/>
  <c r="A768" i="31"/>
  <c r="B768" i="31" s="1"/>
  <c r="N822" i="31" a="1"/>
  <c r="N822" i="31" s="1"/>
  <c r="M822" i="31" a="1"/>
  <c r="M822" i="31" s="1"/>
  <c r="G822" i="31"/>
  <c r="A822" i="31"/>
  <c r="B822" i="31" s="1"/>
  <c r="N821" i="31" a="1"/>
  <c r="N821" i="31" s="1"/>
  <c r="M821" i="31" a="1"/>
  <c r="M821" i="31" s="1"/>
  <c r="G821" i="31"/>
  <c r="A821" i="31"/>
  <c r="B821" i="31" s="1"/>
  <c r="N820" i="31" a="1"/>
  <c r="N820" i="31" s="1"/>
  <c r="M820" i="31" a="1"/>
  <c r="M820" i="31" s="1"/>
  <c r="G820" i="31"/>
  <c r="A820" i="31"/>
  <c r="B820" i="31" s="1"/>
  <c r="N813" i="31" a="1"/>
  <c r="N813" i="31" s="1"/>
  <c r="M813" i="31" a="1"/>
  <c r="M813" i="31" s="1"/>
  <c r="G813" i="31"/>
  <c r="A813" i="31"/>
  <c r="B813" i="31" s="1"/>
  <c r="N736" i="31" a="1"/>
  <c r="N736" i="31" s="1"/>
  <c r="M736" i="31" a="1"/>
  <c r="M736" i="31" s="1"/>
  <c r="G736" i="31"/>
  <c r="A736" i="31"/>
  <c r="B736" i="31" s="1"/>
  <c r="N374" i="31" a="1"/>
  <c r="N374" i="31" s="1"/>
  <c r="M374" i="31" a="1"/>
  <c r="M374" i="31" s="1"/>
  <c r="G374" i="31"/>
  <c r="A374" i="31"/>
  <c r="B374" i="31" s="1"/>
  <c r="N811" i="31" a="1"/>
  <c r="N811" i="31" s="1"/>
  <c r="M811" i="31" a="1"/>
  <c r="M811" i="31" s="1"/>
  <c r="G811" i="31"/>
  <c r="A811" i="31"/>
  <c r="B811" i="31" s="1"/>
  <c r="N810" i="31" a="1"/>
  <c r="N810" i="31" s="1"/>
  <c r="M810" i="31" a="1"/>
  <c r="M810" i="31" s="1"/>
  <c r="G810" i="31"/>
  <c r="A810" i="31"/>
  <c r="B810" i="31" s="1"/>
  <c r="N809" i="31" a="1"/>
  <c r="N809" i="31" s="1"/>
  <c r="M809" i="31" a="1"/>
  <c r="M809" i="31" s="1"/>
  <c r="G809" i="31"/>
  <c r="A809" i="31"/>
  <c r="B809" i="31" s="1"/>
  <c r="N808" i="31" a="1"/>
  <c r="N808" i="31" s="1"/>
  <c r="M808" i="31" a="1"/>
  <c r="M808" i="31" s="1"/>
  <c r="G808" i="31"/>
  <c r="A808" i="31"/>
  <c r="B808" i="31" s="1"/>
  <c r="N730" i="31" a="1"/>
  <c r="N730" i="31" s="1"/>
  <c r="M730" i="31" a="1"/>
  <c r="M730" i="31" s="1"/>
  <c r="G730" i="31"/>
  <c r="A730" i="31"/>
  <c r="B730" i="31" s="1"/>
  <c r="N807" i="31" a="1"/>
  <c r="N807" i="31" s="1"/>
  <c r="M807" i="31" a="1"/>
  <c r="M807" i="31" s="1"/>
  <c r="G807" i="31"/>
  <c r="A807" i="31"/>
  <c r="B807" i="31" s="1"/>
  <c r="N728" i="31" a="1"/>
  <c r="N728" i="31" s="1"/>
  <c r="M728" i="31" a="1"/>
  <c r="M728" i="31" s="1"/>
  <c r="G728" i="31"/>
  <c r="A728" i="31"/>
  <c r="B728" i="31" s="1"/>
  <c r="N806" i="31" a="1"/>
  <c r="N806" i="31" s="1"/>
  <c r="M806" i="31" a="1"/>
  <c r="M806" i="31" s="1"/>
  <c r="G806" i="31"/>
  <c r="A806" i="31"/>
  <c r="B806" i="31" s="1"/>
  <c r="N477" i="31" a="1"/>
  <c r="N477" i="31" s="1"/>
  <c r="M477" i="31" a="1"/>
  <c r="M477" i="31" s="1"/>
  <c r="G477" i="31"/>
  <c r="A477" i="31"/>
  <c r="B477" i="31" s="1"/>
  <c r="N766" i="31" a="1"/>
  <c r="N766" i="31" s="1"/>
  <c r="M766" i="31" a="1"/>
  <c r="M766" i="31" s="1"/>
  <c r="G766" i="31"/>
  <c r="A766" i="31"/>
  <c r="B766" i="31" s="1"/>
  <c r="N803" i="31" a="1"/>
  <c r="N803" i="31" s="1"/>
  <c r="M803" i="31" a="1"/>
  <c r="M803" i="31" s="1"/>
  <c r="G803" i="31"/>
  <c r="A803" i="31"/>
  <c r="B803" i="31" s="1"/>
  <c r="N723" i="31" a="1"/>
  <c r="N723" i="31" s="1"/>
  <c r="M723" i="31" a="1"/>
  <c r="M723" i="31" s="1"/>
  <c r="G723" i="31"/>
  <c r="A723" i="31"/>
  <c r="B723" i="31" s="1"/>
  <c r="N370" i="31" a="1"/>
  <c r="N370" i="31" s="1"/>
  <c r="M370" i="31" a="1"/>
  <c r="M370" i="31" s="1"/>
  <c r="G370" i="31"/>
  <c r="A370" i="31"/>
  <c r="B370" i="31" s="1"/>
  <c r="N945" i="31" a="1"/>
  <c r="N945" i="31" s="1"/>
  <c r="M945" i="31" a="1"/>
  <c r="M945" i="31" s="1"/>
  <c r="G945" i="31"/>
  <c r="A945" i="31"/>
  <c r="B945" i="31" s="1"/>
  <c r="N788" i="31" a="1"/>
  <c r="N788" i="31" s="1"/>
  <c r="M788" i="31" a="1"/>
  <c r="M788" i="31" s="1"/>
  <c r="G788" i="31"/>
  <c r="A788" i="31"/>
  <c r="B788" i="31" s="1"/>
  <c r="N979" i="31" a="1"/>
  <c r="N979" i="31" s="1"/>
  <c r="M979" i="31" a="1"/>
  <c r="M979" i="31" s="1"/>
  <c r="G979" i="31"/>
  <c r="A979" i="31"/>
  <c r="B979" i="31" s="1"/>
  <c r="N786" i="31" a="1"/>
  <c r="N786" i="31" s="1"/>
  <c r="M786" i="31" a="1"/>
  <c r="M786" i="31" s="1"/>
  <c r="G786" i="31"/>
  <c r="A786" i="31"/>
  <c r="B786" i="31" s="1"/>
  <c r="N785" i="31" a="1"/>
  <c r="N785" i="31" s="1"/>
  <c r="M785" i="31" a="1"/>
  <c r="M785" i="31" s="1"/>
  <c r="G785" i="31"/>
  <c r="A785" i="31"/>
  <c r="B785" i="31" s="1"/>
  <c r="N784" i="31" a="1"/>
  <c r="N784" i="31" s="1"/>
  <c r="M784" i="31" a="1"/>
  <c r="M784" i="31" s="1"/>
  <c r="G784" i="31"/>
  <c r="A784" i="31"/>
  <c r="B784" i="31" s="1"/>
  <c r="N765" i="31" a="1"/>
  <c r="N765" i="31" s="1"/>
  <c r="M765" i="31" a="1"/>
  <c r="M765" i="31" s="1"/>
  <c r="G765" i="31"/>
  <c r="A765" i="31"/>
  <c r="B765" i="31" s="1"/>
  <c r="N366" i="31" a="1"/>
  <c r="N366" i="31" s="1"/>
  <c r="M366" i="31" a="1"/>
  <c r="M366" i="31" s="1"/>
  <c r="G366" i="31"/>
  <c r="A366" i="31"/>
  <c r="B366" i="31" s="1"/>
  <c r="N240" i="31" a="1"/>
  <c r="N240" i="31" s="1"/>
  <c r="M240" i="31" a="1"/>
  <c r="M240" i="31" s="1"/>
  <c r="G240" i="31"/>
  <c r="A240" i="31"/>
  <c r="B240" i="31" s="1"/>
  <c r="N778" i="31" a="1"/>
  <c r="N778" i="31" s="1"/>
  <c r="M778" i="31" a="1"/>
  <c r="M778" i="31" s="1"/>
  <c r="G778" i="31"/>
  <c r="A778" i="31"/>
  <c r="B778" i="31" s="1"/>
  <c r="N776" i="31" a="1"/>
  <c r="N776" i="31" s="1"/>
  <c r="M776" i="31" a="1"/>
  <c r="M776" i="31" s="1"/>
  <c r="G776" i="31"/>
  <c r="A776" i="31"/>
  <c r="B776" i="31" s="1"/>
  <c r="N236" i="31" a="1"/>
  <c r="N236" i="31" s="1"/>
  <c r="M236" i="31" a="1"/>
  <c r="M236" i="31" s="1"/>
  <c r="G236" i="31"/>
  <c r="A236" i="31"/>
  <c r="B236" i="31" s="1"/>
  <c r="N763" i="31" a="1"/>
  <c r="N763" i="31" s="1"/>
  <c r="M763" i="31" a="1"/>
  <c r="M763" i="31" s="1"/>
  <c r="G763" i="31"/>
  <c r="A763" i="31"/>
  <c r="B763" i="31" s="1"/>
  <c r="N773" i="31" a="1"/>
  <c r="N773" i="31" s="1"/>
  <c r="M773" i="31" a="1"/>
  <c r="M773" i="31" s="1"/>
  <c r="G773" i="31"/>
  <c r="A773" i="31"/>
  <c r="B773" i="31" s="1"/>
  <c r="N772" i="31" a="1"/>
  <c r="N772" i="31" s="1"/>
  <c r="M772" i="31" a="1"/>
  <c r="M772" i="31" s="1"/>
  <c r="G772" i="31"/>
  <c r="A772" i="31"/>
  <c r="B772" i="31" s="1"/>
  <c r="N769" i="31" a="1"/>
  <c r="N769" i="31" s="1"/>
  <c r="M769" i="31" a="1"/>
  <c r="M769" i="31" s="1"/>
  <c r="G769" i="31"/>
  <c r="A769" i="31"/>
  <c r="B769" i="31" s="1"/>
  <c r="N876" i="31" a="1"/>
  <c r="N876" i="31" s="1"/>
  <c r="M876" i="31" a="1"/>
  <c r="M876" i="31" s="1"/>
  <c r="G876" i="31"/>
  <c r="A876" i="31"/>
  <c r="B876" i="31" s="1"/>
  <c r="N926" i="31" a="1"/>
  <c r="N926" i="31" s="1"/>
  <c r="M926" i="31" a="1"/>
  <c r="M926" i="31" s="1"/>
  <c r="G926" i="31"/>
  <c r="A926" i="31"/>
  <c r="B926" i="31" s="1"/>
  <c r="N759" i="31" a="1"/>
  <c r="N759" i="31" s="1"/>
  <c r="M759" i="31" a="1"/>
  <c r="M759" i="31" s="1"/>
  <c r="G759" i="31"/>
  <c r="A759" i="31"/>
  <c r="B759" i="31" s="1"/>
  <c r="N710" i="31" a="1"/>
  <c r="N710" i="31" s="1"/>
  <c r="M710" i="31" a="1"/>
  <c r="M710" i="31" s="1"/>
  <c r="G710" i="31"/>
  <c r="A710" i="31"/>
  <c r="B710" i="31" s="1"/>
  <c r="N873" i="31" a="1"/>
  <c r="N873" i="31" s="1"/>
  <c r="M873" i="31" a="1"/>
  <c r="M873" i="31" s="1"/>
  <c r="G873" i="31"/>
  <c r="A873" i="31"/>
  <c r="B873" i="31" s="1"/>
  <c r="N757" i="31" a="1"/>
  <c r="N757" i="31" s="1"/>
  <c r="M757" i="31" a="1"/>
  <c r="M757" i="31" s="1"/>
  <c r="G757" i="31"/>
  <c r="A757" i="31"/>
  <c r="B757" i="31" s="1"/>
  <c r="N762" i="31" a="1"/>
  <c r="N762" i="31" s="1"/>
  <c r="M762" i="31" a="1"/>
  <c r="M762" i="31" s="1"/>
  <c r="G762" i="31"/>
  <c r="A762" i="31"/>
  <c r="B762" i="31" s="1"/>
  <c r="N760" i="31" a="1"/>
  <c r="N760" i="31" s="1"/>
  <c r="M760" i="31" a="1"/>
  <c r="M760" i="31" s="1"/>
  <c r="G760" i="31"/>
  <c r="A760" i="31"/>
  <c r="B760" i="31" s="1"/>
  <c r="N500" i="31" a="1"/>
  <c r="N500" i="31" s="1"/>
  <c r="M500" i="31" a="1"/>
  <c r="M500" i="31" s="1"/>
  <c r="G500" i="31"/>
  <c r="A500" i="31"/>
  <c r="B500" i="31" s="1"/>
  <c r="N896" i="31" a="1"/>
  <c r="N896" i="31" s="1"/>
  <c r="M896" i="31" a="1"/>
  <c r="M896" i="31" s="1"/>
  <c r="G896" i="31"/>
  <c r="A896" i="31"/>
  <c r="B896" i="31" s="1"/>
  <c r="N304" i="31" a="1"/>
  <c r="N304" i="31" s="1"/>
  <c r="M304" i="31" a="1"/>
  <c r="M304" i="31" s="1"/>
  <c r="G304" i="31"/>
  <c r="A304" i="31"/>
  <c r="B304" i="31" s="1"/>
  <c r="N756" i="31" a="1"/>
  <c r="N756" i="31" s="1"/>
  <c r="M756" i="31" a="1"/>
  <c r="M756" i="31" s="1"/>
  <c r="G756" i="31"/>
  <c r="A756" i="31"/>
  <c r="B756" i="31" s="1"/>
  <c r="N693" i="31" a="1"/>
  <c r="N693" i="31" s="1"/>
  <c r="M693" i="31" a="1"/>
  <c r="M693" i="31" s="1"/>
  <c r="G693" i="31"/>
  <c r="A693" i="31"/>
  <c r="B693" i="31" s="1"/>
  <c r="N692" i="31" a="1"/>
  <c r="N692" i="31" s="1"/>
  <c r="M692" i="31" a="1"/>
  <c r="M692" i="31" s="1"/>
  <c r="G692" i="31"/>
  <c r="A692" i="31"/>
  <c r="B692" i="31" s="1"/>
  <c r="N755" i="31" a="1"/>
  <c r="N755" i="31" s="1"/>
  <c r="M755" i="31" a="1"/>
  <c r="M755" i="31" s="1"/>
  <c r="G755" i="31"/>
  <c r="A755" i="31"/>
  <c r="B755" i="31" s="1"/>
  <c r="N257" i="31" a="1"/>
  <c r="N257" i="31" s="1"/>
  <c r="M257" i="31" a="1"/>
  <c r="M257" i="31" s="1"/>
  <c r="G257" i="31"/>
  <c r="A257" i="31"/>
  <c r="B257" i="31" s="1"/>
  <c r="N753" i="31" a="1"/>
  <c r="N753" i="31" s="1"/>
  <c r="M753" i="31" a="1"/>
  <c r="M753" i="31" s="1"/>
  <c r="G753" i="31"/>
  <c r="A753" i="31"/>
  <c r="B753" i="31" s="1"/>
  <c r="N752" i="31" a="1"/>
  <c r="N752" i="31" s="1"/>
  <c r="M752" i="31" a="1"/>
  <c r="M752" i="31" s="1"/>
  <c r="G752" i="31"/>
  <c r="A752" i="31"/>
  <c r="B752" i="31" s="1"/>
  <c r="N667" i="31" a="1"/>
  <c r="N667" i="31" s="1"/>
  <c r="M667" i="31" a="1"/>
  <c r="M667" i="31" s="1"/>
  <c r="G667" i="31"/>
  <c r="A667" i="31"/>
  <c r="B667" i="31" s="1"/>
  <c r="N686" i="31" a="1"/>
  <c r="N686" i="31" s="1"/>
  <c r="M686" i="31" a="1"/>
  <c r="M686" i="31" s="1"/>
  <c r="G686" i="31"/>
  <c r="A686" i="31"/>
  <c r="B686" i="31" s="1"/>
  <c r="N685" i="31" a="1"/>
  <c r="N685" i="31" s="1"/>
  <c r="M685" i="31" a="1"/>
  <c r="M685" i="31" s="1"/>
  <c r="G685" i="31"/>
  <c r="A685" i="31"/>
  <c r="B685" i="31" s="1"/>
  <c r="N750" i="31" a="1"/>
  <c r="N750" i="31" s="1"/>
  <c r="M750" i="31" a="1"/>
  <c r="M750" i="31" s="1"/>
  <c r="G750" i="31"/>
  <c r="A750" i="31"/>
  <c r="B750" i="31" s="1"/>
  <c r="N747" i="31" a="1"/>
  <c r="N747" i="31" s="1"/>
  <c r="M747" i="31" a="1"/>
  <c r="M747" i="31" s="1"/>
  <c r="G747" i="31"/>
  <c r="A747" i="31"/>
  <c r="B747" i="31" s="1"/>
  <c r="N157" i="31" a="1"/>
  <c r="N157" i="31" s="1"/>
  <c r="M157" i="31" a="1"/>
  <c r="M157" i="31" s="1"/>
  <c r="G157" i="31"/>
  <c r="A157" i="31"/>
  <c r="B157" i="31" s="1"/>
  <c r="N128" i="31" a="1"/>
  <c r="N128" i="31" s="1"/>
  <c r="M128" i="31" a="1"/>
  <c r="M128" i="31" s="1"/>
  <c r="G128" i="31"/>
  <c r="A128" i="31"/>
  <c r="B128" i="31" s="1"/>
  <c r="N751" i="31" a="1"/>
  <c r="N751" i="31" s="1"/>
  <c r="M751" i="31" a="1"/>
  <c r="M751" i="31" s="1"/>
  <c r="G751" i="31"/>
  <c r="A751" i="31"/>
  <c r="B751" i="31" s="1"/>
  <c r="N742" i="31" a="1"/>
  <c r="N742" i="31" s="1"/>
  <c r="M742" i="31" a="1"/>
  <c r="M742" i="31" s="1"/>
  <c r="G742" i="31"/>
  <c r="A742" i="31"/>
  <c r="B742" i="31" s="1"/>
  <c r="N504" i="31" a="1"/>
  <c r="N504" i="31" s="1"/>
  <c r="M504" i="31" a="1"/>
  <c r="M504" i="31" s="1"/>
  <c r="G504" i="31"/>
  <c r="A504" i="31"/>
  <c r="B504" i="31" s="1"/>
  <c r="N677" i="31" a="1"/>
  <c r="N677" i="31" s="1"/>
  <c r="M677" i="31" a="1"/>
  <c r="M677" i="31" s="1"/>
  <c r="G677" i="31"/>
  <c r="A677" i="31"/>
  <c r="B677" i="31" s="1"/>
  <c r="N741" i="31" a="1"/>
  <c r="N741" i="31" s="1"/>
  <c r="M741" i="31" a="1"/>
  <c r="M741" i="31" s="1"/>
  <c r="G741" i="31"/>
  <c r="A741" i="31"/>
  <c r="B741" i="31" s="1"/>
  <c r="N740" i="31" a="1"/>
  <c r="N740" i="31" s="1"/>
  <c r="M740" i="31" a="1"/>
  <c r="M740" i="31" s="1"/>
  <c r="G740" i="31"/>
  <c r="A740" i="31"/>
  <c r="B740" i="31" s="1"/>
  <c r="N739" i="31" a="1"/>
  <c r="N739" i="31" s="1"/>
  <c r="M739" i="31" a="1"/>
  <c r="M739" i="31" s="1"/>
  <c r="G739" i="31"/>
  <c r="A739" i="31"/>
  <c r="B739" i="31" s="1"/>
  <c r="N737" i="31" a="1"/>
  <c r="N737" i="31" s="1"/>
  <c r="M737" i="31" a="1"/>
  <c r="M737" i="31" s="1"/>
  <c r="G737" i="31"/>
  <c r="A737" i="31"/>
  <c r="B737" i="31" s="1"/>
  <c r="N738" i="31" a="1"/>
  <c r="N738" i="31" s="1"/>
  <c r="M738" i="31" a="1"/>
  <c r="M738" i="31" s="1"/>
  <c r="G738" i="31"/>
  <c r="A738" i="31"/>
  <c r="B738" i="31" s="1"/>
  <c r="N735" i="31" a="1"/>
  <c r="N735" i="31" s="1"/>
  <c r="M735" i="31" a="1"/>
  <c r="M735" i="31" s="1"/>
  <c r="G735" i="31"/>
  <c r="A735" i="31"/>
  <c r="B735" i="31" s="1"/>
  <c r="N734" i="31" a="1"/>
  <c r="N734" i="31" s="1"/>
  <c r="M734" i="31" a="1"/>
  <c r="M734" i="31" s="1"/>
  <c r="G734" i="31"/>
  <c r="A734" i="31"/>
  <c r="B734" i="31" s="1"/>
  <c r="N669" i="31" a="1"/>
  <c r="N669" i="31" s="1"/>
  <c r="M669" i="31" a="1"/>
  <c r="M669" i="31" s="1"/>
  <c r="G669" i="31"/>
  <c r="A669" i="31"/>
  <c r="B669" i="31" s="1"/>
  <c r="N733" i="31" a="1"/>
  <c r="N733" i="31" s="1"/>
  <c r="M733" i="31" a="1"/>
  <c r="M733" i="31" s="1"/>
  <c r="G733" i="31"/>
  <c r="A733" i="31"/>
  <c r="B733" i="31" s="1"/>
  <c r="N731" i="31" a="1"/>
  <c r="N731" i="31" s="1"/>
  <c r="M731" i="31" a="1"/>
  <c r="M731" i="31" s="1"/>
  <c r="G731" i="31"/>
  <c r="A731" i="31"/>
  <c r="B731" i="31" s="1"/>
  <c r="N919" i="31" a="1"/>
  <c r="N919" i="31" s="1"/>
  <c r="M919" i="31" a="1"/>
  <c r="M919" i="31" s="1"/>
  <c r="G919" i="31"/>
  <c r="A919" i="31"/>
  <c r="B919" i="31" s="1"/>
  <c r="N497" i="31" a="1"/>
  <c r="N497" i="31" s="1"/>
  <c r="M497" i="31" a="1"/>
  <c r="M497" i="31" s="1"/>
  <c r="G497" i="31"/>
  <c r="A497" i="31"/>
  <c r="B497" i="31" s="1"/>
  <c r="N726" i="31" a="1"/>
  <c r="N726" i="31" s="1"/>
  <c r="M726" i="31" a="1"/>
  <c r="M726" i="31" s="1"/>
  <c r="G726" i="31"/>
  <c r="A726" i="31"/>
  <c r="B726" i="31" s="1"/>
  <c r="N725" i="31" a="1"/>
  <c r="N725" i="31" s="1"/>
  <c r="M725" i="31" a="1"/>
  <c r="M725" i="31" s="1"/>
  <c r="G725" i="31"/>
  <c r="A725" i="31"/>
  <c r="B725" i="31" s="1"/>
  <c r="N724" i="31" a="1"/>
  <c r="N724" i="31" s="1"/>
  <c r="M724" i="31" a="1"/>
  <c r="M724" i="31" s="1"/>
  <c r="G724" i="31"/>
  <c r="A724" i="31"/>
  <c r="B724" i="31" s="1"/>
  <c r="N722" i="31" a="1"/>
  <c r="N722" i="31" s="1"/>
  <c r="M722" i="31" a="1"/>
  <c r="M722" i="31" s="1"/>
  <c r="G722" i="31"/>
  <c r="A722" i="31"/>
  <c r="B722" i="31" s="1"/>
  <c r="N660" i="31" a="1"/>
  <c r="N660" i="31" s="1"/>
  <c r="M660" i="31" a="1"/>
  <c r="M660" i="31" s="1"/>
  <c r="G660" i="31"/>
  <c r="A660" i="31"/>
  <c r="B660" i="31" s="1"/>
  <c r="N749" i="31" a="1"/>
  <c r="N749" i="31" s="1"/>
  <c r="M749" i="31" a="1"/>
  <c r="M749" i="31" s="1"/>
  <c r="G749" i="31"/>
  <c r="A749" i="31"/>
  <c r="B749" i="31" s="1"/>
  <c r="N720" i="31" a="1"/>
  <c r="N720" i="31" s="1"/>
  <c r="M720" i="31" a="1"/>
  <c r="M720" i="31" s="1"/>
  <c r="G720" i="31"/>
  <c r="A720" i="31"/>
  <c r="B720" i="31" s="1"/>
  <c r="N719" i="31" a="1"/>
  <c r="N719" i="31" s="1"/>
  <c r="M719" i="31" a="1"/>
  <c r="M719" i="31" s="1"/>
  <c r="G719" i="31"/>
  <c r="A719" i="31"/>
  <c r="B719" i="31" s="1"/>
  <c r="N718" i="31" a="1"/>
  <c r="N718" i="31" s="1"/>
  <c r="M718" i="31" a="1"/>
  <c r="M718" i="31" s="1"/>
  <c r="G718" i="31"/>
  <c r="A718" i="31"/>
  <c r="B718" i="31" s="1"/>
  <c r="N717" i="31" a="1"/>
  <c r="N717" i="31" s="1"/>
  <c r="M717" i="31" a="1"/>
  <c r="M717" i="31" s="1"/>
  <c r="G717" i="31"/>
  <c r="A717" i="31"/>
  <c r="B717" i="31" s="1"/>
  <c r="N716" i="31" a="1"/>
  <c r="N716" i="31" s="1"/>
  <c r="M716" i="31" a="1"/>
  <c r="M716" i="31" s="1"/>
  <c r="G716" i="31"/>
  <c r="A716" i="31"/>
  <c r="B716" i="31" s="1"/>
  <c r="N653" i="31" a="1"/>
  <c r="N653" i="31" s="1"/>
  <c r="M653" i="31" a="1"/>
  <c r="M653" i="31" s="1"/>
  <c r="G653" i="31"/>
  <c r="A653" i="31"/>
  <c r="B653" i="31" s="1"/>
  <c r="N748" i="31" a="1"/>
  <c r="N748" i="31" s="1"/>
  <c r="M748" i="31" a="1"/>
  <c r="M748" i="31" s="1"/>
  <c r="G748" i="31"/>
  <c r="A748" i="31"/>
  <c r="B748" i="31" s="1"/>
  <c r="N651" i="31" a="1"/>
  <c r="N651" i="31" s="1"/>
  <c r="M651" i="31" a="1"/>
  <c r="M651" i="31" s="1"/>
  <c r="G651" i="31"/>
  <c r="A651" i="31"/>
  <c r="B651" i="31" s="1"/>
  <c r="N714" i="31" a="1"/>
  <c r="N714" i="31" s="1"/>
  <c r="M714" i="31" a="1"/>
  <c r="M714" i="31" s="1"/>
  <c r="G714" i="31"/>
  <c r="A714" i="31"/>
  <c r="B714" i="31" s="1"/>
  <c r="N711" i="31" a="1"/>
  <c r="N711" i="31" s="1"/>
  <c r="M711" i="31" a="1"/>
  <c r="M711" i="31" s="1"/>
  <c r="G711" i="31"/>
  <c r="A711" i="31"/>
  <c r="B711" i="31" s="1"/>
  <c r="N648" i="31" a="1"/>
  <c r="N648" i="31" s="1"/>
  <c r="M648" i="31" a="1"/>
  <c r="M648" i="31" s="1"/>
  <c r="G648" i="31"/>
  <c r="A648" i="31"/>
  <c r="B648" i="31" s="1"/>
  <c r="N699" i="31" a="1"/>
  <c r="N699" i="31" s="1"/>
  <c r="M699" i="31" a="1"/>
  <c r="M699" i="31" s="1"/>
  <c r="G699" i="31"/>
  <c r="A699" i="31"/>
  <c r="B699" i="31" s="1"/>
  <c r="N646" i="31" a="1"/>
  <c r="N646" i="31" s="1"/>
  <c r="M646" i="31" a="1"/>
  <c r="M646" i="31" s="1"/>
  <c r="G646" i="31"/>
  <c r="A646" i="31"/>
  <c r="B646" i="31" s="1"/>
  <c r="N801" i="31" a="1"/>
  <c r="N801" i="31" s="1"/>
  <c r="M801" i="31" a="1"/>
  <c r="M801" i="31" s="1"/>
  <c r="G801" i="31"/>
  <c r="A801" i="31"/>
  <c r="B801" i="31" s="1"/>
  <c r="N708" i="31" a="1"/>
  <c r="N708" i="31" s="1"/>
  <c r="M708" i="31" a="1"/>
  <c r="M708" i="31" s="1"/>
  <c r="G708" i="31"/>
  <c r="A708" i="31"/>
  <c r="B708" i="31" s="1"/>
  <c r="N258" i="31" a="1"/>
  <c r="N258" i="31" s="1"/>
  <c r="M258" i="31" a="1"/>
  <c r="M258" i="31" s="1"/>
  <c r="G258" i="31"/>
  <c r="A258" i="31"/>
  <c r="B258" i="31" s="1"/>
  <c r="N707" i="31" a="1"/>
  <c r="N707" i="31" s="1"/>
  <c r="M707" i="31" a="1"/>
  <c r="M707" i="31" s="1"/>
  <c r="G707" i="31"/>
  <c r="A707" i="31"/>
  <c r="B707" i="31" s="1"/>
  <c r="N705" i="31" a="1"/>
  <c r="N705" i="31" s="1"/>
  <c r="M705" i="31" a="1"/>
  <c r="M705" i="31" s="1"/>
  <c r="G705" i="31"/>
  <c r="A705" i="31"/>
  <c r="B705" i="31" s="1"/>
  <c r="N704" i="31" a="1"/>
  <c r="N704" i="31" s="1"/>
  <c r="M704" i="31" a="1"/>
  <c r="M704" i="31" s="1"/>
  <c r="G704" i="31"/>
  <c r="A704" i="31"/>
  <c r="B704" i="31" s="1"/>
  <c r="N703" i="31" a="1"/>
  <c r="N703" i="31" s="1"/>
  <c r="M703" i="31" a="1"/>
  <c r="M703" i="31" s="1"/>
  <c r="G703" i="31"/>
  <c r="A703" i="31"/>
  <c r="B703" i="31" s="1"/>
  <c r="N702" i="31" a="1"/>
  <c r="N702" i="31" s="1"/>
  <c r="M702" i="31" a="1"/>
  <c r="M702" i="31" s="1"/>
  <c r="G702" i="31"/>
  <c r="A702" i="31"/>
  <c r="B702" i="31" s="1"/>
  <c r="N701" i="31" a="1"/>
  <c r="N701" i="31" s="1"/>
  <c r="M701" i="31" a="1"/>
  <c r="M701" i="31" s="1"/>
  <c r="G701" i="31"/>
  <c r="A701" i="31"/>
  <c r="B701" i="31" s="1"/>
  <c r="N190" i="31" a="1"/>
  <c r="N190" i="31" s="1"/>
  <c r="M190" i="31" a="1"/>
  <c r="M190" i="31" s="1"/>
  <c r="G190" i="31"/>
  <c r="A190" i="31"/>
  <c r="B190" i="31" s="1"/>
  <c r="N698" i="31" a="1"/>
  <c r="N698" i="31" s="1"/>
  <c r="M698" i="31" a="1"/>
  <c r="M698" i="31" s="1"/>
  <c r="G698" i="31"/>
  <c r="A698" i="31"/>
  <c r="B698" i="31" s="1"/>
  <c r="N697" i="31" a="1"/>
  <c r="N697" i="31" s="1"/>
  <c r="M697" i="31" a="1"/>
  <c r="M697" i="31" s="1"/>
  <c r="G697" i="31"/>
  <c r="A697" i="31"/>
  <c r="B697" i="31" s="1"/>
  <c r="N696" i="31" a="1"/>
  <c r="N696" i="31" s="1"/>
  <c r="M696" i="31" a="1"/>
  <c r="M696" i="31" s="1"/>
  <c r="G696" i="31"/>
  <c r="A696" i="31"/>
  <c r="B696" i="31" s="1"/>
  <c r="N365" i="31" a="1"/>
  <c r="N365" i="31" s="1"/>
  <c r="M365" i="31" a="1"/>
  <c r="M365" i="31" s="1"/>
  <c r="G365" i="31"/>
  <c r="A365" i="31"/>
  <c r="B365" i="31" s="1"/>
  <c r="N694" i="31" a="1"/>
  <c r="N694" i="31" s="1"/>
  <c r="M694" i="31" a="1"/>
  <c r="M694" i="31" s="1"/>
  <c r="G694" i="31"/>
  <c r="A694" i="31"/>
  <c r="B694" i="31" s="1"/>
  <c r="N691" i="31" a="1"/>
  <c r="N691" i="31" s="1"/>
  <c r="M691" i="31" a="1"/>
  <c r="M691" i="31" s="1"/>
  <c r="G691" i="31"/>
  <c r="A691" i="31"/>
  <c r="B691" i="31" s="1"/>
  <c r="N690" i="31" a="1"/>
  <c r="N690" i="31" s="1"/>
  <c r="M690" i="31" a="1"/>
  <c r="M690" i="31" s="1"/>
  <c r="G690" i="31"/>
  <c r="A690" i="31"/>
  <c r="B690" i="31" s="1"/>
  <c r="N689" i="31" a="1"/>
  <c r="N689" i="31" s="1"/>
  <c r="M689" i="31" a="1"/>
  <c r="M689" i="31" s="1"/>
  <c r="G689" i="31"/>
  <c r="A689" i="31"/>
  <c r="B689" i="31" s="1"/>
  <c r="N352" i="31" a="1"/>
  <c r="N352" i="31" s="1"/>
  <c r="M352" i="31" a="1"/>
  <c r="M352" i="31" s="1"/>
  <c r="G352" i="31"/>
  <c r="A352" i="31"/>
  <c r="B352" i="31" s="1"/>
  <c r="N684" i="31" a="1"/>
  <c r="N684" i="31" s="1"/>
  <c r="M684" i="31" a="1"/>
  <c r="M684" i="31" s="1"/>
  <c r="G684" i="31"/>
  <c r="A684" i="31"/>
  <c r="B684" i="31" s="1"/>
  <c r="N687" i="31" a="1"/>
  <c r="N687" i="31" s="1"/>
  <c r="M687" i="31" a="1"/>
  <c r="M687" i="31" s="1"/>
  <c r="G687" i="31"/>
  <c r="A687" i="31"/>
  <c r="B687" i="31" s="1"/>
  <c r="N319" i="31" a="1"/>
  <c r="N319" i="31" s="1"/>
  <c r="M319" i="31" a="1"/>
  <c r="M319" i="31" s="1"/>
  <c r="G319" i="31"/>
  <c r="A319" i="31"/>
  <c r="B319" i="31" s="1"/>
  <c r="N682" i="31" a="1"/>
  <c r="N682" i="31" s="1"/>
  <c r="M682" i="31" a="1"/>
  <c r="M682" i="31" s="1"/>
  <c r="G682" i="31"/>
  <c r="A682" i="31"/>
  <c r="B682" i="31" s="1"/>
  <c r="N681" i="31" a="1"/>
  <c r="N681" i="31" s="1"/>
  <c r="M681" i="31" a="1"/>
  <c r="M681" i="31" s="1"/>
  <c r="G681" i="31"/>
  <c r="A681" i="31"/>
  <c r="B681" i="31" s="1"/>
  <c r="N621" i="31" a="1"/>
  <c r="N621" i="31" s="1"/>
  <c r="M621" i="31" a="1"/>
  <c r="M621" i="31" s="1"/>
  <c r="G621" i="31"/>
  <c r="A621" i="31"/>
  <c r="B621" i="31" s="1"/>
  <c r="N680" i="31" a="1"/>
  <c r="N680" i="31" s="1"/>
  <c r="M680" i="31" a="1"/>
  <c r="M680" i="31" s="1"/>
  <c r="G680" i="31"/>
  <c r="A680" i="31"/>
  <c r="B680" i="31" s="1"/>
  <c r="N619" i="31" a="1"/>
  <c r="N619" i="31" s="1"/>
  <c r="M619" i="31" a="1"/>
  <c r="M619" i="31" s="1"/>
  <c r="G619" i="31"/>
  <c r="A619" i="31"/>
  <c r="B619" i="31" s="1"/>
  <c r="N679" i="31" a="1"/>
  <c r="N679" i="31" s="1"/>
  <c r="M679" i="31" a="1"/>
  <c r="M679" i="31" s="1"/>
  <c r="G679" i="31"/>
  <c r="A679" i="31"/>
  <c r="B679" i="31" s="1"/>
  <c r="N29" i="31" a="1"/>
  <c r="N29" i="31" s="1"/>
  <c r="M29" i="31" a="1"/>
  <c r="M29" i="31" s="1"/>
  <c r="G29" i="31"/>
  <c r="A29" i="31"/>
  <c r="B29" i="31" s="1"/>
  <c r="N252" i="31" a="1"/>
  <c r="N252" i="31" s="1"/>
  <c r="M252" i="31" a="1"/>
  <c r="M252" i="31" s="1"/>
  <c r="G252" i="31"/>
  <c r="A252" i="31"/>
  <c r="B252" i="31" s="1"/>
  <c r="N675" i="31" a="1"/>
  <c r="N675" i="31" s="1"/>
  <c r="M675" i="31" a="1"/>
  <c r="M675" i="31" s="1"/>
  <c r="G675" i="31"/>
  <c r="A675" i="31"/>
  <c r="B675" i="31" s="1"/>
  <c r="N498" i="31" a="1"/>
  <c r="N498" i="31" s="1"/>
  <c r="M498" i="31" a="1"/>
  <c r="M498" i="31" s="1"/>
  <c r="G498" i="31"/>
  <c r="A498" i="31"/>
  <c r="B498" i="31" s="1"/>
  <c r="N36" i="31" a="1"/>
  <c r="N36" i="31" s="1"/>
  <c r="M36" i="31" a="1"/>
  <c r="M36" i="31" s="1"/>
  <c r="G36" i="31"/>
  <c r="A36" i="31"/>
  <c r="B36" i="31" s="1"/>
  <c r="N139" i="31" a="1"/>
  <c r="N139" i="31" s="1"/>
  <c r="M139" i="31" a="1"/>
  <c r="M139" i="31" s="1"/>
  <c r="G139" i="31"/>
  <c r="A139" i="31"/>
  <c r="B139" i="31" s="1"/>
  <c r="N611" i="31" a="1"/>
  <c r="N611" i="31" s="1"/>
  <c r="M611" i="31" a="1"/>
  <c r="M611" i="31" s="1"/>
  <c r="G611" i="31"/>
  <c r="A611" i="31"/>
  <c r="B611" i="31" s="1"/>
  <c r="N640" i="31" a="1"/>
  <c r="N640" i="31" s="1"/>
  <c r="M640" i="31" a="1"/>
  <c r="M640" i="31" s="1"/>
  <c r="G640" i="31"/>
  <c r="A640" i="31"/>
  <c r="B640" i="31" s="1"/>
  <c r="N493" i="31" a="1"/>
  <c r="N493" i="31" s="1"/>
  <c r="M493" i="31" a="1"/>
  <c r="M493" i="31" s="1"/>
  <c r="G493" i="31"/>
  <c r="A493" i="31"/>
  <c r="B493" i="31" s="1"/>
  <c r="N649" i="31" a="1"/>
  <c r="N649" i="31" s="1"/>
  <c r="M649" i="31" a="1"/>
  <c r="M649" i="31" s="1"/>
  <c r="G649" i="31"/>
  <c r="A649" i="31"/>
  <c r="B649" i="31" s="1"/>
  <c r="N620" i="31" a="1"/>
  <c r="N620" i="31" s="1"/>
  <c r="M620" i="31" a="1"/>
  <c r="M620" i="31" s="1"/>
  <c r="G620" i="31"/>
  <c r="A620" i="31"/>
  <c r="B620" i="31" s="1"/>
  <c r="N666" i="31" a="1"/>
  <c r="N666" i="31" s="1"/>
  <c r="M666" i="31" a="1"/>
  <c r="M666" i="31" s="1"/>
  <c r="G666" i="31"/>
  <c r="A666" i="31"/>
  <c r="B666" i="31" s="1"/>
  <c r="N665" i="31" a="1"/>
  <c r="N665" i="31" s="1"/>
  <c r="M665" i="31" a="1"/>
  <c r="M665" i="31" s="1"/>
  <c r="G665" i="31"/>
  <c r="A665" i="31"/>
  <c r="B665" i="31" s="1"/>
  <c r="N664" i="31" a="1"/>
  <c r="N664" i="31" s="1"/>
  <c r="M664" i="31" a="1"/>
  <c r="M664" i="31" s="1"/>
  <c r="G664" i="31"/>
  <c r="A664" i="31"/>
  <c r="B664" i="31" s="1"/>
  <c r="N663" i="31" a="1"/>
  <c r="N663" i="31" s="1"/>
  <c r="M663" i="31" a="1"/>
  <c r="M663" i="31" s="1"/>
  <c r="G663" i="31"/>
  <c r="A663" i="31"/>
  <c r="B663" i="31" s="1"/>
  <c r="N662" i="31" a="1"/>
  <c r="N662" i="31" s="1"/>
  <c r="M662" i="31" a="1"/>
  <c r="M662" i="31" s="1"/>
  <c r="G662" i="31"/>
  <c r="A662" i="31"/>
  <c r="B662" i="31" s="1"/>
  <c r="N674" i="31" a="1"/>
  <c r="N674" i="31" s="1"/>
  <c r="M674" i="31" a="1"/>
  <c r="M674" i="31" s="1"/>
  <c r="G674" i="31"/>
  <c r="A674" i="31"/>
  <c r="B674" i="31" s="1"/>
  <c r="N659" i="31" a="1"/>
  <c r="N659" i="31" s="1"/>
  <c r="M659" i="31" a="1"/>
  <c r="M659" i="31" s="1"/>
  <c r="G659" i="31"/>
  <c r="A659" i="31"/>
  <c r="B659" i="31" s="1"/>
  <c r="N658" i="31" a="1"/>
  <c r="N658" i="31" s="1"/>
  <c r="M658" i="31" a="1"/>
  <c r="M658" i="31" s="1"/>
  <c r="G658" i="31"/>
  <c r="A658" i="31"/>
  <c r="B658" i="31" s="1"/>
  <c r="N598" i="31" a="1"/>
  <c r="N598" i="31" s="1"/>
  <c r="M598" i="31" a="1"/>
  <c r="M598" i="31" s="1"/>
  <c r="G598" i="31"/>
  <c r="A598" i="31"/>
  <c r="B598" i="31" s="1"/>
  <c r="N215" i="31" a="1"/>
  <c r="N215" i="31" s="1"/>
  <c r="M215" i="31" a="1"/>
  <c r="M215" i="31" s="1"/>
  <c r="G215" i="31"/>
  <c r="A215" i="31"/>
  <c r="B215" i="31" s="1"/>
  <c r="N656" i="31" a="1"/>
  <c r="N656" i="31" s="1"/>
  <c r="M656" i="31" a="1"/>
  <c r="M656" i="31" s="1"/>
  <c r="G656" i="31"/>
  <c r="A656" i="31"/>
  <c r="B656" i="31" s="1"/>
  <c r="N654" i="31" a="1"/>
  <c r="N654" i="31" s="1"/>
  <c r="M654" i="31" a="1"/>
  <c r="M654" i="31" s="1"/>
  <c r="G654" i="31"/>
  <c r="A654" i="31"/>
  <c r="B654" i="31" s="1"/>
  <c r="N235" i="31" a="1"/>
  <c r="N235" i="31" s="1"/>
  <c r="M235" i="31" a="1"/>
  <c r="M235" i="31" s="1"/>
  <c r="G235" i="31"/>
  <c r="A235" i="31"/>
  <c r="B235" i="31" s="1"/>
  <c r="N593" i="31" a="1"/>
  <c r="N593" i="31" s="1"/>
  <c r="M593" i="31" a="1"/>
  <c r="M593" i="31" s="1"/>
  <c r="G593" i="31"/>
  <c r="A593" i="31"/>
  <c r="B593" i="31" s="1"/>
  <c r="N650" i="31" a="1"/>
  <c r="N650" i="31" s="1"/>
  <c r="M650" i="31" a="1"/>
  <c r="M650" i="31" s="1"/>
  <c r="G650" i="31"/>
  <c r="A650" i="31"/>
  <c r="B650" i="31" s="1"/>
  <c r="N474" i="31" a="1"/>
  <c r="N474" i="31" s="1"/>
  <c r="M474" i="31" a="1"/>
  <c r="M474" i="31" s="1"/>
  <c r="G474" i="31"/>
  <c r="A474" i="31"/>
  <c r="B474" i="31" s="1"/>
  <c r="N590" i="31" a="1"/>
  <c r="N590" i="31" s="1"/>
  <c r="M590" i="31" a="1"/>
  <c r="M590" i="31" s="1"/>
  <c r="G590" i="31"/>
  <c r="A590" i="31"/>
  <c r="B590" i="31" s="1"/>
  <c r="N937" i="31" a="1"/>
  <c r="N937" i="31" s="1"/>
  <c r="M937" i="31" a="1"/>
  <c r="M937" i="31" s="1"/>
  <c r="G937" i="31"/>
  <c r="A937" i="31"/>
  <c r="B937" i="31" s="1"/>
  <c r="N588" i="31" a="1"/>
  <c r="N588" i="31" s="1"/>
  <c r="M588" i="31" a="1"/>
  <c r="M588" i="31" s="1"/>
  <c r="G588" i="31"/>
  <c r="A588" i="31"/>
  <c r="B588" i="31" s="1"/>
  <c r="N645" i="31" a="1"/>
  <c r="N645" i="31" s="1"/>
  <c r="M645" i="31" a="1"/>
  <c r="M645" i="31" s="1"/>
  <c r="G645" i="31"/>
  <c r="A645" i="31"/>
  <c r="B645" i="31" s="1"/>
  <c r="N644" i="31" a="1"/>
  <c r="N644" i="31" s="1"/>
  <c r="M644" i="31" a="1"/>
  <c r="M644" i="31" s="1"/>
  <c r="G644" i="31"/>
  <c r="A644" i="31"/>
  <c r="B644" i="31" s="1"/>
  <c r="N585" i="31" a="1"/>
  <c r="N585" i="31" s="1"/>
  <c r="M585" i="31" a="1"/>
  <c r="M585" i="31" s="1"/>
  <c r="G585" i="31"/>
  <c r="A585" i="31"/>
  <c r="B585" i="31" s="1"/>
  <c r="N584" i="31" a="1"/>
  <c r="N584" i="31" s="1"/>
  <c r="M584" i="31" a="1"/>
  <c r="M584" i="31" s="1"/>
  <c r="G584" i="31"/>
  <c r="A584" i="31"/>
  <c r="B584" i="31" s="1"/>
  <c r="N643" i="31" a="1"/>
  <c r="N643" i="31" s="1"/>
  <c r="M643" i="31" a="1"/>
  <c r="M643" i="31" s="1"/>
  <c r="G643" i="31"/>
  <c r="A643" i="31"/>
  <c r="B643" i="31" s="1"/>
  <c r="N673" i="31" a="1"/>
  <c r="N673" i="31" s="1"/>
  <c r="M673" i="31" a="1"/>
  <c r="M673" i="31" s="1"/>
  <c r="G673" i="31"/>
  <c r="A673" i="31"/>
  <c r="B673" i="31" s="1"/>
  <c r="N641" i="31" a="1"/>
  <c r="N641" i="31" s="1"/>
  <c r="M641" i="31" a="1"/>
  <c r="M641" i="31" s="1"/>
  <c r="G641" i="31"/>
  <c r="A641" i="31"/>
  <c r="B641" i="31" s="1"/>
  <c r="N559" i="31" a="1"/>
  <c r="N559" i="31" s="1"/>
  <c r="M559" i="31" a="1"/>
  <c r="M559" i="31" s="1"/>
  <c r="G559" i="31"/>
  <c r="A559" i="31"/>
  <c r="B559" i="31" s="1"/>
  <c r="N465" i="31" a="1"/>
  <c r="N465" i="31" s="1"/>
  <c r="M465" i="31" a="1"/>
  <c r="M465" i="31" s="1"/>
  <c r="G465" i="31"/>
  <c r="A465" i="31"/>
  <c r="B465" i="31" s="1"/>
  <c r="N627" i="31" a="1"/>
  <c r="N627" i="31" s="1"/>
  <c r="M627" i="31" a="1"/>
  <c r="M627" i="31" s="1"/>
  <c r="G627" i="31"/>
  <c r="A627" i="31"/>
  <c r="B627" i="31" s="1"/>
  <c r="N485" i="31" a="1"/>
  <c r="N485" i="31" s="1"/>
  <c r="M485" i="31" a="1"/>
  <c r="M485" i="31" s="1"/>
  <c r="G485" i="31"/>
  <c r="A485" i="31"/>
  <c r="B485" i="31" s="1"/>
  <c r="N625" i="31" a="1"/>
  <c r="N625" i="31" s="1"/>
  <c r="M625" i="31" a="1"/>
  <c r="M625" i="31" s="1"/>
  <c r="G625" i="31"/>
  <c r="A625" i="31"/>
  <c r="B625" i="31" s="1"/>
  <c r="N354" i="31" a="1"/>
  <c r="N354" i="31" s="1"/>
  <c r="M354" i="31" a="1"/>
  <c r="M354" i="31" s="1"/>
  <c r="G354" i="31"/>
  <c r="A354" i="31"/>
  <c r="B354" i="31" s="1"/>
  <c r="N986" i="31" a="1"/>
  <c r="N986" i="31" s="1"/>
  <c r="M986" i="31" a="1"/>
  <c r="M986" i="31" s="1"/>
  <c r="G986" i="31"/>
  <c r="A986" i="31"/>
  <c r="B986" i="31" s="1"/>
  <c r="N670" i="31" a="1"/>
  <c r="N670" i="31" s="1"/>
  <c r="M670" i="31" a="1"/>
  <c r="M670" i="31" s="1"/>
  <c r="G670" i="31"/>
  <c r="A670" i="31"/>
  <c r="B670" i="31" s="1"/>
  <c r="N800" i="31" a="1"/>
  <c r="N800" i="31" s="1"/>
  <c r="M800" i="31" a="1"/>
  <c r="M800" i="31" s="1"/>
  <c r="G800" i="31"/>
  <c r="A800" i="31"/>
  <c r="B800" i="31" s="1"/>
  <c r="N618" i="31" a="1"/>
  <c r="N618" i="31" s="1"/>
  <c r="M618" i="31" a="1"/>
  <c r="M618" i="31" s="1"/>
  <c r="G618" i="31"/>
  <c r="A618" i="31"/>
  <c r="B618" i="31" s="1"/>
  <c r="N234" i="31" a="1"/>
  <c r="N234" i="31" s="1"/>
  <c r="M234" i="31" a="1"/>
  <c r="M234" i="31" s="1"/>
  <c r="G234" i="31"/>
  <c r="A234" i="31"/>
  <c r="B234" i="31" s="1"/>
  <c r="N121" i="31" a="1"/>
  <c r="N121" i="31" s="1"/>
  <c r="M121" i="31" a="1"/>
  <c r="M121" i="31" s="1"/>
  <c r="G121" i="31"/>
  <c r="A121" i="31"/>
  <c r="B121" i="31" s="1"/>
  <c r="N615" i="31" a="1"/>
  <c r="N615" i="31" s="1"/>
  <c r="M615" i="31" a="1"/>
  <c r="M615" i="31" s="1"/>
  <c r="G615" i="31"/>
  <c r="A615" i="31"/>
  <c r="B615" i="31" s="1"/>
  <c r="N614" i="31" a="1"/>
  <c r="N614" i="31" s="1"/>
  <c r="M614" i="31" a="1"/>
  <c r="M614" i="31" s="1"/>
  <c r="G614" i="31"/>
  <c r="A614" i="31"/>
  <c r="B614" i="31" s="1"/>
  <c r="N613" i="31" a="1"/>
  <c r="N613" i="31" s="1"/>
  <c r="M613" i="31" a="1"/>
  <c r="M613" i="31" s="1"/>
  <c r="G613" i="31"/>
  <c r="A613" i="31"/>
  <c r="B613" i="31" s="1"/>
  <c r="N612" i="31" a="1"/>
  <c r="N612" i="31" s="1"/>
  <c r="M612" i="31" a="1"/>
  <c r="M612" i="31" s="1"/>
  <c r="G612" i="31"/>
  <c r="A612" i="31"/>
  <c r="B612" i="31" s="1"/>
  <c r="N661" i="31" a="1"/>
  <c r="N661" i="31" s="1"/>
  <c r="M661" i="31" a="1"/>
  <c r="M661" i="31" s="1"/>
  <c r="G661" i="31"/>
  <c r="A661" i="31"/>
  <c r="B661" i="31" s="1"/>
  <c r="N609" i="31" a="1"/>
  <c r="N609" i="31" s="1"/>
  <c r="M609" i="31" a="1"/>
  <c r="M609" i="31" s="1"/>
  <c r="G609" i="31"/>
  <c r="A609" i="31"/>
  <c r="B609" i="31" s="1"/>
  <c r="N608" i="31" a="1"/>
  <c r="N608" i="31" s="1"/>
  <c r="M608" i="31" a="1"/>
  <c r="M608" i="31" s="1"/>
  <c r="G608" i="31"/>
  <c r="A608" i="31"/>
  <c r="B608" i="31" s="1"/>
  <c r="N607" i="31" a="1"/>
  <c r="N607" i="31" s="1"/>
  <c r="M607" i="31" a="1"/>
  <c r="M607" i="31" s="1"/>
  <c r="G607" i="31"/>
  <c r="A607" i="31"/>
  <c r="B607" i="31" s="1"/>
  <c r="N560" i="31" a="1"/>
  <c r="N560" i="31" s="1"/>
  <c r="M560" i="31" a="1"/>
  <c r="M560" i="31" s="1"/>
  <c r="G560" i="31"/>
  <c r="A560" i="31"/>
  <c r="B560" i="31" s="1"/>
  <c r="N231" i="31" a="1"/>
  <c r="N231" i="31" s="1"/>
  <c r="M231" i="31" a="1"/>
  <c r="M231" i="31" s="1"/>
  <c r="G231" i="31"/>
  <c r="A231" i="31"/>
  <c r="B231" i="31" s="1"/>
  <c r="N605" i="31" a="1"/>
  <c r="N605" i="31" s="1"/>
  <c r="M605" i="31" a="1"/>
  <c r="M605" i="31" s="1"/>
  <c r="G605" i="31"/>
  <c r="A605" i="31"/>
  <c r="B605" i="31" s="1"/>
  <c r="N604" i="31" a="1"/>
  <c r="N604" i="31" s="1"/>
  <c r="M604" i="31" a="1"/>
  <c r="M604" i="31" s="1"/>
  <c r="G604" i="31"/>
  <c r="A604" i="31"/>
  <c r="B604" i="31" s="1"/>
  <c r="N603" i="31" a="1"/>
  <c r="N603" i="31" s="1"/>
  <c r="M603" i="31" a="1"/>
  <c r="M603" i="31" s="1"/>
  <c r="G603" i="31"/>
  <c r="A603" i="31"/>
  <c r="B603" i="31" s="1"/>
  <c r="N602" i="31" a="1"/>
  <c r="N602" i="31" s="1"/>
  <c r="M602" i="31" a="1"/>
  <c r="M602" i="31" s="1"/>
  <c r="G602" i="31"/>
  <c r="A602" i="31"/>
  <c r="B602" i="31" s="1"/>
  <c r="N601" i="31" a="1"/>
  <c r="N601" i="31" s="1"/>
  <c r="M601" i="31" a="1"/>
  <c r="M601" i="31" s="1"/>
  <c r="G601" i="31"/>
  <c r="A601" i="31"/>
  <c r="B601" i="31" s="1"/>
  <c r="N600" i="31" a="1"/>
  <c r="N600" i="31" s="1"/>
  <c r="M600" i="31" a="1"/>
  <c r="M600" i="31" s="1"/>
  <c r="G600" i="31"/>
  <c r="A600" i="31"/>
  <c r="B600" i="31" s="1"/>
  <c r="N597" i="31" a="1"/>
  <c r="N597" i="31" s="1"/>
  <c r="M597" i="31" a="1"/>
  <c r="M597" i="31" s="1"/>
  <c r="G597" i="31"/>
  <c r="A597" i="31"/>
  <c r="B597" i="31" s="1"/>
  <c r="N596" i="31" a="1"/>
  <c r="N596" i="31" s="1"/>
  <c r="M596" i="31" a="1"/>
  <c r="M596" i="31" s="1"/>
  <c r="G596" i="31"/>
  <c r="A596" i="31"/>
  <c r="B596" i="31" s="1"/>
  <c r="N595" i="31" a="1"/>
  <c r="N595" i="31" s="1"/>
  <c r="M595" i="31" a="1"/>
  <c r="M595" i="31" s="1"/>
  <c r="G595" i="31"/>
  <c r="A595" i="31"/>
  <c r="B595" i="31" s="1"/>
  <c r="N337" i="31" a="1"/>
  <c r="N337" i="31" s="1"/>
  <c r="M337" i="31" a="1"/>
  <c r="M337" i="31" s="1"/>
  <c r="G337" i="31"/>
  <c r="A337" i="31"/>
  <c r="B337" i="31" s="1"/>
  <c r="N592" i="31" a="1"/>
  <c r="N592" i="31" s="1"/>
  <c r="M592" i="31" a="1"/>
  <c r="M592" i="31" s="1"/>
  <c r="G592" i="31"/>
  <c r="A592" i="31"/>
  <c r="B592" i="31" s="1"/>
  <c r="N870" i="31" a="1"/>
  <c r="N870" i="31" s="1"/>
  <c r="M870" i="31" a="1"/>
  <c r="M870" i="31" s="1"/>
  <c r="G870" i="31"/>
  <c r="A870" i="31"/>
  <c r="B870" i="31" s="1"/>
  <c r="N589" i="31" a="1"/>
  <c r="N589" i="31" s="1"/>
  <c r="M589" i="31" a="1"/>
  <c r="M589" i="31" s="1"/>
  <c r="G589" i="31"/>
  <c r="A589" i="31"/>
  <c r="B589" i="31" s="1"/>
  <c r="N481" i="31" a="1"/>
  <c r="N481" i="31" s="1"/>
  <c r="M481" i="31" a="1"/>
  <c r="M481" i="31" s="1"/>
  <c r="G481" i="31"/>
  <c r="A481" i="31"/>
  <c r="B481" i="31" s="1"/>
  <c r="N586" i="31" a="1"/>
  <c r="N586" i="31" s="1"/>
  <c r="M586" i="31" a="1"/>
  <c r="M586" i="31" s="1"/>
  <c r="G586" i="31"/>
  <c r="A586" i="31"/>
  <c r="B586" i="31" s="1"/>
  <c r="N136" i="31" a="1"/>
  <c r="N136" i="31" s="1"/>
  <c r="M136" i="31" a="1"/>
  <c r="M136" i="31" s="1"/>
  <c r="G136" i="31"/>
  <c r="A136" i="31"/>
  <c r="B136" i="31" s="1"/>
  <c r="N582" i="31" a="1"/>
  <c r="N582" i="31" s="1"/>
  <c r="M582" i="31" a="1"/>
  <c r="M582" i="31" s="1"/>
  <c r="G582" i="31"/>
  <c r="A582" i="31"/>
  <c r="B582" i="31" s="1"/>
  <c r="N581" i="31" a="1"/>
  <c r="N581" i="31" s="1"/>
  <c r="M581" i="31" a="1"/>
  <c r="M581" i="31" s="1"/>
  <c r="G581" i="31"/>
  <c r="A581" i="31"/>
  <c r="B581" i="31" s="1"/>
  <c r="N858" i="31" a="1"/>
  <c r="N858" i="31" s="1"/>
  <c r="M858" i="31" a="1"/>
  <c r="M858" i="31" s="1"/>
  <c r="G858" i="31"/>
  <c r="A858" i="31"/>
  <c r="B858" i="31" s="1"/>
  <c r="N579" i="31" a="1"/>
  <c r="N579" i="31" s="1"/>
  <c r="M579" i="31" a="1"/>
  <c r="M579" i="31" s="1"/>
  <c r="G579" i="31"/>
  <c r="A579" i="31"/>
  <c r="B579" i="31" s="1"/>
  <c r="N321" i="31" a="1"/>
  <c r="N321" i="31" s="1"/>
  <c r="M321" i="31" a="1"/>
  <c r="M321" i="31" s="1"/>
  <c r="G321" i="31"/>
  <c r="A321" i="31"/>
  <c r="B321" i="31" s="1"/>
  <c r="N537" i="31" a="1"/>
  <c r="N537" i="31" s="1"/>
  <c r="M537" i="31" a="1"/>
  <c r="M537" i="31" s="1"/>
  <c r="G537" i="31"/>
  <c r="A537" i="31"/>
  <c r="B537" i="31" s="1"/>
  <c r="N577" i="31" a="1"/>
  <c r="N577" i="31" s="1"/>
  <c r="M577" i="31" a="1"/>
  <c r="M577" i="31" s="1"/>
  <c r="G577" i="31"/>
  <c r="A577" i="31"/>
  <c r="B577" i="31" s="1"/>
  <c r="N456" i="31" a="1"/>
  <c r="N456" i="31" s="1"/>
  <c r="M456" i="31" a="1"/>
  <c r="M456" i="31" s="1"/>
  <c r="G456" i="31"/>
  <c r="A456" i="31"/>
  <c r="B456" i="31" s="1"/>
  <c r="N575" i="31" a="1"/>
  <c r="N575" i="31" s="1"/>
  <c r="M575" i="31" a="1"/>
  <c r="M575" i="31" s="1"/>
  <c r="G575" i="31"/>
  <c r="A575" i="31"/>
  <c r="B575" i="31" s="1"/>
  <c r="N574" i="31" a="1"/>
  <c r="N574" i="31" s="1"/>
  <c r="M574" i="31" a="1"/>
  <c r="M574" i="31" s="1"/>
  <c r="G574" i="31"/>
  <c r="A574" i="31"/>
  <c r="B574" i="31" s="1"/>
  <c r="N532" i="31" a="1"/>
  <c r="N532" i="31" s="1"/>
  <c r="M532" i="31" a="1"/>
  <c r="M532" i="31" s="1"/>
  <c r="G532" i="31"/>
  <c r="A532" i="31"/>
  <c r="B532" i="31" s="1"/>
  <c r="N573" i="31" a="1"/>
  <c r="N573" i="31" s="1"/>
  <c r="M573" i="31" a="1"/>
  <c r="M573" i="31" s="1"/>
  <c r="G573" i="31"/>
  <c r="A573" i="31"/>
  <c r="B573" i="31" s="1"/>
  <c r="N572" i="31" a="1"/>
  <c r="N572" i="31" s="1"/>
  <c r="M572" i="31" a="1"/>
  <c r="M572" i="31" s="1"/>
  <c r="G572" i="31"/>
  <c r="A572" i="31"/>
  <c r="B572" i="31" s="1"/>
  <c r="N214" i="31" a="1"/>
  <c r="N214" i="31" s="1"/>
  <c r="M214" i="31" a="1"/>
  <c r="M214" i="31" s="1"/>
  <c r="G214" i="31"/>
  <c r="A214" i="31"/>
  <c r="B214" i="31" s="1"/>
  <c r="N570" i="31" a="1"/>
  <c r="N570" i="31" s="1"/>
  <c r="M570" i="31" a="1"/>
  <c r="M570" i="31" s="1"/>
  <c r="G570" i="31"/>
  <c r="A570" i="31"/>
  <c r="B570" i="31" s="1"/>
  <c r="N569" i="31" a="1"/>
  <c r="N569" i="31" s="1"/>
  <c r="M569" i="31" a="1"/>
  <c r="M569" i="31" s="1"/>
  <c r="G569" i="31"/>
  <c r="A569" i="31"/>
  <c r="B569" i="31" s="1"/>
  <c r="N568" i="31" a="1"/>
  <c r="N568" i="31" s="1"/>
  <c r="M568" i="31" a="1"/>
  <c r="M568" i="31" s="1"/>
  <c r="G568" i="31"/>
  <c r="A568" i="31"/>
  <c r="B568" i="31" s="1"/>
  <c r="N567" i="31" a="1"/>
  <c r="N567" i="31" s="1"/>
  <c r="M567" i="31" a="1"/>
  <c r="M567" i="31" s="1"/>
  <c r="G567" i="31"/>
  <c r="A567" i="31"/>
  <c r="B567" i="31" s="1"/>
  <c r="N566" i="31" a="1"/>
  <c r="N566" i="31" s="1"/>
  <c r="M566" i="31" a="1"/>
  <c r="M566" i="31" s="1"/>
  <c r="G566" i="31"/>
  <c r="A566" i="31"/>
  <c r="B566" i="31" s="1"/>
  <c r="N840" i="31" a="1"/>
  <c r="N840" i="31" s="1"/>
  <c r="M840" i="31" a="1"/>
  <c r="M840" i="31" s="1"/>
  <c r="G840" i="31"/>
  <c r="A840" i="31"/>
  <c r="B840" i="31" s="1"/>
  <c r="N564" i="31" a="1"/>
  <c r="N564" i="31" s="1"/>
  <c r="M564" i="31" a="1"/>
  <c r="M564" i="31" s="1"/>
  <c r="G564" i="31"/>
  <c r="A564" i="31"/>
  <c r="B564" i="31" s="1"/>
  <c r="N563" i="31" a="1"/>
  <c r="N563" i="31" s="1"/>
  <c r="M563" i="31" a="1"/>
  <c r="M563" i="31" s="1"/>
  <c r="G563" i="31"/>
  <c r="A563" i="31"/>
  <c r="B563" i="31" s="1"/>
  <c r="N984" i="31" a="1"/>
  <c r="N984" i="31" s="1"/>
  <c r="M984" i="31" a="1"/>
  <c r="M984" i="31" s="1"/>
  <c r="G984" i="31"/>
  <c r="A984" i="31"/>
  <c r="B984" i="31" s="1"/>
  <c r="N721" i="31" a="1"/>
  <c r="N721" i="31" s="1"/>
  <c r="M721" i="31" a="1"/>
  <c r="M721" i="31" s="1"/>
  <c r="G721" i="31"/>
  <c r="A721" i="31"/>
  <c r="B721" i="31" s="1"/>
  <c r="N518" i="31" a="1"/>
  <c r="N518" i="31" s="1"/>
  <c r="M518" i="31" a="1"/>
  <c r="M518" i="31" s="1"/>
  <c r="G518" i="31"/>
  <c r="A518" i="31"/>
  <c r="B518" i="31" s="1"/>
  <c r="N552" i="31" a="1"/>
  <c r="N552" i="31" s="1"/>
  <c r="M552" i="31" a="1"/>
  <c r="M552" i="31" s="1"/>
  <c r="G552" i="31"/>
  <c r="A552" i="31"/>
  <c r="B552" i="31" s="1"/>
  <c r="N558" i="31" a="1"/>
  <c r="N558" i="31" s="1"/>
  <c r="M558" i="31" a="1"/>
  <c r="M558" i="31" s="1"/>
  <c r="G558" i="31"/>
  <c r="A558" i="31"/>
  <c r="B558" i="31" s="1"/>
  <c r="N557" i="31" a="1"/>
  <c r="N557" i="31" s="1"/>
  <c r="M557" i="31" a="1"/>
  <c r="M557" i="31" s="1"/>
  <c r="G557" i="31"/>
  <c r="A557" i="31"/>
  <c r="B557" i="31" s="1"/>
  <c r="N556" i="31" a="1"/>
  <c r="N556" i="31" s="1"/>
  <c r="M556" i="31" a="1"/>
  <c r="M556" i="31" s="1"/>
  <c r="G556" i="31"/>
  <c r="A556" i="31"/>
  <c r="B556" i="31" s="1"/>
  <c r="N555" i="31" a="1"/>
  <c r="N555" i="31" s="1"/>
  <c r="M555" i="31" a="1"/>
  <c r="M555" i="31" s="1"/>
  <c r="G555" i="31"/>
  <c r="A555" i="31"/>
  <c r="B555" i="31" s="1"/>
  <c r="N554" i="31" a="1"/>
  <c r="N554" i="31" s="1"/>
  <c r="M554" i="31" a="1"/>
  <c r="M554" i="31" s="1"/>
  <c r="G554" i="31"/>
  <c r="A554" i="31"/>
  <c r="B554" i="31" s="1"/>
  <c r="N869" i="31" a="1"/>
  <c r="N869" i="31" s="1"/>
  <c r="M869" i="31" a="1"/>
  <c r="M869" i="31" s="1"/>
  <c r="G869" i="31"/>
  <c r="A869" i="31"/>
  <c r="B869" i="31" s="1"/>
  <c r="N510" i="31" a="1"/>
  <c r="N510" i="31" s="1"/>
  <c r="M510" i="31" a="1"/>
  <c r="M510" i="31" s="1"/>
  <c r="G510" i="31"/>
  <c r="A510" i="31"/>
  <c r="B510" i="31" s="1"/>
  <c r="N797" i="31" a="1"/>
  <c r="N797" i="31" s="1"/>
  <c r="M797" i="31" a="1"/>
  <c r="M797" i="31" s="1"/>
  <c r="G797" i="31"/>
  <c r="A797" i="31"/>
  <c r="B797" i="31" s="1"/>
  <c r="N551" i="31" a="1"/>
  <c r="N551" i="31" s="1"/>
  <c r="M551" i="31" a="1"/>
  <c r="M551" i="31" s="1"/>
  <c r="G551" i="31"/>
  <c r="A551" i="31"/>
  <c r="B551" i="31" s="1"/>
  <c r="N550" i="31" a="1"/>
  <c r="N550" i="31" s="1"/>
  <c r="M550" i="31" a="1"/>
  <c r="M550" i="31" s="1"/>
  <c r="G550" i="31"/>
  <c r="A550" i="31"/>
  <c r="B550" i="31" s="1"/>
  <c r="N652" i="31" a="1"/>
  <c r="N652" i="31" s="1"/>
  <c r="M652" i="31" a="1"/>
  <c r="M652" i="31" s="1"/>
  <c r="G652" i="31"/>
  <c r="A652" i="31"/>
  <c r="B652" i="31" s="1"/>
  <c r="N548" i="31" a="1"/>
  <c r="N548" i="31" s="1"/>
  <c r="M548" i="31" a="1"/>
  <c r="M548" i="31" s="1"/>
  <c r="G548" i="31"/>
  <c r="A548" i="31"/>
  <c r="B548" i="31" s="1"/>
  <c r="N642" i="31" a="1"/>
  <c r="N642" i="31" s="1"/>
  <c r="M642" i="31" a="1"/>
  <c r="M642" i="31" s="1"/>
  <c r="G642" i="31"/>
  <c r="A642" i="31"/>
  <c r="B642" i="31" s="1"/>
  <c r="N546" i="31" a="1"/>
  <c r="N546" i="31" s="1"/>
  <c r="M546" i="31" a="1"/>
  <c r="M546" i="31" s="1"/>
  <c r="G546" i="31"/>
  <c r="A546" i="31"/>
  <c r="B546" i="31" s="1"/>
  <c r="N450" i="31" a="1"/>
  <c r="N450" i="31" s="1"/>
  <c r="M450" i="31" a="1"/>
  <c r="M450" i="31" s="1"/>
  <c r="G450" i="31"/>
  <c r="A450" i="31"/>
  <c r="B450" i="31" s="1"/>
  <c r="N935" i="31" a="1"/>
  <c r="N935" i="31" s="1"/>
  <c r="M935" i="31" a="1"/>
  <c r="M935" i="31" s="1"/>
  <c r="G935" i="31"/>
  <c r="A935" i="31"/>
  <c r="B935" i="31" s="1"/>
  <c r="N626" i="31" a="1"/>
  <c r="N626" i="31" s="1"/>
  <c r="M626" i="31" a="1"/>
  <c r="M626" i="31" s="1"/>
  <c r="G626" i="31"/>
  <c r="A626" i="31"/>
  <c r="B626" i="31" s="1"/>
  <c r="N542" i="31" a="1"/>
  <c r="N542" i="31" s="1"/>
  <c r="M542" i="31" a="1"/>
  <c r="M542" i="31" s="1"/>
  <c r="G542" i="31"/>
  <c r="A542" i="31"/>
  <c r="B542" i="31" s="1"/>
  <c r="N892" i="31" a="1"/>
  <c r="N892" i="31" s="1"/>
  <c r="M892" i="31" a="1"/>
  <c r="M892" i="31" s="1"/>
  <c r="G892" i="31"/>
  <c r="A892" i="31"/>
  <c r="B892" i="31" s="1"/>
  <c r="N539" i="31" a="1"/>
  <c r="N539" i="31" s="1"/>
  <c r="M539" i="31" a="1"/>
  <c r="M539" i="31" s="1"/>
  <c r="G539" i="31"/>
  <c r="A539" i="31"/>
  <c r="B539" i="31" s="1"/>
  <c r="N540" i="31" a="1"/>
  <c r="N540" i="31" s="1"/>
  <c r="M540" i="31" a="1"/>
  <c r="M540" i="31" s="1"/>
  <c r="G540" i="31"/>
  <c r="A540" i="31"/>
  <c r="B540" i="31" s="1"/>
  <c r="N495" i="31" a="1"/>
  <c r="N495" i="31" s="1"/>
  <c r="M495" i="31" a="1"/>
  <c r="M495" i="31" s="1"/>
  <c r="G495" i="31"/>
  <c r="A495" i="31"/>
  <c r="B495" i="31" s="1"/>
  <c r="N494" i="31" a="1"/>
  <c r="N494" i="31" s="1"/>
  <c r="M494" i="31" a="1"/>
  <c r="M494" i="31" s="1"/>
  <c r="G494" i="31"/>
  <c r="A494" i="31"/>
  <c r="B494" i="31" s="1"/>
  <c r="N538" i="31" a="1"/>
  <c r="N538" i="31" s="1"/>
  <c r="M538" i="31" a="1"/>
  <c r="M538" i="31" s="1"/>
  <c r="G538" i="31"/>
  <c r="A538" i="31"/>
  <c r="B538" i="31" s="1"/>
  <c r="N536" i="31" a="1"/>
  <c r="N536" i="31" s="1"/>
  <c r="M536" i="31" a="1"/>
  <c r="M536" i="31" s="1"/>
  <c r="G536" i="31"/>
  <c r="A536" i="31"/>
  <c r="B536" i="31" s="1"/>
  <c r="N534" i="31" a="1"/>
  <c r="N534" i="31" s="1"/>
  <c r="M534" i="31" a="1"/>
  <c r="M534" i="31" s="1"/>
  <c r="G534" i="31"/>
  <c r="A534" i="31"/>
  <c r="B534" i="31" s="1"/>
  <c r="N535" i="31" a="1"/>
  <c r="N535" i="31" s="1"/>
  <c r="M535" i="31" a="1"/>
  <c r="M535" i="31" s="1"/>
  <c r="G535" i="31"/>
  <c r="A535" i="31"/>
  <c r="B535" i="31" s="1"/>
  <c r="N972" i="31" a="1"/>
  <c r="N972" i="31" s="1"/>
  <c r="M972" i="31" a="1"/>
  <c r="M972" i="31" s="1"/>
  <c r="G972" i="31"/>
  <c r="A972" i="31"/>
  <c r="B972" i="31" s="1"/>
  <c r="N530" i="31" a="1"/>
  <c r="N530" i="31" s="1"/>
  <c r="M530" i="31" a="1"/>
  <c r="M530" i="31" s="1"/>
  <c r="G530" i="31"/>
  <c r="A530" i="31"/>
  <c r="B530" i="31" s="1"/>
  <c r="N842" i="31" a="1"/>
  <c r="N842" i="31" s="1"/>
  <c r="M842" i="31" a="1"/>
  <c r="M842" i="31" s="1"/>
  <c r="G842" i="31"/>
  <c r="A842" i="31"/>
  <c r="B842" i="31" s="1"/>
  <c r="N486" i="31" a="1"/>
  <c r="N486" i="31" s="1"/>
  <c r="M486" i="31" a="1"/>
  <c r="M486" i="31" s="1"/>
  <c r="G486" i="31"/>
  <c r="A486" i="31"/>
  <c r="B486" i="31" s="1"/>
  <c r="N528" i="31" a="1"/>
  <c r="N528" i="31" s="1"/>
  <c r="M528" i="31" a="1"/>
  <c r="M528" i="31" s="1"/>
  <c r="G528" i="31"/>
  <c r="A528" i="31"/>
  <c r="B528" i="31" s="1"/>
  <c r="N529" i="31" a="1"/>
  <c r="N529" i="31" s="1"/>
  <c r="M529" i="31" a="1"/>
  <c r="M529" i="31" s="1"/>
  <c r="G529" i="31"/>
  <c r="A529" i="31"/>
  <c r="B529" i="31" s="1"/>
  <c r="N483" i="31" a="1"/>
  <c r="N483" i="31" s="1"/>
  <c r="M483" i="31" a="1"/>
  <c r="M483" i="31" s="1"/>
  <c r="G483" i="31"/>
  <c r="A483" i="31"/>
  <c r="B483" i="31" s="1"/>
  <c r="N525" i="31" a="1"/>
  <c r="N525" i="31" s="1"/>
  <c r="M525" i="31" a="1"/>
  <c r="M525" i="31" s="1"/>
  <c r="G525" i="31"/>
  <c r="A525" i="31"/>
  <c r="B525" i="31" s="1"/>
  <c r="N524" i="31" a="1"/>
  <c r="N524" i="31" s="1"/>
  <c r="M524" i="31" a="1"/>
  <c r="M524" i="31" s="1"/>
  <c r="G524" i="31"/>
  <c r="A524" i="31"/>
  <c r="B524" i="31" s="1"/>
  <c r="N523" i="31" a="1"/>
  <c r="N523" i="31" s="1"/>
  <c r="M523" i="31" a="1"/>
  <c r="M523" i="31" s="1"/>
  <c r="G523" i="31"/>
  <c r="A523" i="31"/>
  <c r="B523" i="31" s="1"/>
  <c r="N522" i="31" a="1"/>
  <c r="N522" i="31" s="1"/>
  <c r="M522" i="31" a="1"/>
  <c r="M522" i="31" s="1"/>
  <c r="G522" i="31"/>
  <c r="A522" i="31"/>
  <c r="B522" i="31" s="1"/>
  <c r="N521" i="31" a="1"/>
  <c r="N521" i="31" s="1"/>
  <c r="M521" i="31" a="1"/>
  <c r="M521" i="31" s="1"/>
  <c r="G521" i="31"/>
  <c r="A521" i="31"/>
  <c r="B521" i="31" s="1"/>
  <c r="N520" i="31" a="1"/>
  <c r="N520" i="31" s="1"/>
  <c r="M520" i="31" a="1"/>
  <c r="M520" i="31" s="1"/>
  <c r="G520" i="31"/>
  <c r="A520" i="31"/>
  <c r="B520" i="31" s="1"/>
  <c r="N476" i="31" a="1"/>
  <c r="N476" i="31" s="1"/>
  <c r="M476" i="31" a="1"/>
  <c r="M476" i="31" s="1"/>
  <c r="G476" i="31"/>
  <c r="A476" i="31"/>
  <c r="B476" i="31" s="1"/>
  <c r="N168" i="31" a="1"/>
  <c r="N168" i="31" s="1"/>
  <c r="M168" i="31" a="1"/>
  <c r="M168" i="31" s="1"/>
  <c r="G168" i="31"/>
  <c r="A168" i="31"/>
  <c r="B168" i="31" s="1"/>
  <c r="N30" i="31" a="1"/>
  <c r="N30" i="31" s="1"/>
  <c r="M30" i="31" a="1"/>
  <c r="M30" i="31" s="1"/>
  <c r="G30" i="31"/>
  <c r="A30" i="31"/>
  <c r="B30" i="31" s="1"/>
  <c r="N515" i="31" a="1"/>
  <c r="N515" i="31" s="1"/>
  <c r="M515" i="31" a="1"/>
  <c r="M515" i="31" s="1"/>
  <c r="G515" i="31"/>
  <c r="A515" i="31"/>
  <c r="B515" i="31" s="1"/>
  <c r="N514" i="31" a="1"/>
  <c r="N514" i="31" s="1"/>
  <c r="M514" i="31" a="1"/>
  <c r="M514" i="31" s="1"/>
  <c r="G514" i="31"/>
  <c r="A514" i="31"/>
  <c r="B514" i="31" s="1"/>
  <c r="N796" i="31" a="1"/>
  <c r="N796" i="31" s="1"/>
  <c r="M796" i="31" a="1"/>
  <c r="M796" i="31" s="1"/>
  <c r="G796" i="31"/>
  <c r="A796" i="31"/>
  <c r="B796" i="31" s="1"/>
  <c r="N470" i="31" a="1"/>
  <c r="N470" i="31" s="1"/>
  <c r="M470" i="31" a="1"/>
  <c r="M470" i="31" s="1"/>
  <c r="G470" i="31"/>
  <c r="A470" i="31"/>
  <c r="B470" i="31" s="1"/>
  <c r="N511" i="31" a="1"/>
  <c r="N511" i="31" s="1"/>
  <c r="M511" i="31" a="1"/>
  <c r="M511" i="31" s="1"/>
  <c r="G511" i="31"/>
  <c r="A511" i="31"/>
  <c r="B511" i="31" s="1"/>
  <c r="N509" i="31" a="1"/>
  <c r="N509" i="31" s="1"/>
  <c r="M509" i="31" a="1"/>
  <c r="M509" i="31" s="1"/>
  <c r="G509" i="31"/>
  <c r="A509" i="31"/>
  <c r="B509" i="31" s="1"/>
  <c r="N480" i="31" a="1"/>
  <c r="N480" i="31" s="1"/>
  <c r="M480" i="31" a="1"/>
  <c r="M480" i="31" s="1"/>
  <c r="G480" i="31"/>
  <c r="A480" i="31"/>
  <c r="B480" i="31" s="1"/>
  <c r="N507" i="31" a="1"/>
  <c r="N507" i="31" s="1"/>
  <c r="M507" i="31" a="1"/>
  <c r="M507" i="31" s="1"/>
  <c r="G507" i="31"/>
  <c r="A507" i="31"/>
  <c r="B507" i="31" s="1"/>
  <c r="N506" i="31" a="1"/>
  <c r="N506" i="31" s="1"/>
  <c r="M506" i="31" a="1"/>
  <c r="M506" i="31" s="1"/>
  <c r="G506" i="31"/>
  <c r="A506" i="31"/>
  <c r="B506" i="31" s="1"/>
  <c r="N469" i="31" a="1"/>
  <c r="N469" i="31" s="1"/>
  <c r="M469" i="31" a="1"/>
  <c r="M469" i="31" s="1"/>
  <c r="G469" i="31"/>
  <c r="A469" i="31"/>
  <c r="B469" i="31" s="1"/>
  <c r="N503" i="31" a="1"/>
  <c r="N503" i="31" s="1"/>
  <c r="M503" i="31" a="1"/>
  <c r="M503" i="31" s="1"/>
  <c r="G503" i="31"/>
  <c r="A503" i="31"/>
  <c r="B503" i="31" s="1"/>
  <c r="N502" i="31" a="1"/>
  <c r="N502" i="31" s="1"/>
  <c r="M502" i="31" a="1"/>
  <c r="M502" i="31" s="1"/>
  <c r="G502" i="31"/>
  <c r="A502" i="31"/>
  <c r="B502" i="31" s="1"/>
  <c r="N461" i="31" a="1"/>
  <c r="N461" i="31" s="1"/>
  <c r="M461" i="31" a="1"/>
  <c r="M461" i="31" s="1"/>
  <c r="G461" i="31"/>
  <c r="A461" i="31"/>
  <c r="B461" i="31" s="1"/>
  <c r="N501" i="31" a="1"/>
  <c r="N501" i="31" s="1"/>
  <c r="M501" i="31" a="1"/>
  <c r="M501" i="31" s="1"/>
  <c r="G501" i="31"/>
  <c r="A501" i="31"/>
  <c r="B501" i="31" s="1"/>
  <c r="N837" i="31" a="1"/>
  <c r="N837" i="31" s="1"/>
  <c r="M837" i="31" a="1"/>
  <c r="M837" i="31" s="1"/>
  <c r="G837" i="31"/>
  <c r="A837" i="31"/>
  <c r="B837" i="31" s="1"/>
  <c r="N974" i="31" a="1"/>
  <c r="N974" i="31" s="1"/>
  <c r="M974" i="31" a="1"/>
  <c r="M974" i="31" s="1"/>
  <c r="G974" i="31"/>
  <c r="A974" i="31"/>
  <c r="B974" i="31" s="1"/>
  <c r="N965" i="31" a="1"/>
  <c r="N965" i="31" s="1"/>
  <c r="M965" i="31" a="1"/>
  <c r="M965" i="31" s="1"/>
  <c r="G965" i="31"/>
  <c r="A965" i="31"/>
  <c r="B965" i="31" s="1"/>
  <c r="N978" i="31" a="1"/>
  <c r="N978" i="31" s="1"/>
  <c r="M978" i="31" a="1"/>
  <c r="M978" i="31" s="1"/>
  <c r="G978" i="31"/>
  <c r="A978" i="31"/>
  <c r="B978" i="31" s="1"/>
  <c r="N496" i="31" a="1"/>
  <c r="N496" i="31" s="1"/>
  <c r="M496" i="31" a="1"/>
  <c r="M496" i="31" s="1"/>
  <c r="G496" i="31"/>
  <c r="A496" i="31"/>
  <c r="B496" i="31" s="1"/>
  <c r="N830" i="31" a="1"/>
  <c r="N830" i="31" s="1"/>
  <c r="M830" i="31" a="1"/>
  <c r="M830" i="31" s="1"/>
  <c r="G830" i="31"/>
  <c r="A830" i="31"/>
  <c r="B830" i="31" s="1"/>
  <c r="N453" i="31" a="1"/>
  <c r="N453" i="31" s="1"/>
  <c r="M453" i="31" a="1"/>
  <c r="M453" i="31" s="1"/>
  <c r="G453" i="31"/>
  <c r="A453" i="31"/>
  <c r="B453" i="31" s="1"/>
  <c r="N492" i="31" a="1"/>
  <c r="N492" i="31" s="1"/>
  <c r="M492" i="31" a="1"/>
  <c r="M492" i="31" s="1"/>
  <c r="G492" i="31"/>
  <c r="A492" i="31"/>
  <c r="B492" i="31" s="1"/>
  <c r="N488" i="31" a="1"/>
  <c r="N488" i="31" s="1"/>
  <c r="M488" i="31" a="1"/>
  <c r="M488" i="31" s="1"/>
  <c r="G488" i="31"/>
  <c r="A488" i="31"/>
  <c r="B488" i="31" s="1"/>
  <c r="N487" i="31" a="1"/>
  <c r="N487" i="31" s="1"/>
  <c r="M487" i="31" a="1"/>
  <c r="M487" i="31" s="1"/>
  <c r="G487" i="31"/>
  <c r="A487" i="31"/>
  <c r="B487" i="31" s="1"/>
  <c r="N975" i="31" a="1"/>
  <c r="N975" i="31" s="1"/>
  <c r="M975" i="31" a="1"/>
  <c r="M975" i="31" s="1"/>
  <c r="G975" i="31"/>
  <c r="A975" i="31"/>
  <c r="B975" i="31" s="1"/>
  <c r="N473" i="31" a="1"/>
  <c r="N473" i="31" s="1"/>
  <c r="M473" i="31" a="1"/>
  <c r="M473" i="31" s="1"/>
  <c r="G473" i="31"/>
  <c r="A473" i="31"/>
  <c r="B473" i="31" s="1"/>
  <c r="N628" i="31" a="1"/>
  <c r="N628" i="31" s="1"/>
  <c r="M628" i="31" a="1"/>
  <c r="M628" i="31" s="1"/>
  <c r="G628" i="31"/>
  <c r="A628" i="31"/>
  <c r="B628" i="31" s="1"/>
  <c r="N482" i="31" a="1"/>
  <c r="N482" i="31" s="1"/>
  <c r="M482" i="31" a="1"/>
  <c r="M482" i="31" s="1"/>
  <c r="G482" i="31"/>
  <c r="A482" i="31"/>
  <c r="B482" i="31" s="1"/>
  <c r="N320" i="31" a="1"/>
  <c r="N320" i="31" s="1"/>
  <c r="M320" i="31" a="1"/>
  <c r="M320" i="31" s="1"/>
  <c r="G320" i="31"/>
  <c r="A320" i="31"/>
  <c r="B320" i="31" s="1"/>
  <c r="N48" i="31" a="1"/>
  <c r="N48" i="31" s="1"/>
  <c r="M48" i="31" a="1"/>
  <c r="M48" i="31" s="1"/>
  <c r="G48" i="31"/>
  <c r="A48" i="31"/>
  <c r="B48" i="31" s="1"/>
  <c r="N839" i="31" a="1"/>
  <c r="N839" i="31" s="1"/>
  <c r="M839" i="31" a="1"/>
  <c r="M839" i="31" s="1"/>
  <c r="G839" i="31"/>
  <c r="A839" i="31"/>
  <c r="B839" i="31" s="1"/>
  <c r="N478" i="31" a="1"/>
  <c r="N478" i="31" s="1"/>
  <c r="M478" i="31" a="1"/>
  <c r="M478" i="31" s="1"/>
  <c r="G478" i="31"/>
  <c r="A478" i="31"/>
  <c r="B478" i="31" s="1"/>
  <c r="N623" i="31" a="1"/>
  <c r="N623" i="31" s="1"/>
  <c r="M623" i="31" a="1"/>
  <c r="M623" i="31" s="1"/>
  <c r="G623" i="31"/>
  <c r="A623" i="31"/>
  <c r="B623" i="31" s="1"/>
  <c r="N475" i="31" a="1"/>
  <c r="N475" i="31" s="1"/>
  <c r="M475" i="31" a="1"/>
  <c r="M475" i="31" s="1"/>
  <c r="G475" i="31"/>
  <c r="A475" i="31"/>
  <c r="B475" i="31" s="1"/>
  <c r="N309" i="31" a="1"/>
  <c r="N309" i="31" s="1"/>
  <c r="M309" i="31" a="1"/>
  <c r="M309" i="31" s="1"/>
  <c r="G309" i="31"/>
  <c r="A309" i="31"/>
  <c r="B309" i="31" s="1"/>
  <c r="N964" i="31" a="1"/>
  <c r="N964" i="31" s="1"/>
  <c r="M964" i="31" a="1"/>
  <c r="M964" i="31" s="1"/>
  <c r="G964" i="31"/>
  <c r="A964" i="31"/>
  <c r="B964" i="31" s="1"/>
  <c r="N472" i="31" a="1"/>
  <c r="N472" i="31" s="1"/>
  <c r="M472" i="31" a="1"/>
  <c r="M472" i="31" s="1"/>
  <c r="G472" i="31"/>
  <c r="A472" i="31"/>
  <c r="B472" i="31" s="1"/>
  <c r="N934" i="31" a="1"/>
  <c r="N934" i="31" s="1"/>
  <c r="M934" i="31" a="1"/>
  <c r="M934" i="31" s="1"/>
  <c r="G934" i="31"/>
  <c r="A934" i="31"/>
  <c r="B934" i="31" s="1"/>
  <c r="N435" i="31" a="1"/>
  <c r="N435" i="31" s="1"/>
  <c r="M435" i="31" a="1"/>
  <c r="M435" i="31" s="1"/>
  <c r="G435" i="31"/>
  <c r="A435" i="31"/>
  <c r="B435" i="31" s="1"/>
  <c r="N898" i="31" a="1"/>
  <c r="N898" i="31" s="1"/>
  <c r="M898" i="31" a="1"/>
  <c r="M898" i="31" s="1"/>
  <c r="G898" i="31"/>
  <c r="A898" i="31"/>
  <c r="B898" i="31" s="1"/>
  <c r="N963" i="31" a="1"/>
  <c r="N963" i="31" s="1"/>
  <c r="M963" i="31" a="1"/>
  <c r="M963" i="31" s="1"/>
  <c r="G963" i="31"/>
  <c r="A963" i="31"/>
  <c r="B963" i="31" s="1"/>
  <c r="N624" i="31" a="1"/>
  <c r="N624" i="31" s="1"/>
  <c r="M624" i="31" a="1"/>
  <c r="M624" i="31" s="1"/>
  <c r="G624" i="31"/>
  <c r="A624" i="31"/>
  <c r="B624" i="31" s="1"/>
  <c r="N466" i="31" a="1"/>
  <c r="N466" i="31" s="1"/>
  <c r="M466" i="31" a="1"/>
  <c r="M466" i="31" s="1"/>
  <c r="G466" i="31"/>
  <c r="A466" i="31"/>
  <c r="B466" i="31" s="1"/>
  <c r="N616" i="31" a="1"/>
  <c r="N616" i="31" s="1"/>
  <c r="M616" i="31" a="1"/>
  <c r="M616" i="31" s="1"/>
  <c r="G616" i="31"/>
  <c r="A616" i="31"/>
  <c r="B616" i="31" s="1"/>
  <c r="N468" i="31" a="1"/>
  <c r="N468" i="31" s="1"/>
  <c r="M468" i="31" a="1"/>
  <c r="M468" i="31" s="1"/>
  <c r="G468" i="31"/>
  <c r="A468" i="31"/>
  <c r="B468" i="31" s="1"/>
  <c r="N463" i="31" a="1"/>
  <c r="N463" i="31" s="1"/>
  <c r="M463" i="31" a="1"/>
  <c r="M463" i="31" s="1"/>
  <c r="G463" i="31"/>
  <c r="A463" i="31"/>
  <c r="B463" i="31" s="1"/>
  <c r="N462" i="31" a="1"/>
  <c r="N462" i="31" s="1"/>
  <c r="M462" i="31" a="1"/>
  <c r="M462" i="31" s="1"/>
  <c r="G462" i="31"/>
  <c r="A462" i="31"/>
  <c r="B462" i="31" s="1"/>
  <c r="N459" i="31" a="1"/>
  <c r="N459" i="31" s="1"/>
  <c r="M459" i="31" a="1"/>
  <c r="M459" i="31" s="1"/>
  <c r="G459" i="31"/>
  <c r="A459" i="31"/>
  <c r="B459" i="31" s="1"/>
  <c r="N458" i="31" a="1"/>
  <c r="N458" i="31" s="1"/>
  <c r="M458" i="31" a="1"/>
  <c r="M458" i="31" s="1"/>
  <c r="G458" i="31"/>
  <c r="A458" i="31"/>
  <c r="B458" i="31" s="1"/>
  <c r="N438" i="31" a="1"/>
  <c r="N438" i="31" s="1"/>
  <c r="M438" i="31" a="1"/>
  <c r="M438" i="31" s="1"/>
  <c r="G438" i="31"/>
  <c r="A438" i="31"/>
  <c r="B438" i="31" s="1"/>
  <c r="N18" i="31" a="1"/>
  <c r="N18" i="31" s="1"/>
  <c r="M18" i="31" a="1"/>
  <c r="M18" i="31" s="1"/>
  <c r="G18" i="31"/>
  <c r="A18" i="31"/>
  <c r="B18" i="31" s="1"/>
  <c r="N455" i="31" a="1"/>
  <c r="N455" i="31" s="1"/>
  <c r="M455" i="31" a="1"/>
  <c r="M455" i="31" s="1"/>
  <c r="G455" i="31"/>
  <c r="A455" i="31"/>
  <c r="B455" i="31" s="1"/>
  <c r="N452" i="31" a="1"/>
  <c r="N452" i="31" s="1"/>
  <c r="M452" i="31" a="1"/>
  <c r="M452" i="31" s="1"/>
  <c r="G452" i="31"/>
  <c r="A452" i="31"/>
  <c r="B452" i="31" s="1"/>
  <c r="N454" i="31" a="1"/>
  <c r="N454" i="31" s="1"/>
  <c r="M454" i="31" a="1"/>
  <c r="M454" i="31" s="1"/>
  <c r="G454" i="31"/>
  <c r="A454" i="31"/>
  <c r="B454" i="31" s="1"/>
  <c r="N184" i="31" a="1"/>
  <c r="N184" i="31" s="1"/>
  <c r="M184" i="31" a="1"/>
  <c r="M184" i="31" s="1"/>
  <c r="G184" i="31"/>
  <c r="A184" i="31"/>
  <c r="B184" i="31" s="1"/>
  <c r="N305" i="31" a="1"/>
  <c r="N305" i="31" s="1"/>
  <c r="M305" i="31" a="1"/>
  <c r="M305" i="31" s="1"/>
  <c r="G305" i="31"/>
  <c r="A305" i="31"/>
  <c r="B305" i="31" s="1"/>
  <c r="N467" i="31" a="1"/>
  <c r="N467" i="31" s="1"/>
  <c r="M467" i="31" a="1"/>
  <c r="M467" i="31" s="1"/>
  <c r="G467" i="31"/>
  <c r="A467" i="31"/>
  <c r="B467" i="31" s="1"/>
  <c r="N446" i="31" a="1"/>
  <c r="N446" i="31" s="1"/>
  <c r="M446" i="31" a="1"/>
  <c r="M446" i="31" s="1"/>
  <c r="G446" i="31"/>
  <c r="A446" i="31"/>
  <c r="B446" i="31" s="1"/>
  <c r="N445" i="31" a="1"/>
  <c r="N445" i="31" s="1"/>
  <c r="M445" i="31" a="1"/>
  <c r="M445" i="31" s="1"/>
  <c r="G445" i="31"/>
  <c r="A445" i="31"/>
  <c r="B445" i="31" s="1"/>
  <c r="N444" i="31" a="1"/>
  <c r="N444" i="31" s="1"/>
  <c r="M444" i="31" a="1"/>
  <c r="M444" i="31" s="1"/>
  <c r="G444" i="31"/>
  <c r="A444" i="31"/>
  <c r="B444" i="31" s="1"/>
  <c r="N147" i="31" a="1"/>
  <c r="N147" i="31" s="1"/>
  <c r="M147" i="31" a="1"/>
  <c r="M147" i="31" s="1"/>
  <c r="G147" i="31"/>
  <c r="A147" i="31"/>
  <c r="B147" i="31" s="1"/>
  <c r="N490" i="31" a="1"/>
  <c r="N490" i="31" s="1"/>
  <c r="M490" i="31" a="1"/>
  <c r="M490" i="31" s="1"/>
  <c r="G490" i="31"/>
  <c r="A490" i="31"/>
  <c r="B490" i="31" s="1"/>
  <c r="N156" i="31" a="1"/>
  <c r="N156" i="31" s="1"/>
  <c r="M156" i="31" a="1"/>
  <c r="M156" i="31" s="1"/>
  <c r="G156" i="31"/>
  <c r="A156" i="31"/>
  <c r="B156" i="31" s="1"/>
  <c r="N426" i="31" a="1"/>
  <c r="N426" i="31" s="1"/>
  <c r="M426" i="31" a="1"/>
  <c r="M426" i="31" s="1"/>
  <c r="G426" i="31"/>
  <c r="A426" i="31"/>
  <c r="B426" i="31" s="1"/>
  <c r="N409" i="31" a="1"/>
  <c r="N409" i="31" s="1"/>
  <c r="M409" i="31" a="1"/>
  <c r="M409" i="31" s="1"/>
  <c r="G409" i="31"/>
  <c r="A409" i="31"/>
  <c r="B409" i="31" s="1"/>
  <c r="N408" i="31" a="1"/>
  <c r="N408" i="31" s="1"/>
  <c r="M408" i="31" a="1"/>
  <c r="M408" i="31" s="1"/>
  <c r="G408" i="31"/>
  <c r="A408" i="31"/>
  <c r="B408" i="31" s="1"/>
  <c r="N440" i="31" a="1"/>
  <c r="N440" i="31" s="1"/>
  <c r="M440" i="31" a="1"/>
  <c r="M440" i="31" s="1"/>
  <c r="G440" i="31"/>
  <c r="A440" i="31"/>
  <c r="B440" i="31" s="1"/>
  <c r="N805" i="31" a="1"/>
  <c r="N805" i="31" s="1"/>
  <c r="M805" i="31" a="1"/>
  <c r="M805" i="31" s="1"/>
  <c r="G805" i="31"/>
  <c r="A805" i="31"/>
  <c r="B805" i="31" s="1"/>
  <c r="N794" i="31" a="1"/>
  <c r="N794" i="31" s="1"/>
  <c r="M794" i="31" a="1"/>
  <c r="M794" i="31" s="1"/>
  <c r="G794" i="31"/>
  <c r="A794" i="31"/>
  <c r="B794" i="31" s="1"/>
  <c r="N464" i="31" a="1"/>
  <c r="N464" i="31" s="1"/>
  <c r="M464" i="31" a="1"/>
  <c r="M464" i="31" s="1"/>
  <c r="G464" i="31"/>
  <c r="A464" i="31"/>
  <c r="B464" i="31" s="1"/>
  <c r="N436" i="31" a="1"/>
  <c r="N436" i="31" s="1"/>
  <c r="M436" i="31" a="1"/>
  <c r="M436" i="31" s="1"/>
  <c r="G436" i="31"/>
  <c r="A436" i="31"/>
  <c r="B436" i="31" s="1"/>
  <c r="N434" i="31" a="1"/>
  <c r="N434" i="31" s="1"/>
  <c r="M434" i="31" a="1"/>
  <c r="M434" i="31" s="1"/>
  <c r="G434" i="31"/>
  <c r="A434" i="31"/>
  <c r="B434" i="31" s="1"/>
  <c r="N433" i="31" a="1"/>
  <c r="N433" i="31" s="1"/>
  <c r="M433" i="31" a="1"/>
  <c r="M433" i="31" s="1"/>
  <c r="G433" i="31"/>
  <c r="A433" i="31"/>
  <c r="B433" i="31" s="1"/>
  <c r="N432" i="31" a="1"/>
  <c r="N432" i="31" s="1"/>
  <c r="M432" i="31" a="1"/>
  <c r="M432" i="31" s="1"/>
  <c r="G432" i="31"/>
  <c r="A432" i="31"/>
  <c r="B432" i="31" s="1"/>
  <c r="N439" i="31" a="1"/>
  <c r="N439" i="31" s="1"/>
  <c r="M439" i="31" a="1"/>
  <c r="M439" i="31" s="1"/>
  <c r="G439" i="31"/>
  <c r="A439" i="31"/>
  <c r="B439" i="31" s="1"/>
  <c r="N430" i="31" a="1"/>
  <c r="N430" i="31" s="1"/>
  <c r="M430" i="31" a="1"/>
  <c r="M430" i="31" s="1"/>
  <c r="G430" i="31"/>
  <c r="A430" i="31"/>
  <c r="B430" i="31" s="1"/>
  <c r="N397" i="31" a="1"/>
  <c r="N397" i="31" s="1"/>
  <c r="M397" i="31" a="1"/>
  <c r="M397" i="31" s="1"/>
  <c r="G397" i="31"/>
  <c r="A397" i="31"/>
  <c r="B397" i="31" s="1"/>
  <c r="N52" i="31" a="1"/>
  <c r="N52" i="31" s="1"/>
  <c r="M52" i="31" a="1"/>
  <c r="M52" i="31" s="1"/>
  <c r="G52" i="31"/>
  <c r="A52" i="31"/>
  <c r="B52" i="31" s="1"/>
  <c r="N395" i="31" a="1"/>
  <c r="N395" i="31" s="1"/>
  <c r="M395" i="31" a="1"/>
  <c r="M395" i="31" s="1"/>
  <c r="G395" i="31"/>
  <c r="A395" i="31"/>
  <c r="B395" i="31" s="1"/>
  <c r="N428" i="31" a="1"/>
  <c r="N428" i="31" s="1"/>
  <c r="M428" i="31" a="1"/>
  <c r="M428" i="31" s="1"/>
  <c r="G428" i="31"/>
  <c r="A428" i="31"/>
  <c r="B428" i="31" s="1"/>
  <c r="N427" i="31" a="1"/>
  <c r="N427" i="31" s="1"/>
  <c r="M427" i="31" a="1"/>
  <c r="M427" i="31" s="1"/>
  <c r="G427" i="31"/>
  <c r="A427" i="31"/>
  <c r="B427" i="31" s="1"/>
  <c r="N392" i="31" a="1"/>
  <c r="N392" i="31" s="1"/>
  <c r="M392" i="31" a="1"/>
  <c r="M392" i="31" s="1"/>
  <c r="G392" i="31"/>
  <c r="A392" i="31"/>
  <c r="B392" i="31" s="1"/>
  <c r="N639" i="31" a="1"/>
  <c r="N639" i="31" s="1"/>
  <c r="M639" i="31" a="1"/>
  <c r="M639" i="31" s="1"/>
  <c r="G639" i="31"/>
  <c r="A639" i="31"/>
  <c r="B639" i="31" s="1"/>
  <c r="N226" i="31" a="1"/>
  <c r="N226" i="31" s="1"/>
  <c r="M226" i="31" a="1"/>
  <c r="M226" i="31" s="1"/>
  <c r="G226" i="31"/>
  <c r="A226" i="31"/>
  <c r="B226" i="31" s="1"/>
  <c r="N389" i="31" a="1"/>
  <c r="N389" i="31" s="1"/>
  <c r="M389" i="31" a="1"/>
  <c r="M389" i="31" s="1"/>
  <c r="G389" i="31"/>
  <c r="A389" i="31"/>
  <c r="B389" i="31" s="1"/>
  <c r="N422" i="31" a="1"/>
  <c r="N422" i="31" s="1"/>
  <c r="M422" i="31" a="1"/>
  <c r="M422" i="31" s="1"/>
  <c r="G422" i="31"/>
  <c r="A422" i="31"/>
  <c r="B422" i="31" s="1"/>
  <c r="N622" i="31" a="1"/>
  <c r="N622" i="31" s="1"/>
  <c r="M622" i="31" a="1"/>
  <c r="M622" i="31" s="1"/>
  <c r="G622" i="31"/>
  <c r="A622" i="31"/>
  <c r="B622" i="31" s="1"/>
  <c r="N949" i="31" a="1"/>
  <c r="N949" i="31" s="1"/>
  <c r="M949" i="31" a="1"/>
  <c r="M949" i="31" s="1"/>
  <c r="G949" i="31"/>
  <c r="A949" i="31"/>
  <c r="B949" i="31" s="1"/>
  <c r="N418" i="31" a="1"/>
  <c r="N418" i="31" s="1"/>
  <c r="M418" i="31" a="1"/>
  <c r="M418" i="31" s="1"/>
  <c r="G418" i="31"/>
  <c r="A418" i="31"/>
  <c r="B418" i="31" s="1"/>
  <c r="N419" i="31" a="1"/>
  <c r="N419" i="31" s="1"/>
  <c r="M419" i="31" a="1"/>
  <c r="M419" i="31" s="1"/>
  <c r="G419" i="31"/>
  <c r="A419" i="31"/>
  <c r="B419" i="31" s="1"/>
  <c r="N617" i="31" a="1"/>
  <c r="N617" i="31" s="1"/>
  <c r="M617" i="31" a="1"/>
  <c r="M617" i="31" s="1"/>
  <c r="G617" i="31"/>
  <c r="A617" i="31"/>
  <c r="B617" i="31" s="1"/>
  <c r="N416" i="31" a="1"/>
  <c r="N416" i="31" s="1"/>
  <c r="M416" i="31" a="1"/>
  <c r="M416" i="31" s="1"/>
  <c r="G416" i="31"/>
  <c r="A416" i="31"/>
  <c r="B416" i="31" s="1"/>
  <c r="N120" i="31" a="1"/>
  <c r="N120" i="31" s="1"/>
  <c r="M120" i="31" a="1"/>
  <c r="M120" i="31" s="1"/>
  <c r="G120" i="31"/>
  <c r="A120" i="31"/>
  <c r="B120" i="31" s="1"/>
  <c r="N100" i="31" a="1"/>
  <c r="N100" i="31" s="1"/>
  <c r="M100" i="31" a="1"/>
  <c r="M100" i="31" s="1"/>
  <c r="G100" i="31"/>
  <c r="A100" i="31"/>
  <c r="B100" i="31" s="1"/>
  <c r="N976" i="31" a="1"/>
  <c r="N976" i="31" s="1"/>
  <c r="M976" i="31" a="1"/>
  <c r="M976" i="31" s="1"/>
  <c r="G976" i="31"/>
  <c r="A976" i="31"/>
  <c r="B976" i="31" s="1"/>
  <c r="N933" i="31" a="1"/>
  <c r="N933" i="31" s="1"/>
  <c r="M933" i="31" a="1"/>
  <c r="M933" i="31" s="1"/>
  <c r="G933" i="31"/>
  <c r="A933" i="31"/>
  <c r="B933" i="31" s="1"/>
  <c r="N610" i="31" a="1"/>
  <c r="N610" i="31" s="1"/>
  <c r="M610" i="31" a="1"/>
  <c r="M610" i="31" s="1"/>
  <c r="G610" i="31"/>
  <c r="A610" i="31"/>
  <c r="B610" i="31" s="1"/>
  <c r="N967" i="31" a="1"/>
  <c r="N967" i="31" s="1"/>
  <c r="M967" i="31" a="1"/>
  <c r="M967" i="31" s="1"/>
  <c r="G967" i="31"/>
  <c r="A967" i="31"/>
  <c r="B967" i="31" s="1"/>
  <c r="N406" i="31" a="1"/>
  <c r="N406" i="31" s="1"/>
  <c r="M406" i="31" a="1"/>
  <c r="M406" i="31" s="1"/>
  <c r="G406" i="31"/>
  <c r="A406" i="31"/>
  <c r="B406" i="31" s="1"/>
  <c r="N412" i="31" a="1"/>
  <c r="N412" i="31" s="1"/>
  <c r="M412" i="31" a="1"/>
  <c r="M412" i="31" s="1"/>
  <c r="G412" i="31"/>
  <c r="A412" i="31"/>
  <c r="B412" i="31" s="1"/>
  <c r="N404" i="31" a="1"/>
  <c r="N404" i="31" s="1"/>
  <c r="M404" i="31" a="1"/>
  <c r="M404" i="31" s="1"/>
  <c r="G404" i="31"/>
  <c r="A404" i="31"/>
  <c r="B404" i="31" s="1"/>
  <c r="N403" i="31" a="1"/>
  <c r="N403" i="31" s="1"/>
  <c r="M403" i="31" a="1"/>
  <c r="M403" i="31" s="1"/>
  <c r="G403" i="31"/>
  <c r="A403" i="31"/>
  <c r="B403" i="31" s="1"/>
  <c r="N953" i="31" a="1"/>
  <c r="N953" i="31" s="1"/>
  <c r="M953" i="31" a="1"/>
  <c r="M953" i="31" s="1"/>
  <c r="G953" i="31"/>
  <c r="A953" i="31"/>
  <c r="B953" i="31" s="1"/>
  <c r="N401" i="31" a="1"/>
  <c r="N401" i="31" s="1"/>
  <c r="M401" i="31" a="1"/>
  <c r="M401" i="31" s="1"/>
  <c r="G401" i="31"/>
  <c r="A401" i="31"/>
  <c r="B401" i="31" s="1"/>
  <c r="N400" i="31" a="1"/>
  <c r="N400" i="31" s="1"/>
  <c r="M400" i="31" a="1"/>
  <c r="M400" i="31" s="1"/>
  <c r="G400" i="31"/>
  <c r="A400" i="31"/>
  <c r="B400" i="31" s="1"/>
  <c r="N368" i="31" a="1"/>
  <c r="N368" i="31" s="1"/>
  <c r="M368" i="31" a="1"/>
  <c r="M368" i="31" s="1"/>
  <c r="G368" i="31"/>
  <c r="A368" i="31"/>
  <c r="B368" i="31" s="1"/>
  <c r="N399" i="31" a="1"/>
  <c r="N399" i="31" s="1"/>
  <c r="M399" i="31" a="1"/>
  <c r="M399" i="31" s="1"/>
  <c r="G399" i="31"/>
  <c r="A399" i="31"/>
  <c r="B399" i="31" s="1"/>
  <c r="N793" i="31" a="1"/>
  <c r="N793" i="31" s="1"/>
  <c r="M793" i="31" a="1"/>
  <c r="M793" i="31" s="1"/>
  <c r="G793" i="31"/>
  <c r="A793" i="31"/>
  <c r="B793" i="31" s="1"/>
  <c r="N743" i="31" a="1"/>
  <c r="N743" i="31" s="1"/>
  <c r="M743" i="31" a="1"/>
  <c r="M743" i="31" s="1"/>
  <c r="G743" i="31"/>
  <c r="A743" i="31"/>
  <c r="B743" i="31" s="1"/>
  <c r="N824" i="31" a="1"/>
  <c r="N824" i="31" s="1"/>
  <c r="M824" i="31" a="1"/>
  <c r="M824" i="31" s="1"/>
  <c r="G824" i="31"/>
  <c r="A824" i="31"/>
  <c r="B824" i="31" s="1"/>
  <c r="N363" i="31" a="1"/>
  <c r="N363" i="31" s="1"/>
  <c r="M363" i="31" a="1"/>
  <c r="M363" i="31" s="1"/>
  <c r="G363" i="31"/>
  <c r="A363" i="31"/>
  <c r="B363" i="31" s="1"/>
  <c r="N544" i="31" a="1"/>
  <c r="N544" i="31" s="1"/>
  <c r="M544" i="31" a="1"/>
  <c r="M544" i="31" s="1"/>
  <c r="G544" i="31"/>
  <c r="A544" i="31"/>
  <c r="B544" i="31" s="1"/>
  <c r="N451" i="31" a="1"/>
  <c r="N451" i="31" s="1"/>
  <c r="M451" i="31" a="1"/>
  <c r="M451" i="31" s="1"/>
  <c r="G451" i="31"/>
  <c r="A451" i="31"/>
  <c r="B451" i="31" s="1"/>
  <c r="N318" i="31" a="1"/>
  <c r="N318" i="31" s="1"/>
  <c r="M318" i="31" a="1"/>
  <c r="M318" i="31" s="1"/>
  <c r="G318" i="31"/>
  <c r="A318" i="31"/>
  <c r="B318" i="31" s="1"/>
  <c r="N823" i="31" a="1"/>
  <c r="N823" i="31" s="1"/>
  <c r="M823" i="31" a="1"/>
  <c r="M823" i="31" s="1"/>
  <c r="G823" i="31"/>
  <c r="A823" i="31"/>
  <c r="B823" i="31" s="1"/>
  <c r="N386" i="31" a="1"/>
  <c r="N386" i="31" s="1"/>
  <c r="M386" i="31" a="1"/>
  <c r="M386" i="31" s="1"/>
  <c r="G386" i="31"/>
  <c r="A386" i="31"/>
  <c r="B386" i="31" s="1"/>
  <c r="N946" i="31" a="1"/>
  <c r="N946" i="31" s="1"/>
  <c r="M946" i="31" a="1"/>
  <c r="M946" i="31" s="1"/>
  <c r="G946" i="31"/>
  <c r="A946" i="31"/>
  <c r="B946" i="31" s="1"/>
  <c r="N356" i="31" a="1"/>
  <c r="N356" i="31" s="1"/>
  <c r="M356" i="31" a="1"/>
  <c r="M356" i="31" s="1"/>
  <c r="G356" i="31"/>
  <c r="A356" i="31"/>
  <c r="B356" i="31" s="1"/>
  <c r="N166" i="31" a="1"/>
  <c r="N166" i="31" s="1"/>
  <c r="M166" i="31" a="1"/>
  <c r="M166" i="31" s="1"/>
  <c r="G166" i="31"/>
  <c r="A166" i="31"/>
  <c r="B166" i="31" s="1"/>
  <c r="N405" i="31" a="1"/>
  <c r="N405" i="31" s="1"/>
  <c r="M405" i="31" a="1"/>
  <c r="M405" i="31" s="1"/>
  <c r="G405" i="31"/>
  <c r="A405" i="31"/>
  <c r="B405" i="31" s="1"/>
  <c r="N380" i="31" a="1"/>
  <c r="N380" i="31" s="1"/>
  <c r="M380" i="31" a="1"/>
  <c r="M380" i="31" s="1"/>
  <c r="G380" i="31"/>
  <c r="A380" i="31"/>
  <c r="B380" i="31" s="1"/>
  <c r="N379" i="31" a="1"/>
  <c r="N379" i="31" s="1"/>
  <c r="M379" i="31" a="1"/>
  <c r="M379" i="31" s="1"/>
  <c r="G379" i="31"/>
  <c r="A379" i="31"/>
  <c r="B379" i="31" s="1"/>
  <c r="N351" i="31" a="1"/>
  <c r="N351" i="31" s="1"/>
  <c r="M351" i="31" a="1"/>
  <c r="M351" i="31" s="1"/>
  <c r="G351" i="31"/>
  <c r="A351" i="31"/>
  <c r="B351" i="31" s="1"/>
  <c r="N350" i="31" a="1"/>
  <c r="N350" i="31" s="1"/>
  <c r="M350" i="31" a="1"/>
  <c r="M350" i="31" s="1"/>
  <c r="G350" i="31"/>
  <c r="A350" i="31"/>
  <c r="B350" i="31" s="1"/>
  <c r="N349" i="31" a="1"/>
  <c r="N349" i="31" s="1"/>
  <c r="M349" i="31" a="1"/>
  <c r="M349" i="31" s="1"/>
  <c r="G349" i="31"/>
  <c r="A349" i="31"/>
  <c r="B349" i="31" s="1"/>
  <c r="N348" i="31" a="1"/>
  <c r="N348" i="31" s="1"/>
  <c r="M348" i="31" a="1"/>
  <c r="M348" i="31" s="1"/>
  <c r="G348" i="31"/>
  <c r="A348" i="31"/>
  <c r="B348" i="31" s="1"/>
  <c r="N377" i="31" a="1"/>
  <c r="N377" i="31" s="1"/>
  <c r="M377" i="31" a="1"/>
  <c r="M377" i="31" s="1"/>
  <c r="G377" i="31"/>
  <c r="A377" i="31"/>
  <c r="B377" i="31" s="1"/>
  <c r="N346" i="31" a="1"/>
  <c r="N346" i="31" s="1"/>
  <c r="M346" i="31" a="1"/>
  <c r="M346" i="31" s="1"/>
  <c r="G346" i="31"/>
  <c r="A346" i="31"/>
  <c r="B346" i="31" s="1"/>
  <c r="N376" i="31" a="1"/>
  <c r="N376" i="31" s="1"/>
  <c r="M376" i="31" a="1"/>
  <c r="M376" i="31" s="1"/>
  <c r="G376" i="31"/>
  <c r="A376" i="31"/>
  <c r="B376" i="31" s="1"/>
  <c r="N375" i="31" a="1"/>
  <c r="N375" i="31" s="1"/>
  <c r="M375" i="31" a="1"/>
  <c r="M375" i="31" s="1"/>
  <c r="G375" i="31"/>
  <c r="A375" i="31"/>
  <c r="B375" i="31" s="1"/>
  <c r="N343" i="31" a="1"/>
  <c r="N343" i="31" s="1"/>
  <c r="M343" i="31" a="1"/>
  <c r="M343" i="31" s="1"/>
  <c r="G343" i="31"/>
  <c r="A343" i="31"/>
  <c r="B343" i="31" s="1"/>
  <c r="N342" i="31" a="1"/>
  <c r="N342" i="31" s="1"/>
  <c r="M342" i="31" a="1"/>
  <c r="M342" i="31" s="1"/>
  <c r="G342" i="31"/>
  <c r="A342" i="31"/>
  <c r="B342" i="31" s="1"/>
  <c r="N447" i="31" a="1"/>
  <c r="N447" i="31" s="1"/>
  <c r="M447" i="31" a="1"/>
  <c r="M447" i="31" s="1"/>
  <c r="G447" i="31"/>
  <c r="A447" i="31"/>
  <c r="B447" i="31" s="1"/>
  <c r="N373" i="31" a="1"/>
  <c r="N373" i="31" s="1"/>
  <c r="M373" i="31" a="1"/>
  <c r="M373" i="31" s="1"/>
  <c r="G373" i="31"/>
  <c r="A373" i="31"/>
  <c r="B373" i="31" s="1"/>
  <c r="N372" i="31" a="1"/>
  <c r="N372" i="31" s="1"/>
  <c r="M372" i="31" a="1"/>
  <c r="M372" i="31" s="1"/>
  <c r="G372" i="31"/>
  <c r="A372" i="31"/>
  <c r="B372" i="31" s="1"/>
  <c r="N576" i="31" a="1"/>
  <c r="N576" i="31" s="1"/>
  <c r="M576" i="31" a="1"/>
  <c r="M576" i="31" s="1"/>
  <c r="G576" i="31"/>
  <c r="A576" i="31"/>
  <c r="B576" i="31" s="1"/>
  <c r="N812" i="31" a="1"/>
  <c r="N812" i="31" s="1"/>
  <c r="M812" i="31" a="1"/>
  <c r="M812" i="31" s="1"/>
  <c r="G812" i="31"/>
  <c r="A812" i="31"/>
  <c r="B812" i="31" s="1"/>
  <c r="N367" i="31" a="1"/>
  <c r="N367" i="31" s="1"/>
  <c r="M367" i="31" a="1"/>
  <c r="M367" i="31" s="1"/>
  <c r="G367" i="31"/>
  <c r="A367" i="31"/>
  <c r="B367" i="31" s="1"/>
  <c r="N369" i="31" a="1"/>
  <c r="N369" i="31" s="1"/>
  <c r="M369" i="31" a="1"/>
  <c r="M369" i="31" s="1"/>
  <c r="G369" i="31"/>
  <c r="A369" i="31"/>
  <c r="B369" i="31" s="1"/>
  <c r="N334" i="31" a="1"/>
  <c r="N334" i="31" s="1"/>
  <c r="M334" i="31" a="1"/>
  <c r="M334" i="31" s="1"/>
  <c r="G334" i="31"/>
  <c r="A334" i="31"/>
  <c r="B334" i="31" s="1"/>
  <c r="N606" i="31" a="1"/>
  <c r="N606" i="31" s="1"/>
  <c r="M606" i="31" a="1"/>
  <c r="M606" i="31" s="1"/>
  <c r="G606" i="31"/>
  <c r="A606" i="31"/>
  <c r="B606" i="31" s="1"/>
  <c r="N927" i="31" a="1"/>
  <c r="N927" i="31" s="1"/>
  <c r="M927" i="31" a="1"/>
  <c r="M927" i="31" s="1"/>
  <c r="G927" i="31"/>
  <c r="A927" i="31"/>
  <c r="B927" i="31" s="1"/>
  <c r="N364" i="31" a="1"/>
  <c r="N364" i="31" s="1"/>
  <c r="M364" i="31" a="1"/>
  <c r="M364" i="31" s="1"/>
  <c r="G364" i="31"/>
  <c r="A364" i="31"/>
  <c r="B364" i="31" s="1"/>
  <c r="N362" i="31" a="1"/>
  <c r="N362" i="31" s="1"/>
  <c r="M362" i="31" a="1"/>
  <c r="M362" i="31" s="1"/>
  <c r="G362" i="31"/>
  <c r="A362" i="31"/>
  <c r="B362" i="31" s="1"/>
  <c r="N361" i="31" a="1"/>
  <c r="N361" i="31" s="1"/>
  <c r="M361" i="31" a="1"/>
  <c r="M361" i="31" s="1"/>
  <c r="G361" i="31"/>
  <c r="A361" i="31"/>
  <c r="B361" i="31" s="1"/>
  <c r="N359" i="31" a="1"/>
  <c r="N359" i="31" s="1"/>
  <c r="M359" i="31" a="1"/>
  <c r="M359" i="31" s="1"/>
  <c r="G359" i="31"/>
  <c r="A359" i="31"/>
  <c r="B359" i="31" s="1"/>
  <c r="N358" i="31" a="1"/>
  <c r="N358" i="31" s="1"/>
  <c r="M358" i="31" a="1"/>
  <c r="M358" i="31" s="1"/>
  <c r="G358" i="31"/>
  <c r="A358" i="31"/>
  <c r="B358" i="31" s="1"/>
  <c r="N326" i="31" a="1"/>
  <c r="N326" i="31" s="1"/>
  <c r="M326" i="31" a="1"/>
  <c r="M326" i="31" s="1"/>
  <c r="G326" i="31"/>
  <c r="A326" i="31"/>
  <c r="B326" i="31" s="1"/>
  <c r="N325" i="31" a="1"/>
  <c r="N325" i="31" s="1"/>
  <c r="M325" i="31" a="1"/>
  <c r="M325" i="31" s="1"/>
  <c r="G325" i="31"/>
  <c r="A325" i="31"/>
  <c r="B325" i="31" s="1"/>
  <c r="N357" i="31" a="1"/>
  <c r="N357" i="31" s="1"/>
  <c r="M357" i="31" a="1"/>
  <c r="M357" i="31" s="1"/>
  <c r="G357" i="31"/>
  <c r="A357" i="31"/>
  <c r="B357" i="31" s="1"/>
  <c r="N527" i="31" a="1"/>
  <c r="N527" i="31" s="1"/>
  <c r="M527" i="31" a="1"/>
  <c r="M527" i="31" s="1"/>
  <c r="G527" i="31"/>
  <c r="A527" i="31"/>
  <c r="B527" i="31" s="1"/>
  <c r="N307" i="31" a="1"/>
  <c r="N307" i="31" s="1"/>
  <c r="M307" i="31" a="1"/>
  <c r="M307" i="31" s="1"/>
  <c r="G307" i="31"/>
  <c r="A307" i="31"/>
  <c r="B307" i="31" s="1"/>
  <c r="N353" i="31" a="1"/>
  <c r="N353" i="31" s="1"/>
  <c r="M353" i="31" a="1"/>
  <c r="M353" i="31" s="1"/>
  <c r="G353" i="31"/>
  <c r="A353" i="31"/>
  <c r="B353" i="31" s="1"/>
  <c r="N301" i="31" a="1"/>
  <c r="N301" i="31" s="1"/>
  <c r="M301" i="31" a="1"/>
  <c r="M301" i="31" s="1"/>
  <c r="G301" i="31"/>
  <c r="A301" i="31"/>
  <c r="B301" i="31" s="1"/>
  <c r="N792" i="31" a="1"/>
  <c r="N792" i="31" s="1"/>
  <c r="M792" i="31" a="1"/>
  <c r="M792" i="31" s="1"/>
  <c r="G792" i="31"/>
  <c r="A792" i="31"/>
  <c r="B792" i="31" s="1"/>
  <c r="N341" i="31" a="1"/>
  <c r="N341" i="31" s="1"/>
  <c r="M341" i="31" a="1"/>
  <c r="M341" i="31" s="1"/>
  <c r="G341" i="31"/>
  <c r="A341" i="31"/>
  <c r="B341" i="31" s="1"/>
  <c r="N340" i="31" a="1"/>
  <c r="N340" i="31" s="1"/>
  <c r="M340" i="31" a="1"/>
  <c r="M340" i="31" s="1"/>
  <c r="G340" i="31"/>
  <c r="A340" i="31"/>
  <c r="B340" i="31" s="1"/>
  <c r="N339" i="31" a="1"/>
  <c r="N339" i="31" s="1"/>
  <c r="M339" i="31" a="1"/>
  <c r="M339" i="31" s="1"/>
  <c r="G339" i="31"/>
  <c r="A339" i="31"/>
  <c r="B339" i="31" s="1"/>
  <c r="N338" i="31" a="1"/>
  <c r="N338" i="31" s="1"/>
  <c r="M338" i="31" a="1"/>
  <c r="M338" i="31" s="1"/>
  <c r="G338" i="31"/>
  <c r="A338" i="31"/>
  <c r="B338" i="31" s="1"/>
  <c r="N225" i="31" a="1"/>
  <c r="N225" i="31" s="1"/>
  <c r="M225" i="31" a="1"/>
  <c r="M225" i="31" s="1"/>
  <c r="G225" i="31"/>
  <c r="A225" i="31"/>
  <c r="B225" i="31" s="1"/>
  <c r="N457" i="31" a="1"/>
  <c r="N457" i="31" s="1"/>
  <c r="M457" i="31" a="1"/>
  <c r="M457" i="31" s="1"/>
  <c r="G457" i="31"/>
  <c r="A457" i="31"/>
  <c r="B457" i="31" s="1"/>
  <c r="N327" i="31" a="1"/>
  <c r="N327" i="31" s="1"/>
  <c r="M327" i="31" a="1"/>
  <c r="M327" i="31" s="1"/>
  <c r="G327" i="31"/>
  <c r="A327" i="31"/>
  <c r="B327" i="31" s="1"/>
  <c r="N335" i="31" a="1"/>
  <c r="N335" i="31" s="1"/>
  <c r="M335" i="31" a="1"/>
  <c r="M335" i="31" s="1"/>
  <c r="G335" i="31"/>
  <c r="A335" i="31"/>
  <c r="B335" i="31" s="1"/>
  <c r="N336" i="31" a="1"/>
  <c r="N336" i="31" s="1"/>
  <c r="M336" i="31" a="1"/>
  <c r="M336" i="31" s="1"/>
  <c r="G336" i="31"/>
  <c r="A336" i="31"/>
  <c r="B336" i="31" s="1"/>
  <c r="N324" i="31" a="1"/>
  <c r="N324" i="31" s="1"/>
  <c r="M324" i="31" a="1"/>
  <c r="M324" i="31" s="1"/>
  <c r="G324" i="31"/>
  <c r="A324" i="31"/>
  <c r="B324" i="31" s="1"/>
  <c r="N333" i="31" a="1"/>
  <c r="N333" i="31" s="1"/>
  <c r="M333" i="31" a="1"/>
  <c r="M333" i="31" s="1"/>
  <c r="G333" i="31"/>
  <c r="A333" i="31"/>
  <c r="B333" i="31" s="1"/>
  <c r="N328" i="31" a="1"/>
  <c r="N328" i="31" s="1"/>
  <c r="M328" i="31" a="1"/>
  <c r="M328" i="31" s="1"/>
  <c r="G328" i="31"/>
  <c r="A328" i="31"/>
  <c r="B328" i="31" s="1"/>
  <c r="N323" i="31" a="1"/>
  <c r="N323" i="31" s="1"/>
  <c r="M323" i="31" a="1"/>
  <c r="M323" i="31" s="1"/>
  <c r="G323" i="31"/>
  <c r="A323" i="31"/>
  <c r="B323" i="31" s="1"/>
  <c r="N594" i="31" a="1"/>
  <c r="N594" i="31" s="1"/>
  <c r="M594" i="31" a="1"/>
  <c r="M594" i="31" s="1"/>
  <c r="G594" i="31"/>
  <c r="A594" i="31"/>
  <c r="B594" i="31" s="1"/>
  <c r="N587" i="31" a="1"/>
  <c r="N587" i="31" s="1"/>
  <c r="M587" i="31" a="1"/>
  <c r="M587" i="31" s="1"/>
  <c r="G587" i="31"/>
  <c r="A587" i="31"/>
  <c r="B587" i="31" s="1"/>
  <c r="N284" i="31" a="1"/>
  <c r="N284" i="31" s="1"/>
  <c r="M284" i="31" a="1"/>
  <c r="M284" i="31" s="1"/>
  <c r="G284" i="31"/>
  <c r="A284" i="31"/>
  <c r="B284" i="31" s="1"/>
  <c r="N292" i="31" a="1"/>
  <c r="N292" i="31" s="1"/>
  <c r="M292" i="31" a="1"/>
  <c r="M292" i="31" s="1"/>
  <c r="G292" i="31"/>
  <c r="A292" i="31"/>
  <c r="B292" i="31" s="1"/>
  <c r="N317" i="31" a="1"/>
  <c r="N317" i="31" s="1"/>
  <c r="M317" i="31" a="1"/>
  <c r="M317" i="31" s="1"/>
  <c r="G317" i="31"/>
  <c r="A317" i="31"/>
  <c r="B317" i="31" s="1"/>
  <c r="N316" i="31" a="1"/>
  <c r="N316" i="31" s="1"/>
  <c r="M316" i="31" a="1"/>
  <c r="M316" i="31" s="1"/>
  <c r="G316" i="31"/>
  <c r="A316" i="31"/>
  <c r="B316" i="31" s="1"/>
  <c r="N315" i="31" a="1"/>
  <c r="N315" i="31" s="1"/>
  <c r="M315" i="31" a="1"/>
  <c r="M315" i="31" s="1"/>
  <c r="G315" i="31"/>
  <c r="A315" i="31"/>
  <c r="B315" i="31" s="1"/>
  <c r="N729" i="31" a="1"/>
  <c r="N729" i="31" s="1"/>
  <c r="M729" i="31" a="1"/>
  <c r="M729" i="31" s="1"/>
  <c r="G729" i="31"/>
  <c r="A729" i="31"/>
  <c r="B729" i="31" s="1"/>
  <c r="N313" i="31" a="1"/>
  <c r="N313" i="31" s="1"/>
  <c r="M313" i="31" a="1"/>
  <c r="M313" i="31" s="1"/>
  <c r="G313" i="31"/>
  <c r="A313" i="31"/>
  <c r="B313" i="31" s="1"/>
  <c r="N312" i="31" a="1"/>
  <c r="N312" i="31" s="1"/>
  <c r="M312" i="31" a="1"/>
  <c r="M312" i="31" s="1"/>
  <c r="G312" i="31"/>
  <c r="A312" i="31"/>
  <c r="B312" i="31" s="1"/>
  <c r="N311" i="31" a="1"/>
  <c r="N311" i="31" s="1"/>
  <c r="M311" i="31" a="1"/>
  <c r="M311" i="31" s="1"/>
  <c r="G311" i="31"/>
  <c r="A311" i="31"/>
  <c r="B311" i="31" s="1"/>
  <c r="N310" i="31" a="1"/>
  <c r="N310" i="31" s="1"/>
  <c r="M310" i="31" a="1"/>
  <c r="M310" i="31" s="1"/>
  <c r="G310" i="31"/>
  <c r="A310" i="31"/>
  <c r="B310" i="31" s="1"/>
  <c r="N158" i="31" a="1"/>
  <c r="N158" i="31" s="1"/>
  <c r="M158" i="31" a="1"/>
  <c r="M158" i="31" s="1"/>
  <c r="G158" i="31"/>
  <c r="A158" i="31"/>
  <c r="B158" i="31" s="1"/>
  <c r="N308" i="31" a="1"/>
  <c r="N308" i="31" s="1"/>
  <c r="M308" i="31" a="1"/>
  <c r="M308" i="31" s="1"/>
  <c r="G308" i="31"/>
  <c r="A308" i="31"/>
  <c r="B308" i="31" s="1"/>
  <c r="N583" i="31" a="1"/>
  <c r="N583" i="31" s="1"/>
  <c r="M583" i="31" a="1"/>
  <c r="M583" i="31" s="1"/>
  <c r="G583" i="31"/>
  <c r="A583" i="31"/>
  <c r="B583" i="31" s="1"/>
  <c r="N290" i="31" a="1"/>
  <c r="N290" i="31" s="1"/>
  <c r="M290" i="31" a="1"/>
  <c r="M290" i="31" s="1"/>
  <c r="G290" i="31"/>
  <c r="A290" i="31"/>
  <c r="B290" i="31" s="1"/>
  <c r="N306" i="31" a="1"/>
  <c r="N306" i="31" s="1"/>
  <c r="M306" i="31" a="1"/>
  <c r="M306" i="31" s="1"/>
  <c r="G306" i="31"/>
  <c r="A306" i="31"/>
  <c r="B306" i="31" s="1"/>
  <c r="N758" i="31" a="1"/>
  <c r="N758" i="31" s="1"/>
  <c r="M758" i="31" a="1"/>
  <c r="M758" i="31" s="1"/>
  <c r="G758" i="31"/>
  <c r="A758" i="31"/>
  <c r="B758" i="31" s="1"/>
  <c r="N791" i="31" a="1"/>
  <c r="N791" i="31" s="1"/>
  <c r="M791" i="31" a="1"/>
  <c r="M791" i="31" s="1"/>
  <c r="G791" i="31"/>
  <c r="A791" i="31"/>
  <c r="B791" i="31" s="1"/>
  <c r="N303" i="31" a="1"/>
  <c r="N303" i="31" s="1"/>
  <c r="M303" i="31" a="1"/>
  <c r="M303" i="31" s="1"/>
  <c r="G303" i="31"/>
  <c r="A303" i="31"/>
  <c r="B303" i="31" s="1"/>
  <c r="N302" i="31" a="1"/>
  <c r="N302" i="31" s="1"/>
  <c r="M302" i="31" a="1"/>
  <c r="M302" i="31" s="1"/>
  <c r="G302" i="31"/>
  <c r="A302" i="31"/>
  <c r="B302" i="31" s="1"/>
  <c r="N414" i="31" a="1"/>
  <c r="N414" i="31" s="1"/>
  <c r="M414" i="31" a="1"/>
  <c r="M414" i="31" s="1"/>
  <c r="G414" i="31"/>
  <c r="A414" i="31"/>
  <c r="B414" i="31" s="1"/>
  <c r="N300" i="31" a="1"/>
  <c r="N300" i="31" s="1"/>
  <c r="M300" i="31" a="1"/>
  <c r="M300" i="31" s="1"/>
  <c r="G300" i="31"/>
  <c r="A300" i="31"/>
  <c r="B300" i="31" s="1"/>
  <c r="N294" i="31" a="1"/>
  <c r="N294" i="31" s="1"/>
  <c r="M294" i="31" a="1"/>
  <c r="M294" i="31" s="1"/>
  <c r="G294" i="31"/>
  <c r="A294" i="31"/>
  <c r="B294" i="31" s="1"/>
  <c r="N293" i="31" a="1"/>
  <c r="N293" i="31" s="1"/>
  <c r="M293" i="31" a="1"/>
  <c r="M293" i="31" s="1"/>
  <c r="G293" i="31"/>
  <c r="A293" i="31"/>
  <c r="B293" i="31" s="1"/>
  <c r="N287" i="31" a="1"/>
  <c r="N287" i="31" s="1"/>
  <c r="M287" i="31" a="1"/>
  <c r="M287" i="31" s="1"/>
  <c r="G287" i="31"/>
  <c r="A287" i="31"/>
  <c r="B287" i="31" s="1"/>
  <c r="N291" i="31" a="1"/>
  <c r="N291" i="31" s="1"/>
  <c r="M291" i="31" a="1"/>
  <c r="M291" i="31" s="1"/>
  <c r="G291" i="31"/>
  <c r="A291" i="31"/>
  <c r="B291" i="31" s="1"/>
  <c r="N289" i="31" a="1"/>
  <c r="N289" i="31" s="1"/>
  <c r="M289" i="31" a="1"/>
  <c r="M289" i="31" s="1"/>
  <c r="G289" i="31"/>
  <c r="A289" i="31"/>
  <c r="B289" i="31" s="1"/>
  <c r="N932" i="31" a="1"/>
  <c r="N932" i="31" s="1"/>
  <c r="M932" i="31" a="1"/>
  <c r="M932" i="31" s="1"/>
  <c r="G932" i="31"/>
  <c r="A932" i="31"/>
  <c r="B932" i="31" s="1"/>
  <c r="N276" i="31" a="1"/>
  <c r="N276" i="31" s="1"/>
  <c r="M276" i="31" a="1"/>
  <c r="M276" i="31" s="1"/>
  <c r="G276" i="31"/>
  <c r="A276" i="31"/>
  <c r="B276" i="31" s="1"/>
  <c r="N580" i="31" a="1"/>
  <c r="N580" i="31" s="1"/>
  <c r="M580" i="31" a="1"/>
  <c r="M580" i="31" s="1"/>
  <c r="G580" i="31"/>
  <c r="A580" i="31"/>
  <c r="B580" i="31" s="1"/>
  <c r="N286" i="31" a="1"/>
  <c r="N286" i="31" s="1"/>
  <c r="M286" i="31" a="1"/>
  <c r="M286" i="31" s="1"/>
  <c r="G286" i="31"/>
  <c r="A286" i="31"/>
  <c r="B286" i="31" s="1"/>
  <c r="N285" i="31" a="1"/>
  <c r="N285" i="31" s="1"/>
  <c r="M285" i="31" a="1"/>
  <c r="M285" i="31" s="1"/>
  <c r="G285" i="31"/>
  <c r="A285" i="31"/>
  <c r="B285" i="31" s="1"/>
  <c r="N283" i="31" a="1"/>
  <c r="N283" i="31" s="1"/>
  <c r="M283" i="31" a="1"/>
  <c r="M283" i="31" s="1"/>
  <c r="G283" i="31"/>
  <c r="A283" i="31"/>
  <c r="B283" i="31" s="1"/>
  <c r="N271" i="31" a="1"/>
  <c r="N271" i="31" s="1"/>
  <c r="M271" i="31" a="1"/>
  <c r="M271" i="31" s="1"/>
  <c r="G271" i="31"/>
  <c r="A271" i="31"/>
  <c r="B271" i="31" s="1"/>
  <c r="N282" i="31" a="1"/>
  <c r="N282" i="31" s="1"/>
  <c r="M282" i="31" a="1"/>
  <c r="M282" i="31" s="1"/>
  <c r="G282" i="31"/>
  <c r="A282" i="31"/>
  <c r="B282" i="31" s="1"/>
  <c r="N269" i="31" a="1"/>
  <c r="N269" i="31" s="1"/>
  <c r="M269" i="31" a="1"/>
  <c r="M269" i="31" s="1"/>
  <c r="G269" i="31"/>
  <c r="A269" i="31"/>
  <c r="B269" i="31" s="1"/>
  <c r="N281" i="31" a="1"/>
  <c r="N281" i="31" s="1"/>
  <c r="M281" i="31" a="1"/>
  <c r="M281" i="31" s="1"/>
  <c r="G281" i="31"/>
  <c r="A281" i="31"/>
  <c r="B281" i="31" s="1"/>
  <c r="N280" i="31" a="1"/>
  <c r="N280" i="31" s="1"/>
  <c r="M280" i="31" a="1"/>
  <c r="M280" i="31" s="1"/>
  <c r="G280" i="31"/>
  <c r="A280" i="31"/>
  <c r="B280" i="31" s="1"/>
  <c r="N279" i="31" a="1"/>
  <c r="N279" i="31" s="1"/>
  <c r="M279" i="31" a="1"/>
  <c r="M279" i="31" s="1"/>
  <c r="G279" i="31"/>
  <c r="A279" i="31"/>
  <c r="B279" i="31" s="1"/>
  <c r="N278" i="31" a="1"/>
  <c r="N278" i="31" s="1"/>
  <c r="M278" i="31" a="1"/>
  <c r="M278" i="31" s="1"/>
  <c r="G278" i="31"/>
  <c r="A278" i="31"/>
  <c r="B278" i="31" s="1"/>
  <c r="N264" i="31" a="1"/>
  <c r="N264" i="31" s="1"/>
  <c r="M264" i="31" a="1"/>
  <c r="M264" i="31" s="1"/>
  <c r="G264" i="31"/>
  <c r="A264" i="31"/>
  <c r="B264" i="31" s="1"/>
  <c r="N277" i="31" a="1"/>
  <c r="N277" i="31" s="1"/>
  <c r="M277" i="31" a="1"/>
  <c r="M277" i="31" s="1"/>
  <c r="G277" i="31"/>
  <c r="A277" i="31"/>
  <c r="B277" i="31" s="1"/>
  <c r="N275" i="31" a="1"/>
  <c r="N275" i="31" s="1"/>
  <c r="M275" i="31" a="1"/>
  <c r="M275" i="31" s="1"/>
  <c r="G275" i="31"/>
  <c r="A275" i="31"/>
  <c r="B275" i="31" s="1"/>
  <c r="N261" i="31" a="1"/>
  <c r="N261" i="31" s="1"/>
  <c r="M261" i="31" a="1"/>
  <c r="M261" i="31" s="1"/>
  <c r="G261" i="31"/>
  <c r="A261" i="31"/>
  <c r="B261" i="31" s="1"/>
  <c r="N274" i="31" a="1"/>
  <c r="N274" i="31" s="1"/>
  <c r="M274" i="31" a="1"/>
  <c r="M274" i="31" s="1"/>
  <c r="G274" i="31"/>
  <c r="A274" i="31"/>
  <c r="B274" i="31" s="1"/>
  <c r="N272" i="31" a="1"/>
  <c r="N272" i="31" s="1"/>
  <c r="M272" i="31" a="1"/>
  <c r="M272" i="31" s="1"/>
  <c r="G272" i="31"/>
  <c r="A272" i="31"/>
  <c r="B272" i="31" s="1"/>
  <c r="N262" i="31" a="1"/>
  <c r="N262" i="31" s="1"/>
  <c r="M262" i="31" a="1"/>
  <c r="M262" i="31" s="1"/>
  <c r="G262" i="31"/>
  <c r="A262" i="31"/>
  <c r="B262" i="31" s="1"/>
  <c r="N941" i="31" a="1"/>
  <c r="N941" i="31" s="1"/>
  <c r="M941" i="31" a="1"/>
  <c r="M941" i="31" s="1"/>
  <c r="G941" i="31"/>
  <c r="A941" i="31"/>
  <c r="B941" i="31" s="1"/>
  <c r="N268" i="31" a="1"/>
  <c r="N268" i="31" s="1"/>
  <c r="M268" i="31" a="1"/>
  <c r="M268" i="31" s="1"/>
  <c r="G268" i="31"/>
  <c r="A268" i="31"/>
  <c r="B268" i="31" s="1"/>
  <c r="N267" i="31" a="1"/>
  <c r="N267" i="31" s="1"/>
  <c r="M267" i="31" a="1"/>
  <c r="M267" i="31" s="1"/>
  <c r="G267" i="31"/>
  <c r="A267" i="31"/>
  <c r="B267" i="31" s="1"/>
  <c r="N266" i="31" a="1"/>
  <c r="N266" i="31" s="1"/>
  <c r="M266" i="31" a="1"/>
  <c r="M266" i="31" s="1"/>
  <c r="G266" i="31"/>
  <c r="A266" i="31"/>
  <c r="B266" i="31" s="1"/>
  <c r="N263" i="31" a="1"/>
  <c r="N263" i="31" s="1"/>
  <c r="M263" i="31" a="1"/>
  <c r="M263" i="31" s="1"/>
  <c r="G263" i="31"/>
  <c r="A263" i="31"/>
  <c r="B263" i="31" s="1"/>
  <c r="N265" i="31" a="1"/>
  <c r="N265" i="31" s="1"/>
  <c r="M265" i="31" a="1"/>
  <c r="M265" i="31" s="1"/>
  <c r="G265" i="31"/>
  <c r="A265" i="31"/>
  <c r="B265" i="31" s="1"/>
  <c r="N571" i="31" a="1"/>
  <c r="N571" i="31" s="1"/>
  <c r="M571" i="31" a="1"/>
  <c r="M571" i="31" s="1"/>
  <c r="G571" i="31"/>
  <c r="A571" i="31"/>
  <c r="B571" i="31" s="1"/>
  <c r="N163" i="31" a="1"/>
  <c r="N163" i="31" s="1"/>
  <c r="M163" i="31" a="1"/>
  <c r="M163" i="31" s="1"/>
  <c r="G163" i="31"/>
  <c r="A163" i="31"/>
  <c r="B163" i="31" s="1"/>
  <c r="N706" i="31" a="1"/>
  <c r="N706" i="31" s="1"/>
  <c r="M706" i="31" a="1"/>
  <c r="M706" i="31" s="1"/>
  <c r="G706" i="31"/>
  <c r="A706" i="31"/>
  <c r="B706" i="31" s="1"/>
  <c r="N562" i="31" a="1"/>
  <c r="N562" i="31" s="1"/>
  <c r="M562" i="31" a="1"/>
  <c r="M562" i="31" s="1"/>
  <c r="G562" i="31"/>
  <c r="A562" i="31"/>
  <c r="B562" i="31" s="1"/>
  <c r="N247" i="31" a="1"/>
  <c r="N247" i="31" s="1"/>
  <c r="M247" i="31" a="1"/>
  <c r="M247" i="31" s="1"/>
  <c r="G247" i="31"/>
  <c r="A247" i="31"/>
  <c r="B247" i="31" s="1"/>
  <c r="N844" i="31" a="1"/>
  <c r="N844" i="31" s="1"/>
  <c r="M844" i="31" a="1"/>
  <c r="M844" i="31" s="1"/>
  <c r="G844" i="31"/>
  <c r="A844" i="31"/>
  <c r="B844" i="31" s="1"/>
  <c r="N255" i="31" a="1"/>
  <c r="N255" i="31" s="1"/>
  <c r="M255" i="31" a="1"/>
  <c r="M255" i="31" s="1"/>
  <c r="G255" i="31"/>
  <c r="A255" i="31"/>
  <c r="B255" i="31" s="1"/>
  <c r="N223" i="31" a="1"/>
  <c r="N223" i="31" s="1"/>
  <c r="M223" i="31" a="1"/>
  <c r="M223" i="31" s="1"/>
  <c r="G223" i="31"/>
  <c r="A223" i="31"/>
  <c r="B223" i="31" s="1"/>
  <c r="N437" i="31" a="1"/>
  <c r="N437" i="31" s="1"/>
  <c r="M437" i="31" a="1"/>
  <c r="M437" i="31" s="1"/>
  <c r="G437" i="31"/>
  <c r="A437" i="31"/>
  <c r="B437" i="31" s="1"/>
  <c r="N727" i="31" a="1"/>
  <c r="N727" i="31" s="1"/>
  <c r="M727" i="31" a="1"/>
  <c r="M727" i="31" s="1"/>
  <c r="G727" i="31"/>
  <c r="A727" i="31"/>
  <c r="B727" i="31" s="1"/>
  <c r="N491" i="31" a="1"/>
  <c r="N491" i="31" s="1"/>
  <c r="M491" i="31" a="1"/>
  <c r="M491" i="31" s="1"/>
  <c r="G491" i="31"/>
  <c r="A491" i="31"/>
  <c r="B491" i="31" s="1"/>
  <c r="N250" i="31" a="1"/>
  <c r="N250" i="31" s="1"/>
  <c r="M250" i="31" a="1"/>
  <c r="M250" i="31" s="1"/>
  <c r="G250" i="31"/>
  <c r="A250" i="31"/>
  <c r="B250" i="31" s="1"/>
  <c r="N249" i="31" a="1"/>
  <c r="N249" i="31" s="1"/>
  <c r="M249" i="31" a="1"/>
  <c r="M249" i="31" s="1"/>
  <c r="G249" i="31"/>
  <c r="A249" i="31"/>
  <c r="B249" i="31" s="1"/>
  <c r="N248" i="31" a="1"/>
  <c r="N248" i="31" s="1"/>
  <c r="M248" i="31" a="1"/>
  <c r="M248" i="31" s="1"/>
  <c r="G248" i="31"/>
  <c r="A248" i="31"/>
  <c r="B248" i="31" s="1"/>
  <c r="N841" i="31" a="1"/>
  <c r="N841" i="31" s="1"/>
  <c r="M841" i="31" a="1"/>
  <c r="M841" i="31" s="1"/>
  <c r="G841" i="31"/>
  <c r="A841" i="31"/>
  <c r="B841" i="31" s="1"/>
  <c r="N715" i="31" a="1"/>
  <c r="N715" i="31" s="1"/>
  <c r="M715" i="31" a="1"/>
  <c r="M715" i="31" s="1"/>
  <c r="G715" i="31"/>
  <c r="A715" i="31"/>
  <c r="B715" i="31" s="1"/>
  <c r="N244" i="31" a="1"/>
  <c r="N244" i="31" s="1"/>
  <c r="M244" i="31" a="1"/>
  <c r="M244" i="31" s="1"/>
  <c r="G244" i="31"/>
  <c r="A244" i="31"/>
  <c r="B244" i="31" s="1"/>
  <c r="N243" i="31" a="1"/>
  <c r="N243" i="31" s="1"/>
  <c r="M243" i="31" a="1"/>
  <c r="M243" i="31" s="1"/>
  <c r="G243" i="31"/>
  <c r="A243" i="31"/>
  <c r="B243" i="31" s="1"/>
  <c r="N242" i="31" a="1"/>
  <c r="N242" i="31" s="1"/>
  <c r="M242" i="31" a="1"/>
  <c r="M242" i="31" s="1"/>
  <c r="G242" i="31"/>
  <c r="A242" i="31"/>
  <c r="B242" i="31" s="1"/>
  <c r="N241" i="31" a="1"/>
  <c r="N241" i="31" s="1"/>
  <c r="M241" i="31" a="1"/>
  <c r="M241" i="31" s="1"/>
  <c r="G241" i="31"/>
  <c r="A241" i="31"/>
  <c r="B241" i="31" s="1"/>
  <c r="N17" i="31" a="1"/>
  <c r="N17" i="31" s="1"/>
  <c r="M17" i="31" a="1"/>
  <c r="M17" i="31" s="1"/>
  <c r="G17" i="31"/>
  <c r="A17" i="31"/>
  <c r="B17" i="31" s="1"/>
  <c r="N230" i="31" a="1"/>
  <c r="N230" i="31" s="1"/>
  <c r="M230" i="31" a="1"/>
  <c r="M230" i="31" s="1"/>
  <c r="G230" i="31"/>
  <c r="A230" i="31"/>
  <c r="B230" i="31" s="1"/>
  <c r="N239" i="31" a="1"/>
  <c r="N239" i="31" s="1"/>
  <c r="M239" i="31" a="1"/>
  <c r="M239" i="31" s="1"/>
  <c r="G239" i="31"/>
  <c r="A239" i="31"/>
  <c r="B239" i="31" s="1"/>
  <c r="N228" i="31" a="1"/>
  <c r="N228" i="31" s="1"/>
  <c r="M228" i="31" a="1"/>
  <c r="M228" i="31" s="1"/>
  <c r="G228" i="31"/>
  <c r="A228" i="31"/>
  <c r="B228" i="31" s="1"/>
  <c r="N238" i="31" a="1"/>
  <c r="N238" i="31" s="1"/>
  <c r="M238" i="31" a="1"/>
  <c r="M238" i="31" s="1"/>
  <c r="G238" i="31"/>
  <c r="A238" i="31"/>
  <c r="B238" i="31" s="1"/>
  <c r="N237" i="31" a="1"/>
  <c r="N237" i="31" s="1"/>
  <c r="M237" i="31" a="1"/>
  <c r="M237" i="31" s="1"/>
  <c r="G237" i="31"/>
  <c r="A237" i="31"/>
  <c r="B237" i="31" s="1"/>
  <c r="N7" i="31" a="1"/>
  <c r="N7" i="31" s="1"/>
  <c r="M7" i="31" a="1"/>
  <c r="M7" i="31" s="1"/>
  <c r="G7" i="31"/>
  <c r="A7" i="31"/>
  <c r="B7" i="31" s="1"/>
  <c r="N224" i="31" a="1"/>
  <c r="N224" i="31" s="1"/>
  <c r="M224" i="31" a="1"/>
  <c r="M224" i="31" s="1"/>
  <c r="G224" i="31"/>
  <c r="A224" i="31"/>
  <c r="B224" i="31" s="1"/>
  <c r="N429" i="31" a="1"/>
  <c r="N429" i="31" s="1"/>
  <c r="M429" i="31" a="1"/>
  <c r="M429" i="31" s="1"/>
  <c r="G429" i="31"/>
  <c r="A429" i="31"/>
  <c r="B429" i="31" s="1"/>
  <c r="N260" i="31" a="1"/>
  <c r="N260" i="31" s="1"/>
  <c r="M260" i="31" a="1"/>
  <c r="M260" i="31" s="1"/>
  <c r="G260" i="31"/>
  <c r="A260" i="31"/>
  <c r="B260" i="31" s="1"/>
  <c r="N233" i="31" a="1"/>
  <c r="N233" i="31" s="1"/>
  <c r="M233" i="31" a="1"/>
  <c r="M233" i="31" s="1"/>
  <c r="G233" i="31"/>
  <c r="A233" i="31"/>
  <c r="B233" i="31" s="1"/>
  <c r="N220" i="31" a="1"/>
  <c r="N220" i="31" s="1"/>
  <c r="M220" i="31" a="1"/>
  <c r="M220" i="31" s="1"/>
  <c r="G220" i="31"/>
  <c r="A220" i="31"/>
  <c r="B220" i="31" s="1"/>
  <c r="N219" i="31" a="1"/>
  <c r="N219" i="31" s="1"/>
  <c r="M219" i="31" a="1"/>
  <c r="M219" i="31" s="1"/>
  <c r="G219" i="31"/>
  <c r="A219" i="31"/>
  <c r="B219" i="31" s="1"/>
  <c r="N218" i="31" a="1"/>
  <c r="N218" i="31" s="1"/>
  <c r="M218" i="31" a="1"/>
  <c r="M218" i="31" s="1"/>
  <c r="G218" i="31"/>
  <c r="A218" i="31"/>
  <c r="B218" i="31" s="1"/>
  <c r="N217" i="31" a="1"/>
  <c r="N217" i="31" s="1"/>
  <c r="M217" i="31" a="1"/>
  <c r="M217" i="31" s="1"/>
  <c r="G217" i="31"/>
  <c r="A217" i="31"/>
  <c r="B217" i="31" s="1"/>
  <c r="N216" i="31" a="1"/>
  <c r="N216" i="31" s="1"/>
  <c r="M216" i="31" a="1"/>
  <c r="M216" i="31" s="1"/>
  <c r="G216" i="31"/>
  <c r="A216" i="31"/>
  <c r="B216" i="31" s="1"/>
  <c r="N232" i="31" a="1"/>
  <c r="N232" i="31" s="1"/>
  <c r="M232" i="31" a="1"/>
  <c r="M232" i="31" s="1"/>
  <c r="G232" i="31"/>
  <c r="A232" i="31"/>
  <c r="B232" i="31" s="1"/>
  <c r="N939" i="31" a="1"/>
  <c r="N939" i="31" s="1"/>
  <c r="M939" i="31" a="1"/>
  <c r="M939" i="31" s="1"/>
  <c r="G939" i="31"/>
  <c r="A939" i="31"/>
  <c r="B939" i="31" s="1"/>
  <c r="N229" i="31" a="1"/>
  <c r="N229" i="31" s="1"/>
  <c r="M229" i="31" a="1"/>
  <c r="M229" i="31" s="1"/>
  <c r="G229" i="31"/>
  <c r="A229" i="31"/>
  <c r="B229" i="31" s="1"/>
  <c r="N499" i="31" a="1"/>
  <c r="N499" i="31" s="1"/>
  <c r="M499" i="31" a="1"/>
  <c r="M499" i="31" s="1"/>
  <c r="G499" i="31"/>
  <c r="A499" i="31"/>
  <c r="B499" i="31" s="1"/>
  <c r="N60" i="31" a="1"/>
  <c r="N60" i="31" s="1"/>
  <c r="M60" i="31" a="1"/>
  <c r="M60" i="31" s="1"/>
  <c r="G60" i="31"/>
  <c r="A60" i="31"/>
  <c r="B60" i="31" s="1"/>
  <c r="N58" i="31" a="1"/>
  <c r="N58" i="31" s="1"/>
  <c r="M58" i="31" a="1"/>
  <c r="M58" i="31" s="1"/>
  <c r="G58" i="31"/>
  <c r="A58" i="31"/>
  <c r="B58" i="31" s="1"/>
  <c r="N57" i="31" a="1"/>
  <c r="N57" i="31" s="1"/>
  <c r="M57" i="31" a="1"/>
  <c r="M57" i="31" s="1"/>
  <c r="G57" i="31"/>
  <c r="A57" i="31"/>
  <c r="B57" i="31" s="1"/>
  <c r="N925" i="31" a="1"/>
  <c r="N925" i="31" s="1"/>
  <c r="M925" i="31" a="1"/>
  <c r="M925" i="31" s="1"/>
  <c r="G925" i="31"/>
  <c r="A925" i="31"/>
  <c r="B925" i="31" s="1"/>
  <c r="N47" i="31" a="1"/>
  <c r="N47" i="31" s="1"/>
  <c r="M47" i="31" a="1"/>
  <c r="M47" i="31" s="1"/>
  <c r="G47" i="31"/>
  <c r="A47" i="31"/>
  <c r="B47" i="31" s="1"/>
  <c r="N545" i="31" a="1"/>
  <c r="N545" i="31" s="1"/>
  <c r="M545" i="31" a="1"/>
  <c r="M545" i="31" s="1"/>
  <c r="G545" i="31"/>
  <c r="A545" i="31"/>
  <c r="B545" i="31" s="1"/>
  <c r="N541" i="31" a="1"/>
  <c r="N541" i="31" s="1"/>
  <c r="M541" i="31" a="1"/>
  <c r="M541" i="31" s="1"/>
  <c r="G541" i="31"/>
  <c r="A541" i="31"/>
  <c r="B541" i="31" s="1"/>
  <c r="N213" i="31" a="1"/>
  <c r="N213" i="31" s="1"/>
  <c r="M213" i="31" a="1"/>
  <c r="M213" i="31" s="1"/>
  <c r="G213" i="31"/>
  <c r="A213" i="31"/>
  <c r="B213" i="31" s="1"/>
  <c r="N106" i="31" a="1"/>
  <c r="N106" i="31" s="1"/>
  <c r="M106" i="31" a="1"/>
  <c r="M106" i="31" s="1"/>
  <c r="G106" i="31"/>
  <c r="A106" i="31"/>
  <c r="B106" i="31" s="1"/>
  <c r="N140" i="31" a="1"/>
  <c r="N140" i="31" s="1"/>
  <c r="M140" i="31" a="1"/>
  <c r="M140" i="31" s="1"/>
  <c r="G140" i="31"/>
  <c r="A140" i="31"/>
  <c r="B140" i="31" s="1"/>
  <c r="N209" i="31" a="1"/>
  <c r="N209" i="31" s="1"/>
  <c r="M209" i="31" a="1"/>
  <c r="M209" i="31" s="1"/>
  <c r="G209" i="31"/>
  <c r="A209" i="31"/>
  <c r="B209" i="31" s="1"/>
  <c r="N245" i="31" a="1"/>
  <c r="N245" i="31" s="1"/>
  <c r="M245" i="31" a="1"/>
  <c r="M245" i="31" s="1"/>
  <c r="G245" i="31"/>
  <c r="A245" i="31"/>
  <c r="B245" i="31" s="1"/>
  <c r="N207" i="31" a="1"/>
  <c r="N207" i="31" s="1"/>
  <c r="M207" i="31" a="1"/>
  <c r="M207" i="31" s="1"/>
  <c r="G207" i="31"/>
  <c r="A207" i="31"/>
  <c r="B207" i="31" s="1"/>
  <c r="N206" i="31" a="1"/>
  <c r="N206" i="31" s="1"/>
  <c r="M206" i="31" a="1"/>
  <c r="M206" i="31" s="1"/>
  <c r="G206" i="31"/>
  <c r="A206" i="31"/>
  <c r="B206" i="31" s="1"/>
  <c r="N205" i="31" a="1"/>
  <c r="N205" i="31" s="1"/>
  <c r="M205" i="31" a="1"/>
  <c r="M205" i="31" s="1"/>
  <c r="G205" i="31"/>
  <c r="A205" i="31"/>
  <c r="B205" i="31" s="1"/>
  <c r="N695" i="31" a="1"/>
  <c r="N695" i="31" s="1"/>
  <c r="M695" i="31" a="1"/>
  <c r="M695" i="31" s="1"/>
  <c r="G695" i="31"/>
  <c r="A695" i="31"/>
  <c r="B695" i="31" s="1"/>
  <c r="N203" i="31" a="1"/>
  <c r="N203" i="31" s="1"/>
  <c r="M203" i="31" a="1"/>
  <c r="M203" i="31" s="1"/>
  <c r="G203" i="31"/>
  <c r="A203" i="31"/>
  <c r="B203" i="31" s="1"/>
  <c r="N908" i="31" a="1"/>
  <c r="N908" i="31" s="1"/>
  <c r="M908" i="31" a="1"/>
  <c r="M908" i="31" s="1"/>
  <c r="G908" i="31"/>
  <c r="A908" i="31"/>
  <c r="B908" i="31" s="1"/>
  <c r="N200" i="31" a="1"/>
  <c r="N200" i="31" s="1"/>
  <c r="M200" i="31" a="1"/>
  <c r="M200" i="31" s="1"/>
  <c r="G200" i="31"/>
  <c r="A200" i="31"/>
  <c r="B200" i="31" s="1"/>
  <c r="N199" i="31" a="1"/>
  <c r="N199" i="31" s="1"/>
  <c r="M199" i="31" a="1"/>
  <c r="M199" i="31" s="1"/>
  <c r="G199" i="31"/>
  <c r="A199" i="31"/>
  <c r="B199" i="31" s="1"/>
  <c r="N144" i="31" a="1"/>
  <c r="N144" i="31" s="1"/>
  <c r="M144" i="31" a="1"/>
  <c r="M144" i="31" s="1"/>
  <c r="G144" i="31"/>
  <c r="A144" i="31"/>
  <c r="B144" i="31" s="1"/>
  <c r="N196" i="31" a="1"/>
  <c r="N196" i="31" s="1"/>
  <c r="M196" i="31" a="1"/>
  <c r="M196" i="31" s="1"/>
  <c r="G196" i="31"/>
  <c r="A196" i="31"/>
  <c r="B196" i="31" s="1"/>
  <c r="N195" i="31" a="1"/>
  <c r="N195" i="31" s="1"/>
  <c r="M195" i="31" a="1"/>
  <c r="M195" i="31" s="1"/>
  <c r="G195" i="31"/>
  <c r="A195" i="31"/>
  <c r="B195" i="31" s="1"/>
  <c r="N194" i="31" a="1"/>
  <c r="N194" i="31" s="1"/>
  <c r="M194" i="31" a="1"/>
  <c r="M194" i="31" s="1"/>
  <c r="G194" i="31"/>
  <c r="A194" i="31"/>
  <c r="B194" i="31" s="1"/>
  <c r="N193" i="31" a="1"/>
  <c r="N193" i="31" s="1"/>
  <c r="M193" i="31" a="1"/>
  <c r="M193" i="31" s="1"/>
  <c r="G193" i="31"/>
  <c r="A193" i="31"/>
  <c r="B193" i="31" s="1"/>
  <c r="N192" i="31" a="1"/>
  <c r="N192" i="31" s="1"/>
  <c r="M192" i="31" a="1"/>
  <c r="M192" i="31" s="1"/>
  <c r="G192" i="31"/>
  <c r="A192" i="31"/>
  <c r="B192" i="31" s="1"/>
  <c r="N191" i="31" a="1"/>
  <c r="N191" i="31" s="1"/>
  <c r="M191" i="31" a="1"/>
  <c r="M191" i="31" s="1"/>
  <c r="G191" i="31"/>
  <c r="A191" i="31"/>
  <c r="B191" i="31" s="1"/>
  <c r="N421" i="31" a="1"/>
  <c r="N421" i="31" s="1"/>
  <c r="M421" i="31" a="1"/>
  <c r="M421" i="31" s="1"/>
  <c r="G421" i="31"/>
  <c r="A421" i="31"/>
  <c r="B421" i="31" s="1"/>
  <c r="N183" i="31" a="1"/>
  <c r="N183" i="31" s="1"/>
  <c r="M183" i="31" a="1"/>
  <c r="M183" i="31" s="1"/>
  <c r="G183" i="31"/>
  <c r="A183" i="31"/>
  <c r="B183" i="31" s="1"/>
  <c r="N189" i="31" a="1"/>
  <c r="N189" i="31" s="1"/>
  <c r="M189" i="31" a="1"/>
  <c r="M189" i="31" s="1"/>
  <c r="G189" i="31"/>
  <c r="A189" i="31"/>
  <c r="B189" i="31" s="1"/>
  <c r="N188" i="31" a="1"/>
  <c r="N188" i="31" s="1"/>
  <c r="M188" i="31" a="1"/>
  <c r="M188" i="31" s="1"/>
  <c r="G188" i="31"/>
  <c r="A188" i="31"/>
  <c r="B188" i="31" s="1"/>
  <c r="N187" i="31" a="1"/>
  <c r="N187" i="31" s="1"/>
  <c r="M187" i="31" a="1"/>
  <c r="M187" i="31" s="1"/>
  <c r="G187" i="31"/>
  <c r="A187" i="31"/>
  <c r="B187" i="31" s="1"/>
  <c r="N72" i="31" a="1"/>
  <c r="N72" i="31" s="1"/>
  <c r="M72" i="31" a="1"/>
  <c r="M72" i="31" s="1"/>
  <c r="G72" i="31"/>
  <c r="A72" i="31"/>
  <c r="B72" i="31" s="1"/>
  <c r="N647" i="31" a="1"/>
  <c r="N647" i="31" s="1"/>
  <c r="M647" i="31" a="1"/>
  <c r="M647" i="31" s="1"/>
  <c r="G647" i="31"/>
  <c r="A647" i="31"/>
  <c r="B647" i="31" s="1"/>
  <c r="N259" i="31" a="1"/>
  <c r="N259" i="31" s="1"/>
  <c r="M259" i="31" a="1"/>
  <c r="M259" i="31" s="1"/>
  <c r="G259" i="31"/>
  <c r="A259" i="31"/>
  <c r="B259" i="31" s="1"/>
  <c r="N449" i="31" a="1"/>
  <c r="N449" i="31" s="1"/>
  <c r="M449" i="31" a="1"/>
  <c r="M449" i="31" s="1"/>
  <c r="G449" i="31"/>
  <c r="A449" i="31"/>
  <c r="B449" i="31" s="1"/>
  <c r="N181" i="31" a="1"/>
  <c r="N181" i="31" s="1"/>
  <c r="M181" i="31" a="1"/>
  <c r="M181" i="31" s="1"/>
  <c r="G181" i="31"/>
  <c r="A181" i="31"/>
  <c r="B181" i="31" s="1"/>
  <c r="N179" i="31" a="1"/>
  <c r="N179" i="31" s="1"/>
  <c r="M179" i="31" a="1"/>
  <c r="M179" i="31" s="1"/>
  <c r="G179" i="31"/>
  <c r="A179" i="31"/>
  <c r="B179" i="31" s="1"/>
  <c r="N91" i="31" a="1"/>
  <c r="N91" i="31" s="1"/>
  <c r="M91" i="31" a="1"/>
  <c r="M91" i="31" s="1"/>
  <c r="G91" i="31"/>
  <c r="A91" i="31"/>
  <c r="B91" i="31" s="1"/>
  <c r="N591" i="31" a="1"/>
  <c r="N591" i="31" s="1"/>
  <c r="M591" i="31" a="1"/>
  <c r="M591" i="31" s="1"/>
  <c r="G591" i="31"/>
  <c r="A591" i="31"/>
  <c r="B591" i="31" s="1"/>
  <c r="N171" i="31" a="1"/>
  <c r="N171" i="31" s="1"/>
  <c r="M171" i="31" a="1"/>
  <c r="M171" i="31" s="1"/>
  <c r="G171" i="31"/>
  <c r="A171" i="31"/>
  <c r="B171" i="31" s="1"/>
  <c r="N176" i="31" a="1"/>
  <c r="N176" i="31" s="1"/>
  <c r="M176" i="31" a="1"/>
  <c r="M176" i="31" s="1"/>
  <c r="G176" i="31"/>
  <c r="A176" i="31"/>
  <c r="B176" i="31" s="1"/>
  <c r="N174" i="31" a="1"/>
  <c r="N174" i="31" s="1"/>
  <c r="M174" i="31" a="1"/>
  <c r="M174" i="31" s="1"/>
  <c r="G174" i="31"/>
  <c r="A174" i="31"/>
  <c r="B174" i="31" s="1"/>
  <c r="N413" i="31" a="1"/>
  <c r="N413" i="31" s="1"/>
  <c r="M413" i="31" a="1"/>
  <c r="M413" i="31" s="1"/>
  <c r="G413" i="31"/>
  <c r="A413" i="31"/>
  <c r="B413" i="31" s="1"/>
  <c r="N172" i="31" a="1"/>
  <c r="N172" i="31" s="1"/>
  <c r="M172" i="31" a="1"/>
  <c r="M172" i="31" s="1"/>
  <c r="G172" i="31"/>
  <c r="A172" i="31"/>
  <c r="B172" i="31" s="1"/>
  <c r="N170" i="31" a="1"/>
  <c r="N170" i="31" s="1"/>
  <c r="M170" i="31" a="1"/>
  <c r="M170" i="31" s="1"/>
  <c r="G170" i="31"/>
  <c r="A170" i="31"/>
  <c r="B170" i="31" s="1"/>
  <c r="N169" i="31" a="1"/>
  <c r="N169" i="31" s="1"/>
  <c r="M169" i="31" a="1"/>
  <c r="M169" i="31" s="1"/>
  <c r="G169" i="31"/>
  <c r="A169" i="31"/>
  <c r="B169" i="31" s="1"/>
  <c r="N407" i="31" a="1"/>
  <c r="N407" i="31" s="1"/>
  <c r="M407" i="31" a="1"/>
  <c r="M407" i="31" s="1"/>
  <c r="G407" i="31"/>
  <c r="A407" i="31"/>
  <c r="B407" i="31" s="1"/>
  <c r="N167" i="31" a="1"/>
  <c r="N167" i="31" s="1"/>
  <c r="M167" i="31" a="1"/>
  <c r="M167" i="31" s="1"/>
  <c r="G167" i="31"/>
  <c r="A167" i="31"/>
  <c r="B167" i="31" s="1"/>
  <c r="N222" i="31" a="1"/>
  <c r="N222" i="31" s="1"/>
  <c r="M222" i="31" a="1"/>
  <c r="M222" i="31" s="1"/>
  <c r="G222" i="31"/>
  <c r="A222" i="31"/>
  <c r="B222" i="31" s="1"/>
  <c r="N165" i="31" a="1"/>
  <c r="N165" i="31" s="1"/>
  <c r="M165" i="31" a="1"/>
  <c r="M165" i="31" s="1"/>
  <c r="G165" i="31"/>
  <c r="A165" i="31"/>
  <c r="B165" i="31" s="1"/>
  <c r="N160" i="31" a="1"/>
  <c r="N160" i="31" s="1"/>
  <c r="M160" i="31" a="1"/>
  <c r="M160" i="31" s="1"/>
  <c r="G160" i="31"/>
  <c r="A160" i="31"/>
  <c r="B160" i="31" s="1"/>
  <c r="N164" i="31" a="1"/>
  <c r="N164" i="31" s="1"/>
  <c r="M164" i="31" a="1"/>
  <c r="M164" i="31" s="1"/>
  <c r="G164" i="31"/>
  <c r="A164" i="31"/>
  <c r="B164" i="31" s="1"/>
  <c r="N55" i="31" a="1"/>
  <c r="N55" i="31" s="1"/>
  <c r="M55" i="31" a="1"/>
  <c r="M55" i="31" s="1"/>
  <c r="G55" i="31"/>
  <c r="A55" i="31"/>
  <c r="B55" i="31" s="1"/>
  <c r="N162" i="31" a="1"/>
  <c r="N162" i="31" s="1"/>
  <c r="M162" i="31" a="1"/>
  <c r="M162" i="31" s="1"/>
  <c r="G162" i="31"/>
  <c r="A162" i="31"/>
  <c r="B162" i="31" s="1"/>
  <c r="N561" i="31" a="1"/>
  <c r="N561" i="31" s="1"/>
  <c r="M561" i="31" a="1"/>
  <c r="M561" i="31" s="1"/>
  <c r="G561" i="31"/>
  <c r="A561" i="31"/>
  <c r="B561" i="31" s="1"/>
  <c r="N159" i="31" a="1"/>
  <c r="N159" i="31" s="1"/>
  <c r="M159" i="31" a="1"/>
  <c r="M159" i="31" s="1"/>
  <c r="G159" i="31"/>
  <c r="A159" i="31"/>
  <c r="B159" i="31" s="1"/>
  <c r="N154" i="31" a="1"/>
  <c r="N154" i="31" s="1"/>
  <c r="M154" i="31" a="1"/>
  <c r="M154" i="31" s="1"/>
  <c r="G154" i="31"/>
  <c r="A154" i="31"/>
  <c r="B154" i="31" s="1"/>
  <c r="N78" i="31" a="1"/>
  <c r="N78" i="31" s="1"/>
  <c r="M78" i="31" a="1"/>
  <c r="M78" i="31" s="1"/>
  <c r="G78" i="31"/>
  <c r="A78" i="31"/>
  <c r="B78" i="31" s="1"/>
  <c r="N143" i="31" a="1"/>
  <c r="N143" i="31" s="1"/>
  <c r="M143" i="31" a="1"/>
  <c r="M143" i="31" s="1"/>
  <c r="G143" i="31"/>
  <c r="A143" i="31"/>
  <c r="B143" i="31" s="1"/>
  <c r="N443" i="31" a="1"/>
  <c r="N443" i="31" s="1"/>
  <c r="M443" i="31" a="1"/>
  <c r="M443" i="31" s="1"/>
  <c r="G443" i="31"/>
  <c r="A443" i="31"/>
  <c r="B443" i="31" s="1"/>
  <c r="N142" i="31" a="1"/>
  <c r="N142" i="31" s="1"/>
  <c r="M142" i="31" a="1"/>
  <c r="M142" i="31" s="1"/>
  <c r="G142" i="31"/>
  <c r="A142" i="31"/>
  <c r="B142" i="31" s="1"/>
  <c r="N155" i="31" a="1"/>
  <c r="N155" i="31" s="1"/>
  <c r="M155" i="31" a="1"/>
  <c r="M155" i="31" s="1"/>
  <c r="G155" i="31"/>
  <c r="A155" i="31"/>
  <c r="B155" i="31" s="1"/>
  <c r="N141" i="31" a="1"/>
  <c r="N141" i="31" s="1"/>
  <c r="M141" i="31" a="1"/>
  <c r="M141" i="31" s="1"/>
  <c r="G141" i="31"/>
  <c r="A141" i="31"/>
  <c r="B141" i="31" s="1"/>
  <c r="N578" i="31" a="1"/>
  <c r="N578" i="31" s="1"/>
  <c r="M578" i="31" a="1"/>
  <c r="M578" i="31" s="1"/>
  <c r="G578" i="31"/>
  <c r="A578" i="31"/>
  <c r="B578" i="31" s="1"/>
  <c r="N790" i="31" a="1"/>
  <c r="N790" i="31" s="1"/>
  <c r="M790" i="31" a="1"/>
  <c r="M790" i="31" s="1"/>
  <c r="G790" i="31"/>
  <c r="A790" i="31"/>
  <c r="B790" i="31" s="1"/>
  <c r="N138" i="31" a="1"/>
  <c r="N138" i="31" s="1"/>
  <c r="M138" i="31" a="1"/>
  <c r="M138" i="31" s="1"/>
  <c r="G138" i="31"/>
  <c r="A138" i="31"/>
  <c r="B138" i="31" s="1"/>
  <c r="N137" i="31" a="1"/>
  <c r="N137" i="31" s="1"/>
  <c r="M137" i="31" a="1"/>
  <c r="M137" i="31" s="1"/>
  <c r="G137" i="31"/>
  <c r="A137" i="31"/>
  <c r="B137" i="31" s="1"/>
  <c r="N74" i="31" a="1"/>
  <c r="N74" i="31" s="1"/>
  <c r="M74" i="31" a="1"/>
  <c r="M74" i="31" s="1"/>
  <c r="G74" i="31"/>
  <c r="A74" i="31"/>
  <c r="B74" i="31" s="1"/>
  <c r="N402" i="31" a="1"/>
  <c r="N402" i="31" s="1"/>
  <c r="M402" i="31" a="1"/>
  <c r="M402" i="31" s="1"/>
  <c r="G402" i="31"/>
  <c r="A402" i="31"/>
  <c r="B402" i="31" s="1"/>
  <c r="N134" i="31" a="1"/>
  <c r="N134" i="31" s="1"/>
  <c r="M134" i="31" a="1"/>
  <c r="M134" i="31" s="1"/>
  <c r="G134" i="31"/>
  <c r="A134" i="31"/>
  <c r="B134" i="31" s="1"/>
  <c r="N133" i="31" a="1"/>
  <c r="N133" i="31" s="1"/>
  <c r="M133" i="31" a="1"/>
  <c r="M133" i="31" s="1"/>
  <c r="G133" i="31"/>
  <c r="A133" i="31"/>
  <c r="B133" i="31" s="1"/>
  <c r="N533" i="31" a="1"/>
  <c r="N533" i="31" s="1"/>
  <c r="M533" i="31" a="1"/>
  <c r="M533" i="31" s="1"/>
  <c r="G533" i="31"/>
  <c r="A533" i="31"/>
  <c r="B533" i="31" s="1"/>
  <c r="N131" i="31" a="1"/>
  <c r="N131" i="31" s="1"/>
  <c r="M131" i="31" a="1"/>
  <c r="M131" i="31" s="1"/>
  <c r="G131" i="31"/>
  <c r="A131" i="31"/>
  <c r="B131" i="31" s="1"/>
  <c r="N130" i="31" a="1"/>
  <c r="N130" i="31" s="1"/>
  <c r="M130" i="31" a="1"/>
  <c r="M130" i="31" s="1"/>
  <c r="G130" i="31"/>
  <c r="A130" i="31"/>
  <c r="B130" i="31" s="1"/>
  <c r="N745" i="31" a="1"/>
  <c r="N745" i="31" s="1"/>
  <c r="M745" i="31" a="1"/>
  <c r="M745" i="31" s="1"/>
  <c r="G745" i="31"/>
  <c r="A745" i="31"/>
  <c r="B745" i="31" s="1"/>
  <c r="N127" i="31" a="1"/>
  <c r="N127" i="31" s="1"/>
  <c r="M127" i="31" a="1"/>
  <c r="M127" i="31" s="1"/>
  <c r="G127" i="31"/>
  <c r="A127" i="31"/>
  <c r="B127" i="31" s="1"/>
  <c r="N125" i="31" a="1"/>
  <c r="N125" i="31" s="1"/>
  <c r="M125" i="31" a="1"/>
  <c r="M125" i="31" s="1"/>
  <c r="G125" i="31"/>
  <c r="A125" i="31"/>
  <c r="B125" i="31" s="1"/>
  <c r="N754" i="31" a="1"/>
  <c r="N754" i="31" s="1"/>
  <c r="M754" i="31" a="1"/>
  <c r="M754" i="31" s="1"/>
  <c r="G754" i="31"/>
  <c r="A754" i="31"/>
  <c r="B754" i="31" s="1"/>
  <c r="N123" i="31" a="1"/>
  <c r="N123" i="31" s="1"/>
  <c r="M123" i="31" a="1"/>
  <c r="M123" i="31" s="1"/>
  <c r="G123" i="31"/>
  <c r="A123" i="31"/>
  <c r="B123" i="31" s="1"/>
  <c r="N122" i="31" a="1"/>
  <c r="N122" i="31" s="1"/>
  <c r="M122" i="31" a="1"/>
  <c r="M122" i="31" s="1"/>
  <c r="G122" i="31"/>
  <c r="A122" i="31"/>
  <c r="B122" i="31" s="1"/>
  <c r="N688" i="31" a="1"/>
  <c r="N688" i="31" s="1"/>
  <c r="M688" i="31" a="1"/>
  <c r="M688" i="31" s="1"/>
  <c r="G688" i="31"/>
  <c r="A688" i="31"/>
  <c r="B688" i="31" s="1"/>
  <c r="N129" i="31" a="1"/>
  <c r="N129" i="31" s="1"/>
  <c r="M129" i="31" a="1"/>
  <c r="M129" i="31" s="1"/>
  <c r="G129" i="31"/>
  <c r="A129" i="31"/>
  <c r="B129" i="31" s="1"/>
  <c r="N531" i="31" a="1"/>
  <c r="N531" i="31" s="1"/>
  <c r="M531" i="31" a="1"/>
  <c r="M531" i="31" s="1"/>
  <c r="G531" i="31"/>
  <c r="A531" i="31"/>
  <c r="B531" i="31" s="1"/>
  <c r="N221" i="31" a="1"/>
  <c r="N221" i="31" s="1"/>
  <c r="M221" i="31" a="1"/>
  <c r="M221" i="31" s="1"/>
  <c r="G221" i="31"/>
  <c r="A221" i="31"/>
  <c r="B221" i="31" s="1"/>
  <c r="N116" i="31" a="1"/>
  <c r="N116" i="31" s="1"/>
  <c r="M116" i="31" a="1"/>
  <c r="M116" i="31" s="1"/>
  <c r="G116" i="31"/>
  <c r="A116" i="31"/>
  <c r="B116" i="31" s="1"/>
  <c r="N115" i="31" a="1"/>
  <c r="N115" i="31" s="1"/>
  <c r="M115" i="31" a="1"/>
  <c r="M115" i="31" s="1"/>
  <c r="G115" i="31"/>
  <c r="A115" i="31"/>
  <c r="B115" i="31" s="1"/>
  <c r="N114" i="31" a="1"/>
  <c r="N114" i="31" s="1"/>
  <c r="M114" i="31" a="1"/>
  <c r="M114" i="31" s="1"/>
  <c r="G114" i="31"/>
  <c r="A114" i="31"/>
  <c r="B114" i="31" s="1"/>
  <c r="N113" i="31" a="1"/>
  <c r="N113" i="31" s="1"/>
  <c r="M113" i="31" a="1"/>
  <c r="M113" i="31" s="1"/>
  <c r="G113" i="31"/>
  <c r="A113" i="31"/>
  <c r="B113" i="31" s="1"/>
  <c r="N108" i="31" a="1"/>
  <c r="N108" i="31" s="1"/>
  <c r="M108" i="31" a="1"/>
  <c r="M108" i="31" s="1"/>
  <c r="G108" i="31"/>
  <c r="A108" i="31"/>
  <c r="B108" i="31" s="1"/>
  <c r="N107" i="31" a="1"/>
  <c r="N107" i="31" s="1"/>
  <c r="M107" i="31" a="1"/>
  <c r="M107" i="31" s="1"/>
  <c r="G107" i="31"/>
  <c r="A107" i="31"/>
  <c r="B107" i="31" s="1"/>
  <c r="N420" i="31" a="1"/>
  <c r="N420" i="31" s="1"/>
  <c r="M420" i="31" a="1"/>
  <c r="M420" i="31" s="1"/>
  <c r="G420" i="31"/>
  <c r="A420" i="31"/>
  <c r="B420" i="31" s="1"/>
  <c r="N119" i="31" a="1"/>
  <c r="N119" i="31" s="1"/>
  <c r="M119" i="31" a="1"/>
  <c r="M119" i="31" s="1"/>
  <c r="G119" i="31"/>
  <c r="A119" i="31"/>
  <c r="B119" i="31" s="1"/>
  <c r="N105" i="31" a="1"/>
  <c r="N105" i="31" s="1"/>
  <c r="M105" i="31" a="1"/>
  <c r="M105" i="31" s="1"/>
  <c r="G105" i="31"/>
  <c r="A105" i="31"/>
  <c r="B105" i="31" s="1"/>
  <c r="N117" i="31" a="1"/>
  <c r="N117" i="31" s="1"/>
  <c r="M117" i="31" a="1"/>
  <c r="M117" i="31" s="1"/>
  <c r="G117" i="31"/>
  <c r="A117" i="31"/>
  <c r="B117" i="31" s="1"/>
  <c r="N104" i="31" a="1"/>
  <c r="N104" i="31" s="1"/>
  <c r="M104" i="31" a="1"/>
  <c r="M104" i="31" s="1"/>
  <c r="G104" i="31"/>
  <c r="A104" i="31"/>
  <c r="B104" i="31" s="1"/>
  <c r="N102" i="31" a="1"/>
  <c r="N102" i="31" s="1"/>
  <c r="M102" i="31" a="1"/>
  <c r="M102" i="31" s="1"/>
  <c r="G102" i="31"/>
  <c r="A102" i="31"/>
  <c r="B102" i="31" s="1"/>
  <c r="N517" i="31" a="1"/>
  <c r="N517" i="31" s="1"/>
  <c r="M517" i="31" a="1"/>
  <c r="M517" i="31" s="1"/>
  <c r="G517" i="31"/>
  <c r="A517" i="31"/>
  <c r="B517" i="31" s="1"/>
  <c r="N99" i="31" a="1"/>
  <c r="N99" i="31" s="1"/>
  <c r="M99" i="31" a="1"/>
  <c r="M99" i="31" s="1"/>
  <c r="G99" i="31"/>
  <c r="A99" i="31"/>
  <c r="B99" i="31" s="1"/>
  <c r="N98" i="31" a="1"/>
  <c r="N98" i="31" s="1"/>
  <c r="M98" i="31" a="1"/>
  <c r="M98" i="31" s="1"/>
  <c r="G98" i="31"/>
  <c r="A98" i="31"/>
  <c r="B98" i="31" s="1"/>
  <c r="N97" i="31" a="1"/>
  <c r="N97" i="31" s="1"/>
  <c r="M97" i="31" a="1"/>
  <c r="M97" i="31" s="1"/>
  <c r="G97" i="31"/>
  <c r="A97" i="31"/>
  <c r="B97" i="31" s="1"/>
  <c r="N96" i="31" a="1"/>
  <c r="N96" i="31" s="1"/>
  <c r="M96" i="31" a="1"/>
  <c r="M96" i="31" s="1"/>
  <c r="G96" i="31"/>
  <c r="A96" i="31"/>
  <c r="B96" i="31" s="1"/>
  <c r="N95" i="31" a="1"/>
  <c r="N95" i="31" s="1"/>
  <c r="M95" i="31" a="1"/>
  <c r="M95" i="31" s="1"/>
  <c r="G95" i="31"/>
  <c r="A95" i="31"/>
  <c r="B95" i="31" s="1"/>
  <c r="N94" i="31" a="1"/>
  <c r="N94" i="31" s="1"/>
  <c r="M94" i="31" a="1"/>
  <c r="M94" i="31" s="1"/>
  <c r="G94" i="31"/>
  <c r="A94" i="31"/>
  <c r="B94" i="31" s="1"/>
  <c r="N92" i="31" a="1"/>
  <c r="N92" i="31" s="1"/>
  <c r="M92" i="31" a="1"/>
  <c r="M92" i="31" s="1"/>
  <c r="G92" i="31"/>
  <c r="A92" i="31"/>
  <c r="B92" i="31" s="1"/>
  <c r="N93" i="31" a="1"/>
  <c r="N93" i="31" s="1"/>
  <c r="M93" i="31" a="1"/>
  <c r="M93" i="31" s="1"/>
  <c r="G93" i="31"/>
  <c r="A93" i="31"/>
  <c r="B93" i="31" s="1"/>
  <c r="N22" i="31" a="1"/>
  <c r="N22" i="31" s="1"/>
  <c r="M22" i="31" a="1"/>
  <c r="M22" i="31" s="1"/>
  <c r="G22" i="31"/>
  <c r="A22" i="31"/>
  <c r="B22" i="31" s="1"/>
  <c r="N89" i="31" a="1"/>
  <c r="N89" i="31" s="1"/>
  <c r="M89" i="31" a="1"/>
  <c r="M89" i="31" s="1"/>
  <c r="G89" i="31"/>
  <c r="A89" i="31"/>
  <c r="B89" i="31" s="1"/>
  <c r="N471" i="31" a="1"/>
  <c r="N471" i="31" s="1"/>
  <c r="M471" i="31" a="1"/>
  <c r="M471" i="31" s="1"/>
  <c r="G471" i="31"/>
  <c r="A471" i="31"/>
  <c r="B471" i="31" s="1"/>
  <c r="N86" i="31" a="1"/>
  <c r="N86" i="31" s="1"/>
  <c r="M86" i="31" a="1"/>
  <c r="M86" i="31" s="1"/>
  <c r="G86" i="31"/>
  <c r="A86" i="31"/>
  <c r="B86" i="31" s="1"/>
  <c r="N101" i="31" a="1"/>
  <c r="N101" i="31" s="1"/>
  <c r="M101" i="31" a="1"/>
  <c r="M101" i="31" s="1"/>
  <c r="G101" i="31"/>
  <c r="A101" i="31"/>
  <c r="B101" i="31" s="1"/>
  <c r="N85" i="31" a="1"/>
  <c r="N85" i="31" s="1"/>
  <c r="M85" i="31" a="1"/>
  <c r="M85" i="31" s="1"/>
  <c r="G85" i="31"/>
  <c r="A85" i="31"/>
  <c r="B85" i="31" s="1"/>
  <c r="N84" i="31" a="1"/>
  <c r="N84" i="31" s="1"/>
  <c r="M84" i="31" a="1"/>
  <c r="M84" i="31" s="1"/>
  <c r="G84" i="31"/>
  <c r="A84" i="31"/>
  <c r="B84" i="31" s="1"/>
  <c r="N83" i="31" a="1"/>
  <c r="N83" i="31" s="1"/>
  <c r="M83" i="31" a="1"/>
  <c r="M83" i="31" s="1"/>
  <c r="G83" i="31"/>
  <c r="A83" i="31"/>
  <c r="B83" i="31" s="1"/>
  <c r="N68" i="31" a="1"/>
  <c r="N68" i="31" s="1"/>
  <c r="M68" i="31" a="1"/>
  <c r="M68" i="31" s="1"/>
  <c r="G68" i="31"/>
  <c r="A68" i="31"/>
  <c r="B68" i="31" s="1"/>
  <c r="N484" i="31" a="1"/>
  <c r="N484" i="31" s="1"/>
  <c r="M484" i="31" a="1"/>
  <c r="M484" i="31" s="1"/>
  <c r="G484" i="31"/>
  <c r="A484" i="31"/>
  <c r="B484" i="31" s="1"/>
  <c r="N77" i="31" a="1"/>
  <c r="N77" i="31" s="1"/>
  <c r="M77" i="31" a="1"/>
  <c r="M77" i="31" s="1"/>
  <c r="G77" i="31"/>
  <c r="A77" i="31"/>
  <c r="B77" i="31" s="1"/>
  <c r="N76" i="31" a="1"/>
  <c r="N76" i="31" s="1"/>
  <c r="M76" i="31" a="1"/>
  <c r="M76" i="31" s="1"/>
  <c r="G76" i="31"/>
  <c r="A76" i="31"/>
  <c r="B76" i="31" s="1"/>
  <c r="N75" i="31" a="1"/>
  <c r="N75" i="31" s="1"/>
  <c r="M75" i="31" a="1"/>
  <c r="M75" i="31" s="1"/>
  <c r="G75" i="31"/>
  <c r="A75" i="31"/>
  <c r="B75" i="31" s="1"/>
  <c r="N254" i="31" a="1"/>
  <c r="N254" i="31" s="1"/>
  <c r="M254" i="31" a="1"/>
  <c r="M254" i="31" s="1"/>
  <c r="G254" i="31"/>
  <c r="A254" i="31"/>
  <c r="B254" i="31" s="1"/>
  <c r="N73" i="31" a="1"/>
  <c r="N73" i="31" s="1"/>
  <c r="M73" i="31" a="1"/>
  <c r="M73" i="31" s="1"/>
  <c r="G73" i="31"/>
  <c r="A73" i="31"/>
  <c r="B73" i="31" s="1"/>
  <c r="N90" i="31" a="1"/>
  <c r="N90" i="31" s="1"/>
  <c r="M90" i="31" a="1"/>
  <c r="M90" i="31" s="1"/>
  <c r="G90" i="31"/>
  <c r="A90" i="31"/>
  <c r="B90" i="31" s="1"/>
  <c r="N709" i="31" a="1"/>
  <c r="N709" i="31" s="1"/>
  <c r="M709" i="31" a="1"/>
  <c r="M709" i="31" s="1"/>
  <c r="G709" i="31"/>
  <c r="A709" i="31"/>
  <c r="B709" i="31" s="1"/>
  <c r="N71" i="31" a="1"/>
  <c r="N71" i="31" s="1"/>
  <c r="M71" i="31" a="1"/>
  <c r="M71" i="31" s="1"/>
  <c r="G71" i="31"/>
  <c r="A71" i="31"/>
  <c r="B71" i="31" s="1"/>
  <c r="N87" i="31" a="1"/>
  <c r="N87" i="31" s="1"/>
  <c r="M87" i="31" a="1"/>
  <c r="M87" i="31" s="1"/>
  <c r="G87" i="31"/>
  <c r="A87" i="31"/>
  <c r="B87" i="31" s="1"/>
  <c r="N70" i="31" a="1"/>
  <c r="N70" i="31" s="1"/>
  <c r="M70" i="31" a="1"/>
  <c r="M70" i="31" s="1"/>
  <c r="G70" i="31"/>
  <c r="A70" i="31"/>
  <c r="B70" i="31" s="1"/>
  <c r="N789" i="31" a="1"/>
  <c r="N789" i="31" s="1"/>
  <c r="M789" i="31" a="1"/>
  <c r="M789" i="31" s="1"/>
  <c r="G789" i="31"/>
  <c r="A789" i="31"/>
  <c r="B789" i="31" s="1"/>
  <c r="N253" i="31" a="1"/>
  <c r="N253" i="31" s="1"/>
  <c r="M253" i="31" a="1"/>
  <c r="M253" i="31" s="1"/>
  <c r="G253" i="31"/>
  <c r="A253" i="31"/>
  <c r="B253" i="31" s="1"/>
  <c r="N66" i="31" a="1"/>
  <c r="N66" i="31" s="1"/>
  <c r="M66" i="31" a="1"/>
  <c r="M66" i="31" s="1"/>
  <c r="G66" i="31"/>
  <c r="A66" i="31"/>
  <c r="B66" i="31" s="1"/>
  <c r="N82" i="31" a="1"/>
  <c r="N82" i="31" s="1"/>
  <c r="M82" i="31" a="1"/>
  <c r="M82" i="31" s="1"/>
  <c r="G82" i="31"/>
  <c r="A82" i="31"/>
  <c r="B82" i="31" s="1"/>
  <c r="N774" i="31" a="1"/>
  <c r="N774" i="31" s="1"/>
  <c r="M774" i="31" a="1"/>
  <c r="M774" i="31" s="1"/>
  <c r="G774" i="31"/>
  <c r="A774" i="31"/>
  <c r="B774" i="31" s="1"/>
  <c r="N80" i="31" a="1"/>
  <c r="N80" i="31" s="1"/>
  <c r="M80" i="31" a="1"/>
  <c r="M80" i="31" s="1"/>
  <c r="G80" i="31"/>
  <c r="A80" i="31"/>
  <c r="B80" i="31" s="1"/>
  <c r="N79" i="31" a="1"/>
  <c r="N79" i="31" s="1"/>
  <c r="M79" i="31" a="1"/>
  <c r="M79" i="31" s="1"/>
  <c r="G79" i="31"/>
  <c r="A79" i="31"/>
  <c r="B79" i="31" s="1"/>
  <c r="N64" i="31" a="1"/>
  <c r="N64" i="31" s="1"/>
  <c r="M64" i="31" a="1"/>
  <c r="M64" i="31" s="1"/>
  <c r="G64" i="31"/>
  <c r="A64" i="31"/>
  <c r="B64" i="31" s="1"/>
  <c r="N553" i="31" a="1"/>
  <c r="N553" i="31" s="1"/>
  <c r="M553" i="31" a="1"/>
  <c r="M553" i="31" s="1"/>
  <c r="G553" i="31"/>
  <c r="A553" i="31"/>
  <c r="B553" i="31" s="1"/>
  <c r="N61" i="31" a="1"/>
  <c r="N61" i="31" s="1"/>
  <c r="M61" i="31" a="1"/>
  <c r="M61" i="31" s="1"/>
  <c r="G61" i="31"/>
  <c r="A61" i="31"/>
  <c r="B61" i="31" s="1"/>
  <c r="N804" i="31" a="1"/>
  <c r="N804" i="31" s="1"/>
  <c r="M804" i="31" a="1"/>
  <c r="M804" i="31" s="1"/>
  <c r="G804" i="31"/>
  <c r="A804" i="31"/>
  <c r="B804" i="31" s="1"/>
  <c r="N565" i="31" a="1"/>
  <c r="N565" i="31" s="1"/>
  <c r="M565" i="31" a="1"/>
  <c r="M565" i="31" s="1"/>
  <c r="G565" i="31"/>
  <c r="A565" i="31"/>
  <c r="B565" i="31" s="1"/>
  <c r="N53" i="31" a="1"/>
  <c r="N53" i="31" s="1"/>
  <c r="M53" i="31" a="1"/>
  <c r="M53" i="31" s="1"/>
  <c r="G53" i="31"/>
  <c r="A53" i="31"/>
  <c r="B53" i="31" s="1"/>
  <c r="N182" i="31" a="1"/>
  <c r="N182" i="31" s="1"/>
  <c r="M182" i="31" a="1"/>
  <c r="M182" i="31" s="1"/>
  <c r="G182" i="31"/>
  <c r="A182" i="31"/>
  <c r="B182" i="31" s="1"/>
  <c r="N410" i="31" a="1"/>
  <c r="N410" i="31" s="1"/>
  <c r="M410" i="31" a="1"/>
  <c r="M410" i="31" s="1"/>
  <c r="G410" i="31"/>
  <c r="A410" i="31"/>
  <c r="B410" i="31" s="1"/>
  <c r="N50" i="31" a="1"/>
  <c r="N50" i="31" s="1"/>
  <c r="M50" i="31" a="1"/>
  <c r="M50" i="31" s="1"/>
  <c r="G50" i="31"/>
  <c r="A50" i="31"/>
  <c r="B50" i="31" s="1"/>
  <c r="N69" i="31" a="1"/>
  <c r="N69" i="31" s="1"/>
  <c r="M69" i="31" a="1"/>
  <c r="M69" i="31" s="1"/>
  <c r="G69" i="31"/>
  <c r="A69" i="31"/>
  <c r="B69" i="31" s="1"/>
  <c r="N49" i="31" a="1"/>
  <c r="N49" i="31" s="1"/>
  <c r="M49" i="31" a="1"/>
  <c r="M49" i="31" s="1"/>
  <c r="G49" i="31"/>
  <c r="A49" i="31"/>
  <c r="B49" i="31" s="1"/>
  <c r="N51" i="31" a="1"/>
  <c r="N51" i="31" s="1"/>
  <c r="M51" i="31" a="1"/>
  <c r="M51" i="31" s="1"/>
  <c r="G51" i="31"/>
  <c r="A51" i="31"/>
  <c r="B51" i="31" s="1"/>
  <c r="N394" i="31" a="1"/>
  <c r="N394" i="31" s="1"/>
  <c r="M394" i="31" a="1"/>
  <c r="M394" i="31" s="1"/>
  <c r="G394" i="31"/>
  <c r="A394" i="31"/>
  <c r="B394" i="31" s="1"/>
  <c r="N825" i="31" a="1"/>
  <c r="N825" i="31" s="1"/>
  <c r="M825" i="31" a="1"/>
  <c r="M825" i="31" s="1"/>
  <c r="G825" i="31"/>
  <c r="A825" i="31"/>
  <c r="B825" i="31" s="1"/>
  <c r="N45" i="31" a="1"/>
  <c r="N45" i="31" s="1"/>
  <c r="M45" i="31" a="1"/>
  <c r="M45" i="31" s="1"/>
  <c r="G45" i="31"/>
  <c r="A45" i="31"/>
  <c r="B45" i="31" s="1"/>
  <c r="N44" i="31" a="1"/>
  <c r="N44" i="31" s="1"/>
  <c r="M44" i="31" a="1"/>
  <c r="M44" i="31" s="1"/>
  <c r="G44" i="31"/>
  <c r="A44" i="31"/>
  <c r="B44" i="31" s="1"/>
  <c r="N43" i="31" a="1"/>
  <c r="N43" i="31" s="1"/>
  <c r="M43" i="31" a="1"/>
  <c r="M43" i="31" s="1"/>
  <c r="G43" i="31"/>
  <c r="A43" i="31"/>
  <c r="B43" i="31" s="1"/>
  <c r="N42" i="31" a="1"/>
  <c r="N42" i="31" s="1"/>
  <c r="M42" i="31" a="1"/>
  <c r="M42" i="31" s="1"/>
  <c r="G42" i="31"/>
  <c r="A42" i="31"/>
  <c r="B42" i="31" s="1"/>
  <c r="N41" i="31" a="1"/>
  <c r="N41" i="31" s="1"/>
  <c r="M41" i="31" a="1"/>
  <c r="M41" i="31" s="1"/>
  <c r="G41" i="31"/>
  <c r="A41" i="31"/>
  <c r="B41" i="31" s="1"/>
  <c r="N59" i="31" a="1"/>
  <c r="N59" i="31" s="1"/>
  <c r="M59" i="31" a="1"/>
  <c r="M59" i="31" s="1"/>
  <c r="G59" i="31"/>
  <c r="A59" i="31"/>
  <c r="B59" i="31" s="1"/>
  <c r="N40" i="31" a="1"/>
  <c r="N40" i="31" s="1"/>
  <c r="M40" i="31" a="1"/>
  <c r="M40" i="31" s="1"/>
  <c r="G40" i="31"/>
  <c r="A40" i="31"/>
  <c r="B40" i="31" s="1"/>
  <c r="N39" i="31" a="1"/>
  <c r="N39" i="31" s="1"/>
  <c r="M39" i="31" a="1"/>
  <c r="M39" i="31" s="1"/>
  <c r="G39" i="31"/>
  <c r="A39" i="31"/>
  <c r="B39" i="31" s="1"/>
  <c r="N56" i="31" a="1"/>
  <c r="N56" i="31" s="1"/>
  <c r="M56" i="31" a="1"/>
  <c r="M56" i="31" s="1"/>
  <c r="G56" i="31"/>
  <c r="A56" i="31"/>
  <c r="B56" i="31" s="1"/>
  <c r="N38" i="31" a="1"/>
  <c r="N38" i="31" s="1"/>
  <c r="M38" i="31" a="1"/>
  <c r="M38" i="31" s="1"/>
  <c r="G38" i="31"/>
  <c r="A38" i="31"/>
  <c r="B38" i="31" s="1"/>
  <c r="N54" i="31" a="1"/>
  <c r="N54" i="31" s="1"/>
  <c r="M54" i="31" a="1"/>
  <c r="M54" i="31" s="1"/>
  <c r="G54" i="31"/>
  <c r="A54" i="31"/>
  <c r="B54" i="31" s="1"/>
  <c r="N37" i="31" a="1"/>
  <c r="N37" i="31" s="1"/>
  <c r="M37" i="31" a="1"/>
  <c r="M37" i="31" s="1"/>
  <c r="G37" i="31"/>
  <c r="A37" i="31"/>
  <c r="B37" i="31" s="1"/>
  <c r="N922" i="31" a="1"/>
  <c r="N922" i="31" s="1"/>
  <c r="M922" i="31" a="1"/>
  <c r="M922" i="31" s="1"/>
  <c r="G922" i="31"/>
  <c r="A922" i="31"/>
  <c r="B922" i="31" s="1"/>
  <c r="N32" i="31" a="1"/>
  <c r="N32" i="31" s="1"/>
  <c r="M32" i="31" a="1"/>
  <c r="M32" i="31" s="1"/>
  <c r="G32" i="31"/>
  <c r="A32" i="31"/>
  <c r="B32" i="31" s="1"/>
  <c r="N31" i="31" a="1"/>
  <c r="N31" i="31" s="1"/>
  <c r="M31" i="31" a="1"/>
  <c r="M31" i="31" s="1"/>
  <c r="G31" i="31"/>
  <c r="A31" i="31"/>
  <c r="B31" i="31" s="1"/>
  <c r="N33" i="31" a="1"/>
  <c r="N33" i="31" s="1"/>
  <c r="M33" i="31" a="1"/>
  <c r="M33" i="31" s="1"/>
  <c r="G33" i="31"/>
  <c r="A33" i="31"/>
  <c r="B33" i="31" s="1"/>
  <c r="N211" i="31" a="1"/>
  <c r="N211" i="31" s="1"/>
  <c r="M211" i="31" a="1"/>
  <c r="M211" i="31" s="1"/>
  <c r="G211" i="31"/>
  <c r="A211" i="31"/>
  <c r="B211" i="31" s="1"/>
  <c r="N678" i="31" a="1"/>
  <c r="N678" i="31" s="1"/>
  <c r="M678" i="31" a="1"/>
  <c r="M678" i="31" s="1"/>
  <c r="G678" i="31"/>
  <c r="A678" i="31"/>
  <c r="B678" i="31" s="1"/>
  <c r="N28" i="31" a="1"/>
  <c r="N28" i="31" s="1"/>
  <c r="M28" i="31" a="1"/>
  <c r="M28" i="31" s="1"/>
  <c r="G28" i="31"/>
  <c r="A28" i="31"/>
  <c r="B28" i="31" s="1"/>
  <c r="N27" i="31" a="1"/>
  <c r="N27" i="31" s="1"/>
  <c r="M27" i="31" a="1"/>
  <c r="M27" i="31" s="1"/>
  <c r="G27" i="31"/>
  <c r="A27" i="31"/>
  <c r="B27" i="31" s="1"/>
  <c r="N24" i="31" a="1"/>
  <c r="N24" i="31" s="1"/>
  <c r="M24" i="31" a="1"/>
  <c r="M24" i="31" s="1"/>
  <c r="G24" i="31"/>
  <c r="A24" i="31"/>
  <c r="B24" i="31" s="1"/>
  <c r="N132" i="31" a="1"/>
  <c r="N132" i="31" s="1"/>
  <c r="M132" i="31" a="1"/>
  <c r="M132" i="31" s="1"/>
  <c r="G132" i="31"/>
  <c r="A132" i="31"/>
  <c r="B132" i="31" s="1"/>
  <c r="N21" i="31" a="1"/>
  <c r="N21" i="31" s="1"/>
  <c r="M21" i="31" a="1"/>
  <c r="M21" i="31" s="1"/>
  <c r="G21" i="31"/>
  <c r="A21" i="31"/>
  <c r="B21" i="31" s="1"/>
  <c r="N887" i="31" a="1"/>
  <c r="N887" i="31" s="1"/>
  <c r="M887" i="31" a="1"/>
  <c r="M887" i="31" s="1"/>
  <c r="G887" i="31"/>
  <c r="A887" i="31"/>
  <c r="B887" i="31" s="1"/>
  <c r="N385" i="31" a="1"/>
  <c r="N385" i="31" s="1"/>
  <c r="M385" i="31" a="1"/>
  <c r="M385" i="31" s="1"/>
  <c r="G385" i="31"/>
  <c r="A385" i="31"/>
  <c r="B385" i="31" s="1"/>
  <c r="N210" i="31" a="1"/>
  <c r="N210" i="31" s="1"/>
  <c r="M210" i="31" a="1"/>
  <c r="M210" i="31" s="1"/>
  <c r="G210" i="31"/>
  <c r="A210" i="31"/>
  <c r="B210" i="31" s="1"/>
  <c r="N15" i="31" a="1"/>
  <c r="N15" i="31" s="1"/>
  <c r="M15" i="31" a="1"/>
  <c r="M15" i="31" s="1"/>
  <c r="G15" i="31"/>
  <c r="A15" i="31"/>
  <c r="B15" i="31" s="1"/>
  <c r="N13" i="31" a="1"/>
  <c r="N13" i="31" s="1"/>
  <c r="M13" i="31" a="1"/>
  <c r="M13" i="31" s="1"/>
  <c r="G13" i="31"/>
  <c r="A13" i="31"/>
  <c r="B13" i="31" s="1"/>
  <c r="N12" i="31" a="1"/>
  <c r="N12" i="31" s="1"/>
  <c r="M12" i="31" a="1"/>
  <c r="M12" i="31" s="1"/>
  <c r="G12" i="31"/>
  <c r="A12" i="31"/>
  <c r="B12" i="31" s="1"/>
  <c r="N14" i="31" a="1"/>
  <c r="N14" i="31" s="1"/>
  <c r="M14" i="31" a="1"/>
  <c r="M14" i="31" s="1"/>
  <c r="G14" i="31"/>
  <c r="A14" i="31"/>
  <c r="B14" i="31" s="1"/>
  <c r="N11" i="31" a="1"/>
  <c r="N11" i="31" s="1"/>
  <c r="M11" i="31" a="1"/>
  <c r="M11" i="31" s="1"/>
  <c r="G11" i="31"/>
  <c r="A11" i="31"/>
  <c r="B11" i="31" s="1"/>
  <c r="N767" i="31" a="1"/>
  <c r="N767" i="31" s="1"/>
  <c r="M767" i="31" a="1"/>
  <c r="M767" i="31" s="1"/>
  <c r="G767" i="31"/>
  <c r="A767" i="31"/>
  <c r="B767" i="31" s="1"/>
  <c r="N391" i="31" a="1"/>
  <c r="N391" i="31" s="1"/>
  <c r="M391" i="31" a="1"/>
  <c r="M391" i="31" s="1"/>
  <c r="G391" i="31"/>
  <c r="A391" i="31"/>
  <c r="B391" i="31" s="1"/>
  <c r="N5" i="31" a="1"/>
  <c r="N5" i="31" s="1"/>
  <c r="M5" i="31" a="1"/>
  <c r="M5" i="31" s="1"/>
  <c r="G5" i="31"/>
  <c r="A5" i="31"/>
  <c r="B5" i="31" s="1"/>
  <c r="N4" i="31" a="1"/>
  <c r="N4" i="31" s="1"/>
  <c r="M4" i="31" a="1"/>
  <c r="M4" i="31" s="1"/>
  <c r="G4" i="31"/>
  <c r="A4" i="31"/>
  <c r="B4" i="31" s="1"/>
  <c r="N1005" i="31" a="1"/>
  <c r="N1005" i="31" s="1"/>
  <c r="M1005" i="31" a="1"/>
  <c r="M1005" i="31" s="1"/>
  <c r="G1005" i="31"/>
  <c r="A1005" i="31"/>
  <c r="B1005" i="31" s="1"/>
  <c r="N889" i="31" a="1"/>
  <c r="N889" i="31" s="1"/>
  <c r="M889" i="31" a="1"/>
  <c r="M889" i="31" s="1"/>
  <c r="G889" i="31"/>
  <c r="A889" i="31"/>
  <c r="B889" i="31" s="1"/>
  <c r="N732" i="31" a="1"/>
  <c r="N732" i="31" s="1"/>
  <c r="M732" i="31" a="1"/>
  <c r="M732" i="31" s="1"/>
  <c r="G732" i="31"/>
  <c r="A732" i="31"/>
  <c r="B732" i="31" s="1"/>
  <c r="N26" i="31" a="1"/>
  <c r="N26" i="31" s="1"/>
  <c r="M26" i="31" a="1"/>
  <c r="M26" i="31" s="1"/>
  <c r="G26" i="31"/>
  <c r="A26" i="31"/>
  <c r="B26" i="31" s="1"/>
  <c r="N25" i="31" a="1"/>
  <c r="N25" i="31" s="1"/>
  <c r="M25" i="31" a="1"/>
  <c r="M25" i="31" s="1"/>
  <c r="G25" i="31"/>
  <c r="A25" i="31"/>
  <c r="B25" i="31" s="1"/>
  <c r="N519" i="31" a="1"/>
  <c r="N519" i="31" s="1"/>
  <c r="M519" i="31" a="1"/>
  <c r="M519" i="31" s="1"/>
  <c r="G519" i="31"/>
  <c r="A519" i="31"/>
  <c r="B519" i="31" s="1"/>
  <c r="N23" i="31" a="1"/>
  <c r="N23" i="31" s="1"/>
  <c r="M23" i="31" a="1"/>
  <c r="M23" i="31" s="1"/>
  <c r="G23" i="31"/>
  <c r="A23" i="31"/>
  <c r="B23" i="31" s="1"/>
  <c r="N460" i="31" a="1"/>
  <c r="N460" i="31" s="1"/>
  <c r="M460" i="31" a="1"/>
  <c r="M460" i="31" s="1"/>
  <c r="G460" i="31"/>
  <c r="A460" i="31"/>
  <c r="B460" i="31" s="1"/>
  <c r="N442" i="31" a="1"/>
  <c r="N442" i="31" s="1"/>
  <c r="M442" i="31" a="1"/>
  <c r="M442" i="31" s="1"/>
  <c r="G442" i="31"/>
  <c r="A442" i="31"/>
  <c r="B442" i="31" s="1"/>
  <c r="N973" i="31" a="1"/>
  <c r="N973" i="31" s="1"/>
  <c r="M973" i="31" a="1"/>
  <c r="M973" i="31" s="1"/>
  <c r="G973" i="31"/>
  <c r="A973" i="31"/>
  <c r="B973" i="31" s="1"/>
  <c r="N19" i="31" a="1"/>
  <c r="N19" i="31" s="1"/>
  <c r="M19" i="31" a="1"/>
  <c r="M19" i="31" s="1"/>
  <c r="G19" i="31"/>
  <c r="A19" i="31"/>
  <c r="B19" i="31" s="1"/>
  <c r="N378" i="31" a="1"/>
  <c r="N378" i="31" s="1"/>
  <c r="M378" i="31" a="1"/>
  <c r="M378" i="31" s="1"/>
  <c r="G378" i="31"/>
  <c r="A378" i="31"/>
  <c r="B378" i="31" s="1"/>
  <c r="N322" i="31" a="1"/>
  <c r="N322" i="31" s="1"/>
  <c r="M322" i="31" a="1"/>
  <c r="M322" i="31" s="1"/>
  <c r="G322" i="31"/>
  <c r="A322" i="31"/>
  <c r="B322" i="31" s="1"/>
  <c r="N16" i="31" a="1"/>
  <c r="N16" i="31" s="1"/>
  <c r="M16" i="31" a="1"/>
  <c r="M16" i="31" s="1"/>
  <c r="G16" i="31"/>
  <c r="A16" i="31"/>
  <c r="B16" i="31" s="1"/>
  <c r="N273" i="31" a="1"/>
  <c r="N273" i="31" s="1"/>
  <c r="M273" i="31" a="1"/>
  <c r="M273" i="31" s="1"/>
  <c r="G273" i="31"/>
  <c r="A273" i="31"/>
  <c r="B273" i="31" s="1"/>
  <c r="N270" i="31" a="1"/>
  <c r="N270" i="31" s="1"/>
  <c r="M270" i="31" a="1"/>
  <c r="M270" i="31" s="1"/>
  <c r="G270" i="31"/>
  <c r="A270" i="31"/>
  <c r="B270" i="31" s="1"/>
  <c r="N424" i="31" a="1"/>
  <c r="N424" i="31" s="1"/>
  <c r="M424" i="31" a="1"/>
  <c r="M424" i="31" s="1"/>
  <c r="G424" i="31"/>
  <c r="A424" i="31"/>
  <c r="B424" i="31" s="1"/>
  <c r="N201" i="31" a="1"/>
  <c r="N201" i="31" s="1"/>
  <c r="M201" i="31" a="1"/>
  <c r="M201" i="31" s="1"/>
  <c r="G201" i="31"/>
  <c r="A201" i="31"/>
  <c r="B201" i="31" s="1"/>
  <c r="N197" i="31" a="1"/>
  <c r="N197" i="31" s="1"/>
  <c r="M197" i="31" a="1"/>
  <c r="M197" i="31" s="1"/>
  <c r="G197" i="31"/>
  <c r="A197" i="31"/>
  <c r="B197" i="31" s="1"/>
  <c r="N180" i="31" a="1"/>
  <c r="N180" i="31" s="1"/>
  <c r="M180" i="31" a="1"/>
  <c r="M180" i="31" s="1"/>
  <c r="G180" i="31"/>
  <c r="A180" i="31"/>
  <c r="B180" i="31" s="1"/>
  <c r="N9" i="31" a="1"/>
  <c r="N9" i="31" s="1"/>
  <c r="M9" i="31" a="1"/>
  <c r="M9" i="31" s="1"/>
  <c r="G9" i="31"/>
  <c r="A9" i="31"/>
  <c r="B9" i="31" s="1"/>
  <c r="N8" i="31" a="1"/>
  <c r="N8" i="31" s="1"/>
  <c r="M8" i="31" a="1"/>
  <c r="M8" i="31" s="1"/>
  <c r="G8" i="31"/>
  <c r="A8" i="31"/>
  <c r="B8" i="31" s="1"/>
  <c r="N744" i="31" a="1"/>
  <c r="N744" i="31" s="1"/>
  <c r="M744" i="31" a="1"/>
  <c r="M744" i="31" s="1"/>
  <c r="G744" i="31"/>
  <c r="A744" i="31"/>
  <c r="B744" i="31" s="1"/>
  <c r="N6" i="31" a="1"/>
  <c r="N6" i="31" s="1"/>
  <c r="M6" i="31" a="1"/>
  <c r="M6" i="31" s="1"/>
  <c r="G6" i="31"/>
  <c r="A6" i="31"/>
  <c r="B6" i="31" s="1"/>
  <c r="N103" i="31" a="1"/>
  <c r="N103" i="31" s="1"/>
  <c r="M103" i="31" a="1"/>
  <c r="M103" i="31" s="1"/>
  <c r="G103" i="31"/>
  <c r="A103" i="31"/>
  <c r="B103" i="31" s="1"/>
  <c r="N63" i="31" a="1"/>
  <c r="N63" i="31" s="1"/>
  <c r="M63" i="31" a="1"/>
  <c r="M63" i="31" s="1"/>
  <c r="G63" i="31"/>
  <c r="A63" i="31"/>
  <c r="B63" i="31" s="1"/>
  <c r="N3" i="31" a="1"/>
  <c r="N3" i="31" s="1"/>
  <c r="M3" i="31" a="1"/>
  <c r="M3" i="31" s="1"/>
  <c r="G3" i="31"/>
  <c r="A3" i="31"/>
  <c r="B3" i="31" s="1"/>
  <c r="N2" i="31" a="1"/>
  <c r="N2" i="31" s="1"/>
  <c r="M2" i="31" a="1"/>
  <c r="M2" i="31" s="1"/>
  <c r="G2" i="31"/>
  <c r="A2" i="31"/>
  <c r="B2" i="31" s="1"/>
  <c r="A2" i="22"/>
  <c r="A3" i="22"/>
  <c r="A30" i="22"/>
  <c r="A31" i="22"/>
  <c r="A6" i="22"/>
  <c r="A32" i="22"/>
  <c r="A8" i="22"/>
  <c r="A9" i="22"/>
  <c r="A33" i="22"/>
  <c r="A34" i="22"/>
  <c r="A35" i="22"/>
  <c r="A36" i="22"/>
  <c r="A37" i="22"/>
  <c r="A38" i="22"/>
  <c r="A16" i="22"/>
  <c r="A39" i="22"/>
  <c r="A40" i="22"/>
  <c r="A19" i="22"/>
  <c r="A41" i="22"/>
  <c r="A42" i="22"/>
  <c r="A43" i="22"/>
  <c r="A23" i="22"/>
  <c r="A44" i="22"/>
  <c r="A25" i="22"/>
  <c r="A26" i="22"/>
  <c r="A45" i="22"/>
  <c r="A46" i="22"/>
  <c r="A47" i="22"/>
  <c r="A48" i="22"/>
  <c r="A49" i="22"/>
  <c r="A50" i="22"/>
  <c r="A51" i="22"/>
  <c r="A926" i="22"/>
  <c r="A52" i="22"/>
  <c r="A53" i="22"/>
  <c r="A55" i="22"/>
  <c r="A57" i="22"/>
  <c r="A58" i="22"/>
  <c r="A60" i="22"/>
  <c r="A61" i="22"/>
  <c r="A62" i="22"/>
  <c r="A63" i="22"/>
  <c r="A64" i="22"/>
  <c r="A65" i="22"/>
  <c r="A66" i="22"/>
  <c r="A67" i="22"/>
  <c r="A68" i="22"/>
  <c r="A70" i="22"/>
  <c r="A71" i="22"/>
  <c r="A835" i="22"/>
  <c r="A73" i="22"/>
  <c r="A74" i="22"/>
  <c r="A54" i="22"/>
  <c r="A75" i="22"/>
  <c r="A56" i="22"/>
  <c r="A928" i="22"/>
  <c r="A927" i="22"/>
  <c r="A59" i="22"/>
  <c r="A76" i="22"/>
  <c r="A77" i="22"/>
  <c r="A4" i="22"/>
  <c r="A78" i="22"/>
  <c r="A81" i="22"/>
  <c r="A83" i="22"/>
  <c r="A84" i="22"/>
  <c r="A85" i="22"/>
  <c r="A69" i="22"/>
  <c r="A86" i="22"/>
  <c r="A88" i="22"/>
  <c r="A89" i="22"/>
  <c r="A91" i="22"/>
  <c r="A92" i="22"/>
  <c r="A93" i="22"/>
  <c r="A94" i="22"/>
  <c r="A95" i="22"/>
  <c r="A96" i="22"/>
  <c r="A97" i="22"/>
  <c r="A79" i="22"/>
  <c r="A80" i="22"/>
  <c r="A98" i="22"/>
  <c r="A82" i="22"/>
  <c r="A99" i="22"/>
  <c r="A100" i="22"/>
  <c r="A102" i="22"/>
  <c r="A103" i="22"/>
  <c r="A87" i="22"/>
  <c r="A104" i="22"/>
  <c r="A105" i="22"/>
  <c r="A90" i="22"/>
  <c r="A106" i="22"/>
  <c r="A107" i="22"/>
  <c r="A108" i="22"/>
  <c r="A109" i="22"/>
  <c r="A110" i="22"/>
  <c r="A111" i="22"/>
  <c r="A112" i="22"/>
  <c r="A113" i="22"/>
  <c r="A114" i="22"/>
  <c r="A115" i="22"/>
  <c r="A101" i="22"/>
  <c r="A5" i="22"/>
  <c r="A116" i="22"/>
  <c r="A118" i="22"/>
  <c r="A120" i="22"/>
  <c r="A121" i="22"/>
  <c r="A122" i="22"/>
  <c r="A929" i="22"/>
  <c r="A930" i="22"/>
  <c r="A931" i="22"/>
  <c r="A932" i="22"/>
  <c r="A123" i="22"/>
  <c r="A124" i="22"/>
  <c r="A125" i="22"/>
  <c r="A126" i="22"/>
  <c r="A127" i="22"/>
  <c r="A117" i="22"/>
  <c r="A128" i="22"/>
  <c r="A119" i="22"/>
  <c r="A130" i="22"/>
  <c r="A131" i="22"/>
  <c r="A132" i="22"/>
  <c r="A133" i="22"/>
  <c r="A134" i="22"/>
  <c r="A135" i="22"/>
  <c r="A679" i="22"/>
  <c r="A137" i="22"/>
  <c r="A138" i="22"/>
  <c r="A129" i="22"/>
  <c r="A139" i="22"/>
  <c r="A140" i="22"/>
  <c r="A141" i="22"/>
  <c r="A142" i="22"/>
  <c r="A143" i="22"/>
  <c r="A144" i="22"/>
  <c r="A145" i="22"/>
  <c r="A146" i="22"/>
  <c r="A147" i="22"/>
  <c r="A148" i="22"/>
  <c r="A150" i="22"/>
  <c r="A152" i="22"/>
  <c r="A191" i="22"/>
  <c r="A942" i="22"/>
  <c r="A955" i="22"/>
  <c r="A411" i="22"/>
  <c r="A933" i="22"/>
  <c r="A935" i="22"/>
  <c r="A936" i="22"/>
  <c r="A937" i="22"/>
  <c r="A938" i="22"/>
  <c r="A939" i="22"/>
  <c r="A149" i="22"/>
  <c r="A409" i="22"/>
  <c r="A154" i="22"/>
  <c r="A680" i="22"/>
  <c r="A153" i="22"/>
  <c r="A155" i="22"/>
  <c r="A156" i="22"/>
  <c r="A157" i="22"/>
  <c r="A160" i="22"/>
  <c r="A158" i="22"/>
  <c r="A159" i="22"/>
  <c r="A161" i="22"/>
  <c r="A162" i="22"/>
  <c r="A163" i="22"/>
  <c r="A164" i="22"/>
  <c r="A165" i="22"/>
  <c r="A166" i="22"/>
  <c r="A167" i="22"/>
  <c r="A168" i="22"/>
  <c r="A171" i="22"/>
  <c r="A169" i="22"/>
  <c r="A170" i="22"/>
  <c r="A172" i="22"/>
  <c r="A173" i="22"/>
  <c r="A174" i="22"/>
  <c r="A175" i="22"/>
  <c r="A10" i="22"/>
  <c r="A72" i="22"/>
  <c r="A177" i="22"/>
  <c r="A178" i="22"/>
  <c r="A179" i="22"/>
  <c r="A183" i="22"/>
  <c r="A180" i="22"/>
  <c r="A181" i="22"/>
  <c r="A182" i="22"/>
  <c r="A184" i="22"/>
  <c r="A185" i="22"/>
  <c r="A186" i="22"/>
  <c r="A187" i="22"/>
  <c r="A188" i="22"/>
  <c r="A189" i="22"/>
  <c r="A190" i="22"/>
  <c r="A11" i="22"/>
  <c r="A943" i="22"/>
  <c r="A192" i="22"/>
  <c r="A193" i="22"/>
  <c r="A12" i="22"/>
  <c r="A194" i="22"/>
  <c r="A195" i="22"/>
  <c r="A196" i="22"/>
  <c r="A197" i="22"/>
  <c r="A198" i="22"/>
  <c r="A199" i="22"/>
  <c r="A200" i="22"/>
  <c r="A201" i="22"/>
  <c r="A202" i="22"/>
  <c r="A13" i="22"/>
  <c r="A203" i="22"/>
  <c r="A204" i="22"/>
  <c r="A205" i="22"/>
  <c r="A206" i="22"/>
  <c r="A207" i="22"/>
  <c r="A208" i="22"/>
  <c r="A209" i="22"/>
  <c r="A216" i="22"/>
  <c r="A217" i="22"/>
  <c r="A218" i="22"/>
  <c r="A219" i="22"/>
  <c r="A220" i="22"/>
  <c r="A210" i="22"/>
  <c r="A211" i="22"/>
  <c r="A212" i="22"/>
  <c r="A224" i="22"/>
  <c r="A213" i="22"/>
  <c r="A214" i="22"/>
  <c r="A215" i="22"/>
  <c r="A228" i="22"/>
  <c r="A221" i="22"/>
  <c r="A230" i="22"/>
  <c r="A222" i="22"/>
  <c r="A223" i="22"/>
  <c r="A225" i="22"/>
  <c r="A226" i="22"/>
  <c r="A227" i="22"/>
  <c r="A229" i="22"/>
  <c r="A231" i="22"/>
  <c r="A232" i="22"/>
  <c r="A233" i="22"/>
  <c r="A234" i="22"/>
  <c r="A235" i="22"/>
  <c r="A236" i="22"/>
  <c r="A237" i="22"/>
  <c r="A238" i="22"/>
  <c r="A239" i="22"/>
  <c r="A240" i="22"/>
  <c r="A247" i="22"/>
  <c r="A962" i="22"/>
  <c r="A242" i="22"/>
  <c r="A243" i="22"/>
  <c r="A244" i="22"/>
  <c r="A245" i="22"/>
  <c r="A246" i="22"/>
  <c r="A248" i="22"/>
  <c r="A641" i="22"/>
  <c r="A14" i="22"/>
  <c r="A250" i="22"/>
  <c r="A251" i="22"/>
  <c r="A252" i="22"/>
  <c r="A260" i="22"/>
  <c r="A253" i="22"/>
  <c r="A254" i="22"/>
  <c r="A263" i="22"/>
  <c r="A255" i="22"/>
  <c r="A256" i="22"/>
  <c r="A257" i="22"/>
  <c r="A258" i="22"/>
  <c r="A268" i="22"/>
  <c r="A15" i="22"/>
  <c r="A259" i="22"/>
  <c r="A261" i="22"/>
  <c r="A262" i="22"/>
  <c r="A264" i="22"/>
  <c r="A265" i="22"/>
  <c r="A275" i="22"/>
  <c r="A266" i="22"/>
  <c r="A267" i="22"/>
  <c r="A269" i="22"/>
  <c r="A270" i="22"/>
  <c r="A271" i="22"/>
  <c r="A272" i="22"/>
  <c r="A273" i="22"/>
  <c r="A274" i="22"/>
  <c r="A276" i="22"/>
  <c r="A277" i="22"/>
  <c r="A278" i="22"/>
  <c r="A279" i="22"/>
  <c r="A280" i="22"/>
  <c r="A289" i="22"/>
  <c r="A281" i="22"/>
  <c r="A944" i="22"/>
  <c r="A945" i="22"/>
  <c r="A946" i="22"/>
  <c r="A947" i="22"/>
  <c r="A948" i="22"/>
  <c r="A282" i="22"/>
  <c r="A283" i="22"/>
  <c r="A284" i="22"/>
  <c r="A285" i="22"/>
  <c r="A286" i="22"/>
  <c r="A287" i="22"/>
  <c r="A288" i="22"/>
  <c r="A290" i="22"/>
  <c r="A291" i="22"/>
  <c r="A292" i="22"/>
  <c r="A293" i="22"/>
  <c r="A294" i="22"/>
  <c r="A295" i="22"/>
  <c r="A296" i="22"/>
  <c r="A297" i="22"/>
  <c r="A298" i="22"/>
  <c r="A299" i="22"/>
  <c r="A300" i="22"/>
  <c r="A301" i="22"/>
  <c r="A302" i="22"/>
  <c r="A303" i="22"/>
  <c r="A304" i="22"/>
  <c r="A17" i="22"/>
  <c r="A307" i="22"/>
  <c r="A310" i="22"/>
  <c r="A305" i="22"/>
  <c r="A951" i="22"/>
  <c r="A323" i="22"/>
  <c r="A324" i="22"/>
  <c r="A952" i="22"/>
  <c r="A311" i="22"/>
  <c r="A979" i="22"/>
  <c r="A306" i="22"/>
  <c r="A309" i="22"/>
  <c r="A308" i="22"/>
  <c r="A312" i="22"/>
  <c r="A332" i="22"/>
  <c r="A313" i="22"/>
  <c r="A314" i="22"/>
  <c r="A315" i="22"/>
  <c r="A316" i="22"/>
  <c r="A317" i="22"/>
  <c r="A953" i="22"/>
  <c r="A954" i="22"/>
  <c r="A340" i="22"/>
  <c r="A341" i="22"/>
  <c r="A318" i="22"/>
  <c r="A319" i="22"/>
  <c r="A344" i="22"/>
  <c r="A320" i="22"/>
  <c r="A346" i="22"/>
  <c r="A347" i="22"/>
  <c r="A348" i="22"/>
  <c r="A349" i="22"/>
  <c r="A321" i="22"/>
  <c r="A322" i="22"/>
  <c r="A325" i="22"/>
  <c r="A326" i="22"/>
  <c r="A354" i="22"/>
  <c r="A940" i="22"/>
  <c r="A327" i="22"/>
  <c r="A328" i="22"/>
  <c r="A329" i="22"/>
  <c r="A330" i="22"/>
  <c r="A331" i="22"/>
  <c r="A361" i="22"/>
  <c r="A333" i="22"/>
  <c r="A334" i="22"/>
  <c r="A335" i="22"/>
  <c r="A336" i="22"/>
  <c r="A366" i="22"/>
  <c r="A337" i="22"/>
  <c r="A338" i="22"/>
  <c r="A339" i="22"/>
  <c r="A342" i="22"/>
  <c r="A343" i="22"/>
  <c r="A345" i="22"/>
  <c r="A18" i="22"/>
  <c r="A350" i="22"/>
  <c r="A351" i="22"/>
  <c r="A20" i="22"/>
  <c r="A352" i="22"/>
  <c r="A353" i="22"/>
  <c r="A355" i="22"/>
  <c r="A956" i="22"/>
  <c r="A356" i="22"/>
  <c r="A357" i="22"/>
  <c r="A957" i="22"/>
  <c r="A358" i="22"/>
  <c r="A359" i="22"/>
  <c r="A360" i="22"/>
  <c r="A387" i="22"/>
  <c r="A362" i="22"/>
  <c r="A363" i="22"/>
  <c r="A390" i="22"/>
  <c r="A364" i="22"/>
  <c r="A365" i="22"/>
  <c r="A393" i="22"/>
  <c r="A367" i="22"/>
  <c r="A395" i="22"/>
  <c r="A368" i="22"/>
  <c r="A369" i="22"/>
  <c r="A370" i="22"/>
  <c r="A371" i="22"/>
  <c r="A372" i="22"/>
  <c r="A373" i="22"/>
  <c r="A374" i="22"/>
  <c r="A375" i="22"/>
  <c r="A376" i="22"/>
  <c r="A377" i="22"/>
  <c r="A406" i="22"/>
  <c r="A407" i="22"/>
  <c r="A378" i="22"/>
  <c r="A379" i="22"/>
  <c r="A380" i="22"/>
  <c r="A381" i="22"/>
  <c r="A382" i="22"/>
  <c r="A383" i="22"/>
  <c r="A384" i="22"/>
  <c r="A385" i="22"/>
  <c r="A386" i="22"/>
  <c r="A965" i="22"/>
  <c r="A388" i="22"/>
  <c r="A960" i="22"/>
  <c r="A977" i="22"/>
  <c r="A391" i="22"/>
  <c r="A392" i="22"/>
  <c r="A394" i="22"/>
  <c r="A396" i="22"/>
  <c r="A397" i="22"/>
  <c r="A398" i="22"/>
  <c r="A399" i="22"/>
  <c r="A400" i="22"/>
  <c r="A401" i="22"/>
  <c r="A402" i="22"/>
  <c r="A403" i="22"/>
  <c r="A404" i="22"/>
  <c r="A433" i="22"/>
  <c r="A405" i="22"/>
  <c r="A408" i="22"/>
  <c r="A413" i="22"/>
  <c r="A414" i="22"/>
  <c r="A415" i="22"/>
  <c r="A176" i="22"/>
  <c r="A412" i="22"/>
  <c r="A21" i="22"/>
  <c r="A151" i="22"/>
  <c r="A941" i="22"/>
  <c r="A416" i="22"/>
  <c r="A417" i="22"/>
  <c r="A418" i="22"/>
  <c r="A419" i="22"/>
  <c r="A420" i="22"/>
  <c r="A421" i="22"/>
  <c r="A422" i="22"/>
  <c r="A451" i="22"/>
  <c r="A423" i="22"/>
  <c r="A424" i="22"/>
  <c r="A22" i="22"/>
  <c r="A425" i="22"/>
  <c r="A426" i="22"/>
  <c r="A427" i="22"/>
  <c r="A428" i="22"/>
  <c r="A459" i="22"/>
  <c r="A429" i="22"/>
  <c r="A430" i="22"/>
  <c r="A431" i="22"/>
  <c r="A432" i="22"/>
  <c r="A434" i="22"/>
  <c r="A435" i="22"/>
  <c r="A436" i="22"/>
  <c r="A437" i="22"/>
  <c r="A468" i="22"/>
  <c r="A438" i="22"/>
  <c r="A439" i="22"/>
  <c r="A440" i="22"/>
  <c r="A441" i="22"/>
  <c r="A442" i="22"/>
  <c r="A474" i="22"/>
  <c r="A443" i="22"/>
  <c r="A444" i="22"/>
  <c r="A445" i="22"/>
  <c r="A446" i="22"/>
  <c r="A448" i="22"/>
  <c r="A449" i="22"/>
  <c r="A481" i="22"/>
  <c r="A1023" i="22"/>
  <c r="A410" i="22"/>
  <c r="A484" i="22"/>
  <c r="A241" i="22"/>
  <c r="A450" i="22"/>
  <c r="A452" i="22"/>
  <c r="A453" i="22"/>
  <c r="A454" i="22"/>
  <c r="A455" i="22"/>
  <c r="A456" i="22"/>
  <c r="A492" i="22"/>
  <c r="A493" i="22"/>
  <c r="A457" i="22"/>
  <c r="A458" i="22"/>
  <c r="A460" i="22"/>
  <c r="A461" i="22"/>
  <c r="A462" i="22"/>
  <c r="A963" i="22"/>
  <c r="A463" i="22"/>
  <c r="A464" i="22"/>
  <c r="A465" i="22"/>
  <c r="A466" i="22"/>
  <c r="A467" i="22"/>
  <c r="A469" i="22"/>
  <c r="A470" i="22"/>
  <c r="A471" i="22"/>
  <c r="A508" i="22"/>
  <c r="A472" i="22"/>
  <c r="A473" i="22"/>
  <c r="A24" i="22"/>
  <c r="A475" i="22"/>
  <c r="A476" i="22"/>
  <c r="A477" i="22"/>
  <c r="A478" i="22"/>
  <c r="A516" i="22"/>
  <c r="A479" i="22"/>
  <c r="A480" i="22"/>
  <c r="A964" i="22"/>
  <c r="A958" i="22"/>
  <c r="A482" i="22"/>
  <c r="A483" i="22"/>
  <c r="A485" i="22"/>
  <c r="A486" i="22"/>
  <c r="A487" i="22"/>
  <c r="A488" i="22"/>
  <c r="A489" i="22"/>
  <c r="A490" i="22"/>
  <c r="A491" i="22"/>
  <c r="A530" i="22"/>
  <c r="A494" i="22"/>
  <c r="A495" i="22"/>
  <c r="A496" i="22"/>
  <c r="A497" i="22"/>
  <c r="A535" i="22"/>
  <c r="A498" i="22"/>
  <c r="A499" i="22"/>
  <c r="A500" i="22"/>
  <c r="A501" i="22"/>
  <c r="A502" i="22"/>
  <c r="A503" i="22"/>
  <c r="A504" i="22"/>
  <c r="A505" i="22"/>
  <c r="A506" i="22"/>
  <c r="A507" i="22"/>
  <c r="A509" i="22"/>
  <c r="A510" i="22"/>
  <c r="A511" i="22"/>
  <c r="A512" i="22"/>
  <c r="A513" i="22"/>
  <c r="A514" i="22"/>
  <c r="A515" i="22"/>
  <c r="A517" i="22"/>
  <c r="A518" i="22"/>
  <c r="A519" i="22"/>
  <c r="A520" i="22"/>
  <c r="A521" i="22"/>
  <c r="A558" i="22"/>
  <c r="A522" i="22"/>
  <c r="A523" i="22"/>
  <c r="A524" i="22"/>
  <c r="A525" i="22"/>
  <c r="A526" i="22"/>
  <c r="A527" i="22"/>
  <c r="A528" i="22"/>
  <c r="A529" i="22"/>
  <c r="A531" i="22"/>
  <c r="A532" i="22"/>
  <c r="A533" i="22"/>
  <c r="A534" i="22"/>
  <c r="A536" i="22"/>
  <c r="A537" i="22"/>
  <c r="A538" i="22"/>
  <c r="A539" i="22"/>
  <c r="A540" i="22"/>
  <c r="A541" i="22"/>
  <c r="A542" i="22"/>
  <c r="A543" i="22"/>
  <c r="A544" i="22"/>
  <c r="A545" i="22"/>
  <c r="A546" i="22"/>
  <c r="A582" i="22"/>
  <c r="A583" i="22"/>
  <c r="A547" i="22"/>
  <c r="A548" i="22"/>
  <c r="A586" i="22"/>
  <c r="A549" i="22"/>
  <c r="A588" i="22"/>
  <c r="A550" i="22"/>
  <c r="A966" i="22"/>
  <c r="A591" i="22"/>
  <c r="A551" i="22"/>
  <c r="A552" i="22"/>
  <c r="A553" i="22"/>
  <c r="A554" i="22"/>
  <c r="A596" i="22"/>
  <c r="A555" i="22"/>
  <c r="A556" i="22"/>
  <c r="A557" i="22"/>
  <c r="A559" i="22"/>
  <c r="A560" i="22"/>
  <c r="A561" i="22"/>
  <c r="A562" i="22"/>
  <c r="A563" i="22"/>
  <c r="A564" i="22"/>
  <c r="A565" i="22"/>
  <c r="A566" i="22"/>
  <c r="A567" i="22"/>
  <c r="A609" i="22"/>
  <c r="A568" i="22"/>
  <c r="A569" i="22"/>
  <c r="A570" i="22"/>
  <c r="A571" i="22"/>
  <c r="A572" i="22"/>
  <c r="A573" i="22"/>
  <c r="A574" i="22"/>
  <c r="A617" i="22"/>
  <c r="A575" i="22"/>
  <c r="A619" i="22"/>
  <c r="A576" i="22"/>
  <c r="A577" i="22"/>
  <c r="A967" i="22"/>
  <c r="A968" i="22"/>
  <c r="A969" i="22"/>
  <c r="A970" i="22"/>
  <c r="A971" i="22"/>
  <c r="A972" i="22"/>
  <c r="A973" i="22"/>
  <c r="A974" i="22"/>
  <c r="A975" i="22"/>
  <c r="A976" i="22"/>
  <c r="A389" i="22"/>
  <c r="A578" i="22"/>
  <c r="A579" i="22"/>
  <c r="A580" i="22"/>
  <c r="A581" i="22"/>
  <c r="A584" i="22"/>
  <c r="A585" i="22"/>
  <c r="A587" i="22"/>
  <c r="A589" i="22"/>
  <c r="A590" i="22"/>
  <c r="A592" i="22"/>
  <c r="A593" i="22"/>
  <c r="A644" i="22"/>
  <c r="A978" i="22"/>
  <c r="A646" i="22"/>
  <c r="A594" i="22"/>
  <c r="A595" i="22"/>
  <c r="A649" i="22"/>
  <c r="A597" i="22"/>
  <c r="A651" i="22"/>
  <c r="A598" i="22"/>
  <c r="A599" i="22"/>
  <c r="A600" i="22"/>
  <c r="A601" i="22"/>
  <c r="A602" i="22"/>
  <c r="A603" i="22"/>
  <c r="A658" i="22"/>
  <c r="A604" i="22"/>
  <c r="A605" i="22"/>
  <c r="A606" i="22"/>
  <c r="A607" i="22"/>
  <c r="A608" i="22"/>
  <c r="A610" i="22"/>
  <c r="A611" i="22"/>
  <c r="A612" i="22"/>
  <c r="A667" i="22"/>
  <c r="A613" i="22"/>
  <c r="A614" i="22"/>
  <c r="A615" i="22"/>
  <c r="A616" i="22"/>
  <c r="A618" i="22"/>
  <c r="A620" i="22"/>
  <c r="A621" i="22"/>
  <c r="A675" i="22"/>
  <c r="A622" i="22"/>
  <c r="A623" i="22"/>
  <c r="A624" i="22"/>
  <c r="A625" i="22"/>
  <c r="A626" i="22"/>
  <c r="A627" i="22"/>
  <c r="A628" i="22"/>
  <c r="A683" i="22"/>
  <c r="A684" i="22"/>
  <c r="A629" i="22"/>
  <c r="A630" i="22"/>
  <c r="A631" i="22"/>
  <c r="A632" i="22"/>
  <c r="A633" i="22"/>
  <c r="A690" i="22"/>
  <c r="A691" i="22"/>
  <c r="A634" i="22"/>
  <c r="A949" i="22"/>
  <c r="A635" i="22"/>
  <c r="A636" i="22"/>
  <c r="A637" i="22"/>
  <c r="A638" i="22"/>
  <c r="A639" i="22"/>
  <c r="A249" i="22"/>
  <c r="A642" i="22"/>
  <c r="A643" i="22"/>
  <c r="A645" i="22"/>
  <c r="A640" i="22"/>
  <c r="A647" i="22"/>
  <c r="A980" i="22"/>
  <c r="A981" i="22"/>
  <c r="A648" i="22"/>
  <c r="A650" i="22"/>
  <c r="A652" i="22"/>
  <c r="A653" i="22"/>
  <c r="A654" i="22"/>
  <c r="A655" i="22"/>
  <c r="A656" i="22"/>
  <c r="A657" i="22"/>
  <c r="A659" i="22"/>
  <c r="A660" i="22"/>
  <c r="A661" i="22"/>
  <c r="A662" i="22"/>
  <c r="A663" i="22"/>
  <c r="A664" i="22"/>
  <c r="A721" i="22"/>
  <c r="A665" i="22"/>
  <c r="A27" i="22"/>
  <c r="A666" i="22"/>
  <c r="A668" i="22"/>
  <c r="A726" i="22"/>
  <c r="A669" i="22"/>
  <c r="A728" i="22"/>
  <c r="A670" i="22"/>
  <c r="A671" i="22"/>
  <c r="A672" i="22"/>
  <c r="A673" i="22"/>
  <c r="A674" i="22"/>
  <c r="A734" i="22"/>
  <c r="A676" i="22"/>
  <c r="A677" i="22"/>
  <c r="A7" i="22"/>
  <c r="A136" i="22"/>
  <c r="A681" i="22"/>
  <c r="A685" i="22"/>
  <c r="A982" i="22"/>
  <c r="A682" i="22"/>
  <c r="A678" i="22"/>
  <c r="A744" i="22"/>
  <c r="A686" i="22"/>
  <c r="A687" i="22"/>
  <c r="A688" i="22"/>
  <c r="A689" i="22"/>
  <c r="A692" i="22"/>
  <c r="A693" i="22"/>
  <c r="A694" i="22"/>
  <c r="A695" i="22"/>
  <c r="A696" i="22"/>
  <c r="A697" i="22"/>
  <c r="A698" i="22"/>
  <c r="A699" i="22"/>
  <c r="A700" i="22"/>
  <c r="A701" i="22"/>
  <c r="A759" i="22"/>
  <c r="A702" i="22"/>
  <c r="A703" i="22"/>
  <c r="A704" i="22"/>
  <c r="A705" i="22"/>
  <c r="A706" i="22"/>
  <c r="A707" i="22"/>
  <c r="A708" i="22"/>
  <c r="A709" i="22"/>
  <c r="A768" i="22"/>
  <c r="A769" i="22"/>
  <c r="A984" i="22"/>
  <c r="A710" i="22"/>
  <c r="A711" i="22"/>
  <c r="A985" i="22"/>
  <c r="A712" i="22"/>
  <c r="A713" i="22"/>
  <c r="A714" i="22"/>
  <c r="A715" i="22"/>
  <c r="A716" i="22"/>
  <c r="A779" i="22"/>
  <c r="A717" i="22"/>
  <c r="A718" i="22"/>
  <c r="A719" i="22"/>
  <c r="A986" i="22"/>
  <c r="A987" i="22"/>
  <c r="A988" i="22"/>
  <c r="A989" i="22"/>
  <c r="A990" i="22"/>
  <c r="A993" i="22"/>
  <c r="A994" i="22"/>
  <c r="A995" i="22"/>
  <c r="A996" i="22"/>
  <c r="A720" i="22"/>
  <c r="A793" i="22"/>
  <c r="A722" i="22"/>
  <c r="A723" i="22"/>
  <c r="A796" i="22"/>
  <c r="A797" i="22"/>
  <c r="A724" i="22"/>
  <c r="A725" i="22"/>
  <c r="A727" i="22"/>
  <c r="A729" i="22"/>
  <c r="A730" i="22"/>
  <c r="A731" i="22"/>
  <c r="A732" i="22"/>
  <c r="A733" i="22"/>
  <c r="A735" i="22"/>
  <c r="A1001" i="22"/>
  <c r="A1003" i="22"/>
  <c r="A1004" i="22"/>
  <c r="A736" i="22"/>
  <c r="A737" i="22"/>
  <c r="A738" i="22"/>
  <c r="A739" i="22"/>
  <c r="A740" i="22"/>
  <c r="A815" i="22"/>
  <c r="A816" i="22"/>
  <c r="A817" i="22"/>
  <c r="A741" i="22"/>
  <c r="A742" i="22"/>
  <c r="A743" i="22"/>
  <c r="A745" i="22"/>
  <c r="A746" i="22"/>
  <c r="A747" i="22"/>
  <c r="A824" i="22"/>
  <c r="A748" i="22"/>
  <c r="A749" i="22"/>
  <c r="A750" i="22"/>
  <c r="A751" i="22"/>
  <c r="A752" i="22"/>
  <c r="A753" i="22"/>
  <c r="A754" i="22"/>
  <c r="A755" i="22"/>
  <c r="A756" i="22"/>
  <c r="A757" i="22"/>
  <c r="A758" i="22"/>
  <c r="A760" i="22"/>
  <c r="A761" i="22"/>
  <c r="A762" i="22"/>
  <c r="A763" i="22"/>
  <c r="A764" i="22"/>
  <c r="A841" i="22"/>
  <c r="A765" i="22"/>
  <c r="A766" i="22"/>
  <c r="A767" i="22"/>
  <c r="A770" i="22"/>
  <c r="A771" i="22"/>
  <c r="A772" i="22"/>
  <c r="A848" i="22"/>
  <c r="A773" i="22"/>
  <c r="A774" i="22"/>
  <c r="A775" i="22"/>
  <c r="A776" i="22"/>
  <c r="A777" i="22"/>
  <c r="A778" i="22"/>
  <c r="A1005" i="22"/>
  <c r="A780" i="22"/>
  <c r="A781" i="22"/>
  <c r="A1010" i="22"/>
  <c r="A782" i="22"/>
  <c r="A1011" i="22"/>
  <c r="A961" i="22"/>
  <c r="A784" i="22"/>
  <c r="A785" i="22"/>
  <c r="A786" i="22"/>
  <c r="A787" i="22"/>
  <c r="A866" i="22"/>
  <c r="A788" i="22"/>
  <c r="A789" i="22"/>
  <c r="A790" i="22"/>
  <c r="A791" i="22"/>
  <c r="A792" i="22"/>
  <c r="A794" i="22"/>
  <c r="A795" i="22"/>
  <c r="A798" i="22"/>
  <c r="A799" i="22"/>
  <c r="A800" i="22"/>
  <c r="A801" i="22"/>
  <c r="A802" i="22"/>
  <c r="A803" i="22"/>
  <c r="A880" i="22"/>
  <c r="A28" i="22"/>
  <c r="A804" i="22"/>
  <c r="A805" i="22"/>
  <c r="A884" i="22"/>
  <c r="A806" i="22"/>
  <c r="A807" i="22"/>
  <c r="A808" i="22"/>
  <c r="A809" i="22"/>
  <c r="A810" i="22"/>
  <c r="A811" i="22"/>
  <c r="A812" i="22"/>
  <c r="A892" i="22"/>
  <c r="A813" i="22"/>
  <c r="A814" i="22"/>
  <c r="A818" i="22"/>
  <c r="A819" i="22"/>
  <c r="A897" i="22"/>
  <c r="A820" i="22"/>
  <c r="A899" i="22"/>
  <c r="A821" i="22"/>
  <c r="A901" i="22"/>
  <c r="A902" i="22"/>
  <c r="A903" i="22"/>
  <c r="A822" i="22"/>
  <c r="A905" i="22"/>
  <c r="A823" i="22"/>
  <c r="A825" i="22"/>
  <c r="A826" i="22"/>
  <c r="A827" i="22"/>
  <c r="A828" i="22"/>
  <c r="A1012" i="22"/>
  <c r="A829" i="22"/>
  <c r="A830" i="22"/>
  <c r="A914" i="22"/>
  <c r="A831" i="22"/>
  <c r="A832" i="22"/>
  <c r="A833" i="22"/>
  <c r="A834" i="22"/>
  <c r="A783" i="22"/>
  <c r="A836" i="22"/>
  <c r="A1013" i="22"/>
  <c r="A1014" i="22"/>
  <c r="A1015" i="22"/>
  <c r="A1016" i="22"/>
  <c r="A1017" i="22"/>
  <c r="A1018" i="22"/>
  <c r="A1019" i="22"/>
  <c r="A1020" i="22"/>
  <c r="A1021" i="22"/>
  <c r="A1022" i="22"/>
  <c r="A837" i="22"/>
  <c r="A838" i="22"/>
  <c r="A839" i="22"/>
  <c r="A934" i="22"/>
  <c r="A840" i="22"/>
  <c r="A842" i="22"/>
  <c r="A843" i="22"/>
  <c r="A844" i="22"/>
  <c r="A845" i="22"/>
  <c r="A846" i="22"/>
  <c r="A847" i="22"/>
  <c r="A849" i="22"/>
  <c r="A850" i="22"/>
  <c r="A851" i="22"/>
  <c r="A852" i="22"/>
  <c r="A853" i="22"/>
  <c r="A854" i="22"/>
  <c r="A855" i="22"/>
  <c r="A856" i="22"/>
  <c r="A950" i="22"/>
  <c r="A857" i="22"/>
  <c r="A858" i="22"/>
  <c r="A859" i="22"/>
  <c r="A860" i="22"/>
  <c r="A861" i="22"/>
  <c r="A862" i="22"/>
  <c r="A863" i="22"/>
  <c r="A864" i="22"/>
  <c r="A959" i="22"/>
  <c r="A865" i="22"/>
  <c r="A867" i="22"/>
  <c r="A868" i="22"/>
  <c r="A869" i="22"/>
  <c r="A870" i="22"/>
  <c r="A871" i="22"/>
  <c r="A872" i="22"/>
  <c r="A873" i="22"/>
  <c r="A447" i="22"/>
  <c r="A874" i="22"/>
  <c r="A875" i="22"/>
  <c r="A876" i="22"/>
  <c r="A877" i="22"/>
  <c r="A878" i="22"/>
  <c r="A879" i="22"/>
  <c r="A881" i="22"/>
  <c r="A882" i="22"/>
  <c r="A29" i="22"/>
  <c r="A883" i="22"/>
  <c r="A885" i="22"/>
  <c r="A886" i="22"/>
  <c r="A887" i="22"/>
  <c r="A888" i="22"/>
  <c r="A983" i="22"/>
  <c r="A889" i="22"/>
  <c r="A890" i="22"/>
  <c r="A891" i="22"/>
  <c r="A893" i="22"/>
  <c r="A894" i="22"/>
  <c r="A895" i="22"/>
  <c r="A896" i="22"/>
  <c r="A991" i="22"/>
  <c r="A992" i="22"/>
  <c r="A898" i="22"/>
  <c r="A900" i="22"/>
  <c r="A904" i="22"/>
  <c r="A906" i="22"/>
  <c r="A997" i="22"/>
  <c r="A998" i="22"/>
  <c r="A999" i="22"/>
  <c r="A1000" i="22"/>
  <c r="A907" i="22"/>
  <c r="A1002" i="22"/>
  <c r="A908" i="22"/>
  <c r="A909" i="22"/>
  <c r="A910" i="22"/>
  <c r="A1006" i="22"/>
  <c r="A1007" i="22"/>
  <c r="A1008" i="22"/>
  <c r="A1009" i="22"/>
  <c r="A911" i="22"/>
  <c r="A912" i="22"/>
  <c r="A913" i="22"/>
  <c r="A915" i="22"/>
  <c r="A1024" i="22"/>
  <c r="A916" i="22"/>
  <c r="A917" i="22"/>
  <c r="A918" i="22"/>
  <c r="A919" i="22"/>
  <c r="A920" i="22"/>
  <c r="A921" i="22"/>
  <c r="A922" i="22"/>
  <c r="A923" i="22"/>
  <c r="A924" i="22"/>
  <c r="A925" i="22"/>
  <c r="F925" i="22"/>
  <c r="L925" i="22" a="1"/>
  <c r="L925" i="22" s="1"/>
  <c r="M925" i="22" a="1"/>
  <c r="M925" i="22" s="1"/>
  <c r="F922" i="22"/>
  <c r="F923" i="22"/>
  <c r="F924" i="22"/>
  <c r="L922" i="22" a="1"/>
  <c r="L922" i="22" s="1"/>
  <c r="L923" i="22" a="1"/>
  <c r="L923" i="22" s="1"/>
  <c r="L924" i="22" a="1"/>
  <c r="L924" i="22" s="1"/>
  <c r="M922" i="22" a="1"/>
  <c r="M922" i="22" s="1"/>
  <c r="M923" i="22" a="1"/>
  <c r="M923" i="22" s="1"/>
  <c r="M924" i="22" a="1"/>
  <c r="M924" i="22" s="1"/>
  <c r="F921" i="22"/>
  <c r="L921" i="22" a="1"/>
  <c r="L921" i="22" s="1"/>
  <c r="M921" i="22" a="1"/>
  <c r="M921" i="22" s="1"/>
  <c r="S161" i="31" l="1" a="1"/>
  <c r="S161" i="31" s="1"/>
  <c r="S1001" i="31" a="1"/>
  <c r="S1001" i="31" s="1"/>
  <c r="S298" i="31" a="1"/>
  <c r="S298" i="31" s="1"/>
  <c r="S347" i="31" a="1"/>
  <c r="S347" i="31" s="1"/>
  <c r="S636" i="31" a="1"/>
  <c r="S636" i="31" s="1"/>
  <c r="S999" i="31" a="1"/>
  <c r="S999" i="31" s="1"/>
  <c r="S27" i="31" a="1"/>
  <c r="S27" i="31" s="1"/>
  <c r="S86" i="31" a="1"/>
  <c r="S86" i="31" s="1"/>
  <c r="S247" i="31" a="1"/>
  <c r="S247" i="31" s="1"/>
  <c r="S445" i="31" a="1"/>
  <c r="S445" i="31" s="1"/>
  <c r="S462" i="31" a="1"/>
  <c r="S462" i="31" s="1"/>
  <c r="S551" i="31" a="1"/>
  <c r="S551" i="31" s="1"/>
  <c r="S322" i="31" a="1"/>
  <c r="S322" i="31" s="1"/>
  <c r="S5" i="31" a="1"/>
  <c r="S5" i="31" s="1"/>
  <c r="S15" i="31" a="1"/>
  <c r="S15" i="31" s="1"/>
  <c r="S41" i="31" a="1"/>
  <c r="S41" i="31" s="1"/>
  <c r="S250" i="31" a="1"/>
  <c r="S250" i="31" s="1"/>
  <c r="S300" i="31" a="1"/>
  <c r="S300" i="31" s="1"/>
  <c r="S313" i="31" a="1"/>
  <c r="S313" i="31" s="1"/>
  <c r="S373" i="31" a="1"/>
  <c r="S373" i="31" s="1"/>
  <c r="S503" i="31" a="1"/>
  <c r="S503" i="31" s="1"/>
  <c r="S42" i="31" a="1"/>
  <c r="S42" i="31" s="1"/>
  <c r="S133" i="31" a="1"/>
  <c r="S133" i="31" s="1"/>
  <c r="S165" i="31" a="1"/>
  <c r="S165" i="31" s="1"/>
  <c r="S196" i="31" a="1"/>
  <c r="S196" i="31" s="1"/>
  <c r="S422" i="31" a="1"/>
  <c r="S422" i="31" s="1"/>
  <c r="S156" i="31" a="1"/>
  <c r="S156" i="31" s="1"/>
  <c r="S455" i="31" a="1"/>
  <c r="S455" i="31" s="1"/>
  <c r="S201" i="31" a="1"/>
  <c r="S201" i="31" s="1"/>
  <c r="S38" i="31" a="1"/>
  <c r="S38" i="31" s="1"/>
  <c r="S159" i="31" a="1"/>
  <c r="S159" i="31" s="1"/>
  <c r="S144" i="31" a="1"/>
  <c r="S144" i="31" s="1"/>
  <c r="S233" i="31" a="1"/>
  <c r="S233" i="31" s="1"/>
  <c r="S244" i="31" a="1"/>
  <c r="S244" i="31" s="1"/>
  <c r="S289" i="31" a="1"/>
  <c r="S289" i="31" s="1"/>
  <c r="S43" i="31" a="1"/>
  <c r="S43" i="31" s="1"/>
  <c r="S107" i="31" a="1"/>
  <c r="S107" i="31" s="1"/>
  <c r="S323" i="31" a="1"/>
  <c r="S323" i="31" s="1"/>
  <c r="S39" i="31" a="1"/>
  <c r="S39" i="31" s="1"/>
  <c r="S44" i="31" a="1"/>
  <c r="S44" i="31" s="1"/>
  <c r="S478" i="31" a="1"/>
  <c r="S478" i="31" s="1"/>
  <c r="S102" i="31" a="1"/>
  <c r="S102" i="31" s="1"/>
  <c r="S108" i="31" a="1"/>
  <c r="S108" i="31" s="1"/>
  <c r="S434" i="31" a="1"/>
  <c r="S434" i="31" s="1"/>
  <c r="S458" i="31" a="1"/>
  <c r="S458" i="31" s="1"/>
  <c r="S461" i="31" a="1"/>
  <c r="S461" i="31" s="1"/>
  <c r="S40" i="31" a="1"/>
  <c r="S40" i="31" s="1"/>
  <c r="S113" i="31" a="1"/>
  <c r="S113" i="31" s="1"/>
  <c r="S203" i="31" a="1"/>
  <c r="S203" i="31" s="1"/>
  <c r="S261" i="31" a="1"/>
  <c r="S261" i="31" s="1"/>
  <c r="S286" i="31" a="1"/>
  <c r="S286" i="31" s="1"/>
  <c r="S350" i="31" a="1"/>
  <c r="S350" i="31" s="1"/>
  <c r="S532" i="31" a="1"/>
  <c r="S532" i="31" s="1"/>
  <c r="S696" i="31" a="1"/>
  <c r="S696" i="31" s="1"/>
  <c r="S718" i="31" a="1"/>
  <c r="S718" i="31" s="1"/>
  <c r="S860" i="31" a="1"/>
  <c r="S860" i="31" s="1"/>
  <c r="S917" i="31" a="1"/>
  <c r="S917" i="31" s="1"/>
  <c r="S998" i="31" a="1"/>
  <c r="S998" i="31" s="1"/>
  <c r="S903" i="31" a="1"/>
  <c r="S903" i="31" s="1"/>
  <c r="S109" i="31" a="1"/>
  <c r="S109" i="31" s="1"/>
  <c r="S146" i="31" a="1"/>
  <c r="S146" i="31" s="1"/>
  <c r="S739" i="31" a="1"/>
  <c r="S739" i="31" s="1"/>
  <c r="S762" i="31" a="1"/>
  <c r="S762" i="31" s="1"/>
  <c r="S861" i="31" a="1"/>
  <c r="S861" i="31" s="1"/>
  <c r="S918" i="31" a="1"/>
  <c r="S918" i="31" s="1"/>
  <c r="S1003" i="31" a="1"/>
  <c r="S1003" i="31" s="1"/>
  <c r="S110" i="31" a="1"/>
  <c r="S110" i="31" s="1"/>
  <c r="S505" i="31" a="1"/>
  <c r="S505" i="31" s="1"/>
  <c r="S575" i="31" a="1"/>
  <c r="S575" i="31" s="1"/>
  <c r="S588" i="31" a="1"/>
  <c r="S588" i="31" s="1"/>
  <c r="S740" i="31" a="1"/>
  <c r="S740" i="31" s="1"/>
  <c r="S769" i="31" a="1"/>
  <c r="S769" i="31" s="1"/>
  <c r="S813" i="31" a="1"/>
  <c r="S813" i="31" s="1"/>
  <c r="S992" i="31" a="1"/>
  <c r="S992" i="31" s="1"/>
  <c r="S899" i="31" a="1"/>
  <c r="S899" i="31" s="1"/>
  <c r="S814" i="31" a="1"/>
  <c r="S814" i="31" s="1"/>
  <c r="S612" i="31" a="1"/>
  <c r="S612" i="31" s="1"/>
  <c r="S646" i="31" a="1"/>
  <c r="S646" i="31" s="1"/>
  <c r="S856" i="31" a="1"/>
  <c r="S856" i="31" s="1"/>
  <c r="S826" i="31" a="1"/>
  <c r="S826" i="31" s="1"/>
  <c r="S111" i="31" a="1"/>
  <c r="S111" i="31" s="1"/>
  <c r="S586" i="31" a="1"/>
  <c r="S586" i="31" s="1"/>
  <c r="S914" i="31" a="1"/>
  <c r="S914" i="31" s="1"/>
  <c r="S815" i="31" a="1"/>
  <c r="S815" i="31" s="1"/>
  <c r="S753" i="31" a="1"/>
  <c r="S753" i="31" s="1"/>
  <c r="S864" i="31" a="1"/>
  <c r="S864" i="31" s="1"/>
  <c r="S900" i="31" a="1"/>
  <c r="S900" i="31" s="1"/>
  <c r="S923" i="31" a="1"/>
  <c r="S923" i="31" s="1"/>
  <c r="S981" i="31" a="1"/>
  <c r="S981" i="31" s="1"/>
  <c r="S112" i="31" a="1"/>
  <c r="S112" i="31" s="1"/>
  <c r="S816" i="31" a="1"/>
  <c r="S816" i="31" s="1"/>
  <c r="S615" i="31" a="1"/>
  <c r="S615" i="31" s="1"/>
  <c r="S662" i="31" a="1"/>
  <c r="S662" i="31" s="1"/>
  <c r="S648" i="31" a="1"/>
  <c r="S648" i="31" s="1"/>
  <c r="S915" i="31" a="1"/>
  <c r="S915" i="31" s="1"/>
  <c r="S663" i="31" a="1"/>
  <c r="S663" i="31" s="1"/>
  <c r="S807" i="31" a="1"/>
  <c r="S807" i="31" s="1"/>
  <c r="S829" i="31" a="1"/>
  <c r="S829" i="31" s="1"/>
  <c r="S835" i="31" a="1"/>
  <c r="S835" i="31" s="1"/>
  <c r="S185" i="31" a="1"/>
  <c r="S185" i="31" s="1"/>
  <c r="S88" i="31" a="1"/>
  <c r="S88" i="31" s="1"/>
  <c r="S4" i="31" a="1"/>
  <c r="S4" i="31" s="1"/>
  <c r="S117" i="31" a="1"/>
  <c r="S117" i="31" s="1"/>
  <c r="S164" i="31" a="1"/>
  <c r="S164" i="31" s="1"/>
  <c r="S336" i="31" a="1"/>
  <c r="S336" i="31" s="1"/>
  <c r="S372" i="31" a="1"/>
  <c r="S372" i="31" s="1"/>
  <c r="S363" i="31" a="1"/>
  <c r="S363" i="31" s="1"/>
  <c r="S452" i="31" a="1"/>
  <c r="S452" i="31" s="1"/>
  <c r="S528" i="31" a="1"/>
  <c r="S528" i="31" s="1"/>
  <c r="S534" i="31" a="1"/>
  <c r="S534" i="31" s="1"/>
  <c r="S180" i="31" a="1"/>
  <c r="S180" i="31" s="1"/>
  <c r="S219" i="31" a="1"/>
  <c r="S219" i="31" s="1"/>
  <c r="S536" i="31" a="1"/>
  <c r="S536" i="31" s="1"/>
  <c r="S539" i="31" a="1"/>
  <c r="S539" i="31" s="1"/>
  <c r="S97" i="31" a="1"/>
  <c r="S97" i="31" s="1"/>
  <c r="S449" i="31" a="1"/>
  <c r="S449" i="31" s="1"/>
  <c r="S243" i="31" a="1"/>
  <c r="S243" i="31" s="1"/>
  <c r="S377" i="31" a="1"/>
  <c r="S377" i="31" s="1"/>
  <c r="S141" i="31" a="1"/>
  <c r="S141" i="31" s="1"/>
  <c r="S291" i="31" a="1"/>
  <c r="S291" i="31" s="1"/>
  <c r="S353" i="31" a="1"/>
  <c r="S353" i="31" s="1"/>
  <c r="S50" i="31" a="1"/>
  <c r="S50" i="31" s="1"/>
  <c r="S92" i="31" a="1"/>
  <c r="S92" i="31" s="1"/>
  <c r="S142" i="31" a="1"/>
  <c r="S142" i="31" s="1"/>
  <c r="S200" i="31" a="1"/>
  <c r="S200" i="31" s="1"/>
  <c r="S75" i="31" a="1"/>
  <c r="S75" i="31" s="1"/>
  <c r="S94" i="31" a="1"/>
  <c r="S94" i="31" s="1"/>
  <c r="S443" i="31" a="1"/>
  <c r="S443" i="31" s="1"/>
  <c r="S217" i="31" a="1"/>
  <c r="S217" i="31" s="1"/>
  <c r="S293" i="31" a="1"/>
  <c r="S293" i="31" s="1"/>
  <c r="S310" i="31" a="1"/>
  <c r="S310" i="31" s="1"/>
  <c r="S147" i="31" a="1"/>
  <c r="S147" i="31" s="1"/>
  <c r="S13" i="31" a="1"/>
  <c r="S13" i="31" s="1"/>
  <c r="S32" i="31" a="1"/>
  <c r="S32" i="31" s="1"/>
  <c r="S182" i="31" a="1"/>
  <c r="S182" i="31" s="1"/>
  <c r="S95" i="31" a="1"/>
  <c r="S95" i="31" s="1"/>
  <c r="S263" i="31" a="1"/>
  <c r="S263" i="31" s="1"/>
  <c r="S436" i="31" a="1"/>
  <c r="S436" i="31" s="1"/>
  <c r="S459" i="31" a="1"/>
  <c r="S459" i="31" s="1"/>
  <c r="S592" i="31" a="1"/>
  <c r="S592" i="31" s="1"/>
  <c r="S603" i="31" a="1"/>
  <c r="S603" i="31" s="1"/>
  <c r="S149" i="31" a="1"/>
  <c r="S149" i="31" s="1"/>
  <c r="S645" i="31" a="1"/>
  <c r="S645" i="31" s="1"/>
  <c r="S686" i="31" a="1"/>
  <c r="S686" i="31" s="1"/>
  <c r="S150" i="31" a="1"/>
  <c r="S150" i="31" s="1"/>
  <c r="S581" i="31" a="1"/>
  <c r="S581" i="31" s="1"/>
  <c r="S697" i="31" a="1"/>
  <c r="S697" i="31" s="1"/>
  <c r="S871" i="31" a="1"/>
  <c r="S871" i="31" s="1"/>
  <c r="S1023" i="31" a="1"/>
  <c r="S1023" i="31" s="1"/>
  <c r="S151" i="31" a="1"/>
  <c r="S151" i="31" s="1"/>
  <c r="S653" i="31" a="1"/>
  <c r="S653" i="31" s="1"/>
  <c r="S890" i="31" a="1"/>
  <c r="S890" i="31" s="1"/>
  <c r="S921" i="31" a="1"/>
  <c r="S921" i="31" s="1"/>
  <c r="S152" i="31" a="1"/>
  <c r="S152" i="31" s="1"/>
  <c r="S691" i="31" a="1"/>
  <c r="S691" i="31" s="1"/>
  <c r="S863" i="31" a="1"/>
  <c r="S863" i="31" s="1"/>
  <c r="S958" i="31" a="1"/>
  <c r="S958" i="31" s="1"/>
  <c r="S907" i="31" a="1"/>
  <c r="S907" i="31" s="1"/>
  <c r="S153" i="31" a="1"/>
  <c r="S153" i="31" s="1"/>
  <c r="S554" i="31" a="1"/>
  <c r="S554" i="31" s="1"/>
  <c r="S822" i="31" a="1"/>
  <c r="S822" i="31" s="1"/>
  <c r="S834" i="31" a="1"/>
  <c r="S834" i="31" s="1"/>
  <c r="S884" i="31" a="1"/>
  <c r="S884" i="31" s="1"/>
  <c r="S656" i="31" a="1"/>
  <c r="S656" i="31" s="1"/>
  <c r="S680" i="31" a="1"/>
  <c r="S680" i="31" s="1"/>
  <c r="S909" i="31" a="1"/>
  <c r="S909" i="31" s="1"/>
  <c r="S684" i="31" a="1"/>
  <c r="S684" i="31" s="1"/>
  <c r="S737" i="31" a="1"/>
  <c r="S737" i="31" s="1"/>
  <c r="S784" i="31" a="1"/>
  <c r="S784" i="31" s="1"/>
  <c r="S955" i="31" a="1"/>
  <c r="S955" i="31" s="1"/>
  <c r="S960" i="31" a="1"/>
  <c r="S960" i="31" s="1"/>
  <c r="S997" i="31" a="1"/>
  <c r="S997" i="31" s="1"/>
  <c r="S71" i="31" a="1"/>
  <c r="S71" i="31" s="1"/>
  <c r="S266" i="31" a="1"/>
  <c r="S266" i="31" s="1"/>
  <c r="S357" i="31" a="1"/>
  <c r="S357" i="31" s="1"/>
  <c r="S364" i="31" a="1"/>
  <c r="S364" i="31" s="1"/>
  <c r="S25" i="31" a="1"/>
  <c r="S25" i="31" s="1"/>
  <c r="S160" i="31" a="1"/>
  <c r="S160" i="31" s="1"/>
  <c r="S183" i="31" a="1"/>
  <c r="S183" i="31" s="1"/>
  <c r="S238" i="31" a="1"/>
  <c r="S238" i="31" s="1"/>
  <c r="S269" i="31" a="1"/>
  <c r="S269" i="31" s="1"/>
  <c r="S276" i="31" a="1"/>
  <c r="S276" i="31" s="1"/>
  <c r="S341" i="31" a="1"/>
  <c r="S341" i="31" s="1"/>
  <c r="S346" i="31" a="1"/>
  <c r="S346" i="31" s="1"/>
  <c r="S392" i="31" a="1"/>
  <c r="S392" i="31" s="1"/>
  <c r="S446" i="31" a="1"/>
  <c r="S446" i="31" s="1"/>
  <c r="S28" i="31" a="1"/>
  <c r="S28" i="31" s="1"/>
  <c r="S277" i="31" a="1"/>
  <c r="S277" i="31" s="1"/>
  <c r="S327" i="31" a="1"/>
  <c r="S327" i="31" s="1"/>
  <c r="S380" i="31" a="1"/>
  <c r="S380" i="31" s="1"/>
  <c r="S486" i="31" a="1"/>
  <c r="S486" i="31" s="1"/>
  <c r="S26" i="31" a="1"/>
  <c r="S26" i="31" s="1"/>
  <c r="S66" i="31" a="1"/>
  <c r="S66" i="31" s="1"/>
  <c r="S116" i="31" a="1"/>
  <c r="S116" i="31" s="1"/>
  <c r="S358" i="31" a="1"/>
  <c r="S358" i="31" s="1"/>
  <c r="S428" i="31" a="1"/>
  <c r="S428" i="31" s="1"/>
  <c r="S564" i="31" a="1"/>
  <c r="S564" i="31" s="1"/>
  <c r="S11" i="31" a="1"/>
  <c r="S11" i="31" s="1"/>
  <c r="S73" i="31" a="1"/>
  <c r="S73" i="31" s="1"/>
  <c r="S171" i="31" a="1"/>
  <c r="S171" i="31" s="1"/>
  <c r="S395" i="31" a="1"/>
  <c r="S395" i="31" s="1"/>
  <c r="S494" i="31" a="1"/>
  <c r="S494" i="31" s="1"/>
  <c r="S605" i="31" a="1"/>
  <c r="S605" i="31" s="1"/>
  <c r="S21" i="31" a="1"/>
  <c r="S21" i="31" s="1"/>
  <c r="S127" i="31" a="1"/>
  <c r="S127" i="31" s="1"/>
  <c r="S209" i="31" a="1"/>
  <c r="S209" i="31" s="1"/>
  <c r="S272" i="31" a="1"/>
  <c r="S272" i="31" s="1"/>
  <c r="S433" i="31" a="1"/>
  <c r="S433" i="31" s="1"/>
  <c r="S514" i="31" a="1"/>
  <c r="S514" i="31" s="1"/>
  <c r="S224" i="31" a="1"/>
  <c r="S224" i="31" s="1"/>
  <c r="S255" i="31" a="1"/>
  <c r="S255" i="31" s="1"/>
  <c r="S285" i="31" a="1"/>
  <c r="S285" i="31" s="1"/>
  <c r="S356" i="31" a="1"/>
  <c r="S356" i="31" s="1"/>
  <c r="S397" i="31" a="1"/>
  <c r="S397" i="31" s="1"/>
  <c r="S507" i="31" a="1"/>
  <c r="S507" i="31" s="1"/>
  <c r="S520" i="31" a="1"/>
  <c r="S520" i="31" s="1"/>
  <c r="S248" i="31" a="1"/>
  <c r="S248" i="31" s="1"/>
  <c r="S362" i="31" a="1"/>
  <c r="S362" i="31" s="1"/>
  <c r="S515" i="31" a="1"/>
  <c r="S515" i="31" s="1"/>
  <c r="S582" i="31" a="1"/>
  <c r="S582" i="31" s="1"/>
  <c r="S609" i="31" a="1"/>
  <c r="S609" i="31" s="1"/>
  <c r="S598" i="31" a="1"/>
  <c r="S598" i="31" s="1"/>
  <c r="S702" i="31" a="1"/>
  <c r="S702" i="31" s="1"/>
  <c r="S742" i="31" a="1"/>
  <c r="S742" i="31" s="1"/>
  <c r="S836" i="31" a="1"/>
  <c r="S836" i="31" s="1"/>
  <c r="S761" i="31" a="1"/>
  <c r="S761" i="31" s="1"/>
  <c r="S848" i="31" a="1"/>
  <c r="S848" i="31" s="1"/>
  <c r="S175" i="31" a="1"/>
  <c r="S175" i="31" s="1"/>
  <c r="S558" i="31" a="1"/>
  <c r="S558" i="31" s="1"/>
  <c r="S568" i="31" a="1"/>
  <c r="S568" i="31" s="1"/>
  <c r="S658" i="31" a="1"/>
  <c r="S658" i="31" s="1"/>
  <c r="S733" i="31" a="1"/>
  <c r="S733" i="31" s="1"/>
  <c r="S730" i="31" a="1"/>
  <c r="S730" i="31" s="1"/>
  <c r="S983" i="31" a="1"/>
  <c r="S983" i="31" s="1"/>
  <c r="S952" i="31" a="1"/>
  <c r="S952" i="31" s="1"/>
  <c r="S1010" i="31" a="1"/>
  <c r="S1010" i="31" s="1"/>
  <c r="S593" i="31" a="1"/>
  <c r="S593" i="31" s="1"/>
  <c r="S659" i="31" a="1"/>
  <c r="S659" i="31" s="1"/>
  <c r="S726" i="31" a="1"/>
  <c r="S726" i="31" s="1"/>
  <c r="S786" i="31" a="1"/>
  <c r="S786" i="31" s="1"/>
  <c r="S851" i="31" a="1"/>
  <c r="S851" i="31" s="1"/>
  <c r="S781" i="31" a="1"/>
  <c r="S781" i="31" s="1"/>
  <c r="S513" i="31" a="1"/>
  <c r="S513" i="31" s="1"/>
  <c r="S329" i="31" a="1"/>
  <c r="S329" i="31" s="1"/>
  <c r="S665" i="31" a="1"/>
  <c r="S665" i="31" s="1"/>
  <c r="S741" i="31" a="1"/>
  <c r="S741" i="31" s="1"/>
  <c r="S756" i="31" a="1"/>
  <c r="S756" i="31" s="1"/>
  <c r="S778" i="31" a="1"/>
  <c r="S778" i="31" s="1"/>
  <c r="S819" i="31" a="1"/>
  <c r="S819" i="31" s="1"/>
  <c r="S886" i="31" a="1"/>
  <c r="S886" i="31" s="1"/>
  <c r="S34" i="31" a="1"/>
  <c r="S34" i="31" s="1"/>
  <c r="S330" i="31" a="1"/>
  <c r="S330" i="31" s="1"/>
  <c r="S570" i="31" a="1"/>
  <c r="S570" i="31" s="1"/>
  <c r="S773" i="31" a="1"/>
  <c r="S773" i="31" s="1"/>
  <c r="S788" i="31" a="1"/>
  <c r="S788" i="31" s="1"/>
  <c r="S827" i="31" a="1"/>
  <c r="S827" i="31" s="1"/>
  <c r="S951" i="31" a="1"/>
  <c r="S951" i="31" s="1"/>
  <c r="S126" i="31" a="1"/>
  <c r="S126" i="31" s="1"/>
  <c r="S590" i="31" a="1"/>
  <c r="S590" i="31" s="1"/>
  <c r="S677" i="31" a="1"/>
  <c r="S677" i="31" s="1"/>
  <c r="S894" i="31" a="1"/>
  <c r="S894" i="31" s="1"/>
  <c r="S901" i="31" a="1"/>
  <c r="S901" i="31" s="1"/>
  <c r="S584" i="31" a="1"/>
  <c r="S584" i="31" s="1"/>
  <c r="S258" i="31" a="1"/>
  <c r="S258" i="31" s="1"/>
  <c r="S717" i="31" a="1"/>
  <c r="S717" i="31" s="1"/>
  <c r="S660" i="31" a="1"/>
  <c r="S660" i="31" s="1"/>
  <c r="S853" i="31" a="1"/>
  <c r="S853" i="31" s="1"/>
  <c r="S866" i="31" a="1"/>
  <c r="S866" i="31" s="1"/>
  <c r="S874" i="31" a="1"/>
  <c r="S874" i="31" s="1"/>
  <c r="S879" i="31" a="1"/>
  <c r="S879" i="31" s="1"/>
  <c r="S566" i="31" a="1"/>
  <c r="S566" i="31" s="1"/>
  <c r="S579" i="31" a="1"/>
  <c r="S579" i="31" s="1"/>
  <c r="S621" i="31" a="1"/>
  <c r="S621" i="31" s="1"/>
  <c r="S701" i="31" a="1"/>
  <c r="S701" i="31" s="1"/>
  <c r="S708" i="31" a="1"/>
  <c r="S708" i="31" s="1"/>
  <c r="S875" i="31" a="1"/>
  <c r="S875" i="31" s="1"/>
  <c r="S936" i="31" a="1"/>
  <c r="S936" i="31" s="1"/>
  <c r="S1008" i="31" a="1"/>
  <c r="S1008" i="31" s="1"/>
  <c r="S411" i="31" a="1"/>
  <c r="S411" i="31" s="1"/>
  <c r="S59" i="31" a="1"/>
  <c r="S59" i="31" s="1"/>
  <c r="S3" i="31" a="1"/>
  <c r="S3" i="31" s="1"/>
  <c r="S774" i="31" a="1"/>
  <c r="S774" i="31" s="1"/>
  <c r="S709" i="31" a="1"/>
  <c r="S709" i="31" s="1"/>
  <c r="S790" i="31" a="1"/>
  <c r="S790" i="31" s="1"/>
  <c r="S325" i="31" a="1"/>
  <c r="S325" i="31" s="1"/>
  <c r="S978" i="31" a="1"/>
  <c r="S978" i="31" s="1"/>
  <c r="S54" i="31" a="1"/>
  <c r="S54" i="31" s="1"/>
  <c r="S228" i="31" a="1"/>
  <c r="S228" i="31" s="1"/>
  <c r="S792" i="31" a="1"/>
  <c r="S792" i="31" s="1"/>
  <c r="S743" i="31" a="1"/>
  <c r="S743" i="31" s="1"/>
  <c r="S794" i="31" a="1"/>
  <c r="S794" i="31" s="1"/>
  <c r="S898" i="31" a="1"/>
  <c r="S898" i="31" s="1"/>
  <c r="S767" i="31" a="1"/>
  <c r="S767" i="31" s="1"/>
  <c r="S678" i="31" a="1"/>
  <c r="S678" i="31" s="1"/>
  <c r="S68" i="31" a="1"/>
  <c r="S68" i="31" s="1"/>
  <c r="S727" i="31" a="1"/>
  <c r="S727" i="31" s="1"/>
  <c r="S729" i="31" a="1"/>
  <c r="S729" i="31" s="1"/>
  <c r="S457" i="31" a="1"/>
  <c r="S457" i="31" s="1"/>
  <c r="S334" i="31" a="1"/>
  <c r="S334" i="31" s="1"/>
  <c r="S469" i="31" a="1"/>
  <c r="S469" i="31" s="1"/>
  <c r="S973" i="31" a="1"/>
  <c r="S973" i="31" s="1"/>
  <c r="S887" i="31" a="1"/>
  <c r="S887" i="31" s="1"/>
  <c r="S56" i="31" a="1"/>
  <c r="S56" i="31" s="1"/>
  <c r="S245" i="31" a="1"/>
  <c r="S245" i="31" s="1"/>
  <c r="S715" i="31" a="1"/>
  <c r="S715" i="31" s="1"/>
  <c r="S405" i="31" a="1"/>
  <c r="S405" i="31" s="1"/>
  <c r="S793" i="31" a="1"/>
  <c r="S793" i="31" s="1"/>
  <c r="S796" i="31" a="1"/>
  <c r="S796" i="31" s="1"/>
  <c r="S552" i="31" a="1"/>
  <c r="S552" i="31" s="1"/>
  <c r="S789" i="31" a="1"/>
  <c r="S789" i="31" s="1"/>
  <c r="S72" i="31" a="1"/>
  <c r="S72" i="31" s="1"/>
  <c r="S791" i="31" a="1"/>
  <c r="S791" i="31" s="1"/>
  <c r="S438" i="31" a="1"/>
  <c r="S438" i="31" s="1"/>
  <c r="S129" i="31" a="1"/>
  <c r="S129" i="31" s="1"/>
  <c r="S976" i="31" a="1"/>
  <c r="S976" i="31" s="1"/>
  <c r="S87" i="31" a="1"/>
  <c r="S87" i="31" s="1"/>
  <c r="S412" i="31" a="1"/>
  <c r="S412" i="31" s="1"/>
  <c r="S926" i="31" a="1"/>
  <c r="S926" i="31" s="1"/>
  <c r="S723" i="31" a="1"/>
  <c r="S723" i="31" s="1"/>
  <c r="S956" i="31" a="1"/>
  <c r="S956" i="31" s="1"/>
  <c r="S382" i="31" a="1"/>
  <c r="S382" i="31" s="1"/>
  <c r="S640" i="31" a="1"/>
  <c r="S640" i="31" s="1"/>
  <c r="S801" i="31" a="1"/>
  <c r="S801" i="31" s="1"/>
  <c r="S798" i="31" a="1"/>
  <c r="S798" i="31" s="1"/>
  <c r="S817" i="31" a="1"/>
  <c r="S817" i="31" s="1"/>
  <c r="S512" i="31" a="1"/>
  <c r="S512" i="31" s="1"/>
  <c r="S252" i="31" a="1"/>
  <c r="S252" i="31" s="1"/>
  <c r="S748" i="31" a="1"/>
  <c r="S748" i="31" s="1"/>
  <c r="S667" i="31" a="1"/>
  <c r="S667" i="31" s="1"/>
  <c r="S803" i="31" a="1"/>
  <c r="S803" i="31" s="1"/>
  <c r="S867" i="31" a="1"/>
  <c r="S867" i="31" s="1"/>
  <c r="S905" i="31" a="1"/>
  <c r="S905" i="31" s="1"/>
  <c r="S332" i="31" a="1"/>
  <c r="S332" i="31" s="1"/>
  <c r="S1011" i="31" a="1"/>
  <c r="S1011" i="31" s="1"/>
  <c r="S139" i="31" a="1"/>
  <c r="S139" i="31" s="1"/>
  <c r="S29" i="31" a="1"/>
  <c r="S29" i="31" s="1"/>
  <c r="S669" i="31" a="1"/>
  <c r="S669" i="31" s="1"/>
  <c r="S757" i="31" a="1"/>
  <c r="S757" i="31" s="1"/>
  <c r="S398" i="31" a="1"/>
  <c r="S398" i="31" s="1"/>
  <c r="S990" i="31" a="1"/>
  <c r="S990" i="31" s="1"/>
  <c r="S947" i="31" a="1"/>
  <c r="S947" i="31" s="1"/>
  <c r="S797" i="31" a="1"/>
  <c r="S797" i="31" s="1"/>
  <c r="S497" i="31" a="1"/>
  <c r="S497" i="31" s="1"/>
  <c r="S304" i="31" a="1"/>
  <c r="S304" i="31" s="1"/>
  <c r="S672" i="31" a="1"/>
  <c r="S672" i="31" s="1"/>
  <c r="S81" i="31" a="1"/>
  <c r="S81" i="31" s="1"/>
  <c r="S20" i="31" a="1"/>
  <c r="S20" i="31" s="1"/>
  <c r="S344" i="31" a="1"/>
  <c r="S344" i="31" s="1"/>
  <c r="S208" i="31" a="1"/>
  <c r="S208" i="31" s="1"/>
  <c r="S800" i="31" a="1"/>
  <c r="S800" i="31" s="1"/>
  <c r="S620" i="31" a="1"/>
  <c r="S620" i="31" s="1"/>
  <c r="S619" i="31" a="1"/>
  <c r="S619" i="31" s="1"/>
  <c r="S676" i="31" a="1"/>
  <c r="S676" i="31" s="1"/>
  <c r="S331" i="31" a="1"/>
  <c r="S331" i="31" s="1"/>
  <c r="S10" i="31" a="1"/>
  <c r="S10" i="31" s="1"/>
  <c r="S381" i="31" a="1"/>
  <c r="S381" i="31" s="1"/>
  <c r="S919" i="31" a="1"/>
  <c r="S919" i="31" s="1"/>
  <c r="S763" i="31" a="1"/>
  <c r="S763" i="31" s="1"/>
  <c r="S945" i="31" a="1"/>
  <c r="S945" i="31" s="1"/>
  <c r="S1015" i="31" a="1"/>
  <c r="S1015" i="31" s="1"/>
  <c r="S882" i="31" a="1"/>
  <c r="S882" i="31" s="1"/>
  <c r="S559" i="31" a="1"/>
  <c r="S559" i="31" s="1"/>
  <c r="S504" i="31" a="1"/>
  <c r="S504" i="31" s="1"/>
  <c r="S671" i="31" a="1"/>
  <c r="S671" i="31" s="1"/>
  <c r="S845" i="31" a="1"/>
  <c r="S845" i="31" s="1"/>
  <c r="S878" i="31" a="1"/>
  <c r="S878" i="31" s="1"/>
  <c r="S186" i="31" a="1"/>
  <c r="S186" i="31" s="1"/>
  <c r="S1000" i="31" a="1"/>
  <c r="S1000" i="31" s="1"/>
  <c r="S177" i="31" a="1"/>
  <c r="S177" i="31" s="1"/>
  <c r="S65" i="31" a="1"/>
  <c r="S65" i="31" s="1"/>
  <c r="S114" i="31" a="1"/>
  <c r="S114" i="31" s="1"/>
  <c r="S195" i="31" a="1"/>
  <c r="S195" i="31" s="1"/>
  <c r="S213" i="31" a="1"/>
  <c r="S213" i="31" s="1"/>
  <c r="S294" i="31" a="1"/>
  <c r="S294" i="31" s="1"/>
  <c r="S487" i="31" a="1"/>
  <c r="S487" i="31" s="1"/>
  <c r="S546" i="31" a="1"/>
  <c r="S546" i="31" s="1"/>
  <c r="S77" i="31" a="1"/>
  <c r="S77" i="31" s="1"/>
  <c r="S123" i="31" a="1"/>
  <c r="S123" i="31" s="1"/>
  <c r="S205" i="31" a="1"/>
  <c r="S205" i="31" s="1"/>
  <c r="S379" i="31" a="1"/>
  <c r="S379" i="31" s="1"/>
  <c r="S378" i="31" a="1"/>
  <c r="S378" i="31" s="1"/>
  <c r="S401" i="31" a="1"/>
  <c r="S401" i="31" s="1"/>
  <c r="S511" i="31" a="1"/>
  <c r="S511" i="31" s="1"/>
  <c r="S538" i="31" a="1"/>
  <c r="S538" i="31" s="1"/>
  <c r="S103" i="31" a="1"/>
  <c r="S103" i="31" s="1"/>
  <c r="S191" i="31" a="1"/>
  <c r="S191" i="31" s="1"/>
  <c r="S308" i="31" a="1"/>
  <c r="S308" i="31" s="1"/>
  <c r="S125" i="31" a="1"/>
  <c r="S125" i="31" s="1"/>
  <c r="S278" i="31" a="1"/>
  <c r="S278" i="31" s="1"/>
  <c r="S525" i="31" a="1"/>
  <c r="S525" i="31" s="1"/>
  <c r="S216" i="31" a="1"/>
  <c r="S216" i="31" s="1"/>
  <c r="S361" i="31" a="1"/>
  <c r="S361" i="31" s="1"/>
  <c r="S375" i="31" a="1"/>
  <c r="S375" i="31" s="1"/>
  <c r="S501" i="31" a="1"/>
  <c r="S501" i="31" s="1"/>
  <c r="S12" i="31" a="1"/>
  <c r="S12" i="31" s="1"/>
  <c r="S745" i="31" a="1"/>
  <c r="S745" i="31" s="1"/>
  <c r="S279" i="31" a="1"/>
  <c r="S279" i="31" s="1"/>
  <c r="S404" i="31" a="1"/>
  <c r="S404" i="31" s="1"/>
  <c r="S418" i="31" a="1"/>
  <c r="S418" i="31" s="1"/>
  <c r="S472" i="31" a="1"/>
  <c r="S472" i="31" s="1"/>
  <c r="S24" i="31" a="1"/>
  <c r="S24" i="31" s="1"/>
  <c r="S104" i="31" a="1"/>
  <c r="S104" i="31" s="1"/>
  <c r="S280" i="31" a="1"/>
  <c r="S280" i="31" s="1"/>
  <c r="S339" i="31" a="1"/>
  <c r="S339" i="31" s="1"/>
  <c r="S557" i="31" a="1"/>
  <c r="S557" i="31" s="1"/>
  <c r="S911" i="31" a="1"/>
  <c r="S911" i="31" s="1"/>
  <c r="S843" i="31" a="1"/>
  <c r="S843" i="31" s="1"/>
  <c r="S664" i="31" a="1"/>
  <c r="S664" i="31" s="1"/>
  <c r="S681" i="31" a="1"/>
  <c r="S681" i="31" s="1"/>
  <c r="S651" i="31" a="1"/>
  <c r="S651" i="31" s="1"/>
  <c r="S831" i="31" a="1"/>
  <c r="S831" i="31" s="1"/>
  <c r="S751" i="31" a="1"/>
  <c r="S751" i="31" s="1"/>
  <c r="S1016" i="31" a="1"/>
  <c r="S1016" i="31" s="1"/>
  <c r="S295" i="31" a="1"/>
  <c r="S295" i="31" s="1"/>
  <c r="S820" i="31" a="1"/>
  <c r="S820" i="31" s="1"/>
  <c r="S1007" i="31" a="1"/>
  <c r="S1007" i="31" s="1"/>
  <c r="S296" i="31" a="1"/>
  <c r="S296" i="31" s="1"/>
  <c r="S526" i="31" a="1"/>
  <c r="S526" i="31" s="1"/>
  <c r="S666" i="31" a="1"/>
  <c r="S666" i="31" s="1"/>
  <c r="S597" i="31" a="1"/>
  <c r="S597" i="31" s="1"/>
  <c r="S694" i="31" a="1"/>
  <c r="S694" i="31" s="1"/>
  <c r="S940" i="31" a="1"/>
  <c r="S940" i="31" s="1"/>
  <c r="S297" i="31" a="1"/>
  <c r="S297" i="31" s="1"/>
  <c r="S712" i="31" a="1"/>
  <c r="S712" i="31" s="1"/>
  <c r="S810" i="31" a="1"/>
  <c r="S810" i="31" s="1"/>
  <c r="S885" i="31" a="1"/>
  <c r="S885" i="31" s="1"/>
  <c r="S924" i="31" a="1"/>
  <c r="S924" i="31" s="1"/>
  <c r="S711" i="31" a="1"/>
  <c r="S711" i="31" s="1"/>
  <c r="S916" i="31" a="1"/>
  <c r="S916" i="31" s="1"/>
  <c r="S299" i="31" a="1"/>
  <c r="S299" i="31" s="1"/>
  <c r="S2" i="31" a="1"/>
  <c r="S2" i="31" s="1"/>
  <c r="S53" i="31" a="1"/>
  <c r="S53" i="31" s="1"/>
  <c r="S131" i="31" a="1"/>
  <c r="S131" i="31" s="1"/>
  <c r="S179" i="31" a="1"/>
  <c r="S179" i="31" s="1"/>
  <c r="S242" i="31" a="1"/>
  <c r="S242" i="31" s="1"/>
  <c r="S249" i="31" a="1"/>
  <c r="S249" i="31" s="1"/>
  <c r="S96" i="31" a="1"/>
  <c r="S96" i="31" s="1"/>
  <c r="S105" i="31" a="1"/>
  <c r="S105" i="31" s="1"/>
  <c r="S275" i="31" a="1"/>
  <c r="S275" i="31" s="1"/>
  <c r="S509" i="31" a="1"/>
  <c r="S509" i="31" s="1"/>
  <c r="S174" i="31" a="1"/>
  <c r="S174" i="31" s="1"/>
  <c r="S491" i="31" a="1"/>
  <c r="S491" i="31" s="1"/>
  <c r="S61" i="31" a="1"/>
  <c r="S61" i="31" s="1"/>
  <c r="S239" i="31" a="1"/>
  <c r="S239" i="31" s="1"/>
  <c r="S342" i="31" a="1"/>
  <c r="S342" i="31" s="1"/>
  <c r="S432" i="31" a="1"/>
  <c r="S432" i="31" s="1"/>
  <c r="S470" i="31" a="1"/>
  <c r="S470" i="31" s="1"/>
  <c r="S99" i="31" a="1"/>
  <c r="S99" i="31" s="1"/>
  <c r="S155" i="31" a="1"/>
  <c r="S155" i="31" s="1"/>
  <c r="S167" i="31" a="1"/>
  <c r="S167" i="31" s="1"/>
  <c r="S440" i="31" a="1"/>
  <c r="S440" i="31" s="1"/>
  <c r="S589" i="31" a="1"/>
  <c r="S589" i="31" s="1"/>
  <c r="S442" i="31" a="1"/>
  <c r="S442" i="31" s="1"/>
  <c r="S367" i="31" a="1"/>
  <c r="S367" i="31" s="1"/>
  <c r="S483" i="31" a="1"/>
  <c r="S483" i="31" s="1"/>
  <c r="S744" i="31" a="1"/>
  <c r="S744" i="31" s="1"/>
  <c r="S31" i="31" a="1"/>
  <c r="S31" i="31" s="1"/>
  <c r="S45" i="31" a="1"/>
  <c r="S45" i="31" s="1"/>
  <c r="S975" i="31" a="1"/>
  <c r="S975" i="31" s="1"/>
  <c r="S550" i="31" a="1"/>
  <c r="S550" i="31" s="1"/>
  <c r="S8" i="31" a="1"/>
  <c r="S8" i="31" s="1"/>
  <c r="S137" i="31" a="1"/>
  <c r="S137" i="31" s="1"/>
  <c r="S324" i="31" a="1"/>
  <c r="S324" i="31" s="1"/>
  <c r="S409" i="31" a="1"/>
  <c r="S409" i="31" s="1"/>
  <c r="S496" i="31" a="1"/>
  <c r="S496" i="31" s="1"/>
  <c r="S644" i="31" a="1"/>
  <c r="S644" i="31" s="1"/>
  <c r="S675" i="31" a="1"/>
  <c r="S675" i="31" s="1"/>
  <c r="S724" i="31" a="1"/>
  <c r="S724" i="31" s="1"/>
  <c r="S854" i="31" a="1"/>
  <c r="S854" i="31" s="1"/>
  <c r="S880" i="31" a="1"/>
  <c r="S880" i="31" s="1"/>
  <c r="S977" i="31" a="1"/>
  <c r="S977" i="31" s="1"/>
  <c r="S776" i="31" a="1"/>
  <c r="S776" i="31" s="1"/>
  <c r="S969" i="31" a="1"/>
  <c r="S969" i="31" s="1"/>
  <c r="S777" i="31" a="1"/>
  <c r="S777" i="31" s="1"/>
  <c r="S689" i="31" a="1"/>
  <c r="S689" i="31" s="1"/>
  <c r="S704" i="31" a="1"/>
  <c r="S704" i="31" s="1"/>
  <c r="S818" i="31" a="1"/>
  <c r="S818" i="31" s="1"/>
  <c r="S780" i="31" a="1"/>
  <c r="S780" i="31" s="1"/>
  <c r="S618" i="31" a="1"/>
  <c r="S618" i="31" s="1"/>
  <c r="S705" i="31" a="1"/>
  <c r="S705" i="31" s="1"/>
  <c r="S881" i="31" a="1"/>
  <c r="S881" i="31" s="1"/>
  <c r="S679" i="31" a="1"/>
  <c r="S679" i="31" s="1"/>
  <c r="S809" i="31" a="1"/>
  <c r="S809" i="31" s="1"/>
  <c r="S833" i="31" a="1"/>
  <c r="S833" i="31" s="1"/>
  <c r="S980" i="31" a="1"/>
  <c r="S980" i="31" s="1"/>
  <c r="S707" i="31" a="1"/>
  <c r="S707" i="31" s="1"/>
  <c r="S716" i="31" a="1"/>
  <c r="S716" i="31" s="1"/>
  <c r="S954" i="31" a="1"/>
  <c r="S954" i="31" s="1"/>
  <c r="S996" i="31" a="1"/>
  <c r="S996" i="31" s="1"/>
  <c r="S556" i="31" a="1"/>
  <c r="S556" i="31" s="1"/>
  <c r="S602" i="31" a="1"/>
  <c r="S602" i="31" s="1"/>
  <c r="S948" i="31" a="1"/>
  <c r="S948" i="31" s="1"/>
  <c r="S396" i="31" a="1"/>
  <c r="S396" i="31" s="1"/>
  <c r="S360" i="31" a="1"/>
  <c r="S360" i="31" s="1"/>
  <c r="S122" i="31" a="1"/>
  <c r="S122" i="31" s="1"/>
  <c r="S138" i="31" a="1"/>
  <c r="S138" i="31" s="1"/>
  <c r="S189" i="31" a="1"/>
  <c r="S189" i="31" s="1"/>
  <c r="S281" i="31" a="1"/>
  <c r="S281" i="31" s="1"/>
  <c r="S430" i="31" a="1"/>
  <c r="S430" i="31" s="1"/>
  <c r="S522" i="31" a="1"/>
  <c r="S522" i="31" s="1"/>
  <c r="S37" i="31" a="1"/>
  <c r="S37" i="31" s="1"/>
  <c r="S181" i="31" a="1"/>
  <c r="S181" i="31" s="1"/>
  <c r="S463" i="31" a="1"/>
  <c r="S463" i="31" s="1"/>
  <c r="S197" i="31" a="1"/>
  <c r="S197" i="31" s="1"/>
  <c r="S154" i="31" a="1"/>
  <c r="S154" i="31" s="1"/>
  <c r="S220" i="31" a="1"/>
  <c r="S220" i="31" s="1"/>
  <c r="S268" i="31" a="1"/>
  <c r="S268" i="31" s="1"/>
  <c r="S524" i="31" a="1"/>
  <c r="S524" i="31" s="1"/>
  <c r="S69" i="31" a="1"/>
  <c r="S69" i="31" s="1"/>
  <c r="S134" i="31" a="1"/>
  <c r="S134" i="31" s="1"/>
  <c r="S482" i="31" a="1"/>
  <c r="S482" i="31" s="1"/>
  <c r="S542" i="31" a="1"/>
  <c r="S542" i="31" s="1"/>
  <c r="S548" i="31" a="1"/>
  <c r="S548" i="31" s="1"/>
  <c r="S93" i="31" a="1"/>
  <c r="S93" i="31" s="1"/>
  <c r="S199" i="31" a="1"/>
  <c r="S199" i="31" s="1"/>
  <c r="S315" i="31" a="1"/>
  <c r="S315" i="31" s="1"/>
  <c r="S359" i="31" a="1"/>
  <c r="S359" i="31" s="1"/>
  <c r="S369" i="31" a="1"/>
  <c r="S369" i="31" s="1"/>
  <c r="S343" i="31" a="1"/>
  <c r="S343" i="31" s="1"/>
  <c r="S389" i="31" a="1"/>
  <c r="S389" i="31" s="1"/>
  <c r="S476" i="31" a="1"/>
  <c r="S476" i="31" s="1"/>
  <c r="S6" i="31" a="1"/>
  <c r="S6" i="31" s="1"/>
  <c r="S14" i="31" a="1"/>
  <c r="S14" i="31" s="1"/>
  <c r="S33" i="31" a="1"/>
  <c r="S33" i="31" s="1"/>
  <c r="S192" i="31" a="1"/>
  <c r="S192" i="31" s="1"/>
  <c r="S403" i="31" a="1"/>
  <c r="S403" i="31" s="1"/>
  <c r="S419" i="31" a="1"/>
  <c r="S419" i="31" s="1"/>
  <c r="S495" i="31" a="1"/>
  <c r="S495" i="31" s="1"/>
  <c r="S460" i="31" a="1"/>
  <c r="S460" i="31" s="1"/>
  <c r="S85" i="31" a="1"/>
  <c r="S85" i="31" s="1"/>
  <c r="S169" i="31" a="1"/>
  <c r="S169" i="31" s="1"/>
  <c r="S187" i="31" a="1"/>
  <c r="S187" i="31" s="1"/>
  <c r="S193" i="31" a="1"/>
  <c r="S193" i="31" s="1"/>
  <c r="S265" i="31" a="1"/>
  <c r="S265" i="31" s="1"/>
  <c r="S454" i="31" a="1"/>
  <c r="S454" i="31" s="1"/>
  <c r="S529" i="31" a="1"/>
  <c r="S529" i="31" s="1"/>
  <c r="S143" i="31" a="1"/>
  <c r="S143" i="31" s="1"/>
  <c r="S170" i="31" a="1"/>
  <c r="S170" i="31" s="1"/>
  <c r="S188" i="31" a="1"/>
  <c r="S188" i="31" s="1"/>
  <c r="S194" i="31" a="1"/>
  <c r="S194" i="31" s="1"/>
  <c r="S311" i="31" a="1"/>
  <c r="S311" i="31" s="1"/>
  <c r="S368" i="31" a="1"/>
  <c r="S368" i="31" s="1"/>
  <c r="S444" i="31" a="1"/>
  <c r="S444" i="31" s="1"/>
  <c r="S535" i="31" a="1"/>
  <c r="S535" i="31" s="1"/>
  <c r="S540" i="31" a="1"/>
  <c r="S540" i="31" s="1"/>
  <c r="S601" i="31" a="1"/>
  <c r="S601" i="31" s="1"/>
  <c r="S650" i="31" a="1"/>
  <c r="S650" i="31" s="1"/>
  <c r="S785" i="31" a="1"/>
  <c r="S785" i="31" s="1"/>
  <c r="S145" i="31" a="1"/>
  <c r="S145" i="31" s="1"/>
  <c r="S198" i="31" a="1"/>
  <c r="S198" i="31" s="1"/>
  <c r="S625" i="31" a="1"/>
  <c r="S625" i="31" s="1"/>
  <c r="S913" i="31" a="1"/>
  <c r="S913" i="31" s="1"/>
  <c r="S920" i="31" a="1"/>
  <c r="S920" i="31" s="1"/>
  <c r="S959" i="31" a="1"/>
  <c r="S959" i="31" s="1"/>
  <c r="S595" i="31" a="1"/>
  <c r="S595" i="31" s="1"/>
  <c r="S690" i="31" a="1"/>
  <c r="S690" i="31" s="1"/>
  <c r="S720" i="31" a="1"/>
  <c r="S720" i="31" s="1"/>
  <c r="S838" i="31" a="1"/>
  <c r="S838" i="31" s="1"/>
  <c r="S1024" i="31" a="1"/>
  <c r="S1024" i="31" s="1"/>
  <c r="S655" i="31" a="1"/>
  <c r="S655" i="31" s="1"/>
  <c r="S654" i="31" a="1"/>
  <c r="S654" i="31" s="1"/>
  <c r="S872" i="31" a="1"/>
  <c r="S872" i="31" s="1"/>
  <c r="S883" i="31" a="1"/>
  <c r="S883" i="31" s="1"/>
  <c r="S1025" i="31" a="1"/>
  <c r="S1025" i="31" s="1"/>
  <c r="S828" i="31" a="1"/>
  <c r="S828" i="31" s="1"/>
  <c r="S846" i="31" a="1"/>
  <c r="S846" i="31" s="1"/>
  <c r="S857" i="31" a="1"/>
  <c r="S857" i="31" s="1"/>
  <c r="S687" i="31" a="1"/>
  <c r="S687" i="31" s="1"/>
  <c r="S738" i="31" a="1"/>
  <c r="S738" i="31" s="1"/>
  <c r="S962" i="31" a="1"/>
  <c r="S962" i="31" s="1"/>
  <c r="S685" i="31" a="1"/>
  <c r="S685" i="31" s="1"/>
  <c r="S859" i="31" a="1"/>
  <c r="S859" i="31" s="1"/>
  <c r="S906" i="31" a="1"/>
  <c r="S906" i="31" s="1"/>
  <c r="S922" i="31" a="1"/>
  <c r="S922" i="31" s="1"/>
  <c r="S394" i="31" a="1"/>
  <c r="S394" i="31" s="1"/>
  <c r="S60" i="31" a="1"/>
  <c r="S60" i="31" s="1"/>
  <c r="S580" i="31" a="1"/>
  <c r="S580" i="31" s="1"/>
  <c r="S292" i="31" a="1"/>
  <c r="S292" i="31" s="1"/>
  <c r="S949" i="31" a="1"/>
  <c r="S949" i="31" s="1"/>
  <c r="S48" i="31" a="1"/>
  <c r="S48" i="31" s="1"/>
  <c r="S51" i="31" a="1"/>
  <c r="S51" i="31" s="1"/>
  <c r="S565" i="31" a="1"/>
  <c r="S565" i="31" s="1"/>
  <c r="S824" i="31" a="1"/>
  <c r="S824" i="31" s="1"/>
  <c r="S622" i="31" a="1"/>
  <c r="S622" i="31" s="1"/>
  <c r="S464" i="31" a="1"/>
  <c r="S464" i="31" s="1"/>
  <c r="S963" i="31" a="1"/>
  <c r="S963" i="31" s="1"/>
  <c r="S30" i="31" a="1"/>
  <c r="S30" i="31" s="1"/>
  <c r="S391" i="31" a="1"/>
  <c r="S391" i="31" s="1"/>
  <c r="S210" i="31" a="1"/>
  <c r="S210" i="31" s="1"/>
  <c r="S804" i="31" a="1"/>
  <c r="S804" i="31" s="1"/>
  <c r="S82" i="31" a="1"/>
  <c r="S82" i="31" s="1"/>
  <c r="S119" i="31" a="1"/>
  <c r="S119" i="31" s="1"/>
  <c r="S578" i="31" a="1"/>
  <c r="S578" i="31" s="1"/>
  <c r="S421" i="31" a="1"/>
  <c r="S421" i="31" s="1"/>
  <c r="S583" i="31" a="1"/>
  <c r="S583" i="31" s="1"/>
  <c r="S587" i="31" a="1"/>
  <c r="S587" i="31" s="1"/>
  <c r="S606" i="31" a="1"/>
  <c r="S606" i="31" s="1"/>
  <c r="S447" i="31" a="1"/>
  <c r="S447" i="31" s="1"/>
  <c r="S467" i="31" a="1"/>
  <c r="S467" i="31" s="1"/>
  <c r="S468" i="31" a="1"/>
  <c r="S468" i="31" s="1"/>
  <c r="S320" i="31" a="1"/>
  <c r="S320" i="31" s="1"/>
  <c r="S965" i="31" a="1"/>
  <c r="S965" i="31" s="1"/>
  <c r="S19" i="31" a="1"/>
  <c r="S19" i="31" s="1"/>
  <c r="S90" i="31" a="1"/>
  <c r="S90" i="31" s="1"/>
  <c r="S420" i="31" a="1"/>
  <c r="S420" i="31" s="1"/>
  <c r="S222" i="31" a="1"/>
  <c r="S222" i="31" s="1"/>
  <c r="S259" i="31" a="1"/>
  <c r="S259" i="31" s="1"/>
  <c r="S939" i="31" a="1"/>
  <c r="S939" i="31" s="1"/>
  <c r="S941" i="31" a="1"/>
  <c r="S941" i="31" s="1"/>
  <c r="S594" i="31" a="1"/>
  <c r="S594" i="31" s="1"/>
  <c r="S823" i="31" a="1"/>
  <c r="S823" i="31" s="1"/>
  <c r="S610" i="31" a="1"/>
  <c r="S610" i="31" s="1"/>
  <c r="S510" i="31" a="1"/>
  <c r="S510" i="31" s="1"/>
  <c r="S424" i="31" a="1"/>
  <c r="S424" i="31" s="1"/>
  <c r="S211" i="31" a="1"/>
  <c r="S211" i="31" s="1"/>
  <c r="S253" i="31" a="1"/>
  <c r="S253" i="31" s="1"/>
  <c r="S221" i="31" a="1"/>
  <c r="S221" i="31" s="1"/>
  <c r="S47" i="31" a="1"/>
  <c r="S47" i="31" s="1"/>
  <c r="S260" i="31" a="1"/>
  <c r="S260" i="31" s="1"/>
  <c r="S437" i="31" a="1"/>
  <c r="S437" i="31" s="1"/>
  <c r="S163" i="31" a="1"/>
  <c r="S163" i="31" s="1"/>
  <c r="S348" i="31" a="1"/>
  <c r="S348" i="31" s="1"/>
  <c r="S617" i="31" a="1"/>
  <c r="S617" i="31" s="1"/>
  <c r="S453" i="31" a="1"/>
  <c r="S453" i="31" s="1"/>
  <c r="S837" i="31" a="1"/>
  <c r="S837" i="31" s="1"/>
  <c r="S840" i="31" a="1"/>
  <c r="S840" i="31" s="1"/>
  <c r="S858" i="31" a="1"/>
  <c r="S858" i="31" s="1"/>
  <c r="S254" i="31" a="1"/>
  <c r="S254" i="31" s="1"/>
  <c r="S925" i="31" a="1"/>
  <c r="S925" i="31" s="1"/>
  <c r="S429" i="31" a="1"/>
  <c r="S429" i="31" s="1"/>
  <c r="S223" i="31" a="1"/>
  <c r="S223" i="31" s="1"/>
  <c r="S287" i="31" a="1"/>
  <c r="S287" i="31" s="1"/>
  <c r="S225" i="31" a="1"/>
  <c r="S225" i="31" s="1"/>
  <c r="S166" i="31" a="1"/>
  <c r="S166" i="31" s="1"/>
  <c r="S318" i="31" a="1"/>
  <c r="S318" i="31" s="1"/>
  <c r="S52" i="31" a="1"/>
  <c r="S52" i="31" s="1"/>
  <c r="S184" i="31" a="1"/>
  <c r="S184" i="31" s="1"/>
  <c r="S473" i="31" a="1"/>
  <c r="S473" i="31" s="1"/>
  <c r="S626" i="31" a="1"/>
  <c r="S626" i="31" s="1"/>
  <c r="S652" i="31" a="1"/>
  <c r="S652" i="31" s="1"/>
  <c r="S270" i="31" a="1"/>
  <c r="S270" i="31" s="1"/>
  <c r="S410" i="31" a="1"/>
  <c r="S410" i="31" s="1"/>
  <c r="S74" i="31" a="1"/>
  <c r="S74" i="31" s="1"/>
  <c r="S140" i="31" a="1"/>
  <c r="S140" i="31" s="1"/>
  <c r="S57" i="31" a="1"/>
  <c r="S57" i="31" s="1"/>
  <c r="S17" i="31" a="1"/>
  <c r="S17" i="31" s="1"/>
  <c r="S307" i="31" a="1"/>
  <c r="S307" i="31" s="1"/>
  <c r="S812" i="31" a="1"/>
  <c r="S812" i="31" s="1"/>
  <c r="S451" i="31" a="1"/>
  <c r="S451" i="31" s="1"/>
  <c r="S226" i="31" a="1"/>
  <c r="S226" i="31" s="1"/>
  <c r="S830" i="31" a="1"/>
  <c r="S830" i="31" s="1"/>
  <c r="S79" i="31" a="1"/>
  <c r="S79" i="31" s="1"/>
  <c r="S101" i="31" a="1"/>
  <c r="S101" i="31" s="1"/>
  <c r="S55" i="31" a="1"/>
  <c r="S55" i="31" s="1"/>
  <c r="S106" i="31" a="1"/>
  <c r="S106" i="31" s="1"/>
  <c r="S58" i="31" a="1"/>
  <c r="S58" i="31" s="1"/>
  <c r="S7" i="31" a="1"/>
  <c r="S7" i="31" s="1"/>
  <c r="S624" i="31" a="1"/>
  <c r="S624" i="31" s="1"/>
  <c r="S964" i="31" a="1"/>
  <c r="S964" i="31" s="1"/>
  <c r="S480" i="31" a="1"/>
  <c r="S480" i="31" s="1"/>
  <c r="S236" i="31" a="1"/>
  <c r="S236" i="31" s="1"/>
  <c r="S374" i="31" a="1"/>
  <c r="S374" i="31" s="1"/>
  <c r="S118" i="31" a="1"/>
  <c r="S118" i="31" s="1"/>
  <c r="S1006" i="31" a="1"/>
  <c r="S1006" i="31" s="1"/>
  <c r="S508" i="31" a="1"/>
  <c r="S508" i="31" s="1"/>
  <c r="S783" i="31" a="1"/>
  <c r="S783" i="31" s="1"/>
  <c r="S387" i="31" a="1"/>
  <c r="S387" i="31" s="1"/>
  <c r="S642" i="31" a="1"/>
  <c r="S642" i="31" s="1"/>
  <c r="S337" i="31" a="1"/>
  <c r="S337" i="31" s="1"/>
  <c r="S354" i="31" a="1"/>
  <c r="S354" i="31" s="1"/>
  <c r="S876" i="31" a="1"/>
  <c r="S876" i="31" s="1"/>
  <c r="S775" i="31" a="1"/>
  <c r="S775" i="31" s="1"/>
  <c r="S383" i="31" a="1"/>
  <c r="S383" i="31" s="1"/>
  <c r="S1012" i="31" a="1"/>
  <c r="S1012" i="31" s="1"/>
  <c r="S417" i="31" a="1"/>
  <c r="S417" i="31" s="1"/>
  <c r="S782" i="31" a="1"/>
  <c r="S782" i="31" s="1"/>
  <c r="S549" i="31" a="1"/>
  <c r="S549" i="31" s="1"/>
  <c r="S902" i="31" a="1"/>
  <c r="S902" i="31" s="1"/>
  <c r="S661" i="31" a="1"/>
  <c r="S661" i="31" s="1"/>
  <c r="S234" i="31" a="1"/>
  <c r="S234" i="31" s="1"/>
  <c r="S799" i="31" a="1"/>
  <c r="S799" i="31" s="1"/>
  <c r="S787" i="31" a="1"/>
  <c r="S787" i="31" s="1"/>
  <c r="S518" i="31" a="1"/>
  <c r="S518" i="31" s="1"/>
  <c r="S136" i="31" a="1"/>
  <c r="S136" i="31" s="1"/>
  <c r="S231" i="31" a="1"/>
  <c r="S231" i="31" s="1"/>
  <c r="S485" i="31" a="1"/>
  <c r="S485" i="31" s="1"/>
  <c r="S673" i="31" a="1"/>
  <c r="S673" i="31" s="1"/>
  <c r="S235" i="31" a="1"/>
  <c r="S235" i="31" s="1"/>
  <c r="S979" i="31" a="1"/>
  <c r="S979" i="31" s="1"/>
  <c r="S766" i="31" a="1"/>
  <c r="S766" i="31" s="1"/>
  <c r="S802" i="31" a="1"/>
  <c r="S802" i="31" s="1"/>
  <c r="S674" i="31" a="1"/>
  <c r="S674" i="31" s="1"/>
  <c r="S699" i="31" a="1"/>
  <c r="S699" i="31" s="1"/>
  <c r="S240" i="31" a="1"/>
  <c r="S240" i="31" s="1"/>
  <c r="S895" i="31" a="1"/>
  <c r="S895" i="31" s="1"/>
  <c r="S779" i="31" a="1"/>
  <c r="S779" i="31" s="1"/>
  <c r="S961" i="31" a="1"/>
  <c r="S961" i="31" s="1"/>
  <c r="S481" i="31" a="1"/>
  <c r="S481" i="31" s="1"/>
  <c r="S36" i="31" a="1"/>
  <c r="S36" i="31" s="1"/>
  <c r="S190" i="31" a="1"/>
  <c r="S190" i="31" s="1"/>
  <c r="S366" i="31" a="1"/>
  <c r="S366" i="31" s="1"/>
  <c r="S877" i="31" a="1"/>
  <c r="S877" i="31" s="1"/>
  <c r="S868" i="31" a="1"/>
  <c r="S868" i="31" s="1"/>
  <c r="S1022" i="31" a="1"/>
  <c r="S1022" i="31" s="1"/>
  <c r="S1026" i="31" a="1"/>
  <c r="S1026" i="31" s="1"/>
  <c r="S321" i="31" a="1"/>
  <c r="S321" i="31" s="1"/>
  <c r="S500" i="31" a="1"/>
  <c r="S500" i="31" s="1"/>
  <c r="S710" i="31" a="1"/>
  <c r="S710" i="31" s="1"/>
  <c r="S765" i="31" a="1"/>
  <c r="S765" i="31" s="1"/>
  <c r="S728" i="31" a="1"/>
  <c r="S728" i="31" s="1"/>
  <c r="S991" i="31" a="1"/>
  <c r="S991" i="31" s="1"/>
  <c r="S516" i="31" a="1"/>
  <c r="S516" i="31" s="1"/>
  <c r="S547" i="31" a="1"/>
  <c r="S547" i="31" s="1"/>
  <c r="S670" i="31" a="1"/>
  <c r="S670" i="31" s="1"/>
  <c r="S493" i="31" a="1"/>
  <c r="S493" i="31" s="1"/>
  <c r="S498" i="31" a="1"/>
  <c r="S498" i="31" s="1"/>
  <c r="S759" i="31" a="1"/>
  <c r="S759" i="31" s="1"/>
  <c r="S370" i="31" a="1"/>
  <c r="S370" i="31" s="1"/>
  <c r="S768" i="31" a="1"/>
  <c r="S768" i="31" s="1"/>
  <c r="S543" i="31" a="1"/>
  <c r="S543" i="31" s="1"/>
  <c r="S390" i="31" a="1"/>
  <c r="S390" i="31" s="1"/>
  <c r="S67" i="31" a="1"/>
  <c r="S67" i="31" s="1"/>
  <c r="S519" i="31" a="1"/>
  <c r="S519" i="31" s="1"/>
  <c r="S172" i="31" a="1"/>
  <c r="S172" i="31" s="1"/>
  <c r="S237" i="31" a="1"/>
  <c r="S237" i="31" s="1"/>
  <c r="S406" i="31" a="1"/>
  <c r="S406" i="31" s="1"/>
  <c r="S115" i="31" a="1"/>
  <c r="S115" i="31" s="1"/>
  <c r="S400" i="31" a="1"/>
  <c r="S400" i="31" s="1"/>
  <c r="S523" i="31" a="1"/>
  <c r="S523" i="31" s="1"/>
  <c r="S706" i="31" a="1"/>
  <c r="S706" i="31" s="1"/>
  <c r="S326" i="31" a="1"/>
  <c r="S326" i="31" s="1"/>
  <c r="S386" i="31" a="1"/>
  <c r="S386" i="31" s="1"/>
  <c r="S427" i="31" a="1"/>
  <c r="S427" i="31" s="1"/>
  <c r="S264" i="31" a="1"/>
  <c r="S264" i="31" s="1"/>
  <c r="S282" i="31" a="1"/>
  <c r="S282" i="31" s="1"/>
  <c r="S302" i="31" a="1"/>
  <c r="S302" i="31" s="1"/>
  <c r="S732" i="31" a="1"/>
  <c r="S732" i="31" s="1"/>
  <c r="S889" i="31" a="1"/>
  <c r="S889" i="31" s="1"/>
  <c r="S84" i="31" a="1"/>
  <c r="S84" i="31" s="1"/>
  <c r="S328" i="31" a="1"/>
  <c r="S328" i="31" s="1"/>
  <c r="S399" i="31" a="1"/>
  <c r="S399" i="31" s="1"/>
  <c r="S408" i="31" a="1"/>
  <c r="S408" i="31" s="1"/>
  <c r="S506" i="31" a="1"/>
  <c r="S506" i="31" s="1"/>
  <c r="S64" i="31" a="1"/>
  <c r="S64" i="31" s="1"/>
  <c r="S70" i="31" a="1"/>
  <c r="S70" i="31" s="1"/>
  <c r="S274" i="31" a="1"/>
  <c r="S274" i="31" s="1"/>
  <c r="S333" i="31" a="1"/>
  <c r="S333" i="31" s="1"/>
  <c r="S338" i="31" a="1"/>
  <c r="S338" i="31" s="1"/>
  <c r="S273" i="31" a="1"/>
  <c r="S273" i="31" s="1"/>
  <c r="S23" i="31" a="1"/>
  <c r="S23" i="31" s="1"/>
  <c r="S130" i="31" a="1"/>
  <c r="S130" i="31" s="1"/>
  <c r="S306" i="31" a="1"/>
  <c r="S306" i="31" s="1"/>
  <c r="S521" i="31" a="1"/>
  <c r="S521" i="31" s="1"/>
  <c r="S560" i="31" a="1"/>
  <c r="S560" i="31" s="1"/>
  <c r="S567" i="31" a="1"/>
  <c r="S567" i="31" s="1"/>
  <c r="S714" i="31" a="1"/>
  <c r="S714" i="31" s="1"/>
  <c r="S850" i="31" a="1"/>
  <c r="S850" i="31" s="1"/>
  <c r="S1014" i="31" a="1"/>
  <c r="S1014" i="31" s="1"/>
  <c r="S700" i="31" a="1"/>
  <c r="S700" i="31" s="1"/>
  <c r="S604" i="31" a="1"/>
  <c r="S604" i="31" s="1"/>
  <c r="S703" i="31" a="1"/>
  <c r="S703" i="31" s="1"/>
  <c r="S725" i="31" a="1"/>
  <c r="S725" i="31" s="1"/>
  <c r="S692" i="31" a="1"/>
  <c r="S692" i="31" s="1"/>
  <c r="S736" i="31" a="1"/>
  <c r="S736" i="31" s="1"/>
  <c r="S849" i="31" a="1"/>
  <c r="S849" i="31" s="1"/>
  <c r="S888" i="31" a="1"/>
  <c r="S888" i="31" s="1"/>
  <c r="S904" i="31" a="1"/>
  <c r="S904" i="31" s="1"/>
  <c r="S569" i="31" a="1"/>
  <c r="S569" i="31" s="1"/>
  <c r="S611" i="31" a="1"/>
  <c r="S611" i="31" s="1"/>
  <c r="S388" i="31" a="1"/>
  <c r="S388" i="31" s="1"/>
  <c r="S772" i="31" a="1"/>
  <c r="S772" i="31" s="1"/>
  <c r="S832" i="31" a="1"/>
  <c r="S832" i="31" s="1"/>
  <c r="S852" i="31" a="1"/>
  <c r="S852" i="31" s="1"/>
  <c r="S950" i="31" a="1"/>
  <c r="S950" i="31" s="1"/>
  <c r="S596" i="31" a="1"/>
  <c r="S596" i="31" s="1"/>
  <c r="S643" i="31" a="1"/>
  <c r="S643" i="31" s="1"/>
  <c r="S734" i="31" a="1"/>
  <c r="S734" i="31" s="1"/>
  <c r="S770" i="31" a="1"/>
  <c r="S770" i="31" s="1"/>
  <c r="S891" i="31" a="1"/>
  <c r="S891" i="31" s="1"/>
  <c r="S345" i="31" a="1"/>
  <c r="S345" i="31" s="1"/>
  <c r="S614" i="31" a="1"/>
  <c r="S614" i="31" s="1"/>
  <c r="S735" i="31" a="1"/>
  <c r="S735" i="31" s="1"/>
  <c r="S806" i="31" a="1"/>
  <c r="S806" i="31" s="1"/>
  <c r="S771" i="31" a="1"/>
  <c r="S771" i="31" s="1"/>
  <c r="S555" i="31" a="1"/>
  <c r="S555" i="31" s="1"/>
  <c r="S563" i="31" a="1"/>
  <c r="S563" i="31" s="1"/>
  <c r="S755" i="31" a="1"/>
  <c r="S755" i="31" s="1"/>
  <c r="S847" i="31" a="1"/>
  <c r="S847" i="31" s="1"/>
  <c r="S893" i="31" a="1"/>
  <c r="S893" i="31" s="1"/>
  <c r="S968" i="31" a="1"/>
  <c r="S968" i="31" s="1"/>
  <c r="S982" i="31" a="1"/>
  <c r="S982" i="31" s="1"/>
  <c r="S9" i="31" a="1"/>
  <c r="S9" i="31" s="1"/>
  <c r="S16" i="31" a="1"/>
  <c r="S16" i="31" s="1"/>
  <c r="S78" i="31" a="1"/>
  <c r="S78" i="31" s="1"/>
  <c r="S351" i="31" a="1"/>
  <c r="S351" i="31" s="1"/>
  <c r="S946" i="31" a="1"/>
  <c r="S946" i="31" s="1"/>
  <c r="S100" i="31" a="1"/>
  <c r="S100" i="31" s="1"/>
  <c r="S309" i="31" a="1"/>
  <c r="S309" i="31" s="1"/>
  <c r="S533" i="31" a="1"/>
  <c r="S533" i="31" s="1"/>
  <c r="S413" i="31" a="1"/>
  <c r="S413" i="31" s="1"/>
  <c r="S541" i="31" a="1"/>
  <c r="S541" i="31" s="1"/>
  <c r="S562" i="31" a="1"/>
  <c r="S562" i="31" s="1"/>
  <c r="S284" i="31" a="1"/>
  <c r="S284" i="31" s="1"/>
  <c r="S967" i="31" a="1"/>
  <c r="S967" i="31" s="1"/>
  <c r="S439" i="31" a="1"/>
  <c r="S439" i="31" s="1"/>
  <c r="S484" i="31" a="1"/>
  <c r="S484" i="31" s="1"/>
  <c r="S754" i="31" a="1"/>
  <c r="S754" i="31" s="1"/>
  <c r="S414" i="31" a="1"/>
  <c r="S414" i="31" s="1"/>
  <c r="S120" i="31" a="1"/>
  <c r="S120" i="31" s="1"/>
  <c r="S168" i="31" a="1"/>
  <c r="S168" i="31" s="1"/>
  <c r="S385" i="31" a="1"/>
  <c r="S385" i="31" s="1"/>
  <c r="S22" i="31" a="1"/>
  <c r="S22" i="31" s="1"/>
  <c r="S545" i="31" a="1"/>
  <c r="S545" i="31" s="1"/>
  <c r="S301" i="31" a="1"/>
  <c r="S301" i="31" s="1"/>
  <c r="S953" i="31" a="1"/>
  <c r="S953" i="31" s="1"/>
  <c r="S805" i="31" a="1"/>
  <c r="S805" i="31" s="1"/>
  <c r="S18" i="31" a="1"/>
  <c r="S18" i="31" s="1"/>
  <c r="S623" i="31" a="1"/>
  <c r="S623" i="31" s="1"/>
  <c r="S842" i="31" a="1"/>
  <c r="S842" i="31" s="1"/>
  <c r="S262" i="31" a="1"/>
  <c r="S262" i="31" s="1"/>
  <c r="S271" i="31" a="1"/>
  <c r="S271" i="31" s="1"/>
  <c r="S158" i="31" a="1"/>
  <c r="S158" i="31" s="1"/>
  <c r="S305" i="31" a="1"/>
  <c r="S305" i="31" s="1"/>
  <c r="S616" i="31" a="1"/>
  <c r="S616" i="31" s="1"/>
  <c r="S628" i="31" a="1"/>
  <c r="S628" i="31" s="1"/>
  <c r="S456" i="31" a="1"/>
  <c r="S456" i="31" s="1"/>
  <c r="S517" i="31" a="1"/>
  <c r="S517" i="31" s="1"/>
  <c r="S531" i="31" a="1"/>
  <c r="S531" i="31" s="1"/>
  <c r="S402" i="31" a="1"/>
  <c r="S402" i="31" s="1"/>
  <c r="S407" i="31" a="1"/>
  <c r="S407" i="31" s="1"/>
  <c r="S571" i="31" a="1"/>
  <c r="S571" i="31" s="1"/>
  <c r="S283" i="31" a="1"/>
  <c r="S283" i="31" s="1"/>
  <c r="S1005" i="31" a="1"/>
  <c r="S1005" i="31" s="1"/>
  <c r="S132" i="31" a="1"/>
  <c r="S132" i="31" s="1"/>
  <c r="S91" i="31" a="1"/>
  <c r="S91" i="31" s="1"/>
  <c r="S758" i="31" a="1"/>
  <c r="S758" i="31" s="1"/>
  <c r="S839" i="31" a="1"/>
  <c r="S839" i="31" s="1"/>
  <c r="S972" i="31" a="1"/>
  <c r="S972" i="31" s="1"/>
  <c r="S688" i="31" a="1"/>
  <c r="S688" i="31" s="1"/>
  <c r="S576" i="31" a="1"/>
  <c r="S576" i="31" s="1"/>
  <c r="S450" i="31" a="1"/>
  <c r="S450" i="31" s="1"/>
  <c r="S892" i="31" a="1"/>
  <c r="S892" i="31" s="1"/>
  <c r="S121" i="31" a="1"/>
  <c r="S121" i="31" s="1"/>
  <c r="S986" i="31" a="1"/>
  <c r="S986" i="31" s="1"/>
  <c r="S352" i="31" a="1"/>
  <c r="S352" i="31" s="1"/>
  <c r="S641" i="31" a="1"/>
  <c r="S641" i="31" s="1"/>
  <c r="S987" i="31" a="1"/>
  <c r="S987" i="31" s="1"/>
  <c r="S431" i="31" a="1"/>
  <c r="S431" i="31" s="1"/>
  <c r="S994" i="31" a="1"/>
  <c r="S994" i="31" s="1"/>
  <c r="S173" i="31" a="1"/>
  <c r="S173" i="31" s="1"/>
  <c r="S124" i="31" a="1"/>
  <c r="S124" i="31" s="1"/>
  <c r="S657" i="31" a="1"/>
  <c r="S657" i="31" s="1"/>
  <c r="S668" i="31" a="1"/>
  <c r="S668" i="31" s="1"/>
  <c r="S319" i="31" a="1"/>
  <c r="S319" i="31" s="1"/>
  <c r="S477" i="31" a="1"/>
  <c r="S477" i="31" s="1"/>
  <c r="S371" i="31" a="1"/>
  <c r="S371" i="31" s="1"/>
  <c r="S1018" i="31" a="1"/>
  <c r="S1018" i="31" s="1"/>
  <c r="S989" i="31" a="1"/>
  <c r="S989" i="31" s="1"/>
  <c r="S178" i="31" a="1"/>
  <c r="S178" i="31" s="1"/>
  <c r="S683" i="31" a="1"/>
  <c r="S683" i="31" s="1"/>
  <c r="S984" i="31" a="1"/>
  <c r="S984" i="31" s="1"/>
  <c r="S214" i="31" a="1"/>
  <c r="S214" i="31" s="1"/>
  <c r="S896" i="31" a="1"/>
  <c r="S896" i="31" s="1"/>
  <c r="S1017" i="31" a="1"/>
  <c r="S1017" i="31" s="1"/>
  <c r="S988" i="31" a="1"/>
  <c r="S988" i="31" s="1"/>
  <c r="S1013" i="31" a="1"/>
  <c r="S1013" i="31" s="1"/>
  <c r="S384" i="31" a="1"/>
  <c r="S384" i="31" s="1"/>
  <c r="S465" i="31" a="1"/>
  <c r="S465" i="31" s="1"/>
  <c r="S474" i="31" a="1"/>
  <c r="S474" i="31" s="1"/>
  <c r="S649" i="31" a="1"/>
  <c r="S649" i="31" s="1"/>
  <c r="S257" i="31" a="1"/>
  <c r="S257" i="31" s="1"/>
  <c r="S910" i="31" a="1"/>
  <c r="S910" i="31" s="1"/>
  <c r="S1019" i="31" a="1"/>
  <c r="S1019" i="31" s="1"/>
  <c r="S135" i="31" a="1"/>
  <c r="S135" i="31" s="1"/>
  <c r="S585" i="31" a="1"/>
  <c r="S585" i="31" s="1"/>
  <c r="S215" i="31" a="1"/>
  <c r="S215" i="31" s="1"/>
  <c r="S897" i="31" a="1"/>
  <c r="S897" i="31" s="1"/>
  <c r="S479" i="31" a="1"/>
  <c r="S479" i="31" s="1"/>
  <c r="S865" i="31" a="1"/>
  <c r="S865" i="31" s="1"/>
  <c r="S314" i="31" a="1"/>
  <c r="S314" i="31" s="1"/>
  <c r="S148" i="31" a="1"/>
  <c r="S148" i="31" s="1"/>
  <c r="S1021" i="31" a="1"/>
  <c r="S1021" i="31" s="1"/>
  <c r="S1009" i="31" a="1"/>
  <c r="S1009" i="31" s="1"/>
  <c r="S713" i="31" a="1"/>
  <c r="S713" i="31" s="1"/>
  <c r="S212" i="31" a="1"/>
  <c r="S212" i="31" s="1"/>
  <c r="S80" i="31" a="1"/>
  <c r="S80" i="31" s="1"/>
  <c r="S695" i="31" a="1"/>
  <c r="S695" i="31" s="1"/>
  <c r="S471" i="31" a="1"/>
  <c r="S471" i="31" s="1"/>
  <c r="S499" i="31" a="1"/>
  <c r="S499" i="31" s="1"/>
  <c r="S290" i="31" a="1"/>
  <c r="S290" i="31" s="1"/>
  <c r="S927" i="31" a="1"/>
  <c r="S927" i="31" s="1"/>
  <c r="S426" i="31" a="1"/>
  <c r="S426" i="31" s="1"/>
  <c r="S932" i="31" a="1"/>
  <c r="S932" i="31" s="1"/>
  <c r="S435" i="31" a="1"/>
  <c r="S435" i="31" s="1"/>
  <c r="S974" i="31" a="1"/>
  <c r="S974" i="31" s="1"/>
  <c r="S553" i="31" a="1"/>
  <c r="S553" i="31" s="1"/>
  <c r="S561" i="31" a="1"/>
  <c r="S561" i="31" s="1"/>
  <c r="S647" i="31" a="1"/>
  <c r="S647" i="31" s="1"/>
  <c r="S869" i="31" a="1"/>
  <c r="S869" i="31" s="1"/>
  <c r="S591" i="31" a="1"/>
  <c r="S591" i="31" s="1"/>
  <c r="S230" i="31" a="1"/>
  <c r="S230" i="31" s="1"/>
  <c r="S841" i="31" a="1"/>
  <c r="S841" i="31" s="1"/>
  <c r="S933" i="31" a="1"/>
  <c r="S933" i="31" s="1"/>
  <c r="S934" i="31" a="1"/>
  <c r="S934" i="31" s="1"/>
  <c r="S908" i="31" a="1"/>
  <c r="S908" i="31" s="1"/>
  <c r="S349" i="31" a="1"/>
  <c r="S349" i="31" s="1"/>
  <c r="S935" i="31" a="1"/>
  <c r="S935" i="31" s="1"/>
  <c r="S825" i="31" a="1"/>
  <c r="S825" i="31" s="1"/>
  <c r="S844" i="31" a="1"/>
  <c r="S844" i="31" s="1"/>
  <c r="S527" i="31" a="1"/>
  <c r="S527" i="31" s="1"/>
  <c r="S544" i="31" a="1"/>
  <c r="S544" i="31" s="1"/>
  <c r="S721" i="31" a="1"/>
  <c r="S721" i="31" s="1"/>
  <c r="S985" i="31" a="1"/>
  <c r="S985" i="31" s="1"/>
  <c r="S993" i="31" a="1"/>
  <c r="S993" i="31" s="1"/>
  <c r="S62" i="31" a="1"/>
  <c r="S62" i="31" s="1"/>
  <c r="S930" i="31" a="1"/>
  <c r="S930" i="31" s="1"/>
  <c r="S1002" i="31" a="1"/>
  <c r="S1002" i="31" s="1"/>
  <c r="S288" i="31" a="1"/>
  <c r="S288" i="31" s="1"/>
  <c r="S441" i="31" a="1"/>
  <c r="S441" i="31" s="1"/>
  <c r="S929" i="31" a="1"/>
  <c r="S929" i="31" s="1"/>
  <c r="S251" i="31" a="1"/>
  <c r="S251" i="31" s="1"/>
  <c r="S227" i="31" a="1"/>
  <c r="S227" i="31" s="1"/>
  <c r="S393" i="31" a="1"/>
  <c r="S393" i="31" s="1"/>
  <c r="S937" i="31" a="1"/>
  <c r="S937" i="31" s="1"/>
  <c r="S957" i="31" a="1"/>
  <c r="S957" i="31" s="1"/>
  <c r="S448" i="31" a="1"/>
  <c r="S448" i="31" s="1"/>
  <c r="S246" i="31" a="1"/>
  <c r="S246" i="31" s="1"/>
  <c r="S749" i="31" a="1"/>
  <c r="S749" i="31" s="1"/>
  <c r="S795" i="31" a="1"/>
  <c r="S795" i="31" s="1"/>
  <c r="S931" i="31" a="1"/>
  <c r="S931" i="31" s="1"/>
  <c r="S204" i="31" a="1"/>
  <c r="S204" i="31" s="1"/>
  <c r="S355" i="31" a="1"/>
  <c r="S355" i="31" s="1"/>
  <c r="S873" i="31" a="1"/>
  <c r="S873" i="31" s="1"/>
  <c r="S995" i="31" a="1"/>
  <c r="S995" i="31" s="1"/>
  <c r="S938" i="31" a="1"/>
  <c r="S938" i="31" s="1"/>
  <c r="S423" i="31" a="1"/>
  <c r="S423" i="31" s="1"/>
  <c r="S365" i="31" a="1"/>
  <c r="S365" i="31" s="1"/>
  <c r="S928" i="31" a="1"/>
  <c r="S928" i="31" s="1"/>
  <c r="S971" i="31" a="1"/>
  <c r="S971" i="31" s="1"/>
  <c r="S870" i="31" a="1"/>
  <c r="S870" i="31" s="1"/>
  <c r="S855" i="31" a="1"/>
  <c r="S855" i="31" s="1"/>
  <c r="S202" i="31" a="1"/>
  <c r="S202" i="31" s="1"/>
  <c r="S764" i="31" a="1"/>
  <c r="S764" i="31" s="1"/>
  <c r="S256" i="31" a="1"/>
  <c r="S256" i="31" s="1"/>
  <c r="S489" i="31" a="1"/>
  <c r="S489" i="31" s="1"/>
  <c r="S862" i="31" a="1"/>
  <c r="S862" i="31" s="1"/>
  <c r="S415" i="31" a="1"/>
  <c r="S415" i="31" s="1"/>
  <c r="S76" i="31" a="1"/>
  <c r="S76" i="31" s="1"/>
  <c r="S218" i="31" a="1"/>
  <c r="S218" i="31" s="1"/>
  <c r="S312" i="31" a="1"/>
  <c r="S312" i="31" s="1"/>
  <c r="S340" i="31" a="1"/>
  <c r="S340" i="31" s="1"/>
  <c r="S502" i="31" a="1"/>
  <c r="S502" i="31" s="1"/>
  <c r="S267" i="31" a="1"/>
  <c r="S267" i="31" s="1"/>
  <c r="S335" i="31" a="1"/>
  <c r="S335" i="31" s="1"/>
  <c r="S475" i="31" a="1"/>
  <c r="S475" i="31" s="1"/>
  <c r="S488" i="31" a="1"/>
  <c r="S488" i="31" s="1"/>
  <c r="S63" i="31" a="1"/>
  <c r="S63" i="31" s="1"/>
  <c r="S49" i="31" a="1"/>
  <c r="S49" i="31" s="1"/>
  <c r="S89" i="31" a="1"/>
  <c r="S89" i="31" s="1"/>
  <c r="S206" i="31" a="1"/>
  <c r="S206" i="31" s="1"/>
  <c r="S229" i="31" a="1"/>
  <c r="S229" i="31" s="1"/>
  <c r="S492" i="31" a="1"/>
  <c r="S492" i="31" s="1"/>
  <c r="S98" i="31" a="1"/>
  <c r="S98" i="31" s="1"/>
  <c r="S176" i="31" a="1"/>
  <c r="S176" i="31" s="1"/>
  <c r="S207" i="31" a="1"/>
  <c r="S207" i="31" s="1"/>
  <c r="S416" i="31" a="1"/>
  <c r="S416" i="31" s="1"/>
  <c r="S83" i="31" a="1"/>
  <c r="S83" i="31" s="1"/>
  <c r="S232" i="31" a="1"/>
  <c r="S232" i="31" s="1"/>
  <c r="S303" i="31" a="1"/>
  <c r="S303" i="31" s="1"/>
  <c r="S490" i="31" a="1"/>
  <c r="S490" i="31" s="1"/>
  <c r="S162" i="31" a="1"/>
  <c r="S162" i="31" s="1"/>
  <c r="S316" i="31" a="1"/>
  <c r="S316" i="31" s="1"/>
  <c r="S466" i="31" a="1"/>
  <c r="S466" i="31" s="1"/>
  <c r="S530" i="31" a="1"/>
  <c r="S530" i="31" s="1"/>
  <c r="S317" i="31" a="1"/>
  <c r="S317" i="31" s="1"/>
  <c r="S241" i="31" a="1"/>
  <c r="S241" i="31" s="1"/>
  <c r="S376" i="31" a="1"/>
  <c r="S376" i="31" s="1"/>
  <c r="S639" i="31" a="1"/>
  <c r="S639" i="31" s="1"/>
  <c r="S573" i="31" a="1"/>
  <c r="S573" i="31" s="1"/>
  <c r="S537" i="31" a="1"/>
  <c r="S537" i="31" s="1"/>
  <c r="S760" i="31" a="1"/>
  <c r="S760" i="31" s="1"/>
  <c r="S1020" i="31" a="1"/>
  <c r="S1020" i="31" s="1"/>
  <c r="S631" i="31" a="1"/>
  <c r="S631" i="31" s="1"/>
  <c r="S637" i="31" a="1"/>
  <c r="S637" i="31" s="1"/>
  <c r="S574" i="31" a="1"/>
  <c r="S574" i="31" s="1"/>
  <c r="S912" i="31" a="1"/>
  <c r="S912" i="31" s="1"/>
  <c r="S943" i="31" a="1"/>
  <c r="S943" i="31" s="1"/>
  <c r="S632" i="31" a="1"/>
  <c r="S632" i="31" s="1"/>
  <c r="S638" i="31" a="1"/>
  <c r="S638" i="31" s="1"/>
  <c r="S682" i="31" a="1"/>
  <c r="S682" i="31" s="1"/>
  <c r="S719" i="31" a="1"/>
  <c r="S719" i="31" s="1"/>
  <c r="S693" i="31" a="1"/>
  <c r="S693" i="31" s="1"/>
  <c r="S808" i="31" a="1"/>
  <c r="S808" i="31" s="1"/>
  <c r="S944" i="31" a="1"/>
  <c r="S944" i="31" s="1"/>
  <c r="S970" i="31" a="1"/>
  <c r="S970" i="31" s="1"/>
  <c r="S633" i="31" a="1"/>
  <c r="S633" i="31" s="1"/>
  <c r="S577" i="31" a="1"/>
  <c r="S577" i="31" s="1"/>
  <c r="S698" i="31" a="1"/>
  <c r="S698" i="31" s="1"/>
  <c r="S128" i="31" a="1"/>
  <c r="S128" i="31" s="1"/>
  <c r="S752" i="31" a="1"/>
  <c r="S752" i="31" s="1"/>
  <c r="S966" i="31" a="1"/>
  <c r="S966" i="31" s="1"/>
  <c r="S613" i="31" a="1"/>
  <c r="S613" i="31" s="1"/>
  <c r="S157" i="31" a="1"/>
  <c r="S157" i="31" s="1"/>
  <c r="S821" i="31" a="1"/>
  <c r="S821" i="31" s="1"/>
  <c r="S634" i="31" a="1"/>
  <c r="S634" i="31" s="1"/>
  <c r="S627" i="31" a="1"/>
  <c r="S627" i="31" s="1"/>
  <c r="S747" i="31" a="1"/>
  <c r="S747" i="31" s="1"/>
  <c r="S35" i="31" a="1"/>
  <c r="S35" i="31" s="1"/>
  <c r="S425" i="31" a="1"/>
  <c r="S425" i="31" s="1"/>
  <c r="S599" i="31" a="1"/>
  <c r="S599" i="31" s="1"/>
  <c r="S635" i="31" a="1"/>
  <c r="S635" i="31" s="1"/>
  <c r="S572" i="31" a="1"/>
  <c r="S572" i="31" s="1"/>
  <c r="S600" i="31" a="1"/>
  <c r="S600" i="31" s="1"/>
  <c r="S607" i="31" a="1"/>
  <c r="S607" i="31" s="1"/>
  <c r="S750" i="31" a="1"/>
  <c r="S750" i="31" s="1"/>
  <c r="S746" i="31" a="1"/>
  <c r="S746" i="31" s="1"/>
  <c r="S608" i="31" a="1"/>
  <c r="S608" i="31" s="1"/>
  <c r="S722" i="31" a="1"/>
  <c r="S722" i="31" s="1"/>
  <c r="S731" i="31" a="1"/>
  <c r="S731" i="31" s="1"/>
  <c r="S811" i="31" a="1"/>
  <c r="S811" i="31" s="1"/>
  <c r="S942" i="31" a="1"/>
  <c r="S942" i="31" s="1"/>
  <c r="S630" i="31" a="1"/>
  <c r="S630" i="31" s="1"/>
  <c r="S46" i="31" a="1"/>
  <c r="S46" i="31" s="1"/>
  <c r="S1004" i="31" a="1"/>
  <c r="S1004" i="31" s="1"/>
  <c r="S629" i="31" a="1"/>
  <c r="S629" i="31" s="1"/>
  <c r="O32" i="31" a="1"/>
  <c r="O32" i="31" s="1"/>
  <c r="P180" i="31" a="1"/>
  <c r="P180" i="31" s="1"/>
  <c r="R519" i="31" a="1"/>
  <c r="R519" i="31" s="1"/>
  <c r="L24" i="31" a="1"/>
  <c r="L24" i="31" s="1"/>
  <c r="R211" i="31" a="1"/>
  <c r="R211" i="31" s="1"/>
  <c r="R182" i="31" a="1"/>
  <c r="R182" i="31" s="1"/>
  <c r="R322" i="31" a="1"/>
  <c r="R322" i="31" s="1"/>
  <c r="O23" i="31" a="1"/>
  <c r="O23" i="31" s="1"/>
  <c r="P182" i="31" a="1"/>
  <c r="P182" i="31" s="1"/>
  <c r="R21" i="31" a="1"/>
  <c r="R21" i="31" s="1"/>
  <c r="K5" i="31" a="1"/>
  <c r="K5" i="31" s="1"/>
  <c r="L385" i="31" a="1"/>
  <c r="L385" i="31" s="1"/>
  <c r="K38" i="31" a="1"/>
  <c r="K38" i="31" s="1"/>
  <c r="P6" i="31" a="1"/>
  <c r="P6" i="31" s="1"/>
  <c r="L8" i="31" a="1"/>
  <c r="L8" i="31" s="1"/>
  <c r="K16" i="31" a="1"/>
  <c r="K16" i="31" s="1"/>
  <c r="R889" i="31" a="1"/>
  <c r="R889" i="31" s="1"/>
  <c r="K744" i="31" a="1"/>
  <c r="K744" i="31" s="1"/>
  <c r="P8" i="31" a="1"/>
  <c r="P8" i="31" s="1"/>
  <c r="Q8" i="31" a="1"/>
  <c r="Q8" i="31" s="1"/>
  <c r="L973" i="31" a="1"/>
  <c r="L973" i="31" s="1"/>
  <c r="L519" i="31" a="1"/>
  <c r="L519" i="31" s="1"/>
  <c r="P391" i="31" a="1"/>
  <c r="P391" i="31" s="1"/>
  <c r="O14" i="31" a="1"/>
  <c r="O14" i="31" s="1"/>
  <c r="O3" i="31" a="1"/>
  <c r="O3" i="31" s="1"/>
  <c r="O744" i="31" a="1"/>
  <c r="O744" i="31" s="1"/>
  <c r="R442" i="31" a="1"/>
  <c r="R442" i="31" s="1"/>
  <c r="K23" i="31" a="1"/>
  <c r="K23" i="31" s="1"/>
  <c r="O4" i="31" a="1"/>
  <c r="O4" i="31" s="1"/>
  <c r="P4" i="31" a="1"/>
  <c r="P4" i="31" s="1"/>
  <c r="P270" i="31" a="1"/>
  <c r="P270" i="31" s="1"/>
  <c r="O460" i="31" a="1"/>
  <c r="O460" i="31" s="1"/>
  <c r="R460" i="31" a="1"/>
  <c r="R460" i="31" s="1"/>
  <c r="O26" i="31" a="1"/>
  <c r="O26" i="31" s="1"/>
  <c r="O201" i="31" a="1"/>
  <c r="O201" i="31" s="1"/>
  <c r="Q201" i="31" a="1"/>
  <c r="Q201" i="31" s="1"/>
  <c r="P201" i="31" a="1"/>
  <c r="P201" i="31" s="1"/>
  <c r="K201" i="31" a="1"/>
  <c r="K201" i="31" s="1"/>
  <c r="R270" i="31" a="1"/>
  <c r="R270" i="31" s="1"/>
  <c r="P973" i="31" a="1"/>
  <c r="P973" i="31" s="1"/>
  <c r="Q519" i="31" a="1"/>
  <c r="Q519" i="31" s="1"/>
  <c r="R11" i="31" a="1"/>
  <c r="R11" i="31" s="1"/>
  <c r="K12" i="31" a="1"/>
  <c r="K12" i="31" s="1"/>
  <c r="P21" i="31" a="1"/>
  <c r="P21" i="31" s="1"/>
  <c r="K678" i="31" a="1"/>
  <c r="K678" i="31" s="1"/>
  <c r="O678" i="31" a="1"/>
  <c r="O678" i="31" s="1"/>
  <c r="Q922" i="31" a="1"/>
  <c r="Q922" i="31" s="1"/>
  <c r="O38" i="31" a="1"/>
  <c r="O38" i="31" s="1"/>
  <c r="R56" i="31" a="1"/>
  <c r="R56" i="31" s="1"/>
  <c r="O59" i="31" a="1"/>
  <c r="O59" i="31" s="1"/>
  <c r="O44" i="31" a="1"/>
  <c r="O44" i="31" s="1"/>
  <c r="P394" i="31" a="1"/>
  <c r="P394" i="31" s="1"/>
  <c r="R53" i="31" a="1"/>
  <c r="R53" i="31" s="1"/>
  <c r="P64" i="31" a="1"/>
  <c r="P64" i="31" s="1"/>
  <c r="O90" i="31" a="1"/>
  <c r="O90" i="31" s="1"/>
  <c r="P90" i="31" a="1"/>
  <c r="P90" i="31" s="1"/>
  <c r="R90" i="31" a="1"/>
  <c r="R90" i="31" s="1"/>
  <c r="O113" i="31" a="1"/>
  <c r="O113" i="31" s="1"/>
  <c r="R95" i="31" a="1"/>
  <c r="R95" i="31" s="1"/>
  <c r="K19" i="31" a="1"/>
  <c r="K19" i="31" s="1"/>
  <c r="R2" i="31" a="1"/>
  <c r="R2" i="31" s="1"/>
  <c r="K63" i="31" a="1"/>
  <c r="K63" i="31" s="1"/>
  <c r="K273" i="31" a="1"/>
  <c r="K273" i="31" s="1"/>
  <c r="O273" i="31" a="1"/>
  <c r="O273" i="31" s="1"/>
  <c r="O19" i="31" a="1"/>
  <c r="O19" i="31" s="1"/>
  <c r="Q973" i="31" a="1"/>
  <c r="Q973" i="31" s="1"/>
  <c r="Q1005" i="31" a="1"/>
  <c r="Q1005" i="31" s="1"/>
  <c r="R1005" i="31" a="1"/>
  <c r="R1005" i="31" s="1"/>
  <c r="K14" i="31" a="1"/>
  <c r="K14" i="31" s="1"/>
  <c r="L12" i="31" a="1"/>
  <c r="L12" i="31" s="1"/>
  <c r="P211" i="31" a="1"/>
  <c r="P211" i="31" s="1"/>
  <c r="O56" i="31" a="1"/>
  <c r="O56" i="31" s="1"/>
  <c r="P56" i="31" a="1"/>
  <c r="P56" i="31" s="1"/>
  <c r="O41" i="31" a="1"/>
  <c r="O41" i="31" s="1"/>
  <c r="L41" i="31" a="1"/>
  <c r="L41" i="31" s="1"/>
  <c r="K41" i="31" a="1"/>
  <c r="K41" i="31" s="1"/>
  <c r="P41" i="31" a="1"/>
  <c r="P41" i="31" s="1"/>
  <c r="P45" i="31" a="1"/>
  <c r="P45" i="31" s="1"/>
  <c r="O565" i="31" a="1"/>
  <c r="O565" i="31" s="1"/>
  <c r="R565" i="31" a="1"/>
  <c r="R565" i="31" s="1"/>
  <c r="P565" i="31" a="1"/>
  <c r="P565" i="31" s="1"/>
  <c r="K79" i="31" a="1"/>
  <c r="K79" i="31" s="1"/>
  <c r="O79" i="31" a="1"/>
  <c r="O79" i="31" s="1"/>
  <c r="Q774" i="31" a="1"/>
  <c r="Q774" i="31" s="1"/>
  <c r="R774" i="31" a="1"/>
  <c r="R774" i="31" s="1"/>
  <c r="Q253" i="31" a="1"/>
  <c r="Q253" i="31" s="1"/>
  <c r="L201" i="31" a="1"/>
  <c r="L201" i="31" s="1"/>
  <c r="O732" i="31" a="1"/>
  <c r="O732" i="31" s="1"/>
  <c r="K391" i="31" a="1"/>
  <c r="K391" i="31" s="1"/>
  <c r="R13" i="31" a="1"/>
  <c r="R13" i="31" s="1"/>
  <c r="K210" i="31" a="1"/>
  <c r="K210" i="31" s="1"/>
  <c r="O132" i="31" a="1"/>
  <c r="O132" i="31" s="1"/>
  <c r="P54" i="31" a="1"/>
  <c r="P54" i="31" s="1"/>
  <c r="P40" i="31" a="1"/>
  <c r="P40" i="31" s="1"/>
  <c r="K44" i="31" a="1"/>
  <c r="K44" i="31" s="1"/>
  <c r="Q182" i="31" a="1"/>
  <c r="Q182" i="31" s="1"/>
  <c r="R789" i="31" a="1"/>
  <c r="R789" i="31" s="1"/>
  <c r="K87" i="31" a="1"/>
  <c r="K87" i="31" s="1"/>
  <c r="P71" i="31" a="1"/>
  <c r="P71" i="31" s="1"/>
  <c r="O76" i="31" a="1"/>
  <c r="O76" i="31" s="1"/>
  <c r="P76" i="31" a="1"/>
  <c r="P76" i="31" s="1"/>
  <c r="P85" i="31" a="1"/>
  <c r="P85" i="31" s="1"/>
  <c r="P89" i="31" a="1"/>
  <c r="P89" i="31" s="1"/>
  <c r="L63" i="31" a="1"/>
  <c r="L63" i="31" s="1"/>
  <c r="R16" i="31" a="1"/>
  <c r="R16" i="31" s="1"/>
  <c r="P460" i="31" a="1"/>
  <c r="P460" i="31" s="1"/>
  <c r="P26" i="31" a="1"/>
  <c r="P26" i="31" s="1"/>
  <c r="O889" i="31" a="1"/>
  <c r="O889" i="31" s="1"/>
  <c r="L889" i="31" a="1"/>
  <c r="L889" i="31" s="1"/>
  <c r="K889" i="31" a="1"/>
  <c r="K889" i="31" s="1"/>
  <c r="P889" i="31" a="1"/>
  <c r="P889" i="31" s="1"/>
  <c r="O5" i="31" a="1"/>
  <c r="O5" i="31" s="1"/>
  <c r="R767" i="31" a="1"/>
  <c r="R767" i="31" s="1"/>
  <c r="O15" i="31" a="1"/>
  <c r="O15" i="31" s="1"/>
  <c r="R15" i="31" a="1"/>
  <c r="R15" i="31" s="1"/>
  <c r="P385" i="31" a="1"/>
  <c r="P385" i="31" s="1"/>
  <c r="R887" i="31" a="1"/>
  <c r="R887" i="31" s="1"/>
  <c r="Q33" i="31" a="1"/>
  <c r="Q33" i="31" s="1"/>
  <c r="K922" i="31" a="1"/>
  <c r="K922" i="31" s="1"/>
  <c r="K56" i="31" a="1"/>
  <c r="K56" i="31" s="1"/>
  <c r="R40" i="31" a="1"/>
  <c r="R40" i="31" s="1"/>
  <c r="K49" i="31" a="1"/>
  <c r="K49" i="31" s="1"/>
  <c r="R709" i="31" a="1"/>
  <c r="R709" i="31" s="1"/>
  <c r="P93" i="31" a="1"/>
  <c r="P93" i="31" s="1"/>
  <c r="P94" i="31" a="1"/>
  <c r="P94" i="31" s="1"/>
  <c r="K3" i="31" a="1"/>
  <c r="K3" i="31" s="1"/>
  <c r="O87" i="31" a="1"/>
  <c r="O87" i="31" s="1"/>
  <c r="P82" i="31" a="1"/>
  <c r="P82" i="31" s="1"/>
  <c r="P484" i="31" a="1"/>
  <c r="P484" i="31" s="1"/>
  <c r="K45" i="31" a="1"/>
  <c r="K45" i="31" s="1"/>
  <c r="R9" i="31" a="1"/>
  <c r="R9" i="31" s="1"/>
  <c r="Q385" i="31" a="1"/>
  <c r="Q385" i="31" s="1"/>
  <c r="O21" i="31" a="1"/>
  <c r="O21" i="31" s="1"/>
  <c r="K132" i="31" a="1"/>
  <c r="K132" i="31" s="1"/>
  <c r="R24" i="31" a="1"/>
  <c r="R24" i="31" s="1"/>
  <c r="O211" i="31" a="1"/>
  <c r="O211" i="31" s="1"/>
  <c r="L211" i="31" a="1"/>
  <c r="L211" i="31" s="1"/>
  <c r="Q211" i="31" a="1"/>
  <c r="Q211" i="31" s="1"/>
  <c r="K32" i="31" a="1"/>
  <c r="K32" i="31" s="1"/>
  <c r="L922" i="31" a="1"/>
  <c r="L922" i="31" s="1"/>
  <c r="L56" i="31" a="1"/>
  <c r="L56" i="31" s="1"/>
  <c r="O43" i="31" a="1"/>
  <c r="O43" i="31" s="1"/>
  <c r="P43" i="31" a="1"/>
  <c r="P43" i="31" s="1"/>
  <c r="R43" i="31" a="1"/>
  <c r="R43" i="31" s="1"/>
  <c r="R394" i="31" a="1"/>
  <c r="R394" i="31" s="1"/>
  <c r="L49" i="31" a="1"/>
  <c r="L49" i="31" s="1"/>
  <c r="O410" i="31" a="1"/>
  <c r="O410" i="31" s="1"/>
  <c r="L61" i="31" a="1"/>
  <c r="L61" i="31" s="1"/>
  <c r="O73" i="31" a="1"/>
  <c r="O73" i="31" s="1"/>
  <c r="P108" i="31" a="1"/>
  <c r="P108" i="31" s="1"/>
  <c r="L114" i="31" a="1"/>
  <c r="L114" i="31" s="1"/>
  <c r="R180" i="31" a="1"/>
  <c r="R180" i="31" s="1"/>
  <c r="P16" i="31" a="1"/>
  <c r="P16" i="31" s="1"/>
  <c r="O519" i="31" a="1"/>
  <c r="O519" i="31" s="1"/>
  <c r="P519" i="31" a="1"/>
  <c r="P519" i="31" s="1"/>
  <c r="Q322" i="31" a="1"/>
  <c r="Q322" i="31" s="1"/>
  <c r="K197" i="31" a="1"/>
  <c r="K197" i="31" s="1"/>
  <c r="Q12" i="31" a="1"/>
  <c r="Q12" i="31" s="1"/>
  <c r="O210" i="31" a="1"/>
  <c r="O210" i="31" s="1"/>
  <c r="R385" i="31" a="1"/>
  <c r="R385" i="31" s="1"/>
  <c r="Q27" i="31" a="1"/>
  <c r="Q27" i="31" s="1"/>
  <c r="R27" i="31" a="1"/>
  <c r="R27" i="31" s="1"/>
  <c r="R37" i="31" a="1"/>
  <c r="R37" i="31" s="1"/>
  <c r="Q41" i="31" a="1"/>
  <c r="Q41" i="31" s="1"/>
  <c r="K51" i="31" a="1"/>
  <c r="K51" i="31" s="1"/>
  <c r="O51" i="31" a="1"/>
  <c r="O51" i="31" s="1"/>
  <c r="O182" i="31" a="1"/>
  <c r="O182" i="31" s="1"/>
  <c r="K182" i="31" a="1"/>
  <c r="K182" i="31" s="1"/>
  <c r="L182" i="31" a="1"/>
  <c r="L182" i="31" s="1"/>
  <c r="O804" i="31" a="1"/>
  <c r="O804" i="31" s="1"/>
  <c r="O80" i="31" a="1"/>
  <c r="O80" i="31" s="1"/>
  <c r="K80" i="31" a="1"/>
  <c r="K80" i="31" s="1"/>
  <c r="L80" i="31" a="1"/>
  <c r="L80" i="31" s="1"/>
  <c r="Q80" i="31" a="1"/>
  <c r="Q80" i="31" s="1"/>
  <c r="P80" i="31" a="1"/>
  <c r="P80" i="31" s="1"/>
  <c r="P253" i="31" a="1"/>
  <c r="P253" i="31" s="1"/>
  <c r="R75" i="31" a="1"/>
  <c r="R75" i="31" s="1"/>
  <c r="R4" i="31" a="1"/>
  <c r="R4" i="31" s="1"/>
  <c r="K973" i="31" a="1"/>
  <c r="K973" i="31" s="1"/>
  <c r="K519" i="31" a="1"/>
  <c r="K519" i="31" s="1"/>
  <c r="P11" i="31" a="1"/>
  <c r="P11" i="31" s="1"/>
  <c r="P12" i="31" a="1"/>
  <c r="P12" i="31" s="1"/>
  <c r="P63" i="31" a="1"/>
  <c r="P63" i="31" s="1"/>
  <c r="O180" i="31" a="1"/>
  <c r="O180" i="31" s="1"/>
  <c r="R8" i="31" a="1"/>
  <c r="R8" i="31" s="1"/>
  <c r="Q424" i="31" a="1"/>
  <c r="Q424" i="31" s="1"/>
  <c r="R424" i="31" a="1"/>
  <c r="R424" i="31" s="1"/>
  <c r="Q767" i="31" a="1"/>
  <c r="Q767" i="31" s="1"/>
  <c r="Q13" i="31" a="1"/>
  <c r="Q13" i="31" s="1"/>
  <c r="O385" i="31" a="1"/>
  <c r="O385" i="31" s="1"/>
  <c r="K385" i="31" a="1"/>
  <c r="K385" i="31" s="1"/>
  <c r="P28" i="31" a="1"/>
  <c r="P28" i="31" s="1"/>
  <c r="K211" i="31" a="1"/>
  <c r="K211" i="31" s="1"/>
  <c r="O54" i="31" a="1"/>
  <c r="O54" i="31" s="1"/>
  <c r="R54" i="31" a="1"/>
  <c r="R54" i="31" s="1"/>
  <c r="O40" i="31" a="1"/>
  <c r="O40" i="31" s="1"/>
  <c r="R41" i="31" a="1"/>
  <c r="R41" i="31" s="1"/>
  <c r="K73" i="31" a="1"/>
  <c r="K73" i="31" s="1"/>
  <c r="O77" i="31" a="1"/>
  <c r="O77" i="31" s="1"/>
  <c r="R101" i="31" a="1"/>
  <c r="R101" i="31" s="1"/>
  <c r="R103" i="31" a="1"/>
  <c r="R103" i="31" s="1"/>
  <c r="O197" i="31" a="1"/>
  <c r="O197" i="31" s="1"/>
  <c r="O6" i="31" a="1"/>
  <c r="O6" i="31" s="1"/>
  <c r="R6" i="31" a="1"/>
  <c r="R6" i="31" s="1"/>
  <c r="R26" i="31" a="1"/>
  <c r="R26" i="31" s="1"/>
  <c r="R201" i="31" a="1"/>
  <c r="R201" i="31" s="1"/>
  <c r="O16" i="31" a="1"/>
  <c r="O16" i="31" s="1"/>
  <c r="L16" i="31" a="1"/>
  <c r="L16" i="31" s="1"/>
  <c r="Q16" i="31" a="1"/>
  <c r="Q16" i="31" s="1"/>
  <c r="Q63" i="31" a="1"/>
  <c r="Q63" i="31" s="1"/>
  <c r="Q103" i="31" a="1"/>
  <c r="Q103" i="31" s="1"/>
  <c r="O8" i="31" a="1"/>
  <c r="O8" i="31" s="1"/>
  <c r="K8" i="31" a="1"/>
  <c r="K8" i="31" s="1"/>
  <c r="K732" i="31" a="1"/>
  <c r="K732" i="31" s="1"/>
  <c r="Q889" i="31" a="1"/>
  <c r="Q889" i="31" s="1"/>
  <c r="P15" i="31" a="1"/>
  <c r="P15" i="31" s="1"/>
  <c r="O24" i="31" a="1"/>
  <c r="O24" i="31" s="1"/>
  <c r="Q24" i="31" a="1"/>
  <c r="Q24" i="31" s="1"/>
  <c r="P24" i="31" a="1"/>
  <c r="P24" i="31" s="1"/>
  <c r="K24" i="31" a="1"/>
  <c r="K24" i="31" s="1"/>
  <c r="R28" i="31" a="1"/>
  <c r="R28" i="31" s="1"/>
  <c r="R33" i="31" a="1"/>
  <c r="R33" i="31" s="1"/>
  <c r="P922" i="31" a="1"/>
  <c r="P922" i="31" s="1"/>
  <c r="Q56" i="31" a="1"/>
  <c r="Q56" i="31" s="1"/>
  <c r="Q42" i="31" a="1"/>
  <c r="Q42" i="31" s="1"/>
  <c r="R42" i="31" a="1"/>
  <c r="R42" i="31" s="1"/>
  <c r="R825" i="31" a="1"/>
  <c r="R825" i="31" s="1"/>
  <c r="Q69" i="31" a="1"/>
  <c r="Q69" i="31" s="1"/>
  <c r="R69" i="31" a="1"/>
  <c r="R69" i="31" s="1"/>
  <c r="P50" i="31" a="1"/>
  <c r="P50" i="31" s="1"/>
  <c r="K804" i="31" a="1"/>
  <c r="K804" i="31" s="1"/>
  <c r="K92" i="31" a="1"/>
  <c r="K92" i="31" s="1"/>
  <c r="R117" i="31" a="1"/>
  <c r="R117" i="31" s="1"/>
  <c r="O119" i="31" a="1"/>
  <c r="O119" i="31" s="1"/>
  <c r="K59" i="31" a="1"/>
  <c r="K59" i="31" s="1"/>
  <c r="Q825" i="31" a="1"/>
  <c r="Q825" i="31" s="1"/>
  <c r="P49" i="31" a="1"/>
  <c r="P49" i="31" s="1"/>
  <c r="O61" i="31" a="1"/>
  <c r="O61" i="31" s="1"/>
  <c r="R61" i="31" a="1"/>
  <c r="R61" i="31" s="1"/>
  <c r="L71" i="31" a="1"/>
  <c r="L71" i="31" s="1"/>
  <c r="L484" i="31" a="1"/>
  <c r="L484" i="31" s="1"/>
  <c r="K471" i="31" a="1"/>
  <c r="K471" i="31" s="1"/>
  <c r="O97" i="31" a="1"/>
  <c r="O97" i="31" s="1"/>
  <c r="P517" i="31" a="1"/>
  <c r="P517" i="31" s="1"/>
  <c r="L104" i="31" a="1"/>
  <c r="L104" i="31" s="1"/>
  <c r="Q107" i="31" a="1"/>
  <c r="Q107" i="31" s="1"/>
  <c r="O195" i="31" a="1"/>
  <c r="O195" i="31" s="1"/>
  <c r="K410" i="31" a="1"/>
  <c r="K410" i="31" s="1"/>
  <c r="Q553" i="31" a="1"/>
  <c r="Q553" i="31" s="1"/>
  <c r="O82" i="31" a="1"/>
  <c r="O82" i="31" s="1"/>
  <c r="K66" i="31" a="1"/>
  <c r="K66" i="31" s="1"/>
  <c r="L254" i="31" a="1"/>
  <c r="L254" i="31" s="1"/>
  <c r="R68" i="31" a="1"/>
  <c r="R68" i="31" s="1"/>
  <c r="K84" i="31" a="1"/>
  <c r="K84" i="31" s="1"/>
  <c r="Q95" i="31" a="1"/>
  <c r="Q95" i="31" s="1"/>
  <c r="P122" i="31" a="1"/>
  <c r="P122" i="31" s="1"/>
  <c r="P159" i="31" a="1"/>
  <c r="P159" i="31" s="1"/>
  <c r="P499" i="31" a="1"/>
  <c r="P499" i="31" s="1"/>
  <c r="Q49" i="31" a="1"/>
  <c r="Q49" i="31" s="1"/>
  <c r="O50" i="31" a="1"/>
  <c r="O50" i="31" s="1"/>
  <c r="P2" i="31" a="1"/>
  <c r="P2" i="31" s="1"/>
  <c r="O63" i="31" a="1"/>
  <c r="O63" i="31" s="1"/>
  <c r="R63" i="31" a="1"/>
  <c r="R63" i="31" s="1"/>
  <c r="O378" i="31" a="1"/>
  <c r="O378" i="31" s="1"/>
  <c r="Q25" i="31" a="1"/>
  <c r="Q25" i="31" s="1"/>
  <c r="L391" i="31" a="1"/>
  <c r="L391" i="31" s="1"/>
  <c r="O12" i="31" a="1"/>
  <c r="O12" i="31" s="1"/>
  <c r="R12" i="31" a="1"/>
  <c r="R12" i="31" s="1"/>
  <c r="O31" i="31" a="1"/>
  <c r="O31" i="31" s="1"/>
  <c r="Q39" i="31" a="1"/>
  <c r="Q39" i="31" s="1"/>
  <c r="L45" i="31" a="1"/>
  <c r="L45" i="31" s="1"/>
  <c r="O49" i="31" a="1"/>
  <c r="O49" i="31" s="1"/>
  <c r="R49" i="31" a="1"/>
  <c r="R49" i="31" s="1"/>
  <c r="K61" i="31" a="1"/>
  <c r="K61" i="31" s="1"/>
  <c r="O70" i="31" a="1"/>
  <c r="O70" i="31" s="1"/>
  <c r="K77" i="31" a="1"/>
  <c r="K77" i="31" s="1"/>
  <c r="O83" i="31" a="1"/>
  <c r="O83" i="31" s="1"/>
  <c r="Q22" i="31" a="1"/>
  <c r="Q22" i="31" s="1"/>
  <c r="O92" i="31" a="1"/>
  <c r="O92" i="31" s="1"/>
  <c r="O131" i="31" a="1"/>
  <c r="O131" i="31" s="1"/>
  <c r="Q101" i="31" a="1"/>
  <c r="Q101" i="31" s="1"/>
  <c r="O471" i="31" a="1"/>
  <c r="O471" i="31" s="1"/>
  <c r="O94" i="31" a="1"/>
  <c r="O94" i="31" s="1"/>
  <c r="P96" i="31" a="1"/>
  <c r="P96" i="31" s="1"/>
  <c r="L98" i="31" a="1"/>
  <c r="L98" i="31" s="1"/>
  <c r="R99" i="31" a="1"/>
  <c r="R99" i="31" s="1"/>
  <c r="Q117" i="31" a="1"/>
  <c r="Q117" i="31" s="1"/>
  <c r="Q142" i="31" a="1"/>
  <c r="Q142" i="31" s="1"/>
  <c r="P171" i="31" a="1"/>
  <c r="P171" i="31" s="1"/>
  <c r="R64" i="31" a="1"/>
  <c r="R64" i="31" s="1"/>
  <c r="O66" i="31" a="1"/>
  <c r="O66" i="31" s="1"/>
  <c r="Q789" i="31" a="1"/>
  <c r="Q789" i="31" s="1"/>
  <c r="Q71" i="31" a="1"/>
  <c r="Q71" i="31" s="1"/>
  <c r="P254" i="31" a="1"/>
  <c r="P254" i="31" s="1"/>
  <c r="Q68" i="31" a="1"/>
  <c r="Q68" i="31" s="1"/>
  <c r="O84" i="31" a="1"/>
  <c r="O84" i="31" s="1"/>
  <c r="O89" i="31" a="1"/>
  <c r="O89" i="31" s="1"/>
  <c r="P164" i="31" a="1"/>
  <c r="P164" i="31" s="1"/>
  <c r="Q939" i="31" a="1"/>
  <c r="Q939" i="31" s="1"/>
  <c r="Q709" i="31" a="1"/>
  <c r="Q709" i="31" s="1"/>
  <c r="Q75" i="31" a="1"/>
  <c r="Q75" i="31" s="1"/>
  <c r="O85" i="31" a="1"/>
  <c r="O85" i="31" s="1"/>
  <c r="P86" i="31" a="1"/>
  <c r="P86" i="31" s="1"/>
  <c r="L94" i="31" a="1"/>
  <c r="L94" i="31" s="1"/>
  <c r="O102" i="31" a="1"/>
  <c r="O102" i="31" s="1"/>
  <c r="P105" i="31" a="1"/>
  <c r="P105" i="31" s="1"/>
  <c r="L420" i="31" a="1"/>
  <c r="L420" i="31" s="1"/>
  <c r="R107" i="31" a="1"/>
  <c r="R107" i="31" s="1"/>
  <c r="Q115" i="31" a="1"/>
  <c r="Q115" i="31" s="1"/>
  <c r="Q170" i="31" a="1"/>
  <c r="Q170" i="31" s="1"/>
  <c r="O253" i="31" a="1"/>
  <c r="O253" i="31" s="1"/>
  <c r="Q9" i="31" a="1"/>
  <c r="Q9" i="31" s="1"/>
  <c r="P378" i="31" a="1"/>
  <c r="P378" i="31" s="1"/>
  <c r="O973" i="31" a="1"/>
  <c r="O973" i="31" s="1"/>
  <c r="R973" i="31" a="1"/>
  <c r="R973" i="31" s="1"/>
  <c r="Q887" i="31" a="1"/>
  <c r="Q887" i="31" s="1"/>
  <c r="P31" i="31" a="1"/>
  <c r="P31" i="31" s="1"/>
  <c r="O922" i="31" a="1"/>
  <c r="O922" i="31" s="1"/>
  <c r="R922" i="31" a="1"/>
  <c r="R922" i="31" s="1"/>
  <c r="Q45" i="31" a="1"/>
  <c r="Q45" i="31" s="1"/>
  <c r="O394" i="31" a="1"/>
  <c r="O394" i="31" s="1"/>
  <c r="R50" i="31" a="1"/>
  <c r="R50" i="31" s="1"/>
  <c r="Q53" i="31" a="1"/>
  <c r="Q53" i="31" s="1"/>
  <c r="P61" i="31" a="1"/>
  <c r="P61" i="31" s="1"/>
  <c r="R553" i="31" a="1"/>
  <c r="R553" i="31" s="1"/>
  <c r="R82" i="31" a="1"/>
  <c r="R82" i="31" s="1"/>
  <c r="P70" i="31" a="1"/>
  <c r="P70" i="31" s="1"/>
  <c r="O71" i="31" a="1"/>
  <c r="O71" i="31" s="1"/>
  <c r="O484" i="31" a="1"/>
  <c r="O484" i="31" s="1"/>
  <c r="P83" i="31" a="1"/>
  <c r="P83" i="31" s="1"/>
  <c r="L89" i="31" a="1"/>
  <c r="L89" i="31" s="1"/>
  <c r="Q99" i="31" a="1"/>
  <c r="Q99" i="31" s="1"/>
  <c r="P533" i="31" a="1"/>
  <c r="P533" i="31" s="1"/>
  <c r="Q647" i="31" a="1"/>
  <c r="Q647" i="31" s="1"/>
  <c r="P925" i="31" a="1"/>
  <c r="P925" i="31" s="1"/>
  <c r="P429" i="31" a="1"/>
  <c r="P429" i="31" s="1"/>
  <c r="Q391" i="31" a="1"/>
  <c r="Q391" i="31" s="1"/>
  <c r="O11" i="31" a="1"/>
  <c r="O11" i="31" s="1"/>
  <c r="O270" i="31" a="1"/>
  <c r="O270" i="31" s="1"/>
  <c r="R378" i="31" a="1"/>
  <c r="R378" i="31" s="1"/>
  <c r="Q442" i="31" a="1"/>
  <c r="Q442" i="31" s="1"/>
  <c r="R25" i="31" a="1"/>
  <c r="R25" i="31" s="1"/>
  <c r="O391" i="31" a="1"/>
  <c r="O391" i="31" s="1"/>
  <c r="R391" i="31" a="1"/>
  <c r="R391" i="31" s="1"/>
  <c r="O28" i="31" a="1"/>
  <c r="O28" i="31" s="1"/>
  <c r="R31" i="31" a="1"/>
  <c r="R31" i="31" s="1"/>
  <c r="Q37" i="31" a="1"/>
  <c r="Q37" i="31" s="1"/>
  <c r="R39" i="31" a="1"/>
  <c r="R39" i="31" s="1"/>
  <c r="O45" i="31" a="1"/>
  <c r="O45" i="31" s="1"/>
  <c r="R45" i="31" a="1"/>
  <c r="R45" i="31" s="1"/>
  <c r="Q61" i="31" a="1"/>
  <c r="Q61" i="31" s="1"/>
  <c r="O64" i="31" a="1"/>
  <c r="O64" i="31" s="1"/>
  <c r="L253" i="31" a="1"/>
  <c r="L253" i="31" s="1"/>
  <c r="R70" i="31" a="1"/>
  <c r="R70" i="31" s="1"/>
  <c r="O254" i="31" a="1"/>
  <c r="O254" i="31" s="1"/>
  <c r="L85" i="31" a="1"/>
  <c r="L85" i="31" s="1"/>
  <c r="R22" i="31" a="1"/>
  <c r="R22" i="31" s="1"/>
  <c r="P181" i="31" a="1"/>
  <c r="P181" i="31" s="1"/>
  <c r="K253" i="31" a="1"/>
  <c r="K253" i="31" s="1"/>
  <c r="R253" i="31" a="1"/>
  <c r="R253" i="31" s="1"/>
  <c r="R71" i="31" a="1"/>
  <c r="R71" i="31" s="1"/>
  <c r="R254" i="31" a="1"/>
  <c r="R254" i="31" s="1"/>
  <c r="R484" i="31" a="1"/>
  <c r="R484" i="31" s="1"/>
  <c r="R85" i="31" a="1"/>
  <c r="R85" i="31" s="1"/>
  <c r="R89" i="31" a="1"/>
  <c r="R89" i="31" s="1"/>
  <c r="R94" i="31" a="1"/>
  <c r="R94" i="31" s="1"/>
  <c r="R98" i="31" a="1"/>
  <c r="R98" i="31" s="1"/>
  <c r="R104" i="31" a="1"/>
  <c r="R104" i="31" s="1"/>
  <c r="R420" i="31" a="1"/>
  <c r="R420" i="31" s="1"/>
  <c r="R114" i="31" a="1"/>
  <c r="R114" i="31" s="1"/>
  <c r="Q688" i="31" a="1"/>
  <c r="Q688" i="31" s="1"/>
  <c r="P125" i="31" a="1"/>
  <c r="P125" i="31" s="1"/>
  <c r="L125" i="31" a="1"/>
  <c r="L125" i="31" s="1"/>
  <c r="R125" i="31" a="1"/>
  <c r="R125" i="31" s="1"/>
  <c r="O2" i="31" a="1"/>
  <c r="O2" i="31" s="1"/>
  <c r="O86" i="31" a="1"/>
  <c r="O86" i="31" s="1"/>
  <c r="O93" i="31" a="1"/>
  <c r="O93" i="31" s="1"/>
  <c r="O96" i="31" a="1"/>
  <c r="O96" i="31" s="1"/>
  <c r="O517" i="31" a="1"/>
  <c r="O517" i="31" s="1"/>
  <c r="O105" i="31" a="1"/>
  <c r="O105" i="31" s="1"/>
  <c r="O108" i="31" a="1"/>
  <c r="O108" i="31" s="1"/>
  <c r="O116" i="31" a="1"/>
  <c r="O116" i="31" s="1"/>
  <c r="Q129" i="31" a="1"/>
  <c r="Q129" i="31" s="1"/>
  <c r="R129" i="31" a="1"/>
  <c r="R129" i="31" s="1"/>
  <c r="L129" i="31" a="1"/>
  <c r="L129" i="31" s="1"/>
  <c r="K129" i="31" a="1"/>
  <c r="K129" i="31" s="1"/>
  <c r="P688" i="31" a="1"/>
  <c r="P688" i="31" s="1"/>
  <c r="L688" i="31" a="1"/>
  <c r="L688" i="31" s="1"/>
  <c r="O688" i="31" a="1"/>
  <c r="O688" i="31" s="1"/>
  <c r="L754" i="31" a="1"/>
  <c r="L754" i="31" s="1"/>
  <c r="R127" i="31" a="1"/>
  <c r="R127" i="31" s="1"/>
  <c r="P134" i="31" a="1"/>
  <c r="P134" i="31" s="1"/>
  <c r="Q138" i="31" a="1"/>
  <c r="Q138" i="31" s="1"/>
  <c r="R138" i="31" a="1"/>
  <c r="R138" i="31" s="1"/>
  <c r="L138" i="31" a="1"/>
  <c r="L138" i="31" s="1"/>
  <c r="K138" i="31" a="1"/>
  <c r="K138" i="31" s="1"/>
  <c r="P138" i="31" a="1"/>
  <c r="P138" i="31" s="1"/>
  <c r="R790" i="31" a="1"/>
  <c r="R790" i="31" s="1"/>
  <c r="P141" i="31" a="1"/>
  <c r="P141" i="31" s="1"/>
  <c r="R155" i="31" a="1"/>
  <c r="R155" i="31" s="1"/>
  <c r="Q443" i="31" a="1"/>
  <c r="Q443" i="31" s="1"/>
  <c r="P78" i="31" a="1"/>
  <c r="P78" i="31" s="1"/>
  <c r="Q165" i="31" a="1"/>
  <c r="Q165" i="31" s="1"/>
  <c r="K165" i="31" a="1"/>
  <c r="K165" i="31" s="1"/>
  <c r="P165" i="31" a="1"/>
  <c r="P165" i="31" s="1"/>
  <c r="R165" i="31" a="1"/>
  <c r="R165" i="31" s="1"/>
  <c r="L165" i="31" a="1"/>
  <c r="L165" i="31" s="1"/>
  <c r="R222" i="31" a="1"/>
  <c r="R222" i="31" s="1"/>
  <c r="P407" i="31" a="1"/>
  <c r="P407" i="31" s="1"/>
  <c r="R169" i="31" a="1"/>
  <c r="R169" i="31" s="1"/>
  <c r="Q172" i="31" a="1"/>
  <c r="Q172" i="31" s="1"/>
  <c r="P174" i="31" a="1"/>
  <c r="P174" i="31" s="1"/>
  <c r="K647" i="31" a="1"/>
  <c r="K647" i="31" s="1"/>
  <c r="O187" i="31" a="1"/>
  <c r="O187" i="31" s="1"/>
  <c r="R188" i="31" a="1"/>
  <c r="R188" i="31" s="1"/>
  <c r="P200" i="31" a="1"/>
  <c r="P200" i="31" s="1"/>
  <c r="R203" i="31" a="1"/>
  <c r="R203" i="31" s="1"/>
  <c r="K203" i="31" a="1"/>
  <c r="K203" i="31" s="1"/>
  <c r="O203" i="31" a="1"/>
  <c r="O203" i="31" s="1"/>
  <c r="Q203" i="31" a="1"/>
  <c r="Q203" i="31" s="1"/>
  <c r="L203" i="31" a="1"/>
  <c r="L203" i="31" s="1"/>
  <c r="Q106" i="31" a="1"/>
  <c r="Q106" i="31" s="1"/>
  <c r="R541" i="31" a="1"/>
  <c r="R541" i="31" s="1"/>
  <c r="P223" i="31" a="1"/>
  <c r="P223" i="31" s="1"/>
  <c r="Q580" i="31" a="1"/>
  <c r="Q580" i="31" s="1"/>
  <c r="O315" i="31" a="1"/>
  <c r="O315" i="31" s="1"/>
  <c r="Q334" i="31" a="1"/>
  <c r="Q334" i="31" s="1"/>
  <c r="R115" i="31" a="1"/>
  <c r="R115" i="31" s="1"/>
  <c r="P116" i="31" a="1"/>
  <c r="P116" i="31" s="1"/>
  <c r="L531" i="31" a="1"/>
  <c r="L531" i="31" s="1"/>
  <c r="R688" i="31" a="1"/>
  <c r="R688" i="31" s="1"/>
  <c r="R123" i="31" a="1"/>
  <c r="R123" i="31" s="1"/>
  <c r="O123" i="31" a="1"/>
  <c r="O123" i="31" s="1"/>
  <c r="K125" i="31" a="1"/>
  <c r="K125" i="31" s="1"/>
  <c r="R745" i="31" a="1"/>
  <c r="R745" i="31" s="1"/>
  <c r="P745" i="31" a="1"/>
  <c r="P745" i="31" s="1"/>
  <c r="P130" i="31" a="1"/>
  <c r="P130" i="31" s="1"/>
  <c r="L133" i="31" a="1"/>
  <c r="L133" i="31" s="1"/>
  <c r="K134" i="31" a="1"/>
  <c r="K134" i="31" s="1"/>
  <c r="L137" i="31" a="1"/>
  <c r="L137" i="31" s="1"/>
  <c r="K790" i="31" a="1"/>
  <c r="K790" i="31" s="1"/>
  <c r="K141" i="31" a="1"/>
  <c r="K141" i="31" s="1"/>
  <c r="Q141" i="31" a="1"/>
  <c r="Q141" i="31" s="1"/>
  <c r="R443" i="31" a="1"/>
  <c r="R443" i="31" s="1"/>
  <c r="O154" i="31" a="1"/>
  <c r="O154" i="31" s="1"/>
  <c r="L160" i="31" a="1"/>
  <c r="L160" i="31" s="1"/>
  <c r="K222" i="31" a="1"/>
  <c r="K222" i="31" s="1"/>
  <c r="Q167" i="31" a="1"/>
  <c r="Q167" i="31" s="1"/>
  <c r="K407" i="31" a="1"/>
  <c r="K407" i="31" s="1"/>
  <c r="Q407" i="31" a="1"/>
  <c r="Q407" i="31" s="1"/>
  <c r="R172" i="31" a="1"/>
  <c r="R172" i="31" s="1"/>
  <c r="O176" i="31" a="1"/>
  <c r="O176" i="31" s="1"/>
  <c r="L449" i="31" a="1"/>
  <c r="L449" i="31" s="1"/>
  <c r="O193" i="31" a="1"/>
  <c r="O193" i="31" s="1"/>
  <c r="K193" i="31" a="1"/>
  <c r="K193" i="31" s="1"/>
  <c r="Q193" i="31" a="1"/>
  <c r="Q193" i="31" s="1"/>
  <c r="R193" i="31" a="1"/>
  <c r="R193" i="31" s="1"/>
  <c r="L193" i="31" a="1"/>
  <c r="L193" i="31" s="1"/>
  <c r="L194" i="31" a="1"/>
  <c r="L194" i="31" s="1"/>
  <c r="P205" i="31" a="1"/>
  <c r="P205" i="31" s="1"/>
  <c r="R207" i="31" a="1"/>
  <c r="R207" i="31" s="1"/>
  <c r="K207" i="31" a="1"/>
  <c r="K207" i="31" s="1"/>
  <c r="O207" i="31" a="1"/>
  <c r="O207" i="31" s="1"/>
  <c r="P207" i="31" a="1"/>
  <c r="P207" i="31" s="1"/>
  <c r="L207" i="31" a="1"/>
  <c r="L207" i="31" s="1"/>
  <c r="R545" i="31" a="1"/>
  <c r="R545" i="31" s="1"/>
  <c r="L47" i="31" a="1"/>
  <c r="L47" i="31" s="1"/>
  <c r="R57" i="31" a="1"/>
  <c r="R57" i="31" s="1"/>
  <c r="R220" i="31" a="1"/>
  <c r="R220" i="31" s="1"/>
  <c r="R76" i="31" a="1"/>
  <c r="R76" i="31" s="1"/>
  <c r="R83" i="31" a="1"/>
  <c r="R83" i="31" s="1"/>
  <c r="R86" i="31" a="1"/>
  <c r="R86" i="31" s="1"/>
  <c r="R93" i="31" a="1"/>
  <c r="R93" i="31" s="1"/>
  <c r="R96" i="31" a="1"/>
  <c r="R96" i="31" s="1"/>
  <c r="R517" i="31" a="1"/>
  <c r="R517" i="31" s="1"/>
  <c r="R105" i="31" a="1"/>
  <c r="R105" i="31" s="1"/>
  <c r="R108" i="31" a="1"/>
  <c r="R108" i="31" s="1"/>
  <c r="R116" i="31" a="1"/>
  <c r="R116" i="31" s="1"/>
  <c r="P221" i="31" a="1"/>
  <c r="P221" i="31" s="1"/>
  <c r="K688" i="31" a="1"/>
  <c r="K688" i="31" s="1"/>
  <c r="O122" i="31" a="1"/>
  <c r="O122" i="31" s="1"/>
  <c r="K122" i="31" a="1"/>
  <c r="K122" i="31" s="1"/>
  <c r="R122" i="31" a="1"/>
  <c r="R122" i="31" s="1"/>
  <c r="L122" i="31" a="1"/>
  <c r="L122" i="31" s="1"/>
  <c r="Q122" i="31" a="1"/>
  <c r="Q122" i="31" s="1"/>
  <c r="L134" i="31" a="1"/>
  <c r="L134" i="31" s="1"/>
  <c r="R134" i="31" a="1"/>
  <c r="R134" i="31" s="1"/>
  <c r="P74" i="31" a="1"/>
  <c r="P74" i="31" s="1"/>
  <c r="P142" i="31" a="1"/>
  <c r="P142" i="31" s="1"/>
  <c r="L142" i="31" a="1"/>
  <c r="L142" i="31" s="1"/>
  <c r="R142" i="31" a="1"/>
  <c r="R142" i="31" s="1"/>
  <c r="K142" i="31" a="1"/>
  <c r="K142" i="31" s="1"/>
  <c r="R143" i="31" a="1"/>
  <c r="R143" i="31" s="1"/>
  <c r="R78" i="31" a="1"/>
  <c r="R78" i="31" s="1"/>
  <c r="O159" i="31" a="1"/>
  <c r="O159" i="31" s="1"/>
  <c r="K159" i="31" a="1"/>
  <c r="K159" i="31" s="1"/>
  <c r="Q159" i="31" a="1"/>
  <c r="Q159" i="31" s="1"/>
  <c r="O162" i="31" a="1"/>
  <c r="O162" i="31" s="1"/>
  <c r="P170" i="31" a="1"/>
  <c r="P170" i="31" s="1"/>
  <c r="L170" i="31" a="1"/>
  <c r="L170" i="31" s="1"/>
  <c r="K170" i="31" a="1"/>
  <c r="K170" i="31" s="1"/>
  <c r="R170" i="31" a="1"/>
  <c r="R170" i="31" s="1"/>
  <c r="R413" i="31" a="1"/>
  <c r="R413" i="31" s="1"/>
  <c r="R174" i="31" a="1"/>
  <c r="R174" i="31" s="1"/>
  <c r="O171" i="31" a="1"/>
  <c r="O171" i="31" s="1"/>
  <c r="K171" i="31" a="1"/>
  <c r="K171" i="31" s="1"/>
  <c r="Q171" i="31" a="1"/>
  <c r="Q171" i="31" s="1"/>
  <c r="O91" i="31" a="1"/>
  <c r="O91" i="31" s="1"/>
  <c r="K189" i="31" a="1"/>
  <c r="K189" i="31" s="1"/>
  <c r="L183" i="31" a="1"/>
  <c r="L183" i="31" s="1"/>
  <c r="P191" i="31" a="1"/>
  <c r="P191" i="31" s="1"/>
  <c r="P144" i="31" a="1"/>
  <c r="P144" i="31" s="1"/>
  <c r="R199" i="31" a="1"/>
  <c r="R199" i="31" s="1"/>
  <c r="Q205" i="31" a="1"/>
  <c r="Q205" i="31" s="1"/>
  <c r="R213" i="31" a="1"/>
  <c r="R213" i="31" s="1"/>
  <c r="L541" i="31" a="1"/>
  <c r="L541" i="31" s="1"/>
  <c r="P58" i="31" a="1"/>
  <c r="P58" i="31" s="1"/>
  <c r="K58" i="31" a="1"/>
  <c r="K58" i="31" s="1"/>
  <c r="O58" i="31" a="1"/>
  <c r="O58" i="31" s="1"/>
  <c r="Q58" i="31" a="1"/>
  <c r="Q58" i="31" s="1"/>
  <c r="R58" i="31" a="1"/>
  <c r="R58" i="31" s="1"/>
  <c r="L58" i="31" a="1"/>
  <c r="L58" i="31" s="1"/>
  <c r="L60" i="31" a="1"/>
  <c r="L60" i="31" s="1"/>
  <c r="Q232" i="31" a="1"/>
  <c r="Q232" i="31" s="1"/>
  <c r="R233" i="31" a="1"/>
  <c r="R233" i="31" s="1"/>
  <c r="P7" i="31" a="1"/>
  <c r="P7" i="31" s="1"/>
  <c r="K7" i="31" a="1"/>
  <c r="K7" i="31" s="1"/>
  <c r="O7" i="31" a="1"/>
  <c r="O7" i="31" s="1"/>
  <c r="Q7" i="31" a="1"/>
  <c r="Q7" i="31" s="1"/>
  <c r="R7" i="31" a="1"/>
  <c r="R7" i="31" s="1"/>
  <c r="L7" i="31" a="1"/>
  <c r="L7" i="31" s="1"/>
  <c r="P228" i="31" a="1"/>
  <c r="P228" i="31" s="1"/>
  <c r="L103" i="31" a="1"/>
  <c r="L103" i="31" s="1"/>
  <c r="Q6" i="31" a="1"/>
  <c r="Q6" i="31" s="1"/>
  <c r="L6" i="31" a="1"/>
  <c r="L6" i="31" s="1"/>
  <c r="K6" i="31" a="1"/>
  <c r="K6" i="31" s="1"/>
  <c r="R744" i="31" a="1"/>
  <c r="R744" i="31" s="1"/>
  <c r="Q744" i="31" a="1"/>
  <c r="Q744" i="31" s="1"/>
  <c r="L744" i="31" a="1"/>
  <c r="L744" i="31" s="1"/>
  <c r="P744" i="31" a="1"/>
  <c r="P744" i="31" s="1"/>
  <c r="L424" i="31" a="1"/>
  <c r="L424" i="31" s="1"/>
  <c r="Q270" i="31" a="1"/>
  <c r="Q270" i="31" s="1"/>
  <c r="L270" i="31" a="1"/>
  <c r="L270" i="31" s="1"/>
  <c r="K270" i="31" a="1"/>
  <c r="K270" i="31" s="1"/>
  <c r="R273" i="31" a="1"/>
  <c r="R273" i="31" s="1"/>
  <c r="Q273" i="31" a="1"/>
  <c r="Q273" i="31" s="1"/>
  <c r="L273" i="31" a="1"/>
  <c r="L273" i="31" s="1"/>
  <c r="P273" i="31" a="1"/>
  <c r="P273" i="31" s="1"/>
  <c r="L442" i="31" a="1"/>
  <c r="L442" i="31" s="1"/>
  <c r="Q460" i="31" a="1"/>
  <c r="Q460" i="31" s="1"/>
  <c r="L460" i="31" a="1"/>
  <c r="L460" i="31" s="1"/>
  <c r="K460" i="31" a="1"/>
  <c r="K460" i="31" s="1"/>
  <c r="R23" i="31" a="1"/>
  <c r="R23" i="31" s="1"/>
  <c r="Q23" i="31" a="1"/>
  <c r="Q23" i="31" s="1"/>
  <c r="L23" i="31" a="1"/>
  <c r="L23" i="31" s="1"/>
  <c r="P23" i="31" a="1"/>
  <c r="P23" i="31" s="1"/>
  <c r="L1005" i="31" a="1"/>
  <c r="L1005" i="31" s="1"/>
  <c r="Q4" i="31" a="1"/>
  <c r="Q4" i="31" s="1"/>
  <c r="L4" i="31" a="1"/>
  <c r="L4" i="31" s="1"/>
  <c r="K4" i="31" a="1"/>
  <c r="K4" i="31" s="1"/>
  <c r="R5" i="31" a="1"/>
  <c r="R5" i="31" s="1"/>
  <c r="Q5" i="31" a="1"/>
  <c r="Q5" i="31" s="1"/>
  <c r="L5" i="31" a="1"/>
  <c r="L5" i="31" s="1"/>
  <c r="P5" i="31" a="1"/>
  <c r="P5" i="31" s="1"/>
  <c r="L13" i="31" a="1"/>
  <c r="L13" i="31" s="1"/>
  <c r="Q15" i="31" a="1"/>
  <c r="Q15" i="31" s="1"/>
  <c r="L15" i="31" a="1"/>
  <c r="L15" i="31" s="1"/>
  <c r="K15" i="31" a="1"/>
  <c r="K15" i="31" s="1"/>
  <c r="R210" i="31" a="1"/>
  <c r="R210" i="31" s="1"/>
  <c r="Q210" i="31" a="1"/>
  <c r="Q210" i="31" s="1"/>
  <c r="L210" i="31" a="1"/>
  <c r="L210" i="31" s="1"/>
  <c r="P210" i="31" a="1"/>
  <c r="P210" i="31" s="1"/>
  <c r="L27" i="31" a="1"/>
  <c r="L27" i="31" s="1"/>
  <c r="Q28" i="31" a="1"/>
  <c r="Q28" i="31" s="1"/>
  <c r="L28" i="31" a="1"/>
  <c r="L28" i="31" s="1"/>
  <c r="K28" i="31" a="1"/>
  <c r="K28" i="31" s="1"/>
  <c r="R678" i="31" a="1"/>
  <c r="R678" i="31" s="1"/>
  <c r="L678" i="31" a="1"/>
  <c r="L678" i="31" s="1"/>
  <c r="Q678" i="31" a="1"/>
  <c r="Q678" i="31" s="1"/>
  <c r="P678" i="31" a="1"/>
  <c r="P678" i="31" s="1"/>
  <c r="L37" i="31" a="1"/>
  <c r="L37" i="31" s="1"/>
  <c r="Q54" i="31" a="1"/>
  <c r="Q54" i="31" s="1"/>
  <c r="L54" i="31" a="1"/>
  <c r="L54" i="31" s="1"/>
  <c r="K54" i="31" a="1"/>
  <c r="K54" i="31" s="1"/>
  <c r="R38" i="31" a="1"/>
  <c r="R38" i="31" s="1"/>
  <c r="Q38" i="31" a="1"/>
  <c r="Q38" i="31" s="1"/>
  <c r="L38" i="31" a="1"/>
  <c r="L38" i="31" s="1"/>
  <c r="P38" i="31" a="1"/>
  <c r="P38" i="31" s="1"/>
  <c r="L42" i="31" a="1"/>
  <c r="L42" i="31" s="1"/>
  <c r="Q43" i="31" a="1"/>
  <c r="Q43" i="31" s="1"/>
  <c r="L43" i="31" a="1"/>
  <c r="L43" i="31" s="1"/>
  <c r="K43" i="31" a="1"/>
  <c r="K43" i="31" s="1"/>
  <c r="R44" i="31" a="1"/>
  <c r="R44" i="31" s="1"/>
  <c r="L44" i="31" a="1"/>
  <c r="L44" i="31" s="1"/>
  <c r="Q44" i="31" a="1"/>
  <c r="Q44" i="31" s="1"/>
  <c r="P44" i="31" a="1"/>
  <c r="P44" i="31" s="1"/>
  <c r="L69" i="31" a="1"/>
  <c r="L69" i="31" s="1"/>
  <c r="Q50" i="31" a="1"/>
  <c r="Q50" i="31" s="1"/>
  <c r="L50" i="31" a="1"/>
  <c r="L50" i="31" s="1"/>
  <c r="K50" i="31" a="1"/>
  <c r="K50" i="31" s="1"/>
  <c r="R410" i="31" a="1"/>
  <c r="R410" i="31" s="1"/>
  <c r="Q410" i="31" a="1"/>
  <c r="Q410" i="31" s="1"/>
  <c r="L410" i="31" a="1"/>
  <c r="L410" i="31" s="1"/>
  <c r="P410" i="31" a="1"/>
  <c r="P410" i="31" s="1"/>
  <c r="L553" i="31" a="1"/>
  <c r="L553" i="31" s="1"/>
  <c r="Q64" i="31" a="1"/>
  <c r="Q64" i="31" s="1"/>
  <c r="L64" i="31" a="1"/>
  <c r="L64" i="31" s="1"/>
  <c r="K64" i="31" a="1"/>
  <c r="K64" i="31" s="1"/>
  <c r="R79" i="31" a="1"/>
  <c r="R79" i="31" s="1"/>
  <c r="Q79" i="31" a="1"/>
  <c r="Q79" i="31" s="1"/>
  <c r="L79" i="31" a="1"/>
  <c r="L79" i="31" s="1"/>
  <c r="P79" i="31" a="1"/>
  <c r="P79" i="31" s="1"/>
  <c r="L789" i="31" a="1"/>
  <c r="L789" i="31" s="1"/>
  <c r="Q70" i="31" a="1"/>
  <c r="Q70" i="31" s="1"/>
  <c r="L70" i="31" a="1"/>
  <c r="L70" i="31" s="1"/>
  <c r="K70" i="31" a="1"/>
  <c r="K70" i="31" s="1"/>
  <c r="R87" i="31" a="1"/>
  <c r="R87" i="31" s="1"/>
  <c r="Q87" i="31" a="1"/>
  <c r="Q87" i="31" s="1"/>
  <c r="L87" i="31" a="1"/>
  <c r="L87" i="31" s="1"/>
  <c r="P87" i="31" a="1"/>
  <c r="P87" i="31" s="1"/>
  <c r="L75" i="31" a="1"/>
  <c r="L75" i="31" s="1"/>
  <c r="Q76" i="31" a="1"/>
  <c r="Q76" i="31" s="1"/>
  <c r="L76" i="31" a="1"/>
  <c r="L76" i="31" s="1"/>
  <c r="K76" i="31" a="1"/>
  <c r="K76" i="31" s="1"/>
  <c r="R77" i="31" a="1"/>
  <c r="R77" i="31" s="1"/>
  <c r="Q77" i="31" a="1"/>
  <c r="Q77" i="31" s="1"/>
  <c r="L77" i="31" a="1"/>
  <c r="L77" i="31" s="1"/>
  <c r="P77" i="31" a="1"/>
  <c r="P77" i="31" s="1"/>
  <c r="L101" i="31" a="1"/>
  <c r="L101" i="31" s="1"/>
  <c r="Q86" i="31" a="1"/>
  <c r="Q86" i="31" s="1"/>
  <c r="L86" i="31" a="1"/>
  <c r="L86" i="31" s="1"/>
  <c r="K86" i="31" a="1"/>
  <c r="K86" i="31" s="1"/>
  <c r="R471" i="31" a="1"/>
  <c r="R471" i="31" s="1"/>
  <c r="Q471" i="31" a="1"/>
  <c r="Q471" i="31" s="1"/>
  <c r="L471" i="31" a="1"/>
  <c r="L471" i="31" s="1"/>
  <c r="P471" i="31" a="1"/>
  <c r="P471" i="31" s="1"/>
  <c r="L95" i="31" a="1"/>
  <c r="L95" i="31" s="1"/>
  <c r="Q96" i="31" a="1"/>
  <c r="Q96" i="31" s="1"/>
  <c r="L96" i="31" a="1"/>
  <c r="L96" i="31" s="1"/>
  <c r="K96" i="31" a="1"/>
  <c r="K96" i="31" s="1"/>
  <c r="R97" i="31" a="1"/>
  <c r="R97" i="31" s="1"/>
  <c r="Q97" i="31" a="1"/>
  <c r="Q97" i="31" s="1"/>
  <c r="L97" i="31" a="1"/>
  <c r="L97" i="31" s="1"/>
  <c r="P97" i="31" a="1"/>
  <c r="P97" i="31" s="1"/>
  <c r="L117" i="31" a="1"/>
  <c r="L117" i="31" s="1"/>
  <c r="Q105" i="31" a="1"/>
  <c r="Q105" i="31" s="1"/>
  <c r="L105" i="31" a="1"/>
  <c r="L105" i="31" s="1"/>
  <c r="K105" i="31" a="1"/>
  <c r="K105" i="31" s="1"/>
  <c r="R119" i="31" a="1"/>
  <c r="R119" i="31" s="1"/>
  <c r="Q119" i="31" a="1"/>
  <c r="Q119" i="31" s="1"/>
  <c r="L119" i="31" a="1"/>
  <c r="L119" i="31" s="1"/>
  <c r="P119" i="31" a="1"/>
  <c r="P119" i="31" s="1"/>
  <c r="L107" i="31" a="1"/>
  <c r="L107" i="31" s="1"/>
  <c r="Q108" i="31" a="1"/>
  <c r="Q108" i="31" s="1"/>
  <c r="L108" i="31" a="1"/>
  <c r="L108" i="31" s="1"/>
  <c r="K108" i="31" a="1"/>
  <c r="K108" i="31" s="1"/>
  <c r="R113" i="31" a="1"/>
  <c r="R113" i="31" s="1"/>
  <c r="Q113" i="31" a="1"/>
  <c r="Q113" i="31" s="1"/>
  <c r="L113" i="31" a="1"/>
  <c r="L113" i="31" s="1"/>
  <c r="P113" i="31" a="1"/>
  <c r="P113" i="31" s="1"/>
  <c r="L115" i="31" a="1"/>
  <c r="L115" i="31" s="1"/>
  <c r="Q116" i="31" a="1"/>
  <c r="Q116" i="31" s="1"/>
  <c r="L116" i="31" a="1"/>
  <c r="L116" i="31" s="1"/>
  <c r="K116" i="31" a="1"/>
  <c r="K116" i="31" s="1"/>
  <c r="O221" i="31" a="1"/>
  <c r="O221" i="31" s="1"/>
  <c r="R221" i="31" a="1"/>
  <c r="R221" i="31" s="1"/>
  <c r="L221" i="31" a="1"/>
  <c r="L221" i="31" s="1"/>
  <c r="K123" i="31" a="1"/>
  <c r="K123" i="31" s="1"/>
  <c r="P123" i="31" a="1"/>
  <c r="P123" i="31" s="1"/>
  <c r="L127" i="31" a="1"/>
  <c r="L127" i="31" s="1"/>
  <c r="K745" i="31" a="1"/>
  <c r="K745" i="31" s="1"/>
  <c r="R130" i="31" a="1"/>
  <c r="R130" i="31" s="1"/>
  <c r="R402" i="31" a="1"/>
  <c r="R402" i="31" s="1"/>
  <c r="K78" i="31" a="1"/>
  <c r="K78" i="31" s="1"/>
  <c r="R159" i="31" a="1"/>
  <c r="R159" i="31" s="1"/>
  <c r="Q162" i="31" a="1"/>
  <c r="Q162" i="31" s="1"/>
  <c r="R162" i="31" a="1"/>
  <c r="R162" i="31" s="1"/>
  <c r="L162" i="31" a="1"/>
  <c r="L162" i="31" s="1"/>
  <c r="P162" i="31" a="1"/>
  <c r="P162" i="31" s="1"/>
  <c r="K174" i="31" a="1"/>
  <c r="K174" i="31" s="1"/>
  <c r="R171" i="31" a="1"/>
  <c r="R171" i="31" s="1"/>
  <c r="Q91" i="31" a="1"/>
  <c r="Q91" i="31" s="1"/>
  <c r="R91" i="31" a="1"/>
  <c r="R91" i="31" s="1"/>
  <c r="L91" i="31" a="1"/>
  <c r="L91" i="31" s="1"/>
  <c r="P91" i="31" a="1"/>
  <c r="P91" i="31" s="1"/>
  <c r="R187" i="31" a="1"/>
  <c r="R187" i="31" s="1"/>
  <c r="K200" i="31" a="1"/>
  <c r="K200" i="31" s="1"/>
  <c r="O200" i="31" a="1"/>
  <c r="O200" i="31" s="1"/>
  <c r="Q200" i="31" a="1"/>
  <c r="Q200" i="31" s="1"/>
  <c r="R200" i="31" a="1"/>
  <c r="R200" i="31" s="1"/>
  <c r="L200" i="31" a="1"/>
  <c r="L200" i="31" s="1"/>
  <c r="Q209" i="31" a="1"/>
  <c r="Q209" i="31" s="1"/>
  <c r="P939" i="31" a="1"/>
  <c r="P939" i="31" s="1"/>
  <c r="K939" i="31" a="1"/>
  <c r="K939" i="31" s="1"/>
  <c r="O939" i="31" a="1"/>
  <c r="O939" i="31" s="1"/>
  <c r="L939" i="31" a="1"/>
  <c r="L939" i="31" s="1"/>
  <c r="R939" i="31" a="1"/>
  <c r="R939" i="31" s="1"/>
  <c r="R283" i="31" a="1"/>
  <c r="R283" i="31" s="1"/>
  <c r="O414" i="31" a="1"/>
  <c r="O414" i="31" s="1"/>
  <c r="O791" i="31" a="1"/>
  <c r="O791" i="31" s="1"/>
  <c r="R1021" i="31" a="1"/>
  <c r="R1021" i="31" s="1"/>
  <c r="Q1021" i="31" a="1"/>
  <c r="Q1021" i="31" s="1"/>
  <c r="L1021" i="31" a="1"/>
  <c r="L1021" i="31" s="1"/>
  <c r="K1021" i="31" a="1"/>
  <c r="K1021" i="31" s="1"/>
  <c r="O489" i="31" a="1"/>
  <c r="O489" i="31" s="1"/>
  <c r="L489" i="31" a="1"/>
  <c r="L489" i="31" s="1"/>
  <c r="R423" i="31" a="1"/>
  <c r="R423" i="31" s="1"/>
  <c r="R288" i="31" a="1"/>
  <c r="R288" i="31" s="1"/>
  <c r="L423" i="31" a="1"/>
  <c r="L423" i="31" s="1"/>
  <c r="R393" i="31" a="1"/>
  <c r="R393" i="31" s="1"/>
  <c r="K288" i="31" a="1"/>
  <c r="K288" i="31" s="1"/>
  <c r="K177" i="31" a="1"/>
  <c r="K177" i="31" s="1"/>
  <c r="L161" i="31" a="1"/>
  <c r="L161" i="31" s="1"/>
  <c r="O865" i="31" a="1"/>
  <c r="O865" i="31" s="1"/>
  <c r="Q1011" i="31" a="1"/>
  <c r="Q1011" i="31" s="1"/>
  <c r="R1010" i="31" a="1"/>
  <c r="R1010" i="31" s="1"/>
  <c r="K1010" i="31" a="1"/>
  <c r="K1010" i="31" s="1"/>
  <c r="K1009" i="31" a="1"/>
  <c r="K1009" i="31" s="1"/>
  <c r="L862" i="31" a="1"/>
  <c r="L862" i="31" s="1"/>
  <c r="K423" i="31" a="1"/>
  <c r="K423" i="31" s="1"/>
  <c r="Q288" i="31" a="1"/>
  <c r="Q288" i="31" s="1"/>
  <c r="O208" i="31" a="1"/>
  <c r="O208" i="31" s="1"/>
  <c r="Q1010" i="31" a="1"/>
  <c r="Q1010" i="31" s="1"/>
  <c r="R1002" i="31" a="1"/>
  <c r="R1002" i="31" s="1"/>
  <c r="K1002" i="31" a="1"/>
  <c r="K1002" i="31" s="1"/>
  <c r="R344" i="31" a="1"/>
  <c r="R344" i="31" s="1"/>
  <c r="K344" i="31" a="1"/>
  <c r="K344" i="31" s="1"/>
  <c r="Q332" i="31" a="1"/>
  <c r="Q332" i="31" s="1"/>
  <c r="R331" i="31" a="1"/>
  <c r="R331" i="31" s="1"/>
  <c r="K489" i="31" a="1"/>
  <c r="K489" i="31" s="1"/>
  <c r="R185" i="31" a="1"/>
  <c r="R185" i="31" s="1"/>
  <c r="Q393" i="31" a="1"/>
  <c r="Q393" i="31" s="1"/>
  <c r="R161" i="31" a="1"/>
  <c r="R161" i="31" s="1"/>
  <c r="R862" i="31" a="1"/>
  <c r="R862" i="31" s="1"/>
  <c r="Q1002" i="31" a="1"/>
  <c r="Q1002" i="31" s="1"/>
  <c r="Q331" i="31" a="1"/>
  <c r="Q331" i="31" s="1"/>
  <c r="K331" i="31" a="1"/>
  <c r="K331" i="31" s="1"/>
  <c r="Q423" i="31" a="1"/>
  <c r="Q423" i="31" s="1"/>
  <c r="P288" i="31" a="1"/>
  <c r="P288" i="31" s="1"/>
  <c r="L381" i="31" a="1"/>
  <c r="L381" i="31" s="1"/>
  <c r="P1010" i="31" a="1"/>
  <c r="P1010" i="31" s="1"/>
  <c r="L816" i="31" a="1"/>
  <c r="L816" i="31" s="1"/>
  <c r="O332" i="31" a="1"/>
  <c r="O332" i="31" s="1"/>
  <c r="R994" i="31" a="1"/>
  <c r="R994" i="31" s="1"/>
  <c r="L994" i="31" a="1"/>
  <c r="L994" i="31" s="1"/>
  <c r="R489" i="31" a="1"/>
  <c r="R489" i="31" s="1"/>
  <c r="Q185" i="31" a="1"/>
  <c r="Q185" i="31" s="1"/>
  <c r="Q161" i="31" a="1"/>
  <c r="Q161" i="31" s="1"/>
  <c r="R381" i="31" a="1"/>
  <c r="R381" i="31" s="1"/>
  <c r="K381" i="31" a="1"/>
  <c r="K381" i="31" s="1"/>
  <c r="K208" i="31" a="1"/>
  <c r="K208" i="31" s="1"/>
  <c r="L1011" i="31" a="1"/>
  <c r="L1011" i="31" s="1"/>
  <c r="O1008" i="31" a="1"/>
  <c r="O1008" i="31" s="1"/>
  <c r="Q862" i="31" a="1"/>
  <c r="Q862" i="31" s="1"/>
  <c r="R816" i="31" a="1"/>
  <c r="R816" i="31" s="1"/>
  <c r="K816" i="31" a="1"/>
  <c r="K816" i="31" s="1"/>
  <c r="K815" i="31" a="1"/>
  <c r="K815" i="31" s="1"/>
  <c r="P1002" i="31" a="1"/>
  <c r="P1002" i="31" s="1"/>
  <c r="K65" i="31" a="1"/>
  <c r="K65" i="31" s="1"/>
  <c r="Q489" i="31" a="1"/>
  <c r="Q489" i="31" s="1"/>
  <c r="O46" i="31" a="1"/>
  <c r="O46" i="31" s="1"/>
  <c r="P423" i="31" a="1"/>
  <c r="P423" i="31" s="1"/>
  <c r="L393" i="31" a="1"/>
  <c r="L393" i="31" s="1"/>
  <c r="O177" i="31" a="1"/>
  <c r="O177" i="31" s="1"/>
  <c r="Q381" i="31" a="1"/>
  <c r="Q381" i="31" s="1"/>
  <c r="O1009" i="31" a="1"/>
  <c r="O1009" i="31" s="1"/>
  <c r="Q816" i="31" a="1"/>
  <c r="Q816" i="31" s="1"/>
  <c r="R10" i="31" a="1"/>
  <c r="R10" i="31" s="1"/>
  <c r="L10" i="31" a="1"/>
  <c r="L10" i="31" s="1"/>
  <c r="O344" i="31" a="1"/>
  <c r="O344" i="31" s="1"/>
  <c r="R20" i="31" a="1"/>
  <c r="R20" i="31" s="1"/>
  <c r="K20" i="31" a="1"/>
  <c r="K20" i="31" s="1"/>
  <c r="P489" i="31" a="1"/>
  <c r="P489" i="31" s="1"/>
  <c r="R1011" i="31" a="1"/>
  <c r="R1011" i="31" s="1"/>
  <c r="Q10" i="31" a="1"/>
  <c r="Q10" i="31" s="1"/>
  <c r="K10" i="31" a="1"/>
  <c r="K10" i="31" s="1"/>
  <c r="P994" i="31" a="1"/>
  <c r="P994" i="31" s="1"/>
  <c r="L185" i="31" a="1"/>
  <c r="L185" i="31" s="1"/>
  <c r="L288" i="31" a="1"/>
  <c r="L288" i="31" s="1"/>
  <c r="P381" i="31" a="1"/>
  <c r="P381" i="31" s="1"/>
  <c r="P208" i="31" a="1"/>
  <c r="P208" i="31" s="1"/>
  <c r="L1010" i="31" a="1"/>
  <c r="L1010" i="31" s="1"/>
  <c r="P816" i="31" a="1"/>
  <c r="P816" i="31" s="1"/>
  <c r="R332" i="31" a="1"/>
  <c r="R332" i="31" s="1"/>
  <c r="L332" i="31" a="1"/>
  <c r="L332" i="31" s="1"/>
  <c r="R777" i="31" a="1"/>
  <c r="R777" i="31" s="1"/>
  <c r="L777" i="31" a="1"/>
  <c r="L777" i="31" s="1"/>
  <c r="O712" i="31" a="1"/>
  <c r="O712" i="31" s="1"/>
  <c r="R227" i="31" a="1"/>
  <c r="R227" i="31" s="1"/>
  <c r="Q994" i="31" a="1"/>
  <c r="Q994" i="31" s="1"/>
  <c r="K777" i="31" a="1"/>
  <c r="K777" i="31" s="1"/>
  <c r="Q638" i="31" a="1"/>
  <c r="Q638" i="31" s="1"/>
  <c r="L1002" i="31" a="1"/>
  <c r="L1002" i="31" s="1"/>
  <c r="L993" i="31" a="1"/>
  <c r="L993" i="31" s="1"/>
  <c r="P331" i="31" a="1"/>
  <c r="P331" i="31" s="1"/>
  <c r="Q314" i="31" a="1"/>
  <c r="Q314" i="31" s="1"/>
  <c r="L227" i="31" a="1"/>
  <c r="L227" i="31" s="1"/>
  <c r="P10" i="31" a="1"/>
  <c r="P10" i="31" s="1"/>
  <c r="L344" i="31" a="1"/>
  <c r="L344" i="31" s="1"/>
  <c r="O20" i="31" a="1"/>
  <c r="O20" i="31" s="1"/>
  <c r="Q777" i="31" a="1"/>
  <c r="Q777" i="31" s="1"/>
  <c r="K764" i="31" a="1"/>
  <c r="K764" i="31" s="1"/>
  <c r="Q712" i="31" a="1"/>
  <c r="Q712" i="31" s="1"/>
  <c r="L712" i="31" a="1"/>
  <c r="L712" i="31" s="1"/>
  <c r="K994" i="31" a="1"/>
  <c r="K994" i="31" s="1"/>
  <c r="K712" i="31" a="1"/>
  <c r="K712" i="31" s="1"/>
  <c r="R655" i="31" a="1"/>
  <c r="R655" i="31" s="1"/>
  <c r="K227" i="31" a="1"/>
  <c r="K227" i="31" s="1"/>
  <c r="O1004" i="31" a="1"/>
  <c r="O1004" i="31" s="1"/>
  <c r="P777" i="31" a="1"/>
  <c r="P777" i="31" s="1"/>
  <c r="P712" i="31" a="1"/>
  <c r="P712" i="31" s="1"/>
  <c r="O227" i="31" a="1"/>
  <c r="O227" i="31" s="1"/>
  <c r="P636" i="31" a="1"/>
  <c r="P636" i="31" s="1"/>
  <c r="K636" i="31" a="1"/>
  <c r="K636" i="31" s="1"/>
  <c r="L331" i="31" a="1"/>
  <c r="L331" i="31" s="1"/>
  <c r="L20" i="31" a="1"/>
  <c r="L20" i="31" s="1"/>
  <c r="L713" i="31" a="1"/>
  <c r="L713" i="31" s="1"/>
  <c r="K314" i="31" a="1"/>
  <c r="K314" i="31" s="1"/>
  <c r="O764" i="31" a="1"/>
  <c r="O764" i="31" s="1"/>
  <c r="P227" i="31" a="1"/>
  <c r="P227" i="31" s="1"/>
  <c r="P638" i="31" a="1"/>
  <c r="P638" i="31" s="1"/>
  <c r="L636" i="31" a="1"/>
  <c r="L636" i="31" s="1"/>
  <c r="O202" i="31" a="1"/>
  <c r="O202" i="31" s="1"/>
  <c r="O638" i="31" a="1"/>
  <c r="O638" i="31" s="1"/>
  <c r="R347" i="31" a="1"/>
  <c r="R347" i="31" s="1"/>
  <c r="P151" i="31" a="1"/>
  <c r="P151" i="31" s="1"/>
  <c r="R637" i="31" a="1"/>
  <c r="R637" i="31" s="1"/>
  <c r="Q631" i="31" a="1"/>
  <c r="Q631" i="31" s="1"/>
  <c r="R636" i="31" a="1"/>
  <c r="R636" i="31" s="1"/>
  <c r="K635" i="31" a="1"/>
  <c r="K635" i="31" s="1"/>
  <c r="P635" i="31" a="1"/>
  <c r="P635" i="31" s="1"/>
  <c r="L638" i="31" a="1"/>
  <c r="L638" i="31" s="1"/>
  <c r="O505" i="31" a="1"/>
  <c r="O505" i="31" s="1"/>
  <c r="O961" i="31" a="1"/>
  <c r="O961" i="31" s="1"/>
  <c r="O631" i="31" a="1"/>
  <c r="O631" i="31" s="1"/>
  <c r="Q202" i="31" a="1"/>
  <c r="Q202" i="31" s="1"/>
  <c r="R388" i="31" a="1"/>
  <c r="R388" i="31" s="1"/>
  <c r="Q347" i="31" a="1"/>
  <c r="Q347" i="31" s="1"/>
  <c r="R345" i="31" a="1"/>
  <c r="R345" i="31" s="1"/>
  <c r="L345" i="31" a="1"/>
  <c r="L345" i="31" s="1"/>
  <c r="K329" i="31" a="1"/>
  <c r="K329" i="31" s="1"/>
  <c r="Q700" i="31" a="1"/>
  <c r="Q700" i="31" s="1"/>
  <c r="R246" i="31" a="1"/>
  <c r="R246" i="31" s="1"/>
  <c r="Q683" i="31" a="1"/>
  <c r="Q683" i="31" s="1"/>
  <c r="Q1014" i="31" a="1"/>
  <c r="Q1014" i="31" s="1"/>
  <c r="L637" i="31" a="1"/>
  <c r="L637" i="31" s="1"/>
  <c r="Q246" i="31" a="1"/>
  <c r="Q246" i="31" s="1"/>
  <c r="O388" i="31" a="1"/>
  <c r="O388" i="31" s="1"/>
  <c r="P345" i="31" a="1"/>
  <c r="P345" i="31" s="1"/>
  <c r="O148" i="31" a="1"/>
  <c r="O148" i="31" s="1"/>
  <c r="O112" i="31" a="1"/>
  <c r="O112" i="31" s="1"/>
  <c r="O111" i="31" a="1"/>
  <c r="O111" i="31" s="1"/>
  <c r="O110" i="31" a="1"/>
  <c r="O110" i="31" s="1"/>
  <c r="O109" i="31" a="1"/>
  <c r="O109" i="31" s="1"/>
  <c r="O67" i="31" a="1"/>
  <c r="O67" i="31" s="1"/>
  <c r="O212" i="31" a="1"/>
  <c r="O212" i="31" s="1"/>
  <c r="O35" i="31" a="1"/>
  <c r="O35" i="31" s="1"/>
  <c r="O126" i="31" a="1"/>
  <c r="O126" i="31" s="1"/>
  <c r="O34" i="31" a="1"/>
  <c r="O34" i="31" s="1"/>
  <c r="O513" i="31" a="1"/>
  <c r="O513" i="31" s="1"/>
  <c r="O175" i="31" a="1"/>
  <c r="O175" i="31" s="1"/>
  <c r="O415" i="31" a="1"/>
  <c r="O415" i="31" s="1"/>
  <c r="Q599" i="31" a="1"/>
  <c r="Q599" i="31" s="1"/>
  <c r="O246" i="31" a="1"/>
  <c r="O246" i="31" s="1"/>
  <c r="Q151" i="31" a="1"/>
  <c r="Q151" i="31" s="1"/>
  <c r="P683" i="31" a="1"/>
  <c r="P683" i="31" s="1"/>
  <c r="L683" i="31" a="1"/>
  <c r="L683" i="31" s="1"/>
  <c r="Q668" i="31" a="1"/>
  <c r="Q668" i="31" s="1"/>
  <c r="P1014" i="31" a="1"/>
  <c r="P1014" i="31" s="1"/>
  <c r="L1014" i="31" a="1"/>
  <c r="L1014" i="31" s="1"/>
  <c r="Q145" i="31" a="1"/>
  <c r="Q145" i="31" s="1"/>
  <c r="L145" i="31" a="1"/>
  <c r="L145" i="31" s="1"/>
  <c r="L151" i="31" a="1"/>
  <c r="L151" i="31" s="1"/>
  <c r="R109" i="31" a="1"/>
  <c r="R109" i="31" s="1"/>
  <c r="R126" i="31" a="1"/>
  <c r="R126" i="31" s="1"/>
  <c r="K638" i="31" a="1"/>
  <c r="K638" i="31" s="1"/>
  <c r="R88" i="31" a="1"/>
  <c r="R88" i="31" s="1"/>
  <c r="K347" i="31" a="1"/>
  <c r="K347" i="31" s="1"/>
  <c r="P330" i="31" a="1"/>
  <c r="P330" i="31" s="1"/>
  <c r="K145" i="31" a="1"/>
  <c r="K145" i="31" s="1"/>
  <c r="R112" i="31" a="1"/>
  <c r="R112" i="31" s="1"/>
  <c r="P634" i="31" a="1"/>
  <c r="P634" i="31" s="1"/>
  <c r="L329" i="31" a="1"/>
  <c r="L329" i="31" s="1"/>
  <c r="L700" i="31" a="1"/>
  <c r="L700" i="31" s="1"/>
  <c r="L298" i="31" a="1"/>
  <c r="L298" i="31" s="1"/>
  <c r="L296" i="31" a="1"/>
  <c r="L296" i="31" s="1"/>
  <c r="K360" i="31" a="1"/>
  <c r="K360" i="31" s="1"/>
  <c r="P212" i="31" a="1"/>
  <c r="P212" i="31" s="1"/>
  <c r="Q35" i="31" a="1"/>
  <c r="Q35" i="31" s="1"/>
  <c r="Q175" i="31" a="1"/>
  <c r="Q175" i="31" s="1"/>
  <c r="R415" i="31" a="1"/>
  <c r="R415" i="31" s="1"/>
  <c r="O1023" i="31" a="1"/>
  <c r="O1023" i="31" s="1"/>
  <c r="L902" i="31" a="1"/>
  <c r="L902" i="31" s="1"/>
  <c r="Q916" i="31" a="1"/>
  <c r="Q916" i="31" s="1"/>
  <c r="O1014" i="31" a="1"/>
  <c r="O1014" i="31" s="1"/>
  <c r="Q672" i="31" a="1"/>
  <c r="Q672" i="31" s="1"/>
  <c r="K700" i="31" a="1"/>
  <c r="K700" i="31" s="1"/>
  <c r="L855" i="31" a="1"/>
  <c r="L855" i="31" s="1"/>
  <c r="Q152" i="31" a="1"/>
  <c r="Q152" i="31" s="1"/>
  <c r="O151" i="31" a="1"/>
  <c r="O151" i="31" s="1"/>
  <c r="P35" i="31" a="1"/>
  <c r="P35" i="31" s="1"/>
  <c r="Q126" i="31" a="1"/>
  <c r="Q126" i="31" s="1"/>
  <c r="L34" i="31" a="1"/>
  <c r="L34" i="31" s="1"/>
  <c r="P175" i="31" a="1"/>
  <c r="P175" i="31" s="1"/>
  <c r="P1025" i="31" a="1"/>
  <c r="P1025" i="31" s="1"/>
  <c r="R902" i="31" a="1"/>
  <c r="R902" i="31" s="1"/>
  <c r="P916" i="31" a="1"/>
  <c r="P916" i="31" s="1"/>
  <c r="K683" i="31" a="1"/>
  <c r="K683" i="31" s="1"/>
  <c r="O1007" i="31" a="1"/>
  <c r="O1007" i="31" s="1"/>
  <c r="K1007" i="31" a="1"/>
  <c r="K1007" i="31" s="1"/>
  <c r="P152" i="31" a="1"/>
  <c r="P152" i="31" s="1"/>
  <c r="R936" i="31" a="1"/>
  <c r="R936" i="31" s="1"/>
  <c r="Q148" i="31" a="1"/>
  <c r="Q148" i="31" s="1"/>
  <c r="R111" i="31" a="1"/>
  <c r="R111" i="31" s="1"/>
  <c r="P126" i="31" a="1"/>
  <c r="P126" i="31" s="1"/>
  <c r="Q415" i="31" a="1"/>
  <c r="Q415" i="31" s="1"/>
  <c r="O1025" i="31" a="1"/>
  <c r="O1025" i="31" s="1"/>
  <c r="R1024" i="31" a="1"/>
  <c r="R1024" i="31" s="1"/>
  <c r="O916" i="31" a="1"/>
  <c r="O916" i="31" s="1"/>
  <c r="O683" i="31" a="1"/>
  <c r="O683" i="31" s="1"/>
  <c r="O903" i="31" a="1"/>
  <c r="O903" i="31" s="1"/>
  <c r="K903" i="31" a="1"/>
  <c r="K903" i="31" s="1"/>
  <c r="P899" i="31" a="1"/>
  <c r="P899" i="31" s="1"/>
  <c r="L899" i="31" a="1"/>
  <c r="L899" i="31" s="1"/>
  <c r="Q296" i="31" a="1"/>
  <c r="Q296" i="31" s="1"/>
  <c r="L198" i="31" a="1"/>
  <c r="L198" i="31" s="1"/>
  <c r="P936" i="31" a="1"/>
  <c r="P936" i="31" s="1"/>
  <c r="P148" i="31" a="1"/>
  <c r="P148" i="31" s="1"/>
  <c r="R110" i="31" a="1"/>
  <c r="R110" i="31" s="1"/>
  <c r="L67" i="31" a="1"/>
  <c r="L67" i="31" s="1"/>
  <c r="R34" i="31" a="1"/>
  <c r="R34" i="31" s="1"/>
  <c r="P415" i="31" a="1"/>
  <c r="P415" i="31" s="1"/>
  <c r="L1026" i="31" a="1"/>
  <c r="L1026" i="31" s="1"/>
  <c r="Q1024" i="31" a="1"/>
  <c r="Q1024" i="31" s="1"/>
  <c r="R135" i="31" a="1"/>
  <c r="R135" i="31" s="1"/>
  <c r="K298" i="31" a="1"/>
  <c r="K298" i="31" s="1"/>
  <c r="K198" i="31" a="1"/>
  <c r="K198" i="31" s="1"/>
  <c r="P111" i="31" a="1"/>
  <c r="P111" i="31" s="1"/>
  <c r="Q110" i="31" a="1"/>
  <c r="Q110" i="31" s="1"/>
  <c r="R1026" i="31" a="1"/>
  <c r="R1026" i="31" s="1"/>
  <c r="P1024" i="31" a="1"/>
  <c r="P1024" i="31" s="1"/>
  <c r="R1023" i="31" a="1"/>
  <c r="R1023" i="31" s="1"/>
  <c r="O902" i="31" a="1"/>
  <c r="O902" i="31" s="1"/>
  <c r="R1020" i="31" a="1"/>
  <c r="R1020" i="31" s="1"/>
  <c r="Q1016" i="31" a="1"/>
  <c r="Q1016" i="31" s="1"/>
  <c r="O899" i="31" a="1"/>
  <c r="O899" i="31" s="1"/>
  <c r="K899" i="31" a="1"/>
  <c r="K899" i="31" s="1"/>
  <c r="P996" i="31" a="1"/>
  <c r="P996" i="31" s="1"/>
  <c r="L996" i="31" a="1"/>
  <c r="L996" i="31" s="1"/>
  <c r="K151" i="31" a="1"/>
  <c r="K151" i="31" s="1"/>
  <c r="R149" i="31" a="1"/>
  <c r="R149" i="31" s="1"/>
  <c r="P110" i="31" a="1"/>
  <c r="P110" i="31" s="1"/>
  <c r="Q109" i="31" a="1"/>
  <c r="Q109" i="31" s="1"/>
  <c r="R67" i="31" a="1"/>
  <c r="R67" i="31" s="1"/>
  <c r="R513" i="31" a="1"/>
  <c r="R513" i="31" s="1"/>
  <c r="O1024" i="31" a="1"/>
  <c r="O1024" i="31" s="1"/>
  <c r="Q1007" i="31" a="1"/>
  <c r="Q1007" i="31" s="1"/>
  <c r="R903" i="31" a="1"/>
  <c r="R903" i="31" s="1"/>
  <c r="O1003" i="31" a="1"/>
  <c r="O1003" i="31" s="1"/>
  <c r="K1003" i="31" a="1"/>
  <c r="K1003" i="31" s="1"/>
  <c r="L153" i="31" a="1"/>
  <c r="L153" i="31" s="1"/>
  <c r="L152" i="31" a="1"/>
  <c r="L152" i="31" s="1"/>
  <c r="P109" i="31" a="1"/>
  <c r="P109" i="31" s="1"/>
  <c r="R212" i="31" a="1"/>
  <c r="R212" i="31" s="1"/>
  <c r="Q1023" i="31" a="1"/>
  <c r="Q1023" i="31" s="1"/>
  <c r="P1020" i="31" a="1"/>
  <c r="P1020" i="31" s="1"/>
  <c r="L668" i="31" a="1"/>
  <c r="L668" i="31" s="1"/>
  <c r="K296" i="31" a="1"/>
  <c r="K296" i="31" s="1"/>
  <c r="P145" i="31" a="1"/>
  <c r="P145" i="31" s="1"/>
  <c r="L936" i="31" a="1"/>
  <c r="L936" i="31" s="1"/>
  <c r="L112" i="31" a="1"/>
  <c r="L112" i="31" s="1"/>
  <c r="R35" i="31" a="1"/>
  <c r="R35" i="31" s="1"/>
  <c r="P513" i="31" a="1"/>
  <c r="P513" i="31" s="1"/>
  <c r="R175" i="31" a="1"/>
  <c r="R175" i="31" s="1"/>
  <c r="O1026" i="31" a="1"/>
  <c r="O1026" i="31" s="1"/>
  <c r="R1025" i="31" a="1"/>
  <c r="R1025" i="31" s="1"/>
  <c r="P1023" i="31" a="1"/>
  <c r="P1023" i="31" s="1"/>
  <c r="O1020" i="31" a="1"/>
  <c r="O1020" i="31" s="1"/>
  <c r="R916" i="31" a="1"/>
  <c r="R916" i="31" s="1"/>
  <c r="R907" i="31" a="1"/>
  <c r="R907" i="31" s="1"/>
  <c r="R657" i="31" a="1"/>
  <c r="R657" i="31" s="1"/>
  <c r="K657" i="31" a="1"/>
  <c r="K657" i="31" s="1"/>
  <c r="P1003" i="31" a="1"/>
  <c r="P1003" i="31" s="1"/>
  <c r="Q998" i="31" a="1"/>
  <c r="Q998" i="31" s="1"/>
  <c r="K894" i="31" a="1"/>
  <c r="K894" i="31" s="1"/>
  <c r="Q1019" i="31" a="1"/>
  <c r="Q1019" i="31" s="1"/>
  <c r="O886" i="31" a="1"/>
  <c r="O886" i="31" s="1"/>
  <c r="Q983" i="31" a="1"/>
  <c r="Q983" i="31" s="1"/>
  <c r="K882" i="31" a="1"/>
  <c r="K882" i="31" s="1"/>
  <c r="L867" i="31" a="1"/>
  <c r="L867" i="31" s="1"/>
  <c r="L969" i="31" a="1"/>
  <c r="L969" i="31" s="1"/>
  <c r="P968" i="31" a="1"/>
  <c r="P968" i="31" s="1"/>
  <c r="K549" i="31" a="1"/>
  <c r="K549" i="31" s="1"/>
  <c r="L390" i="31" a="1"/>
  <c r="L390" i="31" s="1"/>
  <c r="Q657" i="31" a="1"/>
  <c r="Q657" i="31" s="1"/>
  <c r="Q894" i="31" a="1"/>
  <c r="Q894" i="31" s="1"/>
  <c r="R387" i="31" a="1"/>
  <c r="R387" i="31" s="1"/>
  <c r="P1019" i="31" a="1"/>
  <c r="P1019" i="31" s="1"/>
  <c r="K178" i="31" a="1"/>
  <c r="K178" i="31" s="1"/>
  <c r="O982" i="31" a="1"/>
  <c r="O982" i="31" s="1"/>
  <c r="K982" i="31" a="1"/>
  <c r="K982" i="31" s="1"/>
  <c r="O882" i="31" a="1"/>
  <c r="O882" i="31" s="1"/>
  <c r="L802" i="31" a="1"/>
  <c r="L802" i="31" s="1"/>
  <c r="P867" i="31" a="1"/>
  <c r="P867" i="31" s="1"/>
  <c r="K867" i="31" a="1"/>
  <c r="K867" i="31" s="1"/>
  <c r="R989" i="31" a="1"/>
  <c r="R989" i="31" s="1"/>
  <c r="Q969" i="31" a="1"/>
  <c r="Q969" i="31" s="1"/>
  <c r="R1018" i="31" a="1"/>
  <c r="R1018" i="31" s="1"/>
  <c r="Q966" i="31" a="1"/>
  <c r="Q966" i="31" s="1"/>
  <c r="Q787" i="31" a="1"/>
  <c r="Q787" i="31" s="1"/>
  <c r="P1007" i="31" a="1"/>
  <c r="P1007" i="31" s="1"/>
  <c r="K390" i="31" a="1"/>
  <c r="K390" i="31" s="1"/>
  <c r="P894" i="31" a="1"/>
  <c r="P894" i="31" s="1"/>
  <c r="O178" i="31" a="1"/>
  <c r="O178" i="31" s="1"/>
  <c r="P802" i="31" a="1"/>
  <c r="P802" i="31" s="1"/>
  <c r="O867" i="31" a="1"/>
  <c r="O867" i="31" s="1"/>
  <c r="P969" i="31" a="1"/>
  <c r="P969" i="31" s="1"/>
  <c r="K969" i="31" a="1"/>
  <c r="K969" i="31" s="1"/>
  <c r="L966" i="31" a="1"/>
  <c r="L966" i="31" s="1"/>
  <c r="P930" i="31" a="1"/>
  <c r="P930" i="31" s="1"/>
  <c r="P942" i="31" a="1"/>
  <c r="P942" i="31" s="1"/>
  <c r="L942" i="31" a="1"/>
  <c r="L942" i="31" s="1"/>
  <c r="Q957" i="31" a="1"/>
  <c r="Q957" i="31" s="1"/>
  <c r="O918" i="31" a="1"/>
  <c r="O918" i="31" s="1"/>
  <c r="K918" i="31" a="1"/>
  <c r="K918" i="31" s="1"/>
  <c r="P668" i="31" a="1"/>
  <c r="P668" i="31" s="1"/>
  <c r="Q390" i="31" a="1"/>
  <c r="Q390" i="31" s="1"/>
  <c r="R899" i="31" a="1"/>
  <c r="R899" i="31" s="1"/>
  <c r="O894" i="31" a="1"/>
  <c r="O894" i="31" s="1"/>
  <c r="L878" i="31" a="1"/>
  <c r="L878" i="31" s="1"/>
  <c r="P1018" i="31" a="1"/>
  <c r="P1018" i="31" s="1"/>
  <c r="L1018" i="31" a="1"/>
  <c r="L1018" i="31" s="1"/>
  <c r="P966" i="31" a="1"/>
  <c r="P966" i="31" s="1"/>
  <c r="R783" i="31" a="1"/>
  <c r="R783" i="31" s="1"/>
  <c r="Q960" i="31" a="1"/>
  <c r="Q960" i="31" s="1"/>
  <c r="O930" i="31" a="1"/>
  <c r="O930" i="31" s="1"/>
  <c r="R948" i="31" a="1"/>
  <c r="R948" i="31" s="1"/>
  <c r="O672" i="31" a="1"/>
  <c r="O672" i="31" s="1"/>
  <c r="K672" i="31" a="1"/>
  <c r="K672" i="31" s="1"/>
  <c r="O943" i="31" a="1"/>
  <c r="O943" i="31" s="1"/>
  <c r="K1014" i="31" a="1"/>
  <c r="K1014" i="31" s="1"/>
  <c r="P390" i="31" a="1"/>
  <c r="P390" i="31" s="1"/>
  <c r="L1003" i="31" a="1"/>
  <c r="L1003" i="31" s="1"/>
  <c r="K878" i="31" a="1"/>
  <c r="K878" i="31" s="1"/>
  <c r="L886" i="31" a="1"/>
  <c r="L886" i="31" s="1"/>
  <c r="L676" i="31" a="1"/>
  <c r="L676" i="31" s="1"/>
  <c r="O969" i="31" a="1"/>
  <c r="O969" i="31" s="1"/>
  <c r="K966" i="31" a="1"/>
  <c r="K966" i="31" s="1"/>
  <c r="L960" i="31" a="1"/>
  <c r="L960" i="31" s="1"/>
  <c r="L988" i="31" a="1"/>
  <c r="L988" i="31" s="1"/>
  <c r="O942" i="31" a="1"/>
  <c r="O942" i="31" s="1"/>
  <c r="K942" i="31" a="1"/>
  <c r="K942" i="31" s="1"/>
  <c r="P957" i="31" a="1"/>
  <c r="P957" i="31" s="1"/>
  <c r="L957" i="31" a="1"/>
  <c r="L957" i="31" s="1"/>
  <c r="Q923" i="31" a="1"/>
  <c r="Q923" i="31" s="1"/>
  <c r="K1022" i="31" a="1"/>
  <c r="K1022" i="31" s="1"/>
  <c r="O390" i="31" a="1"/>
  <c r="O390" i="31" s="1"/>
  <c r="R901" i="31" a="1"/>
  <c r="R901" i="31" s="1"/>
  <c r="R996" i="31" a="1"/>
  <c r="R996" i="31" s="1"/>
  <c r="Q878" i="31" a="1"/>
  <c r="Q878" i="31" s="1"/>
  <c r="Q886" i="31" a="1"/>
  <c r="Q886" i="31" s="1"/>
  <c r="R982" i="31" a="1"/>
  <c r="R982" i="31" s="1"/>
  <c r="Q882" i="31" a="1"/>
  <c r="Q882" i="31" s="1"/>
  <c r="Q676" i="31" a="1"/>
  <c r="Q676" i="31" s="1"/>
  <c r="K676" i="31" a="1"/>
  <c r="K676" i="31" s="1"/>
  <c r="R968" i="31" a="1"/>
  <c r="R968" i="31" s="1"/>
  <c r="O1018" i="31" a="1"/>
  <c r="O1018" i="31" s="1"/>
  <c r="K1018" i="31" a="1"/>
  <c r="K1018" i="31" s="1"/>
  <c r="O966" i="31" a="1"/>
  <c r="O966" i="31" s="1"/>
  <c r="R549" i="31" a="1"/>
  <c r="R549" i="31" s="1"/>
  <c r="L1007" i="31" a="1"/>
  <c r="L1007" i="31" s="1"/>
  <c r="Q901" i="31" a="1"/>
  <c r="Q901" i="31" s="1"/>
  <c r="P878" i="31" a="1"/>
  <c r="P878" i="31" s="1"/>
  <c r="P886" i="31" a="1"/>
  <c r="P886" i="31" s="1"/>
  <c r="K886" i="31" a="1"/>
  <c r="K886" i="31" s="1"/>
  <c r="L882" i="31" a="1"/>
  <c r="L882" i="31" s="1"/>
  <c r="P676" i="31" a="1"/>
  <c r="P676" i="31" s="1"/>
  <c r="Q968" i="31" a="1"/>
  <c r="Q968" i="31" s="1"/>
  <c r="P783" i="31" a="1"/>
  <c r="P783" i="31" s="1"/>
  <c r="O960" i="31" a="1"/>
  <c r="O960" i="31" s="1"/>
  <c r="P988" i="31" a="1"/>
  <c r="P988" i="31" s="1"/>
  <c r="K988" i="31" a="1"/>
  <c r="K988" i="31" s="1"/>
  <c r="L850" i="31" a="1"/>
  <c r="L850" i="31" s="1"/>
  <c r="P135" i="31" a="1"/>
  <c r="P135" i="31" s="1"/>
  <c r="R1022" i="31" a="1"/>
  <c r="R1022" i="31" s="1"/>
  <c r="P901" i="31" a="1"/>
  <c r="P901" i="31" s="1"/>
  <c r="Q1003" i="31" a="1"/>
  <c r="Q1003" i="31" s="1"/>
  <c r="R998" i="31" a="1"/>
  <c r="R998" i="31" s="1"/>
  <c r="L894" i="31" a="1"/>
  <c r="L894" i="31" s="1"/>
  <c r="O878" i="31" a="1"/>
  <c r="O878" i="31" s="1"/>
  <c r="R1019" i="31" a="1"/>
  <c r="R1019" i="31" s="1"/>
  <c r="R178" i="31" a="1"/>
  <c r="R178" i="31" s="1"/>
  <c r="R983" i="31" a="1"/>
  <c r="R983" i="31" s="1"/>
  <c r="P982" i="31" a="1"/>
  <c r="P982" i="31" s="1"/>
  <c r="L982" i="31" a="1"/>
  <c r="L982" i="31" s="1"/>
  <c r="P882" i="31" a="1"/>
  <c r="P882" i="31" s="1"/>
  <c r="R802" i="31" a="1"/>
  <c r="R802" i="31" s="1"/>
  <c r="Q867" i="31" a="1"/>
  <c r="Q867" i="31" s="1"/>
  <c r="R971" i="31" a="1"/>
  <c r="R971" i="31" s="1"/>
  <c r="O676" i="31" a="1"/>
  <c r="O676" i="31" s="1"/>
  <c r="Q448" i="31" a="1"/>
  <c r="Q448" i="31" s="1"/>
  <c r="P960" i="31" a="1"/>
  <c r="P960" i="31" s="1"/>
  <c r="K930" i="31" a="1"/>
  <c r="K930" i="31" s="1"/>
  <c r="R951" i="31" a="1"/>
  <c r="R951" i="31" s="1"/>
  <c r="R950" i="31" a="1"/>
  <c r="R950" i="31" s="1"/>
  <c r="Q850" i="31" a="1"/>
  <c r="Q850" i="31" s="1"/>
  <c r="O940" i="31" a="1"/>
  <c r="O940" i="31" s="1"/>
  <c r="Q895" i="31" a="1"/>
  <c r="Q895" i="31" s="1"/>
  <c r="P918" i="31" a="1"/>
  <c r="P918" i="31" s="1"/>
  <c r="Q826" i="31" a="1"/>
  <c r="Q826" i="31" s="1"/>
  <c r="P818" i="31" a="1"/>
  <c r="P818" i="31" s="1"/>
  <c r="O900" i="31" a="1"/>
  <c r="O900" i="31" s="1"/>
  <c r="K900" i="31" a="1"/>
  <c r="K900" i="31" s="1"/>
  <c r="R962" i="31" a="1"/>
  <c r="R962" i="31" s="1"/>
  <c r="O988" i="31" a="1"/>
  <c r="O988" i="31" s="1"/>
  <c r="Q950" i="31" a="1"/>
  <c r="Q950" i="31" s="1"/>
  <c r="P850" i="31" a="1"/>
  <c r="P850" i="31" s="1"/>
  <c r="K850" i="31" a="1"/>
  <c r="K850" i="31" s="1"/>
  <c r="R943" i="31" a="1"/>
  <c r="R943" i="31" s="1"/>
  <c r="L923" i="31" a="1"/>
  <c r="L923" i="31" s="1"/>
  <c r="L895" i="31" a="1"/>
  <c r="L895" i="31" s="1"/>
  <c r="L968" i="31" a="1"/>
  <c r="L968" i="31" s="1"/>
  <c r="L948" i="31" a="1"/>
  <c r="L948" i="31" s="1"/>
  <c r="L672" i="31" a="1"/>
  <c r="L672" i="31" s="1"/>
  <c r="Q942" i="31" a="1"/>
  <c r="Q942" i="31" s="1"/>
  <c r="P923" i="31" a="1"/>
  <c r="P923" i="31" s="1"/>
  <c r="P895" i="31" a="1"/>
  <c r="P895" i="31" s="1"/>
  <c r="O921" i="31" a="1"/>
  <c r="O921" i="31" s="1"/>
  <c r="L787" i="31" a="1"/>
  <c r="L787" i="31" s="1"/>
  <c r="Q930" i="31" a="1"/>
  <c r="Q930" i="31" s="1"/>
  <c r="R382" i="31" a="1"/>
  <c r="R382" i="31" s="1"/>
  <c r="R782" i="31" a="1"/>
  <c r="R782" i="31" s="1"/>
  <c r="L782" i="31" a="1"/>
  <c r="L782" i="31" s="1"/>
  <c r="O850" i="31" a="1"/>
  <c r="O850" i="31" s="1"/>
  <c r="Q943" i="31" a="1"/>
  <c r="Q943" i="31" s="1"/>
  <c r="K957" i="31" a="1"/>
  <c r="K957" i="31" s="1"/>
  <c r="L783" i="31" a="1"/>
  <c r="L783" i="31" s="1"/>
  <c r="R954" i="31" a="1"/>
  <c r="R954" i="31" s="1"/>
  <c r="K954" i="31" a="1"/>
  <c r="K954" i="31" s="1"/>
  <c r="P782" i="31" a="1"/>
  <c r="P782" i="31" s="1"/>
  <c r="Q948" i="31" a="1"/>
  <c r="Q948" i="31" s="1"/>
  <c r="P672" i="31" a="1"/>
  <c r="P672" i="31" s="1"/>
  <c r="L924" i="31" a="1"/>
  <c r="L924" i="31" s="1"/>
  <c r="O868" i="31" a="1"/>
  <c r="O868" i="31" s="1"/>
  <c r="K960" i="31" a="1"/>
  <c r="K960" i="31" s="1"/>
  <c r="K782" i="31" a="1"/>
  <c r="K782" i="31" s="1"/>
  <c r="L944" i="31" a="1"/>
  <c r="L944" i="31" s="1"/>
  <c r="O957" i="31" a="1"/>
  <c r="O957" i="31" s="1"/>
  <c r="L417" i="31" a="1"/>
  <c r="L417" i="31" s="1"/>
  <c r="P924" i="31" a="1"/>
  <c r="P924" i="31" s="1"/>
  <c r="R921" i="31" a="1"/>
  <c r="R921" i="31" s="1"/>
  <c r="Q549" i="31" a="1"/>
  <c r="Q549" i="31" s="1"/>
  <c r="O782" i="31" a="1"/>
  <c r="O782" i="31" s="1"/>
  <c r="P948" i="31" a="1"/>
  <c r="P948" i="31" s="1"/>
  <c r="R895" i="31" a="1"/>
  <c r="R895" i="31" s="1"/>
  <c r="Q918" i="31" a="1"/>
  <c r="Q918" i="31" s="1"/>
  <c r="Q818" i="31" a="1"/>
  <c r="Q818" i="31" s="1"/>
  <c r="P900" i="31" a="1"/>
  <c r="P900" i="31" s="1"/>
  <c r="L900" i="31" a="1"/>
  <c r="L900" i="31" s="1"/>
  <c r="K448" i="31" a="1"/>
  <c r="K448" i="31" s="1"/>
  <c r="R787" i="31" a="1"/>
  <c r="R787" i="31" s="1"/>
  <c r="K958" i="31" a="1"/>
  <c r="K958" i="31" s="1"/>
  <c r="L930" i="31" a="1"/>
  <c r="L930" i="31" s="1"/>
  <c r="Q988" i="31" a="1"/>
  <c r="Q988" i="31" s="1"/>
  <c r="Q921" i="31" a="1"/>
  <c r="Q921" i="31" s="1"/>
  <c r="O826" i="31" a="1"/>
  <c r="O826" i="31" s="1"/>
  <c r="O479" i="31" a="1"/>
  <c r="O479" i="31" s="1"/>
  <c r="K818" i="31" a="1"/>
  <c r="K818" i="31" s="1"/>
  <c r="O923" i="31" a="1"/>
  <c r="O923" i="31" s="1"/>
  <c r="R920" i="31" a="1"/>
  <c r="R920" i="31" s="1"/>
  <c r="Q944" i="31" a="1"/>
  <c r="Q944" i="31" s="1"/>
  <c r="O924" i="31" a="1"/>
  <c r="O924" i="31" s="1"/>
  <c r="K920" i="31" a="1"/>
  <c r="K920" i="31" s="1"/>
  <c r="P914" i="31" a="1"/>
  <c r="P914" i="31" s="1"/>
  <c r="P920" i="31" a="1"/>
  <c r="P920" i="31" s="1"/>
  <c r="R915" i="31" a="1"/>
  <c r="R915" i="31" s="1"/>
  <c r="O818" i="31" a="1"/>
  <c r="O818" i="31" s="1"/>
  <c r="O920" i="31" a="1"/>
  <c r="O920" i="31" s="1"/>
  <c r="K915" i="31" a="1"/>
  <c r="K915" i="31" s="1"/>
  <c r="L826" i="31" a="1"/>
  <c r="L826" i="31" s="1"/>
  <c r="R912" i="31" a="1"/>
  <c r="R912" i="31" s="1"/>
  <c r="K923" i="31" a="1"/>
  <c r="K923" i="31" s="1"/>
  <c r="L918" i="31" a="1"/>
  <c r="L918" i="31" s="1"/>
  <c r="Q915" i="31" a="1"/>
  <c r="Q915" i="31" s="1"/>
  <c r="K779" i="31" a="1"/>
  <c r="K779" i="31" s="1"/>
  <c r="K921" i="31" a="1"/>
  <c r="K921" i="31" s="1"/>
  <c r="K911" i="31" a="1"/>
  <c r="K911" i="31" s="1"/>
  <c r="L818" i="31" a="1"/>
  <c r="L818" i="31" s="1"/>
  <c r="K516" i="31" a="1"/>
  <c r="K516" i="31" s="1"/>
  <c r="R893" i="31" a="1"/>
  <c r="R893" i="31" s="1"/>
  <c r="L920" i="31" a="1"/>
  <c r="L920" i="31" s="1"/>
  <c r="R911" i="31" a="1"/>
  <c r="R911" i="31" s="1"/>
  <c r="R938" i="31" a="1"/>
  <c r="R938" i="31" s="1"/>
  <c r="K819" i="31" a="1"/>
  <c r="K819" i="31" s="1"/>
  <c r="L479" i="31" a="1"/>
  <c r="L479" i="31" s="1"/>
  <c r="O516" i="31" a="1"/>
  <c r="O516" i="31" s="1"/>
  <c r="P799" i="31" a="1"/>
  <c r="P799" i="31" s="1"/>
  <c r="P864" i="31" a="1"/>
  <c r="P864" i="31" s="1"/>
  <c r="P857" i="31" a="1"/>
  <c r="P857" i="31" s="1"/>
  <c r="P851" i="31" a="1"/>
  <c r="P851" i="31" s="1"/>
  <c r="P897" i="31" a="1"/>
  <c r="P897" i="31" s="1"/>
  <c r="P834" i="31" a="1"/>
  <c r="P834" i="31" s="1"/>
  <c r="P827" i="31" a="1"/>
  <c r="P827" i="31" s="1"/>
  <c r="P826" i="31" a="1"/>
  <c r="P826" i="31" s="1"/>
  <c r="R917" i="31" a="1"/>
  <c r="R917" i="31" s="1"/>
  <c r="Q479" i="31" a="1"/>
  <c r="Q479" i="31" s="1"/>
  <c r="K479" i="31" a="1"/>
  <c r="K479" i="31" s="1"/>
  <c r="R906" i="31" a="1"/>
  <c r="R906" i="31" s="1"/>
  <c r="K906" i="31" a="1"/>
  <c r="K906" i="31" s="1"/>
  <c r="P479" i="31" a="1"/>
  <c r="P479" i="31" s="1"/>
  <c r="R856" i="31" a="1"/>
  <c r="R856" i="31" s="1"/>
  <c r="R849" i="31" a="1"/>
  <c r="R849" i="31" s="1"/>
  <c r="L914" i="31" a="1"/>
  <c r="L914" i="31" s="1"/>
  <c r="R888" i="31" a="1"/>
  <c r="R888" i="31" s="1"/>
  <c r="R995" i="31" a="1"/>
  <c r="R995" i="31" s="1"/>
  <c r="K826" i="31" a="1"/>
  <c r="K826" i="31" s="1"/>
  <c r="R516" i="31" a="1"/>
  <c r="R516" i="31" s="1"/>
  <c r="L516" i="31" a="1"/>
  <c r="L516" i="31" s="1"/>
  <c r="R947" i="31" a="1"/>
  <c r="R947" i="31" s="1"/>
  <c r="Q890" i="31" a="1"/>
  <c r="Q890" i="31" s="1"/>
  <c r="Q888" i="31" a="1"/>
  <c r="Q888" i="31" s="1"/>
  <c r="K888" i="31" a="1"/>
  <c r="K888" i="31" s="1"/>
  <c r="L885" i="31" a="1"/>
  <c r="L885" i="31" s="1"/>
  <c r="L884" i="31" a="1"/>
  <c r="L884" i="31" s="1"/>
  <c r="Q799" i="31" a="1"/>
  <c r="Q799" i="31" s="1"/>
  <c r="K798" i="31" a="1"/>
  <c r="K798" i="31" s="1"/>
  <c r="L879" i="31" a="1"/>
  <c r="L879" i="31" s="1"/>
  <c r="K995" i="31" a="1"/>
  <c r="K995" i="31" s="1"/>
  <c r="Q864" i="31" a="1"/>
  <c r="Q864" i="31" s="1"/>
  <c r="L991" i="31" a="1"/>
  <c r="L991" i="31" s="1"/>
  <c r="Q856" i="31" a="1"/>
  <c r="Q856" i="31" s="1"/>
  <c r="Q854" i="31" a="1"/>
  <c r="Q854" i="31" s="1"/>
  <c r="P995" i="31" a="1"/>
  <c r="P995" i="31" s="1"/>
  <c r="P62" i="31" a="1"/>
  <c r="P62" i="31" s="1"/>
  <c r="R991" i="31" a="1"/>
  <c r="R991" i="31" s="1"/>
  <c r="P856" i="31" a="1"/>
  <c r="P856" i="31" s="1"/>
  <c r="K856" i="31" a="1"/>
  <c r="K856" i="31" s="1"/>
  <c r="P849" i="31" a="1"/>
  <c r="P849" i="31" s="1"/>
  <c r="K849" i="31" a="1"/>
  <c r="K849" i="31" s="1"/>
  <c r="R834" i="31" a="1"/>
  <c r="R834" i="31" s="1"/>
  <c r="L834" i="31" a="1"/>
  <c r="L834" i="31" s="1"/>
  <c r="P833" i="31" a="1"/>
  <c r="P833" i="31" s="1"/>
  <c r="K833" i="31" a="1"/>
  <c r="K833" i="31" s="1"/>
  <c r="R736" i="31" a="1"/>
  <c r="R736" i="31" s="1"/>
  <c r="L778" i="31" a="1"/>
  <c r="L778" i="31" s="1"/>
  <c r="P926" i="31" a="1"/>
  <c r="P926" i="31" s="1"/>
  <c r="Q900" i="31" a="1"/>
  <c r="Q900" i="31" s="1"/>
  <c r="P888" i="31" a="1"/>
  <c r="P888" i="31" s="1"/>
  <c r="K884" i="31" a="1"/>
  <c r="K884" i="31" s="1"/>
  <c r="L1012" i="31" a="1"/>
  <c r="L1012" i="31" s="1"/>
  <c r="L1006" i="31" a="1"/>
  <c r="L1006" i="31" s="1"/>
  <c r="R956" i="31" a="1"/>
  <c r="R956" i="31" s="1"/>
  <c r="Q991" i="31" a="1"/>
  <c r="Q991" i="31" s="1"/>
  <c r="L857" i="31" a="1"/>
  <c r="L857" i="31" s="1"/>
  <c r="L851" i="31" a="1"/>
  <c r="L851" i="31" s="1"/>
  <c r="K398" i="31" a="1"/>
  <c r="K398" i="31" s="1"/>
  <c r="R928" i="31" a="1"/>
  <c r="R928" i="31" s="1"/>
  <c r="K834" i="31" a="1"/>
  <c r="K834" i="31" s="1"/>
  <c r="K829" i="31" a="1"/>
  <c r="K829" i="31" s="1"/>
  <c r="P516" i="31" a="1"/>
  <c r="P516" i="31" s="1"/>
  <c r="L173" i="31" a="1"/>
  <c r="L173" i="31" s="1"/>
  <c r="K987" i="31" a="1"/>
  <c r="K987" i="31" s="1"/>
  <c r="L893" i="31" a="1"/>
  <c r="L893" i="31" s="1"/>
  <c r="L910" i="31" a="1"/>
  <c r="L910" i="31" s="1"/>
  <c r="Q884" i="31" a="1"/>
  <c r="Q884" i="31" s="1"/>
  <c r="K881" i="31" a="1"/>
  <c r="K881" i="31" s="1"/>
  <c r="R1012" i="31" a="1"/>
  <c r="R1012" i="31" s="1"/>
  <c r="K1006" i="31" a="1"/>
  <c r="K1006" i="31" s="1"/>
  <c r="K872" i="31" a="1"/>
  <c r="K872" i="31" s="1"/>
  <c r="L871" i="31" a="1"/>
  <c r="L871" i="31" s="1"/>
  <c r="K956" i="31" a="1"/>
  <c r="K956" i="31" s="1"/>
  <c r="K866" i="31" a="1"/>
  <c r="K866" i="31" s="1"/>
  <c r="K910" i="31" a="1"/>
  <c r="K910" i="31" s="1"/>
  <c r="L799" i="31" a="1"/>
  <c r="L799" i="31" s="1"/>
  <c r="Q1012" i="31" a="1"/>
  <c r="Q1012" i="31" s="1"/>
  <c r="L874" i="31" a="1"/>
  <c r="L874" i="31" s="1"/>
  <c r="Q872" i="31" a="1"/>
  <c r="Q872" i="31" s="1"/>
  <c r="P956" i="31" a="1"/>
  <c r="P956" i="31" s="1"/>
  <c r="L864" i="31" a="1"/>
  <c r="L864" i="31" s="1"/>
  <c r="R848" i="31" a="1"/>
  <c r="R848" i="31" s="1"/>
  <c r="Q928" i="31" a="1"/>
  <c r="Q928" i="31" s="1"/>
  <c r="R832" i="31" a="1"/>
  <c r="R832" i="31" s="1"/>
  <c r="R806" i="31" a="1"/>
  <c r="R806" i="31" s="1"/>
  <c r="R945" i="31" a="1"/>
  <c r="R945" i="31" s="1"/>
  <c r="L788" i="31" a="1"/>
  <c r="L788" i="31" s="1"/>
  <c r="Q893" i="31" a="1"/>
  <c r="Q893" i="31" s="1"/>
  <c r="L890" i="31" a="1"/>
  <c r="L890" i="31" s="1"/>
  <c r="P885" i="31" a="1"/>
  <c r="P885" i="31" s="1"/>
  <c r="P884" i="31" a="1"/>
  <c r="P884" i="31" s="1"/>
  <c r="R883" i="31" a="1"/>
  <c r="R883" i="31" s="1"/>
  <c r="L62" i="31" a="1"/>
  <c r="L62" i="31" s="1"/>
  <c r="Q857" i="31" a="1"/>
  <c r="Q857" i="31" s="1"/>
  <c r="L770" i="31" a="1"/>
  <c r="L770" i="31" s="1"/>
  <c r="Q851" i="31" a="1"/>
  <c r="Q851" i="31" s="1"/>
  <c r="Q848" i="31" a="1"/>
  <c r="Q848" i="31" s="1"/>
  <c r="L848" i="31" a="1"/>
  <c r="L848" i="31" s="1"/>
  <c r="R897" i="31" a="1"/>
  <c r="R897" i="31" s="1"/>
  <c r="L897" i="31" a="1"/>
  <c r="L897" i="31" s="1"/>
  <c r="P928" i="31" a="1"/>
  <c r="P928" i="31" s="1"/>
  <c r="K928" i="31" a="1"/>
  <c r="K928" i="31" s="1"/>
  <c r="L371" i="31" a="1"/>
  <c r="L371" i="31" s="1"/>
  <c r="Q987" i="31" a="1"/>
  <c r="Q987" i="31" s="1"/>
  <c r="L888" i="31" a="1"/>
  <c r="L888" i="31" s="1"/>
  <c r="K799" i="31" a="1"/>
  <c r="K799" i="31" s="1"/>
  <c r="Q1006" i="31" a="1"/>
  <c r="Q1006" i="31" s="1"/>
  <c r="L995" i="31" a="1"/>
  <c r="L995" i="31" s="1"/>
  <c r="P872" i="31" a="1"/>
  <c r="P872" i="31" s="1"/>
  <c r="Q866" i="31" a="1"/>
  <c r="Q866" i="31" s="1"/>
  <c r="K864" i="31" a="1"/>
  <c r="K864" i="31" s="1"/>
  <c r="L854" i="31" a="1"/>
  <c r="L854" i="31" s="1"/>
  <c r="P771" i="31" a="1"/>
  <c r="P771" i="31" s="1"/>
  <c r="L846" i="31" a="1"/>
  <c r="L846" i="31" s="1"/>
  <c r="K897" i="31" a="1"/>
  <c r="K897" i="31" s="1"/>
  <c r="Q371" i="31" a="1"/>
  <c r="Q371" i="31" s="1"/>
  <c r="R173" i="31" a="1"/>
  <c r="R173" i="31" s="1"/>
  <c r="Q910" i="31" a="1"/>
  <c r="Q910" i="31" s="1"/>
  <c r="Q881" i="31" a="1"/>
  <c r="Q881" i="31" s="1"/>
  <c r="Q874" i="31" a="1"/>
  <c r="Q874" i="31" s="1"/>
  <c r="Q995" i="31" a="1"/>
  <c r="Q995" i="31" s="1"/>
  <c r="P871" i="31" a="1"/>
  <c r="P871" i="31" s="1"/>
  <c r="Q62" i="31" a="1"/>
  <c r="Q62" i="31" s="1"/>
  <c r="K62" i="31" a="1"/>
  <c r="K62" i="31" s="1"/>
  <c r="P866" i="31" a="1"/>
  <c r="P866" i="31" s="1"/>
  <c r="P861" i="31" a="1"/>
  <c r="P861" i="31" s="1"/>
  <c r="L856" i="31" a="1"/>
  <c r="L856" i="31" s="1"/>
  <c r="K854" i="31" a="1"/>
  <c r="K854" i="31" s="1"/>
  <c r="R770" i="31" a="1"/>
  <c r="R770" i="31" s="1"/>
  <c r="L852" i="31" a="1"/>
  <c r="L852" i="31" s="1"/>
  <c r="L849" i="31" a="1"/>
  <c r="L849" i="31" s="1"/>
  <c r="P848" i="31" a="1"/>
  <c r="P848" i="31" s="1"/>
  <c r="K851" i="31" a="1"/>
  <c r="K851" i="31" s="1"/>
  <c r="Q846" i="31" a="1"/>
  <c r="Q846" i="31" s="1"/>
  <c r="R398" i="31" a="1"/>
  <c r="R398" i="31" s="1"/>
  <c r="K371" i="31" a="1"/>
  <c r="K371" i="31" s="1"/>
  <c r="Q832" i="31" a="1"/>
  <c r="Q832" i="31" s="1"/>
  <c r="L827" i="31" a="1"/>
  <c r="L827" i="31" s="1"/>
  <c r="L768" i="31" a="1"/>
  <c r="L768" i="31" s="1"/>
  <c r="P822" i="31" a="1"/>
  <c r="P822" i="31" s="1"/>
  <c r="P374" i="31" a="1"/>
  <c r="P374" i="31" s="1"/>
  <c r="K809" i="31" a="1"/>
  <c r="K809" i="31" s="1"/>
  <c r="Q728" i="31" a="1"/>
  <c r="Q728" i="31" s="1"/>
  <c r="Q477" i="31" a="1"/>
  <c r="Q477" i="31" s="1"/>
  <c r="Q770" i="31" a="1"/>
  <c r="Q770" i="31" s="1"/>
  <c r="R877" i="31" a="1"/>
  <c r="R877" i="31" s="1"/>
  <c r="K832" i="31" a="1"/>
  <c r="K832" i="31" s="1"/>
  <c r="K831" i="31" a="1"/>
  <c r="K831" i="31" s="1"/>
  <c r="R827" i="31" a="1"/>
  <c r="R827" i="31" s="1"/>
  <c r="K827" i="31" a="1"/>
  <c r="K827" i="31" s="1"/>
  <c r="L736" i="31" a="1"/>
  <c r="L736" i="31" s="1"/>
  <c r="P810" i="31" a="1"/>
  <c r="P810" i="31" s="1"/>
  <c r="R807" i="31" a="1"/>
  <c r="R807" i="31" s="1"/>
  <c r="L807" i="31" a="1"/>
  <c r="L807" i="31" s="1"/>
  <c r="K857" i="31" a="1"/>
  <c r="K857" i="31" s="1"/>
  <c r="P877" i="31" a="1"/>
  <c r="P877" i="31" s="1"/>
  <c r="P832" i="31" a="1"/>
  <c r="P832" i="31" s="1"/>
  <c r="L118" i="31" a="1"/>
  <c r="L118" i="31" s="1"/>
  <c r="P821" i="31" a="1"/>
  <c r="P821" i="31" s="1"/>
  <c r="L820" i="31" a="1"/>
  <c r="L820" i="31" s="1"/>
  <c r="K736" i="31" a="1"/>
  <c r="K736" i="31" s="1"/>
  <c r="Q809" i="31" a="1"/>
  <c r="Q809" i="31" s="1"/>
  <c r="L808" i="31" a="1"/>
  <c r="L808" i="31" s="1"/>
  <c r="K807" i="31" a="1"/>
  <c r="K807" i="31" s="1"/>
  <c r="L806" i="31" a="1"/>
  <c r="L806" i="31" s="1"/>
  <c r="K766" i="31" a="1"/>
  <c r="K766" i="31" s="1"/>
  <c r="Q849" i="31" a="1"/>
  <c r="Q849" i="31" s="1"/>
  <c r="P371" i="31" a="1"/>
  <c r="P371" i="31" s="1"/>
  <c r="K118" i="31" a="1"/>
  <c r="K118" i="31" s="1"/>
  <c r="Q827" i="31" a="1"/>
  <c r="Q827" i="31" s="1"/>
  <c r="R820" i="31" a="1"/>
  <c r="R820" i="31" s="1"/>
  <c r="K808" i="31" a="1"/>
  <c r="K808" i="31" s="1"/>
  <c r="Q806" i="31" a="1"/>
  <c r="Q806" i="31" s="1"/>
  <c r="R766" i="31" a="1"/>
  <c r="R766" i="31" s="1"/>
  <c r="L945" i="31" a="1"/>
  <c r="L945" i="31" s="1"/>
  <c r="L861" i="31" a="1"/>
  <c r="L861" i="31" s="1"/>
  <c r="Q897" i="31" a="1"/>
  <c r="Q897" i="31" s="1"/>
  <c r="Q836" i="31" a="1"/>
  <c r="Q836" i="31" s="1"/>
  <c r="Q835" i="31" a="1"/>
  <c r="Q835" i="31" s="1"/>
  <c r="L833" i="31" a="1"/>
  <c r="L833" i="31" s="1"/>
  <c r="Q820" i="31" a="1"/>
  <c r="Q820" i="31" s="1"/>
  <c r="Q736" i="31" a="1"/>
  <c r="Q736" i="31" s="1"/>
  <c r="R808" i="31" a="1"/>
  <c r="R808" i="31" s="1"/>
  <c r="P807" i="31" a="1"/>
  <c r="P807" i="31" s="1"/>
  <c r="P806" i="31" a="1"/>
  <c r="P806" i="31" s="1"/>
  <c r="K806" i="31" a="1"/>
  <c r="K806" i="31" s="1"/>
  <c r="L803" i="31" a="1"/>
  <c r="L803" i="31" s="1"/>
  <c r="R851" i="31" a="1"/>
  <c r="R851" i="31" s="1"/>
  <c r="K847" i="31" a="1"/>
  <c r="K847" i="31" s="1"/>
  <c r="K846" i="31" a="1"/>
  <c r="K846" i="31" s="1"/>
  <c r="R383" i="31" a="1"/>
  <c r="R383" i="31" s="1"/>
  <c r="Q834" i="31" a="1"/>
  <c r="Q834" i="31" s="1"/>
  <c r="R833" i="31" a="1"/>
  <c r="R833" i="31" s="1"/>
  <c r="Q118" i="31" a="1"/>
  <c r="Q118" i="31" s="1"/>
  <c r="K822" i="31" a="1"/>
  <c r="K822" i="31" s="1"/>
  <c r="P736" i="31" a="1"/>
  <c r="P736" i="31" s="1"/>
  <c r="L810" i="31" a="1"/>
  <c r="L810" i="31" s="1"/>
  <c r="L728" i="31" a="1"/>
  <c r="L728" i="31" s="1"/>
  <c r="K771" i="31" a="1"/>
  <c r="K771" i="31" s="1"/>
  <c r="R852" i="31" a="1"/>
  <c r="R852" i="31" s="1"/>
  <c r="K848" i="31" a="1"/>
  <c r="K848" i="31" s="1"/>
  <c r="Q929" i="31" a="1"/>
  <c r="Q929" i="31" s="1"/>
  <c r="L928" i="31" a="1"/>
  <c r="L928" i="31" s="1"/>
  <c r="P383" i="31" a="1"/>
  <c r="P383" i="31" s="1"/>
  <c r="R829" i="31" a="1"/>
  <c r="R829" i="31" s="1"/>
  <c r="L828" i="31" a="1"/>
  <c r="L828" i="31" s="1"/>
  <c r="Q822" i="31" a="1"/>
  <c r="Q822" i="31" s="1"/>
  <c r="R813" i="31" a="1"/>
  <c r="R813" i="31" s="1"/>
  <c r="P863" i="31" a="1"/>
  <c r="P863" i="31" s="1"/>
  <c r="K877" i="31" a="1"/>
  <c r="K877" i="31" s="1"/>
  <c r="Q833" i="31" a="1"/>
  <c r="Q833" i="31" s="1"/>
  <c r="L832" i="31" a="1"/>
  <c r="L832" i="31" s="1"/>
  <c r="K821" i="31" a="1"/>
  <c r="K821" i="31" s="1"/>
  <c r="K374" i="31" a="1"/>
  <c r="K374" i="31" s="1"/>
  <c r="Q803" i="31" a="1"/>
  <c r="Q803" i="31" s="1"/>
  <c r="P945" i="31" a="1"/>
  <c r="P945" i="31" s="1"/>
  <c r="Q304" i="31" a="1"/>
  <c r="Q304" i="31" s="1"/>
  <c r="K304" i="31" a="1"/>
  <c r="K304" i="31" s="1"/>
  <c r="K810" i="31" a="1"/>
  <c r="K810" i="31" s="1"/>
  <c r="P808" i="31" a="1"/>
  <c r="P808" i="31" s="1"/>
  <c r="P477" i="31" a="1"/>
  <c r="P477" i="31" s="1"/>
  <c r="Q945" i="31" a="1"/>
  <c r="Q945" i="31" s="1"/>
  <c r="R236" i="31" a="1"/>
  <c r="R236" i="31" s="1"/>
  <c r="L236" i="31" a="1"/>
  <c r="L236" i="31" s="1"/>
  <c r="P304" i="31" a="1"/>
  <c r="P304" i="31" s="1"/>
  <c r="L667" i="31" a="1"/>
  <c r="L667" i="31" s="1"/>
  <c r="Q742" i="31" a="1"/>
  <c r="Q742" i="31" s="1"/>
  <c r="L730" i="31" a="1"/>
  <c r="L730" i="31" s="1"/>
  <c r="R728" i="31" a="1"/>
  <c r="R728" i="31" s="1"/>
  <c r="R785" i="31" a="1"/>
  <c r="R785" i="31" s="1"/>
  <c r="K785" i="31" a="1"/>
  <c r="K785" i="31" s="1"/>
  <c r="R765" i="31" a="1"/>
  <c r="R765" i="31" s="1"/>
  <c r="L366" i="31" a="1"/>
  <c r="L366" i="31" s="1"/>
  <c r="R778" i="31" a="1"/>
  <c r="R778" i="31" s="1"/>
  <c r="R374" i="31" a="1"/>
  <c r="R374" i="31" s="1"/>
  <c r="P728" i="31" a="1"/>
  <c r="P728" i="31" s="1"/>
  <c r="L766" i="31" a="1"/>
  <c r="L766" i="31" s="1"/>
  <c r="R788" i="31" a="1"/>
  <c r="R788" i="31" s="1"/>
  <c r="Q785" i="31" a="1"/>
  <c r="Q785" i="31" s="1"/>
  <c r="Q778" i="31" a="1"/>
  <c r="Q778" i="31" s="1"/>
  <c r="K236" i="31" a="1"/>
  <c r="K236" i="31" s="1"/>
  <c r="L813" i="31" a="1"/>
  <c r="L813" i="31" s="1"/>
  <c r="K803" i="31" a="1"/>
  <c r="K803" i="31" s="1"/>
  <c r="Q788" i="31" a="1"/>
  <c r="Q788" i="31" s="1"/>
  <c r="Q979" i="31" a="1"/>
  <c r="Q979" i="31" s="1"/>
  <c r="K979" i="31" a="1"/>
  <c r="K979" i="31" s="1"/>
  <c r="K477" i="31" a="1"/>
  <c r="K477" i="31" s="1"/>
  <c r="L370" i="31" a="1"/>
  <c r="L370" i="31" s="1"/>
  <c r="P788" i="31" a="1"/>
  <c r="P788" i="31" s="1"/>
  <c r="L784" i="31" a="1"/>
  <c r="L784" i="31" s="1"/>
  <c r="P778" i="31" a="1"/>
  <c r="P778" i="31" s="1"/>
  <c r="L776" i="31" a="1"/>
  <c r="L776" i="31" s="1"/>
  <c r="L763" i="31" a="1"/>
  <c r="L763" i="31" s="1"/>
  <c r="Q757" i="31" a="1"/>
  <c r="Q757" i="31" s="1"/>
  <c r="K728" i="31" a="1"/>
  <c r="K728" i="31" s="1"/>
  <c r="L786" i="31" a="1"/>
  <c r="L786" i="31" s="1"/>
  <c r="R784" i="31" a="1"/>
  <c r="R784" i="31" s="1"/>
  <c r="K784" i="31" a="1"/>
  <c r="K784" i="31" s="1"/>
  <c r="L374" i="31" a="1"/>
  <c r="L374" i="31" s="1"/>
  <c r="R803" i="31" a="1"/>
  <c r="R803" i="31" s="1"/>
  <c r="K945" i="31" a="1"/>
  <c r="K945" i="31" s="1"/>
  <c r="R786" i="31" a="1"/>
  <c r="R786" i="31" s="1"/>
  <c r="K786" i="31" a="1"/>
  <c r="K786" i="31" s="1"/>
  <c r="Q784" i="31" a="1"/>
  <c r="Q784" i="31" s="1"/>
  <c r="P766" i="31" a="1"/>
  <c r="P766" i="31" s="1"/>
  <c r="K788" i="31" a="1"/>
  <c r="K788" i="31" s="1"/>
  <c r="L785" i="31" a="1"/>
  <c r="L785" i="31" s="1"/>
  <c r="L765" i="31" a="1"/>
  <c r="L765" i="31" s="1"/>
  <c r="P747" i="31" a="1"/>
  <c r="P747" i="31" s="1"/>
  <c r="K742" i="31" a="1"/>
  <c r="K742" i="31" s="1"/>
  <c r="P735" i="31" a="1"/>
  <c r="P735" i="31" s="1"/>
  <c r="O734" i="31" a="1"/>
  <c r="O734" i="31" s="1"/>
  <c r="L240" i="31" a="1"/>
  <c r="L240" i="31" s="1"/>
  <c r="K778" i="31" a="1"/>
  <c r="K778" i="31" s="1"/>
  <c r="R757" i="31" a="1"/>
  <c r="R757" i="31" s="1"/>
  <c r="R762" i="31" a="1"/>
  <c r="R762" i="31" s="1"/>
  <c r="L304" i="31" a="1"/>
  <c r="L304" i="31" s="1"/>
  <c r="P756" i="31" a="1"/>
  <c r="P756" i="31" s="1"/>
  <c r="Q667" i="31" a="1"/>
  <c r="Q667" i="31" s="1"/>
  <c r="K747" i="31" a="1"/>
  <c r="K747" i="31" s="1"/>
  <c r="L742" i="31" a="1"/>
  <c r="L742" i="31" s="1"/>
  <c r="K240" i="31" a="1"/>
  <c r="K240" i="31" s="1"/>
  <c r="L926" i="31" a="1"/>
  <c r="L926" i="31" s="1"/>
  <c r="P757" i="31" a="1"/>
  <c r="P757" i="31" s="1"/>
  <c r="R257" i="31" a="1"/>
  <c r="R257" i="31" s="1"/>
  <c r="P667" i="31" a="1"/>
  <c r="P667" i="31" s="1"/>
  <c r="Q751" i="31" a="1"/>
  <c r="Q751" i="31" s="1"/>
  <c r="Q735" i="31" a="1"/>
  <c r="Q735" i="31" s="1"/>
  <c r="Q733" i="31" a="1"/>
  <c r="Q733" i="31" s="1"/>
  <c r="L733" i="31" a="1"/>
  <c r="L733" i="31" s="1"/>
  <c r="R763" i="31" a="1"/>
  <c r="R763" i="31" s="1"/>
  <c r="R773" i="31" a="1"/>
  <c r="R773" i="31" s="1"/>
  <c r="Q769" i="31" a="1"/>
  <c r="Q769" i="31" s="1"/>
  <c r="P876" i="31" a="1"/>
  <c r="P876" i="31" s="1"/>
  <c r="K926" i="31" a="1"/>
  <c r="K926" i="31" s="1"/>
  <c r="L685" i="31" a="1"/>
  <c r="L685" i="31" s="1"/>
  <c r="R747" i="31" a="1"/>
  <c r="R747" i="31" s="1"/>
  <c r="L157" i="31" a="1"/>
  <c r="L157" i="31" s="1"/>
  <c r="P785" i="31" a="1"/>
  <c r="P785" i="31" s="1"/>
  <c r="R776" i="31" a="1"/>
  <c r="R776" i="31" s="1"/>
  <c r="Q236" i="31" a="1"/>
  <c r="Q236" i="31" s="1"/>
  <c r="R926" i="31" a="1"/>
  <c r="R926" i="31" s="1"/>
  <c r="L710" i="31" a="1"/>
  <c r="L710" i="31" s="1"/>
  <c r="L500" i="31" a="1"/>
  <c r="L500" i="31" s="1"/>
  <c r="R304" i="31" a="1"/>
  <c r="R304" i="31" s="1"/>
  <c r="L692" i="31" a="1"/>
  <c r="L692" i="31" s="1"/>
  <c r="R366" i="31" a="1"/>
  <c r="R366" i="31" s="1"/>
  <c r="Q240" i="31" a="1"/>
  <c r="Q240" i="31" s="1"/>
  <c r="P236" i="31" a="1"/>
  <c r="P236" i="31" s="1"/>
  <c r="P773" i="31" a="1"/>
  <c r="P773" i="31" s="1"/>
  <c r="Q926" i="31" a="1"/>
  <c r="Q926" i="31" s="1"/>
  <c r="K759" i="31" a="1"/>
  <c r="K759" i="31" s="1"/>
  <c r="L873" i="31" a="1"/>
  <c r="L873" i="31" s="1"/>
  <c r="L757" i="31" a="1"/>
  <c r="L757" i="31" s="1"/>
  <c r="Q685" i="31" a="1"/>
  <c r="Q685" i="31" s="1"/>
  <c r="K685" i="31" a="1"/>
  <c r="K685" i="31" s="1"/>
  <c r="K757" i="31" a="1"/>
  <c r="K757" i="31" s="1"/>
  <c r="R500" i="31" a="1"/>
  <c r="R500" i="31" s="1"/>
  <c r="R752" i="31" a="1"/>
  <c r="R752" i="31" s="1"/>
  <c r="Q741" i="31" a="1"/>
  <c r="Q741" i="31" s="1"/>
  <c r="L734" i="31" a="1"/>
  <c r="L734" i="31" s="1"/>
  <c r="P669" i="31" a="1"/>
  <c r="P669" i="31" s="1"/>
  <c r="K669" i="31" a="1"/>
  <c r="K669" i="31" s="1"/>
  <c r="L762" i="31" a="1"/>
  <c r="L762" i="31" s="1"/>
  <c r="L257" i="31" a="1"/>
  <c r="L257" i="31" s="1"/>
  <c r="R667" i="31" a="1"/>
  <c r="R667" i="31" s="1"/>
  <c r="K667" i="31" a="1"/>
  <c r="K667" i="31" s="1"/>
  <c r="P685" i="31" a="1"/>
  <c r="P685" i="31" s="1"/>
  <c r="R128" i="31" a="1"/>
  <c r="R128" i="31" s="1"/>
  <c r="L751" i="31" a="1"/>
  <c r="L751" i="31" s="1"/>
  <c r="K763" i="31" a="1"/>
  <c r="K763" i="31" s="1"/>
  <c r="L772" i="31" a="1"/>
  <c r="L772" i="31" s="1"/>
  <c r="L769" i="31" a="1"/>
  <c r="L769" i="31" s="1"/>
  <c r="L876" i="31" a="1"/>
  <c r="L876" i="31" s="1"/>
  <c r="P873" i="31" a="1"/>
  <c r="P873" i="31" s="1"/>
  <c r="K762" i="31" a="1"/>
  <c r="K762" i="31" s="1"/>
  <c r="K896" i="31" a="1"/>
  <c r="K896" i="31" s="1"/>
  <c r="K756" i="31" a="1"/>
  <c r="K756" i="31" s="1"/>
  <c r="P686" i="31" a="1"/>
  <c r="P686" i="31" s="1"/>
  <c r="R157" i="31" a="1"/>
  <c r="R157" i="31" s="1"/>
  <c r="R742" i="31" a="1"/>
  <c r="R742" i="31" s="1"/>
  <c r="R733" i="31" a="1"/>
  <c r="R733" i="31" s="1"/>
  <c r="K733" i="31" a="1"/>
  <c r="K733" i="31" s="1"/>
  <c r="O722" i="31" a="1"/>
  <c r="O722" i="31" s="1"/>
  <c r="R749" i="31" a="1"/>
  <c r="R749" i="31" s="1"/>
  <c r="L717" i="31" a="1"/>
  <c r="L717" i="31" s="1"/>
  <c r="R646" i="31" a="1"/>
  <c r="R646" i="31" s="1"/>
  <c r="P707" i="31" a="1"/>
  <c r="P707" i="31" s="1"/>
  <c r="L703" i="31" a="1"/>
  <c r="L703" i="31" s="1"/>
  <c r="K190" i="31" a="1"/>
  <c r="K190" i="31" s="1"/>
  <c r="Q157" i="31" a="1"/>
  <c r="Q157" i="31" s="1"/>
  <c r="P742" i="31" a="1"/>
  <c r="P742" i="31" s="1"/>
  <c r="L741" i="31" a="1"/>
  <c r="L741" i="31" s="1"/>
  <c r="Q739" i="31" a="1"/>
  <c r="Q739" i="31" s="1"/>
  <c r="Q737" i="31" a="1"/>
  <c r="Q737" i="31" s="1"/>
  <c r="O669" i="31" a="1"/>
  <c r="O669" i="31" s="1"/>
  <c r="P497" i="31" a="1"/>
  <c r="P497" i="31" s="1"/>
  <c r="K497" i="31" a="1"/>
  <c r="K497" i="31" s="1"/>
  <c r="Q749" i="31" a="1"/>
  <c r="Q749" i="31" s="1"/>
  <c r="Q718" i="31" a="1"/>
  <c r="Q718" i="31" s="1"/>
  <c r="P717" i="31" a="1"/>
  <c r="P717" i="31" s="1"/>
  <c r="K717" i="31" a="1"/>
  <c r="K717" i="31" s="1"/>
  <c r="Q646" i="31" a="1"/>
  <c r="Q646" i="31" s="1"/>
  <c r="Q747" i="31" a="1"/>
  <c r="Q747" i="31" s="1"/>
  <c r="K741" i="31" a="1"/>
  <c r="K741" i="31" s="1"/>
  <c r="K738" i="31" a="1"/>
  <c r="K738" i="31" s="1"/>
  <c r="R734" i="31" a="1"/>
  <c r="R734" i="31" s="1"/>
  <c r="K734" i="31" a="1"/>
  <c r="K734" i="31" s="1"/>
  <c r="P733" i="31" a="1"/>
  <c r="P733" i="31" s="1"/>
  <c r="L919" i="31" a="1"/>
  <c r="L919" i="31" s="1"/>
  <c r="Q725" i="31" a="1"/>
  <c r="Q725" i="31" s="1"/>
  <c r="L725" i="31" a="1"/>
  <c r="L725" i="31" s="1"/>
  <c r="L749" i="31" a="1"/>
  <c r="L749" i="31" s="1"/>
  <c r="K718" i="31" a="1"/>
  <c r="K718" i="31" s="1"/>
  <c r="O717" i="31" a="1"/>
  <c r="O717" i="31" s="1"/>
  <c r="K748" i="31" a="1"/>
  <c r="K748" i="31" s="1"/>
  <c r="K257" i="31" a="1"/>
  <c r="K257" i="31" s="1"/>
  <c r="R738" i="31" a="1"/>
  <c r="R738" i="31" s="1"/>
  <c r="Q734" i="31" a="1"/>
  <c r="Q734" i="31" s="1"/>
  <c r="R722" i="31" a="1"/>
  <c r="R722" i="31" s="1"/>
  <c r="R690" i="31" a="1"/>
  <c r="R690" i="31" s="1"/>
  <c r="L128" i="31" a="1"/>
  <c r="L128" i="31" s="1"/>
  <c r="K751" i="31" a="1"/>
  <c r="K751" i="31" s="1"/>
  <c r="Q738" i="31" a="1"/>
  <c r="Q738" i="31" s="1"/>
  <c r="L735" i="31" a="1"/>
  <c r="L735" i="31" s="1"/>
  <c r="L669" i="31" a="1"/>
  <c r="L669" i="31" s="1"/>
  <c r="P919" i="31" a="1"/>
  <c r="P919" i="31" s="1"/>
  <c r="K919" i="31" a="1"/>
  <c r="K919" i="31" s="1"/>
  <c r="Q722" i="31" a="1"/>
  <c r="Q722" i="31" s="1"/>
  <c r="O749" i="31" a="1"/>
  <c r="O749" i="31" s="1"/>
  <c r="L653" i="31" a="1"/>
  <c r="L653" i="31" s="1"/>
  <c r="Q714" i="31" a="1"/>
  <c r="Q714" i="31" s="1"/>
  <c r="O646" i="31" a="1"/>
  <c r="O646" i="31" s="1"/>
  <c r="Q708" i="31" a="1"/>
  <c r="Q708" i="31" s="1"/>
  <c r="K157" i="31" a="1"/>
  <c r="K157" i="31" s="1"/>
  <c r="K739" i="31" a="1"/>
  <c r="K739" i="31" s="1"/>
  <c r="P734" i="31" a="1"/>
  <c r="P734" i="31" s="1"/>
  <c r="R669" i="31" a="1"/>
  <c r="R669" i="31" s="1"/>
  <c r="L722" i="31" a="1"/>
  <c r="L722" i="31" s="1"/>
  <c r="R717" i="31" a="1"/>
  <c r="R717" i="31" s="1"/>
  <c r="P714" i="31" a="1"/>
  <c r="P714" i="31" s="1"/>
  <c r="R707" i="31" a="1"/>
  <c r="R707" i="31" s="1"/>
  <c r="P704" i="31" a="1"/>
  <c r="P704" i="31" s="1"/>
  <c r="L690" i="31" a="1"/>
  <c r="L690" i="31" s="1"/>
  <c r="R498" i="31" a="1"/>
  <c r="R498" i="31" s="1"/>
  <c r="O640" i="31" a="1"/>
  <c r="O640" i="31" s="1"/>
  <c r="L737" i="31" a="1"/>
  <c r="L737" i="31" s="1"/>
  <c r="R735" i="31" a="1"/>
  <c r="R735" i="31" s="1"/>
  <c r="K735" i="31" a="1"/>
  <c r="K735" i="31" s="1"/>
  <c r="P722" i="31" a="1"/>
  <c r="P722" i="31" s="1"/>
  <c r="L190" i="31" a="1"/>
  <c r="L190" i="31" s="1"/>
  <c r="P690" i="31" a="1"/>
  <c r="P690" i="31" s="1"/>
  <c r="Q674" i="31" a="1"/>
  <c r="Q674" i="31" s="1"/>
  <c r="L752" i="31" a="1"/>
  <c r="L752" i="31" s="1"/>
  <c r="R751" i="31" a="1"/>
  <c r="R751" i="31" s="1"/>
  <c r="K677" i="31" a="1"/>
  <c r="K677" i="31" s="1"/>
  <c r="Q669" i="31" a="1"/>
  <c r="Q669" i="31" s="1"/>
  <c r="R497" i="31" a="1"/>
  <c r="R497" i="31" s="1"/>
  <c r="L497" i="31" a="1"/>
  <c r="L497" i="31" s="1"/>
  <c r="K722" i="31" a="1"/>
  <c r="K722" i="31" s="1"/>
  <c r="Q717" i="31" a="1"/>
  <c r="Q717" i="31" s="1"/>
  <c r="O653" i="31" a="1"/>
  <c r="O653" i="31" s="1"/>
  <c r="Q651" i="31" a="1"/>
  <c r="Q651" i="31" s="1"/>
  <c r="L646" i="31" a="1"/>
  <c r="L646" i="31" s="1"/>
  <c r="O707" i="31" a="1"/>
  <c r="O707" i="31" s="1"/>
  <c r="K703" i="31" a="1"/>
  <c r="K703" i="31" s="1"/>
  <c r="P696" i="31" a="1"/>
  <c r="P696" i="31" s="1"/>
  <c r="K690" i="31" a="1"/>
  <c r="K690" i="31" s="1"/>
  <c r="K684" i="31" a="1"/>
  <c r="K684" i="31" s="1"/>
  <c r="Q682" i="31" a="1"/>
  <c r="Q682" i="31" s="1"/>
  <c r="L674" i="31" a="1"/>
  <c r="L674" i="31" s="1"/>
  <c r="R654" i="31" a="1"/>
  <c r="R654" i="31" s="1"/>
  <c r="P590" i="31" a="1"/>
  <c r="P590" i="31" s="1"/>
  <c r="R673" i="31" a="1"/>
  <c r="R673" i="31" s="1"/>
  <c r="P559" i="31" a="1"/>
  <c r="P559" i="31" s="1"/>
  <c r="O986" i="31" a="1"/>
  <c r="O986" i="31" s="1"/>
  <c r="K986" i="31" a="1"/>
  <c r="K986" i="31" s="1"/>
  <c r="P234" i="31" a="1"/>
  <c r="P234" i="31" s="1"/>
  <c r="L234" i="31" a="1"/>
  <c r="L234" i="31" s="1"/>
  <c r="Q613" i="31" a="1"/>
  <c r="Q613" i="31" s="1"/>
  <c r="O605" i="31" a="1"/>
  <c r="O605" i="31" s="1"/>
  <c r="K605" i="31" a="1"/>
  <c r="K605" i="31" s="1"/>
  <c r="P601" i="31" a="1"/>
  <c r="P601" i="31" s="1"/>
  <c r="L601" i="31" a="1"/>
  <c r="L601" i="31" s="1"/>
  <c r="Q595" i="31" a="1"/>
  <c r="Q595" i="31" s="1"/>
  <c r="O582" i="31" a="1"/>
  <c r="O582" i="31" s="1"/>
  <c r="K582" i="31" a="1"/>
  <c r="K582" i="31" s="1"/>
  <c r="P321" i="31" a="1"/>
  <c r="P321" i="31" s="1"/>
  <c r="L321" i="31" a="1"/>
  <c r="L321" i="31" s="1"/>
  <c r="L701" i="31" a="1"/>
  <c r="L701" i="31" s="1"/>
  <c r="Q690" i="31" a="1"/>
  <c r="Q690" i="31" s="1"/>
  <c r="P684" i="31" a="1"/>
  <c r="P684" i="31" s="1"/>
  <c r="P682" i="31" a="1"/>
  <c r="P682" i="31" s="1"/>
  <c r="R29" i="31" a="1"/>
  <c r="R29" i="31" s="1"/>
  <c r="P674" i="31" a="1"/>
  <c r="P674" i="31" s="1"/>
  <c r="R703" i="31" a="1"/>
  <c r="R703" i="31" s="1"/>
  <c r="R701" i="31" a="1"/>
  <c r="R701" i="31" s="1"/>
  <c r="L697" i="31" a="1"/>
  <c r="L697" i="31" s="1"/>
  <c r="R681" i="31" a="1"/>
  <c r="R681" i="31" s="1"/>
  <c r="L252" i="31" a="1"/>
  <c r="L252" i="31" s="1"/>
  <c r="Q498" i="31" a="1"/>
  <c r="Q498" i="31" s="1"/>
  <c r="L498" i="31" a="1"/>
  <c r="L498" i="31" s="1"/>
  <c r="O36" i="31" a="1"/>
  <c r="O36" i="31" s="1"/>
  <c r="Q139" i="31" a="1"/>
  <c r="Q139" i="31" s="1"/>
  <c r="L664" i="31" a="1"/>
  <c r="L664" i="31" s="1"/>
  <c r="K674" i="31" a="1"/>
  <c r="K674" i="31" s="1"/>
  <c r="Q654" i="31" a="1"/>
  <c r="Q654" i="31" s="1"/>
  <c r="P235" i="31" a="1"/>
  <c r="P235" i="31" s="1"/>
  <c r="Q585" i="31" a="1"/>
  <c r="Q585" i="31" s="1"/>
  <c r="O584" i="31" a="1"/>
  <c r="O584" i="31" s="1"/>
  <c r="Q673" i="31" a="1"/>
  <c r="Q673" i="31" s="1"/>
  <c r="L673" i="31" a="1"/>
  <c r="L673" i="31" s="1"/>
  <c r="P641" i="31" a="1"/>
  <c r="P641" i="31" s="1"/>
  <c r="O559" i="31" a="1"/>
  <c r="O559" i="31" s="1"/>
  <c r="R625" i="31" a="1"/>
  <c r="R625" i="31" s="1"/>
  <c r="R354" i="31" a="1"/>
  <c r="R354" i="31" s="1"/>
  <c r="K711" i="31" a="1"/>
  <c r="K711" i="31" s="1"/>
  <c r="P646" i="31" a="1"/>
  <c r="P646" i="31" s="1"/>
  <c r="K258" i="31" a="1"/>
  <c r="K258" i="31" s="1"/>
  <c r="O705" i="31" a="1"/>
  <c r="O705" i="31" s="1"/>
  <c r="O704" i="31" a="1"/>
  <c r="O704" i="31" s="1"/>
  <c r="R702" i="31" a="1"/>
  <c r="R702" i="31" s="1"/>
  <c r="Q701" i="31" a="1"/>
  <c r="Q701" i="31" s="1"/>
  <c r="K697" i="31" a="1"/>
  <c r="K697" i="31" s="1"/>
  <c r="L694" i="31" a="1"/>
  <c r="L694" i="31" s="1"/>
  <c r="O690" i="31" a="1"/>
  <c r="O690" i="31" s="1"/>
  <c r="O684" i="31" a="1"/>
  <c r="O684" i="31" s="1"/>
  <c r="Q687" i="31" a="1"/>
  <c r="Q687" i="31" s="1"/>
  <c r="L681" i="31" a="1"/>
  <c r="L681" i="31" s="1"/>
  <c r="K680" i="31" a="1"/>
  <c r="K680" i="31" s="1"/>
  <c r="P29" i="31" a="1"/>
  <c r="P29" i="31" s="1"/>
  <c r="P498" i="31" a="1"/>
  <c r="P498" i="31" s="1"/>
  <c r="P493" i="31" a="1"/>
  <c r="P493" i="31" s="1"/>
  <c r="L649" i="31" a="1"/>
  <c r="L649" i="31" s="1"/>
  <c r="P620" i="31" a="1"/>
  <c r="P620" i="31" s="1"/>
  <c r="O665" i="31" a="1"/>
  <c r="O665" i="31" s="1"/>
  <c r="K664" i="31" a="1"/>
  <c r="K664" i="31" s="1"/>
  <c r="O674" i="31" a="1"/>
  <c r="O674" i="31" s="1"/>
  <c r="R658" i="31" a="1"/>
  <c r="R658" i="31" s="1"/>
  <c r="P598" i="31" a="1"/>
  <c r="P598" i="31" s="1"/>
  <c r="K598" i="31" a="1"/>
  <c r="K598" i="31" s="1"/>
  <c r="L656" i="31" a="1"/>
  <c r="L656" i="31" s="1"/>
  <c r="L654" i="31" a="1"/>
  <c r="L654" i="31" s="1"/>
  <c r="K235" i="31" a="1"/>
  <c r="K235" i="31" s="1"/>
  <c r="K651" i="31" a="1"/>
  <c r="K651" i="31" s="1"/>
  <c r="R258" i="31" a="1"/>
  <c r="R258" i="31" s="1"/>
  <c r="P703" i="31" a="1"/>
  <c r="P703" i="31" s="1"/>
  <c r="P701" i="31" a="1"/>
  <c r="P701" i="31" s="1"/>
  <c r="Q190" i="31" a="1"/>
  <c r="Q190" i="31" s="1"/>
  <c r="O365" i="31" a="1"/>
  <c r="O365" i="31" s="1"/>
  <c r="Q694" i="31" a="1"/>
  <c r="Q694" i="31" s="1"/>
  <c r="R352" i="31" a="1"/>
  <c r="R352" i="31" s="1"/>
  <c r="Q681" i="31" a="1"/>
  <c r="Q681" i="31" s="1"/>
  <c r="Q252" i="31" a="1"/>
  <c r="Q252" i="31" s="1"/>
  <c r="K498" i="31" a="1"/>
  <c r="K498" i="31" s="1"/>
  <c r="O139" i="31" a="1"/>
  <c r="O139" i="31" s="1"/>
  <c r="R640" i="31" a="1"/>
  <c r="R640" i="31" s="1"/>
  <c r="L640" i="31" a="1"/>
  <c r="L640" i="31" s="1"/>
  <c r="L666" i="31" a="1"/>
  <c r="L666" i="31" s="1"/>
  <c r="Q664" i="31" a="1"/>
  <c r="Q664" i="31" s="1"/>
  <c r="Q658" i="31" a="1"/>
  <c r="Q658" i="31" s="1"/>
  <c r="P654" i="31" a="1"/>
  <c r="P654" i="31" s="1"/>
  <c r="K654" i="31" a="1"/>
  <c r="K654" i="31" s="1"/>
  <c r="O235" i="31" a="1"/>
  <c r="O235" i="31" s="1"/>
  <c r="Q644" i="31" a="1"/>
  <c r="Q644" i="31" s="1"/>
  <c r="L644" i="31" a="1"/>
  <c r="L644" i="31" s="1"/>
  <c r="R711" i="31" a="1"/>
  <c r="R711" i="31" s="1"/>
  <c r="O699" i="31" a="1"/>
  <c r="O699" i="31" s="1"/>
  <c r="O708" i="31" a="1"/>
  <c r="O708" i="31" s="1"/>
  <c r="L707" i="31" a="1"/>
  <c r="L707" i="31" s="1"/>
  <c r="P190" i="31" a="1"/>
  <c r="P190" i="31" s="1"/>
  <c r="L696" i="31" a="1"/>
  <c r="L696" i="31" s="1"/>
  <c r="Q352" i="31" a="1"/>
  <c r="Q352" i="31" s="1"/>
  <c r="L352" i="31" a="1"/>
  <c r="L352" i="31" s="1"/>
  <c r="P681" i="31" a="1"/>
  <c r="P681" i="31" s="1"/>
  <c r="O498" i="31" a="1"/>
  <c r="O498" i="31" s="1"/>
  <c r="K640" i="31" a="1"/>
  <c r="K640" i="31" s="1"/>
  <c r="Q649" i="31" a="1"/>
  <c r="Q649" i="31" s="1"/>
  <c r="K649" i="31" a="1"/>
  <c r="K649" i="31" s="1"/>
  <c r="P664" i="31" a="1"/>
  <c r="P664" i="31" s="1"/>
  <c r="L658" i="31" a="1"/>
  <c r="L658" i="31" s="1"/>
  <c r="O654" i="31" a="1"/>
  <c r="O654" i="31" s="1"/>
  <c r="R590" i="31" a="1"/>
  <c r="R590" i="31" s="1"/>
  <c r="P644" i="31" a="1"/>
  <c r="P644" i="31" s="1"/>
  <c r="O673" i="31" a="1"/>
  <c r="O673" i="31" s="1"/>
  <c r="L559" i="31" a="1"/>
  <c r="L559" i="31" s="1"/>
  <c r="Q485" i="31" a="1"/>
  <c r="Q485" i="31" s="1"/>
  <c r="L485" i="31" a="1"/>
  <c r="L485" i="31" s="1"/>
  <c r="P354" i="31" a="1"/>
  <c r="P354" i="31" s="1"/>
  <c r="L354" i="31" a="1"/>
  <c r="L354" i="31" s="1"/>
  <c r="L607" i="31" a="1"/>
  <c r="L607" i="31" s="1"/>
  <c r="P711" i="31" a="1"/>
  <c r="P711" i="31" s="1"/>
  <c r="Q707" i="31" a="1"/>
  <c r="Q707" i="31" s="1"/>
  <c r="K707" i="31" a="1"/>
  <c r="K707" i="31" s="1"/>
  <c r="L704" i="31" a="1"/>
  <c r="L704" i="31" s="1"/>
  <c r="O698" i="31" a="1"/>
  <c r="O698" i="31" s="1"/>
  <c r="P697" i="31" a="1"/>
  <c r="P697" i="31" s="1"/>
  <c r="R696" i="31" a="1"/>
  <c r="R696" i="31" s="1"/>
  <c r="Q691" i="31" a="1"/>
  <c r="Q691" i="31" s="1"/>
  <c r="K691" i="31" a="1"/>
  <c r="K691" i="31" s="1"/>
  <c r="R682" i="31" a="1"/>
  <c r="R682" i="31" s="1"/>
  <c r="O681" i="31" a="1"/>
  <c r="O681" i="31" s="1"/>
  <c r="L679" i="31" a="1"/>
  <c r="L679" i="31" s="1"/>
  <c r="L675" i="31" a="1"/>
  <c r="L675" i="31" s="1"/>
  <c r="Q640" i="31" a="1"/>
  <c r="Q640" i="31" s="1"/>
  <c r="Q666" i="31" a="1"/>
  <c r="Q666" i="31" s="1"/>
  <c r="R663" i="31" a="1"/>
  <c r="R663" i="31" s="1"/>
  <c r="Q659" i="31" a="1"/>
  <c r="Q659" i="31" s="1"/>
  <c r="L659" i="31" a="1"/>
  <c r="L659" i="31" s="1"/>
  <c r="P658" i="31" a="1"/>
  <c r="P658" i="31" s="1"/>
  <c r="K658" i="31" a="1"/>
  <c r="K658" i="31" s="1"/>
  <c r="R215" i="31" a="1"/>
  <c r="R215" i="31" s="1"/>
  <c r="R714" i="31" a="1"/>
  <c r="R714" i="31" s="1"/>
  <c r="K704" i="31" a="1"/>
  <c r="K704" i="31" s="1"/>
  <c r="K696" i="31" a="1"/>
  <c r="K696" i="31" s="1"/>
  <c r="L365" i="31" a="1"/>
  <c r="L365" i="31" s="1"/>
  <c r="P691" i="31" a="1"/>
  <c r="P691" i="31" s="1"/>
  <c r="O352" i="31" a="1"/>
  <c r="O352" i="31" s="1"/>
  <c r="O319" i="31" a="1"/>
  <c r="O319" i="31" s="1"/>
  <c r="K682" i="31" a="1"/>
  <c r="K682" i="31" s="1"/>
  <c r="O680" i="31" a="1"/>
  <c r="O680" i="31" s="1"/>
  <c r="R679" i="31" a="1"/>
  <c r="R679" i="31" s="1"/>
  <c r="Q675" i="31" a="1"/>
  <c r="Q675" i="31" s="1"/>
  <c r="K675" i="31" a="1"/>
  <c r="K675" i="31" s="1"/>
  <c r="R36" i="31" a="1"/>
  <c r="R36" i="31" s="1"/>
  <c r="K36" i="31" a="1"/>
  <c r="K36" i="31" s="1"/>
  <c r="L139" i="31" a="1"/>
  <c r="L139" i="31" s="1"/>
  <c r="P649" i="31" a="1"/>
  <c r="P649" i="31" s="1"/>
  <c r="L665" i="31" a="1"/>
  <c r="L665" i="31" s="1"/>
  <c r="R674" i="31" a="1"/>
  <c r="R674" i="31" s="1"/>
  <c r="O658" i="31" a="1"/>
  <c r="O658" i="31" s="1"/>
  <c r="Q215" i="31" a="1"/>
  <c r="Q215" i="31" s="1"/>
  <c r="L215" i="31" a="1"/>
  <c r="L215" i="31" s="1"/>
  <c r="R235" i="31" a="1"/>
  <c r="R235" i="31" s="1"/>
  <c r="Q590" i="31" a="1"/>
  <c r="Q590" i="31" s="1"/>
  <c r="L584" i="31" a="1"/>
  <c r="L584" i="31" s="1"/>
  <c r="R641" i="31" a="1"/>
  <c r="R641" i="31" s="1"/>
  <c r="K465" i="31" a="1"/>
  <c r="K465" i="31" s="1"/>
  <c r="O614" i="31" a="1"/>
  <c r="O614" i="31" s="1"/>
  <c r="P608" i="31" a="1"/>
  <c r="P608" i="31" s="1"/>
  <c r="Q605" i="31" a="1"/>
  <c r="Q605" i="31" s="1"/>
  <c r="O601" i="31" a="1"/>
  <c r="O601" i="31" s="1"/>
  <c r="P595" i="31" a="1"/>
  <c r="P595" i="31" s="1"/>
  <c r="L589" i="31" a="1"/>
  <c r="L589" i="31" s="1"/>
  <c r="L481" i="31" a="1"/>
  <c r="L481" i="31" s="1"/>
  <c r="K586" i="31" a="1"/>
  <c r="K586" i="31" s="1"/>
  <c r="O136" i="31" a="1"/>
  <c r="O136" i="31" s="1"/>
  <c r="K136" i="31" a="1"/>
  <c r="K136" i="31" s="1"/>
  <c r="L572" i="31" a="1"/>
  <c r="L572" i="31" s="1"/>
  <c r="K570" i="31" a="1"/>
  <c r="K570" i="31" s="1"/>
  <c r="O569" i="31" a="1"/>
  <c r="O569" i="31" s="1"/>
  <c r="K569" i="31" a="1"/>
  <c r="K569" i="31" s="1"/>
  <c r="K721" i="31" a="1"/>
  <c r="K721" i="31" s="1"/>
  <c r="O518" i="31" a="1"/>
  <c r="O518" i="31" s="1"/>
  <c r="Q554" i="31" a="1"/>
  <c r="Q554" i="31" s="1"/>
  <c r="P869" i="31" a="1"/>
  <c r="P869" i="31" s="1"/>
  <c r="L869" i="31" a="1"/>
  <c r="L869" i="31" s="1"/>
  <c r="P550" i="31" a="1"/>
  <c r="P550" i="31" s="1"/>
  <c r="O652" i="31" a="1"/>
  <c r="O652" i="31" s="1"/>
  <c r="P450" i="31" a="1"/>
  <c r="P450" i="31" s="1"/>
  <c r="P935" i="31" a="1"/>
  <c r="P935" i="31" s="1"/>
  <c r="K644" i="31" a="1"/>
  <c r="K644" i="31" s="1"/>
  <c r="K585" i="31" a="1"/>
  <c r="K585" i="31" s="1"/>
  <c r="Q559" i="31" a="1"/>
  <c r="Q559" i="31" s="1"/>
  <c r="K354" i="31" a="1"/>
  <c r="K354" i="31" s="1"/>
  <c r="O608" i="31" a="1"/>
  <c r="O608" i="31" s="1"/>
  <c r="Q560" i="31" a="1"/>
  <c r="Q560" i="31" s="1"/>
  <c r="P231" i="31" a="1"/>
  <c r="P231" i="31" s="1"/>
  <c r="L231" i="31" a="1"/>
  <c r="L231" i="31" s="1"/>
  <c r="L605" i="31" a="1"/>
  <c r="L605" i="31" s="1"/>
  <c r="O597" i="31" a="1"/>
  <c r="O597" i="31" s="1"/>
  <c r="K595" i="31" a="1"/>
  <c r="K595" i="31" s="1"/>
  <c r="P589" i="31" a="1"/>
  <c r="P589" i="31" s="1"/>
  <c r="P481" i="31" a="1"/>
  <c r="P481" i="31" s="1"/>
  <c r="O586" i="31" a="1"/>
  <c r="O586" i="31" s="1"/>
  <c r="P572" i="31" a="1"/>
  <c r="P572" i="31" s="1"/>
  <c r="O570" i="31" a="1"/>
  <c r="O570" i="31" s="1"/>
  <c r="O568" i="31" a="1"/>
  <c r="O568" i="31" s="1"/>
  <c r="K568" i="31" a="1"/>
  <c r="K568" i="31" s="1"/>
  <c r="P567" i="31" a="1"/>
  <c r="P567" i="31" s="1"/>
  <c r="O721" i="31" a="1"/>
  <c r="O721" i="31" s="1"/>
  <c r="Q556" i="31" a="1"/>
  <c r="Q556" i="31" s="1"/>
  <c r="P510" i="31" a="1"/>
  <c r="P510" i="31" s="1"/>
  <c r="L510" i="31" a="1"/>
  <c r="L510" i="31" s="1"/>
  <c r="Q797" i="31" a="1"/>
  <c r="Q797" i="31" s="1"/>
  <c r="L797" i="31" a="1"/>
  <c r="L797" i="31" s="1"/>
  <c r="Q645" i="31" a="1"/>
  <c r="Q645" i="31" s="1"/>
  <c r="R644" i="31" a="1"/>
  <c r="R644" i="31" s="1"/>
  <c r="O641" i="31" a="1"/>
  <c r="O641" i="31" s="1"/>
  <c r="O354" i="31" a="1"/>
  <c r="O354" i="31" s="1"/>
  <c r="L613" i="31" a="1"/>
  <c r="L613" i="31" s="1"/>
  <c r="R607" i="31" a="1"/>
  <c r="R607" i="31" s="1"/>
  <c r="P605" i="31" a="1"/>
  <c r="P605" i="31" s="1"/>
  <c r="O595" i="31" a="1"/>
  <c r="O595" i="31" s="1"/>
  <c r="K589" i="31" a="1"/>
  <c r="K589" i="31" s="1"/>
  <c r="K572" i="31" a="1"/>
  <c r="K572" i="31" s="1"/>
  <c r="L556" i="31" a="1"/>
  <c r="L556" i="31" s="1"/>
  <c r="O869" i="31" a="1"/>
  <c r="O869" i="31" s="1"/>
  <c r="K869" i="31" a="1"/>
  <c r="K869" i="31" s="1"/>
  <c r="O450" i="31" a="1"/>
  <c r="O450" i="31" s="1"/>
  <c r="P495" i="31" a="1"/>
  <c r="P495" i="31" s="1"/>
  <c r="L495" i="31" a="1"/>
  <c r="L495" i="31" s="1"/>
  <c r="O535" i="31" a="1"/>
  <c r="O535" i="31" s="1"/>
  <c r="P486" i="31" a="1"/>
  <c r="P486" i="31" s="1"/>
  <c r="L30" i="31" a="1"/>
  <c r="L30" i="31" s="1"/>
  <c r="K507" i="31" a="1"/>
  <c r="K507" i="31" s="1"/>
  <c r="L487" i="31" a="1"/>
  <c r="L487" i="31" s="1"/>
  <c r="O628" i="31" a="1"/>
  <c r="O628" i="31" s="1"/>
  <c r="K628" i="31" a="1"/>
  <c r="K628" i="31" s="1"/>
  <c r="P474" i="31" a="1"/>
  <c r="P474" i="31" s="1"/>
  <c r="Q937" i="31" a="1"/>
  <c r="Q937" i="31" s="1"/>
  <c r="P588" i="31" a="1"/>
  <c r="P588" i="31" s="1"/>
  <c r="L643" i="31" a="1"/>
  <c r="L643" i="31" s="1"/>
  <c r="O465" i="31" a="1"/>
  <c r="O465" i="31" s="1"/>
  <c r="R627" i="31" a="1"/>
  <c r="R627" i="31" s="1"/>
  <c r="R485" i="31" a="1"/>
  <c r="R485" i="31" s="1"/>
  <c r="P613" i="31" a="1"/>
  <c r="P613" i="31" s="1"/>
  <c r="K560" i="31" a="1"/>
  <c r="K560" i="31" s="1"/>
  <c r="O231" i="31" a="1"/>
  <c r="O231" i="31" s="1"/>
  <c r="K231" i="31" a="1"/>
  <c r="K231" i="31" s="1"/>
  <c r="Q592" i="31" a="1"/>
  <c r="Q592" i="31" s="1"/>
  <c r="O589" i="31" a="1"/>
  <c r="O589" i="31" s="1"/>
  <c r="R136" i="31" a="1"/>
  <c r="R136" i="31" s="1"/>
  <c r="Q321" i="31" a="1"/>
  <c r="Q321" i="31" s="1"/>
  <c r="K321" i="31" a="1"/>
  <c r="K321" i="31" s="1"/>
  <c r="R456" i="31" a="1"/>
  <c r="R456" i="31" s="1"/>
  <c r="Q575" i="31" a="1"/>
  <c r="Q575" i="31" s="1"/>
  <c r="L575" i="31" a="1"/>
  <c r="L575" i="31" s="1"/>
  <c r="O572" i="31" a="1"/>
  <c r="O572" i="31" s="1"/>
  <c r="R569" i="31" a="1"/>
  <c r="R569" i="31" s="1"/>
  <c r="O644" i="31" a="1"/>
  <c r="O644" i="31" s="1"/>
  <c r="P585" i="31" a="1"/>
  <c r="P585" i="31" s="1"/>
  <c r="K625" i="31" a="1"/>
  <c r="K625" i="31" s="1"/>
  <c r="L986" i="31" a="1"/>
  <c r="L986" i="31" s="1"/>
  <c r="K234" i="31" a="1"/>
  <c r="K234" i="31" s="1"/>
  <c r="K613" i="31" a="1"/>
  <c r="K613" i="31" s="1"/>
  <c r="Q607" i="31" a="1"/>
  <c r="Q607" i="31" s="1"/>
  <c r="O560" i="31" a="1"/>
  <c r="O560" i="31" s="1"/>
  <c r="R586" i="31" a="1"/>
  <c r="R586" i="31" s="1"/>
  <c r="P575" i="31" a="1"/>
  <c r="P575" i="31" s="1"/>
  <c r="R570" i="31" a="1"/>
  <c r="R570" i="31" s="1"/>
  <c r="L564" i="31" a="1"/>
  <c r="L564" i="31" s="1"/>
  <c r="K556" i="31" a="1"/>
  <c r="K556" i="31" s="1"/>
  <c r="L892" i="31" a="1"/>
  <c r="L892" i="31" s="1"/>
  <c r="O495" i="31" a="1"/>
  <c r="O495" i="31" s="1"/>
  <c r="K495" i="31" a="1"/>
  <c r="K495" i="31" s="1"/>
  <c r="O486" i="31" a="1"/>
  <c r="O486" i="31" s="1"/>
  <c r="P522" i="31" a="1"/>
  <c r="P522" i="31" s="1"/>
  <c r="L522" i="31" a="1"/>
  <c r="L522" i="31" s="1"/>
  <c r="O30" i="31" a="1"/>
  <c r="O30" i="31" s="1"/>
  <c r="P470" i="31" a="1"/>
  <c r="P470" i="31" s="1"/>
  <c r="R469" i="31" a="1"/>
  <c r="R469" i="31" s="1"/>
  <c r="L974" i="31" a="1"/>
  <c r="L974" i="31" s="1"/>
  <c r="P656" i="31" a="1"/>
  <c r="P656" i="31" s="1"/>
  <c r="P650" i="31" a="1"/>
  <c r="P650" i="31" s="1"/>
  <c r="Q584" i="31" a="1"/>
  <c r="Q584" i="31" s="1"/>
  <c r="K673" i="31" a="1"/>
  <c r="K673" i="31" s="1"/>
  <c r="P485" i="31" a="1"/>
  <c r="P485" i="31" s="1"/>
  <c r="Q625" i="31" a="1"/>
  <c r="Q625" i="31" s="1"/>
  <c r="Q986" i="31" a="1"/>
  <c r="Q986" i="31" s="1"/>
  <c r="R800" i="31" a="1"/>
  <c r="R800" i="31" s="1"/>
  <c r="Q234" i="31" a="1"/>
  <c r="Q234" i="31" s="1"/>
  <c r="O615" i="31" a="1"/>
  <c r="O615" i="31" s="1"/>
  <c r="R614" i="31" a="1"/>
  <c r="R614" i="31" s="1"/>
  <c r="O613" i="31" a="1"/>
  <c r="O613" i="31" s="1"/>
  <c r="Q661" i="31" a="1"/>
  <c r="Q661" i="31" s="1"/>
  <c r="P607" i="31" a="1"/>
  <c r="P607" i="31" s="1"/>
  <c r="Q337" i="31" a="1"/>
  <c r="Q337" i="31" s="1"/>
  <c r="K592" i="31" a="1"/>
  <c r="K592" i="31" s="1"/>
  <c r="R481" i="31" a="1"/>
  <c r="R481" i="31" s="1"/>
  <c r="Q582" i="31" a="1"/>
  <c r="Q582" i="31" s="1"/>
  <c r="R579" i="31" a="1"/>
  <c r="R579" i="31" s="1"/>
  <c r="O321" i="31" a="1"/>
  <c r="O321" i="31" s="1"/>
  <c r="R577" i="31" a="1"/>
  <c r="R577" i="31" s="1"/>
  <c r="Q593" i="31" a="1"/>
  <c r="Q593" i="31" s="1"/>
  <c r="K588" i="31" a="1"/>
  <c r="K588" i="31" s="1"/>
  <c r="P643" i="31" a="1"/>
  <c r="P643" i="31" s="1"/>
  <c r="P673" i="31" a="1"/>
  <c r="P673" i="31" s="1"/>
  <c r="K641" i="31" a="1"/>
  <c r="K641" i="31" s="1"/>
  <c r="K559" i="31" a="1"/>
  <c r="K559" i="31" s="1"/>
  <c r="P986" i="31" a="1"/>
  <c r="P986" i="31" s="1"/>
  <c r="Q800" i="31" a="1"/>
  <c r="Q800" i="31" s="1"/>
  <c r="K614" i="31" a="1"/>
  <c r="K614" i="31" s="1"/>
  <c r="K661" i="31" a="1"/>
  <c r="K661" i="31" s="1"/>
  <c r="Q608" i="31" a="1"/>
  <c r="Q608" i="31" s="1"/>
  <c r="L608" i="31" a="1"/>
  <c r="L608" i="31" s="1"/>
  <c r="R231" i="31" a="1"/>
  <c r="R231" i="31" s="1"/>
  <c r="R604" i="31" a="1"/>
  <c r="R604" i="31" s="1"/>
  <c r="Q601" i="31" a="1"/>
  <c r="Q601" i="31" s="1"/>
  <c r="K601" i="31" a="1"/>
  <c r="K601" i="31" s="1"/>
  <c r="L590" i="31" a="1"/>
  <c r="L590" i="31" s="1"/>
  <c r="L645" i="31" a="1"/>
  <c r="L645" i="31" s="1"/>
  <c r="L465" i="31" a="1"/>
  <c r="L465" i="31" s="1"/>
  <c r="O625" i="31" a="1"/>
  <c r="O625" i="31" s="1"/>
  <c r="O234" i="31" a="1"/>
  <c r="O234" i="31" s="1"/>
  <c r="K608" i="31" a="1"/>
  <c r="K608" i="31" s="1"/>
  <c r="R560" i="31" a="1"/>
  <c r="R560" i="31" s="1"/>
  <c r="L595" i="31" a="1"/>
  <c r="L595" i="31" s="1"/>
  <c r="Q589" i="31" a="1"/>
  <c r="Q589" i="31" s="1"/>
  <c r="Q481" i="31" a="1"/>
  <c r="Q481" i="31" s="1"/>
  <c r="P582" i="31" a="1"/>
  <c r="P582" i="31" s="1"/>
  <c r="Q572" i="31" a="1"/>
  <c r="Q572" i="31" s="1"/>
  <c r="P568" i="31" a="1"/>
  <c r="P568" i="31" s="1"/>
  <c r="L568" i="31" a="1"/>
  <c r="L568" i="31" s="1"/>
  <c r="Q567" i="31" a="1"/>
  <c r="Q567" i="31" s="1"/>
  <c r="L567" i="31" a="1"/>
  <c r="L567" i="31" s="1"/>
  <c r="K566" i="31" a="1"/>
  <c r="K566" i="31" s="1"/>
  <c r="K518" i="31" a="1"/>
  <c r="K518" i="31" s="1"/>
  <c r="Q510" i="31" a="1"/>
  <c r="Q510" i="31" s="1"/>
  <c r="L136" i="31" a="1"/>
  <c r="L136" i="31" s="1"/>
  <c r="L582" i="31" a="1"/>
  <c r="L582" i="31" s="1"/>
  <c r="K575" i="31" a="1"/>
  <c r="K575" i="31" s="1"/>
  <c r="R840" i="31" a="1"/>
  <c r="R840" i="31" s="1"/>
  <c r="O984" i="31" a="1"/>
  <c r="O984" i="31" s="1"/>
  <c r="P518" i="31" a="1"/>
  <c r="P518" i="31" s="1"/>
  <c r="L552" i="31" a="1"/>
  <c r="L552" i="31" s="1"/>
  <c r="O557" i="31" a="1"/>
  <c r="O557" i="31" s="1"/>
  <c r="K510" i="31" a="1"/>
  <c r="K510" i="31" s="1"/>
  <c r="Q935" i="31" a="1"/>
  <c r="Q935" i="31" s="1"/>
  <c r="P494" i="31" a="1"/>
  <c r="P494" i="31" s="1"/>
  <c r="K535" i="31" a="1"/>
  <c r="K535" i="31" s="1"/>
  <c r="R528" i="31" a="1"/>
  <c r="R528" i="31" s="1"/>
  <c r="L528" i="31" a="1"/>
  <c r="L528" i="31" s="1"/>
  <c r="L525" i="31" a="1"/>
  <c r="L525" i="31" s="1"/>
  <c r="P524" i="31" a="1"/>
  <c r="P524" i="31" s="1"/>
  <c r="K522" i="31" a="1"/>
  <c r="K522" i="31" s="1"/>
  <c r="R520" i="31" a="1"/>
  <c r="R520" i="31" s="1"/>
  <c r="R168" i="31" a="1"/>
  <c r="R168" i="31" s="1"/>
  <c r="O469" i="31" a="1"/>
  <c r="O469" i="31" s="1"/>
  <c r="O974" i="31" a="1"/>
  <c r="O974" i="31" s="1"/>
  <c r="K492" i="31" a="1"/>
  <c r="K492" i="31" s="1"/>
  <c r="R552" i="31" a="1"/>
  <c r="R552" i="31" s="1"/>
  <c r="P556" i="31" a="1"/>
  <c r="P556" i="31" s="1"/>
  <c r="R554" i="31" a="1"/>
  <c r="R554" i="31" s="1"/>
  <c r="R869" i="31" a="1"/>
  <c r="R869" i="31" s="1"/>
  <c r="O892" i="31" a="1"/>
  <c r="O892" i="31" s="1"/>
  <c r="R495" i="31" a="1"/>
  <c r="R495" i="31" s="1"/>
  <c r="O494" i="31" a="1"/>
  <c r="O494" i="31" s="1"/>
  <c r="P535" i="31" a="1"/>
  <c r="P535" i="31" s="1"/>
  <c r="R842" i="31" a="1"/>
  <c r="R842" i="31" s="1"/>
  <c r="Q528" i="31" a="1"/>
  <c r="Q528" i="31" s="1"/>
  <c r="R483" i="31" a="1"/>
  <c r="R483" i="31" s="1"/>
  <c r="P525" i="31" a="1"/>
  <c r="P525" i="31" s="1"/>
  <c r="O522" i="31" a="1"/>
  <c r="O522" i="31" s="1"/>
  <c r="Q520" i="31" a="1"/>
  <c r="Q520" i="31" s="1"/>
  <c r="L470" i="31" a="1"/>
  <c r="L470" i="31" s="1"/>
  <c r="R503" i="31" a="1"/>
  <c r="R503" i="31" s="1"/>
  <c r="Q502" i="31" a="1"/>
  <c r="Q502" i="31" s="1"/>
  <c r="Q461" i="31" a="1"/>
  <c r="Q461" i="31" s="1"/>
  <c r="O492" i="31" a="1"/>
  <c r="O492" i="31" s="1"/>
  <c r="P975" i="31" a="1"/>
  <c r="P975" i="31" s="1"/>
  <c r="L482" i="31" a="1"/>
  <c r="L482" i="31" s="1"/>
  <c r="R597" i="31" a="1"/>
  <c r="R597" i="31" s="1"/>
  <c r="L337" i="31" a="1"/>
  <c r="L337" i="31" s="1"/>
  <c r="P840" i="31" a="1"/>
  <c r="P840" i="31" s="1"/>
  <c r="O556" i="31" a="1"/>
  <c r="O556" i="31" s="1"/>
  <c r="O554" i="31" a="1"/>
  <c r="O554" i="31" s="1"/>
  <c r="R546" i="31" a="1"/>
  <c r="R546" i="31" s="1"/>
  <c r="R534" i="31" a="1"/>
  <c r="R534" i="31" s="1"/>
  <c r="L534" i="31" a="1"/>
  <c r="L534" i="31" s="1"/>
  <c r="K525" i="31" a="1"/>
  <c r="K525" i="31" s="1"/>
  <c r="Q470" i="31" a="1"/>
  <c r="Q470" i="31" s="1"/>
  <c r="K470" i="31" a="1"/>
  <c r="K470" i="31" s="1"/>
  <c r="Q507" i="31" a="1"/>
  <c r="Q507" i="31" s="1"/>
  <c r="L507" i="31" a="1"/>
  <c r="L507" i="31" s="1"/>
  <c r="L502" i="31" a="1"/>
  <c r="L502" i="31" s="1"/>
  <c r="Q830" i="31" a="1"/>
  <c r="Q830" i="31" s="1"/>
  <c r="L830" i="31" a="1"/>
  <c r="L830" i="31" s="1"/>
  <c r="Q487" i="31" a="1"/>
  <c r="Q487" i="31" s="1"/>
  <c r="L628" i="31" a="1"/>
  <c r="L628" i="31" s="1"/>
  <c r="P136" i="31" a="1"/>
  <c r="P136" i="31" s="1"/>
  <c r="L579" i="31" a="1"/>
  <c r="L579" i="31" s="1"/>
  <c r="O575" i="31" a="1"/>
  <c r="O575" i="31" s="1"/>
  <c r="L569" i="31" a="1"/>
  <c r="L569" i="31" s="1"/>
  <c r="Q564" i="31" a="1"/>
  <c r="Q564" i="31" s="1"/>
  <c r="K564" i="31" a="1"/>
  <c r="K564" i="31" s="1"/>
  <c r="P552" i="31" a="1"/>
  <c r="P552" i="31" s="1"/>
  <c r="O510" i="31" a="1"/>
  <c r="O510" i="31" s="1"/>
  <c r="Q652" i="31" a="1"/>
  <c r="Q652" i="31" s="1"/>
  <c r="L652" i="31" a="1"/>
  <c r="L652" i="31" s="1"/>
  <c r="L450" i="31" a="1"/>
  <c r="L450" i="31" s="1"/>
  <c r="K542" i="31" a="1"/>
  <c r="K542" i="31" s="1"/>
  <c r="Q539" i="31" a="1"/>
  <c r="Q539" i="31" s="1"/>
  <c r="R538" i="31" a="1"/>
  <c r="R538" i="31" s="1"/>
  <c r="R972" i="31" a="1"/>
  <c r="R972" i="31" s="1"/>
  <c r="O842" i="31" a="1"/>
  <c r="O842" i="31" s="1"/>
  <c r="L486" i="31" a="1"/>
  <c r="L486" i="31" s="1"/>
  <c r="P483" i="31" a="1"/>
  <c r="P483" i="31" s="1"/>
  <c r="O525" i="31" a="1"/>
  <c r="O525" i="31" s="1"/>
  <c r="K523" i="31" a="1"/>
  <c r="K523" i="31" s="1"/>
  <c r="L521" i="31" a="1"/>
  <c r="L521" i="31" s="1"/>
  <c r="P520" i="31" a="1"/>
  <c r="P520" i="31" s="1"/>
  <c r="K30" i="31" a="1"/>
  <c r="K30" i="31" s="1"/>
  <c r="Q586" i="31" a="1"/>
  <c r="Q586" i="31" s="1"/>
  <c r="R214" i="31" a="1"/>
  <c r="R214" i="31" s="1"/>
  <c r="P564" i="31" a="1"/>
  <c r="P564" i="31" s="1"/>
  <c r="Q558" i="31" a="1"/>
  <c r="Q558" i="31" s="1"/>
  <c r="K558" i="31" a="1"/>
  <c r="K558" i="31" s="1"/>
  <c r="R797" i="31" a="1"/>
  <c r="R797" i="31" s="1"/>
  <c r="R551" i="31" a="1"/>
  <c r="R551" i="31" s="1"/>
  <c r="K551" i="31" a="1"/>
  <c r="K551" i="31" s="1"/>
  <c r="K652" i="31" a="1"/>
  <c r="K652" i="31" s="1"/>
  <c r="O546" i="31" a="1"/>
  <c r="O546" i="31" s="1"/>
  <c r="K450" i="31" a="1"/>
  <c r="K450" i="31" s="1"/>
  <c r="Q626" i="31" a="1"/>
  <c r="Q626" i="31" s="1"/>
  <c r="O542" i="31" a="1"/>
  <c r="O542" i="31" s="1"/>
  <c r="P539" i="31" a="1"/>
  <c r="P539" i="31" s="1"/>
  <c r="K486" i="31" a="1"/>
  <c r="K486" i="31" s="1"/>
  <c r="R529" i="31" a="1"/>
  <c r="R529" i="31" s="1"/>
  <c r="K483" i="31" a="1"/>
  <c r="K483" i="31" s="1"/>
  <c r="Q521" i="31" a="1"/>
  <c r="Q521" i="31" s="1"/>
  <c r="K476" i="31" a="1"/>
  <c r="K476" i="31" s="1"/>
  <c r="Q30" i="31" a="1"/>
  <c r="Q30" i="31" s="1"/>
  <c r="O470" i="31" a="1"/>
  <c r="O470" i="31" s="1"/>
  <c r="P507" i="31" a="1"/>
  <c r="P507" i="31" s="1"/>
  <c r="K502" i="31" a="1"/>
  <c r="K502" i="31" s="1"/>
  <c r="K597" i="31" a="1"/>
  <c r="K597" i="31" s="1"/>
  <c r="O592" i="31" a="1"/>
  <c r="O592" i="31" s="1"/>
  <c r="Q570" i="31" a="1"/>
  <c r="Q570" i="31" s="1"/>
  <c r="P569" i="31" a="1"/>
  <c r="P569" i="31" s="1"/>
  <c r="O564" i="31" a="1"/>
  <c r="O564" i="31" s="1"/>
  <c r="L518" i="31" a="1"/>
  <c r="L518" i="31" s="1"/>
  <c r="L557" i="31" a="1"/>
  <c r="L557" i="31" s="1"/>
  <c r="P797" i="31" a="1"/>
  <c r="P797" i="31" s="1"/>
  <c r="P652" i="31" a="1"/>
  <c r="P652" i="31" s="1"/>
  <c r="Q450" i="31" a="1"/>
  <c r="Q450" i="31" s="1"/>
  <c r="Q486" i="31" a="1"/>
  <c r="Q486" i="31" s="1"/>
  <c r="P521" i="31" a="1"/>
  <c r="P521" i="31" s="1"/>
  <c r="K521" i="31" a="1"/>
  <c r="K521" i="31" s="1"/>
  <c r="P30" i="31" a="1"/>
  <c r="P30" i="31" s="1"/>
  <c r="O507" i="31" a="1"/>
  <c r="O507" i="31" s="1"/>
  <c r="Q469" i="31" a="1"/>
  <c r="Q469" i="31" s="1"/>
  <c r="O503" i="31" a="1"/>
  <c r="O503" i="31" s="1"/>
  <c r="K503" i="31" a="1"/>
  <c r="K503" i="31" s="1"/>
  <c r="O502" i="31" a="1"/>
  <c r="O502" i="31" s="1"/>
  <c r="K496" i="31" a="1"/>
  <c r="K496" i="31" s="1"/>
  <c r="O830" i="31" a="1"/>
  <c r="O830" i="31" s="1"/>
  <c r="O487" i="31" a="1"/>
  <c r="O487" i="31" s="1"/>
  <c r="Q478" i="31" a="1"/>
  <c r="Q478" i="31" s="1"/>
  <c r="P898" i="31" a="1"/>
  <c r="P898" i="31" s="1"/>
  <c r="Q568" i="31" a="1"/>
  <c r="Q568" i="31" s="1"/>
  <c r="R567" i="31" a="1"/>
  <c r="R567" i="31" s="1"/>
  <c r="R721" i="31" a="1"/>
  <c r="R721" i="31" s="1"/>
  <c r="O558" i="31" a="1"/>
  <c r="O558" i="31" s="1"/>
  <c r="K557" i="31" a="1"/>
  <c r="K557" i="31" s="1"/>
  <c r="Q892" i="31" a="1"/>
  <c r="Q892" i="31" s="1"/>
  <c r="L494" i="31" a="1"/>
  <c r="L494" i="31" s="1"/>
  <c r="K536" i="31" a="1"/>
  <c r="K536" i="31" s="1"/>
  <c r="P972" i="31" a="1"/>
  <c r="P972" i="31" s="1"/>
  <c r="Q524" i="31" a="1"/>
  <c r="Q524" i="31" s="1"/>
  <c r="O523" i="31" a="1"/>
  <c r="O523" i="31" s="1"/>
  <c r="R522" i="31" a="1"/>
  <c r="R522" i="31" s="1"/>
  <c r="K469" i="31" a="1"/>
  <c r="K469" i="31" s="1"/>
  <c r="Q974" i="31" a="1"/>
  <c r="Q974" i="31" s="1"/>
  <c r="K974" i="31" a="1"/>
  <c r="K974" i="31" s="1"/>
  <c r="R978" i="31" a="1"/>
  <c r="R978" i="31" s="1"/>
  <c r="K456" i="31" a="1"/>
  <c r="K456" i="31" s="1"/>
  <c r="Q566" i="31" a="1"/>
  <c r="Q566" i="31" s="1"/>
  <c r="L840" i="31" a="1"/>
  <c r="L840" i="31" s="1"/>
  <c r="Q518" i="31" a="1"/>
  <c r="Q518" i="31" s="1"/>
  <c r="P557" i="31" a="1"/>
  <c r="P557" i="31" s="1"/>
  <c r="R550" i="31" a="1"/>
  <c r="R550" i="31" s="1"/>
  <c r="L550" i="31" a="1"/>
  <c r="L550" i="31" s="1"/>
  <c r="R935" i="31" a="1"/>
  <c r="R935" i="31" s="1"/>
  <c r="L935" i="31" a="1"/>
  <c r="L935" i="31" s="1"/>
  <c r="O626" i="31" a="1"/>
  <c r="O626" i="31" s="1"/>
  <c r="P892" i="31" a="1"/>
  <c r="P892" i="31" s="1"/>
  <c r="K892" i="31" a="1"/>
  <c r="K892" i="31" s="1"/>
  <c r="Q494" i="31" a="1"/>
  <c r="Q494" i="31" s="1"/>
  <c r="K494" i="31" a="1"/>
  <c r="K494" i="31" s="1"/>
  <c r="Q535" i="31" a="1"/>
  <c r="Q535" i="31" s="1"/>
  <c r="L535" i="31" a="1"/>
  <c r="L535" i="31" s="1"/>
  <c r="Q525" i="31" a="1"/>
  <c r="Q525" i="31" s="1"/>
  <c r="L524" i="31" a="1"/>
  <c r="L524" i="31" s="1"/>
  <c r="O521" i="31" a="1"/>
  <c r="O521" i="31" s="1"/>
  <c r="L520" i="31" a="1"/>
  <c r="L520" i="31" s="1"/>
  <c r="L168" i="31" a="1"/>
  <c r="L168" i="31" s="1"/>
  <c r="L503" i="31" a="1"/>
  <c r="L503" i="31" s="1"/>
  <c r="K830" i="31" a="1"/>
  <c r="K830" i="31" s="1"/>
  <c r="P487" i="31" a="1"/>
  <c r="P487" i="31" s="1"/>
  <c r="R975" i="31" a="1"/>
  <c r="R975" i="31" s="1"/>
  <c r="Q482" i="31" a="1"/>
  <c r="Q482" i="31" s="1"/>
  <c r="K478" i="31" a="1"/>
  <c r="K478" i="31" s="1"/>
  <c r="R515" i="31" a="1"/>
  <c r="R515" i="31" s="1"/>
  <c r="P480" i="31" a="1"/>
  <c r="P480" i="31" s="1"/>
  <c r="Q965" i="31" a="1"/>
  <c r="Q965" i="31" s="1"/>
  <c r="P482" i="31" a="1"/>
  <c r="P482" i="31" s="1"/>
  <c r="K482" i="31" a="1"/>
  <c r="K482" i="31" s="1"/>
  <c r="P478" i="31" a="1"/>
  <c r="P478" i="31" s="1"/>
  <c r="K475" i="31" a="1"/>
  <c r="K475" i="31" s="1"/>
  <c r="Q472" i="31" a="1"/>
  <c r="Q472" i="31" s="1"/>
  <c r="R461" i="31" a="1"/>
  <c r="R461" i="31" s="1"/>
  <c r="P974" i="31" a="1"/>
  <c r="P974" i="31" s="1"/>
  <c r="P965" i="31" a="1"/>
  <c r="P965" i="31" s="1"/>
  <c r="O496" i="31" a="1"/>
  <c r="O496" i="31" s="1"/>
  <c r="P830" i="31" a="1"/>
  <c r="P830" i="31" s="1"/>
  <c r="Q975" i="31" a="1"/>
  <c r="Q975" i="31" s="1"/>
  <c r="R473" i="31" a="1"/>
  <c r="R473" i="31" s="1"/>
  <c r="O482" i="31" a="1"/>
  <c r="O482" i="31" s="1"/>
  <c r="L839" i="31" a="1"/>
  <c r="L839" i="31" s="1"/>
  <c r="P503" i="31" a="1"/>
  <c r="P503" i="31" s="1"/>
  <c r="P502" i="31" a="1"/>
  <c r="P502" i="31" s="1"/>
  <c r="P461" i="31" a="1"/>
  <c r="P461" i="31" s="1"/>
  <c r="Q492" i="31" a="1"/>
  <c r="Q492" i="31" s="1"/>
  <c r="R48" i="31" a="1"/>
  <c r="R48" i="31" s="1"/>
  <c r="P839" i="31" a="1"/>
  <c r="P839" i="31" s="1"/>
  <c r="L964" i="31" a="1"/>
  <c r="L964" i="31" s="1"/>
  <c r="P472" i="31" a="1"/>
  <c r="P472" i="31" s="1"/>
  <c r="K898" i="31" a="1"/>
  <c r="K898" i="31" s="1"/>
  <c r="K978" i="31" a="1"/>
  <c r="K978" i="31" s="1"/>
  <c r="R628" i="31" a="1"/>
  <c r="R628" i="31" s="1"/>
  <c r="R623" i="31" a="1"/>
  <c r="R623" i="31" s="1"/>
  <c r="Q964" i="31" a="1"/>
  <c r="Q964" i="31" s="1"/>
  <c r="P466" i="31" a="1"/>
  <c r="P466" i="31" s="1"/>
  <c r="L466" i="31" a="1"/>
  <c r="L466" i="31" s="1"/>
  <c r="K468" i="31" a="1"/>
  <c r="K468" i="31" s="1"/>
  <c r="K487" i="31" a="1"/>
  <c r="K487" i="31" s="1"/>
  <c r="P628" i="31" a="1"/>
  <c r="P628" i="31" s="1"/>
  <c r="P964" i="31" a="1"/>
  <c r="P964" i="31" s="1"/>
  <c r="K964" i="31" a="1"/>
  <c r="K964" i="31" s="1"/>
  <c r="O898" i="31" a="1"/>
  <c r="O898" i="31" s="1"/>
  <c r="P468" i="31" a="1"/>
  <c r="P468" i="31" s="1"/>
  <c r="P452" i="31" a="1"/>
  <c r="P452" i="31" s="1"/>
  <c r="P444" i="31" a="1"/>
  <c r="P444" i="31" s="1"/>
  <c r="K444" i="31" a="1"/>
  <c r="K444" i="31" s="1"/>
  <c r="L461" i="31" a="1"/>
  <c r="L461" i="31" s="1"/>
  <c r="O466" i="31" a="1"/>
  <c r="O466" i="31" s="1"/>
  <c r="K466" i="31" a="1"/>
  <c r="K466" i="31" s="1"/>
  <c r="R496" i="31" a="1"/>
  <c r="R496" i="31" s="1"/>
  <c r="L478" i="31" a="1"/>
  <c r="L478" i="31" s="1"/>
  <c r="O964" i="31" a="1"/>
  <c r="O964" i="31" s="1"/>
  <c r="R475" i="31" a="1"/>
  <c r="R475" i="31" s="1"/>
  <c r="Q898" i="31" a="1"/>
  <c r="Q898" i="31" s="1"/>
  <c r="Q468" i="31" a="1"/>
  <c r="Q468" i="31" s="1"/>
  <c r="R463" i="31" a="1"/>
  <c r="R463" i="31" s="1"/>
  <c r="L463" i="31" a="1"/>
  <c r="L463" i="31" s="1"/>
  <c r="K459" i="31" a="1"/>
  <c r="K459" i="31" s="1"/>
  <c r="Q18" i="31" a="1"/>
  <c r="Q18" i="31" s="1"/>
  <c r="Q475" i="31" a="1"/>
  <c r="Q475" i="31" s="1"/>
  <c r="O934" i="31" a="1"/>
  <c r="O934" i="31" s="1"/>
  <c r="R466" i="31" a="1"/>
  <c r="R466" i="31" s="1"/>
  <c r="R454" i="31" a="1"/>
  <c r="R454" i="31" s="1"/>
  <c r="L454" i="31" a="1"/>
  <c r="L454" i="31" s="1"/>
  <c r="K305" i="31" a="1"/>
  <c r="K305" i="31" s="1"/>
  <c r="R444" i="31" a="1"/>
  <c r="R444" i="31" s="1"/>
  <c r="L616" i="31" a="1"/>
  <c r="L616" i="31" s="1"/>
  <c r="Q463" i="31" a="1"/>
  <c r="Q463" i="31" s="1"/>
  <c r="K463" i="31" a="1"/>
  <c r="K463" i="31" s="1"/>
  <c r="K458" i="31" a="1"/>
  <c r="K458" i="31" s="1"/>
  <c r="Q455" i="31" a="1"/>
  <c r="Q455" i="31" s="1"/>
  <c r="P147" i="31" a="1"/>
  <c r="P147" i="31" s="1"/>
  <c r="P156" i="31" a="1"/>
  <c r="P156" i="31" s="1"/>
  <c r="L408" i="31" a="1"/>
  <c r="L408" i="31" s="1"/>
  <c r="O478" i="31" a="1"/>
  <c r="O478" i="31" s="1"/>
  <c r="P463" i="31" a="1"/>
  <c r="P463" i="31" s="1"/>
  <c r="Q454" i="31" a="1"/>
  <c r="Q454" i="31" s="1"/>
  <c r="K454" i="31" a="1"/>
  <c r="K454" i="31" s="1"/>
  <c r="Q444" i="31" a="1"/>
  <c r="Q444" i="31" s="1"/>
  <c r="R490" i="31" a="1"/>
  <c r="R490" i="31" s="1"/>
  <c r="L490" i="31" a="1"/>
  <c r="L490" i="31" s="1"/>
  <c r="R408" i="31" a="1"/>
  <c r="R408" i="31" s="1"/>
  <c r="Q805" i="31" a="1"/>
  <c r="Q805" i="31" s="1"/>
  <c r="L472" i="31" a="1"/>
  <c r="L472" i="31" s="1"/>
  <c r="P454" i="31" a="1"/>
  <c r="P454" i="31" s="1"/>
  <c r="K805" i="31" a="1"/>
  <c r="K805" i="31" s="1"/>
  <c r="P794" i="31" a="1"/>
  <c r="P794" i="31" s="1"/>
  <c r="L430" i="31" a="1"/>
  <c r="L430" i="31" s="1"/>
  <c r="Q397" i="31" a="1"/>
  <c r="Q397" i="31" s="1"/>
  <c r="K397" i="31" a="1"/>
  <c r="K397" i="31" s="1"/>
  <c r="R639" i="31" a="1"/>
  <c r="R639" i="31" s="1"/>
  <c r="L898" i="31" a="1"/>
  <c r="L898" i="31" s="1"/>
  <c r="Q616" i="31" a="1"/>
  <c r="Q616" i="31" s="1"/>
  <c r="L468" i="31" a="1"/>
  <c r="L468" i="31" s="1"/>
  <c r="P458" i="31" a="1"/>
  <c r="P458" i="31" s="1"/>
  <c r="L18" i="31" a="1"/>
  <c r="L18" i="31" s="1"/>
  <c r="R452" i="31" a="1"/>
  <c r="R452" i="31" s="1"/>
  <c r="L452" i="31" a="1"/>
  <c r="L452" i="31" s="1"/>
  <c r="R468" i="31" a="1"/>
  <c r="R468" i="31" s="1"/>
  <c r="K452" i="31" a="1"/>
  <c r="K452" i="31" s="1"/>
  <c r="R147" i="31" a="1"/>
  <c r="R147" i="31" s="1"/>
  <c r="P490" i="31" a="1"/>
  <c r="P490" i="31" s="1"/>
  <c r="K430" i="31" a="1"/>
  <c r="K430" i="31" s="1"/>
  <c r="P397" i="31" a="1"/>
  <c r="P397" i="31" s="1"/>
  <c r="P419" i="31" a="1"/>
  <c r="P419" i="31" s="1"/>
  <c r="Q120" i="31" a="1"/>
  <c r="Q120" i="31" s="1"/>
  <c r="K120" i="31" a="1"/>
  <c r="K120" i="31" s="1"/>
  <c r="Q452" i="31" a="1"/>
  <c r="Q452" i="31" s="1"/>
  <c r="L147" i="31" a="1"/>
  <c r="L147" i="31" s="1"/>
  <c r="P430" i="31" a="1"/>
  <c r="P430" i="31" s="1"/>
  <c r="R389" i="31" a="1"/>
  <c r="R389" i="31" s="1"/>
  <c r="L743" i="31" a="1"/>
  <c r="L743" i="31" s="1"/>
  <c r="R455" i="31" a="1"/>
  <c r="R455" i="31" s="1"/>
  <c r="L444" i="31" a="1"/>
  <c r="L444" i="31" s="1"/>
  <c r="K147" i="31" a="1"/>
  <c r="K147" i="31" s="1"/>
  <c r="L639" i="31" a="1"/>
  <c r="L639" i="31" s="1"/>
  <c r="L419" i="31" a="1"/>
  <c r="L419" i="31" s="1"/>
  <c r="L100" i="31" a="1"/>
  <c r="L100" i="31" s="1"/>
  <c r="Q610" i="31" a="1"/>
  <c r="Q610" i="31" s="1"/>
  <c r="R404" i="31" a="1"/>
  <c r="R404" i="31" s="1"/>
  <c r="L404" i="31" a="1"/>
  <c r="L404" i="31" s="1"/>
  <c r="Q380" i="31" a="1"/>
  <c r="Q380" i="31" s="1"/>
  <c r="L447" i="31" a="1"/>
  <c r="L447" i="31" s="1"/>
  <c r="R361" i="31" a="1"/>
  <c r="R361" i="31" s="1"/>
  <c r="Q353" i="31" a="1"/>
  <c r="Q353" i="31" s="1"/>
  <c r="L324" i="31" a="1"/>
  <c r="L324" i="31" s="1"/>
  <c r="R313" i="31" a="1"/>
  <c r="R313" i="31" s="1"/>
  <c r="Q306" i="31" a="1"/>
  <c r="Q306" i="31" s="1"/>
  <c r="L932" i="31" a="1"/>
  <c r="L932" i="31" s="1"/>
  <c r="R278" i="31" a="1"/>
  <c r="R278" i="31" s="1"/>
  <c r="Q941" i="31" a="1"/>
  <c r="Q941" i="31" s="1"/>
  <c r="O286" i="31" a="1"/>
  <c r="O286" i="31" s="1"/>
  <c r="L278" i="31" a="1"/>
  <c r="L278" i="31" s="1"/>
  <c r="P805" i="31" a="1"/>
  <c r="P805" i="31" s="1"/>
  <c r="R794" i="31" a="1"/>
  <c r="R794" i="31" s="1"/>
  <c r="L794" i="31" a="1"/>
  <c r="L794" i="31" s="1"/>
  <c r="P434" i="31" a="1"/>
  <c r="P434" i="31" s="1"/>
  <c r="L389" i="31" a="1"/>
  <c r="L389" i="31" s="1"/>
  <c r="P418" i="31" a="1"/>
  <c r="P418" i="31" s="1"/>
  <c r="K419" i="31" a="1"/>
  <c r="K419" i="31" s="1"/>
  <c r="Q100" i="31" a="1"/>
  <c r="Q100" i="31" s="1"/>
  <c r="R412" i="31" a="1"/>
  <c r="R412" i="31" s="1"/>
  <c r="K404" i="31" a="1"/>
  <c r="K404" i="31" s="1"/>
  <c r="P401" i="31" a="1"/>
  <c r="P401" i="31" s="1"/>
  <c r="O166" i="31" a="1"/>
  <c r="O166" i="31" s="1"/>
  <c r="R349" i="31" a="1"/>
  <c r="R349" i="31" s="1"/>
  <c r="R375" i="31" a="1"/>
  <c r="R375" i="31" s="1"/>
  <c r="Q447" i="31" a="1"/>
  <c r="Q447" i="31" s="1"/>
  <c r="O576" i="31" a="1"/>
  <c r="O576" i="31" s="1"/>
  <c r="L361" i="31" a="1"/>
  <c r="L361" i="31" s="1"/>
  <c r="O527" i="31" a="1"/>
  <c r="O527" i="31" s="1"/>
  <c r="R340" i="31" a="1"/>
  <c r="R340" i="31" s="1"/>
  <c r="R327" i="31" a="1"/>
  <c r="R327" i="31" s="1"/>
  <c r="Q324" i="31" a="1"/>
  <c r="Q324" i="31" s="1"/>
  <c r="O323" i="31" a="1"/>
  <c r="O323" i="31" s="1"/>
  <c r="L313" i="31" a="1"/>
  <c r="L313" i="31" s="1"/>
  <c r="O583" i="31" a="1"/>
  <c r="O583" i="31" s="1"/>
  <c r="R302" i="31" a="1"/>
  <c r="R302" i="31" s="1"/>
  <c r="R287" i="31" a="1"/>
  <c r="R287" i="31" s="1"/>
  <c r="Q932" i="31" a="1"/>
  <c r="Q932" i="31" s="1"/>
  <c r="Q156" i="31" a="1"/>
  <c r="Q156" i="31" s="1"/>
  <c r="K794" i="31" a="1"/>
  <c r="K794" i="31" s="1"/>
  <c r="R432" i="31" a="1"/>
  <c r="R432" i="31" s="1"/>
  <c r="R430" i="31" a="1"/>
  <c r="R430" i="31" s="1"/>
  <c r="K389" i="31" a="1"/>
  <c r="K389" i="31" s="1"/>
  <c r="L949" i="31" a="1"/>
  <c r="L949" i="31" s="1"/>
  <c r="R419" i="31" a="1"/>
  <c r="R419" i="31" s="1"/>
  <c r="P100" i="31" a="1"/>
  <c r="P100" i="31" s="1"/>
  <c r="K100" i="31" a="1"/>
  <c r="K100" i="31" s="1"/>
  <c r="L933" i="31" a="1"/>
  <c r="L933" i="31" s="1"/>
  <c r="L967" i="31" a="1"/>
  <c r="L967" i="31" s="1"/>
  <c r="L412" i="31" a="1"/>
  <c r="L412" i="31" s="1"/>
  <c r="Q404" i="31" a="1"/>
  <c r="Q404" i="31" s="1"/>
  <c r="R953" i="31" a="1"/>
  <c r="R953" i="31" s="1"/>
  <c r="L953" i="31" a="1"/>
  <c r="L953" i="31" s="1"/>
  <c r="L400" i="31" a="1"/>
  <c r="L400" i="31" s="1"/>
  <c r="R399" i="31" a="1"/>
  <c r="R399" i="31" s="1"/>
  <c r="R743" i="31" a="1"/>
  <c r="R743" i="31" s="1"/>
  <c r="K743" i="31" a="1"/>
  <c r="K743" i="31" s="1"/>
  <c r="R363" i="31" a="1"/>
  <c r="R363" i="31" s="1"/>
  <c r="L363" i="31" a="1"/>
  <c r="L363" i="31" s="1"/>
  <c r="P544" i="31" a="1"/>
  <c r="P544" i="31" s="1"/>
  <c r="L823" i="31" a="1"/>
  <c r="L823" i="31" s="1"/>
  <c r="O386" i="31" a="1"/>
  <c r="O386" i="31" s="1"/>
  <c r="Q356" i="31" a="1"/>
  <c r="Q356" i="31" s="1"/>
  <c r="L405" i="31" a="1"/>
  <c r="L405" i="31" s="1"/>
  <c r="L349" i="31" a="1"/>
  <c r="L349" i="31" s="1"/>
  <c r="P184" i="31" a="1"/>
  <c r="P184" i="31" s="1"/>
  <c r="Q490" i="31" a="1"/>
  <c r="Q490" i="31" s="1"/>
  <c r="Q794" i="31" a="1"/>
  <c r="Q794" i="31" s="1"/>
  <c r="L464" i="31" a="1"/>
  <c r="L464" i="31" s="1"/>
  <c r="Q430" i="31" a="1"/>
  <c r="Q430" i="31" s="1"/>
  <c r="L397" i="31" a="1"/>
  <c r="L397" i="31" s="1"/>
  <c r="Q639" i="31" a="1"/>
  <c r="Q639" i="31" s="1"/>
  <c r="Q389" i="31" a="1"/>
  <c r="Q389" i="31" s="1"/>
  <c r="R949" i="31" a="1"/>
  <c r="R949" i="31" s="1"/>
  <c r="L120" i="31" a="1"/>
  <c r="L120" i="31" s="1"/>
  <c r="R933" i="31" a="1"/>
  <c r="R933" i="31" s="1"/>
  <c r="K933" i="31" a="1"/>
  <c r="K933" i="31" s="1"/>
  <c r="R967" i="31" a="1"/>
  <c r="R967" i="31" s="1"/>
  <c r="K967" i="31" a="1"/>
  <c r="K967" i="31" s="1"/>
  <c r="Q412" i="31" a="1"/>
  <c r="Q412" i="31" s="1"/>
  <c r="Q953" i="31" a="1"/>
  <c r="Q953" i="31" s="1"/>
  <c r="K953" i="31" a="1"/>
  <c r="K953" i="31" s="1"/>
  <c r="R400" i="31" a="1"/>
  <c r="R400" i="31" s="1"/>
  <c r="K400" i="31" a="1"/>
  <c r="K400" i="31" s="1"/>
  <c r="Q399" i="31" a="1"/>
  <c r="Q399" i="31" s="1"/>
  <c r="Q743" i="31" a="1"/>
  <c r="Q743" i="31" s="1"/>
  <c r="Q363" i="31" a="1"/>
  <c r="Q363" i="31" s="1"/>
  <c r="R823" i="31" a="1"/>
  <c r="R823" i="31" s="1"/>
  <c r="R946" i="31" a="1"/>
  <c r="R946" i="31" s="1"/>
  <c r="P356" i="31" a="1"/>
  <c r="P356" i="31" s="1"/>
  <c r="Q405" i="31" a="1"/>
  <c r="Q405" i="31" s="1"/>
  <c r="R379" i="31" a="1"/>
  <c r="R379" i="31" s="1"/>
  <c r="Q349" i="31" a="1"/>
  <c r="Q349" i="31" s="1"/>
  <c r="L377" i="31" a="1"/>
  <c r="L377" i="31" s="1"/>
  <c r="Q375" i="31" a="1"/>
  <c r="Q375" i="31" s="1"/>
  <c r="L342" i="31" a="1"/>
  <c r="L342" i="31" s="1"/>
  <c r="L455" i="31" a="1"/>
  <c r="L455" i="31" s="1"/>
  <c r="Q147" i="31" a="1"/>
  <c r="Q147" i="31" s="1"/>
  <c r="L440" i="31" a="1"/>
  <c r="L440" i="31" s="1"/>
  <c r="L436" i="31" a="1"/>
  <c r="L436" i="31" s="1"/>
  <c r="R397" i="31" a="1"/>
  <c r="R397" i="31" s="1"/>
  <c r="L427" i="31" a="1"/>
  <c r="L427" i="31" s="1"/>
  <c r="R226" i="31" a="1"/>
  <c r="R226" i="31" s="1"/>
  <c r="Q949" i="31" a="1"/>
  <c r="Q949" i="31" s="1"/>
  <c r="K949" i="31" a="1"/>
  <c r="K949" i="31" s="1"/>
  <c r="R120" i="31" a="1"/>
  <c r="R120" i="31" s="1"/>
  <c r="K412" i="31" a="1"/>
  <c r="K412" i="31" s="1"/>
  <c r="P404" i="31" a="1"/>
  <c r="P404" i="31" s="1"/>
  <c r="P953" i="31" a="1"/>
  <c r="P953" i="31" s="1"/>
  <c r="Q400" i="31" a="1"/>
  <c r="Q400" i="31" s="1"/>
  <c r="L793" i="31" a="1"/>
  <c r="L793" i="31" s="1"/>
  <c r="K363" i="31" a="1"/>
  <c r="K363" i="31" s="1"/>
  <c r="L451" i="31" a="1"/>
  <c r="L451" i="31" s="1"/>
  <c r="Q823" i="31" a="1"/>
  <c r="Q823" i="31" s="1"/>
  <c r="L946" i="31" a="1"/>
  <c r="L946" i="31" s="1"/>
  <c r="L379" i="31" a="1"/>
  <c r="L379" i="31" s="1"/>
  <c r="R350" i="31" a="1"/>
  <c r="R350" i="31" s="1"/>
  <c r="Q377" i="31" a="1"/>
  <c r="Q377" i="31" s="1"/>
  <c r="R376" i="31" a="1"/>
  <c r="R376" i="31" s="1"/>
  <c r="P375" i="31" a="1"/>
  <c r="P375" i="31" s="1"/>
  <c r="Q342" i="31" a="1"/>
  <c r="Q342" i="31" s="1"/>
  <c r="R373" i="31" a="1"/>
  <c r="R373" i="31" s="1"/>
  <c r="Q812" i="31" a="1"/>
  <c r="Q812" i="31" s="1"/>
  <c r="L369" i="31" a="1"/>
  <c r="L369" i="31" s="1"/>
  <c r="Q927" i="31" a="1"/>
  <c r="Q927" i="31" s="1"/>
  <c r="L362" i="31" a="1"/>
  <c r="L362" i="31" s="1"/>
  <c r="L325" i="31" a="1"/>
  <c r="L325" i="31" s="1"/>
  <c r="L805" i="31" a="1"/>
  <c r="L805" i="31" s="1"/>
  <c r="P389" i="31" a="1"/>
  <c r="P389" i="31" s="1"/>
  <c r="P412" i="31" a="1"/>
  <c r="P412" i="31" s="1"/>
  <c r="L401" i="31" a="1"/>
  <c r="L401" i="31" s="1"/>
  <c r="P743" i="31" a="1"/>
  <c r="P743" i="31" s="1"/>
  <c r="P363" i="31" a="1"/>
  <c r="P363" i="31" s="1"/>
  <c r="R451" i="31" a="1"/>
  <c r="R451" i="31" s="1"/>
  <c r="Q946" i="31" a="1"/>
  <c r="Q946" i="31" s="1"/>
  <c r="L376" i="31" a="1"/>
  <c r="L376" i="31" s="1"/>
  <c r="R606" i="31" a="1"/>
  <c r="R606" i="31" s="1"/>
  <c r="P927" i="31" a="1"/>
  <c r="P927" i="31" s="1"/>
  <c r="Q362" i="31" a="1"/>
  <c r="Q362" i="31" s="1"/>
  <c r="Q325" i="31" a="1"/>
  <c r="Q325" i="31" s="1"/>
  <c r="L457" i="31" a="1"/>
  <c r="L457" i="31" s="1"/>
  <c r="R317" i="31" a="1"/>
  <c r="R317" i="31" s="1"/>
  <c r="P316" i="31" a="1"/>
  <c r="P316" i="31" s="1"/>
  <c r="Q729" i="31" a="1"/>
  <c r="Q729" i="31" s="1"/>
  <c r="Q158" i="31" a="1"/>
  <c r="Q158" i="31" s="1"/>
  <c r="L293" i="31" a="1"/>
  <c r="L293" i="31" s="1"/>
  <c r="L276" i="31" a="1"/>
  <c r="L276" i="31" s="1"/>
  <c r="R286" i="31" a="1"/>
  <c r="R286" i="31" s="1"/>
  <c r="R269" i="31" a="1"/>
  <c r="R269" i="31" s="1"/>
  <c r="P281" i="31" a="1"/>
  <c r="P281" i="31" s="1"/>
  <c r="Q279" i="31" a="1"/>
  <c r="Q279" i="31" s="1"/>
  <c r="Q261" i="31" a="1"/>
  <c r="Q261" i="31" s="1"/>
  <c r="L272" i="31" a="1"/>
  <c r="L272" i="31" s="1"/>
  <c r="P265" i="31" a="1"/>
  <c r="P265" i="31" s="1"/>
  <c r="O250" i="31" a="1"/>
  <c r="O250" i="31" s="1"/>
  <c r="P715" i="31" a="1"/>
  <c r="P715" i="31" s="1"/>
  <c r="P120" i="31" a="1"/>
  <c r="P120" i="31" s="1"/>
  <c r="L610" i="31" a="1"/>
  <c r="L610" i="31" s="1"/>
  <c r="R401" i="31" a="1"/>
  <c r="R401" i="31" s="1"/>
  <c r="R380" i="31" a="1"/>
  <c r="R380" i="31" s="1"/>
  <c r="Q376" i="31" a="1"/>
  <c r="Q376" i="31" s="1"/>
  <c r="L606" i="31" a="1"/>
  <c r="L606" i="31" s="1"/>
  <c r="R353" i="31" a="1"/>
  <c r="R353" i="31" s="1"/>
  <c r="Q457" i="31" a="1"/>
  <c r="Q457" i="31" s="1"/>
  <c r="L317" i="31" a="1"/>
  <c r="L317" i="31" s="1"/>
  <c r="R306" i="31" a="1"/>
  <c r="R306" i="31" s="1"/>
  <c r="Q293" i="31" a="1"/>
  <c r="Q293" i="31" s="1"/>
  <c r="L269" i="31" a="1"/>
  <c r="L269" i="31" s="1"/>
  <c r="R941" i="31" a="1"/>
  <c r="R941" i="31" s="1"/>
  <c r="R324" i="31" a="1"/>
  <c r="R324" i="31" s="1"/>
  <c r="Q317" i="31" a="1"/>
  <c r="Q317" i="31" s="1"/>
  <c r="L306" i="31" a="1"/>
  <c r="L306" i="31" s="1"/>
  <c r="L184" i="31" a="1"/>
  <c r="L184" i="31" s="1"/>
  <c r="K490" i="31" a="1"/>
  <c r="K490" i="31" s="1"/>
  <c r="K156" i="31" a="1"/>
  <c r="K156" i="31" s="1"/>
  <c r="R805" i="31" a="1"/>
  <c r="R805" i="31" s="1"/>
  <c r="Q418" i="31" a="1"/>
  <c r="Q418" i="31" s="1"/>
  <c r="R100" i="31" a="1"/>
  <c r="R100" i="31" s="1"/>
  <c r="R610" i="31" a="1"/>
  <c r="R610" i="31" s="1"/>
  <c r="K610" i="31" a="1"/>
  <c r="K610" i="31" s="1"/>
  <c r="R406" i="31" a="1"/>
  <c r="R406" i="31" s="1"/>
  <c r="Q401" i="31" a="1"/>
  <c r="Q401" i="31" s="1"/>
  <c r="K401" i="31" a="1"/>
  <c r="K401" i="31" s="1"/>
  <c r="R368" i="31" a="1"/>
  <c r="R368" i="31" s="1"/>
  <c r="P451" i="31" a="1"/>
  <c r="P451" i="31" s="1"/>
  <c r="L386" i="31" a="1"/>
  <c r="L386" i="31" s="1"/>
  <c r="L380" i="31" a="1"/>
  <c r="L380" i="31" s="1"/>
  <c r="O377" i="31" a="1"/>
  <c r="O377" i="31" s="1"/>
  <c r="Q343" i="31" a="1"/>
  <c r="Q343" i="31" s="1"/>
  <c r="R447" i="31" a="1"/>
  <c r="R447" i="31" s="1"/>
  <c r="P373" i="31" a="1"/>
  <c r="P373" i="31" s="1"/>
  <c r="Q576" i="31" a="1"/>
  <c r="Q576" i="31" s="1"/>
  <c r="Q606" i="31" a="1"/>
  <c r="Q606" i="31" s="1"/>
  <c r="O362" i="31" a="1"/>
  <c r="O362" i="31" s="1"/>
  <c r="Q359" i="31" a="1"/>
  <c r="Q359" i="31" s="1"/>
  <c r="L326" i="31" a="1"/>
  <c r="L326" i="31" s="1"/>
  <c r="L353" i="31" a="1"/>
  <c r="L353" i="31" s="1"/>
  <c r="O338" i="31" a="1"/>
  <c r="O338" i="31" s="1"/>
  <c r="Q335" i="31" a="1"/>
  <c r="Q335" i="31" s="1"/>
  <c r="P333" i="31" a="1"/>
  <c r="P333" i="31" s="1"/>
  <c r="Q323" i="31" a="1"/>
  <c r="Q323" i="31" s="1"/>
  <c r="O729" i="31" a="1"/>
  <c r="O729" i="31" s="1"/>
  <c r="Q312" i="31" a="1"/>
  <c r="Q312" i="31" s="1"/>
  <c r="L310" i="31" a="1"/>
  <c r="L310" i="31" s="1"/>
  <c r="R927" i="31" a="1"/>
  <c r="R927" i="31" s="1"/>
  <c r="R301" i="31" a="1"/>
  <c r="R301" i="31" s="1"/>
  <c r="R336" i="31" a="1"/>
  <c r="R336" i="31" s="1"/>
  <c r="L284" i="31" a="1"/>
  <c r="L284" i="31" s="1"/>
  <c r="R316" i="31" a="1"/>
  <c r="R316" i="31" s="1"/>
  <c r="Q311" i="31" a="1"/>
  <c r="Q311" i="31" s="1"/>
  <c r="R158" i="31" a="1"/>
  <c r="R158" i="31" s="1"/>
  <c r="R758" i="31" a="1"/>
  <c r="R758" i="31" s="1"/>
  <c r="L300" i="31" a="1"/>
  <c r="L300" i="31" s="1"/>
  <c r="P287" i="31" a="1"/>
  <c r="P287" i="31" s="1"/>
  <c r="Q291" i="31" a="1"/>
  <c r="Q291" i="31" s="1"/>
  <c r="R289" i="31" a="1"/>
  <c r="R289" i="31" s="1"/>
  <c r="L279" i="31" a="1"/>
  <c r="L279" i="31" s="1"/>
  <c r="R261" i="31" a="1"/>
  <c r="R261" i="31" s="1"/>
  <c r="O272" i="31" a="1"/>
  <c r="O272" i="31" s="1"/>
  <c r="P571" i="31" a="1"/>
  <c r="P571" i="31" s="1"/>
  <c r="L844" i="31" a="1"/>
  <c r="L844" i="31" s="1"/>
  <c r="P255" i="31" a="1"/>
  <c r="P255" i="31" s="1"/>
  <c r="K255" i="31" a="1"/>
  <c r="K255" i="31" s="1"/>
  <c r="R727" i="31" a="1"/>
  <c r="R727" i="31" s="1"/>
  <c r="R228" i="31" a="1"/>
  <c r="R228" i="31" s="1"/>
  <c r="R218" i="31" a="1"/>
  <c r="R218" i="31" s="1"/>
  <c r="R216" i="31" a="1"/>
  <c r="R216" i="31" s="1"/>
  <c r="L216" i="31" a="1"/>
  <c r="L216" i="31" s="1"/>
  <c r="L106" i="31" a="1"/>
  <c r="L106" i="31" s="1"/>
  <c r="R209" i="31" a="1"/>
  <c r="R209" i="31" s="1"/>
  <c r="L209" i="31" a="1"/>
  <c r="L209" i="31" s="1"/>
  <c r="R191" i="31" a="1"/>
  <c r="R191" i="31" s="1"/>
  <c r="L191" i="31" a="1"/>
  <c r="L191" i="31" s="1"/>
  <c r="O421" i="31" a="1"/>
  <c r="O421" i="31" s="1"/>
  <c r="P187" i="31" a="1"/>
  <c r="P187" i="31" s="1"/>
  <c r="K187" i="31" a="1"/>
  <c r="K187" i="31" s="1"/>
  <c r="L375" i="31" a="1"/>
  <c r="L375" i="31" s="1"/>
  <c r="Q307" i="31" a="1"/>
  <c r="Q307" i="31" s="1"/>
  <c r="R341" i="31" a="1"/>
  <c r="R341" i="31" s="1"/>
  <c r="Q340" i="31" a="1"/>
  <c r="Q340" i="31" s="1"/>
  <c r="P225" i="31" a="1"/>
  <c r="P225" i="31" s="1"/>
  <c r="R457" i="31" a="1"/>
  <c r="R457" i="31" s="1"/>
  <c r="Q327" i="31" a="1"/>
  <c r="Q327" i="31" s="1"/>
  <c r="R333" i="31" a="1"/>
  <c r="R333" i="31" s="1"/>
  <c r="R729" i="31" a="1"/>
  <c r="R729" i="31" s="1"/>
  <c r="Q313" i="31" a="1"/>
  <c r="Q313" i="31" s="1"/>
  <c r="O310" i="31" a="1"/>
  <c r="O310" i="31" s="1"/>
  <c r="Q308" i="31" a="1"/>
  <c r="Q308" i="31" s="1"/>
  <c r="Q290" i="31" a="1"/>
  <c r="Q290" i="31" s="1"/>
  <c r="R303" i="31" a="1"/>
  <c r="R303" i="31" s="1"/>
  <c r="Q302" i="31" a="1"/>
  <c r="Q302" i="31" s="1"/>
  <c r="O291" i="31" a="1"/>
  <c r="O291" i="31" s="1"/>
  <c r="R932" i="31" a="1"/>
  <c r="R932" i="31" s="1"/>
  <c r="R285" i="31" a="1"/>
  <c r="R285" i="31" s="1"/>
  <c r="Q282" i="31" a="1"/>
  <c r="Q282" i="31" s="1"/>
  <c r="Q269" i="31" a="1"/>
  <c r="Q269" i="31" s="1"/>
  <c r="Q281" i="31" a="1"/>
  <c r="Q281" i="31" s="1"/>
  <c r="P262" i="31" a="1"/>
  <c r="P262" i="31" s="1"/>
  <c r="R163" i="31" a="1"/>
  <c r="R163" i="31" s="1"/>
  <c r="K163" i="31" a="1"/>
  <c r="K163" i="31" s="1"/>
  <c r="O562" i="31" a="1"/>
  <c r="O562" i="31" s="1"/>
  <c r="O255" i="31" a="1"/>
  <c r="O255" i="31" s="1"/>
  <c r="O437" i="31" a="1"/>
  <c r="O437" i="31" s="1"/>
  <c r="R715" i="31" a="1"/>
  <c r="R715" i="31" s="1"/>
  <c r="L244" i="31" a="1"/>
  <c r="L244" i="31" s="1"/>
  <c r="Q242" i="31" a="1"/>
  <c r="Q242" i="31" s="1"/>
  <c r="K242" i="31" a="1"/>
  <c r="K242" i="31" s="1"/>
  <c r="P346" i="31" a="1"/>
  <c r="P346" i="31" s="1"/>
  <c r="R342" i="31" a="1"/>
  <c r="R342" i="31" s="1"/>
  <c r="R812" i="31" a="1"/>
  <c r="R812" i="31" s="1"/>
  <c r="P367" i="31" a="1"/>
  <c r="P367" i="31" s="1"/>
  <c r="R325" i="31" a="1"/>
  <c r="R325" i="31" s="1"/>
  <c r="P307" i="31" a="1"/>
  <c r="P307" i="31" s="1"/>
  <c r="P792" i="31" a="1"/>
  <c r="P792" i="31" s="1"/>
  <c r="O339" i="31" a="1"/>
  <c r="O339" i="31" s="1"/>
  <c r="Q338" i="31" a="1"/>
  <c r="Q338" i="31" s="1"/>
  <c r="O225" i="31" a="1"/>
  <c r="O225" i="31" s="1"/>
  <c r="P327" i="31" a="1"/>
  <c r="P327" i="31" s="1"/>
  <c r="O335" i="31" a="1"/>
  <c r="O335" i="31" s="1"/>
  <c r="Q336" i="31" a="1"/>
  <c r="Q336" i="31" s="1"/>
  <c r="P328" i="31" a="1"/>
  <c r="P328" i="31" s="1"/>
  <c r="Q316" i="31" a="1"/>
  <c r="Q316" i="31" s="1"/>
  <c r="P315" i="31" a="1"/>
  <c r="P315" i="31" s="1"/>
  <c r="P290" i="31" a="1"/>
  <c r="P290" i="31" s="1"/>
  <c r="P791" i="31" a="1"/>
  <c r="P791" i="31" s="1"/>
  <c r="Q289" i="31" a="1"/>
  <c r="Q289" i="31" s="1"/>
  <c r="R279" i="31" a="1"/>
  <c r="R279" i="31" s="1"/>
  <c r="L277" i="31" a="1"/>
  <c r="L277" i="31" s="1"/>
  <c r="L268" i="31" a="1"/>
  <c r="L268" i="31" s="1"/>
  <c r="O266" i="31" a="1"/>
  <c r="O266" i="31" s="1"/>
  <c r="L265" i="31" a="1"/>
  <c r="L265" i="31" s="1"/>
  <c r="R247" i="31" a="1"/>
  <c r="R247" i="31" s="1"/>
  <c r="R844" i="31" a="1"/>
  <c r="R844" i="31" s="1"/>
  <c r="K844" i="31" a="1"/>
  <c r="K844" i="31" s="1"/>
  <c r="R491" i="31" a="1"/>
  <c r="R491" i="31" s="1"/>
  <c r="L491" i="31" a="1"/>
  <c r="L491" i="31" s="1"/>
  <c r="K249" i="31" a="1"/>
  <c r="K249" i="31" s="1"/>
  <c r="Q715" i="31" a="1"/>
  <c r="Q715" i="31" s="1"/>
  <c r="O243" i="31" a="1"/>
  <c r="O243" i="31" s="1"/>
  <c r="P242" i="31" a="1"/>
  <c r="P242" i="31" s="1"/>
  <c r="P230" i="31" a="1"/>
  <c r="P230" i="31" s="1"/>
  <c r="R224" i="31" a="1"/>
  <c r="R224" i="31" s="1"/>
  <c r="L224" i="31" a="1"/>
  <c r="L224" i="31" s="1"/>
  <c r="L260" i="31" a="1"/>
  <c r="L260" i="31" s="1"/>
  <c r="Q220" i="31" a="1"/>
  <c r="Q220" i="31" s="1"/>
  <c r="O367" i="31" a="1"/>
  <c r="O367" i="31" s="1"/>
  <c r="Q358" i="31" a="1"/>
  <c r="Q358" i="31" s="1"/>
  <c r="O326" i="31" a="1"/>
  <c r="O326" i="31" s="1"/>
  <c r="L594" i="31" a="1"/>
  <c r="L594" i="31" s="1"/>
  <c r="R276" i="31" a="1"/>
  <c r="R276" i="31" s="1"/>
  <c r="Q286" i="31" a="1"/>
  <c r="Q286" i="31" s="1"/>
  <c r="Q285" i="31" a="1"/>
  <c r="Q285" i="31" s="1"/>
  <c r="O715" i="31" a="1"/>
  <c r="O715" i="31" s="1"/>
  <c r="R244" i="31" a="1"/>
  <c r="R244" i="31" s="1"/>
  <c r="K244" i="31" a="1"/>
  <c r="K244" i="31" s="1"/>
  <c r="Q239" i="31" a="1"/>
  <c r="Q239" i="31" s="1"/>
  <c r="L237" i="31" a="1"/>
  <c r="L237" i="31" s="1"/>
  <c r="Q194" i="31" a="1"/>
  <c r="Q194" i="31" s="1"/>
  <c r="Q591" i="31" a="1"/>
  <c r="Q591" i="31" s="1"/>
  <c r="Q561" i="31" a="1"/>
  <c r="Q561" i="31" s="1"/>
  <c r="Q133" i="31" a="1"/>
  <c r="Q133" i="31" s="1"/>
  <c r="L413" i="31" a="1"/>
  <c r="L413" i="31" s="1"/>
  <c r="P561" i="31" a="1"/>
  <c r="P561" i="31" s="1"/>
  <c r="K561" i="31" a="1"/>
  <c r="K561" i="31" s="1"/>
  <c r="O137" i="31" a="1"/>
  <c r="O137" i="31" s="1"/>
  <c r="L745" i="31" a="1"/>
  <c r="L745" i="31" s="1"/>
  <c r="Q2" i="31" a="1"/>
  <c r="Q2" i="31" s="1"/>
  <c r="L2" i="31" a="1"/>
  <c r="L2" i="31" s="1"/>
  <c r="O55" i="31" a="1"/>
  <c r="O55" i="31" s="1"/>
  <c r="O402" i="31" a="1"/>
  <c r="O402" i="31" s="1"/>
  <c r="Q745" i="31" a="1"/>
  <c r="Q745" i="31" s="1"/>
  <c r="O709" i="31" a="1"/>
  <c r="O709" i="31" s="1"/>
  <c r="L727" i="31" a="1"/>
  <c r="L727" i="31" s="1"/>
  <c r="K243" i="31" a="1"/>
  <c r="K243" i="31" s="1"/>
  <c r="Q213" i="31" a="1"/>
  <c r="Q213" i="31" s="1"/>
  <c r="P421" i="31" a="1"/>
  <c r="P421" i="31" s="1"/>
  <c r="L187" i="31" a="1"/>
  <c r="L187" i="31" s="1"/>
  <c r="O561" i="31" a="1"/>
  <c r="O561" i="31" s="1"/>
  <c r="O343" i="31" a="1"/>
  <c r="O343" i="31" s="1"/>
  <c r="Q300" i="31" a="1"/>
  <c r="Q300" i="31" s="1"/>
  <c r="L287" i="31" a="1"/>
  <c r="L287" i="31" s="1"/>
  <c r="P276" i="31" a="1"/>
  <c r="P276" i="31" s="1"/>
  <c r="O279" i="31" a="1"/>
  <c r="O279" i="31" s="1"/>
  <c r="Q278" i="31" a="1"/>
  <c r="Q278" i="31" s="1"/>
  <c r="Q264" i="31" a="1"/>
  <c r="Q264" i="31" s="1"/>
  <c r="R265" i="31" a="1"/>
  <c r="R265" i="31" s="1"/>
  <c r="L571" i="31" a="1"/>
  <c r="L571" i="31" s="1"/>
  <c r="L250" i="31" a="1"/>
  <c r="L250" i="31" s="1"/>
  <c r="L17" i="31" a="1"/>
  <c r="L17" i="31" s="1"/>
  <c r="L239" i="31" a="1"/>
  <c r="L239" i="31" s="1"/>
  <c r="P106" i="31" a="1"/>
  <c r="P106" i="31" s="1"/>
  <c r="P194" i="31" a="1"/>
  <c r="P194" i="31" s="1"/>
  <c r="K194" i="31" a="1"/>
  <c r="K194" i="31" s="1"/>
  <c r="L421" i="31" a="1"/>
  <c r="L421" i="31" s="1"/>
  <c r="O449" i="31" a="1"/>
  <c r="O449" i="31" s="1"/>
  <c r="P591" i="31" a="1"/>
  <c r="P591" i="31" s="1"/>
  <c r="K591" i="31" a="1"/>
  <c r="K591" i="31" s="1"/>
  <c r="O160" i="31" a="1"/>
  <c r="O160" i="31" s="1"/>
  <c r="L143" i="31" a="1"/>
  <c r="L143" i="31" s="1"/>
  <c r="P133" i="31" a="1"/>
  <c r="P133" i="31" s="1"/>
  <c r="K133" i="31" a="1"/>
  <c r="K133" i="31" s="1"/>
  <c r="O531" i="31" a="1"/>
  <c r="O531" i="31" s="1"/>
  <c r="R243" i="31" a="1"/>
  <c r="R243" i="31" s="1"/>
  <c r="O238" i="31" a="1"/>
  <c r="O238" i="31" s="1"/>
  <c r="P60" i="31" a="1"/>
  <c r="P60" i="31" s="1"/>
  <c r="L545" i="31" a="1"/>
  <c r="L545" i="31" s="1"/>
  <c r="K421" i="31" a="1"/>
  <c r="K421" i="31" s="1"/>
  <c r="L407" i="31" a="1"/>
  <c r="L407" i="31" s="1"/>
  <c r="P143" i="31" a="1"/>
  <c r="P143" i="31" s="1"/>
  <c r="L927" i="31" a="1"/>
  <c r="L927" i="31" s="1"/>
  <c r="Q361" i="31" a="1"/>
  <c r="Q361" i="31" s="1"/>
  <c r="L338" i="31" a="1"/>
  <c r="L338" i="31" s="1"/>
  <c r="R594" i="31" a="1"/>
  <c r="R594" i="31" s="1"/>
  <c r="L311" i="31" a="1"/>
  <c r="L311" i="31" s="1"/>
  <c r="O300" i="31" a="1"/>
  <c r="O300" i="31" s="1"/>
  <c r="P294" i="31" a="1"/>
  <c r="P294" i="31" s="1"/>
  <c r="L281" i="31" a="1"/>
  <c r="L281" i="31" s="1"/>
  <c r="Q277" i="31" a="1"/>
  <c r="Q277" i="31" s="1"/>
  <c r="O268" i="31" a="1"/>
  <c r="O268" i="31" s="1"/>
  <c r="Q265" i="31" a="1"/>
  <c r="Q265" i="31" s="1"/>
  <c r="O163" i="31" a="1"/>
  <c r="O163" i="31" s="1"/>
  <c r="P844" i="31" a="1"/>
  <c r="P844" i="31" s="1"/>
  <c r="R250" i="31" a="1"/>
  <c r="R250" i="31" s="1"/>
  <c r="O249" i="31" a="1"/>
  <c r="O249" i="31" s="1"/>
  <c r="P244" i="31" a="1"/>
  <c r="P244" i="31" s="1"/>
  <c r="L230" i="31" a="1"/>
  <c r="L230" i="31" s="1"/>
  <c r="P239" i="31" a="1"/>
  <c r="P239" i="31" s="1"/>
  <c r="K239" i="31" a="1"/>
  <c r="K239" i="31" s="1"/>
  <c r="R237" i="31" a="1"/>
  <c r="R237" i="31" s="1"/>
  <c r="P47" i="31" a="1"/>
  <c r="P47" i="31" s="1"/>
  <c r="O196" i="31" a="1"/>
  <c r="O196" i="31" s="1"/>
  <c r="Q421" i="31" a="1"/>
  <c r="Q421" i="31" s="1"/>
  <c r="O179" i="31" a="1"/>
  <c r="O179" i="31" s="1"/>
  <c r="Q413" i="31" a="1"/>
  <c r="Q413" i="31" s="1"/>
  <c r="Q143" i="31" a="1"/>
  <c r="Q143" i="31" s="1"/>
  <c r="K2" i="31" a="1"/>
  <c r="K2" i="31" s="1"/>
  <c r="Q250" i="31" a="1"/>
  <c r="Q250" i="31" s="1"/>
  <c r="O241" i="31" a="1"/>
  <c r="O241" i="31" s="1"/>
  <c r="O239" i="31" a="1"/>
  <c r="O239" i="31" s="1"/>
  <c r="Q219" i="31" a="1"/>
  <c r="Q219" i="31" s="1"/>
  <c r="O194" i="31" a="1"/>
  <c r="O194" i="31" s="1"/>
  <c r="K143" i="31" a="1"/>
  <c r="K143" i="31" s="1"/>
  <c r="Q372" i="31" a="1"/>
  <c r="Q372" i="31" s="1"/>
  <c r="L307" i="31" a="1"/>
  <c r="L307" i="31" s="1"/>
  <c r="L301" i="31" a="1"/>
  <c r="L301" i="31" s="1"/>
  <c r="L327" i="31" a="1"/>
  <c r="L327" i="31" s="1"/>
  <c r="L336" i="31" a="1"/>
  <c r="L336" i="31" s="1"/>
  <c r="P587" i="31" a="1"/>
  <c r="P587" i="31" s="1"/>
  <c r="L316" i="31" a="1"/>
  <c r="L316" i="31" s="1"/>
  <c r="L729" i="31" a="1"/>
  <c r="L729" i="31" s="1"/>
  <c r="L158" i="31" a="1"/>
  <c r="L158" i="31" s="1"/>
  <c r="L290" i="31" a="1"/>
  <c r="L290" i="31" s="1"/>
  <c r="L758" i="31" a="1"/>
  <c r="L758" i="31" s="1"/>
  <c r="O294" i="31" a="1"/>
  <c r="O294" i="31" s="1"/>
  <c r="R293" i="31" a="1"/>
  <c r="R293" i="31" s="1"/>
  <c r="L289" i="31" a="1"/>
  <c r="L289" i="31" s="1"/>
  <c r="L271" i="31" a="1"/>
  <c r="L271" i="31" s="1"/>
  <c r="R262" i="31" a="1"/>
  <c r="R262" i="31" s="1"/>
  <c r="L262" i="31" a="1"/>
  <c r="L262" i="31" s="1"/>
  <c r="O265" i="31" a="1"/>
  <c r="O265" i="31" s="1"/>
  <c r="R571" i="31" a="1"/>
  <c r="R571" i="31" s="1"/>
  <c r="K571" i="31" a="1"/>
  <c r="K571" i="31" s="1"/>
  <c r="Q255" i="31" a="1"/>
  <c r="Q255" i="31" s="1"/>
  <c r="K250" i="31" a="1"/>
  <c r="K250" i="31" s="1"/>
  <c r="Q217" i="31" a="1"/>
  <c r="Q217" i="31" s="1"/>
  <c r="Q140" i="31" a="1"/>
  <c r="Q140" i="31" s="1"/>
  <c r="O591" i="31" a="1"/>
  <c r="O591" i="31" s="1"/>
  <c r="P413" i="31" a="1"/>
  <c r="P413" i="31" s="1"/>
  <c r="K413" i="31" a="1"/>
  <c r="K413" i="31" s="1"/>
  <c r="L141" i="31" a="1"/>
  <c r="L141" i="31" s="1"/>
  <c r="L812" i="31" a="1"/>
  <c r="L812" i="31" s="1"/>
  <c r="R362" i="31" a="1"/>
  <c r="R362" i="31" s="1"/>
  <c r="L358" i="31" a="1"/>
  <c r="L358" i="31" s="1"/>
  <c r="L340" i="31" a="1"/>
  <c r="L340" i="31" s="1"/>
  <c r="Q594" i="31" a="1"/>
  <c r="Q594" i="31" s="1"/>
  <c r="O587" i="31" a="1"/>
  <c r="O587" i="31" s="1"/>
  <c r="L302" i="31" a="1"/>
  <c r="L302" i="31" s="1"/>
  <c r="Q287" i="31" a="1"/>
  <c r="Q287" i="31" s="1"/>
  <c r="L285" i="31" a="1"/>
  <c r="L285" i="31" s="1"/>
  <c r="R281" i="31" a="1"/>
  <c r="R281" i="31" s="1"/>
  <c r="L261" i="31" a="1"/>
  <c r="L261" i="31" s="1"/>
  <c r="L941" i="31" a="1"/>
  <c r="L941" i="31" s="1"/>
  <c r="L247" i="31" a="1"/>
  <c r="L247" i="31" s="1"/>
  <c r="L255" i="31" a="1"/>
  <c r="L255" i="31" s="1"/>
  <c r="P250" i="31" a="1"/>
  <c r="P250" i="31" s="1"/>
  <c r="O248" i="31" a="1"/>
  <c r="O248" i="31" s="1"/>
  <c r="L715" i="31" a="1"/>
  <c r="L715" i="31" s="1"/>
  <c r="R17" i="31" a="1"/>
  <c r="R17" i="31" s="1"/>
  <c r="R230" i="31" a="1"/>
  <c r="R230" i="31" s="1"/>
  <c r="K230" i="31" a="1"/>
  <c r="K230" i="31" s="1"/>
  <c r="Q429" i="31" a="1"/>
  <c r="Q429" i="31" s="1"/>
  <c r="Q233" i="31" a="1"/>
  <c r="Q233" i="31" s="1"/>
  <c r="Q545" i="31" a="1"/>
  <c r="Q545" i="31" s="1"/>
  <c r="Q144" i="31" a="1"/>
  <c r="Q144" i="31" s="1"/>
  <c r="O192" i="31" a="1"/>
  <c r="O192" i="31" s="1"/>
  <c r="Q187" i="31" a="1"/>
  <c r="Q187" i="31" s="1"/>
  <c r="R3" i="31" a="1"/>
  <c r="R3" i="31" s="1"/>
  <c r="L3" i="31" a="1"/>
  <c r="L3" i="31" s="1"/>
  <c r="Q3" i="31" a="1"/>
  <c r="Q3" i="31" s="1"/>
  <c r="P3" i="31" a="1"/>
  <c r="P3" i="31" s="1"/>
  <c r="L9" i="31" a="1"/>
  <c r="L9" i="31" s="1"/>
  <c r="Q180" i="31" a="1"/>
  <c r="Q180" i="31" s="1"/>
  <c r="L180" i="31" a="1"/>
  <c r="L180" i="31" s="1"/>
  <c r="K180" i="31" a="1"/>
  <c r="K180" i="31" s="1"/>
  <c r="R197" i="31" a="1"/>
  <c r="R197" i="31" s="1"/>
  <c r="L197" i="31" a="1"/>
  <c r="L197" i="31" s="1"/>
  <c r="Q197" i="31" a="1"/>
  <c r="Q197" i="31" s="1"/>
  <c r="P197" i="31" a="1"/>
  <c r="P197" i="31" s="1"/>
  <c r="L322" i="31" a="1"/>
  <c r="L322" i="31" s="1"/>
  <c r="Q378" i="31" a="1"/>
  <c r="Q378" i="31" s="1"/>
  <c r="L378" i="31" a="1"/>
  <c r="L378" i="31" s="1"/>
  <c r="K378" i="31" a="1"/>
  <c r="K378" i="31" s="1"/>
  <c r="R19" i="31" a="1"/>
  <c r="R19" i="31" s="1"/>
  <c r="L19" i="31" a="1"/>
  <c r="L19" i="31" s="1"/>
  <c r="Q19" i="31" a="1"/>
  <c r="Q19" i="31" s="1"/>
  <c r="P19" i="31" a="1"/>
  <c r="P19" i="31" s="1"/>
  <c r="L25" i="31" a="1"/>
  <c r="L25" i="31" s="1"/>
  <c r="Q26" i="31" a="1"/>
  <c r="Q26" i="31" s="1"/>
  <c r="L26" i="31" a="1"/>
  <c r="L26" i="31" s="1"/>
  <c r="K26" i="31" a="1"/>
  <c r="K26" i="31" s="1"/>
  <c r="R732" i="31" a="1"/>
  <c r="R732" i="31" s="1"/>
  <c r="L732" i="31" a="1"/>
  <c r="L732" i="31" s="1"/>
  <c r="Q732" i="31" a="1"/>
  <c r="Q732" i="31" s="1"/>
  <c r="P732" i="31" a="1"/>
  <c r="P732" i="31" s="1"/>
  <c r="L767" i="31" a="1"/>
  <c r="L767" i="31" s="1"/>
  <c r="Q11" i="31" a="1"/>
  <c r="Q11" i="31" s="1"/>
  <c r="L11" i="31" a="1"/>
  <c r="L11" i="31" s="1"/>
  <c r="K11" i="31" a="1"/>
  <c r="K11" i="31" s="1"/>
  <c r="R14" i="31" a="1"/>
  <c r="R14" i="31" s="1"/>
  <c r="L14" i="31" a="1"/>
  <c r="L14" i="31" s="1"/>
  <c r="Q14" i="31" a="1"/>
  <c r="Q14" i="31" s="1"/>
  <c r="P14" i="31" a="1"/>
  <c r="P14" i="31" s="1"/>
  <c r="L887" i="31" a="1"/>
  <c r="L887" i="31" s="1"/>
  <c r="Q21" i="31" a="1"/>
  <c r="Q21" i="31" s="1"/>
  <c r="L21" i="31" a="1"/>
  <c r="L21" i="31" s="1"/>
  <c r="K21" i="31" a="1"/>
  <c r="K21" i="31" s="1"/>
  <c r="R132" i="31" a="1"/>
  <c r="R132" i="31" s="1"/>
  <c r="L132" i="31" a="1"/>
  <c r="L132" i="31" s="1"/>
  <c r="Q132" i="31" a="1"/>
  <c r="Q132" i="31" s="1"/>
  <c r="P132" i="31" a="1"/>
  <c r="P132" i="31" s="1"/>
  <c r="L33" i="31" a="1"/>
  <c r="L33" i="31" s="1"/>
  <c r="Q31" i="31" a="1"/>
  <c r="Q31" i="31" s="1"/>
  <c r="L31" i="31" a="1"/>
  <c r="L31" i="31" s="1"/>
  <c r="K31" i="31" a="1"/>
  <c r="K31" i="31" s="1"/>
  <c r="R32" i="31" a="1"/>
  <c r="R32" i="31" s="1"/>
  <c r="Q32" i="31" a="1"/>
  <c r="Q32" i="31" s="1"/>
  <c r="L32" i="31" a="1"/>
  <c r="L32" i="31" s="1"/>
  <c r="P32" i="31" a="1"/>
  <c r="P32" i="31" s="1"/>
  <c r="L39" i="31" a="1"/>
  <c r="L39" i="31" s="1"/>
  <c r="Q40" i="31" a="1"/>
  <c r="Q40" i="31" s="1"/>
  <c r="L40" i="31" a="1"/>
  <c r="L40" i="31" s="1"/>
  <c r="K40" i="31" a="1"/>
  <c r="K40" i="31" s="1"/>
  <c r="R59" i="31" a="1"/>
  <c r="R59" i="31" s="1"/>
  <c r="Q59" i="31" a="1"/>
  <c r="Q59" i="31" s="1"/>
  <c r="L59" i="31" a="1"/>
  <c r="L59" i="31" s="1"/>
  <c r="P59" i="31" a="1"/>
  <c r="P59" i="31" s="1"/>
  <c r="L825" i="31" a="1"/>
  <c r="L825" i="31" s="1"/>
  <c r="Q394" i="31" a="1"/>
  <c r="Q394" i="31" s="1"/>
  <c r="L394" i="31" a="1"/>
  <c r="L394" i="31" s="1"/>
  <c r="K394" i="31" a="1"/>
  <c r="K394" i="31" s="1"/>
  <c r="R51" i="31" a="1"/>
  <c r="R51" i="31" s="1"/>
  <c r="Q51" i="31" a="1"/>
  <c r="Q51" i="31" s="1"/>
  <c r="L51" i="31" a="1"/>
  <c r="L51" i="31" s="1"/>
  <c r="P51" i="31" a="1"/>
  <c r="P51" i="31" s="1"/>
  <c r="L53" i="31" a="1"/>
  <c r="L53" i="31" s="1"/>
  <c r="Q565" i="31" a="1"/>
  <c r="Q565" i="31" s="1"/>
  <c r="L565" i="31" a="1"/>
  <c r="L565" i="31" s="1"/>
  <c r="K565" i="31" a="1"/>
  <c r="K565" i="31" s="1"/>
  <c r="R804" i="31" a="1"/>
  <c r="R804" i="31" s="1"/>
  <c r="Q804" i="31" a="1"/>
  <c r="Q804" i="31" s="1"/>
  <c r="L804" i="31" a="1"/>
  <c r="L804" i="31" s="1"/>
  <c r="P804" i="31" a="1"/>
  <c r="P804" i="31" s="1"/>
  <c r="L774" i="31" a="1"/>
  <c r="L774" i="31" s="1"/>
  <c r="Q82" i="31" a="1"/>
  <c r="Q82" i="31" s="1"/>
  <c r="L82" i="31" a="1"/>
  <c r="L82" i="31" s="1"/>
  <c r="K82" i="31" a="1"/>
  <c r="K82" i="31" s="1"/>
  <c r="R66" i="31" a="1"/>
  <c r="R66" i="31" s="1"/>
  <c r="Q66" i="31" a="1"/>
  <c r="Q66" i="31" s="1"/>
  <c r="L66" i="31" a="1"/>
  <c r="L66" i="31" s="1"/>
  <c r="P66" i="31" a="1"/>
  <c r="P66" i="31" s="1"/>
  <c r="L709" i="31" a="1"/>
  <c r="L709" i="31" s="1"/>
  <c r="Q90" i="31" a="1"/>
  <c r="Q90" i="31" s="1"/>
  <c r="L90" i="31" a="1"/>
  <c r="L90" i="31" s="1"/>
  <c r="K90" i="31" a="1"/>
  <c r="K90" i="31" s="1"/>
  <c r="R73" i="31" a="1"/>
  <c r="R73" i="31" s="1"/>
  <c r="Q73" i="31" a="1"/>
  <c r="Q73" i="31" s="1"/>
  <c r="L73" i="31" a="1"/>
  <c r="L73" i="31" s="1"/>
  <c r="P73" i="31" a="1"/>
  <c r="P73" i="31" s="1"/>
  <c r="L68" i="31" a="1"/>
  <c r="L68" i="31" s="1"/>
  <c r="Q83" i="31" a="1"/>
  <c r="Q83" i="31" s="1"/>
  <c r="L83" i="31" a="1"/>
  <c r="L83" i="31" s="1"/>
  <c r="K83" i="31" a="1"/>
  <c r="K83" i="31" s="1"/>
  <c r="R84" i="31" a="1"/>
  <c r="R84" i="31" s="1"/>
  <c r="Q84" i="31" a="1"/>
  <c r="Q84" i="31" s="1"/>
  <c r="L84" i="31" a="1"/>
  <c r="L84" i="31" s="1"/>
  <c r="P84" i="31" a="1"/>
  <c r="P84" i="31" s="1"/>
  <c r="L22" i="31" a="1"/>
  <c r="L22" i="31" s="1"/>
  <c r="Q93" i="31" a="1"/>
  <c r="Q93" i="31" s="1"/>
  <c r="L93" i="31" a="1"/>
  <c r="L93" i="31" s="1"/>
  <c r="K93" i="31" a="1"/>
  <c r="K93" i="31" s="1"/>
  <c r="R92" i="31" a="1"/>
  <c r="R92" i="31" s="1"/>
  <c r="Q92" i="31" a="1"/>
  <c r="Q92" i="31" s="1"/>
  <c r="L92" i="31" a="1"/>
  <c r="L92" i="31" s="1"/>
  <c r="P92" i="31" a="1"/>
  <c r="P92" i="31" s="1"/>
  <c r="L99" i="31" a="1"/>
  <c r="L99" i="31" s="1"/>
  <c r="Q517" i="31" a="1"/>
  <c r="Q517" i="31" s="1"/>
  <c r="L517" i="31" a="1"/>
  <c r="L517" i="31" s="1"/>
  <c r="K517" i="31" a="1"/>
  <c r="K517" i="31" s="1"/>
  <c r="R102" i="31" a="1"/>
  <c r="R102" i="31" s="1"/>
  <c r="Q102" i="31" a="1"/>
  <c r="Q102" i="31" s="1"/>
  <c r="L102" i="31" a="1"/>
  <c r="L102" i="31" s="1"/>
  <c r="P102" i="31" a="1"/>
  <c r="P102" i="31" s="1"/>
  <c r="Q221" i="31" a="1"/>
  <c r="Q221" i="31" s="1"/>
  <c r="Q123" i="31" a="1"/>
  <c r="Q123" i="31" s="1"/>
  <c r="O125" i="31" a="1"/>
  <c r="O125" i="31" s="1"/>
  <c r="K130" i="31" a="1"/>
  <c r="K130" i="31" s="1"/>
  <c r="O533" i="31" a="1"/>
  <c r="O533" i="31" s="1"/>
  <c r="K533" i="31" a="1"/>
  <c r="K533" i="31" s="1"/>
  <c r="O74" i="31" a="1"/>
  <c r="O74" i="31" s="1"/>
  <c r="K74" i="31" a="1"/>
  <c r="K74" i="31" s="1"/>
  <c r="R74" i="31" a="1"/>
  <c r="R74" i="31" s="1"/>
  <c r="L74" i="31" a="1"/>
  <c r="L74" i="31" s="1"/>
  <c r="Q74" i="31" a="1"/>
  <c r="Q74" i="31" s="1"/>
  <c r="L155" i="31" a="1"/>
  <c r="L155" i="31" s="1"/>
  <c r="L443" i="31" a="1"/>
  <c r="L443" i="31" s="1"/>
  <c r="L78" i="31" a="1"/>
  <c r="L78" i="31" s="1"/>
  <c r="Q154" i="31" a="1"/>
  <c r="Q154" i="31" s="1"/>
  <c r="L169" i="31" a="1"/>
  <c r="L169" i="31" s="1"/>
  <c r="L172" i="31" a="1"/>
  <c r="L172" i="31" s="1"/>
  <c r="L174" i="31" a="1"/>
  <c r="L174" i="31" s="1"/>
  <c r="L188" i="31" a="1"/>
  <c r="L188" i="31" s="1"/>
  <c r="K192" i="31" a="1"/>
  <c r="K192" i="31" s="1"/>
  <c r="P203" i="31" a="1"/>
  <c r="P203" i="31" s="1"/>
  <c r="K205" i="31" a="1"/>
  <c r="K205" i="31" s="1"/>
  <c r="O205" i="31" a="1"/>
  <c r="O205" i="31" s="1"/>
  <c r="R205" i="31" a="1"/>
  <c r="R205" i="31" s="1"/>
  <c r="L205" i="31" a="1"/>
  <c r="L205" i="31" s="1"/>
  <c r="Q218" i="31" a="1"/>
  <c r="Q218" i="31" s="1"/>
  <c r="P275" i="31" a="1"/>
  <c r="P275" i="31" s="1"/>
  <c r="O308" i="31" a="1"/>
  <c r="O308" i="31" s="1"/>
  <c r="K97" i="31" a="1"/>
  <c r="K97" i="31" s="1"/>
  <c r="O98" i="31" a="1"/>
  <c r="O98" i="31" s="1"/>
  <c r="P98" i="31" a="1"/>
  <c r="P98" i="31" s="1"/>
  <c r="K102" i="31" a="1"/>
  <c r="K102" i="31" s="1"/>
  <c r="O104" i="31" a="1"/>
  <c r="O104" i="31" s="1"/>
  <c r="P104" i="31" a="1"/>
  <c r="P104" i="31" s="1"/>
  <c r="K119" i="31" a="1"/>
  <c r="K119" i="31" s="1"/>
  <c r="O420" i="31" a="1"/>
  <c r="O420" i="31" s="1"/>
  <c r="P420" i="31" a="1"/>
  <c r="P420" i="31" s="1"/>
  <c r="K113" i="31" a="1"/>
  <c r="K113" i="31" s="1"/>
  <c r="O114" i="31" a="1"/>
  <c r="O114" i="31" s="1"/>
  <c r="P114" i="31" a="1"/>
  <c r="P114" i="31" s="1"/>
  <c r="K221" i="31" a="1"/>
  <c r="K221" i="31" s="1"/>
  <c r="P531" i="31" a="1"/>
  <c r="P531" i="31" s="1"/>
  <c r="L123" i="31" a="1"/>
  <c r="L123" i="31" s="1"/>
  <c r="R754" i="31" a="1"/>
  <c r="R754" i="31" s="1"/>
  <c r="L130" i="31" a="1"/>
  <c r="L130" i="31" s="1"/>
  <c r="P131" i="31" a="1"/>
  <c r="P131" i="31" s="1"/>
  <c r="L131" i="31" a="1"/>
  <c r="L131" i="31" s="1"/>
  <c r="R131" i="31" a="1"/>
  <c r="R131" i="31" s="1"/>
  <c r="K131" i="31" a="1"/>
  <c r="K131" i="31" s="1"/>
  <c r="Q131" i="31" a="1"/>
  <c r="Q131" i="31" s="1"/>
  <c r="Q533" i="31" a="1"/>
  <c r="Q533" i="31" s="1"/>
  <c r="O133" i="31" a="1"/>
  <c r="O133" i="31" s="1"/>
  <c r="K402" i="31" a="1"/>
  <c r="K402" i="31" s="1"/>
  <c r="P137" i="31" a="1"/>
  <c r="P137" i="31" s="1"/>
  <c r="L159" i="31" a="1"/>
  <c r="L159" i="31" s="1"/>
  <c r="K162" i="31" a="1"/>
  <c r="K162" i="31" s="1"/>
  <c r="R55" i="31" a="1"/>
  <c r="R55" i="31" s="1"/>
  <c r="P160" i="31" a="1"/>
  <c r="P160" i="31" s="1"/>
  <c r="L171" i="31" a="1"/>
  <c r="L171" i="31" s="1"/>
  <c r="K91" i="31" a="1"/>
  <c r="K91" i="31" s="1"/>
  <c r="R179" i="31" a="1"/>
  <c r="R179" i="31" s="1"/>
  <c r="P449" i="31" a="1"/>
  <c r="P449" i="31" s="1"/>
  <c r="Q183" i="31" a="1"/>
  <c r="Q183" i="31" s="1"/>
  <c r="P193" i="31" a="1"/>
  <c r="P193" i="31" s="1"/>
  <c r="R196" i="31" a="1"/>
  <c r="R196" i="31" s="1"/>
  <c r="L199" i="31" a="1"/>
  <c r="L199" i="31" s="1"/>
  <c r="K925" i="31" a="1"/>
  <c r="K925" i="31" s="1"/>
  <c r="O925" i="31" a="1"/>
  <c r="O925" i="31" s="1"/>
  <c r="R925" i="31" a="1"/>
  <c r="R925" i="31" s="1"/>
  <c r="L925" i="31" a="1"/>
  <c r="L925" i="31" s="1"/>
  <c r="Q925" i="31" a="1"/>
  <c r="Q925" i="31" s="1"/>
  <c r="L57" i="31" a="1"/>
  <c r="L57" i="31" s="1"/>
  <c r="Q229" i="31" a="1"/>
  <c r="Q229" i="31" s="1"/>
  <c r="L220" i="31" a="1"/>
  <c r="L220" i="31" s="1"/>
  <c r="K228" i="31" a="1"/>
  <c r="K228" i="31" s="1"/>
  <c r="P280" i="31" a="1"/>
  <c r="P280" i="31" s="1"/>
  <c r="O792" i="31" a="1"/>
  <c r="O792" i="31" s="1"/>
  <c r="O357" i="31" a="1"/>
  <c r="O357" i="31" s="1"/>
  <c r="Q254" i="31" a="1"/>
  <c r="Q254" i="31" s="1"/>
  <c r="Q484" i="31" a="1"/>
  <c r="Q484" i="31" s="1"/>
  <c r="Q85" i="31" a="1"/>
  <c r="Q85" i="31" s="1"/>
  <c r="Q89" i="31" a="1"/>
  <c r="Q89" i="31" s="1"/>
  <c r="Q94" i="31" a="1"/>
  <c r="Q94" i="31" s="1"/>
  <c r="Q98" i="31" a="1"/>
  <c r="Q98" i="31" s="1"/>
  <c r="Q104" i="31" a="1"/>
  <c r="Q104" i="31" s="1"/>
  <c r="Q420" i="31" a="1"/>
  <c r="Q420" i="31" s="1"/>
  <c r="Q114" i="31" a="1"/>
  <c r="Q114" i="31" s="1"/>
  <c r="Q531" i="31" a="1"/>
  <c r="Q531" i="31" s="1"/>
  <c r="O129" i="31" a="1"/>
  <c r="O129" i="31" s="1"/>
  <c r="Q125" i="31" a="1"/>
  <c r="Q125" i="31" s="1"/>
  <c r="R533" i="31" a="1"/>
  <c r="R533" i="31" s="1"/>
  <c r="Q137" i="31" a="1"/>
  <c r="Q137" i="31" s="1"/>
  <c r="O138" i="31" a="1"/>
  <c r="O138" i="31" s="1"/>
  <c r="Q790" i="31" a="1"/>
  <c r="Q790" i="31" s="1"/>
  <c r="O141" i="31" a="1"/>
  <c r="O141" i="31" s="1"/>
  <c r="O142" i="31" a="1"/>
  <c r="O142" i="31" s="1"/>
  <c r="L561" i="31" a="1"/>
  <c r="L561" i="31" s="1"/>
  <c r="O164" i="31" a="1"/>
  <c r="O164" i="31" s="1"/>
  <c r="K164" i="31" a="1"/>
  <c r="K164" i="31" s="1"/>
  <c r="R164" i="31" a="1"/>
  <c r="R164" i="31" s="1"/>
  <c r="L164" i="31" a="1"/>
  <c r="L164" i="31" s="1"/>
  <c r="Q164" i="31" a="1"/>
  <c r="Q164" i="31" s="1"/>
  <c r="Q160" i="31" a="1"/>
  <c r="Q160" i="31" s="1"/>
  <c r="O165" i="31" a="1"/>
  <c r="O165" i="31" s="1"/>
  <c r="Q222" i="31" a="1"/>
  <c r="Q222" i="31" s="1"/>
  <c r="O407" i="31" a="1"/>
  <c r="O407" i="31" s="1"/>
  <c r="O170" i="31" a="1"/>
  <c r="O170" i="31" s="1"/>
  <c r="L591" i="31" a="1"/>
  <c r="L591" i="31" s="1"/>
  <c r="O181" i="31" a="1"/>
  <c r="O181" i="31" s="1"/>
  <c r="K181" i="31" a="1"/>
  <c r="K181" i="31" s="1"/>
  <c r="R181" i="31" a="1"/>
  <c r="R181" i="31" s="1"/>
  <c r="L181" i="31" a="1"/>
  <c r="L181" i="31" s="1"/>
  <c r="Q181" i="31" a="1"/>
  <c r="Q181" i="31" s="1"/>
  <c r="Q449" i="31" a="1"/>
  <c r="Q449" i="31" s="1"/>
  <c r="P647" i="31" a="1"/>
  <c r="P647" i="31" s="1"/>
  <c r="L647" i="31" a="1"/>
  <c r="L647" i="31" s="1"/>
  <c r="O647" i="31" a="1"/>
  <c r="O647" i="31" s="1"/>
  <c r="R647" i="31" a="1"/>
  <c r="R647" i="31" s="1"/>
  <c r="O189" i="31" a="1"/>
  <c r="O189" i="31" s="1"/>
  <c r="R183" i="31" a="1"/>
  <c r="R183" i="31" s="1"/>
  <c r="K191" i="31" a="1"/>
  <c r="K191" i="31" s="1"/>
  <c r="Q195" i="31" a="1"/>
  <c r="Q195" i="31" s="1"/>
  <c r="P195" i="31" a="1"/>
  <c r="P195" i="31" s="1"/>
  <c r="R195" i="31" a="1"/>
  <c r="R195" i="31" s="1"/>
  <c r="L195" i="31" a="1"/>
  <c r="L195" i="31" s="1"/>
  <c r="K195" i="31" a="1"/>
  <c r="K195" i="31" s="1"/>
  <c r="L144" i="31" a="1"/>
  <c r="L144" i="31" s="1"/>
  <c r="Q207" i="31" a="1"/>
  <c r="Q207" i="31" s="1"/>
  <c r="K499" i="31" a="1"/>
  <c r="K499" i="31" s="1"/>
  <c r="O499" i="31" a="1"/>
  <c r="O499" i="31" s="1"/>
  <c r="Q499" i="31" a="1"/>
  <c r="Q499" i="31" s="1"/>
  <c r="R499" i="31" a="1"/>
  <c r="R499" i="31" s="1"/>
  <c r="L499" i="31" a="1"/>
  <c r="L499" i="31" s="1"/>
  <c r="Q216" i="31" a="1"/>
  <c r="Q216" i="31" s="1"/>
  <c r="R260" i="31" a="1"/>
  <c r="R260" i="31" s="1"/>
  <c r="P263" i="31" a="1"/>
  <c r="P263" i="31" s="1"/>
  <c r="Q292" i="31" a="1"/>
  <c r="Q292" i="31" s="1"/>
  <c r="R80" i="31" a="1"/>
  <c r="R80" i="31" s="1"/>
  <c r="K71" i="31" a="1"/>
  <c r="K71" i="31" s="1"/>
  <c r="K254" i="31" a="1"/>
  <c r="K254" i="31" s="1"/>
  <c r="K484" i="31" a="1"/>
  <c r="K484" i="31" s="1"/>
  <c r="K85" i="31" a="1"/>
  <c r="K85" i="31" s="1"/>
  <c r="K89" i="31" a="1"/>
  <c r="K89" i="31" s="1"/>
  <c r="K94" i="31" a="1"/>
  <c r="K94" i="31" s="1"/>
  <c r="K98" i="31" a="1"/>
  <c r="K98" i="31" s="1"/>
  <c r="K104" i="31" a="1"/>
  <c r="K104" i="31" s="1"/>
  <c r="K420" i="31" a="1"/>
  <c r="K420" i="31" s="1"/>
  <c r="K114" i="31" a="1"/>
  <c r="K114" i="31" s="1"/>
  <c r="K531" i="31" a="1"/>
  <c r="K531" i="31" s="1"/>
  <c r="P129" i="31" a="1"/>
  <c r="P129" i="31" s="1"/>
  <c r="Q127" i="31" a="1"/>
  <c r="Q127" i="31" s="1"/>
  <c r="O745" i="31" a="1"/>
  <c r="O745" i="31" s="1"/>
  <c r="L533" i="31" a="1"/>
  <c r="L533" i="31" s="1"/>
  <c r="R133" i="31" a="1"/>
  <c r="R133" i="31" s="1"/>
  <c r="Q134" i="31" a="1"/>
  <c r="Q134" i="31" s="1"/>
  <c r="O134" i="31" a="1"/>
  <c r="O134" i="31" s="1"/>
  <c r="K137" i="31" a="1"/>
  <c r="K137" i="31" s="1"/>
  <c r="P790" i="31" a="1"/>
  <c r="P790" i="31" s="1"/>
  <c r="L790" i="31" a="1"/>
  <c r="L790" i="31" s="1"/>
  <c r="O790" i="31" a="1"/>
  <c r="O790" i="31" s="1"/>
  <c r="R141" i="31" a="1"/>
  <c r="R141" i="31" s="1"/>
  <c r="O143" i="31" a="1"/>
  <c r="O143" i="31" s="1"/>
  <c r="K55" i="31" a="1"/>
  <c r="K55" i="31" s="1"/>
  <c r="K160" i="31" a="1"/>
  <c r="K160" i="31" s="1"/>
  <c r="P222" i="31" a="1"/>
  <c r="P222" i="31" s="1"/>
  <c r="L222" i="31" a="1"/>
  <c r="L222" i="31" s="1"/>
  <c r="O222" i="31" a="1"/>
  <c r="O222" i="31" s="1"/>
  <c r="R407" i="31" a="1"/>
  <c r="R407" i="31" s="1"/>
  <c r="O413" i="31" a="1"/>
  <c r="O413" i="31" s="1"/>
  <c r="K179" i="31" a="1"/>
  <c r="K179" i="31" s="1"/>
  <c r="K449" i="31" a="1"/>
  <c r="K449" i="31" s="1"/>
  <c r="K196" i="31" a="1"/>
  <c r="K196" i="31" s="1"/>
  <c r="R908" i="31" a="1"/>
  <c r="R908" i="31" s="1"/>
  <c r="L218" i="31" a="1"/>
  <c r="L218" i="31" s="1"/>
  <c r="L429" i="31" a="1"/>
  <c r="L429" i="31" s="1"/>
  <c r="P271" i="31" a="1"/>
  <c r="P271" i="31" s="1"/>
  <c r="Q259" i="31" a="1"/>
  <c r="Q259" i="31" s="1"/>
  <c r="O259" i="31" a="1"/>
  <c r="O259" i="31" s="1"/>
  <c r="Q189" i="31" a="1"/>
  <c r="Q189" i="31" s="1"/>
  <c r="K245" i="31" a="1"/>
  <c r="K245" i="31" s="1"/>
  <c r="O245" i="31" a="1"/>
  <c r="O245" i="31" s="1"/>
  <c r="P245" i="31" a="1"/>
  <c r="P245" i="31" s="1"/>
  <c r="P140" i="31" a="1"/>
  <c r="P140" i="31" s="1"/>
  <c r="K140" i="31" a="1"/>
  <c r="K140" i="31" s="1"/>
  <c r="O140" i="31" a="1"/>
  <c r="O140" i="31" s="1"/>
  <c r="P232" i="31" a="1"/>
  <c r="P232" i="31" s="1"/>
  <c r="K217" i="31" a="1"/>
  <c r="K217" i="31" s="1"/>
  <c r="O217" i="31" a="1"/>
  <c r="O217" i="31" s="1"/>
  <c r="P217" i="31" a="1"/>
  <c r="P217" i="31" s="1"/>
  <c r="R219" i="31" a="1"/>
  <c r="R219" i="31" s="1"/>
  <c r="K219" i="31" a="1"/>
  <c r="K219" i="31" s="1"/>
  <c r="O219" i="31" a="1"/>
  <c r="O219" i="31" s="1"/>
  <c r="R239" i="31" a="1"/>
  <c r="R239" i="31" s="1"/>
  <c r="O841" i="31" a="1"/>
  <c r="O841" i="31" s="1"/>
  <c r="Q841" i="31" a="1"/>
  <c r="Q841" i="31" s="1"/>
  <c r="L841" i="31" a="1"/>
  <c r="L841" i="31" s="1"/>
  <c r="R841" i="31" a="1"/>
  <c r="R841" i="31" s="1"/>
  <c r="Q437" i="31" a="1"/>
  <c r="Q437" i="31" s="1"/>
  <c r="P437" i="31" a="1"/>
  <c r="P437" i="31" s="1"/>
  <c r="K437" i="31" a="1"/>
  <c r="K437" i="31" s="1"/>
  <c r="R437" i="31" a="1"/>
  <c r="R437" i="31" s="1"/>
  <c r="L437" i="31" a="1"/>
  <c r="L437" i="31" s="1"/>
  <c r="R267" i="31" a="1"/>
  <c r="R267" i="31" s="1"/>
  <c r="L267" i="31" a="1"/>
  <c r="L267" i="31" s="1"/>
  <c r="P267" i="31" a="1"/>
  <c r="P267" i="31" s="1"/>
  <c r="L280" i="31" a="1"/>
  <c r="L280" i="31" s="1"/>
  <c r="K282" i="31" a="1"/>
  <c r="K282" i="31" s="1"/>
  <c r="R282" i="31" a="1"/>
  <c r="R282" i="31" s="1"/>
  <c r="L282" i="31" a="1"/>
  <c r="L282" i="31" s="1"/>
  <c r="L291" i="31" a="1"/>
  <c r="L291" i="31" s="1"/>
  <c r="L583" i="31" a="1"/>
  <c r="L583" i="31" s="1"/>
  <c r="K328" i="31" a="1"/>
  <c r="K328" i="31" s="1"/>
  <c r="R328" i="31" a="1"/>
  <c r="R328" i="31" s="1"/>
  <c r="L328" i="31" a="1"/>
  <c r="L328" i="31" s="1"/>
  <c r="O328" i="31" a="1"/>
  <c r="O328" i="31" s="1"/>
  <c r="L333" i="31" a="1"/>
  <c r="L333" i="31" s="1"/>
  <c r="L335" i="31" a="1"/>
  <c r="L335" i="31" s="1"/>
  <c r="K225" i="31" a="1"/>
  <c r="K225" i="31" s="1"/>
  <c r="L225" i="31" a="1"/>
  <c r="L225" i="31" s="1"/>
  <c r="Q225" i="31" a="1"/>
  <c r="Q225" i="31" s="1"/>
  <c r="R225" i="31" a="1"/>
  <c r="R225" i="31" s="1"/>
  <c r="L527" i="31" a="1"/>
  <c r="L527" i="31" s="1"/>
  <c r="O342" i="31" a="1"/>
  <c r="O342" i="31" s="1"/>
  <c r="K346" i="31" a="1"/>
  <c r="K346" i="31" s="1"/>
  <c r="L346" i="31" a="1"/>
  <c r="L346" i="31" s="1"/>
  <c r="Q346" i="31" a="1"/>
  <c r="Q346" i="31" s="1"/>
  <c r="O346" i="31" a="1"/>
  <c r="O346" i="31" s="1"/>
  <c r="R346" i="31" a="1"/>
  <c r="R346" i="31" s="1"/>
  <c r="R617" i="31" a="1"/>
  <c r="R617" i="31" s="1"/>
  <c r="Q428" i="31" a="1"/>
  <c r="Q428" i="31" s="1"/>
  <c r="Q439" i="31" a="1"/>
  <c r="Q439" i="31" s="1"/>
  <c r="P176" i="31" a="1"/>
  <c r="P176" i="31" s="1"/>
  <c r="L176" i="31" a="1"/>
  <c r="L176" i="31" s="1"/>
  <c r="P259" i="31" a="1"/>
  <c r="P259" i="31" s="1"/>
  <c r="O72" i="31" a="1"/>
  <c r="O72" i="31" s="1"/>
  <c r="K72" i="31" a="1"/>
  <c r="K72" i="31" s="1"/>
  <c r="P72" i="31" a="1"/>
  <c r="P72" i="31" s="1"/>
  <c r="L706" i="31" a="1"/>
  <c r="L706" i="31" s="1"/>
  <c r="R706" i="31" a="1"/>
  <c r="R706" i="31" s="1"/>
  <c r="O706" i="31" a="1"/>
  <c r="O706" i="31" s="1"/>
  <c r="K274" i="31" a="1"/>
  <c r="K274" i="31" s="1"/>
  <c r="R274" i="31" a="1"/>
  <c r="R274" i="31" s="1"/>
  <c r="O274" i="31" a="1"/>
  <c r="O274" i="31" s="1"/>
  <c r="K275" i="31" a="1"/>
  <c r="K275" i="31" s="1"/>
  <c r="Q275" i="31" a="1"/>
  <c r="Q275" i="31" s="1"/>
  <c r="R275" i="31" a="1"/>
  <c r="R275" i="31" s="1"/>
  <c r="R310" i="31" a="1"/>
  <c r="R310" i="31" s="1"/>
  <c r="R312" i="31" a="1"/>
  <c r="R312" i="31" s="1"/>
  <c r="K364" i="31" a="1"/>
  <c r="K364" i="31" s="1"/>
  <c r="R364" i="31" a="1"/>
  <c r="R364" i="31" s="1"/>
  <c r="Q364" i="31" a="1"/>
  <c r="Q364" i="31" s="1"/>
  <c r="L364" i="31" a="1"/>
  <c r="L364" i="31" s="1"/>
  <c r="P334" i="31" a="1"/>
  <c r="P334" i="31" s="1"/>
  <c r="L166" i="31" a="1"/>
  <c r="L166" i="31" s="1"/>
  <c r="R386" i="31" a="1"/>
  <c r="R386" i="31" s="1"/>
  <c r="Q793" i="31" a="1"/>
  <c r="Q793" i="31" s="1"/>
  <c r="L368" i="31" a="1"/>
  <c r="L368" i="31" s="1"/>
  <c r="R591" i="31" a="1"/>
  <c r="R591" i="31" s="1"/>
  <c r="R194" i="31" a="1"/>
  <c r="R194" i="31" s="1"/>
  <c r="K695" i="31" a="1"/>
  <c r="K695" i="31" s="1"/>
  <c r="O695" i="31" a="1"/>
  <c r="O695" i="31" s="1"/>
  <c r="P695" i="31" a="1"/>
  <c r="P695" i="31" s="1"/>
  <c r="P206" i="31" a="1"/>
  <c r="P206" i="31" s="1"/>
  <c r="K206" i="31" a="1"/>
  <c r="K206" i="31" s="1"/>
  <c r="O206" i="31" a="1"/>
  <c r="O206" i="31" s="1"/>
  <c r="P17" i="31" a="1"/>
  <c r="P17" i="31" s="1"/>
  <c r="O223" i="31" a="1"/>
  <c r="O223" i="31" s="1"/>
  <c r="O103" i="31" a="1"/>
  <c r="O103" i="31" s="1"/>
  <c r="O424" i="31" a="1"/>
  <c r="O424" i="31" s="1"/>
  <c r="O442" i="31" a="1"/>
  <c r="O442" i="31" s="1"/>
  <c r="O1005" i="31" a="1"/>
  <c r="O1005" i="31" s="1"/>
  <c r="O13" i="31" a="1"/>
  <c r="O13" i="31" s="1"/>
  <c r="O33" i="31" a="1"/>
  <c r="O33" i="31" s="1"/>
  <c r="O37" i="31" a="1"/>
  <c r="O37" i="31" s="1"/>
  <c r="O39" i="31" a="1"/>
  <c r="O39" i="31" s="1"/>
  <c r="O42" i="31" a="1"/>
  <c r="O42" i="31" s="1"/>
  <c r="O825" i="31" a="1"/>
  <c r="O825" i="31" s="1"/>
  <c r="O69" i="31" a="1"/>
  <c r="O69" i="31" s="1"/>
  <c r="O53" i="31" a="1"/>
  <c r="O53" i="31" s="1"/>
  <c r="O553" i="31" a="1"/>
  <c r="O553" i="31" s="1"/>
  <c r="O774" i="31" a="1"/>
  <c r="O774" i="31" s="1"/>
  <c r="O789" i="31" a="1"/>
  <c r="O789" i="31" s="1"/>
  <c r="O75" i="31" a="1"/>
  <c r="O75" i="31" s="1"/>
  <c r="O68" i="31" a="1"/>
  <c r="O68" i="31" s="1"/>
  <c r="O101" i="31" a="1"/>
  <c r="O101" i="31" s="1"/>
  <c r="O22" i="31" a="1"/>
  <c r="O22" i="31" s="1"/>
  <c r="O95" i="31" a="1"/>
  <c r="O95" i="31" s="1"/>
  <c r="O99" i="31" a="1"/>
  <c r="O99" i="31" s="1"/>
  <c r="O117" i="31" a="1"/>
  <c r="O117" i="31" s="1"/>
  <c r="O107" i="31" a="1"/>
  <c r="O107" i="31" s="1"/>
  <c r="O115" i="31" a="1"/>
  <c r="O115" i="31" s="1"/>
  <c r="Q169" i="31" a="1"/>
  <c r="Q169" i="31" s="1"/>
  <c r="O169" i="31" a="1"/>
  <c r="O169" i="31" s="1"/>
  <c r="Q176" i="31" a="1"/>
  <c r="Q176" i="31" s="1"/>
  <c r="K259" i="31" a="1"/>
  <c r="K259" i="31" s="1"/>
  <c r="Q188" i="31" a="1"/>
  <c r="Q188" i="31" s="1"/>
  <c r="O188" i="31" a="1"/>
  <c r="O188" i="31" s="1"/>
  <c r="R189" i="31" a="1"/>
  <c r="R189" i="31" s="1"/>
  <c r="Q192" i="31" a="1"/>
  <c r="Q192" i="31" s="1"/>
  <c r="K199" i="31" a="1"/>
  <c r="K199" i="31" s="1"/>
  <c r="O199" i="31" a="1"/>
  <c r="O199" i="31" s="1"/>
  <c r="P199" i="31" a="1"/>
  <c r="P199" i="31" s="1"/>
  <c r="P908" i="31" a="1"/>
  <c r="P908" i="31" s="1"/>
  <c r="K908" i="31" a="1"/>
  <c r="K908" i="31" s="1"/>
  <c r="O908" i="31" a="1"/>
  <c r="O908" i="31" s="1"/>
  <c r="Q206" i="31" a="1"/>
  <c r="Q206" i="31" s="1"/>
  <c r="Q245" i="31" a="1"/>
  <c r="Q245" i="31" s="1"/>
  <c r="L140" i="31" a="1"/>
  <c r="L140" i="31" s="1"/>
  <c r="L213" i="31" a="1"/>
  <c r="L213" i="31" s="1"/>
  <c r="K57" i="31" a="1"/>
  <c r="K57" i="31" s="1"/>
  <c r="O57" i="31" a="1"/>
  <c r="O57" i="31" s="1"/>
  <c r="P57" i="31" a="1"/>
  <c r="P57" i="31" s="1"/>
  <c r="R60" i="31" a="1"/>
  <c r="R60" i="31" s="1"/>
  <c r="K60" i="31" a="1"/>
  <c r="K60" i="31" s="1"/>
  <c r="O60" i="31" a="1"/>
  <c r="O60" i="31" s="1"/>
  <c r="L233" i="31" a="1"/>
  <c r="L233" i="31" s="1"/>
  <c r="K224" i="31" a="1"/>
  <c r="K224" i="31" s="1"/>
  <c r="O224" i="31" a="1"/>
  <c r="O224" i="31" s="1"/>
  <c r="P224" i="31" a="1"/>
  <c r="P224" i="31" s="1"/>
  <c r="P237" i="31" a="1"/>
  <c r="P237" i="31" s="1"/>
  <c r="K241" i="31" a="1"/>
  <c r="K241" i="31" s="1"/>
  <c r="R241" i="31" a="1"/>
  <c r="R241" i="31" s="1"/>
  <c r="Q241" i="31" a="1"/>
  <c r="Q241" i="31" s="1"/>
  <c r="L241" i="31" a="1"/>
  <c r="L241" i="31" s="1"/>
  <c r="P241" i="31" a="1"/>
  <c r="P241" i="31" s="1"/>
  <c r="K841" i="31" a="1"/>
  <c r="K841" i="31" s="1"/>
  <c r="Q248" i="31" a="1"/>
  <c r="Q248" i="31" s="1"/>
  <c r="P248" i="31" a="1"/>
  <c r="P248" i="31" s="1"/>
  <c r="K248" i="31" a="1"/>
  <c r="K248" i="31" s="1"/>
  <c r="R248" i="31" a="1"/>
  <c r="R248" i="31" s="1"/>
  <c r="L248" i="31" a="1"/>
  <c r="L248" i="31" s="1"/>
  <c r="P706" i="31" a="1"/>
  <c r="P706" i="31" s="1"/>
  <c r="K267" i="31" a="1"/>
  <c r="K267" i="31" s="1"/>
  <c r="Q267" i="31" a="1"/>
  <c r="Q267" i="31" s="1"/>
  <c r="Q272" i="31" a="1"/>
  <c r="Q272" i="31" s="1"/>
  <c r="P274" i="31" a="1"/>
  <c r="P274" i="31" s="1"/>
  <c r="O277" i="31" a="1"/>
  <c r="O277" i="31" s="1"/>
  <c r="P580" i="31" a="1"/>
  <c r="P580" i="31" s="1"/>
  <c r="O292" i="31" a="1"/>
  <c r="O292" i="31" s="1"/>
  <c r="L373" i="31" a="1"/>
  <c r="L373" i="31" s="1"/>
  <c r="R348" i="31" a="1"/>
  <c r="R348" i="31" s="1"/>
  <c r="K418" i="31" a="1"/>
  <c r="K418" i="31" s="1"/>
  <c r="L52" i="31" a="1"/>
  <c r="L52" i="31" s="1"/>
  <c r="P464" i="31" a="1"/>
  <c r="P464" i="31" s="1"/>
  <c r="O578" i="31" a="1"/>
  <c r="O578" i="31" s="1"/>
  <c r="K578" i="31" a="1"/>
  <c r="K578" i="31" s="1"/>
  <c r="P578" i="31" a="1"/>
  <c r="P578" i="31" s="1"/>
  <c r="P154" i="31" a="1"/>
  <c r="P154" i="31" s="1"/>
  <c r="L154" i="31" a="1"/>
  <c r="L154" i="31" s="1"/>
  <c r="K229" i="31" a="1"/>
  <c r="K229" i="31" s="1"/>
  <c r="O229" i="31" a="1"/>
  <c r="O229" i="31" s="1"/>
  <c r="P229" i="31" a="1"/>
  <c r="P229" i="31" s="1"/>
  <c r="R232" i="31" a="1"/>
  <c r="R232" i="31" s="1"/>
  <c r="K232" i="31" a="1"/>
  <c r="K232" i="31" s="1"/>
  <c r="O232" i="31" a="1"/>
  <c r="O232" i="31" s="1"/>
  <c r="Q754" i="31" a="1"/>
  <c r="Q754" i="31" s="1"/>
  <c r="O754" i="31" a="1"/>
  <c r="O754" i="31" s="1"/>
  <c r="Q155" i="31" a="1"/>
  <c r="Q155" i="31" s="1"/>
  <c r="O155" i="31" a="1"/>
  <c r="O155" i="31" s="1"/>
  <c r="R531" i="31" a="1"/>
  <c r="R531" i="31" s="1"/>
  <c r="P754" i="31" a="1"/>
  <c r="P754" i="31" s="1"/>
  <c r="O127" i="31" a="1"/>
  <c r="O127" i="31" s="1"/>
  <c r="K127" i="31" a="1"/>
  <c r="K127" i="31" s="1"/>
  <c r="P127" i="31" a="1"/>
  <c r="P127" i="31" s="1"/>
  <c r="P402" i="31" a="1"/>
  <c r="P402" i="31" s="1"/>
  <c r="L402" i="31" a="1"/>
  <c r="L402" i="31" s="1"/>
  <c r="K154" i="31" a="1"/>
  <c r="K154" i="31" s="1"/>
  <c r="R160" i="31" a="1"/>
  <c r="R160" i="31" s="1"/>
  <c r="P169" i="31" a="1"/>
  <c r="P169" i="31" s="1"/>
  <c r="O172" i="31" a="1"/>
  <c r="O172" i="31" s="1"/>
  <c r="K172" i="31" a="1"/>
  <c r="K172" i="31" s="1"/>
  <c r="P172" i="31" a="1"/>
  <c r="P172" i="31" s="1"/>
  <c r="P179" i="31" a="1"/>
  <c r="P179" i="31" s="1"/>
  <c r="L179" i="31" a="1"/>
  <c r="L179" i="31" s="1"/>
  <c r="L259" i="31" a="1"/>
  <c r="L259" i="31" s="1"/>
  <c r="R259" i="31" a="1"/>
  <c r="R259" i="31" s="1"/>
  <c r="Q72" i="31" a="1"/>
  <c r="Q72" i="31" s="1"/>
  <c r="P188" i="31" a="1"/>
  <c r="P188" i="31" s="1"/>
  <c r="O183" i="31" a="1"/>
  <c r="O183" i="31" s="1"/>
  <c r="K183" i="31" a="1"/>
  <c r="K183" i="31" s="1"/>
  <c r="P183" i="31" a="1"/>
  <c r="P183" i="31" s="1"/>
  <c r="P196" i="31" a="1"/>
  <c r="P196" i="31" s="1"/>
  <c r="L196" i="31" a="1"/>
  <c r="L196" i="31" s="1"/>
  <c r="Q908" i="31" a="1"/>
  <c r="Q908" i="31" s="1"/>
  <c r="Q695" i="31" a="1"/>
  <c r="Q695" i="31" s="1"/>
  <c r="L206" i="31" a="1"/>
  <c r="L206" i="31" s="1"/>
  <c r="L245" i="31" a="1"/>
  <c r="L245" i="31" s="1"/>
  <c r="R245" i="31" a="1"/>
  <c r="R245" i="31" s="1"/>
  <c r="R140" i="31" a="1"/>
  <c r="R140" i="31" s="1"/>
  <c r="K541" i="31" a="1"/>
  <c r="K541" i="31" s="1"/>
  <c r="O541" i="31" a="1"/>
  <c r="O541" i="31" s="1"/>
  <c r="P541" i="31" a="1"/>
  <c r="P541" i="31" s="1"/>
  <c r="R47" i="31" a="1"/>
  <c r="R47" i="31" s="1"/>
  <c r="K47" i="31" a="1"/>
  <c r="K47" i="31" s="1"/>
  <c r="O47" i="31" a="1"/>
  <c r="O47" i="31" s="1"/>
  <c r="Q57" i="31" a="1"/>
  <c r="Q57" i="31" s="1"/>
  <c r="Q60" i="31" a="1"/>
  <c r="Q60" i="31" s="1"/>
  <c r="L217" i="31" a="1"/>
  <c r="L217" i="31" s="1"/>
  <c r="R217" i="31" a="1"/>
  <c r="R217" i="31" s="1"/>
  <c r="L219" i="31" a="1"/>
  <c r="L219" i="31" s="1"/>
  <c r="K220" i="31" a="1"/>
  <c r="K220" i="31" s="1"/>
  <c r="O220" i="31" a="1"/>
  <c r="O220" i="31" s="1"/>
  <c r="P220" i="31" a="1"/>
  <c r="P220" i="31" s="1"/>
  <c r="P260" i="31" a="1"/>
  <c r="P260" i="31" s="1"/>
  <c r="K260" i="31" a="1"/>
  <c r="K260" i="31" s="1"/>
  <c r="O260" i="31" a="1"/>
  <c r="O260" i="31" s="1"/>
  <c r="Q238" i="31" a="1"/>
  <c r="Q238" i="31" s="1"/>
  <c r="P238" i="31" a="1"/>
  <c r="P238" i="31" s="1"/>
  <c r="K238" i="31" a="1"/>
  <c r="K238" i="31" s="1"/>
  <c r="R238" i="31" a="1"/>
  <c r="R238" i="31" s="1"/>
  <c r="L238" i="31" a="1"/>
  <c r="L238" i="31" s="1"/>
  <c r="Q249" i="31" a="1"/>
  <c r="Q249" i="31" s="1"/>
  <c r="R249" i="31" a="1"/>
  <c r="R249" i="31" s="1"/>
  <c r="L249" i="31" a="1"/>
  <c r="L249" i="31" s="1"/>
  <c r="P491" i="31" a="1"/>
  <c r="P491" i="31" s="1"/>
  <c r="K491" i="31" a="1"/>
  <c r="K491" i="31" s="1"/>
  <c r="O491" i="31" a="1"/>
  <c r="O491" i="31" s="1"/>
  <c r="K223" i="31" a="1"/>
  <c r="K223" i="31" s="1"/>
  <c r="K706" i="31" a="1"/>
  <c r="K706" i="31" s="1"/>
  <c r="Q706" i="31" a="1"/>
  <c r="Q706" i="31" s="1"/>
  <c r="K265" i="31" a="1"/>
  <c r="K265" i="31" s="1"/>
  <c r="K268" i="31" a="1"/>
  <c r="K268" i="31" s="1"/>
  <c r="Q268" i="31" a="1"/>
  <c r="Q268" i="31" s="1"/>
  <c r="P268" i="31" a="1"/>
  <c r="P268" i="31" s="1"/>
  <c r="Q274" i="31" a="1"/>
  <c r="Q274" i="31" s="1"/>
  <c r="L275" i="31" a="1"/>
  <c r="L275" i="31" s="1"/>
  <c r="O283" i="31" a="1"/>
  <c r="O283" i="31" s="1"/>
  <c r="K294" i="31" a="1"/>
  <c r="K294" i="31" s="1"/>
  <c r="L294" i="31" a="1"/>
  <c r="L294" i="31" s="1"/>
  <c r="Q294" i="31" a="1"/>
  <c r="Q294" i="31" s="1"/>
  <c r="R294" i="31" a="1"/>
  <c r="R294" i="31" s="1"/>
  <c r="P292" i="31" a="1"/>
  <c r="P292" i="31" s="1"/>
  <c r="K587" i="31" a="1"/>
  <c r="K587" i="31" s="1"/>
  <c r="L587" i="31" a="1"/>
  <c r="L587" i="31" s="1"/>
  <c r="Q587" i="31" a="1"/>
  <c r="Q587" i="31" s="1"/>
  <c r="R587" i="31" a="1"/>
  <c r="R587" i="31" s="1"/>
  <c r="R323" i="31" a="1"/>
  <c r="R323" i="31" s="1"/>
  <c r="O372" i="31" a="1"/>
  <c r="O372" i="31" s="1"/>
  <c r="O351" i="31" a="1"/>
  <c r="O351" i="31" s="1"/>
  <c r="L318" i="31" a="1"/>
  <c r="L318" i="31" s="1"/>
  <c r="L406" i="31" a="1"/>
  <c r="L406" i="31" s="1"/>
  <c r="P416" i="31" a="1"/>
  <c r="P416" i="31" s="1"/>
  <c r="L622" i="31" a="1"/>
  <c r="L622" i="31" s="1"/>
  <c r="L226" i="31" a="1"/>
  <c r="L226" i="31" s="1"/>
  <c r="R433" i="31" a="1"/>
  <c r="R433" i="31" s="1"/>
  <c r="R561" i="31" a="1"/>
  <c r="R561" i="31" s="1"/>
  <c r="O167" i="31" a="1"/>
  <c r="O167" i="31" s="1"/>
  <c r="K167" i="31" a="1"/>
  <c r="K167" i="31" s="1"/>
  <c r="P167" i="31" a="1"/>
  <c r="P167" i="31" s="1"/>
  <c r="P192" i="31" a="1"/>
  <c r="P192" i="31" s="1"/>
  <c r="L192" i="31" a="1"/>
  <c r="L192" i="31" s="1"/>
  <c r="Q223" i="31" a="1"/>
  <c r="Q223" i="31" s="1"/>
  <c r="L223" i="31" a="1"/>
  <c r="L223" i="31" s="1"/>
  <c r="O9" i="31" a="1"/>
  <c r="O9" i="31" s="1"/>
  <c r="O322" i="31" a="1"/>
  <c r="O322" i="31" s="1"/>
  <c r="O25" i="31" a="1"/>
  <c r="O25" i="31" s="1"/>
  <c r="O767" i="31" a="1"/>
  <c r="O767" i="31" s="1"/>
  <c r="O887" i="31" a="1"/>
  <c r="O887" i="31" s="1"/>
  <c r="O27" i="31" a="1"/>
  <c r="O27" i="31" s="1"/>
  <c r="P103" i="31" a="1"/>
  <c r="P103" i="31" s="1"/>
  <c r="P9" i="31" a="1"/>
  <c r="P9" i="31" s="1"/>
  <c r="P424" i="31" a="1"/>
  <c r="P424" i="31" s="1"/>
  <c r="P322" i="31" a="1"/>
  <c r="P322" i="31" s="1"/>
  <c r="P442" i="31" a="1"/>
  <c r="P442" i="31" s="1"/>
  <c r="P25" i="31" a="1"/>
  <c r="P25" i="31" s="1"/>
  <c r="P1005" i="31" a="1"/>
  <c r="P1005" i="31" s="1"/>
  <c r="P767" i="31" a="1"/>
  <c r="P767" i="31" s="1"/>
  <c r="P13" i="31" a="1"/>
  <c r="P13" i="31" s="1"/>
  <c r="P887" i="31" a="1"/>
  <c r="P887" i="31" s="1"/>
  <c r="P27" i="31" a="1"/>
  <c r="P27" i="31" s="1"/>
  <c r="P33" i="31" a="1"/>
  <c r="P33" i="31" s="1"/>
  <c r="P37" i="31" a="1"/>
  <c r="P37" i="31" s="1"/>
  <c r="P39" i="31" a="1"/>
  <c r="P39" i="31" s="1"/>
  <c r="P42" i="31" a="1"/>
  <c r="P42" i="31" s="1"/>
  <c r="P825" i="31" a="1"/>
  <c r="P825" i="31" s="1"/>
  <c r="P69" i="31" a="1"/>
  <c r="P69" i="31" s="1"/>
  <c r="P53" i="31" a="1"/>
  <c r="P53" i="31" s="1"/>
  <c r="P553" i="31" a="1"/>
  <c r="P553" i="31" s="1"/>
  <c r="P774" i="31" a="1"/>
  <c r="P774" i="31" s="1"/>
  <c r="P789" i="31" a="1"/>
  <c r="P789" i="31" s="1"/>
  <c r="P709" i="31" a="1"/>
  <c r="P709" i="31" s="1"/>
  <c r="P75" i="31" a="1"/>
  <c r="P75" i="31" s="1"/>
  <c r="P68" i="31" a="1"/>
  <c r="P68" i="31" s="1"/>
  <c r="P101" i="31" a="1"/>
  <c r="P101" i="31" s="1"/>
  <c r="P22" i="31" a="1"/>
  <c r="P22" i="31" s="1"/>
  <c r="P95" i="31" a="1"/>
  <c r="P95" i="31" s="1"/>
  <c r="P99" i="31" a="1"/>
  <c r="P99" i="31" s="1"/>
  <c r="P117" i="31" a="1"/>
  <c r="P117" i="31" s="1"/>
  <c r="P107" i="31" a="1"/>
  <c r="P107" i="31" s="1"/>
  <c r="P115" i="31" a="1"/>
  <c r="P115" i="31" s="1"/>
  <c r="R137" i="31" a="1"/>
  <c r="R137" i="31" s="1"/>
  <c r="Q578" i="31" a="1"/>
  <c r="Q578" i="31" s="1"/>
  <c r="P155" i="31" a="1"/>
  <c r="P155" i="31" s="1"/>
  <c r="O443" i="31" a="1"/>
  <c r="O443" i="31" s="1"/>
  <c r="K443" i="31" a="1"/>
  <c r="K443" i="31" s="1"/>
  <c r="P443" i="31" a="1"/>
  <c r="P443" i="31" s="1"/>
  <c r="P55" i="31" a="1"/>
  <c r="P55" i="31" s="1"/>
  <c r="L55" i="31" a="1"/>
  <c r="L55" i="31" s="1"/>
  <c r="K176" i="31" a="1"/>
  <c r="K176" i="31" s="1"/>
  <c r="R449" i="31" a="1"/>
  <c r="R449" i="31" s="1"/>
  <c r="K103" i="31" a="1"/>
  <c r="K103" i="31" s="1"/>
  <c r="K9" i="31" a="1"/>
  <c r="K9" i="31" s="1"/>
  <c r="K424" i="31" a="1"/>
  <c r="K424" i="31" s="1"/>
  <c r="K322" i="31" a="1"/>
  <c r="K322" i="31" s="1"/>
  <c r="K442" i="31" a="1"/>
  <c r="K442" i="31" s="1"/>
  <c r="K25" i="31" a="1"/>
  <c r="K25" i="31" s="1"/>
  <c r="K1005" i="31" a="1"/>
  <c r="K1005" i="31" s="1"/>
  <c r="K767" i="31" a="1"/>
  <c r="K767" i="31" s="1"/>
  <c r="K13" i="31" a="1"/>
  <c r="K13" i="31" s="1"/>
  <c r="K887" i="31" a="1"/>
  <c r="K887" i="31" s="1"/>
  <c r="K27" i="31" a="1"/>
  <c r="K27" i="31" s="1"/>
  <c r="K33" i="31" a="1"/>
  <c r="K33" i="31" s="1"/>
  <c r="K37" i="31" a="1"/>
  <c r="K37" i="31" s="1"/>
  <c r="K39" i="31" a="1"/>
  <c r="K39" i="31" s="1"/>
  <c r="K42" i="31" a="1"/>
  <c r="K42" i="31" s="1"/>
  <c r="K825" i="31" a="1"/>
  <c r="K825" i="31" s="1"/>
  <c r="K69" i="31" a="1"/>
  <c r="K69" i="31" s="1"/>
  <c r="K53" i="31" a="1"/>
  <c r="K53" i="31" s="1"/>
  <c r="K553" i="31" a="1"/>
  <c r="K553" i="31" s="1"/>
  <c r="K774" i="31" a="1"/>
  <c r="K774" i="31" s="1"/>
  <c r="K789" i="31" a="1"/>
  <c r="K789" i="31" s="1"/>
  <c r="K709" i="31" a="1"/>
  <c r="K709" i="31" s="1"/>
  <c r="K75" i="31" a="1"/>
  <c r="K75" i="31" s="1"/>
  <c r="K68" i="31" a="1"/>
  <c r="K68" i="31" s="1"/>
  <c r="K101" i="31" a="1"/>
  <c r="K101" i="31" s="1"/>
  <c r="K22" i="31" a="1"/>
  <c r="K22" i="31" s="1"/>
  <c r="K95" i="31" a="1"/>
  <c r="K95" i="31" s="1"/>
  <c r="K99" i="31" a="1"/>
  <c r="K99" i="31" s="1"/>
  <c r="K117" i="31" a="1"/>
  <c r="K117" i="31" s="1"/>
  <c r="K107" i="31" a="1"/>
  <c r="K107" i="31" s="1"/>
  <c r="K115" i="31" a="1"/>
  <c r="K115" i="31" s="1"/>
  <c r="K754" i="31" a="1"/>
  <c r="K754" i="31" s="1"/>
  <c r="Q130" i="31" a="1"/>
  <c r="Q130" i="31" s="1"/>
  <c r="O130" i="31" a="1"/>
  <c r="O130" i="31" s="1"/>
  <c r="Q402" i="31" a="1"/>
  <c r="Q402" i="31" s="1"/>
  <c r="L578" i="31" a="1"/>
  <c r="L578" i="31" s="1"/>
  <c r="R578" i="31" a="1"/>
  <c r="R578" i="31" s="1"/>
  <c r="K155" i="31" a="1"/>
  <c r="K155" i="31" s="1"/>
  <c r="Q78" i="31" a="1"/>
  <c r="Q78" i="31" s="1"/>
  <c r="O78" i="31" a="1"/>
  <c r="O78" i="31" s="1"/>
  <c r="R154" i="31" a="1"/>
  <c r="R154" i="31" s="1"/>
  <c r="Q55" i="31" a="1"/>
  <c r="Q55" i="31" s="1"/>
  <c r="L167" i="31" a="1"/>
  <c r="L167" i="31" s="1"/>
  <c r="R167" i="31" a="1"/>
  <c r="R167" i="31" s="1"/>
  <c r="K169" i="31" a="1"/>
  <c r="K169" i="31" s="1"/>
  <c r="Q174" i="31" a="1"/>
  <c r="Q174" i="31" s="1"/>
  <c r="O174" i="31" a="1"/>
  <c r="O174" i="31" s="1"/>
  <c r="R176" i="31" a="1"/>
  <c r="R176" i="31" s="1"/>
  <c r="Q179" i="31" a="1"/>
  <c r="Q179" i="31" s="1"/>
  <c r="L72" i="31" a="1"/>
  <c r="L72" i="31" s="1"/>
  <c r="R72" i="31" a="1"/>
  <c r="R72" i="31" s="1"/>
  <c r="K188" i="31" a="1"/>
  <c r="K188" i="31" s="1"/>
  <c r="Q191" i="31" a="1"/>
  <c r="Q191" i="31" s="1"/>
  <c r="O191" i="31" a="1"/>
  <c r="O191" i="31" s="1"/>
  <c r="R192" i="31" a="1"/>
  <c r="R192" i="31" s="1"/>
  <c r="Q196" i="31" a="1"/>
  <c r="Q196" i="31" s="1"/>
  <c r="Q199" i="31" a="1"/>
  <c r="Q199" i="31" s="1"/>
  <c r="L908" i="31" a="1"/>
  <c r="L908" i="31" s="1"/>
  <c r="L695" i="31" a="1"/>
  <c r="L695" i="31" s="1"/>
  <c r="R695" i="31" a="1"/>
  <c r="R695" i="31" s="1"/>
  <c r="R206" i="31" a="1"/>
  <c r="R206" i="31" s="1"/>
  <c r="K209" i="31" a="1"/>
  <c r="K209" i="31" s="1"/>
  <c r="O209" i="31" a="1"/>
  <c r="O209" i="31" s="1"/>
  <c r="P209" i="31" a="1"/>
  <c r="P209" i="31" s="1"/>
  <c r="R106" i="31" a="1"/>
  <c r="R106" i="31" s="1"/>
  <c r="K106" i="31" a="1"/>
  <c r="K106" i="31" s="1"/>
  <c r="O106" i="31" a="1"/>
  <c r="O106" i="31" s="1"/>
  <c r="Q541" i="31" a="1"/>
  <c r="Q541" i="31" s="1"/>
  <c r="Q47" i="31" a="1"/>
  <c r="Q47" i="31" s="1"/>
  <c r="L229" i="31" a="1"/>
  <c r="L229" i="31" s="1"/>
  <c r="R229" i="31" a="1"/>
  <c r="R229" i="31" s="1"/>
  <c r="L232" i="31" a="1"/>
  <c r="L232" i="31" s="1"/>
  <c r="K216" i="31" a="1"/>
  <c r="K216" i="31" s="1"/>
  <c r="O216" i="31" a="1"/>
  <c r="O216" i="31" s="1"/>
  <c r="P216" i="31" a="1"/>
  <c r="P216" i="31" s="1"/>
  <c r="P218" i="31" a="1"/>
  <c r="P218" i="31" s="1"/>
  <c r="K218" i="31" a="1"/>
  <c r="K218" i="31" s="1"/>
  <c r="O218" i="31" a="1"/>
  <c r="O218" i="31" s="1"/>
  <c r="Q260" i="31" a="1"/>
  <c r="Q260" i="31" s="1"/>
  <c r="Q224" i="31" a="1"/>
  <c r="Q224" i="31" s="1"/>
  <c r="Q228" i="31" a="1"/>
  <c r="Q228" i="31" s="1"/>
  <c r="L228" i="31" a="1"/>
  <c r="L228" i="31" s="1"/>
  <c r="O228" i="31" a="1"/>
  <c r="O228" i="31" s="1"/>
  <c r="L242" i="31" a="1"/>
  <c r="L242" i="31" s="1"/>
  <c r="R242" i="31" a="1"/>
  <c r="R242" i="31" s="1"/>
  <c r="O242" i="31" a="1"/>
  <c r="O242" i="31" s="1"/>
  <c r="P249" i="31" a="1"/>
  <c r="P249" i="31" s="1"/>
  <c r="Q491" i="31" a="1"/>
  <c r="Q491" i="31" s="1"/>
  <c r="R223" i="31" a="1"/>
  <c r="R223" i="31" s="1"/>
  <c r="Q163" i="31" a="1"/>
  <c r="Q163" i="31" s="1"/>
  <c r="L163" i="31" a="1"/>
  <c r="L163" i="31" s="1"/>
  <c r="P163" i="31" a="1"/>
  <c r="P163" i="31" s="1"/>
  <c r="R268" i="31" a="1"/>
  <c r="R268" i="31" s="1"/>
  <c r="L274" i="31" a="1"/>
  <c r="L274" i="31" s="1"/>
  <c r="R264" i="31" a="1"/>
  <c r="R264" i="31" s="1"/>
  <c r="O280" i="31" a="1"/>
  <c r="O280" i="31" s="1"/>
  <c r="O282" i="31" a="1"/>
  <c r="O282" i="31" s="1"/>
  <c r="P283" i="31" a="1"/>
  <c r="P283" i="31" s="1"/>
  <c r="O405" i="31" a="1"/>
  <c r="O405" i="31" s="1"/>
  <c r="L403" i="31" a="1"/>
  <c r="L403" i="31" s="1"/>
  <c r="R255" i="31" a="1"/>
  <c r="R255" i="31" s="1"/>
  <c r="O263" i="31" a="1"/>
  <c r="O263" i="31" s="1"/>
  <c r="Q263" i="31" a="1"/>
  <c r="Q263" i="31" s="1"/>
  <c r="L263" i="31" a="1"/>
  <c r="L263" i="31" s="1"/>
  <c r="R263" i="31" a="1"/>
  <c r="R263" i="31" s="1"/>
  <c r="P282" i="31" a="1"/>
  <c r="P282" i="31" s="1"/>
  <c r="K580" i="31" a="1"/>
  <c r="K580" i="31" s="1"/>
  <c r="R580" i="31" a="1"/>
  <c r="R580" i="31" s="1"/>
  <c r="L580" i="31" a="1"/>
  <c r="L580" i="31" s="1"/>
  <c r="O580" i="31" a="1"/>
  <c r="O580" i="31" s="1"/>
  <c r="Q276" i="31" a="1"/>
  <c r="Q276" i="31" s="1"/>
  <c r="K414" i="31" a="1"/>
  <c r="K414" i="31" s="1"/>
  <c r="Q414" i="31" a="1"/>
  <c r="Q414" i="31" s="1"/>
  <c r="P414" i="31" a="1"/>
  <c r="P414" i="31" s="1"/>
  <c r="R414" i="31" a="1"/>
  <c r="R414" i="31" s="1"/>
  <c r="K308" i="31" a="1"/>
  <c r="K308" i="31" s="1"/>
  <c r="R308" i="31" a="1"/>
  <c r="R308" i="31" s="1"/>
  <c r="L308" i="31" a="1"/>
  <c r="L308" i="31" s="1"/>
  <c r="P308" i="31" a="1"/>
  <c r="P308" i="31" s="1"/>
  <c r="K357" i="31" a="1"/>
  <c r="K357" i="31" s="1"/>
  <c r="R357" i="31" a="1"/>
  <c r="R357" i="31" s="1"/>
  <c r="L357" i="31" a="1"/>
  <c r="L357" i="31" s="1"/>
  <c r="P357" i="31" a="1"/>
  <c r="P357" i="31" s="1"/>
  <c r="O358" i="31" a="1"/>
  <c r="O358" i="31" s="1"/>
  <c r="K334" i="31" a="1"/>
  <c r="K334" i="31" s="1"/>
  <c r="R334" i="31" a="1"/>
  <c r="R334" i="31" s="1"/>
  <c r="L334" i="31" a="1"/>
  <c r="L334" i="31" s="1"/>
  <c r="O334" i="31" a="1"/>
  <c r="O334" i="31" s="1"/>
  <c r="R544" i="31" a="1"/>
  <c r="R544" i="31" s="1"/>
  <c r="R976" i="31" a="1"/>
  <c r="R976" i="31" s="1"/>
  <c r="K392" i="31" a="1"/>
  <c r="K392" i="31" s="1"/>
  <c r="Q436" i="31" a="1"/>
  <c r="Q436" i="31" s="1"/>
  <c r="K715" i="31" a="1"/>
  <c r="K715" i="31" s="1"/>
  <c r="P247" i="31" a="1"/>
  <c r="P247" i="31" s="1"/>
  <c r="K280" i="31" a="1"/>
  <c r="K280" i="31" s="1"/>
  <c r="R280" i="31" a="1"/>
  <c r="R280" i="31" s="1"/>
  <c r="Q280" i="31" a="1"/>
  <c r="Q280" i="31" s="1"/>
  <c r="K283" i="31" a="1"/>
  <c r="K283" i="31" s="1"/>
  <c r="L283" i="31" a="1"/>
  <c r="L283" i="31" s="1"/>
  <c r="Q283" i="31" a="1"/>
  <c r="Q283" i="31" s="1"/>
  <c r="K292" i="31" a="1"/>
  <c r="K292" i="31" s="1"/>
  <c r="R292" i="31" a="1"/>
  <c r="R292" i="31" s="1"/>
  <c r="L292" i="31" a="1"/>
  <c r="L292" i="31" s="1"/>
  <c r="Q357" i="31" a="1"/>
  <c r="Q357" i="31" s="1"/>
  <c r="R359" i="31" a="1"/>
  <c r="R359" i="31" s="1"/>
  <c r="O364" i="31" a="1"/>
  <c r="O364" i="31" s="1"/>
  <c r="R576" i="31" a="1"/>
  <c r="R576" i="31" s="1"/>
  <c r="L343" i="31" a="1"/>
  <c r="L343" i="31" s="1"/>
  <c r="R824" i="31" a="1"/>
  <c r="R824" i="31" s="1"/>
  <c r="P400" i="31" a="1"/>
  <c r="P400" i="31" s="1"/>
  <c r="P189" i="31" a="1"/>
  <c r="P189" i="31" s="1"/>
  <c r="L189" i="31" a="1"/>
  <c r="L189" i="31" s="1"/>
  <c r="R421" i="31" a="1"/>
  <c r="R421" i="31" s="1"/>
  <c r="R144" i="31" a="1"/>
  <c r="R144" i="31" s="1"/>
  <c r="K144" i="31" a="1"/>
  <c r="K144" i="31" s="1"/>
  <c r="O144" i="31" a="1"/>
  <c r="O144" i="31" s="1"/>
  <c r="K213" i="31" a="1"/>
  <c r="K213" i="31" s="1"/>
  <c r="O213" i="31" a="1"/>
  <c r="O213" i="31" s="1"/>
  <c r="P213" i="31" a="1"/>
  <c r="P213" i="31" s="1"/>
  <c r="P545" i="31" a="1"/>
  <c r="P545" i="31" s="1"/>
  <c r="K545" i="31" a="1"/>
  <c r="K545" i="31" s="1"/>
  <c r="O545" i="31" a="1"/>
  <c r="O545" i="31" s="1"/>
  <c r="P219" i="31" a="1"/>
  <c r="P219" i="31" s="1"/>
  <c r="K233" i="31" a="1"/>
  <c r="K233" i="31" s="1"/>
  <c r="O233" i="31" a="1"/>
  <c r="O233" i="31" s="1"/>
  <c r="P233" i="31" a="1"/>
  <c r="P233" i="31" s="1"/>
  <c r="R429" i="31" a="1"/>
  <c r="R429" i="31" s="1"/>
  <c r="K429" i="31" a="1"/>
  <c r="K429" i="31" s="1"/>
  <c r="O429" i="31" a="1"/>
  <c r="O429" i="31" s="1"/>
  <c r="Q243" i="31" a="1"/>
  <c r="Q243" i="31" s="1"/>
  <c r="L243" i="31" a="1"/>
  <c r="L243" i="31" s="1"/>
  <c r="P243" i="31" a="1"/>
  <c r="P243" i="31" s="1"/>
  <c r="P841" i="31" a="1"/>
  <c r="P841" i="31" s="1"/>
  <c r="P727" i="31" a="1"/>
  <c r="P727" i="31" s="1"/>
  <c r="K562" i="31" a="1"/>
  <c r="K562" i="31" s="1"/>
  <c r="R562" i="31" a="1"/>
  <c r="R562" i="31" s="1"/>
  <c r="Q562" i="31" a="1"/>
  <c r="Q562" i="31" s="1"/>
  <c r="L562" i="31" a="1"/>
  <c r="L562" i="31" s="1"/>
  <c r="P562" i="31" a="1"/>
  <c r="P562" i="31" s="1"/>
  <c r="K263" i="31" a="1"/>
  <c r="K263" i="31" s="1"/>
  <c r="Q266" i="31" a="1"/>
  <c r="Q266" i="31" s="1"/>
  <c r="P266" i="31" a="1"/>
  <c r="P266" i="31" s="1"/>
  <c r="K266" i="31" a="1"/>
  <c r="K266" i="31" s="1"/>
  <c r="R266" i="31" a="1"/>
  <c r="R266" i="31" s="1"/>
  <c r="L266" i="31" a="1"/>
  <c r="L266" i="31" s="1"/>
  <c r="O267" i="31" a="1"/>
  <c r="O267" i="31" s="1"/>
  <c r="K262" i="31" a="1"/>
  <c r="K262" i="31" s="1"/>
  <c r="O262" i="31" a="1"/>
  <c r="O262" i="31" s="1"/>
  <c r="Q262" i="31" a="1"/>
  <c r="Q262" i="31" s="1"/>
  <c r="O275" i="31" a="1"/>
  <c r="O275" i="31" s="1"/>
  <c r="K271" i="31" a="1"/>
  <c r="K271" i="31" s="1"/>
  <c r="R271" i="31" a="1"/>
  <c r="R271" i="31" s="1"/>
  <c r="O271" i="31" a="1"/>
  <c r="O271" i="31" s="1"/>
  <c r="Q271" i="31" a="1"/>
  <c r="Q271" i="31" s="1"/>
  <c r="L286" i="31" a="1"/>
  <c r="L286" i="31" s="1"/>
  <c r="O289" i="31" a="1"/>
  <c r="O289" i="31" s="1"/>
  <c r="L414" i="31" a="1"/>
  <c r="L414" i="31" s="1"/>
  <c r="K791" i="31" a="1"/>
  <c r="K791" i="31" s="1"/>
  <c r="R791" i="31" a="1"/>
  <c r="R791" i="31" s="1"/>
  <c r="L791" i="31" a="1"/>
  <c r="L791" i="31" s="1"/>
  <c r="Q791" i="31" a="1"/>
  <c r="Q791" i="31" s="1"/>
  <c r="K290" i="31" a="1"/>
  <c r="K290" i="31" s="1"/>
  <c r="R290" i="31" a="1"/>
  <c r="R290" i="31" s="1"/>
  <c r="O290" i="31" a="1"/>
  <c r="O290" i="31" s="1"/>
  <c r="O311" i="31" a="1"/>
  <c r="O311" i="31" s="1"/>
  <c r="K315" i="31" a="1"/>
  <c r="K315" i="31" s="1"/>
  <c r="R315" i="31" a="1"/>
  <c r="R315" i="31" s="1"/>
  <c r="Q315" i="31" a="1"/>
  <c r="Q315" i="31" s="1"/>
  <c r="L315" i="31" a="1"/>
  <c r="L315" i="31" s="1"/>
  <c r="Q328" i="31" a="1"/>
  <c r="Q328" i="31" s="1"/>
  <c r="O336" i="31" a="1"/>
  <c r="O336" i="31" s="1"/>
  <c r="K339" i="31" a="1"/>
  <c r="K339" i="31" s="1"/>
  <c r="Q339" i="31" a="1"/>
  <c r="Q339" i="31" s="1"/>
  <c r="P339" i="31" a="1"/>
  <c r="P339" i="31" s="1"/>
  <c r="R339" i="31" a="1"/>
  <c r="R339" i="31" s="1"/>
  <c r="L339" i="31" a="1"/>
  <c r="L339" i="31" s="1"/>
  <c r="K792" i="31" a="1"/>
  <c r="K792" i="31" s="1"/>
  <c r="R792" i="31" a="1"/>
  <c r="R792" i="31" s="1"/>
  <c r="L792" i="31" a="1"/>
  <c r="L792" i="31" s="1"/>
  <c r="Q792" i="31" a="1"/>
  <c r="Q792" i="31" s="1"/>
  <c r="K307" i="31" a="1"/>
  <c r="K307" i="31" s="1"/>
  <c r="R307" i="31" a="1"/>
  <c r="R307" i="31" s="1"/>
  <c r="O307" i="31" a="1"/>
  <c r="O307" i="31" s="1"/>
  <c r="R326" i="31" a="1"/>
  <c r="R326" i="31" s="1"/>
  <c r="P364" i="31" a="1"/>
  <c r="P364" i="31" s="1"/>
  <c r="K367" i="31" a="1"/>
  <c r="K367" i="31" s="1"/>
  <c r="L367" i="31" a="1"/>
  <c r="L367" i="31" s="1"/>
  <c r="Q367" i="31" a="1"/>
  <c r="Q367" i="31" s="1"/>
  <c r="R367" i="31" a="1"/>
  <c r="R367" i="31" s="1"/>
  <c r="R445" i="31" a="1"/>
  <c r="R445" i="31" s="1"/>
  <c r="K758" i="31" a="1"/>
  <c r="K758" i="31" s="1"/>
  <c r="O758" i="31" a="1"/>
  <c r="O758" i="31" s="1"/>
  <c r="K301" i="31" a="1"/>
  <c r="K301" i="31" s="1"/>
  <c r="O301" i="31" a="1"/>
  <c r="O301" i="31" s="1"/>
  <c r="K369" i="31" a="1"/>
  <c r="K369" i="31" s="1"/>
  <c r="R369" i="31" a="1"/>
  <c r="R369" i="31" s="1"/>
  <c r="P369" i="31" a="1"/>
  <c r="P369" i="31" s="1"/>
  <c r="L348" i="31" a="1"/>
  <c r="L348" i="31" s="1"/>
  <c r="K350" i="31" a="1"/>
  <c r="K350" i="31" s="1"/>
  <c r="P350" i="31" a="1"/>
  <c r="P350" i="31" s="1"/>
  <c r="K379" i="31" a="1"/>
  <c r="K379" i="31" s="1"/>
  <c r="O379" i="31" a="1"/>
  <c r="O379" i="31" s="1"/>
  <c r="L544" i="31" a="1"/>
  <c r="L544" i="31" s="1"/>
  <c r="K403" i="31" a="1"/>
  <c r="K403" i="31" s="1"/>
  <c r="P403" i="31" a="1"/>
  <c r="P403" i="31" s="1"/>
  <c r="O422" i="31" a="1"/>
  <c r="O422" i="31" s="1"/>
  <c r="L422" i="31" a="1"/>
  <c r="L422" i="31" s="1"/>
  <c r="Q422" i="31" a="1"/>
  <c r="Q422" i="31" s="1"/>
  <c r="P422" i="31" a="1"/>
  <c r="P422" i="31" s="1"/>
  <c r="K226" i="31" a="1"/>
  <c r="K226" i="31" s="1"/>
  <c r="O427" i="31" a="1"/>
  <c r="O427" i="31" s="1"/>
  <c r="P427" i="31" a="1"/>
  <c r="P427" i="31" s="1"/>
  <c r="K52" i="31" a="1"/>
  <c r="K52" i="31" s="1"/>
  <c r="K433" i="31" a="1"/>
  <c r="K433" i="31" s="1"/>
  <c r="O409" i="31" a="1"/>
  <c r="O409" i="31" s="1"/>
  <c r="Q409" i="31" a="1"/>
  <c r="Q409" i="31" s="1"/>
  <c r="L409" i="31" a="1"/>
  <c r="L409" i="31" s="1"/>
  <c r="P409" i="31" a="1"/>
  <c r="P409" i="31" s="1"/>
  <c r="K409" i="31" a="1"/>
  <c r="K409" i="31" s="1"/>
  <c r="K303" i="31" a="1"/>
  <c r="K303" i="31" s="1"/>
  <c r="P303" i="31" a="1"/>
  <c r="P303" i="31" s="1"/>
  <c r="K284" i="31" a="1"/>
  <c r="K284" i="31" s="1"/>
  <c r="R284" i="31" a="1"/>
  <c r="R284" i="31" s="1"/>
  <c r="P284" i="31" a="1"/>
  <c r="P284" i="31" s="1"/>
  <c r="K341" i="31" a="1"/>
  <c r="K341" i="31" s="1"/>
  <c r="P341" i="31" a="1"/>
  <c r="P341" i="31" s="1"/>
  <c r="K237" i="31" a="1"/>
  <c r="K237" i="31" s="1"/>
  <c r="Q230" i="31" a="1"/>
  <c r="Q230" i="31" s="1"/>
  <c r="O230" i="31" a="1"/>
  <c r="O230" i="31" s="1"/>
  <c r="K17" i="31" a="1"/>
  <c r="K17" i="31" s="1"/>
  <c r="Q244" i="31" a="1"/>
  <c r="Q244" i="31" s="1"/>
  <c r="O244" i="31" a="1"/>
  <c r="O244" i="31" s="1"/>
  <c r="K727" i="31" a="1"/>
  <c r="K727" i="31" s="1"/>
  <c r="Q844" i="31" a="1"/>
  <c r="Q844" i="31" s="1"/>
  <c r="O844" i="31" a="1"/>
  <c r="O844" i="31" s="1"/>
  <c r="K247" i="31" a="1"/>
  <c r="K247" i="31" s="1"/>
  <c r="Q571" i="31" a="1"/>
  <c r="Q571" i="31" s="1"/>
  <c r="O571" i="31" a="1"/>
  <c r="O571" i="31" s="1"/>
  <c r="L264" i="31" a="1"/>
  <c r="L264" i="31" s="1"/>
  <c r="K279" i="31" a="1"/>
  <c r="K279" i="31" s="1"/>
  <c r="P279" i="31" a="1"/>
  <c r="P279" i="31" s="1"/>
  <c r="K281" i="31" a="1"/>
  <c r="K281" i="31" s="1"/>
  <c r="O281" i="31" a="1"/>
  <c r="O281" i="31" s="1"/>
  <c r="K300" i="31" a="1"/>
  <c r="K300" i="31" s="1"/>
  <c r="R300" i="31" a="1"/>
  <c r="R300" i="31" s="1"/>
  <c r="P300" i="31" a="1"/>
  <c r="P300" i="31" s="1"/>
  <c r="Q303" i="31" a="1"/>
  <c r="Q303" i="31" s="1"/>
  <c r="P758" i="31" a="1"/>
  <c r="P758" i="31" s="1"/>
  <c r="Q583" i="31" a="1"/>
  <c r="Q583" i="31" s="1"/>
  <c r="L312" i="31" a="1"/>
  <c r="L312" i="31" s="1"/>
  <c r="K729" i="31" a="1"/>
  <c r="K729" i="31" s="1"/>
  <c r="P729" i="31" a="1"/>
  <c r="P729" i="31" s="1"/>
  <c r="K316" i="31" a="1"/>
  <c r="K316" i="31" s="1"/>
  <c r="O316" i="31" a="1"/>
  <c r="O316" i="31" s="1"/>
  <c r="L323" i="31" a="1"/>
  <c r="L323" i="31" s="1"/>
  <c r="Q333" i="31" a="1"/>
  <c r="Q333" i="31" s="1"/>
  <c r="K338" i="31" a="1"/>
  <c r="K338" i="31" s="1"/>
  <c r="R338" i="31" a="1"/>
  <c r="R338" i="31" s="1"/>
  <c r="P338" i="31" a="1"/>
  <c r="P338" i="31" s="1"/>
  <c r="Q341" i="31" a="1"/>
  <c r="Q341" i="31" s="1"/>
  <c r="P301" i="31" a="1"/>
  <c r="P301" i="31" s="1"/>
  <c r="Q527" i="31" a="1"/>
  <c r="Q527" i="31" s="1"/>
  <c r="L359" i="31" a="1"/>
  <c r="L359" i="31" s="1"/>
  <c r="K362" i="31" a="1"/>
  <c r="K362" i="31" s="1"/>
  <c r="P362" i="31" a="1"/>
  <c r="P362" i="31" s="1"/>
  <c r="K927" i="31" a="1"/>
  <c r="K927" i="31" s="1"/>
  <c r="O927" i="31" a="1"/>
  <c r="O927" i="31" s="1"/>
  <c r="L576" i="31" a="1"/>
  <c r="L576" i="31" s="1"/>
  <c r="Q373" i="31" a="1"/>
  <c r="Q373" i="31" s="1"/>
  <c r="K377" i="31" a="1"/>
  <c r="K377" i="31" s="1"/>
  <c r="R377" i="31" a="1"/>
  <c r="R377" i="31" s="1"/>
  <c r="P377" i="31" a="1"/>
  <c r="P377" i="31" s="1"/>
  <c r="Q350" i="31" a="1"/>
  <c r="Q350" i="31" s="1"/>
  <c r="P379" i="31" a="1"/>
  <c r="P379" i="31" s="1"/>
  <c r="Q166" i="31" a="1"/>
  <c r="Q166" i="31" s="1"/>
  <c r="O451" i="31" a="1"/>
  <c r="O451" i="31" s="1"/>
  <c r="Q451" i="31" a="1"/>
  <c r="Q451" i="31" s="1"/>
  <c r="K451" i="31" a="1"/>
  <c r="K451" i="31" s="1"/>
  <c r="L824" i="31" a="1"/>
  <c r="L824" i="31" s="1"/>
  <c r="K793" i="31" a="1"/>
  <c r="K793" i="31" s="1"/>
  <c r="Q403" i="31" a="1"/>
  <c r="Q403" i="31" s="1"/>
  <c r="L976" i="31" a="1"/>
  <c r="L976" i="31" s="1"/>
  <c r="Q976" i="31" a="1"/>
  <c r="Q976" i="31" s="1"/>
  <c r="Q617" i="31" a="1"/>
  <c r="Q617" i="31" s="1"/>
  <c r="O949" i="31" a="1"/>
  <c r="O949" i="31" s="1"/>
  <c r="P949" i="31" a="1"/>
  <c r="P949" i="31" s="1"/>
  <c r="R422" i="31" a="1"/>
  <c r="R422" i="31" s="1"/>
  <c r="Q226" i="31" a="1"/>
  <c r="Q226" i="31" s="1"/>
  <c r="Q427" i="31" a="1"/>
  <c r="Q427" i="31" s="1"/>
  <c r="R52" i="31" a="1"/>
  <c r="R52" i="31" s="1"/>
  <c r="K436" i="31" a="1"/>
  <c r="K436" i="31" s="1"/>
  <c r="O440" i="31" a="1"/>
  <c r="O440" i="31" s="1"/>
  <c r="P440" i="31" a="1"/>
  <c r="P440" i="31" s="1"/>
  <c r="K440" i="31" a="1"/>
  <c r="K440" i="31" s="1"/>
  <c r="R440" i="31" a="1"/>
  <c r="R440" i="31" s="1"/>
  <c r="Q440" i="31" a="1"/>
  <c r="Q440" i="31" s="1"/>
  <c r="K277" i="31" a="1"/>
  <c r="K277" i="31" s="1"/>
  <c r="R277" i="31" a="1"/>
  <c r="R277" i="31" s="1"/>
  <c r="P277" i="31" a="1"/>
  <c r="P277" i="31" s="1"/>
  <c r="K289" i="31" a="1"/>
  <c r="K289" i="31" s="1"/>
  <c r="P289" i="31" a="1"/>
  <c r="P289" i="31" s="1"/>
  <c r="K287" i="31" a="1"/>
  <c r="K287" i="31" s="1"/>
  <c r="O287" i="31" a="1"/>
  <c r="O287" i="31" s="1"/>
  <c r="L303" i="31" a="1"/>
  <c r="L303" i="31" s="1"/>
  <c r="Q758" i="31" a="1"/>
  <c r="Q758" i="31" s="1"/>
  <c r="K311" i="31" a="1"/>
  <c r="K311" i="31" s="1"/>
  <c r="R311" i="31" a="1"/>
  <c r="R311" i="31" s="1"/>
  <c r="P311" i="31" a="1"/>
  <c r="P311" i="31" s="1"/>
  <c r="Q284" i="31" a="1"/>
  <c r="Q284" i="31" s="1"/>
  <c r="K336" i="31" a="1"/>
  <c r="K336" i="31" s="1"/>
  <c r="P336" i="31" a="1"/>
  <c r="P336" i="31" s="1"/>
  <c r="K327" i="31" a="1"/>
  <c r="K327" i="31" s="1"/>
  <c r="O327" i="31" a="1"/>
  <c r="O327" i="31" s="1"/>
  <c r="L341" i="31" a="1"/>
  <c r="L341" i="31" s="1"/>
  <c r="Q301" i="31" a="1"/>
  <c r="Q301" i="31" s="1"/>
  <c r="K358" i="31" a="1"/>
  <c r="K358" i="31" s="1"/>
  <c r="R358" i="31" a="1"/>
  <c r="R358" i="31" s="1"/>
  <c r="P358" i="31" a="1"/>
  <c r="P358" i="31" s="1"/>
  <c r="Q369" i="31" a="1"/>
  <c r="Q369" i="31" s="1"/>
  <c r="K342" i="31" a="1"/>
  <c r="K342" i="31" s="1"/>
  <c r="P342" i="31" a="1"/>
  <c r="P342" i="31" s="1"/>
  <c r="K375" i="31" a="1"/>
  <c r="K375" i="31" s="1"/>
  <c r="O375" i="31" a="1"/>
  <c r="O375" i="31" s="1"/>
  <c r="L350" i="31" a="1"/>
  <c r="L350" i="31" s="1"/>
  <c r="Q379" i="31" a="1"/>
  <c r="Q379" i="31" s="1"/>
  <c r="O823" i="31" a="1"/>
  <c r="O823" i="31" s="1"/>
  <c r="P823" i="31" a="1"/>
  <c r="P823" i="31" s="1"/>
  <c r="K823" i="31" a="1"/>
  <c r="K823" i="31" s="1"/>
  <c r="O400" i="31" a="1"/>
  <c r="O400" i="31" s="1"/>
  <c r="O953" i="31" a="1"/>
  <c r="O953" i="31" s="1"/>
  <c r="O967" i="31" a="1"/>
  <c r="O967" i="31" s="1"/>
  <c r="Q967" i="31" a="1"/>
  <c r="Q967" i="31" s="1"/>
  <c r="P967" i="31" a="1"/>
  <c r="P967" i="31" s="1"/>
  <c r="O933" i="31" a="1"/>
  <c r="O933" i="31" s="1"/>
  <c r="Q933" i="31" a="1"/>
  <c r="Q933" i="31" s="1"/>
  <c r="P933" i="31" a="1"/>
  <c r="P933" i="31" s="1"/>
  <c r="L617" i="31" a="1"/>
  <c r="L617" i="31" s="1"/>
  <c r="K422" i="31" a="1"/>
  <c r="K422" i="31" s="1"/>
  <c r="K427" i="31" a="1"/>
  <c r="K427" i="31" s="1"/>
  <c r="R427" i="31" a="1"/>
  <c r="R427" i="31" s="1"/>
  <c r="O464" i="31" a="1"/>
  <c r="O464" i="31" s="1"/>
  <c r="Q464" i="31" a="1"/>
  <c r="Q464" i="31" s="1"/>
  <c r="K464" i="31" a="1"/>
  <c r="K464" i="31" s="1"/>
  <c r="R464" i="31" a="1"/>
  <c r="R464" i="31" s="1"/>
  <c r="O467" i="31" a="1"/>
  <c r="O467" i="31" s="1"/>
  <c r="R467" i="31" a="1"/>
  <c r="R467" i="31" s="1"/>
  <c r="Q467" i="31" a="1"/>
  <c r="Q467" i="31" s="1"/>
  <c r="L467" i="31" a="1"/>
  <c r="L467" i="31" s="1"/>
  <c r="K467" i="31" a="1"/>
  <c r="K467" i="31" s="1"/>
  <c r="P467" i="31" a="1"/>
  <c r="P467" i="31" s="1"/>
  <c r="K372" i="31" a="1"/>
  <c r="K372" i="31" s="1"/>
  <c r="R372" i="31" a="1"/>
  <c r="R372" i="31" s="1"/>
  <c r="P372" i="31" a="1"/>
  <c r="P372" i="31" s="1"/>
  <c r="K405" i="31" a="1"/>
  <c r="K405" i="31" s="1"/>
  <c r="P405" i="31" a="1"/>
  <c r="P405" i="31" s="1"/>
  <c r="K356" i="31" a="1"/>
  <c r="K356" i="31" s="1"/>
  <c r="O356" i="31" a="1"/>
  <c r="O356" i="31" s="1"/>
  <c r="O399" i="31" a="1"/>
  <c r="O399" i="31" s="1"/>
  <c r="P399" i="31" a="1"/>
  <c r="P399" i="31" s="1"/>
  <c r="K399" i="31" a="1"/>
  <c r="K399" i="31" s="1"/>
  <c r="R446" i="31" a="1"/>
  <c r="R446" i="31" s="1"/>
  <c r="K351" i="31" a="1"/>
  <c r="K351" i="31" s="1"/>
  <c r="R351" i="31" a="1"/>
  <c r="R351" i="31" s="1"/>
  <c r="P351" i="31" a="1"/>
  <c r="P351" i="31" s="1"/>
  <c r="O544" i="31" a="1"/>
  <c r="O544" i="31" s="1"/>
  <c r="O428" i="31" a="1"/>
  <c r="O428" i="31" s="1"/>
  <c r="R428" i="31" a="1"/>
  <c r="R428" i="31" s="1"/>
  <c r="L428" i="31" a="1"/>
  <c r="L428" i="31" s="1"/>
  <c r="K428" i="31" a="1"/>
  <c r="K428" i="31" s="1"/>
  <c r="P428" i="31" a="1"/>
  <c r="P428" i="31" s="1"/>
  <c r="O395" i="31" a="1"/>
  <c r="O395" i="31" s="1"/>
  <c r="R395" i="31" a="1"/>
  <c r="R395" i="31" s="1"/>
  <c r="Q395" i="31" a="1"/>
  <c r="Q395" i="31" s="1"/>
  <c r="L395" i="31" a="1"/>
  <c r="L395" i="31" s="1"/>
  <c r="P395" i="31" a="1"/>
  <c r="P395" i="31" s="1"/>
  <c r="O445" i="31" a="1"/>
  <c r="O445" i="31" s="1"/>
  <c r="P445" i="31" a="1"/>
  <c r="P445" i="31" s="1"/>
  <c r="K445" i="31" a="1"/>
  <c r="K445" i="31" s="1"/>
  <c r="Q445" i="31" a="1"/>
  <c r="Q445" i="31" s="1"/>
  <c r="L445" i="31" a="1"/>
  <c r="L445" i="31" s="1"/>
  <c r="R438" i="31" a="1"/>
  <c r="R438" i="31" s="1"/>
  <c r="L963" i="31" a="1"/>
  <c r="L963" i="31" s="1"/>
  <c r="K348" i="31" a="1"/>
  <c r="K348" i="31" s="1"/>
  <c r="O348" i="31" a="1"/>
  <c r="O348" i="31" s="1"/>
  <c r="O318" i="31" a="1"/>
  <c r="O318" i="31" s="1"/>
  <c r="Q318" i="31" a="1"/>
  <c r="Q318" i="31" s="1"/>
  <c r="P318" i="31" a="1"/>
  <c r="P318" i="31" s="1"/>
  <c r="O976" i="31" a="1"/>
  <c r="O976" i="31" s="1"/>
  <c r="O416" i="31" a="1"/>
  <c r="O416" i="31" s="1"/>
  <c r="L416" i="31" a="1"/>
  <c r="L416" i="31" s="1"/>
  <c r="Q416" i="31" a="1"/>
  <c r="Q416" i="31" s="1"/>
  <c r="O622" i="31" a="1"/>
  <c r="O622" i="31" s="1"/>
  <c r="P622" i="31" a="1"/>
  <c r="P622" i="31" s="1"/>
  <c r="K622" i="31" a="1"/>
  <c r="K622" i="31" s="1"/>
  <c r="L462" i="31" a="1"/>
  <c r="L462" i="31" s="1"/>
  <c r="K934" i="31" a="1"/>
  <c r="K934" i="31" s="1"/>
  <c r="K264" i="31" a="1"/>
  <c r="K264" i="31" s="1"/>
  <c r="O264" i="31" a="1"/>
  <c r="O264" i="31" s="1"/>
  <c r="K291" i="31" a="1"/>
  <c r="K291" i="31" s="1"/>
  <c r="R291" i="31" a="1"/>
  <c r="R291" i="31" s="1"/>
  <c r="P291" i="31" a="1"/>
  <c r="P291" i="31" s="1"/>
  <c r="K310" i="31" a="1"/>
  <c r="K310" i="31" s="1"/>
  <c r="P310" i="31" a="1"/>
  <c r="P310" i="31" s="1"/>
  <c r="K312" i="31" a="1"/>
  <c r="K312" i="31" s="1"/>
  <c r="O312" i="31" a="1"/>
  <c r="O312" i="31" s="1"/>
  <c r="K335" i="31" a="1"/>
  <c r="K335" i="31" s="1"/>
  <c r="R335" i="31" a="1"/>
  <c r="R335" i="31" s="1"/>
  <c r="P335" i="31" a="1"/>
  <c r="P335" i="31" s="1"/>
  <c r="K326" i="31" a="1"/>
  <c r="K326" i="31" s="1"/>
  <c r="P326" i="31" a="1"/>
  <c r="P326" i="31" s="1"/>
  <c r="K359" i="31" a="1"/>
  <c r="K359" i="31" s="1"/>
  <c r="O359" i="31" a="1"/>
  <c r="O359" i="31" s="1"/>
  <c r="L372" i="31" a="1"/>
  <c r="L372" i="31" s="1"/>
  <c r="K343" i="31" a="1"/>
  <c r="K343" i="31" s="1"/>
  <c r="R343" i="31" a="1"/>
  <c r="R343" i="31" s="1"/>
  <c r="P343" i="31" a="1"/>
  <c r="P343" i="31" s="1"/>
  <c r="P348" i="31" a="1"/>
  <c r="P348" i="31" s="1"/>
  <c r="Q351" i="31" a="1"/>
  <c r="Q351" i="31" s="1"/>
  <c r="R405" i="31" a="1"/>
  <c r="R405" i="31" s="1"/>
  <c r="L356" i="31" a="1"/>
  <c r="L356" i="31" s="1"/>
  <c r="K386" i="31" a="1"/>
  <c r="K386" i="31" s="1"/>
  <c r="P386" i="31" a="1"/>
  <c r="P386" i="31" s="1"/>
  <c r="K544" i="31" a="1"/>
  <c r="K544" i="31" s="1"/>
  <c r="O824" i="31" a="1"/>
  <c r="O824" i="31" s="1"/>
  <c r="P824" i="31" a="1"/>
  <c r="P824" i="31" s="1"/>
  <c r="K824" i="31" a="1"/>
  <c r="K824" i="31" s="1"/>
  <c r="L399" i="31" a="1"/>
  <c r="L399" i="31" s="1"/>
  <c r="O403" i="31" a="1"/>
  <c r="O403" i="31" s="1"/>
  <c r="R403" i="31" a="1"/>
  <c r="R403" i="31" s="1"/>
  <c r="R416" i="31" a="1"/>
  <c r="R416" i="31" s="1"/>
  <c r="Q622" i="31" a="1"/>
  <c r="Q622" i="31" s="1"/>
  <c r="O226" i="31" a="1"/>
  <c r="O226" i="31" s="1"/>
  <c r="O392" i="31" a="1"/>
  <c r="O392" i="31" s="1"/>
  <c r="Q392" i="31" a="1"/>
  <c r="Q392" i="31" s="1"/>
  <c r="R392" i="31" a="1"/>
  <c r="R392" i="31" s="1"/>
  <c r="L392" i="31" a="1"/>
  <c r="L392" i="31" s="1"/>
  <c r="P392" i="31" a="1"/>
  <c r="P392" i="31" s="1"/>
  <c r="K395" i="31" a="1"/>
  <c r="K395" i="31" s="1"/>
  <c r="O52" i="31" a="1"/>
  <c r="O52" i="31" s="1"/>
  <c r="P52" i="31" a="1"/>
  <c r="P52" i="31" s="1"/>
  <c r="O439" i="31" a="1"/>
  <c r="O439" i="31" s="1"/>
  <c r="P439" i="31" a="1"/>
  <c r="P439" i="31" s="1"/>
  <c r="K439" i="31" a="1"/>
  <c r="K439" i="31" s="1"/>
  <c r="L439" i="31" a="1"/>
  <c r="L439" i="31" s="1"/>
  <c r="R439" i="31" a="1"/>
  <c r="R439" i="31" s="1"/>
  <c r="O433" i="31" a="1"/>
  <c r="O433" i="31" s="1"/>
  <c r="Q433" i="31" a="1"/>
  <c r="Q433" i="31" s="1"/>
  <c r="L433" i="31" a="1"/>
  <c r="L433" i="31" s="1"/>
  <c r="P433" i="31" a="1"/>
  <c r="P433" i="31" s="1"/>
  <c r="L156" i="31" a="1"/>
  <c r="L156" i="31" s="1"/>
  <c r="Q184" i="31" a="1"/>
  <c r="Q184" i="31" s="1"/>
  <c r="R624" i="31" a="1"/>
  <c r="R624" i="31" s="1"/>
  <c r="Q237" i="31" a="1"/>
  <c r="Q237" i="31" s="1"/>
  <c r="O237" i="31" a="1"/>
  <c r="O237" i="31" s="1"/>
  <c r="Q17" i="31" a="1"/>
  <c r="Q17" i="31" s="1"/>
  <c r="O17" i="31" a="1"/>
  <c r="O17" i="31" s="1"/>
  <c r="Q727" i="31" a="1"/>
  <c r="Q727" i="31" s="1"/>
  <c r="O727" i="31" a="1"/>
  <c r="O727" i="31" s="1"/>
  <c r="Q247" i="31" a="1"/>
  <c r="Q247" i="31" s="1"/>
  <c r="O247" i="31" a="1"/>
  <c r="O247" i="31" s="1"/>
  <c r="K272" i="31" a="1"/>
  <c r="K272" i="31" s="1"/>
  <c r="R272" i="31" a="1"/>
  <c r="R272" i="31" s="1"/>
  <c r="P272" i="31" a="1"/>
  <c r="P272" i="31" s="1"/>
  <c r="P264" i="31" a="1"/>
  <c r="P264" i="31" s="1"/>
  <c r="K286" i="31" a="1"/>
  <c r="K286" i="31" s="1"/>
  <c r="P286" i="31" a="1"/>
  <c r="P286" i="31" s="1"/>
  <c r="K276" i="31" a="1"/>
  <c r="K276" i="31" s="1"/>
  <c r="O276" i="31" a="1"/>
  <c r="O276" i="31" s="1"/>
  <c r="O303" i="31" a="1"/>
  <c r="O303" i="31" s="1"/>
  <c r="K583" i="31" a="1"/>
  <c r="K583" i="31" s="1"/>
  <c r="R583" i="31" a="1"/>
  <c r="R583" i="31" s="1"/>
  <c r="P583" i="31" a="1"/>
  <c r="P583" i="31" s="1"/>
  <c r="Q310" i="31" a="1"/>
  <c r="Q310" i="31" s="1"/>
  <c r="P312" i="31" a="1"/>
  <c r="P312" i="31" s="1"/>
  <c r="O284" i="31" a="1"/>
  <c r="O284" i="31" s="1"/>
  <c r="K323" i="31" a="1"/>
  <c r="K323" i="31" s="1"/>
  <c r="P323" i="31" a="1"/>
  <c r="P323" i="31" s="1"/>
  <c r="K333" i="31" a="1"/>
  <c r="K333" i="31" s="1"/>
  <c r="O333" i="31" a="1"/>
  <c r="O333" i="31" s="1"/>
  <c r="O341" i="31" a="1"/>
  <c r="O341" i="31" s="1"/>
  <c r="K527" i="31" a="1"/>
  <c r="K527" i="31" s="1"/>
  <c r="R527" i="31" a="1"/>
  <c r="R527" i="31" s="1"/>
  <c r="P527" i="31" a="1"/>
  <c r="P527" i="31" s="1"/>
  <c r="Q326" i="31" a="1"/>
  <c r="Q326" i="31" s="1"/>
  <c r="P359" i="31" a="1"/>
  <c r="P359" i="31" s="1"/>
  <c r="O369" i="31" a="1"/>
  <c r="O369" i="31" s="1"/>
  <c r="K576" i="31" a="1"/>
  <c r="K576" i="31" s="1"/>
  <c r="P576" i="31" a="1"/>
  <c r="P576" i="31" s="1"/>
  <c r="K373" i="31" a="1"/>
  <c r="K373" i="31" s="1"/>
  <c r="O373" i="31" a="1"/>
  <c r="O373" i="31" s="1"/>
  <c r="Q348" i="31" a="1"/>
  <c r="Q348" i="31" s="1"/>
  <c r="O350" i="31" a="1"/>
  <c r="O350" i="31" s="1"/>
  <c r="L351" i="31" a="1"/>
  <c r="L351" i="31" s="1"/>
  <c r="K166" i="31" a="1"/>
  <c r="K166" i="31" s="1"/>
  <c r="R166" i="31" a="1"/>
  <c r="R166" i="31" s="1"/>
  <c r="P166" i="31" a="1"/>
  <c r="P166" i="31" s="1"/>
  <c r="R356" i="31" a="1"/>
  <c r="R356" i="31" s="1"/>
  <c r="Q386" i="31" a="1"/>
  <c r="Q386" i="31" s="1"/>
  <c r="K318" i="31" a="1"/>
  <c r="K318" i="31" s="1"/>
  <c r="R318" i="31" a="1"/>
  <c r="R318" i="31" s="1"/>
  <c r="Q544" i="31" a="1"/>
  <c r="Q544" i="31" s="1"/>
  <c r="Q824" i="31" a="1"/>
  <c r="Q824" i="31" s="1"/>
  <c r="O793" i="31" a="1"/>
  <c r="O793" i="31" s="1"/>
  <c r="R793" i="31" a="1"/>
  <c r="R793" i="31" s="1"/>
  <c r="P793" i="31" a="1"/>
  <c r="P793" i="31" s="1"/>
  <c r="O368" i="31" a="1"/>
  <c r="O368" i="31" s="1"/>
  <c r="Q368" i="31" a="1"/>
  <c r="Q368" i="31" s="1"/>
  <c r="K368" i="31" a="1"/>
  <c r="K368" i="31" s="1"/>
  <c r="P368" i="31" a="1"/>
  <c r="P368" i="31" s="1"/>
  <c r="O406" i="31" a="1"/>
  <c r="O406" i="31" s="1"/>
  <c r="P406" i="31" a="1"/>
  <c r="P406" i="31" s="1"/>
  <c r="K406" i="31" a="1"/>
  <c r="K406" i="31" s="1"/>
  <c r="Q406" i="31" a="1"/>
  <c r="Q406" i="31" s="1"/>
  <c r="K976" i="31" a="1"/>
  <c r="K976" i="31" s="1"/>
  <c r="P976" i="31" a="1"/>
  <c r="P976" i="31" s="1"/>
  <c r="K416" i="31" a="1"/>
  <c r="K416" i="31" s="1"/>
  <c r="O617" i="31" a="1"/>
  <c r="O617" i="31" s="1"/>
  <c r="P617" i="31" a="1"/>
  <c r="P617" i="31" s="1"/>
  <c r="K617" i="31" a="1"/>
  <c r="K617" i="31" s="1"/>
  <c r="O418" i="31" a="1"/>
  <c r="O418" i="31" s="1"/>
  <c r="R418" i="31" a="1"/>
  <c r="R418" i="31" s="1"/>
  <c r="L418" i="31" a="1"/>
  <c r="L418" i="31" s="1"/>
  <c r="R622" i="31" a="1"/>
  <c r="R622" i="31" s="1"/>
  <c r="P226" i="31" a="1"/>
  <c r="P226" i="31" s="1"/>
  <c r="Q52" i="31" a="1"/>
  <c r="Q52" i="31" s="1"/>
  <c r="O434" i="31" a="1"/>
  <c r="O434" i="31" s="1"/>
  <c r="Q434" i="31" a="1"/>
  <c r="Q434" i="31" s="1"/>
  <c r="L434" i="31" a="1"/>
  <c r="L434" i="31" s="1"/>
  <c r="R434" i="31" a="1"/>
  <c r="R434" i="31" s="1"/>
  <c r="K434" i="31" a="1"/>
  <c r="K434" i="31" s="1"/>
  <c r="O436" i="31" a="1"/>
  <c r="O436" i="31" s="1"/>
  <c r="R436" i="31" a="1"/>
  <c r="R436" i="31" s="1"/>
  <c r="P436" i="31" a="1"/>
  <c r="P436" i="31" s="1"/>
  <c r="R409" i="31" a="1"/>
  <c r="R409" i="31" s="1"/>
  <c r="P941" i="31" a="1"/>
  <c r="P941" i="31" s="1"/>
  <c r="K941" i="31" a="1"/>
  <c r="K941" i="31" s="1"/>
  <c r="O941" i="31" a="1"/>
  <c r="O941" i="31" s="1"/>
  <c r="P261" i="31" a="1"/>
  <c r="P261" i="31" s="1"/>
  <c r="K261" i="31" a="1"/>
  <c r="K261" i="31" s="1"/>
  <c r="O261" i="31" a="1"/>
  <c r="O261" i="31" s="1"/>
  <c r="P278" i="31" a="1"/>
  <c r="P278" i="31" s="1"/>
  <c r="K278" i="31" a="1"/>
  <c r="K278" i="31" s="1"/>
  <c r="O278" i="31" a="1"/>
  <c r="O278" i="31" s="1"/>
  <c r="P269" i="31" a="1"/>
  <c r="P269" i="31" s="1"/>
  <c r="K269" i="31" a="1"/>
  <c r="K269" i="31" s="1"/>
  <c r="O269" i="31" a="1"/>
  <c r="O269" i="31" s="1"/>
  <c r="P285" i="31" a="1"/>
  <c r="P285" i="31" s="1"/>
  <c r="K285" i="31" a="1"/>
  <c r="K285" i="31" s="1"/>
  <c r="O285" i="31" a="1"/>
  <c r="O285" i="31" s="1"/>
  <c r="P932" i="31" a="1"/>
  <c r="P932" i="31" s="1"/>
  <c r="K932" i="31" a="1"/>
  <c r="K932" i="31" s="1"/>
  <c r="O932" i="31" a="1"/>
  <c r="O932" i="31" s="1"/>
  <c r="P293" i="31" a="1"/>
  <c r="P293" i="31" s="1"/>
  <c r="K293" i="31" a="1"/>
  <c r="K293" i="31" s="1"/>
  <c r="O293" i="31" a="1"/>
  <c r="O293" i="31" s="1"/>
  <c r="P302" i="31" a="1"/>
  <c r="P302" i="31" s="1"/>
  <c r="K302" i="31" a="1"/>
  <c r="K302" i="31" s="1"/>
  <c r="O302" i="31" a="1"/>
  <c r="O302" i="31" s="1"/>
  <c r="P306" i="31" a="1"/>
  <c r="P306" i="31" s="1"/>
  <c r="K306" i="31" a="1"/>
  <c r="K306" i="31" s="1"/>
  <c r="O306" i="31" a="1"/>
  <c r="O306" i="31" s="1"/>
  <c r="P158" i="31" a="1"/>
  <c r="P158" i="31" s="1"/>
  <c r="K158" i="31" a="1"/>
  <c r="K158" i="31" s="1"/>
  <c r="O158" i="31" a="1"/>
  <c r="O158" i="31" s="1"/>
  <c r="P313" i="31" a="1"/>
  <c r="P313" i="31" s="1"/>
  <c r="K313" i="31" a="1"/>
  <c r="K313" i="31" s="1"/>
  <c r="O313" i="31" a="1"/>
  <c r="O313" i="31" s="1"/>
  <c r="P317" i="31" a="1"/>
  <c r="P317" i="31" s="1"/>
  <c r="K317" i="31" a="1"/>
  <c r="K317" i="31" s="1"/>
  <c r="O317" i="31" a="1"/>
  <c r="O317" i="31" s="1"/>
  <c r="P594" i="31" a="1"/>
  <c r="P594" i="31" s="1"/>
  <c r="K594" i="31" a="1"/>
  <c r="K594" i="31" s="1"/>
  <c r="O594" i="31" a="1"/>
  <c r="O594" i="31" s="1"/>
  <c r="P324" i="31" a="1"/>
  <c r="P324" i="31" s="1"/>
  <c r="K324" i="31" a="1"/>
  <c r="K324" i="31" s="1"/>
  <c r="O324" i="31" a="1"/>
  <c r="O324" i="31" s="1"/>
  <c r="P457" i="31" a="1"/>
  <c r="P457" i="31" s="1"/>
  <c r="K457" i="31" a="1"/>
  <c r="K457" i="31" s="1"/>
  <c r="O457" i="31" a="1"/>
  <c r="O457" i="31" s="1"/>
  <c r="P340" i="31" a="1"/>
  <c r="P340" i="31" s="1"/>
  <c r="K340" i="31" a="1"/>
  <c r="K340" i="31" s="1"/>
  <c r="O340" i="31" a="1"/>
  <c r="O340" i="31" s="1"/>
  <c r="P353" i="31" a="1"/>
  <c r="P353" i="31" s="1"/>
  <c r="K353" i="31" a="1"/>
  <c r="K353" i="31" s="1"/>
  <c r="O353" i="31" a="1"/>
  <c r="O353" i="31" s="1"/>
  <c r="P325" i="31" a="1"/>
  <c r="P325" i="31" s="1"/>
  <c r="K325" i="31" a="1"/>
  <c r="K325" i="31" s="1"/>
  <c r="O325" i="31" a="1"/>
  <c r="O325" i="31" s="1"/>
  <c r="P361" i="31" a="1"/>
  <c r="P361" i="31" s="1"/>
  <c r="K361" i="31" a="1"/>
  <c r="K361" i="31" s="1"/>
  <c r="O361" i="31" a="1"/>
  <c r="O361" i="31" s="1"/>
  <c r="P606" i="31" a="1"/>
  <c r="P606" i="31" s="1"/>
  <c r="K606" i="31" a="1"/>
  <c r="K606" i="31" s="1"/>
  <c r="O606" i="31" a="1"/>
  <c r="O606" i="31" s="1"/>
  <c r="P812" i="31" a="1"/>
  <c r="P812" i="31" s="1"/>
  <c r="K812" i="31" a="1"/>
  <c r="K812" i="31" s="1"/>
  <c r="O812" i="31" a="1"/>
  <c r="O812" i="31" s="1"/>
  <c r="P447" i="31" a="1"/>
  <c r="P447" i="31" s="1"/>
  <c r="K447" i="31" a="1"/>
  <c r="K447" i="31" s="1"/>
  <c r="O447" i="31" a="1"/>
  <c r="O447" i="31" s="1"/>
  <c r="P376" i="31" a="1"/>
  <c r="P376" i="31" s="1"/>
  <c r="K376" i="31" a="1"/>
  <c r="K376" i="31" s="1"/>
  <c r="O376" i="31" a="1"/>
  <c r="O376" i="31" s="1"/>
  <c r="P349" i="31" a="1"/>
  <c r="P349" i="31" s="1"/>
  <c r="K349" i="31" a="1"/>
  <c r="K349" i="31" s="1"/>
  <c r="O349" i="31" a="1"/>
  <c r="O349" i="31" s="1"/>
  <c r="P380" i="31" a="1"/>
  <c r="P380" i="31" s="1"/>
  <c r="K380" i="31" a="1"/>
  <c r="K380" i="31" s="1"/>
  <c r="O380" i="31" a="1"/>
  <c r="O380" i="31" s="1"/>
  <c r="P946" i="31" a="1"/>
  <c r="P946" i="31" s="1"/>
  <c r="K946" i="31" a="1"/>
  <c r="K946" i="31" s="1"/>
  <c r="O946" i="31" a="1"/>
  <c r="O946" i="31" s="1"/>
  <c r="O363" i="31" a="1"/>
  <c r="O363" i="31" s="1"/>
  <c r="O401" i="31" a="1"/>
  <c r="O401" i="31" s="1"/>
  <c r="O412" i="31" a="1"/>
  <c r="O412" i="31" s="1"/>
  <c r="O610" i="31" a="1"/>
  <c r="O610" i="31" s="1"/>
  <c r="P610" i="31" a="1"/>
  <c r="P610" i="31" s="1"/>
  <c r="O100" i="31" a="1"/>
  <c r="O100" i="31" s="1"/>
  <c r="O419" i="31" a="1"/>
  <c r="O419" i="31" s="1"/>
  <c r="Q419" i="31" a="1"/>
  <c r="Q419" i="31" s="1"/>
  <c r="O639" i="31" a="1"/>
  <c r="O639" i="31" s="1"/>
  <c r="P639" i="31" a="1"/>
  <c r="P639" i="31" s="1"/>
  <c r="K639" i="31" a="1"/>
  <c r="K639" i="31" s="1"/>
  <c r="O490" i="31" a="1"/>
  <c r="O490" i="31" s="1"/>
  <c r="K184" i="31" a="1"/>
  <c r="K184" i="31" s="1"/>
  <c r="O18" i="31" a="1"/>
  <c r="O18" i="31" s="1"/>
  <c r="P18" i="31" a="1"/>
  <c r="P18" i="31" s="1"/>
  <c r="K18" i="31" a="1"/>
  <c r="K18" i="31" s="1"/>
  <c r="R18" i="31" a="1"/>
  <c r="R18" i="31" s="1"/>
  <c r="P462" i="31" a="1"/>
  <c r="P462" i="31" s="1"/>
  <c r="Q309" i="31" a="1"/>
  <c r="Q309" i="31" s="1"/>
  <c r="P309" i="31" a="1"/>
  <c r="P309" i="31" s="1"/>
  <c r="L309" i="31" a="1"/>
  <c r="L309" i="31" s="1"/>
  <c r="O309" i="31" a="1"/>
  <c r="O309" i="31" s="1"/>
  <c r="R309" i="31" a="1"/>
  <c r="R309" i="31" s="1"/>
  <c r="R320" i="31" a="1"/>
  <c r="R320" i="31" s="1"/>
  <c r="O432" i="31" a="1"/>
  <c r="O432" i="31" s="1"/>
  <c r="Q432" i="31" a="1"/>
  <c r="Q432" i="31" s="1"/>
  <c r="P432" i="31" a="1"/>
  <c r="P432" i="31" s="1"/>
  <c r="K432" i="31" a="1"/>
  <c r="K432" i="31" s="1"/>
  <c r="O426" i="31" a="1"/>
  <c r="O426" i="31" s="1"/>
  <c r="Q426" i="31" a="1"/>
  <c r="Q426" i="31" s="1"/>
  <c r="L426" i="31" a="1"/>
  <c r="L426" i="31" s="1"/>
  <c r="P426" i="31" a="1"/>
  <c r="P426" i="31" s="1"/>
  <c r="O446" i="31" a="1"/>
  <c r="O446" i="31" s="1"/>
  <c r="L446" i="31" a="1"/>
  <c r="L446" i="31" s="1"/>
  <c r="Q446" i="31" a="1"/>
  <c r="Q446" i="31" s="1"/>
  <c r="P446" i="31" a="1"/>
  <c r="P446" i="31" s="1"/>
  <c r="K446" i="31" a="1"/>
  <c r="K446" i="31" s="1"/>
  <c r="K462" i="31" a="1"/>
  <c r="K462" i="31" s="1"/>
  <c r="Q435" i="31" a="1"/>
  <c r="Q435" i="31" s="1"/>
  <c r="P435" i="31" a="1"/>
  <c r="P435" i="31" s="1"/>
  <c r="L435" i="31" a="1"/>
  <c r="L435" i="31" s="1"/>
  <c r="R435" i="31" a="1"/>
  <c r="R435" i="31" s="1"/>
  <c r="K435" i="31" a="1"/>
  <c r="K435" i="31" s="1"/>
  <c r="O435" i="31" a="1"/>
  <c r="O435" i="31" s="1"/>
  <c r="O473" i="31" a="1"/>
  <c r="O473" i="31" s="1"/>
  <c r="O438" i="31" a="1"/>
  <c r="O438" i="31" s="1"/>
  <c r="L438" i="31" a="1"/>
  <c r="L438" i="31" s="1"/>
  <c r="Q438" i="31" a="1"/>
  <c r="Q438" i="31" s="1"/>
  <c r="P438" i="31" a="1"/>
  <c r="P438" i="31" s="1"/>
  <c r="K438" i="31" a="1"/>
  <c r="K438" i="31" s="1"/>
  <c r="Q462" i="31" a="1"/>
  <c r="Q462" i="31" s="1"/>
  <c r="K309" i="31" a="1"/>
  <c r="K309" i="31" s="1"/>
  <c r="P837" i="31" a="1"/>
  <c r="P837" i="31" s="1"/>
  <c r="L432" i="31" a="1"/>
  <c r="L432" i="31" s="1"/>
  <c r="O408" i="31" a="1"/>
  <c r="O408" i="31" s="1"/>
  <c r="Q408" i="31" a="1"/>
  <c r="Q408" i="31" s="1"/>
  <c r="P408" i="31" a="1"/>
  <c r="P408" i="31" s="1"/>
  <c r="K408" i="31" a="1"/>
  <c r="K408" i="31" s="1"/>
  <c r="K426" i="31" a="1"/>
  <c r="K426" i="31" s="1"/>
  <c r="R426" i="31" a="1"/>
  <c r="R426" i="31" s="1"/>
  <c r="O458" i="31" a="1"/>
  <c r="O458" i="31" s="1"/>
  <c r="R458" i="31" a="1"/>
  <c r="R458" i="31" s="1"/>
  <c r="Q458" i="31" a="1"/>
  <c r="Q458" i="31" s="1"/>
  <c r="L458" i="31" a="1"/>
  <c r="L458" i="31" s="1"/>
  <c r="R453" i="31" a="1"/>
  <c r="R453" i="31" s="1"/>
  <c r="O156" i="31" a="1"/>
  <c r="O156" i="31" s="1"/>
  <c r="R156" i="31" a="1"/>
  <c r="R156" i="31" s="1"/>
  <c r="O305" i="31" a="1"/>
  <c r="O305" i="31" s="1"/>
  <c r="R305" i="31" a="1"/>
  <c r="R305" i="31" s="1"/>
  <c r="Q305" i="31" a="1"/>
  <c r="Q305" i="31" s="1"/>
  <c r="L305" i="31" a="1"/>
  <c r="L305" i="31" s="1"/>
  <c r="P305" i="31" a="1"/>
  <c r="P305" i="31" s="1"/>
  <c r="O459" i="31" a="1"/>
  <c r="O459" i="31" s="1"/>
  <c r="R459" i="31" a="1"/>
  <c r="R459" i="31" s="1"/>
  <c r="Q459" i="31" a="1"/>
  <c r="Q459" i="31" s="1"/>
  <c r="L459" i="31" a="1"/>
  <c r="L459" i="31" s="1"/>
  <c r="P459" i="31" a="1"/>
  <c r="P459" i="31" s="1"/>
  <c r="O184" i="31" a="1"/>
  <c r="O184" i="31" s="1"/>
  <c r="R184" i="31" a="1"/>
  <c r="R184" i="31" s="1"/>
  <c r="O963" i="31" a="1"/>
  <c r="O963" i="31" s="1"/>
  <c r="K963" i="31" a="1"/>
  <c r="K963" i="31" s="1"/>
  <c r="P963" i="31" a="1"/>
  <c r="P963" i="31" s="1"/>
  <c r="R963" i="31" a="1"/>
  <c r="R963" i="31" s="1"/>
  <c r="R478" i="31" a="1"/>
  <c r="R478" i="31" s="1"/>
  <c r="O462" i="31" a="1"/>
  <c r="O462" i="31" s="1"/>
  <c r="R462" i="31" a="1"/>
  <c r="R462" i="31" s="1"/>
  <c r="P624" i="31" a="1"/>
  <c r="P624" i="31" s="1"/>
  <c r="L624" i="31" a="1"/>
  <c r="L624" i="31" s="1"/>
  <c r="O624" i="31" a="1"/>
  <c r="O624" i="31" s="1"/>
  <c r="Q624" i="31" a="1"/>
  <c r="Q624" i="31" s="1"/>
  <c r="K624" i="31" a="1"/>
  <c r="K624" i="31" s="1"/>
  <c r="Q963" i="31" a="1"/>
  <c r="Q963" i="31" s="1"/>
  <c r="P934" i="31" a="1"/>
  <c r="P934" i="31" s="1"/>
  <c r="L934" i="31" a="1"/>
  <c r="L934" i="31" s="1"/>
  <c r="Q934" i="31" a="1"/>
  <c r="Q934" i="31" s="1"/>
  <c r="R934" i="31" a="1"/>
  <c r="R934" i="31" s="1"/>
  <c r="O430" i="31" a="1"/>
  <c r="O430" i="31" s="1"/>
  <c r="O805" i="31" a="1"/>
  <c r="O805" i="31" s="1"/>
  <c r="O444" i="31" a="1"/>
  <c r="O444" i="31" s="1"/>
  <c r="O455" i="31" a="1"/>
  <c r="O455" i="31" s="1"/>
  <c r="R616" i="31" a="1"/>
  <c r="R616" i="31" s="1"/>
  <c r="O616" i="31" a="1"/>
  <c r="O616" i="31" s="1"/>
  <c r="R964" i="31" a="1"/>
  <c r="R964" i="31" s="1"/>
  <c r="P48" i="31" a="1"/>
  <c r="P48" i="31" s="1"/>
  <c r="L48" i="31" a="1"/>
  <c r="L48" i="31" s="1"/>
  <c r="O48" i="31" a="1"/>
  <c r="O48" i="31" s="1"/>
  <c r="L320" i="31" a="1"/>
  <c r="L320" i="31" s="1"/>
  <c r="Q320" i="31" a="1"/>
  <c r="Q320" i="31" s="1"/>
  <c r="Q488" i="31" a="1"/>
  <c r="Q488" i="31" s="1"/>
  <c r="P488" i="31" a="1"/>
  <c r="P488" i="31" s="1"/>
  <c r="O488" i="31" a="1"/>
  <c r="O488" i="31" s="1"/>
  <c r="R524" i="31" a="1"/>
  <c r="R524" i="31" s="1"/>
  <c r="Q529" i="31" a="1"/>
  <c r="Q529" i="31" s="1"/>
  <c r="P538" i="31" a="1"/>
  <c r="P538" i="31" s="1"/>
  <c r="O540" i="31" a="1"/>
  <c r="O540" i="31" s="1"/>
  <c r="O743" i="31" a="1"/>
  <c r="O743" i="31" s="1"/>
  <c r="O404" i="31" a="1"/>
  <c r="O404" i="31" s="1"/>
  <c r="O120" i="31" a="1"/>
  <c r="O120" i="31" s="1"/>
  <c r="O389" i="31" a="1"/>
  <c r="O389" i="31" s="1"/>
  <c r="O397" i="31" a="1"/>
  <c r="O397" i="31" s="1"/>
  <c r="O794" i="31" a="1"/>
  <c r="O794" i="31" s="1"/>
  <c r="O147" i="31" a="1"/>
  <c r="O147" i="31" s="1"/>
  <c r="O452" i="31" a="1"/>
  <c r="O452" i="31" s="1"/>
  <c r="O468" i="31" a="1"/>
  <c r="O468" i="31" s="1"/>
  <c r="O623" i="31" a="1"/>
  <c r="O623" i="31" s="1"/>
  <c r="K623" i="31" a="1"/>
  <c r="K623" i="31" s="1"/>
  <c r="L623" i="31" a="1"/>
  <c r="L623" i="31" s="1"/>
  <c r="Q623" i="31" a="1"/>
  <c r="Q623" i="31" s="1"/>
  <c r="P623" i="31" a="1"/>
  <c r="P623" i="31" s="1"/>
  <c r="O965" i="31" a="1"/>
  <c r="O965" i="31" s="1"/>
  <c r="K965" i="31" a="1"/>
  <c r="K965" i="31" s="1"/>
  <c r="L965" i="31" a="1"/>
  <c r="L965" i="31" s="1"/>
  <c r="R965" i="31" a="1"/>
  <c r="R965" i="31" s="1"/>
  <c r="R480" i="31" a="1"/>
  <c r="R480" i="31" s="1"/>
  <c r="O454" i="31" a="1"/>
  <c r="O454" i="31" s="1"/>
  <c r="K455" i="31" a="1"/>
  <c r="K455" i="31" s="1"/>
  <c r="P455" i="31" a="1"/>
  <c r="P455" i="31" s="1"/>
  <c r="O463" i="31" a="1"/>
  <c r="O463" i="31" s="1"/>
  <c r="K616" i="31" a="1"/>
  <c r="K616" i="31" s="1"/>
  <c r="P616" i="31" a="1"/>
  <c r="P616" i="31" s="1"/>
  <c r="R898" i="31" a="1"/>
  <c r="R898" i="31" s="1"/>
  <c r="O472" i="31" a="1"/>
  <c r="O472" i="31" s="1"/>
  <c r="K472" i="31" a="1"/>
  <c r="K472" i="31" s="1"/>
  <c r="R472" i="31" a="1"/>
  <c r="R472" i="31" s="1"/>
  <c r="Q839" i="31" a="1"/>
  <c r="Q839" i="31" s="1"/>
  <c r="O839" i="31" a="1"/>
  <c r="O839" i="31" s="1"/>
  <c r="K839" i="31" a="1"/>
  <c r="K839" i="31" s="1"/>
  <c r="R839" i="31" a="1"/>
  <c r="R839" i="31" s="1"/>
  <c r="K48" i="31" a="1"/>
  <c r="K48" i="31" s="1"/>
  <c r="Q48" i="31" a="1"/>
  <c r="Q48" i="31" s="1"/>
  <c r="K488" i="31" a="1"/>
  <c r="K488" i="31" s="1"/>
  <c r="R488" i="31" a="1"/>
  <c r="R488" i="31" s="1"/>
  <c r="R536" i="31" a="1"/>
  <c r="R536" i="31" s="1"/>
  <c r="L488" i="31" a="1"/>
  <c r="L488" i="31" s="1"/>
  <c r="O506" i="31" a="1"/>
  <c r="O506" i="31" s="1"/>
  <c r="K506" i="31" a="1"/>
  <c r="K506" i="31" s="1"/>
  <c r="Q506" i="31" a="1"/>
  <c r="Q506" i="31" s="1"/>
  <c r="L506" i="31" a="1"/>
  <c r="L506" i="31" s="1"/>
  <c r="P506" i="31" a="1"/>
  <c r="P506" i="31" s="1"/>
  <c r="R506" i="31" a="1"/>
  <c r="R506" i="31" s="1"/>
  <c r="O514" i="31" a="1"/>
  <c r="O514" i="31" s="1"/>
  <c r="P555" i="31" a="1"/>
  <c r="P555" i="31" s="1"/>
  <c r="P473" i="31" a="1"/>
  <c r="P473" i="31" s="1"/>
  <c r="L473" i="31" a="1"/>
  <c r="L473" i="31" s="1"/>
  <c r="K473" i="31" a="1"/>
  <c r="K473" i="31" s="1"/>
  <c r="Q473" i="31" a="1"/>
  <c r="Q473" i="31" s="1"/>
  <c r="R796" i="31" a="1"/>
  <c r="R796" i="31" s="1"/>
  <c r="Q642" i="31" a="1"/>
  <c r="Q642" i="31" s="1"/>
  <c r="O320" i="31" a="1"/>
  <c r="O320" i="31" s="1"/>
  <c r="K320" i="31" a="1"/>
  <c r="K320" i="31" s="1"/>
  <c r="O453" i="31" a="1"/>
  <c r="O453" i="31" s="1"/>
  <c r="K453" i="31" a="1"/>
  <c r="K453" i="31" s="1"/>
  <c r="Q453" i="31" a="1"/>
  <c r="Q453" i="31" s="1"/>
  <c r="L453" i="31" a="1"/>
  <c r="L453" i="31" s="1"/>
  <c r="P453" i="31" a="1"/>
  <c r="P453" i="31" s="1"/>
  <c r="R830" i="31" a="1"/>
  <c r="R830" i="31" s="1"/>
  <c r="Q501" i="31" a="1"/>
  <c r="Q501" i="31" s="1"/>
  <c r="P320" i="31" a="1"/>
  <c r="P320" i="31" s="1"/>
  <c r="Q837" i="31" a="1"/>
  <c r="Q837" i="31" s="1"/>
  <c r="O837" i="31" a="1"/>
  <c r="O837" i="31" s="1"/>
  <c r="K837" i="31" a="1"/>
  <c r="K837" i="31" s="1"/>
  <c r="R837" i="31" a="1"/>
  <c r="R837" i="31" s="1"/>
  <c r="L837" i="31" a="1"/>
  <c r="L837" i="31" s="1"/>
  <c r="O511" i="31" a="1"/>
  <c r="O511" i="31" s="1"/>
  <c r="K511" i="31" a="1"/>
  <c r="K511" i="31" s="1"/>
  <c r="Q511" i="31" a="1"/>
  <c r="Q511" i="31" s="1"/>
  <c r="P511" i="31" a="1"/>
  <c r="P511" i="31" s="1"/>
  <c r="L511" i="31" a="1"/>
  <c r="L511" i="31" s="1"/>
  <c r="R511" i="31" a="1"/>
  <c r="R511" i="31" s="1"/>
  <c r="K626" i="31" a="1"/>
  <c r="K626" i="31" s="1"/>
  <c r="P509" i="31" a="1"/>
  <c r="P509" i="31" s="1"/>
  <c r="L509" i="31" a="1"/>
  <c r="L509" i="31" s="1"/>
  <c r="O509" i="31" a="1"/>
  <c r="O509" i="31" s="1"/>
  <c r="R509" i="31" a="1"/>
  <c r="R509" i="31" s="1"/>
  <c r="K509" i="31" a="1"/>
  <c r="K509" i="31" s="1"/>
  <c r="Q509" i="31" a="1"/>
  <c r="Q509" i="31" s="1"/>
  <c r="R521" i="31" a="1"/>
  <c r="R521" i="31" s="1"/>
  <c r="P530" i="31" a="1"/>
  <c r="P530" i="31" s="1"/>
  <c r="L530" i="31" a="1"/>
  <c r="L530" i="31" s="1"/>
  <c r="Q530" i="31" a="1"/>
  <c r="Q530" i="31" s="1"/>
  <c r="O548" i="31" a="1"/>
  <c r="O548" i="31" s="1"/>
  <c r="K548" i="31" a="1"/>
  <c r="K548" i="31" s="1"/>
  <c r="L548" i="31" a="1"/>
  <c r="L548" i="31" s="1"/>
  <c r="R548" i="31" a="1"/>
  <c r="R548" i="31" s="1"/>
  <c r="R566" i="31" a="1"/>
  <c r="R566" i="31" s="1"/>
  <c r="P532" i="31" a="1"/>
  <c r="P532" i="31" s="1"/>
  <c r="L532" i="31" a="1"/>
  <c r="L532" i="31" s="1"/>
  <c r="R532" i="31" a="1"/>
  <c r="R532" i="31" s="1"/>
  <c r="Q532" i="31" a="1"/>
  <c r="Q532" i="31" s="1"/>
  <c r="K532" i="31" a="1"/>
  <c r="K532" i="31" s="1"/>
  <c r="O532" i="31" a="1"/>
  <c r="O532" i="31" s="1"/>
  <c r="Q577" i="31" a="1"/>
  <c r="Q577" i="31" s="1"/>
  <c r="K501" i="31" a="1"/>
  <c r="K501" i="31" s="1"/>
  <c r="R502" i="31" a="1"/>
  <c r="R502" i="31" s="1"/>
  <c r="K480" i="31" a="1"/>
  <c r="K480" i="31" s="1"/>
  <c r="K796" i="31" a="1"/>
  <c r="K796" i="31" s="1"/>
  <c r="P476" i="31" a="1"/>
  <c r="P476" i="31" s="1"/>
  <c r="L476" i="31" a="1"/>
  <c r="L476" i="31" s="1"/>
  <c r="O476" i="31" a="1"/>
  <c r="O476" i="31" s="1"/>
  <c r="R476" i="31" a="1"/>
  <c r="R476" i="31" s="1"/>
  <c r="Q476" i="31" a="1"/>
  <c r="Q476" i="31" s="1"/>
  <c r="Q483" i="31" a="1"/>
  <c r="Q483" i="31" s="1"/>
  <c r="K529" i="31" a="1"/>
  <c r="K529" i="31" s="1"/>
  <c r="R486" i="31" a="1"/>
  <c r="R486" i="31" s="1"/>
  <c r="R530" i="31" a="1"/>
  <c r="R530" i="31" s="1"/>
  <c r="R540" i="31" a="1"/>
  <c r="R540" i="31" s="1"/>
  <c r="R450" i="31" a="1"/>
  <c r="R450" i="31" s="1"/>
  <c r="K642" i="31" a="1"/>
  <c r="K642" i="31" s="1"/>
  <c r="R652" i="31" a="1"/>
  <c r="R652" i="31" s="1"/>
  <c r="P551" i="31" a="1"/>
  <c r="P551" i="31" s="1"/>
  <c r="L551" i="31" a="1"/>
  <c r="L551" i="31" s="1"/>
  <c r="O551" i="31" a="1"/>
  <c r="O551" i="31" s="1"/>
  <c r="Q551" i="31" a="1"/>
  <c r="Q551" i="31" s="1"/>
  <c r="O563" i="31" a="1"/>
  <c r="O563" i="31" s="1"/>
  <c r="K563" i="31" a="1"/>
  <c r="K563" i="31" s="1"/>
  <c r="L563" i="31" a="1"/>
  <c r="L563" i="31" s="1"/>
  <c r="R563" i="31" a="1"/>
  <c r="R563" i="31" s="1"/>
  <c r="P563" i="31" a="1"/>
  <c r="P563" i="31" s="1"/>
  <c r="Q563" i="31" a="1"/>
  <c r="Q563" i="31" s="1"/>
  <c r="P475" i="31" a="1"/>
  <c r="P475" i="31" s="1"/>
  <c r="L475" i="31" a="1"/>
  <c r="L475" i="31" s="1"/>
  <c r="O475" i="31" a="1"/>
  <c r="O475" i="31" s="1"/>
  <c r="R482" i="31" a="1"/>
  <c r="R482" i="31" s="1"/>
  <c r="R487" i="31" a="1"/>
  <c r="R487" i="31" s="1"/>
  <c r="L480" i="31" a="1"/>
  <c r="L480" i="31" s="1"/>
  <c r="R30" i="31" a="1"/>
  <c r="R30" i="31" s="1"/>
  <c r="P523" i="31" a="1"/>
  <c r="P523" i="31" s="1"/>
  <c r="L523" i="31" a="1"/>
  <c r="L523" i="31" s="1"/>
  <c r="R523" i="31" a="1"/>
  <c r="R523" i="31" s="1"/>
  <c r="Q523" i="31" a="1"/>
  <c r="Q523" i="31" s="1"/>
  <c r="O483" i="31" a="1"/>
  <c r="O483" i="31" s="1"/>
  <c r="K530" i="31" a="1"/>
  <c r="K530" i="31" s="1"/>
  <c r="O972" i="31" a="1"/>
  <c r="O972" i="31" s="1"/>
  <c r="K972" i="31" a="1"/>
  <c r="K972" i="31" s="1"/>
  <c r="L972" i="31" a="1"/>
  <c r="L972" i="31" s="1"/>
  <c r="Q972" i="31" a="1"/>
  <c r="Q972" i="31" s="1"/>
  <c r="O539" i="31" a="1"/>
  <c r="O539" i="31" s="1"/>
  <c r="K539" i="31" a="1"/>
  <c r="K539" i="31" s="1"/>
  <c r="L539" i="31" a="1"/>
  <c r="L539" i="31" s="1"/>
  <c r="Q542" i="31" a="1"/>
  <c r="Q542" i="31" s="1"/>
  <c r="P984" i="31" a="1"/>
  <c r="P984" i="31" s="1"/>
  <c r="L984" i="31" a="1"/>
  <c r="L984" i="31" s="1"/>
  <c r="Q984" i="31" a="1"/>
  <c r="Q984" i="31" s="1"/>
  <c r="K984" i="31" a="1"/>
  <c r="K984" i="31" s="1"/>
  <c r="R984" i="31" a="1"/>
  <c r="R984" i="31" s="1"/>
  <c r="Q573" i="31" a="1"/>
  <c r="Q573" i="31" s="1"/>
  <c r="P573" i="31" a="1"/>
  <c r="P573" i="31" s="1"/>
  <c r="L573" i="31" a="1"/>
  <c r="L573" i="31" s="1"/>
  <c r="O573" i="31" a="1"/>
  <c r="O573" i="31" s="1"/>
  <c r="K573" i="31" a="1"/>
  <c r="K573" i="31" s="1"/>
  <c r="R573" i="31" a="1"/>
  <c r="R573" i="31" s="1"/>
  <c r="R470" i="31" a="1"/>
  <c r="R470" i="31" s="1"/>
  <c r="P514" i="31" a="1"/>
  <c r="P514" i="31" s="1"/>
  <c r="L514" i="31" a="1"/>
  <c r="L514" i="31" s="1"/>
  <c r="Q514" i="31" a="1"/>
  <c r="Q514" i="31" s="1"/>
  <c r="O538" i="31" a="1"/>
  <c r="O538" i="31" s="1"/>
  <c r="K538" i="31" a="1"/>
  <c r="K538" i="31" s="1"/>
  <c r="Q538" i="31" a="1"/>
  <c r="Q538" i="31" s="1"/>
  <c r="P337" i="31" a="1"/>
  <c r="P337" i="31" s="1"/>
  <c r="Q552" i="31" a="1"/>
  <c r="Q552" i="31" s="1"/>
  <c r="Q214" i="31" a="1"/>
  <c r="Q214" i="31" s="1"/>
  <c r="L604" i="31" a="1"/>
  <c r="L604" i="31" s="1"/>
  <c r="O627" i="31" a="1"/>
  <c r="O627" i="31" s="1"/>
  <c r="O975" i="31" a="1"/>
  <c r="O975" i="31" s="1"/>
  <c r="K975" i="31" a="1"/>
  <c r="K975" i="31" s="1"/>
  <c r="L975" i="31" a="1"/>
  <c r="L975" i="31" s="1"/>
  <c r="P492" i="31" a="1"/>
  <c r="P492" i="31" s="1"/>
  <c r="L492" i="31" a="1"/>
  <c r="L492" i="31" s="1"/>
  <c r="R492" i="31" a="1"/>
  <c r="R492" i="31" s="1"/>
  <c r="K514" i="31" a="1"/>
  <c r="K514" i="31" s="1"/>
  <c r="R514" i="31" a="1"/>
  <c r="R514" i="31" s="1"/>
  <c r="O520" i="31" a="1"/>
  <c r="O520" i="31" s="1"/>
  <c r="K520" i="31" a="1"/>
  <c r="K520" i="31" s="1"/>
  <c r="O524" i="31" a="1"/>
  <c r="O524" i="31" s="1"/>
  <c r="K524" i="31" a="1"/>
  <c r="K524" i="31" s="1"/>
  <c r="L483" i="31" a="1"/>
  <c r="L483" i="31" s="1"/>
  <c r="Q842" i="31" a="1"/>
  <c r="Q842" i="31" s="1"/>
  <c r="P842" i="31" a="1"/>
  <c r="P842" i="31" s="1"/>
  <c r="L842" i="31" a="1"/>
  <c r="L842" i="31" s="1"/>
  <c r="K842" i="31" a="1"/>
  <c r="K842" i="31" s="1"/>
  <c r="R535" i="31" a="1"/>
  <c r="R535" i="31" s="1"/>
  <c r="L538" i="31" a="1"/>
  <c r="L538" i="31" s="1"/>
  <c r="R539" i="31" a="1"/>
  <c r="R539" i="31" s="1"/>
  <c r="P542" i="31" a="1"/>
  <c r="P542" i="31" s="1"/>
  <c r="O642" i="31" a="1"/>
  <c r="O642" i="31" s="1"/>
  <c r="R510" i="31" a="1"/>
  <c r="R510" i="31" s="1"/>
  <c r="P978" i="31" a="1"/>
  <c r="P978" i="31" s="1"/>
  <c r="L978" i="31" a="1"/>
  <c r="L978" i="31" s="1"/>
  <c r="O978" i="31" a="1"/>
  <c r="O978" i="31" s="1"/>
  <c r="O515" i="31" a="1"/>
  <c r="O515" i="31" s="1"/>
  <c r="K515" i="31" a="1"/>
  <c r="K515" i="31" s="1"/>
  <c r="L515" i="31" a="1"/>
  <c r="L515" i="31" s="1"/>
  <c r="P515" i="31" a="1"/>
  <c r="P515" i="31" s="1"/>
  <c r="Q515" i="31" a="1"/>
  <c r="Q515" i="31" s="1"/>
  <c r="Q168" i="31" a="1"/>
  <c r="Q168" i="31" s="1"/>
  <c r="O168" i="31" a="1"/>
  <c r="O168" i="31" s="1"/>
  <c r="K168" i="31" a="1"/>
  <c r="K168" i="31" s="1"/>
  <c r="P168" i="31" a="1"/>
  <c r="P168" i="31" s="1"/>
  <c r="O530" i="31" a="1"/>
  <c r="O530" i="31" s="1"/>
  <c r="R494" i="31" a="1"/>
  <c r="R494" i="31" s="1"/>
  <c r="R892" i="31" a="1"/>
  <c r="R892" i="31" s="1"/>
  <c r="L542" i="31" a="1"/>
  <c r="L542" i="31" s="1"/>
  <c r="R542" i="31" a="1"/>
  <c r="R542" i="31" s="1"/>
  <c r="P548" i="31" a="1"/>
  <c r="P548" i="31" s="1"/>
  <c r="O574" i="31" a="1"/>
  <c r="O574" i="31" s="1"/>
  <c r="K574" i="31" a="1"/>
  <c r="K574" i="31" s="1"/>
  <c r="R574" i="31" a="1"/>
  <c r="R574" i="31" s="1"/>
  <c r="Q574" i="31" a="1"/>
  <c r="Q574" i="31" s="1"/>
  <c r="L574" i="31" a="1"/>
  <c r="L574" i="31" s="1"/>
  <c r="P574" i="31" a="1"/>
  <c r="P574" i="31" s="1"/>
  <c r="O456" i="31" a="1"/>
  <c r="O456" i="31" s="1"/>
  <c r="R537" i="31" a="1"/>
  <c r="R537" i="31" s="1"/>
  <c r="R121" i="31" a="1"/>
  <c r="R121" i="31" s="1"/>
  <c r="Q978" i="31" a="1"/>
  <c r="Q978" i="31" s="1"/>
  <c r="R974" i="31" a="1"/>
  <c r="R974" i="31" s="1"/>
  <c r="P501" i="31" a="1"/>
  <c r="P501" i="31" s="1"/>
  <c r="L501" i="31" a="1"/>
  <c r="L501" i="31" s="1"/>
  <c r="O501" i="31" a="1"/>
  <c r="O501" i="31" s="1"/>
  <c r="R501" i="31" a="1"/>
  <c r="R501" i="31" s="1"/>
  <c r="Q480" i="31" a="1"/>
  <c r="Q480" i="31" s="1"/>
  <c r="O480" i="31" a="1"/>
  <c r="O480" i="31" s="1"/>
  <c r="Q796" i="31" a="1"/>
  <c r="Q796" i="31" s="1"/>
  <c r="P796" i="31" a="1"/>
  <c r="P796" i="31" s="1"/>
  <c r="L796" i="31" a="1"/>
  <c r="L796" i="31" s="1"/>
  <c r="O796" i="31" a="1"/>
  <c r="O796" i="31" s="1"/>
  <c r="P529" i="31" a="1"/>
  <c r="P529" i="31" s="1"/>
  <c r="L529" i="31" a="1"/>
  <c r="L529" i="31" s="1"/>
  <c r="O529" i="31" a="1"/>
  <c r="O529" i="31" s="1"/>
  <c r="P536" i="31" a="1"/>
  <c r="P536" i="31" s="1"/>
  <c r="L536" i="31" a="1"/>
  <c r="L536" i="31" s="1"/>
  <c r="O536" i="31" a="1"/>
  <c r="O536" i="31" s="1"/>
  <c r="Q536" i="31" a="1"/>
  <c r="Q536" i="31" s="1"/>
  <c r="P540" i="31" a="1"/>
  <c r="P540" i="31" s="1"/>
  <c r="L540" i="31" a="1"/>
  <c r="L540" i="31" s="1"/>
  <c r="Q540" i="31" a="1"/>
  <c r="Q540" i="31" s="1"/>
  <c r="K540" i="31" a="1"/>
  <c r="K540" i="31" s="1"/>
  <c r="P626" i="31" a="1"/>
  <c r="P626" i="31" s="1"/>
  <c r="L626" i="31" a="1"/>
  <c r="L626" i="31" s="1"/>
  <c r="R626" i="31" a="1"/>
  <c r="R626" i="31" s="1"/>
  <c r="P642" i="31" a="1"/>
  <c r="P642" i="31" s="1"/>
  <c r="L642" i="31" a="1"/>
  <c r="L642" i="31" s="1"/>
  <c r="R642" i="31" a="1"/>
  <c r="R642" i="31" s="1"/>
  <c r="Q548" i="31" a="1"/>
  <c r="Q548" i="31" s="1"/>
  <c r="O555" i="31" a="1"/>
  <c r="O555" i="31" s="1"/>
  <c r="K555" i="31" a="1"/>
  <c r="K555" i="31" s="1"/>
  <c r="Q555" i="31" a="1"/>
  <c r="Q555" i="31" s="1"/>
  <c r="L555" i="31" a="1"/>
  <c r="L555" i="31" s="1"/>
  <c r="R555" i="31" a="1"/>
  <c r="R555" i="31" s="1"/>
  <c r="R556" i="31" a="1"/>
  <c r="R556" i="31" s="1"/>
  <c r="O581" i="31" a="1"/>
  <c r="O581" i="31" s="1"/>
  <c r="K581" i="31" a="1"/>
  <c r="K581" i="31" s="1"/>
  <c r="P581" i="31" a="1"/>
  <c r="P581" i="31" s="1"/>
  <c r="R581" i="31" a="1"/>
  <c r="R581" i="31" s="1"/>
  <c r="L581" i="31" a="1"/>
  <c r="L581" i="31" s="1"/>
  <c r="Q581" i="31" a="1"/>
  <c r="Q581" i="31" s="1"/>
  <c r="Q870" i="31" a="1"/>
  <c r="Q870" i="31" s="1"/>
  <c r="R870" i="31" a="1"/>
  <c r="R870" i="31" s="1"/>
  <c r="P870" i="31" a="1"/>
  <c r="P870" i="31" s="1"/>
  <c r="L870" i="31" a="1"/>
  <c r="L870" i="31" s="1"/>
  <c r="O870" i="31" a="1"/>
  <c r="O870" i="31" s="1"/>
  <c r="K870" i="31" a="1"/>
  <c r="K870" i="31" s="1"/>
  <c r="Q557" i="31" a="1"/>
  <c r="Q557" i="31" s="1"/>
  <c r="P558" i="31" a="1"/>
  <c r="P558" i="31" s="1"/>
  <c r="L558" i="31" a="1"/>
  <c r="L558" i="31" s="1"/>
  <c r="R564" i="31" a="1"/>
  <c r="R564" i="31" s="1"/>
  <c r="R575" i="31" a="1"/>
  <c r="R575" i="31" s="1"/>
  <c r="K577" i="31" a="1"/>
  <c r="K577" i="31" s="1"/>
  <c r="P592" i="31" a="1"/>
  <c r="P592" i="31" s="1"/>
  <c r="L592" i="31" a="1"/>
  <c r="L592" i="31" s="1"/>
  <c r="R592" i="31" a="1"/>
  <c r="R592" i="31" s="1"/>
  <c r="P800" i="31" a="1"/>
  <c r="P800" i="31" s="1"/>
  <c r="L800" i="31" a="1"/>
  <c r="L800" i="31" s="1"/>
  <c r="K800" i="31" a="1"/>
  <c r="K800" i="31" s="1"/>
  <c r="O800" i="31" a="1"/>
  <c r="O800" i="31" s="1"/>
  <c r="P705" i="31" a="1"/>
  <c r="P705" i="31" s="1"/>
  <c r="P603" i="31" a="1"/>
  <c r="P603" i="31" s="1"/>
  <c r="L603" i="31" a="1"/>
  <c r="L603" i="31" s="1"/>
  <c r="K603" i="31" a="1"/>
  <c r="K603" i="31" s="1"/>
  <c r="O603" i="31" a="1"/>
  <c r="O603" i="31" s="1"/>
  <c r="R613" i="31" a="1"/>
  <c r="R613" i="31" s="1"/>
  <c r="R234" i="31" a="1"/>
  <c r="R234" i="31" s="1"/>
  <c r="O687" i="31" a="1"/>
  <c r="O687" i="31" s="1"/>
  <c r="O689" i="31" a="1"/>
  <c r="O689" i="31" s="1"/>
  <c r="R321" i="31" a="1"/>
  <c r="R321" i="31" s="1"/>
  <c r="Q596" i="31" a="1"/>
  <c r="Q596" i="31" s="1"/>
  <c r="P596" i="31" a="1"/>
  <c r="P596" i="31" s="1"/>
  <c r="L596" i="31" a="1"/>
  <c r="L596" i="31" s="1"/>
  <c r="O596" i="31" a="1"/>
  <c r="O596" i="31" s="1"/>
  <c r="Q603" i="31" a="1"/>
  <c r="Q603" i="31" s="1"/>
  <c r="Q609" i="31" a="1"/>
  <c r="Q609" i="31" s="1"/>
  <c r="R609" i="31" a="1"/>
  <c r="R609" i="31" s="1"/>
  <c r="O609" i="31" a="1"/>
  <c r="O609" i="31" s="1"/>
  <c r="K609" i="31" a="1"/>
  <c r="K609" i="31" s="1"/>
  <c r="O643" i="31" a="1"/>
  <c r="O643" i="31" s="1"/>
  <c r="R643" i="31" a="1"/>
  <c r="R643" i="31" s="1"/>
  <c r="K643" i="31" a="1"/>
  <c r="K643" i="31" s="1"/>
  <c r="Q643" i="31" a="1"/>
  <c r="Q643" i="31" s="1"/>
  <c r="Q235" i="31" a="1"/>
  <c r="Q235" i="31" s="1"/>
  <c r="R507" i="31" a="1"/>
  <c r="R507" i="31" s="1"/>
  <c r="O528" i="31" a="1"/>
  <c r="O528" i="31" s="1"/>
  <c r="K528" i="31" a="1"/>
  <c r="K528" i="31" s="1"/>
  <c r="Q534" i="31" a="1"/>
  <c r="Q534" i="31" s="1"/>
  <c r="O534" i="31" a="1"/>
  <c r="O534" i="31" s="1"/>
  <c r="K534" i="31" a="1"/>
  <c r="K534" i="31" s="1"/>
  <c r="Q546" i="31" a="1"/>
  <c r="Q546" i="31" s="1"/>
  <c r="P546" i="31" a="1"/>
  <c r="P546" i="31" s="1"/>
  <c r="L546" i="31" a="1"/>
  <c r="L546" i="31" s="1"/>
  <c r="O797" i="31" a="1"/>
  <c r="O797" i="31" s="1"/>
  <c r="K797" i="31" a="1"/>
  <c r="K797" i="31" s="1"/>
  <c r="P554" i="31" a="1"/>
  <c r="P554" i="31" s="1"/>
  <c r="L554" i="31" a="1"/>
  <c r="L554" i="31" s="1"/>
  <c r="R572" i="31" a="1"/>
  <c r="R572" i="31" s="1"/>
  <c r="O600" i="31" a="1"/>
  <c r="O600" i="31" s="1"/>
  <c r="K600" i="31" a="1"/>
  <c r="K600" i="31" s="1"/>
  <c r="Q600" i="31" a="1"/>
  <c r="Q600" i="31" s="1"/>
  <c r="L600" i="31" a="1"/>
  <c r="L600" i="31" s="1"/>
  <c r="P600" i="31" a="1"/>
  <c r="P600" i="31" s="1"/>
  <c r="R605" i="31" a="1"/>
  <c r="R605" i="31" s="1"/>
  <c r="P615" i="31" a="1"/>
  <c r="P615" i="31" s="1"/>
  <c r="L615" i="31" a="1"/>
  <c r="L615" i="31" s="1"/>
  <c r="Q615" i="31" a="1"/>
  <c r="Q615" i="31" s="1"/>
  <c r="R593" i="31" a="1"/>
  <c r="R593" i="31" s="1"/>
  <c r="P593" i="31" a="1"/>
  <c r="P593" i="31" s="1"/>
  <c r="K593" i="31" a="1"/>
  <c r="K593" i="31" s="1"/>
  <c r="O593" i="31" a="1"/>
  <c r="O593" i="31" s="1"/>
  <c r="L593" i="31" a="1"/>
  <c r="L593" i="31" s="1"/>
  <c r="P619" i="31" a="1"/>
  <c r="P619" i="31" s="1"/>
  <c r="R568" i="31" a="1"/>
  <c r="R568" i="31" s="1"/>
  <c r="O214" i="31" a="1"/>
  <c r="O214" i="31" s="1"/>
  <c r="K214" i="31" a="1"/>
  <c r="K214" i="31" s="1"/>
  <c r="O537" i="31" a="1"/>
  <c r="O537" i="31" s="1"/>
  <c r="K537" i="31" a="1"/>
  <c r="K537" i="31" s="1"/>
  <c r="L537" i="31" a="1"/>
  <c r="L537" i="31" s="1"/>
  <c r="P858" i="31" a="1"/>
  <c r="P858" i="31" s="1"/>
  <c r="L858" i="31" a="1"/>
  <c r="L858" i="31" s="1"/>
  <c r="K858" i="31" a="1"/>
  <c r="K858" i="31" s="1"/>
  <c r="O858" i="31" a="1"/>
  <c r="O858" i="31" s="1"/>
  <c r="R595" i="31" a="1"/>
  <c r="R595" i="31" s="1"/>
  <c r="K596" i="31" a="1"/>
  <c r="K596" i="31" s="1"/>
  <c r="Q602" i="31" a="1"/>
  <c r="Q602" i="31" s="1"/>
  <c r="O602" i="31" a="1"/>
  <c r="O602" i="31" s="1"/>
  <c r="K602" i="31" a="1"/>
  <c r="K602" i="31" s="1"/>
  <c r="P602" i="31" a="1"/>
  <c r="P602" i="31" s="1"/>
  <c r="R603" i="31" a="1"/>
  <c r="R603" i="31" s="1"/>
  <c r="P609" i="31" a="1"/>
  <c r="P609" i="31" s="1"/>
  <c r="O612" i="31" a="1"/>
  <c r="O612" i="31" s="1"/>
  <c r="K612" i="31" a="1"/>
  <c r="K612" i="31" s="1"/>
  <c r="R612" i="31" a="1"/>
  <c r="R612" i="31" s="1"/>
  <c r="Q618" i="31" a="1"/>
  <c r="Q618" i="31" s="1"/>
  <c r="O618" i="31" a="1"/>
  <c r="O618" i="31" s="1"/>
  <c r="K618" i="31" a="1"/>
  <c r="K618" i="31" s="1"/>
  <c r="P618" i="31" a="1"/>
  <c r="P618" i="31" s="1"/>
  <c r="O670" i="31" a="1"/>
  <c r="O670" i="31" s="1"/>
  <c r="K670" i="31" a="1"/>
  <c r="K670" i="31" s="1"/>
  <c r="P670" i="31" a="1"/>
  <c r="P670" i="31" s="1"/>
  <c r="Q621" i="31" a="1"/>
  <c r="Q621" i="31" s="1"/>
  <c r="P698" i="31" a="1"/>
  <c r="P698" i="31" s="1"/>
  <c r="O801" i="31" a="1"/>
  <c r="O801" i="31" s="1"/>
  <c r="O648" i="31" a="1"/>
  <c r="O648" i="31" s="1"/>
  <c r="Q496" i="31" a="1"/>
  <c r="Q496" i="31" s="1"/>
  <c r="P496" i="31" a="1"/>
  <c r="P496" i="31" s="1"/>
  <c r="L496" i="31" a="1"/>
  <c r="L496" i="31" s="1"/>
  <c r="O461" i="31" a="1"/>
  <c r="O461" i="31" s="1"/>
  <c r="K461" i="31" a="1"/>
  <c r="K461" i="31" s="1"/>
  <c r="P469" i="31" a="1"/>
  <c r="P469" i="31" s="1"/>
  <c r="L469" i="31" a="1"/>
  <c r="L469" i="31" s="1"/>
  <c r="R525" i="31" a="1"/>
  <c r="R525" i="31" s="1"/>
  <c r="P528" i="31" a="1"/>
  <c r="P528" i="31" s="1"/>
  <c r="P534" i="31" a="1"/>
  <c r="P534" i="31" s="1"/>
  <c r="O935" i="31" a="1"/>
  <c r="O935" i="31" s="1"/>
  <c r="K935" i="31" a="1"/>
  <c r="K935" i="31" s="1"/>
  <c r="K546" i="31" a="1"/>
  <c r="K546" i="31" s="1"/>
  <c r="Q550" i="31" a="1"/>
  <c r="Q550" i="31" s="1"/>
  <c r="O550" i="31" a="1"/>
  <c r="O550" i="31" s="1"/>
  <c r="K550" i="31" a="1"/>
  <c r="K550" i="31" s="1"/>
  <c r="K554" i="31" a="1"/>
  <c r="K554" i="31" s="1"/>
  <c r="R558" i="31" a="1"/>
  <c r="R558" i="31" s="1"/>
  <c r="Q721" i="31" a="1"/>
  <c r="Q721" i="31" s="1"/>
  <c r="P721" i="31" a="1"/>
  <c r="P721" i="31" s="1"/>
  <c r="L721" i="31" a="1"/>
  <c r="L721" i="31" s="1"/>
  <c r="O567" i="31" a="1"/>
  <c r="O567" i="31" s="1"/>
  <c r="K567" i="31" a="1"/>
  <c r="K567" i="31" s="1"/>
  <c r="P570" i="31" a="1"/>
  <c r="P570" i="31" s="1"/>
  <c r="L570" i="31" a="1"/>
  <c r="L570" i="31" s="1"/>
  <c r="P537" i="31" a="1"/>
  <c r="P537" i="31" s="1"/>
  <c r="Q858" i="31" a="1"/>
  <c r="Q858" i="31" s="1"/>
  <c r="R596" i="31" a="1"/>
  <c r="R596" i="31" s="1"/>
  <c r="R600" i="31" a="1"/>
  <c r="R600" i="31" s="1"/>
  <c r="L609" i="31" a="1"/>
  <c r="L609" i="31" s="1"/>
  <c r="P612" i="31" a="1"/>
  <c r="P612" i="31" s="1"/>
  <c r="K615" i="31" a="1"/>
  <c r="K615" i="31" s="1"/>
  <c r="R615" i="31" a="1"/>
  <c r="R615" i="31" s="1"/>
  <c r="Q670" i="31" a="1"/>
  <c r="Q670" i="31" s="1"/>
  <c r="P627" i="31" a="1"/>
  <c r="P627" i="31" s="1"/>
  <c r="L627" i="31" a="1"/>
  <c r="L627" i="31" s="1"/>
  <c r="Q627" i="31" a="1"/>
  <c r="Q627" i="31" s="1"/>
  <c r="K627" i="31" a="1"/>
  <c r="K627" i="31" s="1"/>
  <c r="Q465" i="31" a="1"/>
  <c r="Q465" i="31" s="1"/>
  <c r="R465" i="31" a="1"/>
  <c r="R465" i="31" s="1"/>
  <c r="P465" i="31" a="1"/>
  <c r="P465" i="31" s="1"/>
  <c r="O937" i="31" a="1"/>
  <c r="O937" i="31" s="1"/>
  <c r="R937" i="31" a="1"/>
  <c r="R937" i="31" s="1"/>
  <c r="P937" i="31" a="1"/>
  <c r="P937" i="31" s="1"/>
  <c r="K937" i="31" a="1"/>
  <c r="K937" i="31" s="1"/>
  <c r="O679" i="31" a="1"/>
  <c r="O679" i="31" s="1"/>
  <c r="R557" i="31" a="1"/>
  <c r="R557" i="31" s="1"/>
  <c r="R518" i="31" a="1"/>
  <c r="R518" i="31" s="1"/>
  <c r="P566" i="31" a="1"/>
  <c r="P566" i="31" s="1"/>
  <c r="L566" i="31" a="1"/>
  <c r="L566" i="31" s="1"/>
  <c r="O566" i="31" a="1"/>
  <c r="O566" i="31" s="1"/>
  <c r="P214" i="31" a="1"/>
  <c r="P214" i="31" s="1"/>
  <c r="P577" i="31" a="1"/>
  <c r="P577" i="31" s="1"/>
  <c r="L577" i="31" a="1"/>
  <c r="L577" i="31" s="1"/>
  <c r="O577" i="31" a="1"/>
  <c r="O577" i="31" s="1"/>
  <c r="Q537" i="31" a="1"/>
  <c r="Q537" i="31" s="1"/>
  <c r="R582" i="31" a="1"/>
  <c r="R582" i="31" s="1"/>
  <c r="O337" i="31" a="1"/>
  <c r="O337" i="31" s="1"/>
  <c r="K337" i="31" a="1"/>
  <c r="K337" i="31" s="1"/>
  <c r="R337" i="31" a="1"/>
  <c r="R337" i="31" s="1"/>
  <c r="L602" i="31" a="1"/>
  <c r="L602" i="31" s="1"/>
  <c r="O604" i="31" a="1"/>
  <c r="O604" i="31" s="1"/>
  <c r="K604" i="31" a="1"/>
  <c r="K604" i="31" s="1"/>
  <c r="P604" i="31" a="1"/>
  <c r="P604" i="31" s="1"/>
  <c r="O121" i="31" a="1"/>
  <c r="O121" i="31" s="1"/>
  <c r="K121" i="31" a="1"/>
  <c r="K121" i="31" s="1"/>
  <c r="Q121" i="31" a="1"/>
  <c r="Q121" i="31" s="1"/>
  <c r="L121" i="31" a="1"/>
  <c r="L121" i="31" s="1"/>
  <c r="P121" i="31" a="1"/>
  <c r="P121" i="31" s="1"/>
  <c r="L618" i="31" a="1"/>
  <c r="L618" i="31" s="1"/>
  <c r="R618" i="31" a="1"/>
  <c r="R618" i="31" s="1"/>
  <c r="L670" i="31" a="1"/>
  <c r="L670" i="31" s="1"/>
  <c r="R670" i="31" a="1"/>
  <c r="R670" i="31" s="1"/>
  <c r="O552" i="31" a="1"/>
  <c r="O552" i="31" s="1"/>
  <c r="K552" i="31" a="1"/>
  <c r="K552" i="31" s="1"/>
  <c r="Q840" i="31" a="1"/>
  <c r="Q840" i="31" s="1"/>
  <c r="O840" i="31" a="1"/>
  <c r="O840" i="31" s="1"/>
  <c r="K840" i="31" a="1"/>
  <c r="K840" i="31" s="1"/>
  <c r="L214" i="31" a="1"/>
  <c r="L214" i="31" s="1"/>
  <c r="Q456" i="31" a="1"/>
  <c r="Q456" i="31" s="1"/>
  <c r="P456" i="31" a="1"/>
  <c r="P456" i="31" s="1"/>
  <c r="L456" i="31" a="1"/>
  <c r="L456" i="31" s="1"/>
  <c r="Q579" i="31" a="1"/>
  <c r="Q579" i="31" s="1"/>
  <c r="O579" i="31" a="1"/>
  <c r="O579" i="31" s="1"/>
  <c r="K579" i="31" a="1"/>
  <c r="K579" i="31" s="1"/>
  <c r="P579" i="31" a="1"/>
  <c r="P579" i="31" s="1"/>
  <c r="R858" i="31" a="1"/>
  <c r="R858" i="31" s="1"/>
  <c r="P597" i="31" a="1"/>
  <c r="P597" i="31" s="1"/>
  <c r="L597" i="31" a="1"/>
  <c r="L597" i="31" s="1"/>
  <c r="Q597" i="31" a="1"/>
  <c r="Q597" i="31" s="1"/>
  <c r="R601" i="31" a="1"/>
  <c r="R601" i="31" s="1"/>
  <c r="R602" i="31" a="1"/>
  <c r="R602" i="31" s="1"/>
  <c r="Q604" i="31" a="1"/>
  <c r="Q604" i="31" s="1"/>
  <c r="P661" i="31" a="1"/>
  <c r="P661" i="31" s="1"/>
  <c r="L661" i="31" a="1"/>
  <c r="L661" i="31" s="1"/>
  <c r="R661" i="31" a="1"/>
  <c r="R661" i="31" s="1"/>
  <c r="O661" i="31" a="1"/>
  <c r="O661" i="31" s="1"/>
  <c r="L612" i="31" a="1"/>
  <c r="L612" i="31" s="1"/>
  <c r="Q612" i="31" a="1"/>
  <c r="Q612" i="31" s="1"/>
  <c r="Q641" i="31" a="1"/>
  <c r="Q641" i="31" s="1"/>
  <c r="L937" i="31" a="1"/>
  <c r="L937" i="31" s="1"/>
  <c r="R650" i="31" a="1"/>
  <c r="R650" i="31" s="1"/>
  <c r="Q650" i="31" a="1"/>
  <c r="Q650" i="31" s="1"/>
  <c r="L650" i="31" a="1"/>
  <c r="L650" i="31" s="1"/>
  <c r="R656" i="31" a="1"/>
  <c r="R656" i="31" s="1"/>
  <c r="O656" i="31" a="1"/>
  <c r="O656" i="31" s="1"/>
  <c r="R666" i="31" a="1"/>
  <c r="R666" i="31" s="1"/>
  <c r="P666" i="31" a="1"/>
  <c r="P666" i="31" s="1"/>
  <c r="P640" i="31" a="1"/>
  <c r="P640" i="31" s="1"/>
  <c r="L621" i="31" a="1"/>
  <c r="L621" i="31" s="1"/>
  <c r="P352" i="31" a="1"/>
  <c r="P352" i="31" s="1"/>
  <c r="O748" i="31" a="1"/>
  <c r="O748" i="31" s="1"/>
  <c r="R755" i="31" a="1"/>
  <c r="R755" i="31" s="1"/>
  <c r="O662" i="31" a="1"/>
  <c r="O662" i="31" s="1"/>
  <c r="R662" i="31" a="1"/>
  <c r="R662" i="31" s="1"/>
  <c r="R619" i="31" a="1"/>
  <c r="R619" i="31" s="1"/>
  <c r="Q619" i="31" a="1"/>
  <c r="Q619" i="31" s="1"/>
  <c r="L619" i="31" a="1"/>
  <c r="L619" i="31" s="1"/>
  <c r="K681" i="31" a="1"/>
  <c r="K681" i="31" s="1"/>
  <c r="R651" i="31" a="1"/>
  <c r="R651" i="31" s="1"/>
  <c r="K716" i="31" a="1"/>
  <c r="K716" i="31" s="1"/>
  <c r="Q614" i="31" a="1"/>
  <c r="Q614" i="31" s="1"/>
  <c r="L585" i="31" a="1"/>
  <c r="L585" i="31" s="1"/>
  <c r="O585" i="31" a="1"/>
  <c r="O585" i="31" s="1"/>
  <c r="R588" i="31" a="1"/>
  <c r="R588" i="31" s="1"/>
  <c r="O588" i="31" a="1"/>
  <c r="O588" i="31" s="1"/>
  <c r="K650" i="31" a="1"/>
  <c r="K650" i="31" s="1"/>
  <c r="K656" i="31" a="1"/>
  <c r="K656" i="31" s="1"/>
  <c r="Q598" i="31" a="1"/>
  <c r="Q598" i="31" s="1"/>
  <c r="L598" i="31" a="1"/>
  <c r="L598" i="31" s="1"/>
  <c r="O598" i="31" a="1"/>
  <c r="O598" i="31" s="1"/>
  <c r="P662" i="31" a="1"/>
  <c r="P662" i="31" s="1"/>
  <c r="K666" i="31" a="1"/>
  <c r="K666" i="31" s="1"/>
  <c r="R680" i="31" a="1"/>
  <c r="R680" i="31" s="1"/>
  <c r="Q680" i="31" a="1"/>
  <c r="Q680" i="31" s="1"/>
  <c r="L680" i="31" a="1"/>
  <c r="L680" i="31" s="1"/>
  <c r="P680" i="31" a="1"/>
  <c r="P680" i="31" s="1"/>
  <c r="R319" i="31" a="1"/>
  <c r="R319" i="31" s="1"/>
  <c r="Q319" i="31" a="1"/>
  <c r="Q319" i="31" s="1"/>
  <c r="L319" i="31" a="1"/>
  <c r="L319" i="31" s="1"/>
  <c r="P319" i="31" a="1"/>
  <c r="P319" i="31" s="1"/>
  <c r="K319" i="31" a="1"/>
  <c r="K319" i="31" s="1"/>
  <c r="P694" i="31" a="1"/>
  <c r="P694" i="31" s="1"/>
  <c r="K694" i="31" a="1"/>
  <c r="K694" i="31" s="1"/>
  <c r="O694" i="31" a="1"/>
  <c r="O694" i="31" s="1"/>
  <c r="O258" i="31" a="1"/>
  <c r="O258" i="31" s="1"/>
  <c r="P258" i="31" a="1"/>
  <c r="P258" i="31" s="1"/>
  <c r="Q258" i="31" a="1"/>
  <c r="Q258" i="31" s="1"/>
  <c r="L474" i="31" a="1"/>
  <c r="L474" i="31" s="1"/>
  <c r="O474" i="31" a="1"/>
  <c r="O474" i="31" s="1"/>
  <c r="Q656" i="31" a="1"/>
  <c r="Q656" i="31" s="1"/>
  <c r="K662" i="31" a="1"/>
  <c r="K662" i="31" s="1"/>
  <c r="Q662" i="31" a="1"/>
  <c r="Q662" i="31" s="1"/>
  <c r="Q620" i="31" a="1"/>
  <c r="Q620" i="31" s="1"/>
  <c r="O620" i="31" a="1"/>
  <c r="O620" i="31" s="1"/>
  <c r="K493" i="31" a="1"/>
  <c r="K493" i="31" s="1"/>
  <c r="O493" i="31" a="1"/>
  <c r="O493" i="31" s="1"/>
  <c r="K619" i="31" a="1"/>
  <c r="K619" i="31" s="1"/>
  <c r="R687" i="31" a="1"/>
  <c r="R687" i="31" s="1"/>
  <c r="L687" i="31" a="1"/>
  <c r="L687" i="31" s="1"/>
  <c r="P687" i="31" a="1"/>
  <c r="P687" i="31" s="1"/>
  <c r="R698" i="31" a="1"/>
  <c r="R698" i="31" s="1"/>
  <c r="Q698" i="31" a="1"/>
  <c r="Q698" i="31" s="1"/>
  <c r="L698" i="31" a="1"/>
  <c r="L698" i="31" s="1"/>
  <c r="L801" i="31" a="1"/>
  <c r="L801" i="31" s="1"/>
  <c r="P801" i="31" a="1"/>
  <c r="P801" i="31" s="1"/>
  <c r="K801" i="31" a="1"/>
  <c r="K801" i="31" s="1"/>
  <c r="R801" i="31" a="1"/>
  <c r="R801" i="31" s="1"/>
  <c r="Q801" i="31" a="1"/>
  <c r="Q801" i="31" s="1"/>
  <c r="R648" i="31" a="1"/>
  <c r="R648" i="31" s="1"/>
  <c r="P648" i="31" a="1"/>
  <c r="P648" i="31" s="1"/>
  <c r="K648" i="31" a="1"/>
  <c r="K648" i="31" s="1"/>
  <c r="Q648" i="31" a="1"/>
  <c r="Q648" i="31" s="1"/>
  <c r="L648" i="31" a="1"/>
  <c r="L648" i="31" s="1"/>
  <c r="R724" i="31" a="1"/>
  <c r="R724" i="31" s="1"/>
  <c r="L504" i="31" a="1"/>
  <c r="L504" i="31" s="1"/>
  <c r="Q611" i="31" a="1"/>
  <c r="Q611" i="31" s="1"/>
  <c r="P611" i="31" a="1"/>
  <c r="P611" i="31" s="1"/>
  <c r="K611" i="31" a="1"/>
  <c r="K611" i="31" s="1"/>
  <c r="O611" i="31" a="1"/>
  <c r="O611" i="31" s="1"/>
  <c r="O621" i="31" a="1"/>
  <c r="O621" i="31" s="1"/>
  <c r="R621" i="31" a="1"/>
  <c r="R621" i="31" s="1"/>
  <c r="R689" i="31" a="1"/>
  <c r="R689" i="31" s="1"/>
  <c r="Q689" i="31" a="1"/>
  <c r="Q689" i="31" s="1"/>
  <c r="L689" i="31" a="1"/>
  <c r="L689" i="31" s="1"/>
  <c r="P689" i="31" a="1"/>
  <c r="P689" i="31" s="1"/>
  <c r="K689" i="31" a="1"/>
  <c r="K689" i="31" s="1"/>
  <c r="K646" i="31" a="1"/>
  <c r="K646" i="31" s="1"/>
  <c r="Q653" i="31" a="1"/>
  <c r="Q653" i="31" s="1"/>
  <c r="P749" i="31" a="1"/>
  <c r="P749" i="31" s="1"/>
  <c r="R986" i="31" a="1"/>
  <c r="R986" i="31" s="1"/>
  <c r="R645" i="31" a="1"/>
  <c r="R645" i="31" s="1"/>
  <c r="O645" i="31" a="1"/>
  <c r="O645" i="31" s="1"/>
  <c r="K474" i="31" a="1"/>
  <c r="K474" i="31" s="1"/>
  <c r="Q474" i="31" a="1"/>
  <c r="Q474" i="31" s="1"/>
  <c r="P215" i="31" a="1"/>
  <c r="P215" i="31" s="1"/>
  <c r="O215" i="31" a="1"/>
  <c r="O215" i="31" s="1"/>
  <c r="R659" i="31" a="1"/>
  <c r="R659" i="31" s="1"/>
  <c r="O659" i="31" a="1"/>
  <c r="O659" i="31" s="1"/>
  <c r="L662" i="31" a="1"/>
  <c r="L662" i="31" s="1"/>
  <c r="P663" i="31" a="1"/>
  <c r="P663" i="31" s="1"/>
  <c r="K663" i="31" a="1"/>
  <c r="K663" i="31" s="1"/>
  <c r="O663" i="31" a="1"/>
  <c r="O663" i="31" s="1"/>
  <c r="Q665" i="31" a="1"/>
  <c r="Q665" i="31" s="1"/>
  <c r="K665" i="31" a="1"/>
  <c r="K665" i="31" s="1"/>
  <c r="P665" i="31" a="1"/>
  <c r="P665" i="31" s="1"/>
  <c r="K620" i="31" a="1"/>
  <c r="K620" i="31" s="1"/>
  <c r="R611" i="31" a="1"/>
  <c r="R611" i="31" s="1"/>
  <c r="L29" i="31" a="1"/>
  <c r="L29" i="31" s="1"/>
  <c r="K29" i="31" a="1"/>
  <c r="K29" i="31" s="1"/>
  <c r="O29" i="31" a="1"/>
  <c r="O29" i="31" s="1"/>
  <c r="Q29" i="31" a="1"/>
  <c r="Q29" i="31" s="1"/>
  <c r="K687" i="31" a="1"/>
  <c r="K687" i="31" s="1"/>
  <c r="Q684" i="31" a="1"/>
  <c r="Q684" i="31" s="1"/>
  <c r="L684" i="31" a="1"/>
  <c r="L684" i="31" s="1"/>
  <c r="R684" i="31" a="1"/>
  <c r="R684" i="31" s="1"/>
  <c r="R694" i="31" a="1"/>
  <c r="R694" i="31" s="1"/>
  <c r="K698" i="31" a="1"/>
  <c r="K698" i="31" s="1"/>
  <c r="L258" i="31" a="1"/>
  <c r="L258" i="31" s="1"/>
  <c r="R699" i="31" a="1"/>
  <c r="R699" i="31" s="1"/>
  <c r="Q699" i="31" a="1"/>
  <c r="Q699" i="31" s="1"/>
  <c r="L699" i="31" a="1"/>
  <c r="L699" i="31" s="1"/>
  <c r="K699" i="31" a="1"/>
  <c r="K699" i="31" s="1"/>
  <c r="P699" i="31" a="1"/>
  <c r="P699" i="31" s="1"/>
  <c r="O731" i="31" a="1"/>
  <c r="O731" i="31" s="1"/>
  <c r="Q466" i="31" a="1"/>
  <c r="Q466" i="31" s="1"/>
  <c r="Q628" i="31" a="1"/>
  <c r="Q628" i="31" s="1"/>
  <c r="Q503" i="31" a="1"/>
  <c r="Q503" i="31" s="1"/>
  <c r="Q522" i="31" a="1"/>
  <c r="Q522" i="31" s="1"/>
  <c r="Q495" i="31" a="1"/>
  <c r="Q495" i="31" s="1"/>
  <c r="Q869" i="31" a="1"/>
  <c r="Q869" i="31" s="1"/>
  <c r="Q569" i="31" a="1"/>
  <c r="Q569" i="31" s="1"/>
  <c r="Q136" i="31" a="1"/>
  <c r="Q136" i="31" s="1"/>
  <c r="Q231" i="31" a="1"/>
  <c r="Q231" i="31" s="1"/>
  <c r="L614" i="31" a="1"/>
  <c r="L614" i="31" s="1"/>
  <c r="P614" i="31" a="1"/>
  <c r="P614" i="31" s="1"/>
  <c r="Q354" i="31" a="1"/>
  <c r="Q354" i="31" s="1"/>
  <c r="R559" i="31" a="1"/>
  <c r="R559" i="31" s="1"/>
  <c r="L641" i="31" a="1"/>
  <c r="L641" i="31" s="1"/>
  <c r="R584" i="31" a="1"/>
  <c r="R584" i="31" s="1"/>
  <c r="P584" i="31" a="1"/>
  <c r="P584" i="31" s="1"/>
  <c r="K584" i="31" a="1"/>
  <c r="K584" i="31" s="1"/>
  <c r="R585" i="31" a="1"/>
  <c r="R585" i="31" s="1"/>
  <c r="P645" i="31" a="1"/>
  <c r="P645" i="31" s="1"/>
  <c r="L588" i="31" a="1"/>
  <c r="L588" i="31" s="1"/>
  <c r="Q588" i="31" a="1"/>
  <c r="Q588" i="31" s="1"/>
  <c r="K590" i="31" a="1"/>
  <c r="K590" i="31" s="1"/>
  <c r="O590" i="31" a="1"/>
  <c r="O590" i="31" s="1"/>
  <c r="L235" i="31" a="1"/>
  <c r="L235" i="31" s="1"/>
  <c r="R598" i="31" a="1"/>
  <c r="R598" i="31" s="1"/>
  <c r="L620" i="31" a="1"/>
  <c r="L620" i="31" s="1"/>
  <c r="L493" i="31" a="1"/>
  <c r="L493" i="31" s="1"/>
  <c r="Q493" i="31" a="1"/>
  <c r="Q493" i="31" s="1"/>
  <c r="L611" i="31" a="1"/>
  <c r="L611" i="31" s="1"/>
  <c r="R139" i="31" a="1"/>
  <c r="R139" i="31" s="1"/>
  <c r="P139" i="31" a="1"/>
  <c r="P139" i="31" s="1"/>
  <c r="K139" i="31" a="1"/>
  <c r="K139" i="31" s="1"/>
  <c r="Q36" i="31" a="1"/>
  <c r="Q36" i="31" s="1"/>
  <c r="L36" i="31" a="1"/>
  <c r="L36" i="31" s="1"/>
  <c r="O675" i="31" a="1"/>
  <c r="O675" i="31" s="1"/>
  <c r="R675" i="31" a="1"/>
  <c r="R675" i="31" s="1"/>
  <c r="P675" i="31" a="1"/>
  <c r="P675" i="31" s="1"/>
  <c r="K621" i="31" a="1"/>
  <c r="K621" i="31" s="1"/>
  <c r="P621" i="31" a="1"/>
  <c r="P621" i="31" s="1"/>
  <c r="L682" i="31" a="1"/>
  <c r="L682" i="31" s="1"/>
  <c r="R365" i="31" a="1"/>
  <c r="R365" i="31" s="1"/>
  <c r="Q365" i="31" a="1"/>
  <c r="Q365" i="31" s="1"/>
  <c r="K365" i="31" a="1"/>
  <c r="K365" i="31" s="1"/>
  <c r="P365" i="31" a="1"/>
  <c r="P365" i="31" s="1"/>
  <c r="L702" i="31" a="1"/>
  <c r="L702" i="31" s="1"/>
  <c r="K705" i="31" a="1"/>
  <c r="K705" i="31" s="1"/>
  <c r="Q705" i="31" a="1"/>
  <c r="Q705" i="31" s="1"/>
  <c r="L705" i="31" a="1"/>
  <c r="L705" i="31" s="1"/>
  <c r="R705" i="31" a="1"/>
  <c r="R705" i="31" s="1"/>
  <c r="R720" i="31" a="1"/>
  <c r="R720" i="31" s="1"/>
  <c r="P586" i="31" a="1"/>
  <c r="P586" i="31" s="1"/>
  <c r="L586" i="31" a="1"/>
  <c r="L586" i="31" s="1"/>
  <c r="O481" i="31" a="1"/>
  <c r="O481" i="31" s="1"/>
  <c r="K481" i="31" a="1"/>
  <c r="K481" i="31" s="1"/>
  <c r="R589" i="31" a="1"/>
  <c r="R589" i="31" s="1"/>
  <c r="P560" i="31" a="1"/>
  <c r="P560" i="31" s="1"/>
  <c r="L560" i="31" a="1"/>
  <c r="L560" i="31" s="1"/>
  <c r="O607" i="31" a="1"/>
  <c r="O607" i="31" s="1"/>
  <c r="K607" i="31" a="1"/>
  <c r="K607" i="31" s="1"/>
  <c r="R608" i="31" a="1"/>
  <c r="R608" i="31" s="1"/>
  <c r="P625" i="31" a="1"/>
  <c r="P625" i="31" s="1"/>
  <c r="L625" i="31" a="1"/>
  <c r="L625" i="31" s="1"/>
  <c r="K485" i="31" a="1"/>
  <c r="K485" i="31" s="1"/>
  <c r="O485" i="31" a="1"/>
  <c r="O485" i="31" s="1"/>
  <c r="K645" i="31" a="1"/>
  <c r="K645" i="31" s="1"/>
  <c r="R474" i="31" a="1"/>
  <c r="R474" i="31" s="1"/>
  <c r="O650" i="31" a="1"/>
  <c r="O650" i="31" s="1"/>
  <c r="K215" i="31" a="1"/>
  <c r="K215" i="31" s="1"/>
  <c r="K659" i="31" a="1"/>
  <c r="K659" i="31" s="1"/>
  <c r="P659" i="31" a="1"/>
  <c r="P659" i="31" s="1"/>
  <c r="L663" i="31" a="1"/>
  <c r="L663" i="31" s="1"/>
  <c r="Q663" i="31" a="1"/>
  <c r="Q663" i="31" s="1"/>
  <c r="R665" i="31" a="1"/>
  <c r="R665" i="31" s="1"/>
  <c r="O666" i="31" a="1"/>
  <c r="O666" i="31" s="1"/>
  <c r="R620" i="31" a="1"/>
  <c r="R620" i="31" s="1"/>
  <c r="R493" i="31" a="1"/>
  <c r="R493" i="31" s="1"/>
  <c r="P36" i="31" a="1"/>
  <c r="P36" i="31" s="1"/>
  <c r="P679" i="31" a="1"/>
  <c r="P679" i="31" s="1"/>
  <c r="K679" i="31" a="1"/>
  <c r="K679" i="31" s="1"/>
  <c r="Q679" i="31" a="1"/>
  <c r="Q679" i="31" s="1"/>
  <c r="O619" i="31" a="1"/>
  <c r="O619" i="31" s="1"/>
  <c r="O691" i="31" a="1"/>
  <c r="O691" i="31" s="1"/>
  <c r="R691" i="31" a="1"/>
  <c r="R691" i="31" s="1"/>
  <c r="L691" i="31" a="1"/>
  <c r="L691" i="31" s="1"/>
  <c r="Q753" i="31" a="1"/>
  <c r="Q753" i="31" s="1"/>
  <c r="P716" i="31" a="1"/>
  <c r="P716" i="31" s="1"/>
  <c r="P719" i="31" a="1"/>
  <c r="P719" i="31" s="1"/>
  <c r="O719" i="31" a="1"/>
  <c r="O719" i="31" s="1"/>
  <c r="R660" i="31" a="1"/>
  <c r="R660" i="31" s="1"/>
  <c r="O660" i="31" a="1"/>
  <c r="O660" i="31" s="1"/>
  <c r="Q724" i="31" a="1"/>
  <c r="Q724" i="31" s="1"/>
  <c r="R726" i="31" a="1"/>
  <c r="R726" i="31" s="1"/>
  <c r="K731" i="31" a="1"/>
  <c r="K731" i="31" s="1"/>
  <c r="P731" i="31" a="1"/>
  <c r="P731" i="31" s="1"/>
  <c r="O740" i="31" a="1"/>
  <c r="O740" i="31" s="1"/>
  <c r="L740" i="31" a="1"/>
  <c r="L740" i="31" s="1"/>
  <c r="Q740" i="31" a="1"/>
  <c r="Q740" i="31" s="1"/>
  <c r="P740" i="31" a="1"/>
  <c r="P740" i="31" s="1"/>
  <c r="L896" i="31" a="1"/>
  <c r="L896" i="31" s="1"/>
  <c r="R664" i="31" a="1"/>
  <c r="R664" i="31" s="1"/>
  <c r="O664" i="31" a="1"/>
  <c r="O664" i="31" s="1"/>
  <c r="R697" i="31" a="1"/>
  <c r="R697" i="31" s="1"/>
  <c r="O697" i="31" a="1"/>
  <c r="O697" i="31" s="1"/>
  <c r="K702" i="31" a="1"/>
  <c r="K702" i="31" s="1"/>
  <c r="Q702" i="31" a="1"/>
  <c r="Q702" i="31" s="1"/>
  <c r="R704" i="31" a="1"/>
  <c r="R704" i="31" s="1"/>
  <c r="R708" i="31" a="1"/>
  <c r="R708" i="31" s="1"/>
  <c r="P708" i="31" a="1"/>
  <c r="P708" i="31" s="1"/>
  <c r="K708" i="31" a="1"/>
  <c r="K708" i="31" s="1"/>
  <c r="K714" i="31" a="1"/>
  <c r="K714" i="31" s="1"/>
  <c r="O714" i="31" a="1"/>
  <c r="O714" i="31" s="1"/>
  <c r="K653" i="31" a="1"/>
  <c r="K653" i="31" s="1"/>
  <c r="L716" i="31" a="1"/>
  <c r="L716" i="31" s="1"/>
  <c r="Q716" i="31" a="1"/>
  <c r="Q716" i="31" s="1"/>
  <c r="L724" i="31" a="1"/>
  <c r="L724" i="31" s="1"/>
  <c r="P726" i="31" a="1"/>
  <c r="P726" i="31" s="1"/>
  <c r="R919" i="31" a="1"/>
  <c r="R919" i="31" s="1"/>
  <c r="O919" i="31" a="1"/>
  <c r="O919" i="31" s="1"/>
  <c r="L731" i="31" a="1"/>
  <c r="L731" i="31" s="1"/>
  <c r="R740" i="31" a="1"/>
  <c r="R740" i="31" s="1"/>
  <c r="K504" i="31" a="1"/>
  <c r="K504" i="31" s="1"/>
  <c r="R252" i="31" a="1"/>
  <c r="R252" i="31" s="1"/>
  <c r="O252" i="31" a="1"/>
  <c r="O252" i="31" s="1"/>
  <c r="O682" i="31" a="1"/>
  <c r="O682" i="31" s="1"/>
  <c r="K701" i="31" a="1"/>
  <c r="K701" i="31" s="1"/>
  <c r="O701" i="31" a="1"/>
  <c r="O701" i="31" s="1"/>
  <c r="P653" i="31" a="1"/>
  <c r="P653" i="31" s="1"/>
  <c r="K719" i="31" a="1"/>
  <c r="K719" i="31" s="1"/>
  <c r="K660" i="31" a="1"/>
  <c r="K660" i="31" s="1"/>
  <c r="P660" i="31" a="1"/>
  <c r="P660" i="31" s="1"/>
  <c r="K726" i="31" a="1"/>
  <c r="K726" i="31" s="1"/>
  <c r="Q726" i="31" a="1"/>
  <c r="Q726" i="31" s="1"/>
  <c r="Q731" i="31" a="1"/>
  <c r="Q731" i="31" s="1"/>
  <c r="K740" i="31" a="1"/>
  <c r="K740" i="31" s="1"/>
  <c r="O686" i="31" a="1"/>
  <c r="O686" i="31" s="1"/>
  <c r="Q686" i="31" a="1"/>
  <c r="Q686" i="31" s="1"/>
  <c r="L686" i="31" a="1"/>
  <c r="L686" i="31" s="1"/>
  <c r="K686" i="31" a="1"/>
  <c r="K686" i="31" s="1"/>
  <c r="R686" i="31" a="1"/>
  <c r="R686" i="31" s="1"/>
  <c r="O711" i="31" a="1"/>
  <c r="O711" i="31" s="1"/>
  <c r="R748" i="31" a="1"/>
  <c r="R748" i="31" s="1"/>
  <c r="Q748" i="31" a="1"/>
  <c r="Q748" i="31" s="1"/>
  <c r="L748" i="31" a="1"/>
  <c r="L748" i="31" s="1"/>
  <c r="R716" i="31" a="1"/>
  <c r="R716" i="31" s="1"/>
  <c r="R718" i="31" a="1"/>
  <c r="R718" i="31" s="1"/>
  <c r="O718" i="31" a="1"/>
  <c r="O718" i="31" s="1"/>
  <c r="L719" i="31" a="1"/>
  <c r="L719" i="31" s="1"/>
  <c r="Q719" i="31" a="1"/>
  <c r="Q719" i="31" s="1"/>
  <c r="P725" i="31" a="1"/>
  <c r="P725" i="31" s="1"/>
  <c r="K725" i="31" a="1"/>
  <c r="K725" i="31" s="1"/>
  <c r="O725" i="31" a="1"/>
  <c r="O725" i="31" s="1"/>
  <c r="L726" i="31" a="1"/>
  <c r="L726" i="31" s="1"/>
  <c r="R649" i="31" a="1"/>
  <c r="R649" i="31" s="1"/>
  <c r="O649" i="31" a="1"/>
  <c r="O649" i="31" s="1"/>
  <c r="K252" i="31" a="1"/>
  <c r="K252" i="31" s="1"/>
  <c r="P252" i="31" a="1"/>
  <c r="P252" i="31" s="1"/>
  <c r="K352" i="31" a="1"/>
  <c r="K352" i="31" s="1"/>
  <c r="Q696" i="31" a="1"/>
  <c r="Q696" i="31" s="1"/>
  <c r="O696" i="31" a="1"/>
  <c r="O696" i="31" s="1"/>
  <c r="Q697" i="31" a="1"/>
  <c r="Q697" i="31" s="1"/>
  <c r="Q703" i="31" a="1"/>
  <c r="Q703" i="31" s="1"/>
  <c r="O703" i="31" a="1"/>
  <c r="O703" i="31" s="1"/>
  <c r="Q704" i="31" a="1"/>
  <c r="Q704" i="31" s="1"/>
  <c r="L708" i="31" a="1"/>
  <c r="L708" i="31" s="1"/>
  <c r="L714" i="31" a="1"/>
  <c r="L714" i="31" s="1"/>
  <c r="P748" i="31" a="1"/>
  <c r="P748" i="31" s="1"/>
  <c r="P718" i="31" a="1"/>
  <c r="P718" i="31" s="1"/>
  <c r="R719" i="31" a="1"/>
  <c r="R719" i="31" s="1"/>
  <c r="K749" i="31" a="1"/>
  <c r="K749" i="31" s="1"/>
  <c r="L660" i="31" a="1"/>
  <c r="L660" i="31" s="1"/>
  <c r="Q660" i="31" a="1"/>
  <c r="Q660" i="31" s="1"/>
  <c r="Q497" i="31" a="1"/>
  <c r="Q497" i="31" s="1"/>
  <c r="O497" i="31" a="1"/>
  <c r="O497" i="31" s="1"/>
  <c r="Q919" i="31" a="1"/>
  <c r="Q919" i="31" s="1"/>
  <c r="R731" i="31" a="1"/>
  <c r="R731" i="31" s="1"/>
  <c r="O753" i="31" a="1"/>
  <c r="O753" i="31" s="1"/>
  <c r="P753" i="31" a="1"/>
  <c r="P753" i="31" s="1"/>
  <c r="K753" i="31" a="1"/>
  <c r="K753" i="31" s="1"/>
  <c r="R753" i="31" a="1"/>
  <c r="R753" i="31" s="1"/>
  <c r="L753" i="31" a="1"/>
  <c r="L753" i="31" s="1"/>
  <c r="Q720" i="31" a="1"/>
  <c r="Q720" i="31" s="1"/>
  <c r="L720" i="31" a="1"/>
  <c r="L720" i="31" s="1"/>
  <c r="O720" i="31" a="1"/>
  <c r="O720" i="31" s="1"/>
  <c r="O724" i="31" a="1"/>
  <c r="O724" i="31" s="1"/>
  <c r="O733" i="31" a="1"/>
  <c r="O733" i="31" s="1"/>
  <c r="L651" i="31" a="1"/>
  <c r="L651" i="31" s="1"/>
  <c r="O651" i="31" a="1"/>
  <c r="O651" i="31" s="1"/>
  <c r="O716" i="31" a="1"/>
  <c r="O716" i="31" s="1"/>
  <c r="R737" i="31" a="1"/>
  <c r="R737" i="31" s="1"/>
  <c r="O677" i="31" a="1"/>
  <c r="O677" i="31" s="1"/>
  <c r="R677" i="31" a="1"/>
  <c r="R677" i="31" s="1"/>
  <c r="L677" i="31" a="1"/>
  <c r="L677" i="31" s="1"/>
  <c r="Q677" i="31" a="1"/>
  <c r="Q677" i="31" s="1"/>
  <c r="P677" i="31" a="1"/>
  <c r="P677" i="31" s="1"/>
  <c r="P750" i="31" a="1"/>
  <c r="P750" i="31" s="1"/>
  <c r="P702" i="31" a="1"/>
  <c r="P702" i="31" s="1"/>
  <c r="O702" i="31" a="1"/>
  <c r="O702" i="31" s="1"/>
  <c r="L711" i="31" a="1"/>
  <c r="L711" i="31" s="1"/>
  <c r="Q711" i="31" a="1"/>
  <c r="Q711" i="31" s="1"/>
  <c r="P651" i="31" a="1"/>
  <c r="P651" i="31" s="1"/>
  <c r="R653" i="31" a="1"/>
  <c r="R653" i="31" s="1"/>
  <c r="L718" i="31" a="1"/>
  <c r="L718" i="31" s="1"/>
  <c r="K720" i="31" a="1"/>
  <c r="K720" i="31" s="1"/>
  <c r="P720" i="31" a="1"/>
  <c r="P720" i="31" s="1"/>
  <c r="K724" i="31" a="1"/>
  <c r="K724" i="31" s="1"/>
  <c r="P724" i="31" a="1"/>
  <c r="P724" i="31" s="1"/>
  <c r="R725" i="31" a="1"/>
  <c r="R725" i="31" s="1"/>
  <c r="O726" i="31" a="1"/>
  <c r="O726" i="31" s="1"/>
  <c r="O504" i="31" a="1"/>
  <c r="O504" i="31" s="1"/>
  <c r="R504" i="31" a="1"/>
  <c r="R504" i="31" s="1"/>
  <c r="Q504" i="31" a="1"/>
  <c r="Q504" i="31" s="1"/>
  <c r="P504" i="31" a="1"/>
  <c r="P504" i="31" s="1"/>
  <c r="O755" i="31" a="1"/>
  <c r="O755" i="31" s="1"/>
  <c r="L755" i="31" a="1"/>
  <c r="L755" i="31" s="1"/>
  <c r="Q755" i="31" a="1"/>
  <c r="Q755" i="31" s="1"/>
  <c r="K755" i="31" a="1"/>
  <c r="K755" i="31" s="1"/>
  <c r="P755" i="31" a="1"/>
  <c r="P755" i="31" s="1"/>
  <c r="R756" i="31" a="1"/>
  <c r="R756" i="31" s="1"/>
  <c r="K750" i="31" a="1"/>
  <c r="K750" i="31" s="1"/>
  <c r="Q756" i="31" a="1"/>
  <c r="Q756" i="31" s="1"/>
  <c r="Q500" i="31" a="1"/>
  <c r="Q500" i="31" s="1"/>
  <c r="O873" i="31" a="1"/>
  <c r="O873" i="31" s="1"/>
  <c r="K873" i="31" a="1"/>
  <c r="K873" i="31" s="1"/>
  <c r="Q873" i="31" a="1"/>
  <c r="Q873" i="31" s="1"/>
  <c r="R873" i="31" a="1"/>
  <c r="R873" i="31" s="1"/>
  <c r="O710" i="31" a="1"/>
  <c r="O710" i="31" s="1"/>
  <c r="R710" i="31" a="1"/>
  <c r="R710" i="31" s="1"/>
  <c r="P710" i="31" a="1"/>
  <c r="P710" i="31" s="1"/>
  <c r="Q710" i="31" a="1"/>
  <c r="Q710" i="31" s="1"/>
  <c r="K710" i="31" a="1"/>
  <c r="K710" i="31" s="1"/>
  <c r="O759" i="31" a="1"/>
  <c r="O759" i="31" s="1"/>
  <c r="R759" i="31" a="1"/>
  <c r="R759" i="31" s="1"/>
  <c r="Q759" i="31" a="1"/>
  <c r="Q759" i="31" s="1"/>
  <c r="L759" i="31" a="1"/>
  <c r="L759" i="31" s="1"/>
  <c r="P759" i="31" a="1"/>
  <c r="P759" i="31" s="1"/>
  <c r="R190" i="31" a="1"/>
  <c r="R190" i="31" s="1"/>
  <c r="O190" i="31" a="1"/>
  <c r="O190" i="31" s="1"/>
  <c r="O738" i="31" a="1"/>
  <c r="O738" i="31" s="1"/>
  <c r="P738" i="31" a="1"/>
  <c r="P738" i="31" s="1"/>
  <c r="L738" i="31" a="1"/>
  <c r="L738" i="31" s="1"/>
  <c r="O157" i="31" a="1"/>
  <c r="O157" i="31" s="1"/>
  <c r="P157" i="31" a="1"/>
  <c r="P157" i="31" s="1"/>
  <c r="O692" i="31" a="1"/>
  <c r="O692" i="31" s="1"/>
  <c r="R692" i="31" a="1"/>
  <c r="R692" i="31" s="1"/>
  <c r="P692" i="31" a="1"/>
  <c r="P692" i="31" s="1"/>
  <c r="K692" i="31" a="1"/>
  <c r="K692" i="31" s="1"/>
  <c r="Q692" i="31" a="1"/>
  <c r="Q692" i="31" s="1"/>
  <c r="L756" i="31" a="1"/>
  <c r="L756" i="31" s="1"/>
  <c r="O760" i="31" a="1"/>
  <c r="O760" i="31" s="1"/>
  <c r="P760" i="31" a="1"/>
  <c r="P760" i="31" s="1"/>
  <c r="Q760" i="31" a="1"/>
  <c r="Q760" i="31" s="1"/>
  <c r="O693" i="31" a="1"/>
  <c r="O693" i="31" s="1"/>
  <c r="R693" i="31" a="1"/>
  <c r="R693" i="31" s="1"/>
  <c r="Q693" i="31" a="1"/>
  <c r="Q693" i="31" s="1"/>
  <c r="L693" i="31" a="1"/>
  <c r="L693" i="31" s="1"/>
  <c r="P693" i="31" a="1"/>
  <c r="P693" i="31" s="1"/>
  <c r="R760" i="31" a="1"/>
  <c r="R760" i="31" s="1"/>
  <c r="R723" i="31" a="1"/>
  <c r="R723" i="31" s="1"/>
  <c r="K760" i="31" a="1"/>
  <c r="K760" i="31" s="1"/>
  <c r="Q786" i="31" a="1"/>
  <c r="Q786" i="31" s="1"/>
  <c r="O737" i="31" a="1"/>
  <c r="O737" i="31" s="1"/>
  <c r="P737" i="31" a="1"/>
  <c r="P737" i="31" s="1"/>
  <c r="K737" i="31" a="1"/>
  <c r="K737" i="31" s="1"/>
  <c r="Q257" i="31" a="1"/>
  <c r="Q257" i="31" s="1"/>
  <c r="K693" i="31" a="1"/>
  <c r="K693" i="31" s="1"/>
  <c r="O756" i="31" a="1"/>
  <c r="O756" i="31" s="1"/>
  <c r="O896" i="31" a="1"/>
  <c r="O896" i="31" s="1"/>
  <c r="P896" i="31" a="1"/>
  <c r="P896" i="31" s="1"/>
  <c r="R896" i="31" a="1"/>
  <c r="R896" i="31" s="1"/>
  <c r="Q896" i="31" a="1"/>
  <c r="Q896" i="31" s="1"/>
  <c r="L760" i="31" a="1"/>
  <c r="L760" i="31" s="1"/>
  <c r="P762" i="31" a="1"/>
  <c r="P762" i="31" s="1"/>
  <c r="O876" i="31" a="1"/>
  <c r="O876" i="31" s="1"/>
  <c r="K876" i="31" a="1"/>
  <c r="K876" i="31" s="1"/>
  <c r="Q876" i="31" a="1"/>
  <c r="Q876" i="31" s="1"/>
  <c r="R876" i="31" a="1"/>
  <c r="R876" i="31" s="1"/>
  <c r="O769" i="31" a="1"/>
  <c r="O769" i="31" s="1"/>
  <c r="P769" i="31" a="1"/>
  <c r="P769" i="31" s="1"/>
  <c r="K769" i="31" a="1"/>
  <c r="K769" i="31" s="1"/>
  <c r="R769" i="31" a="1"/>
  <c r="R769" i="31" s="1"/>
  <c r="O772" i="31" a="1"/>
  <c r="O772" i="31" s="1"/>
  <c r="Q772" i="31" a="1"/>
  <c r="Q772" i="31" s="1"/>
  <c r="R772" i="31" a="1"/>
  <c r="R772" i="31" s="1"/>
  <c r="K772" i="31" a="1"/>
  <c r="K772" i="31" s="1"/>
  <c r="P772" i="31" a="1"/>
  <c r="P772" i="31" s="1"/>
  <c r="O773" i="31" a="1"/>
  <c r="O773" i="31" s="1"/>
  <c r="Q773" i="31" a="1"/>
  <c r="Q773" i="31" s="1"/>
  <c r="K773" i="31" a="1"/>
  <c r="K773" i="31" s="1"/>
  <c r="L773" i="31" a="1"/>
  <c r="L773" i="31" s="1"/>
  <c r="O750" i="31" a="1"/>
  <c r="O750" i="31" s="1"/>
  <c r="R750" i="31" a="1"/>
  <c r="R750" i="31" s="1"/>
  <c r="Q750" i="31" a="1"/>
  <c r="Q750" i="31" s="1"/>
  <c r="L750" i="31" a="1"/>
  <c r="L750" i="31" s="1"/>
  <c r="O739" i="31" a="1"/>
  <c r="O739" i="31" s="1"/>
  <c r="R739" i="31" a="1"/>
  <c r="R739" i="31" s="1"/>
  <c r="L739" i="31" a="1"/>
  <c r="L739" i="31" s="1"/>
  <c r="P739" i="31" a="1"/>
  <c r="P739" i="31" s="1"/>
  <c r="O741" i="31" a="1"/>
  <c r="O741" i="31" s="1"/>
  <c r="R741" i="31" a="1"/>
  <c r="R741" i="31" s="1"/>
  <c r="P741" i="31" a="1"/>
  <c r="P741" i="31" s="1"/>
  <c r="O128" i="31" a="1"/>
  <c r="O128" i="31" s="1"/>
  <c r="P128" i="31" a="1"/>
  <c r="P128" i="31" s="1"/>
  <c r="K128" i="31" a="1"/>
  <c r="K128" i="31" s="1"/>
  <c r="Q128" i="31" a="1"/>
  <c r="Q128" i="31" s="1"/>
  <c r="O685" i="31" a="1"/>
  <c r="O685" i="31" s="1"/>
  <c r="R685" i="31" a="1"/>
  <c r="R685" i="31" s="1"/>
  <c r="O752" i="31" a="1"/>
  <c r="O752" i="31" s="1"/>
  <c r="P752" i="31" a="1"/>
  <c r="P752" i="31" s="1"/>
  <c r="Q752" i="31" a="1"/>
  <c r="Q752" i="31" s="1"/>
  <c r="K752" i="31" a="1"/>
  <c r="K752" i="31" s="1"/>
  <c r="O763" i="31" a="1"/>
  <c r="O763" i="31" s="1"/>
  <c r="Q763" i="31" a="1"/>
  <c r="Q763" i="31" s="1"/>
  <c r="P763" i="31" a="1"/>
  <c r="P763" i="31" s="1"/>
  <c r="O776" i="31" a="1"/>
  <c r="O776" i="31" s="1"/>
  <c r="P776" i="31" a="1"/>
  <c r="P776" i="31" s="1"/>
  <c r="K776" i="31" a="1"/>
  <c r="K776" i="31" s="1"/>
  <c r="Q776" i="31" a="1"/>
  <c r="Q776" i="31" s="1"/>
  <c r="O784" i="31" a="1"/>
  <c r="O784" i="31" s="1"/>
  <c r="R828" i="31" a="1"/>
  <c r="R828" i="31" s="1"/>
  <c r="R477" i="31" a="1"/>
  <c r="R477" i="31" s="1"/>
  <c r="O979" i="31" a="1"/>
  <c r="O979" i="31" s="1"/>
  <c r="R979" i="31" a="1"/>
  <c r="R979" i="31" s="1"/>
  <c r="O723" i="31" a="1"/>
  <c r="O723" i="31" s="1"/>
  <c r="Q723" i="31" a="1"/>
  <c r="Q723" i="31" s="1"/>
  <c r="K723" i="31" a="1"/>
  <c r="K723" i="31" s="1"/>
  <c r="L723" i="31" a="1"/>
  <c r="L723" i="31" s="1"/>
  <c r="O811" i="31" a="1"/>
  <c r="O811" i="31" s="1"/>
  <c r="R811" i="31" a="1"/>
  <c r="R811" i="31" s="1"/>
  <c r="L811" i="31" a="1"/>
  <c r="L811" i="31" s="1"/>
  <c r="Q811" i="31" a="1"/>
  <c r="Q811" i="31" s="1"/>
  <c r="K811" i="31" a="1"/>
  <c r="K811" i="31" s="1"/>
  <c r="P811" i="31" a="1"/>
  <c r="P811" i="31" s="1"/>
  <c r="K813" i="31" a="1"/>
  <c r="K813" i="31" s="1"/>
  <c r="R775" i="31" a="1"/>
  <c r="R775" i="31" s="1"/>
  <c r="P838" i="31" a="1"/>
  <c r="P838" i="31" s="1"/>
  <c r="R761" i="31" a="1"/>
  <c r="R761" i="31" s="1"/>
  <c r="O366" i="31" a="1"/>
  <c r="O366" i="31" s="1"/>
  <c r="P366" i="31" a="1"/>
  <c r="P366" i="31" s="1"/>
  <c r="K366" i="31" a="1"/>
  <c r="K366" i="31" s="1"/>
  <c r="Q366" i="31" a="1"/>
  <c r="Q366" i="31" s="1"/>
  <c r="P979" i="31" a="1"/>
  <c r="P979" i="31" s="1"/>
  <c r="Q853" i="31" a="1"/>
  <c r="Q853" i="31" s="1"/>
  <c r="R730" i="31" a="1"/>
  <c r="R730" i="31" s="1"/>
  <c r="R746" i="31" a="1"/>
  <c r="R746" i="31" s="1"/>
  <c r="R810" i="31" a="1"/>
  <c r="R810" i="31" s="1"/>
  <c r="L979" i="31" a="1"/>
  <c r="L979" i="31" s="1"/>
  <c r="O257" i="31" a="1"/>
  <c r="O257" i="31" s="1"/>
  <c r="P257" i="31" a="1"/>
  <c r="P257" i="31" s="1"/>
  <c r="O500" i="31" a="1"/>
  <c r="O500" i="31" s="1"/>
  <c r="P500" i="31" a="1"/>
  <c r="P500" i="31" s="1"/>
  <c r="K500" i="31" a="1"/>
  <c r="K500" i="31" s="1"/>
  <c r="O762" i="31" a="1"/>
  <c r="O762" i="31" s="1"/>
  <c r="Q762" i="31" a="1"/>
  <c r="Q762" i="31" s="1"/>
  <c r="P784" i="31" a="1"/>
  <c r="P784" i="31" s="1"/>
  <c r="O786" i="31" a="1"/>
  <c r="O786" i="31" s="1"/>
  <c r="P786" i="31" a="1"/>
  <c r="P786" i="31" s="1"/>
  <c r="P723" i="31" a="1"/>
  <c r="P723" i="31" s="1"/>
  <c r="O751" i="31" a="1"/>
  <c r="O751" i="31" s="1"/>
  <c r="P751" i="31" a="1"/>
  <c r="P751" i="31" s="1"/>
  <c r="O747" i="31" a="1"/>
  <c r="O747" i="31" s="1"/>
  <c r="L747" i="31" a="1"/>
  <c r="L747" i="31" s="1"/>
  <c r="O757" i="31" a="1"/>
  <c r="O757" i="31" s="1"/>
  <c r="O240" i="31" a="1"/>
  <c r="O240" i="31" s="1"/>
  <c r="R240" i="31" a="1"/>
  <c r="R240" i="31" s="1"/>
  <c r="P240" i="31" a="1"/>
  <c r="P240" i="31" s="1"/>
  <c r="O765" i="31" a="1"/>
  <c r="O765" i="31" s="1"/>
  <c r="Q765" i="31" a="1"/>
  <c r="Q765" i="31" s="1"/>
  <c r="K765" i="31" a="1"/>
  <c r="K765" i="31" s="1"/>
  <c r="P765" i="31" a="1"/>
  <c r="P765" i="31" s="1"/>
  <c r="L477" i="31" a="1"/>
  <c r="L477" i="31" s="1"/>
  <c r="O822" i="31" a="1"/>
  <c r="O822" i="31" s="1"/>
  <c r="R822" i="31" a="1"/>
  <c r="R822" i="31" s="1"/>
  <c r="L822" i="31" a="1"/>
  <c r="L822" i="31" s="1"/>
  <c r="K775" i="31" a="1"/>
  <c r="K775" i="31" s="1"/>
  <c r="O441" i="31" a="1"/>
  <c r="O441" i="31" s="1"/>
  <c r="Q441" i="31" a="1"/>
  <c r="Q441" i="31" s="1"/>
  <c r="P441" i="31" a="1"/>
  <c r="P441" i="31" s="1"/>
  <c r="O746" i="31" a="1"/>
  <c r="O746" i="31" s="1"/>
  <c r="P746" i="31" a="1"/>
  <c r="P746" i="31" s="1"/>
  <c r="K746" i="31" a="1"/>
  <c r="K746" i="31" s="1"/>
  <c r="P795" i="31" a="1"/>
  <c r="P795" i="31" s="1"/>
  <c r="O768" i="31" a="1"/>
  <c r="O768" i="31" s="1"/>
  <c r="P768" i="31" a="1"/>
  <c r="P768" i="31" s="1"/>
  <c r="K441" i="31" a="1"/>
  <c r="K441" i="31" s="1"/>
  <c r="R441" i="31" a="1"/>
  <c r="R441" i="31" s="1"/>
  <c r="L746" i="31" a="1"/>
  <c r="L746" i="31" s="1"/>
  <c r="P671" i="31" a="1"/>
  <c r="P671" i="31" s="1"/>
  <c r="O370" i="31" a="1"/>
  <c r="O370" i="31" s="1"/>
  <c r="P370" i="31" a="1"/>
  <c r="P370" i="31" s="1"/>
  <c r="K370" i="31" a="1"/>
  <c r="K370" i="31" s="1"/>
  <c r="Q370" i="31" a="1"/>
  <c r="Q370" i="31" s="1"/>
  <c r="R370" i="31" a="1"/>
  <c r="R370" i="31" s="1"/>
  <c r="Q768" i="31" a="1"/>
  <c r="Q768" i="31" s="1"/>
  <c r="L441" i="31" a="1"/>
  <c r="L441" i="31" s="1"/>
  <c r="O831" i="31" a="1"/>
  <c r="O831" i="31" s="1"/>
  <c r="R831" i="31" a="1"/>
  <c r="R831" i="31" s="1"/>
  <c r="L831" i="31" a="1"/>
  <c r="L831" i="31" s="1"/>
  <c r="Q831" i="31" a="1"/>
  <c r="Q831" i="31" s="1"/>
  <c r="P831" i="31" a="1"/>
  <c r="P831" i="31" s="1"/>
  <c r="O835" i="31" a="1"/>
  <c r="O835" i="31" s="1"/>
  <c r="P835" i="31" a="1"/>
  <c r="P835" i="31" s="1"/>
  <c r="K835" i="31" a="1"/>
  <c r="K835" i="31" s="1"/>
  <c r="R835" i="31" a="1"/>
  <c r="R835" i="31" s="1"/>
  <c r="L835" i="31" a="1"/>
  <c r="L835" i="31" s="1"/>
  <c r="O383" i="31" a="1"/>
  <c r="O383" i="31" s="1"/>
  <c r="L383" i="31" a="1"/>
  <c r="L383" i="31" s="1"/>
  <c r="Q383" i="31" a="1"/>
  <c r="Q383" i="31" s="1"/>
  <c r="O838" i="31" a="1"/>
  <c r="O838" i="31" s="1"/>
  <c r="R838" i="31" a="1"/>
  <c r="R838" i="31" s="1"/>
  <c r="L838" i="31" a="1"/>
  <c r="L838" i="31" s="1"/>
  <c r="Q838" i="31" a="1"/>
  <c r="Q838" i="31" s="1"/>
  <c r="O761" i="31" a="1"/>
  <c r="O761" i="31" s="1"/>
  <c r="P761" i="31" a="1"/>
  <c r="P761" i="31" s="1"/>
  <c r="K761" i="31" a="1"/>
  <c r="K761" i="31" s="1"/>
  <c r="Q761" i="31" a="1"/>
  <c r="Q761" i="31" s="1"/>
  <c r="O929" i="31" a="1"/>
  <c r="O929" i="31" s="1"/>
  <c r="P929" i="31" a="1"/>
  <c r="P929" i="31" s="1"/>
  <c r="K929" i="31" a="1"/>
  <c r="K929" i="31" s="1"/>
  <c r="L929" i="31" a="1"/>
  <c r="L929" i="31" s="1"/>
  <c r="R929" i="31" a="1"/>
  <c r="R929" i="31" s="1"/>
  <c r="O853" i="31" a="1"/>
  <c r="O853" i="31" s="1"/>
  <c r="R853" i="31" a="1"/>
  <c r="R853" i="31" s="1"/>
  <c r="K853" i="31" a="1"/>
  <c r="K853" i="31" s="1"/>
  <c r="L853" i="31" a="1"/>
  <c r="L853" i="31" s="1"/>
  <c r="P853" i="31" a="1"/>
  <c r="P853" i="31" s="1"/>
  <c r="K860" i="31" a="1"/>
  <c r="K860" i="31" s="1"/>
  <c r="O477" i="31" a="1"/>
  <c r="O477" i="31" s="1"/>
  <c r="K768" i="31" a="1"/>
  <c r="K768" i="31" s="1"/>
  <c r="R768" i="31" a="1"/>
  <c r="R768" i="31" s="1"/>
  <c r="O836" i="31" a="1"/>
  <c r="O836" i="31" s="1"/>
  <c r="P836" i="31" a="1"/>
  <c r="P836" i="31" s="1"/>
  <c r="K836" i="31" a="1"/>
  <c r="K836" i="31" s="1"/>
  <c r="L836" i="31" a="1"/>
  <c r="L836" i="31" s="1"/>
  <c r="R836" i="31" a="1"/>
  <c r="R836" i="31" s="1"/>
  <c r="O813" i="31" a="1"/>
  <c r="O813" i="31" s="1"/>
  <c r="Q813" i="31" a="1"/>
  <c r="Q813" i="31" s="1"/>
  <c r="P813" i="31" a="1"/>
  <c r="P813" i="31" s="1"/>
  <c r="O775" i="31" a="1"/>
  <c r="O775" i="31" s="1"/>
  <c r="Q775" i="31" a="1"/>
  <c r="Q775" i="31" s="1"/>
  <c r="L775" i="31" a="1"/>
  <c r="L775" i="31" s="1"/>
  <c r="P775" i="31" a="1"/>
  <c r="P775" i="31" s="1"/>
  <c r="K383" i="31" a="1"/>
  <c r="K383" i="31" s="1"/>
  <c r="K838" i="31" a="1"/>
  <c r="K838" i="31" s="1"/>
  <c r="L761" i="31" a="1"/>
  <c r="L761" i="31" s="1"/>
  <c r="P879" i="31" a="1"/>
  <c r="P879" i="31" s="1"/>
  <c r="O730" i="31" a="1"/>
  <c r="O730" i="31" s="1"/>
  <c r="P730" i="31" a="1"/>
  <c r="P730" i="31" s="1"/>
  <c r="K730" i="31" a="1"/>
  <c r="K730" i="31" s="1"/>
  <c r="Q730" i="31" a="1"/>
  <c r="Q730" i="31" s="1"/>
  <c r="O810" i="31" a="1"/>
  <c r="O810" i="31" s="1"/>
  <c r="Q810" i="31" a="1"/>
  <c r="Q810" i="31" s="1"/>
  <c r="O828" i="31" a="1"/>
  <c r="O828" i="31" s="1"/>
  <c r="P828" i="31" a="1"/>
  <c r="P828" i="31" s="1"/>
  <c r="K828" i="31" a="1"/>
  <c r="K828" i="31" s="1"/>
  <c r="Q828" i="31" a="1"/>
  <c r="Q828" i="31" s="1"/>
  <c r="Q746" i="31" a="1"/>
  <c r="Q746" i="31" s="1"/>
  <c r="O251" i="31" a="1"/>
  <c r="O251" i="31" s="1"/>
  <c r="Q251" i="31" a="1"/>
  <c r="Q251" i="31" s="1"/>
  <c r="L251" i="31" a="1"/>
  <c r="L251" i="31" s="1"/>
  <c r="Q860" i="31" a="1"/>
  <c r="Q860" i="31" s="1"/>
  <c r="P251" i="31" a="1"/>
  <c r="P251" i="31" s="1"/>
  <c r="O883" i="31" a="1"/>
  <c r="O883" i="31" s="1"/>
  <c r="Q883" i="31" a="1"/>
  <c r="Q883" i="31" s="1"/>
  <c r="L883" i="31" a="1"/>
  <c r="L883" i="31" s="1"/>
  <c r="P883" i="31" a="1"/>
  <c r="P883" i="31" s="1"/>
  <c r="O891" i="31" a="1"/>
  <c r="O891" i="31" s="1"/>
  <c r="R891" i="31" a="1"/>
  <c r="R891" i="31" s="1"/>
  <c r="L891" i="31" a="1"/>
  <c r="L891" i="31" s="1"/>
  <c r="Q891" i="31" a="1"/>
  <c r="Q891" i="31" s="1"/>
  <c r="K891" i="31" a="1"/>
  <c r="K891" i="31" s="1"/>
  <c r="P891" i="31" a="1"/>
  <c r="P891" i="31" s="1"/>
  <c r="O877" i="31" a="1"/>
  <c r="O877" i="31" s="1"/>
  <c r="O847" i="31" a="1"/>
  <c r="O847" i="31" s="1"/>
  <c r="R847" i="31" a="1"/>
  <c r="R847" i="31" s="1"/>
  <c r="O771" i="31" a="1"/>
  <c r="O771" i="31" s="1"/>
  <c r="L771" i="31" a="1"/>
  <c r="L771" i="31" s="1"/>
  <c r="Q771" i="31" a="1"/>
  <c r="Q771" i="31" s="1"/>
  <c r="R771" i="31" a="1"/>
  <c r="R771" i="31" s="1"/>
  <c r="K251" i="31" a="1"/>
  <c r="K251" i="31" s="1"/>
  <c r="O861" i="31" a="1"/>
  <c r="O861" i="31" s="1"/>
  <c r="R861" i="31" a="1"/>
  <c r="R861" i="31" s="1"/>
  <c r="Q861" i="31" a="1"/>
  <c r="Q861" i="31" s="1"/>
  <c r="K861" i="31" a="1"/>
  <c r="K861" i="31" s="1"/>
  <c r="O866" i="31" a="1"/>
  <c r="O866" i="31" s="1"/>
  <c r="R866" i="31" a="1"/>
  <c r="R866" i="31" s="1"/>
  <c r="L866" i="31" a="1"/>
  <c r="L866" i="31" s="1"/>
  <c r="O956" i="31" a="1"/>
  <c r="O956" i="31" s="1"/>
  <c r="Q956" i="31" a="1"/>
  <c r="Q956" i="31" s="1"/>
  <c r="L956" i="31" a="1"/>
  <c r="L956" i="31" s="1"/>
  <c r="O872" i="31" a="1"/>
  <c r="O872" i="31" s="1"/>
  <c r="R872" i="31" a="1"/>
  <c r="R872" i="31" s="1"/>
  <c r="L872" i="31" a="1"/>
  <c r="L872" i="31" s="1"/>
  <c r="O875" i="31" a="1"/>
  <c r="O875" i="31" s="1"/>
  <c r="R875" i="31" a="1"/>
  <c r="R875" i="31" s="1"/>
  <c r="L875" i="31" a="1"/>
  <c r="L875" i="31" s="1"/>
  <c r="Q875" i="31" a="1"/>
  <c r="Q875" i="31" s="1"/>
  <c r="K875" i="31" a="1"/>
  <c r="K875" i="31" s="1"/>
  <c r="P875" i="31" a="1"/>
  <c r="P875" i="31" s="1"/>
  <c r="O987" i="31" a="1"/>
  <c r="O987" i="31" s="1"/>
  <c r="R987" i="31" a="1"/>
  <c r="R987" i="31" s="1"/>
  <c r="P987" i="31" a="1"/>
  <c r="P987" i="31" s="1"/>
  <c r="L987" i="31" a="1"/>
  <c r="L987" i="31" s="1"/>
  <c r="P173" i="31" a="1"/>
  <c r="P173" i="31" s="1"/>
  <c r="O173" i="31" a="1"/>
  <c r="O173" i="31" s="1"/>
  <c r="K173" i="31" a="1"/>
  <c r="K173" i="31" s="1"/>
  <c r="Q173" i="31" a="1"/>
  <c r="Q173" i="31" s="1"/>
  <c r="O766" i="31" a="1"/>
  <c r="O766" i="31" s="1"/>
  <c r="O807" i="31" a="1"/>
  <c r="O807" i="31" s="1"/>
  <c r="O809" i="31" a="1"/>
  <c r="O809" i="31" s="1"/>
  <c r="P809" i="31" a="1"/>
  <c r="P809" i="31" s="1"/>
  <c r="O374" i="31" a="1"/>
  <c r="O374" i="31" s="1"/>
  <c r="O821" i="31" a="1"/>
  <c r="O821" i="31" s="1"/>
  <c r="Q821" i="31" a="1"/>
  <c r="Q821" i="31" s="1"/>
  <c r="O829" i="31" a="1"/>
  <c r="O829" i="31" s="1"/>
  <c r="L829" i="31" a="1"/>
  <c r="L829" i="31" s="1"/>
  <c r="Q829" i="31" a="1"/>
  <c r="Q829" i="31" s="1"/>
  <c r="P829" i="31" a="1"/>
  <c r="P829" i="31" s="1"/>
  <c r="O398" i="31" a="1"/>
  <c r="O398" i="31" s="1"/>
  <c r="L398" i="31" a="1"/>
  <c r="L398" i="31" s="1"/>
  <c r="Q398" i="31" a="1"/>
  <c r="Q398" i="31" s="1"/>
  <c r="P398" i="31" a="1"/>
  <c r="P398" i="31" s="1"/>
  <c r="P847" i="31" a="1"/>
  <c r="P847" i="31" s="1"/>
  <c r="R251" i="31" a="1"/>
  <c r="R251" i="31" s="1"/>
  <c r="O781" i="31" a="1"/>
  <c r="O781" i="31" s="1"/>
  <c r="R781" i="31" a="1"/>
  <c r="R781" i="31" s="1"/>
  <c r="Q781" i="31" a="1"/>
  <c r="Q781" i="31" s="1"/>
  <c r="L781" i="31" a="1"/>
  <c r="L781" i="31" s="1"/>
  <c r="P781" i="31" a="1"/>
  <c r="P781" i="31" s="1"/>
  <c r="K781" i="31" a="1"/>
  <c r="K781" i="31" s="1"/>
  <c r="O863" i="31" a="1"/>
  <c r="O863" i="31" s="1"/>
  <c r="R863" i="31" a="1"/>
  <c r="R863" i="31" s="1"/>
  <c r="Q863" i="31" a="1"/>
  <c r="Q863" i="31" s="1"/>
  <c r="L863" i="31" a="1"/>
  <c r="L863" i="31" s="1"/>
  <c r="K883" i="31" a="1"/>
  <c r="K883" i="31" s="1"/>
  <c r="O508" i="31" a="1"/>
  <c r="O508" i="31" s="1"/>
  <c r="R508" i="31" a="1"/>
  <c r="R508" i="31" s="1"/>
  <c r="Q508" i="31" a="1"/>
  <c r="Q508" i="31" s="1"/>
  <c r="L508" i="31" a="1"/>
  <c r="L508" i="31" s="1"/>
  <c r="P508" i="31" a="1"/>
  <c r="P508" i="31" s="1"/>
  <c r="K508" i="31" a="1"/>
  <c r="K508" i="31" s="1"/>
  <c r="O795" i="31" a="1"/>
  <c r="O795" i="31" s="1"/>
  <c r="R795" i="31" a="1"/>
  <c r="R795" i="31" s="1"/>
  <c r="L795" i="31" a="1"/>
  <c r="L795" i="31" s="1"/>
  <c r="Q795" i="31" a="1"/>
  <c r="Q795" i="31" s="1"/>
  <c r="O671" i="31" a="1"/>
  <c r="O671" i="31" s="1"/>
  <c r="R671" i="31" a="1"/>
  <c r="R671" i="31" s="1"/>
  <c r="L671" i="31" a="1"/>
  <c r="L671" i="31" s="1"/>
  <c r="Q671" i="31" a="1"/>
  <c r="Q671" i="31" s="1"/>
  <c r="K671" i="31" a="1"/>
  <c r="K671" i="31" s="1"/>
  <c r="Q847" i="31" a="1"/>
  <c r="Q847" i="31" s="1"/>
  <c r="O852" i="31" a="1"/>
  <c r="O852" i="31" s="1"/>
  <c r="P852" i="31" a="1"/>
  <c r="P852" i="31" s="1"/>
  <c r="K852" i="31" a="1"/>
  <c r="K852" i="31" s="1"/>
  <c r="Q852" i="31" a="1"/>
  <c r="Q852" i="31" s="1"/>
  <c r="K863" i="31" a="1"/>
  <c r="K863" i="31" s="1"/>
  <c r="O990" i="31" a="1"/>
  <c r="O990" i="31" s="1"/>
  <c r="R990" i="31" a="1"/>
  <c r="R990" i="31" s="1"/>
  <c r="Q990" i="31" a="1"/>
  <c r="Q990" i="31" s="1"/>
  <c r="L990" i="31" a="1"/>
  <c r="L990" i="31" s="1"/>
  <c r="P990" i="31" a="1"/>
  <c r="P990" i="31" s="1"/>
  <c r="K990" i="31" a="1"/>
  <c r="K990" i="31" s="1"/>
  <c r="O879" i="31" a="1"/>
  <c r="O879" i="31" s="1"/>
  <c r="R879" i="31" a="1"/>
  <c r="R879" i="31" s="1"/>
  <c r="Q879" i="31" a="1"/>
  <c r="Q879" i="31" s="1"/>
  <c r="K879" i="31" a="1"/>
  <c r="K879" i="31" s="1"/>
  <c r="O798" i="31" a="1"/>
  <c r="O798" i="31" s="1"/>
  <c r="R798" i="31" a="1"/>
  <c r="R798" i="31" s="1"/>
  <c r="Q798" i="31" a="1"/>
  <c r="Q798" i="31" s="1"/>
  <c r="L798" i="31" a="1"/>
  <c r="L798" i="31" s="1"/>
  <c r="P798" i="31" a="1"/>
  <c r="P798" i="31" s="1"/>
  <c r="O735" i="31" a="1"/>
  <c r="O735" i="31" s="1"/>
  <c r="O742" i="31" a="1"/>
  <c r="O742" i="31" s="1"/>
  <c r="O667" i="31" a="1"/>
  <c r="O667" i="31" s="1"/>
  <c r="O304" i="31" a="1"/>
  <c r="O304" i="31" s="1"/>
  <c r="O236" i="31" a="1"/>
  <c r="O236" i="31" s="1"/>
  <c r="O785" i="31" a="1"/>
  <c r="O785" i="31" s="1"/>
  <c r="O945" i="31" a="1"/>
  <c r="O945" i="31" s="1"/>
  <c r="O803" i="31" a="1"/>
  <c r="O803" i="31" s="1"/>
  <c r="P803" i="31" a="1"/>
  <c r="P803" i="31" s="1"/>
  <c r="Q766" i="31" a="1"/>
  <c r="Q766" i="31" s="1"/>
  <c r="O806" i="31" a="1"/>
  <c r="O806" i="31" s="1"/>
  <c r="Q807" i="31" a="1"/>
  <c r="Q807" i="31" s="1"/>
  <c r="O808" i="31" a="1"/>
  <c r="O808" i="31" s="1"/>
  <c r="Q808" i="31" a="1"/>
  <c r="Q808" i="31" s="1"/>
  <c r="L809" i="31" a="1"/>
  <c r="L809" i="31" s="1"/>
  <c r="R809" i="31" a="1"/>
  <c r="R809" i="31" s="1"/>
  <c r="Q374" i="31" a="1"/>
  <c r="Q374" i="31" s="1"/>
  <c r="O820" i="31" a="1"/>
  <c r="O820" i="31" s="1"/>
  <c r="P820" i="31" a="1"/>
  <c r="P820" i="31" s="1"/>
  <c r="K820" i="31" a="1"/>
  <c r="K820" i="31" s="1"/>
  <c r="L821" i="31" a="1"/>
  <c r="L821" i="31" s="1"/>
  <c r="R821" i="31" a="1"/>
  <c r="R821" i="31" s="1"/>
  <c r="O118" i="31" a="1"/>
  <c r="O118" i="31" s="1"/>
  <c r="R118" i="31" a="1"/>
  <c r="R118" i="31" s="1"/>
  <c r="P118" i="31" a="1"/>
  <c r="P118" i="31" s="1"/>
  <c r="O832" i="31" a="1"/>
  <c r="O832" i="31" s="1"/>
  <c r="O371" i="31" a="1"/>
  <c r="O371" i="31" s="1"/>
  <c r="R371" i="31" a="1"/>
  <c r="R371" i="31" s="1"/>
  <c r="L877" i="31" a="1"/>
  <c r="L877" i="31" s="1"/>
  <c r="Q877" i="31" a="1"/>
  <c r="Q877" i="31" s="1"/>
  <c r="O846" i="31" a="1"/>
  <c r="O846" i="31" s="1"/>
  <c r="R846" i="31" a="1"/>
  <c r="R846" i="31" s="1"/>
  <c r="P846" i="31" a="1"/>
  <c r="P846" i="31" s="1"/>
  <c r="L847" i="31" a="1"/>
  <c r="L847" i="31" s="1"/>
  <c r="O848" i="31" a="1"/>
  <c r="O848" i="31" s="1"/>
  <c r="O854" i="31" a="1"/>
  <c r="O854" i="31" s="1"/>
  <c r="R854" i="31" a="1"/>
  <c r="R854" i="31" s="1"/>
  <c r="P854" i="31" a="1"/>
  <c r="P854" i="31" s="1"/>
  <c r="K795" i="31" a="1"/>
  <c r="K795" i="31" s="1"/>
  <c r="O880" i="31" a="1"/>
  <c r="O880" i="31" s="1"/>
  <c r="R880" i="31" a="1"/>
  <c r="R880" i="31" s="1"/>
  <c r="Q880" i="31" a="1"/>
  <c r="Q880" i="31" s="1"/>
  <c r="L880" i="31" a="1"/>
  <c r="L880" i="31" s="1"/>
  <c r="P880" i="31" a="1"/>
  <c r="P880" i="31" s="1"/>
  <c r="K880" i="31" a="1"/>
  <c r="K880" i="31" s="1"/>
  <c r="O859" i="31" a="1"/>
  <c r="O859" i="31" s="1"/>
  <c r="R859" i="31" a="1"/>
  <c r="R859" i="31" s="1"/>
  <c r="Q859" i="31" a="1"/>
  <c r="Q859" i="31" s="1"/>
  <c r="L859" i="31" a="1"/>
  <c r="L859" i="31" s="1"/>
  <c r="P859" i="31" a="1"/>
  <c r="P859" i="31" s="1"/>
  <c r="K859" i="31" a="1"/>
  <c r="K859" i="31" s="1"/>
  <c r="O860" i="31" a="1"/>
  <c r="O860" i="31" s="1"/>
  <c r="R860" i="31" a="1"/>
  <c r="R860" i="31" s="1"/>
  <c r="L860" i="31" a="1"/>
  <c r="L860" i="31" s="1"/>
  <c r="P860" i="31" a="1"/>
  <c r="P860" i="31" s="1"/>
  <c r="Q912" i="31" a="1"/>
  <c r="Q912" i="31" s="1"/>
  <c r="O881" i="31" a="1"/>
  <c r="O881" i="31" s="1"/>
  <c r="R881" i="31" a="1"/>
  <c r="R881" i="31" s="1"/>
  <c r="P881" i="31" a="1"/>
  <c r="P881" i="31" s="1"/>
  <c r="P906" i="31" a="1"/>
  <c r="P906" i="31" s="1"/>
  <c r="L906" i="31" a="1"/>
  <c r="L906" i="31" s="1"/>
  <c r="O906" i="31" a="1"/>
  <c r="O906" i="31" s="1"/>
  <c r="Q906" i="31" a="1"/>
  <c r="Q906" i="31" s="1"/>
  <c r="O770" i="31" a="1"/>
  <c r="O770" i="31" s="1"/>
  <c r="O991" i="31" a="1"/>
  <c r="O991" i="31" s="1"/>
  <c r="O871" i="31" a="1"/>
  <c r="O871" i="31" s="1"/>
  <c r="R871" i="31" a="1"/>
  <c r="R871" i="31" s="1"/>
  <c r="O874" i="31" a="1"/>
  <c r="O874" i="31" s="1"/>
  <c r="R874" i="31" a="1"/>
  <c r="R874" i="31" s="1"/>
  <c r="O1012" i="31" a="1"/>
  <c r="O1012" i="31" s="1"/>
  <c r="O885" i="31" a="1"/>
  <c r="O885" i="31" s="1"/>
  <c r="R885" i="31" a="1"/>
  <c r="R885" i="31" s="1"/>
  <c r="O890" i="31" a="1"/>
  <c r="O890" i="31" s="1"/>
  <c r="R890" i="31" a="1"/>
  <c r="R890" i="31" s="1"/>
  <c r="O893" i="31" a="1"/>
  <c r="O893" i="31" s="1"/>
  <c r="R900" i="31" a="1"/>
  <c r="R900" i="31" s="1"/>
  <c r="O926" i="31" a="1"/>
  <c r="O926" i="31" s="1"/>
  <c r="O778" i="31" a="1"/>
  <c r="O778" i="31" s="1"/>
  <c r="O788" i="31" a="1"/>
  <c r="O788" i="31" s="1"/>
  <c r="O728" i="31" a="1"/>
  <c r="O728" i="31" s="1"/>
  <c r="O736" i="31" a="1"/>
  <c r="O736" i="31" s="1"/>
  <c r="O827" i="31" a="1"/>
  <c r="O827" i="31" s="1"/>
  <c r="O834" i="31" a="1"/>
  <c r="O834" i="31" s="1"/>
  <c r="O897" i="31" a="1"/>
  <c r="O897" i="31" s="1"/>
  <c r="O851" i="31" a="1"/>
  <c r="O851" i="31" s="1"/>
  <c r="K770" i="31" a="1"/>
  <c r="K770" i="31" s="1"/>
  <c r="P770" i="31" a="1"/>
  <c r="P770" i="31" s="1"/>
  <c r="O857" i="31" a="1"/>
  <c r="O857" i="31" s="1"/>
  <c r="R857" i="31" a="1"/>
  <c r="R857" i="31" s="1"/>
  <c r="K991" i="31" a="1"/>
  <c r="K991" i="31" s="1"/>
  <c r="P991" i="31" a="1"/>
  <c r="P991" i="31" s="1"/>
  <c r="O864" i="31" a="1"/>
  <c r="O864" i="31" s="1"/>
  <c r="R864" i="31" a="1"/>
  <c r="R864" i="31" s="1"/>
  <c r="O62" i="31" a="1"/>
  <c r="O62" i="31" s="1"/>
  <c r="R62" i="31" a="1"/>
  <c r="R62" i="31" s="1"/>
  <c r="K871" i="31" a="1"/>
  <c r="K871" i="31" s="1"/>
  <c r="Q871" i="31" a="1"/>
  <c r="Q871" i="31" s="1"/>
  <c r="O995" i="31" a="1"/>
  <c r="O995" i="31" s="1"/>
  <c r="K874" i="31" a="1"/>
  <c r="K874" i="31" s="1"/>
  <c r="P874" i="31" a="1"/>
  <c r="P874" i="31" s="1"/>
  <c r="K1012" i="31" a="1"/>
  <c r="K1012" i="31" s="1"/>
  <c r="P1012" i="31" a="1"/>
  <c r="P1012" i="31" s="1"/>
  <c r="O799" i="31" a="1"/>
  <c r="O799" i="31" s="1"/>
  <c r="R799" i="31" a="1"/>
  <c r="R799" i="31" s="1"/>
  <c r="L881" i="31" a="1"/>
  <c r="L881" i="31" s="1"/>
  <c r="O884" i="31" a="1"/>
  <c r="O884" i="31" s="1"/>
  <c r="R884" i="31" a="1"/>
  <c r="R884" i="31" s="1"/>
  <c r="K885" i="31" a="1"/>
  <c r="K885" i="31" s="1"/>
  <c r="Q885" i="31" a="1"/>
  <c r="Q885" i="31" s="1"/>
  <c r="O888" i="31" a="1"/>
  <c r="O888" i="31" s="1"/>
  <c r="K890" i="31" a="1"/>
  <c r="K890" i="31" s="1"/>
  <c r="P890" i="31" a="1"/>
  <c r="P890" i="31" s="1"/>
  <c r="K893" i="31" a="1"/>
  <c r="K893" i="31" s="1"/>
  <c r="P893" i="31" a="1"/>
  <c r="P893" i="31" s="1"/>
  <c r="O817" i="31" a="1"/>
  <c r="O817" i="31" s="1"/>
  <c r="K817" i="31" a="1"/>
  <c r="K817" i="31" s="1"/>
  <c r="P817" i="31" a="1"/>
  <c r="P817" i="31" s="1"/>
  <c r="Q817" i="31" a="1"/>
  <c r="Q817" i="31" s="1"/>
  <c r="R817" i="31" a="1"/>
  <c r="R817" i="31" s="1"/>
  <c r="L817" i="31" a="1"/>
  <c r="L817" i="31" s="1"/>
  <c r="Q819" i="31" a="1"/>
  <c r="Q819" i="31" s="1"/>
  <c r="P819" i="31" a="1"/>
  <c r="P819" i="31" s="1"/>
  <c r="L819" i="31" a="1"/>
  <c r="L819" i="31" s="1"/>
  <c r="R819" i="31" a="1"/>
  <c r="R819" i="31" s="1"/>
  <c r="O819" i="31" a="1"/>
  <c r="O819" i="31" s="1"/>
  <c r="O833" i="31" a="1"/>
  <c r="O833" i="31" s="1"/>
  <c r="O928" i="31" a="1"/>
  <c r="O928" i="31" s="1"/>
  <c r="O849" i="31" a="1"/>
  <c r="O849" i="31" s="1"/>
  <c r="O856" i="31" a="1"/>
  <c r="O856" i="31" s="1"/>
  <c r="O1006" i="31" a="1"/>
  <c r="O1006" i="31" s="1"/>
  <c r="R1006" i="31" a="1"/>
  <c r="R1006" i="31" s="1"/>
  <c r="P1006" i="31" a="1"/>
  <c r="P1006" i="31" s="1"/>
  <c r="O910" i="31" a="1"/>
  <c r="O910" i="31" s="1"/>
  <c r="R910" i="31" a="1"/>
  <c r="R910" i="31" s="1"/>
  <c r="P910" i="31" a="1"/>
  <c r="P910" i="31" s="1"/>
  <c r="R826" i="31" a="1"/>
  <c r="R826" i="31" s="1"/>
  <c r="O947" i="31" a="1"/>
  <c r="O947" i="31" s="1"/>
  <c r="K947" i="31" a="1"/>
  <c r="K947" i="31" s="1"/>
  <c r="P947" i="31" a="1"/>
  <c r="P947" i="31" s="1"/>
  <c r="Q947" i="31" a="1"/>
  <c r="Q947" i="31" s="1"/>
  <c r="L947" i="31" a="1"/>
  <c r="L947" i="31" s="1"/>
  <c r="O909" i="31" a="1"/>
  <c r="O909" i="31" s="1"/>
  <c r="K909" i="31" a="1"/>
  <c r="K909" i="31" s="1"/>
  <c r="R909" i="31" a="1"/>
  <c r="R909" i="31" s="1"/>
  <c r="Q909" i="31" a="1"/>
  <c r="Q909" i="31" s="1"/>
  <c r="L909" i="31" a="1"/>
  <c r="L909" i="31" s="1"/>
  <c r="P909" i="31" a="1"/>
  <c r="P909" i="31" s="1"/>
  <c r="O955" i="31" a="1"/>
  <c r="O955" i="31" s="1"/>
  <c r="Q914" i="31" a="1"/>
  <c r="Q914" i="31" s="1"/>
  <c r="O914" i="31" a="1"/>
  <c r="O914" i="31" s="1"/>
  <c r="K914" i="31" a="1"/>
  <c r="K914" i="31" s="1"/>
  <c r="R914" i="31" a="1"/>
  <c r="R914" i="31" s="1"/>
  <c r="Q911" i="31" a="1"/>
  <c r="Q911" i="31" s="1"/>
  <c r="P911" i="31" a="1"/>
  <c r="P911" i="31" s="1"/>
  <c r="L911" i="31" a="1"/>
  <c r="L911" i="31" s="1"/>
  <c r="O911" i="31" a="1"/>
  <c r="O911" i="31" s="1"/>
  <c r="R818" i="31" a="1"/>
  <c r="R818" i="31" s="1"/>
  <c r="P938" i="31" a="1"/>
  <c r="P938" i="31" s="1"/>
  <c r="L938" i="31" a="1"/>
  <c r="L938" i="31" s="1"/>
  <c r="Q938" i="31" a="1"/>
  <c r="Q938" i="31" s="1"/>
  <c r="O938" i="31" a="1"/>
  <c r="O938" i="31" s="1"/>
  <c r="O913" i="31" a="1"/>
  <c r="O913" i="31" s="1"/>
  <c r="K913" i="31" a="1"/>
  <c r="K913" i="31" s="1"/>
  <c r="L913" i="31" a="1"/>
  <c r="L913" i="31" s="1"/>
  <c r="Q913" i="31" a="1"/>
  <c r="Q913" i="31" s="1"/>
  <c r="R913" i="31" a="1"/>
  <c r="R913" i="31" s="1"/>
  <c r="P913" i="31" a="1"/>
  <c r="P913" i="31" s="1"/>
  <c r="O917" i="31" a="1"/>
  <c r="O917" i="31" s="1"/>
  <c r="K917" i="31" a="1"/>
  <c r="K917" i="31" s="1"/>
  <c r="P917" i="31" a="1"/>
  <c r="P917" i="31" s="1"/>
  <c r="Q917" i="31" a="1"/>
  <c r="Q917" i="31" s="1"/>
  <c r="P543" i="31" a="1"/>
  <c r="P543" i="31" s="1"/>
  <c r="L543" i="31" a="1"/>
  <c r="L543" i="31" s="1"/>
  <c r="R543" i="31" a="1"/>
  <c r="R543" i="31" s="1"/>
  <c r="Q543" i="31" a="1"/>
  <c r="Q543" i="31" s="1"/>
  <c r="K543" i="31" a="1"/>
  <c r="K543" i="31" s="1"/>
  <c r="O543" i="31" a="1"/>
  <c r="O543" i="31" s="1"/>
  <c r="Q958" i="31" a="1"/>
  <c r="Q958" i="31" s="1"/>
  <c r="K938" i="31" a="1"/>
  <c r="K938" i="31" s="1"/>
  <c r="L917" i="31" a="1"/>
  <c r="L917" i="31" s="1"/>
  <c r="O779" i="31" a="1"/>
  <c r="O779" i="31" s="1"/>
  <c r="Q843" i="31" a="1"/>
  <c r="Q843" i="31" s="1"/>
  <c r="O843" i="31" a="1"/>
  <c r="O843" i="31" s="1"/>
  <c r="K843" i="31" a="1"/>
  <c r="K843" i="31" s="1"/>
  <c r="P843" i="31" a="1"/>
  <c r="P843" i="31" s="1"/>
  <c r="R843" i="31" a="1"/>
  <c r="R843" i="31" s="1"/>
  <c r="L843" i="31" a="1"/>
  <c r="L843" i="31" s="1"/>
  <c r="K924" i="31" a="1"/>
  <c r="K924" i="31" s="1"/>
  <c r="R988" i="31" a="1"/>
  <c r="R988" i="31" s="1"/>
  <c r="R960" i="31" a="1"/>
  <c r="R960" i="31" s="1"/>
  <c r="Q970" i="31" a="1"/>
  <c r="Q970" i="31" s="1"/>
  <c r="P970" i="31" a="1"/>
  <c r="P970" i="31" s="1"/>
  <c r="L970" i="31" a="1"/>
  <c r="L970" i="31" s="1"/>
  <c r="R970" i="31" a="1"/>
  <c r="R970" i="31" s="1"/>
  <c r="K970" i="31" a="1"/>
  <c r="K970" i="31" s="1"/>
  <c r="O970" i="31" a="1"/>
  <c r="O970" i="31" s="1"/>
  <c r="R992" i="31" a="1"/>
  <c r="R992" i="31" s="1"/>
  <c r="R479" i="31" a="1"/>
  <c r="R479" i="31" s="1"/>
  <c r="K912" i="31" a="1"/>
  <c r="K912" i="31" s="1"/>
  <c r="P915" i="31" a="1"/>
  <c r="P915" i="31" s="1"/>
  <c r="L915" i="31" a="1"/>
  <c r="L915" i="31" s="1"/>
  <c r="O915" i="31" a="1"/>
  <c r="O915" i="31" s="1"/>
  <c r="P940" i="31" a="1"/>
  <c r="P940" i="31" s="1"/>
  <c r="L940" i="31" a="1"/>
  <c r="L940" i="31" s="1"/>
  <c r="Q940" i="31" a="1"/>
  <c r="Q940" i="31" s="1"/>
  <c r="K940" i="31" a="1"/>
  <c r="K940" i="31" s="1"/>
  <c r="R940" i="31" a="1"/>
  <c r="R940" i="31" s="1"/>
  <c r="O1015" i="31" a="1"/>
  <c r="O1015" i="31" s="1"/>
  <c r="K1015" i="31" a="1"/>
  <c r="K1015" i="31" s="1"/>
  <c r="P1015" i="31" a="1"/>
  <c r="P1015" i="31" s="1"/>
  <c r="L1015" i="31" a="1"/>
  <c r="L1015" i="31" s="1"/>
  <c r="R1015" i="31" a="1"/>
  <c r="R1015" i="31" s="1"/>
  <c r="Q1015" i="31" a="1"/>
  <c r="Q1015" i="31" s="1"/>
  <c r="O783" i="31" a="1"/>
  <c r="O783" i="31" s="1"/>
  <c r="R981" i="31" a="1"/>
  <c r="R981" i="31" s="1"/>
  <c r="R957" i="31" a="1"/>
  <c r="R957" i="31" s="1"/>
  <c r="K948" i="31" a="1"/>
  <c r="K948" i="31" s="1"/>
  <c r="O547" i="31" a="1"/>
  <c r="O547" i="31" s="1"/>
  <c r="K547" i="31" a="1"/>
  <c r="K547" i="31" s="1"/>
  <c r="Q547" i="31" a="1"/>
  <c r="Q547" i="31" s="1"/>
  <c r="L547" i="31" a="1"/>
  <c r="L547" i="31" s="1"/>
  <c r="P547" i="31" a="1"/>
  <c r="P547" i="31" s="1"/>
  <c r="R547" i="31" a="1"/>
  <c r="R547" i="31" s="1"/>
  <c r="R672" i="31" a="1"/>
  <c r="R672" i="31" s="1"/>
  <c r="O382" i="31" a="1"/>
  <c r="O382" i="31" s="1"/>
  <c r="K382" i="31" a="1"/>
  <c r="K382" i="31" s="1"/>
  <c r="L382" i="31" a="1"/>
  <c r="L382" i="31" s="1"/>
  <c r="Q382" i="31" a="1"/>
  <c r="Q382" i="31" s="1"/>
  <c r="P382" i="31" a="1"/>
  <c r="P382" i="31" s="1"/>
  <c r="R977" i="31" a="1"/>
  <c r="R977" i="31" s="1"/>
  <c r="Q905" i="31" a="1"/>
  <c r="Q905" i="31" s="1"/>
  <c r="P955" i="31" a="1"/>
  <c r="P955" i="31" s="1"/>
  <c r="L955" i="31" a="1"/>
  <c r="L955" i="31" s="1"/>
  <c r="R955" i="31" a="1"/>
  <c r="R955" i="31" s="1"/>
  <c r="Q955" i="31" a="1"/>
  <c r="Q955" i="31" s="1"/>
  <c r="K955" i="31" a="1"/>
  <c r="K955" i="31" s="1"/>
  <c r="R868" i="31" a="1"/>
  <c r="R868" i="31" s="1"/>
  <c r="R918" i="31" a="1"/>
  <c r="R918" i="31" s="1"/>
  <c r="R942" i="31" a="1"/>
  <c r="R942" i="31" s="1"/>
  <c r="Q904" i="31" a="1"/>
  <c r="Q904" i="31" s="1"/>
  <c r="Q779" i="31" a="1"/>
  <c r="Q779" i="31" s="1"/>
  <c r="P779" i="31" a="1"/>
  <c r="P779" i="31" s="1"/>
  <c r="L779" i="31" a="1"/>
  <c r="L779" i="31" s="1"/>
  <c r="P958" i="31" a="1"/>
  <c r="P958" i="31" s="1"/>
  <c r="L958" i="31" a="1"/>
  <c r="L958" i="31" s="1"/>
  <c r="O958" i="31" a="1"/>
  <c r="O958" i="31" s="1"/>
  <c r="R958" i="31" a="1"/>
  <c r="R958" i="31" s="1"/>
  <c r="R448" i="31" a="1"/>
  <c r="R448" i="31" s="1"/>
  <c r="P912" i="31" a="1"/>
  <c r="P912" i="31" s="1"/>
  <c r="L912" i="31" a="1"/>
  <c r="L912" i="31" s="1"/>
  <c r="O912" i="31" a="1"/>
  <c r="O912" i="31" s="1"/>
  <c r="Q924" i="31" a="1"/>
  <c r="Q924" i="31" s="1"/>
  <c r="R924" i="31" a="1"/>
  <c r="R924" i="31" s="1"/>
  <c r="O417" i="31" a="1"/>
  <c r="O417" i="31" s="1"/>
  <c r="K417" i="31" a="1"/>
  <c r="K417" i="31" s="1"/>
  <c r="R417" i="31" a="1"/>
  <c r="R417" i="31" s="1"/>
  <c r="Q417" i="31" a="1"/>
  <c r="Q417" i="31" s="1"/>
  <c r="P417" i="31" a="1"/>
  <c r="P417" i="31" s="1"/>
  <c r="R779" i="31" a="1"/>
  <c r="R779" i="31" s="1"/>
  <c r="P1017" i="31" a="1"/>
  <c r="P1017" i="31" s="1"/>
  <c r="L1017" i="31" a="1"/>
  <c r="L1017" i="31" s="1"/>
  <c r="Q1017" i="31" a="1"/>
  <c r="Q1017" i="31" s="1"/>
  <c r="K1017" i="31" a="1"/>
  <c r="K1017" i="31" s="1"/>
  <c r="O1017" i="31" a="1"/>
  <c r="O1017" i="31" s="1"/>
  <c r="R1017" i="31" a="1"/>
  <c r="R1017" i="31" s="1"/>
  <c r="R676" i="31" a="1"/>
  <c r="R676" i="31" s="1"/>
  <c r="Q977" i="31" a="1"/>
  <c r="Q977" i="31" s="1"/>
  <c r="P981" i="31" a="1"/>
  <c r="P981" i="31" s="1"/>
  <c r="Q992" i="31" a="1"/>
  <c r="Q992" i="31" s="1"/>
  <c r="O996" i="31" a="1"/>
  <c r="O996" i="31" s="1"/>
  <c r="Q1022" i="31" a="1"/>
  <c r="Q1022" i="31" s="1"/>
  <c r="O951" i="31" a="1"/>
  <c r="O951" i="31" s="1"/>
  <c r="K951" i="31" a="1"/>
  <c r="K951" i="31" s="1"/>
  <c r="Q959" i="31" a="1"/>
  <c r="Q959" i="31" s="1"/>
  <c r="O959" i="31" a="1"/>
  <c r="O959" i="31" s="1"/>
  <c r="K959" i="31" a="1"/>
  <c r="K959" i="31" s="1"/>
  <c r="P959" i="31" a="1"/>
  <c r="P959" i="31" s="1"/>
  <c r="L959" i="31" a="1"/>
  <c r="L959" i="31" s="1"/>
  <c r="R966" i="31" a="1"/>
  <c r="R966" i="31" s="1"/>
  <c r="K868" i="31" a="1"/>
  <c r="K868" i="31" s="1"/>
  <c r="P980" i="31" a="1"/>
  <c r="P980" i="31" s="1"/>
  <c r="L980" i="31" a="1"/>
  <c r="L980" i="31" s="1"/>
  <c r="O980" i="31" a="1"/>
  <c r="O980" i="31" s="1"/>
  <c r="O124" i="31" a="1"/>
  <c r="O124" i="31" s="1"/>
  <c r="K124" i="31" a="1"/>
  <c r="K124" i="31" s="1"/>
  <c r="P1013" i="31" a="1"/>
  <c r="P1013" i="31" s="1"/>
  <c r="L1013" i="31" a="1"/>
  <c r="L1013" i="31" s="1"/>
  <c r="O1013" i="31" a="1"/>
  <c r="O1013" i="31" s="1"/>
  <c r="R878" i="31" a="1"/>
  <c r="R878" i="31" s="1"/>
  <c r="K992" i="31" a="1"/>
  <c r="K992" i="31" s="1"/>
  <c r="R1003" i="31" a="1"/>
  <c r="R1003" i="31" s="1"/>
  <c r="Q135" i="31" a="1"/>
  <c r="Q135" i="31" s="1"/>
  <c r="P845" i="31" a="1"/>
  <c r="P845" i="31" s="1"/>
  <c r="L845" i="31" a="1"/>
  <c r="L845" i="31" s="1"/>
  <c r="O845" i="31" a="1"/>
  <c r="O845" i="31" s="1"/>
  <c r="L981" i="31" a="1"/>
  <c r="L981" i="31" s="1"/>
  <c r="Q981" i="31" a="1"/>
  <c r="Q981" i="31" s="1"/>
  <c r="O931" i="31" a="1"/>
  <c r="O931" i="31" s="1"/>
  <c r="K931" i="31" a="1"/>
  <c r="K931" i="31" s="1"/>
  <c r="L931" i="31" a="1"/>
  <c r="L931" i="31" s="1"/>
  <c r="P931" i="31" a="1"/>
  <c r="P931" i="31" s="1"/>
  <c r="P943" i="31" a="1"/>
  <c r="P943" i="31" s="1"/>
  <c r="L943" i="31" a="1"/>
  <c r="L943" i="31" s="1"/>
  <c r="R944" i="31" a="1"/>
  <c r="R944" i="31" s="1"/>
  <c r="O944" i="31" a="1"/>
  <c r="O944" i="31" s="1"/>
  <c r="K944" i="31" a="1"/>
  <c r="K944" i="31" s="1"/>
  <c r="P950" i="31" a="1"/>
  <c r="P950" i="31" s="1"/>
  <c r="L950" i="31" a="1"/>
  <c r="L950" i="31" s="1"/>
  <c r="P951" i="31" a="1"/>
  <c r="P951" i="31" s="1"/>
  <c r="O962" i="31" a="1"/>
  <c r="O962" i="31" s="1"/>
  <c r="K962" i="31" a="1"/>
  <c r="K962" i="31" s="1"/>
  <c r="L962" i="31" a="1"/>
  <c r="L962" i="31" s="1"/>
  <c r="P962" i="31" a="1"/>
  <c r="P962" i="31" s="1"/>
  <c r="O787" i="31" a="1"/>
  <c r="O787" i="31" s="1"/>
  <c r="K787" i="31" a="1"/>
  <c r="K787" i="31" s="1"/>
  <c r="Q868" i="31" a="1"/>
  <c r="Q868" i="31" s="1"/>
  <c r="R969" i="31" a="1"/>
  <c r="R969" i="31" s="1"/>
  <c r="O989" i="31" a="1"/>
  <c r="O989" i="31" s="1"/>
  <c r="K989" i="31" a="1"/>
  <c r="K989" i="31" s="1"/>
  <c r="L989" i="31" a="1"/>
  <c r="L989" i="31" s="1"/>
  <c r="Q845" i="31" a="1"/>
  <c r="Q845" i="31" s="1"/>
  <c r="O802" i="31" a="1"/>
  <c r="O802" i="31" s="1"/>
  <c r="K980" i="31" a="1"/>
  <c r="K980" i="31" s="1"/>
  <c r="P983" i="31" a="1"/>
  <c r="P983" i="31" s="1"/>
  <c r="L983" i="31" a="1"/>
  <c r="L983" i="31" s="1"/>
  <c r="P124" i="31" a="1"/>
  <c r="P124" i="31" s="1"/>
  <c r="K1013" i="31" a="1"/>
  <c r="K1013" i="31" s="1"/>
  <c r="Q1013" i="31" a="1"/>
  <c r="Q1013" i="31" s="1"/>
  <c r="Q931" i="31" a="1"/>
  <c r="Q931" i="31" s="1"/>
  <c r="P997" i="31" a="1"/>
  <c r="P997" i="31" s="1"/>
  <c r="L997" i="31" a="1"/>
  <c r="L997" i="31" s="1"/>
  <c r="O997" i="31" a="1"/>
  <c r="O997" i="31" s="1"/>
  <c r="Q516" i="31" a="1"/>
  <c r="Q516" i="31" s="1"/>
  <c r="Q920" i="31" a="1"/>
  <c r="Q920" i="31" s="1"/>
  <c r="O950" i="31" a="1"/>
  <c r="O950" i="31" s="1"/>
  <c r="L951" i="31" a="1"/>
  <c r="L951" i="31" s="1"/>
  <c r="Q954" i="31" a="1"/>
  <c r="Q954" i="31" s="1"/>
  <c r="P954" i="31" a="1"/>
  <c r="P954" i="31" s="1"/>
  <c r="L954" i="31" a="1"/>
  <c r="L954" i="31" s="1"/>
  <c r="R930" i="31" a="1"/>
  <c r="R930" i="31" s="1"/>
  <c r="R959" i="31" a="1"/>
  <c r="R959" i="31" s="1"/>
  <c r="Q962" i="31" a="1"/>
  <c r="Q962" i="31" s="1"/>
  <c r="P787" i="31" a="1"/>
  <c r="P787" i="31" s="1"/>
  <c r="P989" i="31" a="1"/>
  <c r="P989" i="31" s="1"/>
  <c r="K845" i="31" a="1"/>
  <c r="K845" i="31" s="1"/>
  <c r="R867" i="31" a="1"/>
  <c r="R867" i="31" s="1"/>
  <c r="Q980" i="31" a="1"/>
  <c r="Q980" i="31" s="1"/>
  <c r="O983" i="31" a="1"/>
  <c r="O983" i="31" s="1"/>
  <c r="L124" i="31" a="1"/>
  <c r="L124" i="31" s="1"/>
  <c r="R1013" i="31" a="1"/>
  <c r="R1013" i="31" s="1"/>
  <c r="P387" i="31" a="1"/>
  <c r="P387" i="31" s="1"/>
  <c r="R931" i="31" a="1"/>
  <c r="R931" i="31" s="1"/>
  <c r="Q997" i="31" a="1"/>
  <c r="Q997" i="31" s="1"/>
  <c r="P921" i="31" a="1"/>
  <c r="P921" i="31" s="1"/>
  <c r="L921" i="31" a="1"/>
  <c r="L921" i="31" s="1"/>
  <c r="O895" i="31" a="1"/>
  <c r="O895" i="31" s="1"/>
  <c r="K895" i="31" a="1"/>
  <c r="K895" i="31" s="1"/>
  <c r="R923" i="31" a="1"/>
  <c r="R923" i="31" s="1"/>
  <c r="K943" i="31" a="1"/>
  <c r="K943" i="31" s="1"/>
  <c r="P944" i="31" a="1"/>
  <c r="P944" i="31" s="1"/>
  <c r="R850" i="31" a="1"/>
  <c r="R850" i="31" s="1"/>
  <c r="K950" i="31" a="1"/>
  <c r="K950" i="31" s="1"/>
  <c r="Q951" i="31" a="1"/>
  <c r="Q951" i="31" s="1"/>
  <c r="O954" i="31" a="1"/>
  <c r="O954" i="31" s="1"/>
  <c r="P549" i="31" a="1"/>
  <c r="P549" i="31" s="1"/>
  <c r="L549" i="31" a="1"/>
  <c r="L549" i="31" s="1"/>
  <c r="O549" i="31" a="1"/>
  <c r="O549" i="31" s="1"/>
  <c r="O968" i="31" a="1"/>
  <c r="O968" i="31" s="1"/>
  <c r="K968" i="31" a="1"/>
  <c r="K968" i="31" s="1"/>
  <c r="Q989" i="31" a="1"/>
  <c r="Q989" i="31" s="1"/>
  <c r="Q971" i="31" a="1"/>
  <c r="Q971" i="31" s="1"/>
  <c r="O971" i="31" a="1"/>
  <c r="O971" i="31" s="1"/>
  <c r="K971" i="31" a="1"/>
  <c r="K971" i="31" s="1"/>
  <c r="P971" i="31" a="1"/>
  <c r="P971" i="31" s="1"/>
  <c r="L971" i="31" a="1"/>
  <c r="L971" i="31" s="1"/>
  <c r="R845" i="31" a="1"/>
  <c r="R845" i="31" s="1"/>
  <c r="R882" i="31" a="1"/>
  <c r="R882" i="31" s="1"/>
  <c r="K983" i="31" a="1"/>
  <c r="K983" i="31" s="1"/>
  <c r="Q124" i="31" a="1"/>
  <c r="Q124" i="31" s="1"/>
  <c r="O1019" i="31" a="1"/>
  <c r="O1019" i="31" s="1"/>
  <c r="K1019" i="31" a="1"/>
  <c r="K1019" i="31" s="1"/>
  <c r="L1019" i="31" a="1"/>
  <c r="L1019" i="31" s="1"/>
  <c r="R894" i="31" a="1"/>
  <c r="R894" i="31" s="1"/>
  <c r="K997" i="31" a="1"/>
  <c r="K997" i="31" s="1"/>
  <c r="R997" i="31" a="1"/>
  <c r="R997" i="31" s="1"/>
  <c r="P448" i="31" a="1"/>
  <c r="P448" i="31" s="1"/>
  <c r="L448" i="31" a="1"/>
  <c r="L448" i="31" s="1"/>
  <c r="O448" i="31" a="1"/>
  <c r="O448" i="31" s="1"/>
  <c r="R980" i="31" a="1"/>
  <c r="R980" i="31" s="1"/>
  <c r="R124" i="31" a="1"/>
  <c r="R124" i="31" s="1"/>
  <c r="O998" i="31" a="1"/>
  <c r="O998" i="31" s="1"/>
  <c r="K998" i="31" a="1"/>
  <c r="K998" i="31" s="1"/>
  <c r="L998" i="31" a="1"/>
  <c r="L998" i="31" s="1"/>
  <c r="P998" i="31" a="1"/>
  <c r="P998" i="31" s="1"/>
  <c r="P868" i="31" a="1"/>
  <c r="P868" i="31" s="1"/>
  <c r="L868" i="31" a="1"/>
  <c r="L868" i="31" s="1"/>
  <c r="O977" i="31" a="1"/>
  <c r="O977" i="31" s="1"/>
  <c r="K977" i="31" a="1"/>
  <c r="K977" i="31" s="1"/>
  <c r="L977" i="31" a="1"/>
  <c r="L977" i="31" s="1"/>
  <c r="P977" i="31" a="1"/>
  <c r="P977" i="31" s="1"/>
  <c r="O981" i="31" a="1"/>
  <c r="O981" i="31" s="1"/>
  <c r="K981" i="31" a="1"/>
  <c r="K981" i="31" s="1"/>
  <c r="R886" i="31" a="1"/>
  <c r="R886" i="31" s="1"/>
  <c r="P992" i="31" a="1"/>
  <c r="P992" i="31" s="1"/>
  <c r="L992" i="31" a="1"/>
  <c r="L992" i="31" s="1"/>
  <c r="O992" i="31" a="1"/>
  <c r="O992" i="31" s="1"/>
  <c r="P904" i="31" a="1"/>
  <c r="P904" i="31" s="1"/>
  <c r="L904" i="31" a="1"/>
  <c r="L904" i="31" s="1"/>
  <c r="K904" i="31" a="1"/>
  <c r="K904" i="31" s="1"/>
  <c r="O904" i="31" a="1"/>
  <c r="O904" i="31" s="1"/>
  <c r="R904" i="31" a="1"/>
  <c r="R904" i="31" s="1"/>
  <c r="O905" i="31" a="1"/>
  <c r="O905" i="31" s="1"/>
  <c r="K905" i="31" a="1"/>
  <c r="K905" i="31" s="1"/>
  <c r="L905" i="31" a="1"/>
  <c r="L905" i="31" s="1"/>
  <c r="P905" i="31" a="1"/>
  <c r="P905" i="31" s="1"/>
  <c r="R905" i="31" a="1"/>
  <c r="R905" i="31" s="1"/>
  <c r="R1007" i="31" a="1"/>
  <c r="R1007" i="31" s="1"/>
  <c r="P907" i="31" a="1"/>
  <c r="P907" i="31" s="1"/>
  <c r="L1023" i="31" a="1"/>
  <c r="L1023" i="31" s="1"/>
  <c r="L175" i="31" a="1"/>
  <c r="L175" i="31" s="1"/>
  <c r="L35" i="31" a="1"/>
  <c r="L35" i="31" s="1"/>
  <c r="R151" i="31" a="1"/>
  <c r="R151" i="31" s="1"/>
  <c r="R425" i="31" a="1"/>
  <c r="R425" i="31" s="1"/>
  <c r="Q782" i="31" a="1"/>
  <c r="Q782" i="31" s="1"/>
  <c r="K783" i="31" a="1"/>
  <c r="K783" i="31" s="1"/>
  <c r="Q1018" i="31" a="1"/>
  <c r="Q1018" i="31" s="1"/>
  <c r="K802" i="31" a="1"/>
  <c r="K802" i="31" s="1"/>
  <c r="Q982" i="31" a="1"/>
  <c r="Q982" i="31" s="1"/>
  <c r="L387" i="31" a="1"/>
  <c r="L387" i="31" s="1"/>
  <c r="K996" i="31" a="1"/>
  <c r="K996" i="31" s="1"/>
  <c r="Q899" i="31" a="1"/>
  <c r="Q899" i="31" s="1"/>
  <c r="L907" i="31" a="1"/>
  <c r="L907" i="31" s="1"/>
  <c r="L135" i="31" a="1"/>
  <c r="L135" i="31" s="1"/>
  <c r="P1016" i="31" a="1"/>
  <c r="P1016" i="31" s="1"/>
  <c r="Q212" i="31" a="1"/>
  <c r="Q212" i="31" s="1"/>
  <c r="O295" i="31" a="1"/>
  <c r="O295" i="31" s="1"/>
  <c r="R295" i="31" a="1"/>
  <c r="R295" i="31" s="1"/>
  <c r="Q295" i="31" a="1"/>
  <c r="Q295" i="31" s="1"/>
  <c r="L295" i="31" a="1"/>
  <c r="L295" i="31" s="1"/>
  <c r="K295" i="31" a="1"/>
  <c r="K295" i="31" s="1"/>
  <c r="P295" i="31" a="1"/>
  <c r="P295" i="31" s="1"/>
  <c r="P657" i="31" a="1"/>
  <c r="P657" i="31" s="1"/>
  <c r="L657" i="31" a="1"/>
  <c r="L657" i="31" s="1"/>
  <c r="O901" i="31" a="1"/>
  <c r="O901" i="31" s="1"/>
  <c r="K901" i="31" a="1"/>
  <c r="K901" i="31" s="1"/>
  <c r="R390" i="31" a="1"/>
  <c r="R390" i="31" s="1"/>
  <c r="Q384" i="31" a="1"/>
  <c r="Q384" i="31" s="1"/>
  <c r="P384" i="31" a="1"/>
  <c r="P384" i="31" s="1"/>
  <c r="L384" i="31" a="1"/>
  <c r="L384" i="31" s="1"/>
  <c r="O384" i="31" a="1"/>
  <c r="O384" i="31" s="1"/>
  <c r="K384" i="31" a="1"/>
  <c r="K384" i="31" s="1"/>
  <c r="Q1020" i="31" a="1"/>
  <c r="Q1020" i="31" s="1"/>
  <c r="Q1026" i="31" a="1"/>
  <c r="Q1026" i="31" s="1"/>
  <c r="Q513" i="31" a="1"/>
  <c r="Q513" i="31" s="1"/>
  <c r="Q67" i="31" a="1"/>
  <c r="Q67" i="31" s="1"/>
  <c r="Q178" i="31" a="1"/>
  <c r="Q178" i="31" s="1"/>
  <c r="O657" i="31" a="1"/>
  <c r="O657" i="31" s="1"/>
  <c r="Q903" i="31" a="1"/>
  <c r="Q903" i="31" s="1"/>
  <c r="L109" i="31" a="1"/>
  <c r="L109" i="31" s="1"/>
  <c r="O150" i="31" a="1"/>
  <c r="O150" i="31" s="1"/>
  <c r="K150" i="31" a="1"/>
  <c r="K150" i="31" s="1"/>
  <c r="R150" i="31" a="1"/>
  <c r="R150" i="31" s="1"/>
  <c r="Q150" i="31" a="1"/>
  <c r="Q150" i="31" s="1"/>
  <c r="L150" i="31" a="1"/>
  <c r="L150" i="31" s="1"/>
  <c r="Q512" i="31" a="1"/>
  <c r="Q512" i="31" s="1"/>
  <c r="P512" i="31" a="1"/>
  <c r="P512" i="31" s="1"/>
  <c r="L512" i="31" a="1"/>
  <c r="L512" i="31" s="1"/>
  <c r="O512" i="31" a="1"/>
  <c r="O512" i="31" s="1"/>
  <c r="K512" i="31" a="1"/>
  <c r="K512" i="31" s="1"/>
  <c r="R683" i="31" a="1"/>
  <c r="R683" i="31" s="1"/>
  <c r="L1024" i="31" a="1"/>
  <c r="L1024" i="31" s="1"/>
  <c r="Q34" i="31" a="1"/>
  <c r="Q34" i="31" s="1"/>
  <c r="L110" i="31" a="1"/>
  <c r="L110" i="31" s="1"/>
  <c r="Q387" i="31" a="1"/>
  <c r="Q387" i="31" s="1"/>
  <c r="L901" i="31" a="1"/>
  <c r="L901" i="31" s="1"/>
  <c r="Q907" i="31" a="1"/>
  <c r="Q907" i="31" s="1"/>
  <c r="R384" i="31" a="1"/>
  <c r="R384" i="31" s="1"/>
  <c r="Q902" i="31" a="1"/>
  <c r="Q902" i="31" s="1"/>
  <c r="L415" i="31" a="1"/>
  <c r="L415" i="31" s="1"/>
  <c r="Q111" i="31" a="1"/>
  <c r="Q111" i="31" s="1"/>
  <c r="O360" i="31" a="1"/>
  <c r="O360" i="31" s="1"/>
  <c r="R360" i="31" a="1"/>
  <c r="R360" i="31" s="1"/>
  <c r="Q360" i="31" a="1"/>
  <c r="Q360" i="31" s="1"/>
  <c r="P360" i="31" a="1"/>
  <c r="P360" i="31" s="1"/>
  <c r="L360" i="31" a="1"/>
  <c r="L360" i="31" s="1"/>
  <c r="P1022" i="31" a="1"/>
  <c r="P1022" i="31" s="1"/>
  <c r="L1022" i="31" a="1"/>
  <c r="L1022" i="31" s="1"/>
  <c r="O135" i="31" a="1"/>
  <c r="O135" i="31" s="1"/>
  <c r="K135" i="31" a="1"/>
  <c r="K135" i="31" s="1"/>
  <c r="R1014" i="31" a="1"/>
  <c r="R1014" i="31" s="1"/>
  <c r="O668" i="31" a="1"/>
  <c r="O668" i="31" s="1"/>
  <c r="L126" i="31" a="1"/>
  <c r="L126" i="31" s="1"/>
  <c r="Q112" i="31" a="1"/>
  <c r="Q112" i="31" s="1"/>
  <c r="O948" i="31" a="1"/>
  <c r="O948" i="31" s="1"/>
  <c r="Q783" i="31" a="1"/>
  <c r="Q783" i="31" s="1"/>
  <c r="Q802" i="31" a="1"/>
  <c r="Q802" i="31" s="1"/>
  <c r="L178" i="31" a="1"/>
  <c r="L178" i="31" s="1"/>
  <c r="P178" i="31" a="1"/>
  <c r="P178" i="31" s="1"/>
  <c r="K387" i="31" a="1"/>
  <c r="K387" i="31" s="1"/>
  <c r="O387" i="31" a="1"/>
  <c r="O387" i="31" s="1"/>
  <c r="Q996" i="31" a="1"/>
  <c r="Q996" i="31" s="1"/>
  <c r="L903" i="31" a="1"/>
  <c r="L903" i="31" s="1"/>
  <c r="P903" i="31" a="1"/>
  <c r="P903" i="31" s="1"/>
  <c r="K907" i="31" a="1"/>
  <c r="K907" i="31" s="1"/>
  <c r="O907" i="31" a="1"/>
  <c r="O907" i="31" s="1"/>
  <c r="O1022" i="31" a="1"/>
  <c r="O1022" i="31" s="1"/>
  <c r="R512" i="31" a="1"/>
  <c r="R512" i="31" s="1"/>
  <c r="L916" i="31" a="1"/>
  <c r="L916" i="31" s="1"/>
  <c r="Q1025" i="31" a="1"/>
  <c r="Q1025" i="31" s="1"/>
  <c r="P150" i="31" a="1"/>
  <c r="P150" i="31" s="1"/>
  <c r="O297" i="31" a="1"/>
  <c r="O297" i="31" s="1"/>
  <c r="R297" i="31" a="1"/>
  <c r="R297" i="31" s="1"/>
  <c r="P297" i="31" a="1"/>
  <c r="P297" i="31" s="1"/>
  <c r="O299" i="31" a="1"/>
  <c r="O299" i="31" s="1"/>
  <c r="R299" i="31" a="1"/>
  <c r="R299" i="31" s="1"/>
  <c r="Q299" i="31" a="1"/>
  <c r="Q299" i="31" s="1"/>
  <c r="O952" i="31" a="1"/>
  <c r="O952" i="31" s="1"/>
  <c r="R952" i="31" a="1"/>
  <c r="R952" i="31" s="1"/>
  <c r="P952" i="31" a="1"/>
  <c r="P952" i="31" s="1"/>
  <c r="R330" i="31" a="1"/>
  <c r="R330" i="31" s="1"/>
  <c r="O330" i="31" a="1"/>
  <c r="O330" i="31" s="1"/>
  <c r="Q330" i="31" a="1"/>
  <c r="Q330" i="31" s="1"/>
  <c r="P146" i="31" a="1"/>
  <c r="P146" i="31" s="1"/>
  <c r="K146" i="31" a="1"/>
  <c r="K146" i="31" s="1"/>
  <c r="R146" i="31" a="1"/>
  <c r="R146" i="31" s="1"/>
  <c r="L146" i="31" a="1"/>
  <c r="L146" i="31" s="1"/>
  <c r="L431" i="31" a="1"/>
  <c r="L431" i="31" s="1"/>
  <c r="P431" i="31" a="1"/>
  <c r="P431" i="31" s="1"/>
  <c r="K431" i="31" a="1"/>
  <c r="K431" i="31" s="1"/>
  <c r="Q431" i="31" a="1"/>
  <c r="Q431" i="31" s="1"/>
  <c r="O431" i="31" a="1"/>
  <c r="O431" i="31" s="1"/>
  <c r="Q632" i="31" a="1"/>
  <c r="Q632" i="31" s="1"/>
  <c r="P299" i="31" a="1"/>
  <c r="P299" i="31" s="1"/>
  <c r="P204" i="31" a="1"/>
  <c r="P204" i="31" s="1"/>
  <c r="K204" i="31" a="1"/>
  <c r="K204" i="31" s="1"/>
  <c r="L204" i="31" a="1"/>
  <c r="L204" i="31" s="1"/>
  <c r="Q204" i="31" a="1"/>
  <c r="Q204" i="31" s="1"/>
  <c r="O204" i="31" a="1"/>
  <c r="O204" i="31" s="1"/>
  <c r="Q936" i="31" a="1"/>
  <c r="Q936" i="31" s="1"/>
  <c r="P149" i="31" a="1"/>
  <c r="P149" i="31" s="1"/>
  <c r="L149" i="31" a="1"/>
  <c r="L149" i="31" s="1"/>
  <c r="O149" i="31" a="1"/>
  <c r="O149" i="31" s="1"/>
  <c r="O153" i="31" a="1"/>
  <c r="O153" i="31" s="1"/>
  <c r="Q153" i="31" a="1"/>
  <c r="Q153" i="31" s="1"/>
  <c r="O855" i="31" a="1"/>
  <c r="O855" i="31" s="1"/>
  <c r="R855" i="31" a="1"/>
  <c r="R855" i="31" s="1"/>
  <c r="K297" i="31" a="1"/>
  <c r="K297" i="31" s="1"/>
  <c r="Q297" i="31" a="1"/>
  <c r="Q297" i="31" s="1"/>
  <c r="K299" i="31" a="1"/>
  <c r="K299" i="31" s="1"/>
  <c r="K952" i="31" a="1"/>
  <c r="K952" i="31" s="1"/>
  <c r="Q952" i="31" a="1"/>
  <c r="Q952" i="31" s="1"/>
  <c r="K330" i="31" a="1"/>
  <c r="K330" i="31" s="1"/>
  <c r="Q634" i="31" a="1"/>
  <c r="Q634" i="31" s="1"/>
  <c r="L634" i="31" a="1"/>
  <c r="L634" i="31" s="1"/>
  <c r="R634" i="31" a="1"/>
  <c r="R634" i="31" s="1"/>
  <c r="O634" i="31" a="1"/>
  <c r="O634" i="31" s="1"/>
  <c r="K634" i="31" a="1"/>
  <c r="K634" i="31" s="1"/>
  <c r="R1016" i="31" a="1"/>
  <c r="R1016" i="31" s="1"/>
  <c r="R148" i="31" a="1"/>
  <c r="R148" i="31" s="1"/>
  <c r="P153" i="31" a="1"/>
  <c r="P153" i="31" s="1"/>
  <c r="L297" i="31" a="1"/>
  <c r="L297" i="31" s="1"/>
  <c r="L952" i="31" a="1"/>
  <c r="L952" i="31" s="1"/>
  <c r="Q345" i="31" a="1"/>
  <c r="Q345" i="31" s="1"/>
  <c r="K345" i="31" a="1"/>
  <c r="K345" i="31" s="1"/>
  <c r="O345" i="31" a="1"/>
  <c r="O345" i="31" s="1"/>
  <c r="P88" i="31" a="1"/>
  <c r="P88" i="31" s="1"/>
  <c r="K88" i="31" a="1"/>
  <c r="K88" i="31" s="1"/>
  <c r="L88" i="31" a="1"/>
  <c r="L88" i="31" s="1"/>
  <c r="Q88" i="31" a="1"/>
  <c r="Q88" i="31" s="1"/>
  <c r="O630" i="31" a="1"/>
  <c r="O630" i="31" s="1"/>
  <c r="K936" i="31" a="1"/>
  <c r="K936" i="31" s="1"/>
  <c r="O936" i="31" a="1"/>
  <c r="O936" i="31" s="1"/>
  <c r="K149" i="31" a="1"/>
  <c r="K149" i="31" s="1"/>
  <c r="Q149" i="31" a="1"/>
  <c r="Q149" i="31" s="1"/>
  <c r="K153" i="31" a="1"/>
  <c r="K153" i="31" s="1"/>
  <c r="K855" i="31" a="1"/>
  <c r="K855" i="31" s="1"/>
  <c r="P855" i="31" a="1"/>
  <c r="P855" i="31" s="1"/>
  <c r="O198" i="31" a="1"/>
  <c r="O198" i="31" s="1"/>
  <c r="Q198" i="31" a="1"/>
  <c r="Q198" i="31" s="1"/>
  <c r="O296" i="31" a="1"/>
  <c r="O296" i="31" s="1"/>
  <c r="R296" i="31" a="1"/>
  <c r="R296" i="31" s="1"/>
  <c r="O298" i="31" a="1"/>
  <c r="O298" i="31" s="1"/>
  <c r="Q298" i="31" a="1"/>
  <c r="Q298" i="31" s="1"/>
  <c r="L299" i="31" a="1"/>
  <c r="L299" i="31" s="1"/>
  <c r="O700" i="31" a="1"/>
  <c r="O700" i="31" s="1"/>
  <c r="R700" i="31" a="1"/>
  <c r="R700" i="31" s="1"/>
  <c r="O329" i="31" a="1"/>
  <c r="O329" i="31" s="1"/>
  <c r="Q329" i="31" a="1"/>
  <c r="Q329" i="31" s="1"/>
  <c r="L330" i="31" a="1"/>
  <c r="L330" i="31" s="1"/>
  <c r="L425" i="31" a="1"/>
  <c r="L425" i="31" s="1"/>
  <c r="P425" i="31" a="1"/>
  <c r="P425" i="31" s="1"/>
  <c r="K425" i="31" a="1"/>
  <c r="K425" i="31" s="1"/>
  <c r="Q425" i="31" a="1"/>
  <c r="Q425" i="31" s="1"/>
  <c r="O425" i="31" a="1"/>
  <c r="O425" i="31" s="1"/>
  <c r="L526" i="31" a="1"/>
  <c r="L526" i="31" s="1"/>
  <c r="P526" i="31" a="1"/>
  <c r="P526" i="31" s="1"/>
  <c r="K526" i="31" a="1"/>
  <c r="K526" i="31" s="1"/>
  <c r="R526" i="31" a="1"/>
  <c r="R526" i="31" s="1"/>
  <c r="Q526" i="31" a="1"/>
  <c r="Q526" i="31" s="1"/>
  <c r="O526" i="31" a="1"/>
  <c r="O526" i="31" s="1"/>
  <c r="K1016" i="31" a="1"/>
  <c r="K1016" i="31" s="1"/>
  <c r="O1016" i="31" a="1"/>
  <c r="O1016" i="31" s="1"/>
  <c r="R668" i="31" a="1"/>
  <c r="R668" i="31" s="1"/>
  <c r="K916" i="31" a="1"/>
  <c r="K916" i="31" s="1"/>
  <c r="K1020" i="31" a="1"/>
  <c r="K1020" i="31" s="1"/>
  <c r="K902" i="31" a="1"/>
  <c r="K902" i="31" s="1"/>
  <c r="P902" i="31" a="1"/>
  <c r="P902" i="31" s="1"/>
  <c r="K1023" i="31" a="1"/>
  <c r="K1023" i="31" s="1"/>
  <c r="K1024" i="31" a="1"/>
  <c r="K1024" i="31" s="1"/>
  <c r="K1025" i="31" a="1"/>
  <c r="K1025" i="31" s="1"/>
  <c r="K1026" i="31" a="1"/>
  <c r="K1026" i="31" s="1"/>
  <c r="P1026" i="31" a="1"/>
  <c r="P1026" i="31" s="1"/>
  <c r="K415" i="31" a="1"/>
  <c r="K415" i="31" s="1"/>
  <c r="K175" i="31" a="1"/>
  <c r="K175" i="31" s="1"/>
  <c r="K513" i="31" a="1"/>
  <c r="K513" i="31" s="1"/>
  <c r="K34" i="31" a="1"/>
  <c r="K34" i="31" s="1"/>
  <c r="P34" i="31" a="1"/>
  <c r="P34" i="31" s="1"/>
  <c r="K126" i="31" a="1"/>
  <c r="K126" i="31" s="1"/>
  <c r="K35" i="31" a="1"/>
  <c r="K35" i="31" s="1"/>
  <c r="K212" i="31" a="1"/>
  <c r="K212" i="31" s="1"/>
  <c r="K67" i="31" a="1"/>
  <c r="K67" i="31" s="1"/>
  <c r="P67" i="31" a="1"/>
  <c r="P67" i="31" s="1"/>
  <c r="K109" i="31" a="1"/>
  <c r="K109" i="31" s="1"/>
  <c r="K110" i="31" a="1"/>
  <c r="K110" i="31" s="1"/>
  <c r="K111" i="31" a="1"/>
  <c r="K111" i="31" s="1"/>
  <c r="K112" i="31" a="1"/>
  <c r="K112" i="31" s="1"/>
  <c r="P112" i="31" a="1"/>
  <c r="P112" i="31" s="1"/>
  <c r="K148" i="31" a="1"/>
  <c r="K148" i="31" s="1"/>
  <c r="O152" i="31" a="1"/>
  <c r="O152" i="31" s="1"/>
  <c r="K152" i="31" a="1"/>
  <c r="K152" i="31" s="1"/>
  <c r="R152" i="31" a="1"/>
  <c r="R152" i="31" s="1"/>
  <c r="R153" i="31" a="1"/>
  <c r="R153" i="31" s="1"/>
  <c r="Q855" i="31" a="1"/>
  <c r="Q855" i="31" s="1"/>
  <c r="P198" i="31" a="1"/>
  <c r="P198" i="31" s="1"/>
  <c r="P296" i="31" a="1"/>
  <c r="P296" i="31" s="1"/>
  <c r="P298" i="31" a="1"/>
  <c r="P298" i="31" s="1"/>
  <c r="P700" i="31" a="1"/>
  <c r="P700" i="31" s="1"/>
  <c r="P329" i="31" a="1"/>
  <c r="P329" i="31" s="1"/>
  <c r="O146" i="31" a="1"/>
  <c r="O146" i="31" s="1"/>
  <c r="O629" i="31" a="1"/>
  <c r="O629" i="31" s="1"/>
  <c r="P633" i="31" a="1"/>
  <c r="P633" i="31" s="1"/>
  <c r="K633" i="31" a="1"/>
  <c r="K633" i="31" s="1"/>
  <c r="Q633" i="31" a="1"/>
  <c r="Q633" i="31" s="1"/>
  <c r="L633" i="31" a="1"/>
  <c r="L633" i="31" s="1"/>
  <c r="R633" i="31" a="1"/>
  <c r="R633" i="31" s="1"/>
  <c r="O633" i="31" a="1"/>
  <c r="O633" i="31" s="1"/>
  <c r="Q146" i="31" a="1"/>
  <c r="Q146" i="31" s="1"/>
  <c r="R431" i="31" a="1"/>
  <c r="R431" i="31" s="1"/>
  <c r="R204" i="31" a="1"/>
  <c r="R204" i="31" s="1"/>
  <c r="L1016" i="31" a="1"/>
  <c r="L1016" i="31" s="1"/>
  <c r="K668" i="31" a="1"/>
  <c r="K668" i="31" s="1"/>
  <c r="L1020" i="31" a="1"/>
  <c r="L1020" i="31" s="1"/>
  <c r="L1025" i="31" a="1"/>
  <c r="L1025" i="31" s="1"/>
  <c r="L513" i="31" a="1"/>
  <c r="L513" i="31" s="1"/>
  <c r="L212" i="31" a="1"/>
  <c r="L212" i="31" s="1"/>
  <c r="L111" i="31" a="1"/>
  <c r="L111" i="31" s="1"/>
  <c r="L148" i="31" a="1"/>
  <c r="L148" i="31" s="1"/>
  <c r="O145" i="31" a="1"/>
  <c r="O145" i="31" s="1"/>
  <c r="R145" i="31" a="1"/>
  <c r="R145" i="31" s="1"/>
  <c r="R198" i="31" a="1"/>
  <c r="R198" i="31" s="1"/>
  <c r="R298" i="31" a="1"/>
  <c r="R298" i="31" s="1"/>
  <c r="R329" i="31" a="1"/>
  <c r="R329" i="31" s="1"/>
  <c r="P388" i="31" a="1"/>
  <c r="P388" i="31" s="1"/>
  <c r="K388" i="31" a="1"/>
  <c r="K388" i="31" s="1"/>
  <c r="L388" i="31" a="1"/>
  <c r="L388" i="31" s="1"/>
  <c r="Q388" i="31" a="1"/>
  <c r="Q388" i="31" s="1"/>
  <c r="P246" i="31" a="1"/>
  <c r="P246" i="31" s="1"/>
  <c r="K246" i="31" a="1"/>
  <c r="K246" i="31" s="1"/>
  <c r="L246" i="31" a="1"/>
  <c r="L246" i="31" s="1"/>
  <c r="O88" i="31" a="1"/>
  <c r="O88" i="31" s="1"/>
  <c r="P599" i="31" a="1"/>
  <c r="P599" i="31" s="1"/>
  <c r="K599" i="31" a="1"/>
  <c r="K599" i="31" s="1"/>
  <c r="R599" i="31" a="1"/>
  <c r="R599" i="31" s="1"/>
  <c r="L599" i="31" a="1"/>
  <c r="L599" i="31" s="1"/>
  <c r="O599" i="31" a="1"/>
  <c r="O599" i="31" s="1"/>
  <c r="P202" i="31" a="1"/>
  <c r="P202" i="31" s="1"/>
  <c r="K202" i="31" a="1"/>
  <c r="K202" i="31" s="1"/>
  <c r="L202" i="31" a="1"/>
  <c r="L202" i="31" s="1"/>
  <c r="R202" i="31" a="1"/>
  <c r="R202" i="31" s="1"/>
  <c r="P347" i="31" a="1"/>
  <c r="P347" i="31" s="1"/>
  <c r="L347" i="31" a="1"/>
  <c r="L347" i="31" s="1"/>
  <c r="O347" i="31" a="1"/>
  <c r="O347" i="31" s="1"/>
  <c r="P961" i="31" a="1"/>
  <c r="P961" i="31" s="1"/>
  <c r="K961" i="31" a="1"/>
  <c r="K961" i="31" s="1"/>
  <c r="Q961" i="31" a="1"/>
  <c r="Q961" i="31" s="1"/>
  <c r="L961" i="31" a="1"/>
  <c r="L961" i="31" s="1"/>
  <c r="R961" i="31" a="1"/>
  <c r="R961" i="31" s="1"/>
  <c r="P505" i="31" a="1"/>
  <c r="P505" i="31" s="1"/>
  <c r="K505" i="31" a="1"/>
  <c r="K505" i="31" s="1"/>
  <c r="R505" i="31" a="1"/>
  <c r="R505" i="31" s="1"/>
  <c r="Q505" i="31" a="1"/>
  <c r="Q505" i="31" s="1"/>
  <c r="L505" i="31" a="1"/>
  <c r="L505" i="31" s="1"/>
  <c r="O632" i="31" a="1"/>
  <c r="O632" i="31" s="1"/>
  <c r="P985" i="31" a="1"/>
  <c r="P985" i="31" s="1"/>
  <c r="Q780" i="31" a="1"/>
  <c r="Q780" i="31" s="1"/>
  <c r="P629" i="31" a="1"/>
  <c r="P629" i="31" s="1"/>
  <c r="K629" i="31" a="1"/>
  <c r="K629" i="31" s="1"/>
  <c r="R629" i="31" a="1"/>
  <c r="R629" i="31" s="1"/>
  <c r="Q629" i="31" a="1"/>
  <c r="Q629" i="31" s="1"/>
  <c r="L629" i="31" a="1"/>
  <c r="L629" i="31" s="1"/>
  <c r="L630" i="31" a="1"/>
  <c r="L630" i="31" s="1"/>
  <c r="P630" i="31" a="1"/>
  <c r="P630" i="31" s="1"/>
  <c r="K630" i="31" a="1"/>
  <c r="K630" i="31" s="1"/>
  <c r="R630" i="31" a="1"/>
  <c r="R630" i="31" s="1"/>
  <c r="Q630" i="31" a="1"/>
  <c r="Q630" i="31" s="1"/>
  <c r="P631" i="31" a="1"/>
  <c r="P631" i="31" s="1"/>
  <c r="K631" i="31" a="1"/>
  <c r="K631" i="31" s="1"/>
  <c r="L631" i="31" a="1"/>
  <c r="L631" i="31" s="1"/>
  <c r="R631" i="31" a="1"/>
  <c r="R631" i="31" s="1"/>
  <c r="P632" i="31" a="1"/>
  <c r="P632" i="31" s="1"/>
  <c r="K632" i="31" a="1"/>
  <c r="K632" i="31" s="1"/>
  <c r="R632" i="31" a="1"/>
  <c r="R632" i="31" s="1"/>
  <c r="L632" i="31" a="1"/>
  <c r="L632" i="31" s="1"/>
  <c r="Q636" i="31" a="1"/>
  <c r="Q636" i="31" s="1"/>
  <c r="O636" i="31" a="1"/>
  <c r="O636" i="31" s="1"/>
  <c r="P655" i="31" a="1"/>
  <c r="P655" i="31" s="1"/>
  <c r="L655" i="31" a="1"/>
  <c r="L655" i="31" s="1"/>
  <c r="O655" i="31" a="1"/>
  <c r="O655" i="31" s="1"/>
  <c r="P814" i="31" a="1"/>
  <c r="P814" i="31" s="1"/>
  <c r="K814" i="31" a="1"/>
  <c r="K814" i="31" s="1"/>
  <c r="O814" i="31" a="1"/>
  <c r="O814" i="31" s="1"/>
  <c r="L814" i="31" a="1"/>
  <c r="L814" i="31" s="1"/>
  <c r="R814" i="31" a="1"/>
  <c r="R814" i="31" s="1"/>
  <c r="P177" i="31" a="1"/>
  <c r="P177" i="31" s="1"/>
  <c r="O355" i="31" a="1"/>
  <c r="O355" i="31" s="1"/>
  <c r="R712" i="31" a="1"/>
  <c r="R712" i="31" s="1"/>
  <c r="R1000" i="31" a="1"/>
  <c r="R1000" i="31" s="1"/>
  <c r="P1000" i="31" a="1"/>
  <c r="P1000" i="31" s="1"/>
  <c r="O1000" i="31" a="1"/>
  <c r="O1000" i="31" s="1"/>
  <c r="L1000" i="31" a="1"/>
  <c r="L1000" i="31" s="1"/>
  <c r="K1000" i="31" a="1"/>
  <c r="K1000" i="31" s="1"/>
  <c r="Q1000" i="31" a="1"/>
  <c r="Q1000" i="31" s="1"/>
  <c r="Q635" i="31" a="1"/>
  <c r="Q635" i="31" s="1"/>
  <c r="O635" i="31" a="1"/>
  <c r="O635" i="31" s="1"/>
  <c r="R638" i="31" a="1"/>
  <c r="R638" i="31" s="1"/>
  <c r="K655" i="31" a="1"/>
  <c r="K655" i="31" s="1"/>
  <c r="Q655" i="31" a="1"/>
  <c r="Q655" i="31" s="1"/>
  <c r="R764" i="31" a="1"/>
  <c r="R764" i="31" s="1"/>
  <c r="P764" i="31" a="1"/>
  <c r="P764" i="31" s="1"/>
  <c r="L764" i="31" a="1"/>
  <c r="L764" i="31" s="1"/>
  <c r="Q764" i="31" a="1"/>
  <c r="Q764" i="31" s="1"/>
  <c r="O993" i="31" a="1"/>
  <c r="O993" i="31" s="1"/>
  <c r="P815" i="31" a="1"/>
  <c r="P815" i="31" s="1"/>
  <c r="O256" i="31" a="1"/>
  <c r="O256" i="31" s="1"/>
  <c r="Q985" i="31" a="1"/>
  <c r="Q985" i="31" s="1"/>
  <c r="R985" i="31" a="1"/>
  <c r="R985" i="31" s="1"/>
  <c r="K985" i="31" a="1"/>
  <c r="K985" i="31" s="1"/>
  <c r="O985" i="31" a="1"/>
  <c r="O985" i="31" s="1"/>
  <c r="O777" i="31" a="1"/>
  <c r="O777" i="31" s="1"/>
  <c r="Q814" i="31" a="1"/>
  <c r="Q814" i="31" s="1"/>
  <c r="O81" i="31" a="1"/>
  <c r="O81" i="31" s="1"/>
  <c r="K81" i="31" a="1"/>
  <c r="K81" i="31" s="1"/>
  <c r="L81" i="31" a="1"/>
  <c r="L81" i="31" s="1"/>
  <c r="P81" i="31" a="1"/>
  <c r="P81" i="31" s="1"/>
  <c r="P780" i="31" a="1"/>
  <c r="P780" i="31" s="1"/>
  <c r="K780" i="31" a="1"/>
  <c r="K780" i="31" s="1"/>
  <c r="R780" i="31" a="1"/>
  <c r="R780" i="31" s="1"/>
  <c r="L780" i="31" a="1"/>
  <c r="L780" i="31" s="1"/>
  <c r="O780" i="31" a="1"/>
  <c r="O780" i="31" s="1"/>
  <c r="R186" i="31" a="1"/>
  <c r="R186" i="31" s="1"/>
  <c r="P186" i="31" a="1"/>
  <c r="P186" i="31" s="1"/>
  <c r="L186" i="31" a="1"/>
  <c r="L186" i="31" s="1"/>
  <c r="K186" i="31" a="1"/>
  <c r="K186" i="31" s="1"/>
  <c r="Q186" i="31" a="1"/>
  <c r="Q186" i="31" s="1"/>
  <c r="O186" i="31" a="1"/>
  <c r="O186" i="31" s="1"/>
  <c r="O65" i="31" a="1"/>
  <c r="O65" i="31" s="1"/>
  <c r="O999" i="31" a="1"/>
  <c r="O999" i="31" s="1"/>
  <c r="P1009" i="31" a="1"/>
  <c r="P1009" i="31" s="1"/>
  <c r="L635" i="31" a="1"/>
  <c r="L635" i="31" s="1"/>
  <c r="O637" i="31" a="1"/>
  <c r="O637" i="31" s="1"/>
  <c r="K637" i="31" a="1"/>
  <c r="K637" i="31" s="1"/>
  <c r="P637" i="31" a="1"/>
  <c r="P637" i="31" s="1"/>
  <c r="Q81" i="31" a="1"/>
  <c r="Q81" i="31" s="1"/>
  <c r="Q713" i="31" a="1"/>
  <c r="Q713" i="31" s="1"/>
  <c r="R713" i="31" a="1"/>
  <c r="R713" i="31" s="1"/>
  <c r="K713" i="31" a="1"/>
  <c r="K713" i="31" s="1"/>
  <c r="O713" i="31" a="1"/>
  <c r="O713" i="31" s="1"/>
  <c r="L985" i="31" a="1"/>
  <c r="L985" i="31" s="1"/>
  <c r="R314" i="31" a="1"/>
  <c r="R314" i="31" s="1"/>
  <c r="P314" i="31" a="1"/>
  <c r="P314" i="31" s="1"/>
  <c r="O314" i="31" a="1"/>
  <c r="O314" i="31" s="1"/>
  <c r="L314" i="31" a="1"/>
  <c r="L314" i="31" s="1"/>
  <c r="P396" i="31" a="1"/>
  <c r="P396" i="31" s="1"/>
  <c r="K396" i="31" a="1"/>
  <c r="K396" i="31" s="1"/>
  <c r="O396" i="31" a="1"/>
  <c r="O396" i="31" s="1"/>
  <c r="R396" i="31" a="1"/>
  <c r="R396" i="31" s="1"/>
  <c r="L396" i="31" a="1"/>
  <c r="L396" i="31" s="1"/>
  <c r="Q396" i="31" a="1"/>
  <c r="Q396" i="31" s="1"/>
  <c r="R635" i="31" a="1"/>
  <c r="R635" i="31" s="1"/>
  <c r="Q637" i="31" a="1"/>
  <c r="Q637" i="31" s="1"/>
  <c r="R81" i="31" a="1"/>
  <c r="R81" i="31" s="1"/>
  <c r="P713" i="31" a="1"/>
  <c r="P713" i="31" s="1"/>
  <c r="O331" i="31" a="1"/>
  <c r="O331" i="31" s="1"/>
  <c r="O10" i="31" a="1"/>
  <c r="O10" i="31" s="1"/>
  <c r="O1001" i="31" a="1"/>
  <c r="O1001" i="31" s="1"/>
  <c r="Q20" i="31" a="1"/>
  <c r="Q20" i="31" s="1"/>
  <c r="P20" i="31" a="1"/>
  <c r="P20" i="31" s="1"/>
  <c r="K993" i="31" a="1"/>
  <c r="K993" i="31" s="1"/>
  <c r="R993" i="31" a="1"/>
  <c r="R993" i="31" s="1"/>
  <c r="P1011" i="31" a="1"/>
  <c r="P1011" i="31" s="1"/>
  <c r="R411" i="31" a="1"/>
  <c r="R411" i="31" s="1"/>
  <c r="O994" i="31" a="1"/>
  <c r="O994" i="31" s="1"/>
  <c r="R65" i="31" a="1"/>
  <c r="R65" i="31" s="1"/>
  <c r="P65" i="31" a="1"/>
  <c r="P65" i="31" s="1"/>
  <c r="R815" i="31" a="1"/>
  <c r="R815" i="31" s="1"/>
  <c r="L815" i="31" a="1"/>
  <c r="L815" i="31" s="1"/>
  <c r="Q815" i="31" a="1"/>
  <c r="Q815" i="31" s="1"/>
  <c r="O816" i="31" a="1"/>
  <c r="O816" i="31" s="1"/>
  <c r="R208" i="31" a="1"/>
  <c r="R208" i="31" s="1"/>
  <c r="L208" i="31" a="1"/>
  <c r="L208" i="31" s="1"/>
  <c r="Q208" i="31" a="1"/>
  <c r="Q208" i="31" s="1"/>
  <c r="O381" i="31" a="1"/>
  <c r="O381" i="31" s="1"/>
  <c r="Q65" i="31" a="1"/>
  <c r="Q65" i="31" s="1"/>
  <c r="R1001" i="31" a="1"/>
  <c r="R1001" i="31" s="1"/>
  <c r="Q1001" i="31" a="1"/>
  <c r="Q1001" i="31" s="1"/>
  <c r="P1001" i="31" a="1"/>
  <c r="P1001" i="31" s="1"/>
  <c r="R1004" i="31" a="1"/>
  <c r="R1004" i="31" s="1"/>
  <c r="Q1004" i="31" a="1"/>
  <c r="Q1004" i="31" s="1"/>
  <c r="L1004" i="31" a="1"/>
  <c r="L1004" i="31" s="1"/>
  <c r="K1004" i="31" a="1"/>
  <c r="K1004" i="31" s="1"/>
  <c r="P1004" i="31" a="1"/>
  <c r="P1004" i="31" s="1"/>
  <c r="R865" i="31" a="1"/>
  <c r="R865" i="31" s="1"/>
  <c r="Q865" i="31" a="1"/>
  <c r="Q865" i="31" s="1"/>
  <c r="L865" i="31" a="1"/>
  <c r="L865" i="31" s="1"/>
  <c r="K865" i="31" a="1"/>
  <c r="K865" i="31" s="1"/>
  <c r="P865" i="31" a="1"/>
  <c r="P865" i="31" s="1"/>
  <c r="P999" i="31" a="1"/>
  <c r="P999" i="31" s="1"/>
  <c r="K999" i="31" a="1"/>
  <c r="K999" i="31" s="1"/>
  <c r="Q227" i="31" a="1"/>
  <c r="Q227" i="31" s="1"/>
  <c r="L65" i="31" a="1"/>
  <c r="L65" i="31" s="1"/>
  <c r="Q344" i="31" a="1"/>
  <c r="Q344" i="31" s="1"/>
  <c r="P344" i="31" a="1"/>
  <c r="P344" i="31" s="1"/>
  <c r="Q999" i="31" a="1"/>
  <c r="Q999" i="31" s="1"/>
  <c r="K1001" i="31" a="1"/>
  <c r="K1001" i="31" s="1"/>
  <c r="O1002" i="31" a="1"/>
  <c r="O1002" i="31" s="1"/>
  <c r="P862" i="31" a="1"/>
  <c r="P862" i="31" s="1"/>
  <c r="P161" i="31" a="1"/>
  <c r="P161" i="31" s="1"/>
  <c r="O423" i="31" a="1"/>
  <c r="O423" i="31" s="1"/>
  <c r="P332" i="31" a="1"/>
  <c r="P332" i="31" s="1"/>
  <c r="K332" i="31" a="1"/>
  <c r="K332" i="31" s="1"/>
  <c r="L1001" i="31" a="1"/>
  <c r="L1001" i="31" s="1"/>
  <c r="R1009" i="31" a="1"/>
  <c r="R1009" i="31" s="1"/>
  <c r="L1009" i="31" a="1"/>
  <c r="L1009" i="31" s="1"/>
  <c r="Q1009" i="31" a="1"/>
  <c r="Q1009" i="31" s="1"/>
  <c r="O1010" i="31" a="1"/>
  <c r="O1010" i="31" s="1"/>
  <c r="R177" i="31" a="1"/>
  <c r="R177" i="31" s="1"/>
  <c r="L177" i="31" a="1"/>
  <c r="L177" i="31" s="1"/>
  <c r="Q177" i="31" a="1"/>
  <c r="Q177" i="31" s="1"/>
  <c r="O288" i="31" a="1"/>
  <c r="O288" i="31" s="1"/>
  <c r="P185" i="31" a="1"/>
  <c r="P185" i="31" s="1"/>
  <c r="Q993" i="31" a="1"/>
  <c r="Q993" i="31" s="1"/>
  <c r="P993" i="31" a="1"/>
  <c r="P993" i="31" s="1"/>
  <c r="L999" i="31" a="1"/>
  <c r="L999" i="31" s="1"/>
  <c r="R999" i="31" a="1"/>
  <c r="R999" i="31" s="1"/>
  <c r="O815" i="31" a="1"/>
  <c r="O815" i="31" s="1"/>
  <c r="R1008" i="31" a="1"/>
  <c r="R1008" i="31" s="1"/>
  <c r="Q1008" i="31" a="1"/>
  <c r="Q1008" i="31" s="1"/>
  <c r="L1008" i="31" a="1"/>
  <c r="L1008" i="31" s="1"/>
  <c r="K1008" i="31" a="1"/>
  <c r="K1008" i="31" s="1"/>
  <c r="P1008" i="31" a="1"/>
  <c r="P1008" i="31" s="1"/>
  <c r="R256" i="31" a="1"/>
  <c r="R256" i="31" s="1"/>
  <c r="Q256" i="31" a="1"/>
  <c r="Q256" i="31" s="1"/>
  <c r="L256" i="31" a="1"/>
  <c r="L256" i="31" s="1"/>
  <c r="K256" i="31" a="1"/>
  <c r="K256" i="31" s="1"/>
  <c r="P256" i="31" a="1"/>
  <c r="P256" i="31" s="1"/>
  <c r="R355" i="31" a="1"/>
  <c r="R355" i="31" s="1"/>
  <c r="L355" i="31" a="1"/>
  <c r="L355" i="31" s="1"/>
  <c r="Q355" i="31" a="1"/>
  <c r="Q355" i="31" s="1"/>
  <c r="P355" i="31" a="1"/>
  <c r="P355" i="31" s="1"/>
  <c r="K355" i="31" a="1"/>
  <c r="K355" i="31" s="1"/>
  <c r="R46" i="31" a="1"/>
  <c r="R46" i="31" s="1"/>
  <c r="P393" i="31" a="1"/>
  <c r="P393" i="31" s="1"/>
  <c r="O411" i="31" a="1"/>
  <c r="O411" i="31" s="1"/>
  <c r="P46" i="31" a="1"/>
  <c r="P46" i="31" s="1"/>
  <c r="P1021" i="31" a="1"/>
  <c r="P1021" i="31" s="1"/>
  <c r="O1021" i="31" a="1"/>
  <c r="O1021" i="31" s="1"/>
  <c r="P411" i="31" a="1"/>
  <c r="P411" i="31" s="1"/>
  <c r="O862" i="31" a="1"/>
  <c r="O862" i="31" s="1"/>
  <c r="O1011" i="31" a="1"/>
  <c r="O1011" i="31" s="1"/>
  <c r="O161" i="31" a="1"/>
  <c r="O161" i="31" s="1"/>
  <c r="O393" i="31" a="1"/>
  <c r="O393" i="31" s="1"/>
  <c r="K411" i="31" a="1"/>
  <c r="K411" i="31" s="1"/>
  <c r="O185" i="31" a="1"/>
  <c r="O185" i="31" s="1"/>
  <c r="K46" i="31" a="1"/>
  <c r="K46" i="31" s="1"/>
  <c r="Q46" i="31" a="1"/>
  <c r="Q46" i="31" s="1"/>
  <c r="L411" i="31" a="1"/>
  <c r="L411" i="31" s="1"/>
  <c r="Q411" i="31" a="1"/>
  <c r="Q411" i="31" s="1"/>
  <c r="L46" i="31" a="1"/>
  <c r="L46" i="31" s="1"/>
  <c r="K862" i="31" a="1"/>
  <c r="K862" i="31" s="1"/>
  <c r="K1011" i="31" a="1"/>
  <c r="K1011" i="31" s="1"/>
  <c r="K161" i="31" a="1"/>
  <c r="K161" i="31" s="1"/>
  <c r="K393" i="31" a="1"/>
  <c r="K393" i="31" s="1"/>
  <c r="K185" i="31" a="1"/>
  <c r="K185" i="31" s="1"/>
  <c r="J928" i="22" a="1"/>
  <c r="J928" i="22" s="1"/>
  <c r="J830" i="22" a="1"/>
  <c r="J830" i="22" s="1"/>
  <c r="J903" i="22" a="1"/>
  <c r="J903" i="22" s="1"/>
  <c r="J1002" i="22" a="1"/>
  <c r="J1002" i="22" s="1"/>
  <c r="J1014" i="22" a="1"/>
  <c r="J1014" i="22" s="1"/>
  <c r="J983" i="22" a="1"/>
  <c r="J983" i="22" s="1"/>
  <c r="J984" i="22" a="1"/>
  <c r="J984" i="22" s="1"/>
  <c r="J1013" i="22" a="1"/>
  <c r="J1013" i="22" s="1"/>
  <c r="J1021" i="22" a="1"/>
  <c r="J1021" i="22" s="1"/>
  <c r="J988" i="22" a="1"/>
  <c r="J988" i="22" s="1"/>
  <c r="J1000" i="22" a="1"/>
  <c r="J1000" i="22" s="1"/>
  <c r="J1020" i="22" a="1"/>
  <c r="J1020" i="22" s="1"/>
  <c r="J133" i="22" a="1"/>
  <c r="J133" i="22" s="1"/>
  <c r="J885" i="22" a="1"/>
  <c r="J885" i="22" s="1"/>
  <c r="J836" i="22" a="1"/>
  <c r="J836" i="22" s="1"/>
  <c r="J1007" i="22" a="1"/>
  <c r="J1007" i="22" s="1"/>
  <c r="J725" i="22" a="1"/>
  <c r="J725" i="22" s="1"/>
  <c r="J1024" i="22" a="1"/>
  <c r="J1024" i="22" s="1"/>
  <c r="J977" i="22" a="1"/>
  <c r="J977" i="22" s="1"/>
  <c r="J879" i="22" a="1"/>
  <c r="J879" i="22" s="1"/>
  <c r="J1001" i="22" a="1"/>
  <c r="J1001" i="22" s="1"/>
  <c r="J591" i="22" a="1"/>
  <c r="J591" i="22" s="1"/>
  <c r="J391" i="22" a="1"/>
  <c r="J391" i="22" s="1"/>
  <c r="J648" i="22" a="1"/>
  <c r="J648" i="22" s="1"/>
  <c r="J718" i="22" a="1"/>
  <c r="J718" i="22" s="1"/>
  <c r="J786" i="22" a="1"/>
  <c r="J786" i="22" s="1"/>
  <c r="J623" i="22" a="1"/>
  <c r="J623" i="22" s="1"/>
  <c r="J704" i="22" a="1"/>
  <c r="J704" i="22" s="1"/>
  <c r="J773" i="22" a="1"/>
  <c r="J773" i="22" s="1"/>
  <c r="J584" i="22" a="1"/>
  <c r="J584" i="22" s="1"/>
  <c r="J662" i="22" a="1"/>
  <c r="J662" i="22" s="1"/>
  <c r="J746" i="22" a="1"/>
  <c r="J746" i="22" s="1"/>
  <c r="J560" i="22" a="1"/>
  <c r="J560" i="22" s="1"/>
  <c r="J642" i="22" a="1"/>
  <c r="J642" i="22" s="1"/>
  <c r="J739" i="22" a="1"/>
  <c r="J739" i="22" s="1"/>
  <c r="J435" i="22" a="1"/>
  <c r="J435" i="22" s="1"/>
  <c r="J633" i="22" a="1"/>
  <c r="J633" i="22" s="1"/>
  <c r="J711" i="22" a="1"/>
  <c r="J711" i="22" s="1"/>
  <c r="J779" i="22" a="1"/>
  <c r="J779" i="22" s="1"/>
  <c r="J477" i="22" a="1"/>
  <c r="J477" i="22" s="1"/>
  <c r="J655" i="22" a="1"/>
  <c r="J655" i="22" s="1"/>
  <c r="J732" i="22" a="1"/>
  <c r="J732" i="22" s="1"/>
  <c r="J606" i="22" a="1"/>
  <c r="J606" i="22" s="1"/>
  <c r="J690" i="22" a="1"/>
  <c r="J690" i="22" s="1"/>
  <c r="J766" i="22" a="1"/>
  <c r="J766" i="22" s="1"/>
  <c r="J600" i="22" a="1"/>
  <c r="J600" i="22" s="1"/>
  <c r="J683" i="22" a="1"/>
  <c r="J683" i="22" s="1"/>
  <c r="J760" i="22" a="1"/>
  <c r="J760" i="22" s="1"/>
  <c r="J1018" i="22" a="1"/>
  <c r="J1018" i="22" s="1"/>
  <c r="J921" i="22" a="1"/>
  <c r="J921" i="22" s="1"/>
  <c r="J824" i="22" a="1"/>
  <c r="J824" i="22" s="1"/>
  <c r="J1019" i="22" a="1"/>
  <c r="J1019" i="22" s="1"/>
  <c r="J669" i="22" a="1"/>
  <c r="J669" i="22" s="1"/>
  <c r="J978" i="22" a="1"/>
  <c r="J978" i="22" s="1"/>
  <c r="J966" i="22" a="1"/>
  <c r="J966" i="22" s="1"/>
  <c r="J915" i="22" a="1"/>
  <c r="J915" i="22" s="1"/>
  <c r="J817" i="22" a="1"/>
  <c r="J817" i="22" s="1"/>
  <c r="J1012" i="22" a="1"/>
  <c r="J1012" i="22" s="1"/>
  <c r="J976" i="22" a="1"/>
  <c r="J976" i="22" s="1"/>
  <c r="J993" i="22" a="1"/>
  <c r="J993" i="22" s="1"/>
  <c r="J1006" i="22" a="1"/>
  <c r="J1006" i="22" s="1"/>
  <c r="J909" i="22" a="1"/>
  <c r="J909" i="22" s="1"/>
  <c r="J860" i="22" a="1"/>
  <c r="J860" i="22" s="1"/>
  <c r="J1005" i="22" a="1"/>
  <c r="J1005" i="22" s="1"/>
  <c r="J1016" i="22" a="1"/>
  <c r="J1016" i="22" s="1"/>
  <c r="J990" i="22" a="1"/>
  <c r="J990" i="22" s="1"/>
  <c r="J953" i="22" a="1"/>
  <c r="J953" i="22" s="1"/>
  <c r="J805" i="22" a="1"/>
  <c r="J805" i="22" s="1"/>
  <c r="J981" i="22" a="1"/>
  <c r="J981" i="22" s="1"/>
  <c r="J971" i="22" a="1"/>
  <c r="J971" i="22" s="1"/>
  <c r="J995" i="22" a="1"/>
  <c r="J995" i="22" s="1"/>
  <c r="J947" i="22" a="1"/>
  <c r="J947" i="22" s="1"/>
  <c r="J897" i="22" a="1"/>
  <c r="J897" i="22" s="1"/>
  <c r="J799" i="22" a="1"/>
  <c r="J799" i="22" s="1"/>
  <c r="J1004" i="22" a="1"/>
  <c r="J1004" i="22" s="1"/>
  <c r="J965" i="22" a="1"/>
  <c r="J965" i="22" s="1"/>
  <c r="J293" i="22" a="1"/>
  <c r="J293" i="22" s="1"/>
  <c r="J989" i="22" a="1"/>
  <c r="J989" i="22" s="1"/>
  <c r="J940" i="22" a="1"/>
  <c r="J940" i="22" s="1"/>
  <c r="J842" i="22" a="1"/>
  <c r="J842" i="22" s="1"/>
  <c r="J1010" i="22" a="1"/>
  <c r="J1010" i="22" s="1"/>
  <c r="J975" i="22" a="1"/>
  <c r="J975" i="22" s="1"/>
  <c r="J969" i="22" a="1"/>
  <c r="J969" i="22" s="1"/>
  <c r="J957" i="22" a="1"/>
  <c r="J957" i="22" s="1"/>
  <c r="J951" i="22" a="1"/>
  <c r="J951" i="22" s="1"/>
  <c r="J938" i="22" a="1"/>
  <c r="J938" i="22" s="1"/>
  <c r="J932" i="22" a="1"/>
  <c r="J932" i="22" s="1"/>
  <c r="J925" i="22" a="1"/>
  <c r="J925" i="22" s="1"/>
  <c r="J919" i="22" a="1"/>
  <c r="J919" i="22" s="1"/>
  <c r="J913" i="22" a="1"/>
  <c r="J913" i="22" s="1"/>
  <c r="J901" i="22" a="1"/>
  <c r="J901" i="22" s="1"/>
  <c r="J895" i="22" a="1"/>
  <c r="J895" i="22" s="1"/>
  <c r="J876" i="22" a="1"/>
  <c r="J876" i="22" s="1"/>
  <c r="J858" i="22" a="1"/>
  <c r="J858" i="22" s="1"/>
  <c r="J852" i="22" a="1"/>
  <c r="J852" i="22" s="1"/>
  <c r="J846" i="22" a="1"/>
  <c r="J846" i="22" s="1"/>
  <c r="J840" i="22" a="1"/>
  <c r="J840" i="22" s="1"/>
  <c r="J834" i="22" a="1"/>
  <c r="J834" i="22" s="1"/>
  <c r="J827" i="22" a="1"/>
  <c r="J827" i="22" s="1"/>
  <c r="J822" i="22" a="1"/>
  <c r="J822" i="22" s="1"/>
  <c r="J815" i="22" a="1"/>
  <c r="J815" i="22" s="1"/>
  <c r="J796" i="22" a="1"/>
  <c r="J796" i="22" s="1"/>
  <c r="J790" i="22" a="1"/>
  <c r="J790" i="22" s="1"/>
  <c r="J784" i="22" a="1"/>
  <c r="J784" i="22" s="1"/>
  <c r="J777" i="22" a="1"/>
  <c r="J777" i="22" s="1"/>
  <c r="J770" i="22" a="1"/>
  <c r="J770" i="22" s="1"/>
  <c r="J763" i="22" a="1"/>
  <c r="J763" i="22" s="1"/>
  <c r="J757" i="22" a="1"/>
  <c r="J757" i="22" s="1"/>
  <c r="J750" i="22" a="1"/>
  <c r="J750" i="22" s="1"/>
  <c r="J744" i="22" a="1"/>
  <c r="J744" i="22" s="1"/>
  <c r="J729" i="22" a="1"/>
  <c r="J729" i="22" s="1"/>
  <c r="J722" i="22" a="1"/>
  <c r="J722" i="22" s="1"/>
  <c r="J715" i="22" a="1"/>
  <c r="J715" i="22" s="1"/>
  <c r="J708" i="22" a="1"/>
  <c r="J708" i="22" s="1"/>
  <c r="J701" i="22" a="1"/>
  <c r="J701" i="22" s="1"/>
  <c r="J694" i="22" a="1"/>
  <c r="J694" i="22" s="1"/>
  <c r="J688" i="22" a="1"/>
  <c r="J688" i="22" s="1"/>
  <c r="J674" i="22" a="1"/>
  <c r="J674" i="22" s="1"/>
  <c r="J666" i="22" a="1"/>
  <c r="J666" i="22" s="1"/>
  <c r="J660" i="22" a="1"/>
  <c r="J660" i="22" s="1"/>
  <c r="J652" i="22" a="1"/>
  <c r="J652" i="22" s="1"/>
  <c r="J640" i="22" a="1"/>
  <c r="J640" i="22" s="1"/>
  <c r="J638" i="22" a="1"/>
  <c r="J638" i="22" s="1"/>
  <c r="J631" i="22" a="1"/>
  <c r="J631" i="22" s="1"/>
  <c r="J626" i="22" a="1"/>
  <c r="J626" i="22" s="1"/>
  <c r="J621" i="22" a="1"/>
  <c r="J621" i="22" s="1"/>
  <c r="J616" i="22" a="1"/>
  <c r="J616" i="22" s="1"/>
  <c r="J610" i="22" a="1"/>
  <c r="J610" i="22" s="1"/>
  <c r="J603" i="22" a="1"/>
  <c r="J603" i="22" s="1"/>
  <c r="J589" i="22" a="1"/>
  <c r="J589" i="22" s="1"/>
  <c r="J579" i="22" a="1"/>
  <c r="J579" i="22" s="1"/>
  <c r="J569" i="22" a="1"/>
  <c r="J569" i="22" s="1"/>
  <c r="J374" i="22" a="1"/>
  <c r="J374" i="22" s="1"/>
  <c r="J326" i="22" a="1"/>
  <c r="J326" i="22" s="1"/>
  <c r="J272" i="22" a="1"/>
  <c r="J272" i="22" s="1"/>
  <c r="J214" i="22" a="1"/>
  <c r="J214" i="22" s="1"/>
  <c r="J156" i="22" a="1"/>
  <c r="J156" i="22" s="1"/>
  <c r="J1022" i="22" a="1"/>
  <c r="J1022" i="22" s="1"/>
  <c r="J1015" i="22" a="1"/>
  <c r="J1015" i="22" s="1"/>
  <c r="J1009" i="22" a="1"/>
  <c r="J1009" i="22" s="1"/>
  <c r="J998" i="22" a="1"/>
  <c r="J998" i="22" s="1"/>
  <c r="J992" i="22" a="1"/>
  <c r="J992" i="22" s="1"/>
  <c r="J986" i="22" a="1"/>
  <c r="J986" i="22" s="1"/>
  <c r="J974" i="22" a="1"/>
  <c r="J974" i="22" s="1"/>
  <c r="J963" i="22" a="1"/>
  <c r="J963" i="22" s="1"/>
  <c r="J956" i="22" a="1"/>
  <c r="J956" i="22" s="1"/>
  <c r="J944" i="22" a="1"/>
  <c r="J944" i="22" s="1"/>
  <c r="J937" i="22" a="1"/>
  <c r="J937" i="22" s="1"/>
  <c r="J931" i="22" a="1"/>
  <c r="J931" i="22" s="1"/>
  <c r="J924" i="22" a="1"/>
  <c r="J924" i="22" s="1"/>
  <c r="J906" i="22" a="1"/>
  <c r="J906" i="22" s="1"/>
  <c r="J900" i="22" a="1"/>
  <c r="J900" i="22" s="1"/>
  <c r="J894" i="22" a="1"/>
  <c r="J894" i="22" s="1"/>
  <c r="J888" i="22" a="1"/>
  <c r="J888" i="22" s="1"/>
  <c r="J882" i="22" a="1"/>
  <c r="J882" i="22" s="1"/>
  <c r="J875" i="22" a="1"/>
  <c r="J875" i="22" s="1"/>
  <c r="J870" i="22" a="1"/>
  <c r="J870" i="22" s="1"/>
  <c r="J864" i="22" a="1"/>
  <c r="J864" i="22" s="1"/>
  <c r="J857" i="22" a="1"/>
  <c r="J857" i="22" s="1"/>
  <c r="J851" i="22" a="1"/>
  <c r="J851" i="22" s="1"/>
  <c r="J845" i="22" a="1"/>
  <c r="J845" i="22" s="1"/>
  <c r="J839" i="22" a="1"/>
  <c r="J839" i="22" s="1"/>
  <c r="J833" i="22" a="1"/>
  <c r="J833" i="22" s="1"/>
  <c r="J821" i="22" a="1"/>
  <c r="J821" i="22" s="1"/>
  <c r="J814" i="22" a="1"/>
  <c r="J814" i="22" s="1"/>
  <c r="J808" i="22" a="1"/>
  <c r="J808" i="22" s="1"/>
  <c r="J802" i="22" a="1"/>
  <c r="J802" i="22" s="1"/>
  <c r="J795" i="22" a="1"/>
  <c r="J795" i="22" s="1"/>
  <c r="J789" i="22" a="1"/>
  <c r="J789" i="22" s="1"/>
  <c r="J958" i="22" a="1"/>
  <c r="J958" i="22" s="1"/>
  <c r="J769" i="22" a="1"/>
  <c r="J769" i="22" s="1"/>
  <c r="J756" i="22" a="1"/>
  <c r="J756" i="22" s="1"/>
  <c r="J749" i="22" a="1"/>
  <c r="J749" i="22" s="1"/>
  <c r="J743" i="22" a="1"/>
  <c r="J743" i="22" s="1"/>
  <c r="J736" i="22" a="1"/>
  <c r="J736" i="22" s="1"/>
  <c r="J721" i="22" a="1"/>
  <c r="J721" i="22" s="1"/>
  <c r="J714" i="22" a="1"/>
  <c r="J714" i="22" s="1"/>
  <c r="J707" i="22" a="1"/>
  <c r="J707" i="22" s="1"/>
  <c r="J700" i="22" a="1"/>
  <c r="J700" i="22" s="1"/>
  <c r="J693" i="22" a="1"/>
  <c r="J693" i="22" s="1"/>
  <c r="J687" i="22" a="1"/>
  <c r="J687" i="22" s="1"/>
  <c r="J680" i="22" a="1"/>
  <c r="J680" i="22" s="1"/>
  <c r="J673" i="22" a="1"/>
  <c r="J673" i="22" s="1"/>
  <c r="J665" i="22" a="1"/>
  <c r="J665" i="22" s="1"/>
  <c r="J659" i="22" a="1"/>
  <c r="J659" i="22" s="1"/>
  <c r="J651" i="22" a="1"/>
  <c r="J651" i="22" s="1"/>
  <c r="J637" i="22" a="1"/>
  <c r="J637" i="22" s="1"/>
  <c r="J630" i="22" a="1"/>
  <c r="J630" i="22" s="1"/>
  <c r="J620" i="22" a="1"/>
  <c r="J620" i="22" s="1"/>
  <c r="J615" i="22" a="1"/>
  <c r="J615" i="22" s="1"/>
  <c r="J609" i="22" a="1"/>
  <c r="J609" i="22" s="1"/>
  <c r="J596" i="22" a="1"/>
  <c r="J596" i="22" s="1"/>
  <c r="J369" i="22" a="1"/>
  <c r="J369" i="22" s="1"/>
  <c r="J320" i="22" a="1"/>
  <c r="J320" i="22" s="1"/>
  <c r="J264" i="22" a="1"/>
  <c r="J264" i="22" s="1"/>
  <c r="J207" i="22" a="1"/>
  <c r="J207" i="22" s="1"/>
  <c r="J148" i="22" a="1"/>
  <c r="J148" i="22" s="1"/>
  <c r="J1008" i="22" a="1"/>
  <c r="J1008" i="22" s="1"/>
  <c r="J1003" i="22" a="1"/>
  <c r="J1003" i="22" s="1"/>
  <c r="J997" i="22" a="1"/>
  <c r="J997" i="22" s="1"/>
  <c r="J985" i="22" a="1"/>
  <c r="J985" i="22" s="1"/>
  <c r="J980" i="22" a="1"/>
  <c r="J980" i="22" s="1"/>
  <c r="J973" i="22" a="1"/>
  <c r="J973" i="22" s="1"/>
  <c r="J968" i="22" a="1"/>
  <c r="J968" i="22" s="1"/>
  <c r="J962" i="22" a="1"/>
  <c r="J962" i="22" s="1"/>
  <c r="J955" i="22" a="1"/>
  <c r="J955" i="22" s="1"/>
  <c r="J950" i="22" a="1"/>
  <c r="J950" i="22" s="1"/>
  <c r="J943" i="22" a="1"/>
  <c r="J943" i="22" s="1"/>
  <c r="J930" i="22" a="1"/>
  <c r="J930" i="22" s="1"/>
  <c r="J923" i="22" a="1"/>
  <c r="J923" i="22" s="1"/>
  <c r="J918" i="22" a="1"/>
  <c r="J918" i="22" s="1"/>
  <c r="J912" i="22" a="1"/>
  <c r="J912" i="22" s="1"/>
  <c r="J905" i="22" a="1"/>
  <c r="J905" i="22" s="1"/>
  <c r="J899" i="22" a="1"/>
  <c r="J899" i="22" s="1"/>
  <c r="J893" i="22" a="1"/>
  <c r="J893" i="22" s="1"/>
  <c r="J887" i="22" a="1"/>
  <c r="J887" i="22" s="1"/>
  <c r="J881" i="22" a="1"/>
  <c r="J881" i="22" s="1"/>
  <c r="J869" i="22" a="1"/>
  <c r="J869" i="22" s="1"/>
  <c r="J863" i="22" a="1"/>
  <c r="J863" i="22" s="1"/>
  <c r="J844" i="22" a="1"/>
  <c r="J844" i="22" s="1"/>
  <c r="J826" i="22" a="1"/>
  <c r="J826" i="22" s="1"/>
  <c r="J820" i="22" a="1"/>
  <c r="J820" i="22" s="1"/>
  <c r="J813" i="22" a="1"/>
  <c r="J813" i="22" s="1"/>
  <c r="J807" i="22" a="1"/>
  <c r="J807" i="22" s="1"/>
  <c r="J801" i="22" a="1"/>
  <c r="J801" i="22" s="1"/>
  <c r="J788" i="22" a="1"/>
  <c r="J788" i="22" s="1"/>
  <c r="J782" i="22" a="1"/>
  <c r="J782" i="22" s="1"/>
  <c r="J776" i="22" a="1"/>
  <c r="J776" i="22" s="1"/>
  <c r="J762" i="22" a="1"/>
  <c r="J762" i="22" s="1"/>
  <c r="J755" i="22" a="1"/>
  <c r="J755" i="22" s="1"/>
  <c r="J748" i="22" a="1"/>
  <c r="J748" i="22" s="1"/>
  <c r="J742" i="22" a="1"/>
  <c r="J742" i="22" s="1"/>
  <c r="J735" i="22" a="1"/>
  <c r="J735" i="22" s="1"/>
  <c r="J728" i="22" a="1"/>
  <c r="J728" i="22" s="1"/>
  <c r="J713" i="22" a="1"/>
  <c r="J713" i="22" s="1"/>
  <c r="J706" i="22" a="1"/>
  <c r="J706" i="22" s="1"/>
  <c r="J699" i="22" a="1"/>
  <c r="J699" i="22" s="1"/>
  <c r="J686" i="22" a="1"/>
  <c r="J686" i="22" s="1"/>
  <c r="J679" i="22" a="1"/>
  <c r="J679" i="22" s="1"/>
  <c r="J672" i="22" a="1"/>
  <c r="J672" i="22" s="1"/>
  <c r="J658" i="22" a="1"/>
  <c r="J658" i="22" s="1"/>
  <c r="J650" i="22" a="1"/>
  <c r="J650" i="22" s="1"/>
  <c r="J644" i="22" a="1"/>
  <c r="J644" i="22" s="1"/>
  <c r="J636" i="22" a="1"/>
  <c r="J636" i="22" s="1"/>
  <c r="J625" i="22" a="1"/>
  <c r="J625" i="22" s="1"/>
  <c r="J619" i="22" a="1"/>
  <c r="J619" i="22" s="1"/>
  <c r="J602" i="22" a="1"/>
  <c r="J602" i="22" s="1"/>
  <c r="J595" i="22" a="1"/>
  <c r="J595" i="22" s="1"/>
  <c r="J576" i="22" a="1"/>
  <c r="J576" i="22" s="1"/>
  <c r="J534" i="22" a="1"/>
  <c r="J534" i="22" s="1"/>
  <c r="J492" i="22" a="1"/>
  <c r="J492" i="22" s="1"/>
  <c r="J451" i="22" a="1"/>
  <c r="J451" i="22" s="1"/>
  <c r="J313" i="22" a="1"/>
  <c r="J313" i="22" s="1"/>
  <c r="J257" i="22" a="1"/>
  <c r="J257" i="22" s="1"/>
  <c r="J199" i="22" a="1"/>
  <c r="J199" i="22" s="1"/>
  <c r="J141" i="22" a="1"/>
  <c r="J141" i="22" s="1"/>
  <c r="J996" i="22" a="1"/>
  <c r="J996" i="22" s="1"/>
  <c r="J991" i="22" a="1"/>
  <c r="J991" i="22" s="1"/>
  <c r="J979" i="22" a="1"/>
  <c r="J979" i="22" s="1"/>
  <c r="J967" i="22" a="1"/>
  <c r="J967" i="22" s="1"/>
  <c r="J410" i="22" a="1"/>
  <c r="J410" i="22" s="1"/>
  <c r="J949" i="22" a="1"/>
  <c r="J949" i="22" s="1"/>
  <c r="J942" i="22" a="1"/>
  <c r="J942" i="22" s="1"/>
  <c r="J936" i="22" a="1"/>
  <c r="J936" i="22" s="1"/>
  <c r="J929" i="22" a="1"/>
  <c r="J929" i="22" s="1"/>
  <c r="J917" i="22" a="1"/>
  <c r="J917" i="22" s="1"/>
  <c r="J911" i="22" a="1"/>
  <c r="J911" i="22" s="1"/>
  <c r="J892" i="22" a="1"/>
  <c r="J892" i="22" s="1"/>
  <c r="J874" i="22" a="1"/>
  <c r="J874" i="22" s="1"/>
  <c r="J868" i="22" a="1"/>
  <c r="J868" i="22" s="1"/>
  <c r="J862" i="22" a="1"/>
  <c r="J862" i="22" s="1"/>
  <c r="J856" i="22" a="1"/>
  <c r="J856" i="22" s="1"/>
  <c r="J850" i="22" a="1"/>
  <c r="J850" i="22" s="1"/>
  <c r="J843" i="22" a="1"/>
  <c r="J843" i="22" s="1"/>
  <c r="J838" i="22" a="1"/>
  <c r="J838" i="22" s="1"/>
  <c r="J832" i="22" a="1"/>
  <c r="J832" i="22" s="1"/>
  <c r="J825" i="22" a="1"/>
  <c r="J825" i="22" s="1"/>
  <c r="J819" i="22" a="1"/>
  <c r="J819" i="22" s="1"/>
  <c r="J812" i="22" a="1"/>
  <c r="J812" i="22" s="1"/>
  <c r="J794" i="22" a="1"/>
  <c r="J794" i="22" s="1"/>
  <c r="J787" i="22" a="1"/>
  <c r="J787" i="22" s="1"/>
  <c r="J781" i="22" a="1"/>
  <c r="J781" i="22" s="1"/>
  <c r="J775" i="22" a="1"/>
  <c r="J775" i="22" s="1"/>
  <c r="J768" i="22" a="1"/>
  <c r="J768" i="22" s="1"/>
  <c r="J761" i="22" a="1"/>
  <c r="J761" i="22" s="1"/>
  <c r="J754" i="22" a="1"/>
  <c r="J754" i="22" s="1"/>
  <c r="J747" i="22" a="1"/>
  <c r="J747" i="22" s="1"/>
  <c r="J741" i="22" a="1"/>
  <c r="J741" i="22" s="1"/>
  <c r="J734" i="22" a="1"/>
  <c r="J734" i="22" s="1"/>
  <c r="J727" i="22" a="1"/>
  <c r="J727" i="22" s="1"/>
  <c r="J720" i="22" a="1"/>
  <c r="J720" i="22" s="1"/>
  <c r="J705" i="22" a="1"/>
  <c r="J705" i="22" s="1"/>
  <c r="J698" i="22" a="1"/>
  <c r="J698" i="22" s="1"/>
  <c r="J692" i="22" a="1"/>
  <c r="J692" i="22" s="1"/>
  <c r="J685" i="22" a="1"/>
  <c r="J685" i="22" s="1"/>
  <c r="J678" i="22" a="1"/>
  <c r="J678" i="22" s="1"/>
  <c r="J671" i="22" a="1"/>
  <c r="J671" i="22" s="1"/>
  <c r="J664" i="22" a="1"/>
  <c r="J664" i="22" s="1"/>
  <c r="J657" i="22" a="1"/>
  <c r="J657" i="22" s="1"/>
  <c r="J649" i="22" a="1"/>
  <c r="J649" i="22" s="1"/>
  <c r="J645" i="22" a="1"/>
  <c r="J645" i="22" s="1"/>
  <c r="J635" i="22" a="1"/>
  <c r="J635" i="22" s="1"/>
  <c r="J629" i="22" a="1"/>
  <c r="J629" i="22" s="1"/>
  <c r="J614" i="22" a="1"/>
  <c r="J614" i="22" s="1"/>
  <c r="J608" i="22" a="1"/>
  <c r="J608" i="22" s="1"/>
  <c r="J601" i="22" a="1"/>
  <c r="J601" i="22" s="1"/>
  <c r="J585" i="22" a="1"/>
  <c r="J585" i="22" s="1"/>
  <c r="J575" i="22" a="1"/>
  <c r="J575" i="22" s="1"/>
  <c r="J564" i="22" a="1"/>
  <c r="J564" i="22" s="1"/>
  <c r="J529" i="22" a="1"/>
  <c r="J529" i="22" s="1"/>
  <c r="J487" i="22" a="1"/>
  <c r="J487" i="22" s="1"/>
  <c r="J446" i="22" a="1"/>
  <c r="J446" i="22" s="1"/>
  <c r="J358" i="22" a="1"/>
  <c r="J358" i="22" s="1"/>
  <c r="J306" i="22" a="1"/>
  <c r="J306" i="22" s="1"/>
  <c r="J250" i="22" a="1"/>
  <c r="J250" i="22" s="1"/>
  <c r="J192" i="22" a="1"/>
  <c r="J192" i="22" s="1"/>
  <c r="K2" i="22" a="1"/>
  <c r="K2" i="22" s="1"/>
  <c r="K10" i="22" a="1"/>
  <c r="K10" i="22" s="1"/>
  <c r="K18" i="22" a="1"/>
  <c r="K18" i="22" s="1"/>
  <c r="K26" i="22" a="1"/>
  <c r="K26" i="22" s="1"/>
  <c r="K34" i="22" a="1"/>
  <c r="K34" i="22" s="1"/>
  <c r="K42" i="22" a="1"/>
  <c r="K42" i="22" s="1"/>
  <c r="K50" i="22" a="1"/>
  <c r="K50" i="22" s="1"/>
  <c r="K58" i="22" a="1"/>
  <c r="K58" i="22" s="1"/>
  <c r="K66" i="22" a="1"/>
  <c r="K66" i="22" s="1"/>
  <c r="K74" i="22" a="1"/>
  <c r="K74" i="22" s="1"/>
  <c r="K82" i="22" a="1"/>
  <c r="K82" i="22" s="1"/>
  <c r="K90" i="22" a="1"/>
  <c r="K90" i="22" s="1"/>
  <c r="K98" i="22" a="1"/>
  <c r="K98" i="22" s="1"/>
  <c r="K106" i="22" a="1"/>
  <c r="K106" i="22" s="1"/>
  <c r="K114" i="22" a="1"/>
  <c r="K114" i="22" s="1"/>
  <c r="K122" i="22" a="1"/>
  <c r="K122" i="22" s="1"/>
  <c r="K130" i="22" a="1"/>
  <c r="K130" i="22" s="1"/>
  <c r="K138" i="22" a="1"/>
  <c r="K138" i="22" s="1"/>
  <c r="K146" i="22" a="1"/>
  <c r="K146" i="22" s="1"/>
  <c r="K154" i="22" a="1"/>
  <c r="K154" i="22" s="1"/>
  <c r="K162" i="22" a="1"/>
  <c r="K162" i="22" s="1"/>
  <c r="K170" i="22" a="1"/>
  <c r="K170" i="22" s="1"/>
  <c r="K178" i="22" a="1"/>
  <c r="K178" i="22" s="1"/>
  <c r="K186" i="22" a="1"/>
  <c r="K186" i="22" s="1"/>
  <c r="K194" i="22" a="1"/>
  <c r="K194" i="22" s="1"/>
  <c r="K202" i="22" a="1"/>
  <c r="K202" i="22" s="1"/>
  <c r="K210" i="22" a="1"/>
  <c r="K210" i="22" s="1"/>
  <c r="K218" i="22" a="1"/>
  <c r="K218" i="22" s="1"/>
  <c r="K226" i="22" a="1"/>
  <c r="K226" i="22" s="1"/>
  <c r="K234" i="22" a="1"/>
  <c r="K234" i="22" s="1"/>
  <c r="K242" i="22" a="1"/>
  <c r="K242" i="22" s="1"/>
  <c r="K257" i="22" a="1"/>
  <c r="K257" i="22" s="1"/>
  <c r="K265" i="22" a="1"/>
  <c r="K265" i="22" s="1"/>
  <c r="K273" i="22" a="1"/>
  <c r="K273" i="22" s="1"/>
  <c r="K281" i="22" a="1"/>
  <c r="K281" i="22" s="1"/>
  <c r="K289" i="22" a="1"/>
  <c r="K289" i="22" s="1"/>
  <c r="K297" i="22" a="1"/>
  <c r="K297" i="22" s="1"/>
  <c r="K312" i="22" a="1"/>
  <c r="K312" i="22" s="1"/>
  <c r="K320" i="22" a="1"/>
  <c r="K320" i="22" s="1"/>
  <c r="K328" i="22" a="1"/>
  <c r="K328" i="22" s="1"/>
  <c r="K336" i="22" a="1"/>
  <c r="K336" i="22" s="1"/>
  <c r="K343" i="22" a="1"/>
  <c r="K343" i="22" s="1"/>
  <c r="K350" i="22" a="1"/>
  <c r="K350" i="22" s="1"/>
  <c r="K377" i="22" a="1"/>
  <c r="K377" i="22" s="1"/>
  <c r="K384" i="22" a="1"/>
  <c r="K384" i="22" s="1"/>
  <c r="K390" i="22" a="1"/>
  <c r="K390" i="22" s="1"/>
  <c r="K397" i="22" a="1"/>
  <c r="K397" i="22" s="1"/>
  <c r="K404" i="22" a="1"/>
  <c r="K404" i="22" s="1"/>
  <c r="K411" i="22" a="1"/>
  <c r="K411" i="22" s="1"/>
  <c r="K418" i="22" a="1"/>
  <c r="K418" i="22" s="1"/>
  <c r="K424" i="22" a="1"/>
  <c r="K424" i="22" s="1"/>
  <c r="K431" i="22" a="1"/>
  <c r="K431" i="22" s="1"/>
  <c r="K437" i="22" a="1"/>
  <c r="K437" i="22" s="1"/>
  <c r="K444" i="22" a="1"/>
  <c r="K444" i="22" s="1"/>
  <c r="K451" i="22" a="1"/>
  <c r="K451" i="22" s="1"/>
  <c r="K458" i="22" a="1"/>
  <c r="K458" i="22" s="1"/>
  <c r="K465" i="22" a="1"/>
  <c r="K465" i="22" s="1"/>
  <c r="K471" i="22" a="1"/>
  <c r="K471" i="22" s="1"/>
  <c r="K478" i="22" a="1"/>
  <c r="K478" i="22" s="1"/>
  <c r="K505" i="22" a="1"/>
  <c r="K505" i="22" s="1"/>
  <c r="K512" i="22" a="1"/>
  <c r="K512" i="22" s="1"/>
  <c r="K518" i="22" a="1"/>
  <c r="K518" i="22" s="1"/>
  <c r="K525" i="22" a="1"/>
  <c r="K525" i="22" s="1"/>
  <c r="K532" i="22" a="1"/>
  <c r="K532" i="22" s="1"/>
  <c r="K539" i="22" a="1"/>
  <c r="K539" i="22" s="1"/>
  <c r="K546" i="22" a="1"/>
  <c r="K546" i="22" s="1"/>
  <c r="K552" i="22" a="1"/>
  <c r="K552" i="22" s="1"/>
  <c r="K559" i="22" a="1"/>
  <c r="K559" i="22" s="1"/>
  <c r="K565" i="22" a="1"/>
  <c r="K565" i="22" s="1"/>
  <c r="K572" i="22" a="1"/>
  <c r="K572" i="22" s="1"/>
  <c r="K579" i="22" a="1"/>
  <c r="K579" i="22" s="1"/>
  <c r="K586" i="22" a="1"/>
  <c r="K586" i="22" s="1"/>
  <c r="K593" i="22" a="1"/>
  <c r="K593" i="22" s="1"/>
  <c r="K599" i="22" a="1"/>
  <c r="K599" i="22" s="1"/>
  <c r="K606" i="22" a="1"/>
  <c r="K606" i="22" s="1"/>
  <c r="K3" i="22" a="1"/>
  <c r="K3" i="22" s="1"/>
  <c r="K11" i="22" a="1"/>
  <c r="K11" i="22" s="1"/>
  <c r="K19" i="22" a="1"/>
  <c r="K19" i="22" s="1"/>
  <c r="K27" i="22" a="1"/>
  <c r="K27" i="22" s="1"/>
  <c r="K35" i="22" a="1"/>
  <c r="K35" i="22" s="1"/>
  <c r="K43" i="22" a="1"/>
  <c r="K43" i="22" s="1"/>
  <c r="K51" i="22" a="1"/>
  <c r="K51" i="22" s="1"/>
  <c r="K59" i="22" a="1"/>
  <c r="K59" i="22" s="1"/>
  <c r="K67" i="22" a="1"/>
  <c r="K67" i="22" s="1"/>
  <c r="K75" i="22" a="1"/>
  <c r="K75" i="22" s="1"/>
  <c r="K83" i="22" a="1"/>
  <c r="K83" i="22" s="1"/>
  <c r="K91" i="22" a="1"/>
  <c r="K91" i="22" s="1"/>
  <c r="K99" i="22" a="1"/>
  <c r="K99" i="22" s="1"/>
  <c r="K107" i="22" a="1"/>
  <c r="K107" i="22" s="1"/>
  <c r="K115" i="22" a="1"/>
  <c r="K115" i="22" s="1"/>
  <c r="K123" i="22" a="1"/>
  <c r="K123" i="22" s="1"/>
  <c r="K131" i="22" a="1"/>
  <c r="K131" i="22" s="1"/>
  <c r="K139" i="22" a="1"/>
  <c r="K139" i="22" s="1"/>
  <c r="K147" i="22" a="1"/>
  <c r="K147" i="22" s="1"/>
  <c r="K155" i="22" a="1"/>
  <c r="K155" i="22" s="1"/>
  <c r="K163" i="22" a="1"/>
  <c r="K163" i="22" s="1"/>
  <c r="K171" i="22" a="1"/>
  <c r="K171" i="22" s="1"/>
  <c r="K179" i="22" a="1"/>
  <c r="K179" i="22" s="1"/>
  <c r="K187" i="22" a="1"/>
  <c r="K187" i="22" s="1"/>
  <c r="K195" i="22" a="1"/>
  <c r="K195" i="22" s="1"/>
  <c r="K203" i="22" a="1"/>
  <c r="K203" i="22" s="1"/>
  <c r="K211" i="22" a="1"/>
  <c r="K211" i="22" s="1"/>
  <c r="K219" i="22" a="1"/>
  <c r="K219" i="22" s="1"/>
  <c r="K227" i="22" a="1"/>
  <c r="K227" i="22" s="1"/>
  <c r="K235" i="22" a="1"/>
  <c r="K235" i="22" s="1"/>
  <c r="K243" i="22" a="1"/>
  <c r="K243" i="22" s="1"/>
  <c r="K250" i="22" a="1"/>
  <c r="K250" i="22" s="1"/>
  <c r="K258" i="22" a="1"/>
  <c r="K258" i="22" s="1"/>
  <c r="K266" i="22" a="1"/>
  <c r="K266" i="22" s="1"/>
  <c r="K274" i="22" a="1"/>
  <c r="K274" i="22" s="1"/>
  <c r="K282" i="22" a="1"/>
  <c r="K282" i="22" s="1"/>
  <c r="K290" i="22" a="1"/>
  <c r="K290" i="22" s="1"/>
  <c r="K298" i="22" a="1"/>
  <c r="K298" i="22" s="1"/>
  <c r="K305" i="22" a="1"/>
  <c r="K305" i="22" s="1"/>
  <c r="K313" i="22" a="1"/>
  <c r="K313" i="22" s="1"/>
  <c r="K321" i="22" a="1"/>
  <c r="K321" i="22" s="1"/>
  <c r="K329" i="22" a="1"/>
  <c r="K329" i="22" s="1"/>
  <c r="K337" i="22" a="1"/>
  <c r="K337" i="22" s="1"/>
  <c r="K344" i="22" a="1"/>
  <c r="K344" i="22" s="1"/>
  <c r="K351" i="22" a="1"/>
  <c r="K351" i="22" s="1"/>
  <c r="K357" i="22" a="1"/>
  <c r="K357" i="22" s="1"/>
  <c r="K364" i="22" a="1"/>
  <c r="K364" i="22" s="1"/>
  <c r="K371" i="22" a="1"/>
  <c r="K371" i="22" s="1"/>
  <c r="K378" i="22" a="1"/>
  <c r="K378" i="22" s="1"/>
  <c r="K385" i="22" a="1"/>
  <c r="K385" i="22" s="1"/>
  <c r="K391" i="22" a="1"/>
  <c r="K391" i="22" s="1"/>
  <c r="K398" i="22" a="1"/>
  <c r="K398" i="22" s="1"/>
  <c r="K425" i="22" a="1"/>
  <c r="K425" i="22" s="1"/>
  <c r="K432" i="22" a="1"/>
  <c r="K432" i="22" s="1"/>
  <c r="K438" i="22" a="1"/>
  <c r="K438" i="22" s="1"/>
  <c r="K445" i="22" a="1"/>
  <c r="K445" i="22" s="1"/>
  <c r="K452" i="22" a="1"/>
  <c r="K452" i="22" s="1"/>
  <c r="K459" i="22" a="1"/>
  <c r="K459" i="22" s="1"/>
  <c r="K466" i="22" a="1"/>
  <c r="K466" i="22" s="1"/>
  <c r="K472" i="22" a="1"/>
  <c r="K472" i="22" s="1"/>
  <c r="K479" i="22" a="1"/>
  <c r="K479" i="22" s="1"/>
  <c r="K485" i="22" a="1"/>
  <c r="K485" i="22" s="1"/>
  <c r="K492" i="22" a="1"/>
  <c r="K492" i="22" s="1"/>
  <c r="K499" i="22" a="1"/>
  <c r="K499" i="22" s="1"/>
  <c r="K506" i="22" a="1"/>
  <c r="K506" i="22" s="1"/>
  <c r="K513" i="22" a="1"/>
  <c r="K513" i="22" s="1"/>
  <c r="K519" i="22" a="1"/>
  <c r="K519" i="22" s="1"/>
  <c r="K526" i="22" a="1"/>
  <c r="K526" i="22" s="1"/>
  <c r="K553" i="22" a="1"/>
  <c r="K553" i="22" s="1"/>
  <c r="K560" i="22" a="1"/>
  <c r="K560" i="22" s="1"/>
  <c r="K566" i="22" a="1"/>
  <c r="K566" i="22" s="1"/>
  <c r="K573" i="22" a="1"/>
  <c r="K573" i="22" s="1"/>
  <c r="K580" i="22" a="1"/>
  <c r="K580" i="22" s="1"/>
  <c r="K587" i="22" a="1"/>
  <c r="K587" i="22" s="1"/>
  <c r="K594" i="22" a="1"/>
  <c r="K594" i="22" s="1"/>
  <c r="K4" i="22" a="1"/>
  <c r="K4" i="22" s="1"/>
  <c r="K12" i="22" a="1"/>
  <c r="K12" i="22" s="1"/>
  <c r="K20" i="22" a="1"/>
  <c r="K20" i="22" s="1"/>
  <c r="K28" i="22" a="1"/>
  <c r="K28" i="22" s="1"/>
  <c r="K36" i="22" a="1"/>
  <c r="K36" i="22" s="1"/>
  <c r="K44" i="22" a="1"/>
  <c r="K44" i="22" s="1"/>
  <c r="K52" i="22" a="1"/>
  <c r="K52" i="22" s="1"/>
  <c r="K60" i="22" a="1"/>
  <c r="K60" i="22" s="1"/>
  <c r="K68" i="22" a="1"/>
  <c r="K68" i="22" s="1"/>
  <c r="K76" i="22" a="1"/>
  <c r="K76" i="22" s="1"/>
  <c r="K84" i="22" a="1"/>
  <c r="K84" i="22" s="1"/>
  <c r="K92" i="22" a="1"/>
  <c r="K92" i="22" s="1"/>
  <c r="K100" i="22" a="1"/>
  <c r="K100" i="22" s="1"/>
  <c r="K108" i="22" a="1"/>
  <c r="K108" i="22" s="1"/>
  <c r="K116" i="22" a="1"/>
  <c r="K116" i="22" s="1"/>
  <c r="K124" i="22" a="1"/>
  <c r="K124" i="22" s="1"/>
  <c r="K132" i="22" a="1"/>
  <c r="K132" i="22" s="1"/>
  <c r="K140" i="22" a="1"/>
  <c r="K140" i="22" s="1"/>
  <c r="K148" i="22" a="1"/>
  <c r="K148" i="22" s="1"/>
  <c r="K156" i="22" a="1"/>
  <c r="K156" i="22" s="1"/>
  <c r="K164" i="22" a="1"/>
  <c r="K164" i="22" s="1"/>
  <c r="K172" i="22" a="1"/>
  <c r="K172" i="22" s="1"/>
  <c r="K180" i="22" a="1"/>
  <c r="K180" i="22" s="1"/>
  <c r="K188" i="22" a="1"/>
  <c r="K188" i="22" s="1"/>
  <c r="K196" i="22" a="1"/>
  <c r="K196" i="22" s="1"/>
  <c r="K204" i="22" a="1"/>
  <c r="K204" i="22" s="1"/>
  <c r="K212" i="22" a="1"/>
  <c r="K212" i="22" s="1"/>
  <c r="K220" i="22" a="1"/>
  <c r="K220" i="22" s="1"/>
  <c r="K228" i="22" a="1"/>
  <c r="K228" i="22" s="1"/>
  <c r="K236" i="22" a="1"/>
  <c r="K236" i="22" s="1"/>
  <c r="K244" i="22" a="1"/>
  <c r="K244" i="22" s="1"/>
  <c r="K251" i="22" a="1"/>
  <c r="K251" i="22" s="1"/>
  <c r="K259" i="22" a="1"/>
  <c r="K259" i="22" s="1"/>
  <c r="K267" i="22" a="1"/>
  <c r="K267" i="22" s="1"/>
  <c r="K275" i="22" a="1"/>
  <c r="K275" i="22" s="1"/>
  <c r="K283" i="22" a="1"/>
  <c r="K283" i="22" s="1"/>
  <c r="K291" i="22" a="1"/>
  <c r="K291" i="22" s="1"/>
  <c r="K299" i="22" a="1"/>
  <c r="K299" i="22" s="1"/>
  <c r="K306" i="22" a="1"/>
  <c r="K306" i="22" s="1"/>
  <c r="K314" i="22" a="1"/>
  <c r="K314" i="22" s="1"/>
  <c r="K322" i="22" a="1"/>
  <c r="K322" i="22" s="1"/>
  <c r="K330" i="22" a="1"/>
  <c r="K330" i="22" s="1"/>
  <c r="K338" i="22" a="1"/>
  <c r="K338" i="22" s="1"/>
  <c r="K345" i="22" a="1"/>
  <c r="K345" i="22" s="1"/>
  <c r="K352" i="22" a="1"/>
  <c r="K352" i="22" s="1"/>
  <c r="K358" i="22" a="1"/>
  <c r="K358" i="22" s="1"/>
  <c r="K365" i="22" a="1"/>
  <c r="K365" i="22" s="1"/>
  <c r="K372" i="22" a="1"/>
  <c r="K372" i="22" s="1"/>
  <c r="K379" i="22" a="1"/>
  <c r="K379" i="22" s="1"/>
  <c r="K386" i="22" a="1"/>
  <c r="K386" i="22" s="1"/>
  <c r="K392" i="22" a="1"/>
  <c r="K392" i="22" s="1"/>
  <c r="K399" i="22" a="1"/>
  <c r="K399" i="22" s="1"/>
  <c r="K405" i="22" a="1"/>
  <c r="K405" i="22" s="1"/>
  <c r="K412" i="22" a="1"/>
  <c r="K412" i="22" s="1"/>
  <c r="K419" i="22" a="1"/>
  <c r="K419" i="22" s="1"/>
  <c r="K426" i="22" a="1"/>
  <c r="K426" i="22" s="1"/>
  <c r="K433" i="22" a="1"/>
  <c r="K433" i="22" s="1"/>
  <c r="K439" i="22" a="1"/>
  <c r="K439" i="22" s="1"/>
  <c r="K446" i="22" a="1"/>
  <c r="K446" i="22" s="1"/>
  <c r="K473" i="22" a="1"/>
  <c r="K473" i="22" s="1"/>
  <c r="K480" i="22" a="1"/>
  <c r="K480" i="22" s="1"/>
  <c r="K486" i="22" a="1"/>
  <c r="K486" i="22" s="1"/>
  <c r="K493" i="22" a="1"/>
  <c r="K493" i="22" s="1"/>
  <c r="K500" i="22" a="1"/>
  <c r="K500" i="22" s="1"/>
  <c r="K507" i="22" a="1"/>
  <c r="K507" i="22" s="1"/>
  <c r="K514" i="22" a="1"/>
  <c r="K514" i="22" s="1"/>
  <c r="K520" i="22" a="1"/>
  <c r="K520" i="22" s="1"/>
  <c r="K527" i="22" a="1"/>
  <c r="K527" i="22" s="1"/>
  <c r="K533" i="22" a="1"/>
  <c r="K533" i="22" s="1"/>
  <c r="K540" i="22" a="1"/>
  <c r="K540" i="22" s="1"/>
  <c r="K547" i="22" a="1"/>
  <c r="K547" i="22" s="1"/>
  <c r="K554" i="22" a="1"/>
  <c r="K554" i="22" s="1"/>
  <c r="K5" i="22" a="1"/>
  <c r="K5" i="22" s="1"/>
  <c r="K13" i="22" a="1"/>
  <c r="K13" i="22" s="1"/>
  <c r="K21" i="22" a="1"/>
  <c r="K21" i="22" s="1"/>
  <c r="K29" i="22" a="1"/>
  <c r="K29" i="22" s="1"/>
  <c r="K37" i="22" a="1"/>
  <c r="K37" i="22" s="1"/>
  <c r="K45" i="22" a="1"/>
  <c r="K45" i="22" s="1"/>
  <c r="K53" i="22" a="1"/>
  <c r="K53" i="22" s="1"/>
  <c r="K61" i="22" a="1"/>
  <c r="K61" i="22" s="1"/>
  <c r="K69" i="22" a="1"/>
  <c r="K69" i="22" s="1"/>
  <c r="K77" i="22" a="1"/>
  <c r="K77" i="22" s="1"/>
  <c r="K85" i="22" a="1"/>
  <c r="K85" i="22" s="1"/>
  <c r="K93" i="22" a="1"/>
  <c r="K93" i="22" s="1"/>
  <c r="K101" i="22" a="1"/>
  <c r="K101" i="22" s="1"/>
  <c r="K109" i="22" a="1"/>
  <c r="K109" i="22" s="1"/>
  <c r="K117" i="22" a="1"/>
  <c r="K117" i="22" s="1"/>
  <c r="K125" i="22" a="1"/>
  <c r="K125" i="22" s="1"/>
  <c r="K133" i="22" a="1"/>
  <c r="K133" i="22" s="1"/>
  <c r="K141" i="22" a="1"/>
  <c r="K141" i="22" s="1"/>
  <c r="K149" i="22" a="1"/>
  <c r="K149" i="22" s="1"/>
  <c r="K157" i="22" a="1"/>
  <c r="K157" i="22" s="1"/>
  <c r="K165" i="22" a="1"/>
  <c r="K165" i="22" s="1"/>
  <c r="K173" i="22" a="1"/>
  <c r="K173" i="22" s="1"/>
  <c r="K181" i="22" a="1"/>
  <c r="K181" i="22" s="1"/>
  <c r="K189" i="22" a="1"/>
  <c r="K189" i="22" s="1"/>
  <c r="K197" i="22" a="1"/>
  <c r="K197" i="22" s="1"/>
  <c r="K205" i="22" a="1"/>
  <c r="K205" i="22" s="1"/>
  <c r="K213" i="22" a="1"/>
  <c r="K213" i="22" s="1"/>
  <c r="K221" i="22" a="1"/>
  <c r="K221" i="22" s="1"/>
  <c r="K229" i="22" a="1"/>
  <c r="K229" i="22" s="1"/>
  <c r="K237" i="22" a="1"/>
  <c r="K237" i="22" s="1"/>
  <c r="K245" i="22" a="1"/>
  <c r="K245" i="22" s="1"/>
  <c r="K252" i="22" a="1"/>
  <c r="K252" i="22" s="1"/>
  <c r="K260" i="22" a="1"/>
  <c r="K260" i="22" s="1"/>
  <c r="K268" i="22" a="1"/>
  <c r="K268" i="22" s="1"/>
  <c r="K276" i="22" a="1"/>
  <c r="K276" i="22" s="1"/>
  <c r="K284" i="22" a="1"/>
  <c r="K284" i="22" s="1"/>
  <c r="K292" i="22" a="1"/>
  <c r="K292" i="22" s="1"/>
  <c r="K300" i="22" a="1"/>
  <c r="K300" i="22" s="1"/>
  <c r="K307" i="22" a="1"/>
  <c r="K307" i="22" s="1"/>
  <c r="K315" i="22" a="1"/>
  <c r="K315" i="22" s="1"/>
  <c r="K323" i="22" a="1"/>
  <c r="K323" i="22" s="1"/>
  <c r="K331" i="22" a="1"/>
  <c r="K331" i="22" s="1"/>
  <c r="K339" i="22" a="1"/>
  <c r="K339" i="22" s="1"/>
  <c r="K346" i="22" a="1"/>
  <c r="K346" i="22" s="1"/>
  <c r="K353" i="22" a="1"/>
  <c r="K353" i="22" s="1"/>
  <c r="K359" i="22" a="1"/>
  <c r="K359" i="22" s="1"/>
  <c r="K366" i="22" a="1"/>
  <c r="K366" i="22" s="1"/>
  <c r="K393" i="22" a="1"/>
  <c r="K393" i="22" s="1"/>
  <c r="K400" i="22" a="1"/>
  <c r="K400" i="22" s="1"/>
  <c r="K406" i="22" a="1"/>
  <c r="K406" i="22" s="1"/>
  <c r="K413" i="22" a="1"/>
  <c r="K413" i="22" s="1"/>
  <c r="K420" i="22" a="1"/>
  <c r="K420" i="22" s="1"/>
  <c r="K427" i="22" a="1"/>
  <c r="K427" i="22" s="1"/>
  <c r="K434" i="22" a="1"/>
  <c r="K434" i="22" s="1"/>
  <c r="K440" i="22" a="1"/>
  <c r="K440" i="22" s="1"/>
  <c r="K447" i="22" a="1"/>
  <c r="K447" i="22" s="1"/>
  <c r="K453" i="22" a="1"/>
  <c r="K453" i="22" s="1"/>
  <c r="K460" i="22" a="1"/>
  <c r="K460" i="22" s="1"/>
  <c r="K467" i="22" a="1"/>
  <c r="K467" i="22" s="1"/>
  <c r="K474" i="22" a="1"/>
  <c r="K474" i="22" s="1"/>
  <c r="K481" i="22" a="1"/>
  <c r="K481" i="22" s="1"/>
  <c r="K487" i="22" a="1"/>
  <c r="K487" i="22" s="1"/>
  <c r="K494" i="22" a="1"/>
  <c r="K494" i="22" s="1"/>
  <c r="K521" i="22" a="1"/>
  <c r="K521" i="22" s="1"/>
  <c r="K528" i="22" a="1"/>
  <c r="K528" i="22" s="1"/>
  <c r="K534" i="22" a="1"/>
  <c r="K534" i="22" s="1"/>
  <c r="K541" i="22" a="1"/>
  <c r="K541" i="22" s="1"/>
  <c r="K548" i="22" a="1"/>
  <c r="K548" i="22" s="1"/>
  <c r="K555" i="22" a="1"/>
  <c r="K555" i="22" s="1"/>
  <c r="K562" i="22" a="1"/>
  <c r="K562" i="22" s="1"/>
  <c r="K568" i="22" a="1"/>
  <c r="K568" i="22" s="1"/>
  <c r="K575" i="22" a="1"/>
  <c r="K575" i="22" s="1"/>
  <c r="K581" i="22" a="1"/>
  <c r="K581" i="22" s="1"/>
  <c r="K588" i="22" a="1"/>
  <c r="K588" i="22" s="1"/>
  <c r="K595" i="22" a="1"/>
  <c r="K595" i="22" s="1"/>
  <c r="K602" i="22" a="1"/>
  <c r="K602" i="22" s="1"/>
  <c r="K6" i="22" a="1"/>
  <c r="K6" i="22" s="1"/>
  <c r="K14" i="22" a="1"/>
  <c r="K14" i="22" s="1"/>
  <c r="K22" i="22" a="1"/>
  <c r="K22" i="22" s="1"/>
  <c r="K30" i="22" a="1"/>
  <c r="K30" i="22" s="1"/>
  <c r="K38" i="22" a="1"/>
  <c r="K38" i="22" s="1"/>
  <c r="K46" i="22" a="1"/>
  <c r="K46" i="22" s="1"/>
  <c r="K54" i="22" a="1"/>
  <c r="K54" i="22" s="1"/>
  <c r="K62" i="22" a="1"/>
  <c r="K62" i="22" s="1"/>
  <c r="K70" i="22" a="1"/>
  <c r="K70" i="22" s="1"/>
  <c r="K78" i="22" a="1"/>
  <c r="K78" i="22" s="1"/>
  <c r="K86" i="22" a="1"/>
  <c r="K86" i="22" s="1"/>
  <c r="K94" i="22" a="1"/>
  <c r="K94" i="22" s="1"/>
  <c r="K102" i="22" a="1"/>
  <c r="K102" i="22" s="1"/>
  <c r="K110" i="22" a="1"/>
  <c r="K110" i="22" s="1"/>
  <c r="K118" i="22" a="1"/>
  <c r="K118" i="22" s="1"/>
  <c r="K126" i="22" a="1"/>
  <c r="K126" i="22" s="1"/>
  <c r="K134" i="22" a="1"/>
  <c r="K134" i="22" s="1"/>
  <c r="K142" i="22" a="1"/>
  <c r="K142" i="22" s="1"/>
  <c r="K150" i="22" a="1"/>
  <c r="K150" i="22" s="1"/>
  <c r="K158" i="22" a="1"/>
  <c r="K158" i="22" s="1"/>
  <c r="K166" i="22" a="1"/>
  <c r="K166" i="22" s="1"/>
  <c r="K174" i="22" a="1"/>
  <c r="K174" i="22" s="1"/>
  <c r="K182" i="22" a="1"/>
  <c r="K182" i="22" s="1"/>
  <c r="K190" i="22" a="1"/>
  <c r="K190" i="22" s="1"/>
  <c r="K198" i="22" a="1"/>
  <c r="K198" i="22" s="1"/>
  <c r="K206" i="22" a="1"/>
  <c r="K206" i="22" s="1"/>
  <c r="K214" i="22" a="1"/>
  <c r="K214" i="22" s="1"/>
  <c r="K222" i="22" a="1"/>
  <c r="K222" i="22" s="1"/>
  <c r="K230" i="22" a="1"/>
  <c r="K230" i="22" s="1"/>
  <c r="K238" i="22" a="1"/>
  <c r="K238" i="22" s="1"/>
  <c r="K246" i="22" a="1"/>
  <c r="K246" i="22" s="1"/>
  <c r="K253" i="22" a="1"/>
  <c r="K253" i="22" s="1"/>
  <c r="K261" i="22" a="1"/>
  <c r="K261" i="22" s="1"/>
  <c r="K269" i="22" a="1"/>
  <c r="K269" i="22" s="1"/>
  <c r="K277" i="22" a="1"/>
  <c r="K277" i="22" s="1"/>
  <c r="K285" i="22" a="1"/>
  <c r="K285" i="22" s="1"/>
  <c r="K293" i="22" a="1"/>
  <c r="K293" i="22" s="1"/>
  <c r="K301" i="22" a="1"/>
  <c r="K301" i="22" s="1"/>
  <c r="K308" i="22" a="1"/>
  <c r="K308" i="22" s="1"/>
  <c r="K316" i="22" a="1"/>
  <c r="K316" i="22" s="1"/>
  <c r="K324" i="22" a="1"/>
  <c r="K324" i="22" s="1"/>
  <c r="K332" i="22" a="1"/>
  <c r="K332" i="22" s="1"/>
  <c r="K340" i="22" a="1"/>
  <c r="K340" i="22" s="1"/>
  <c r="K347" i="22" a="1"/>
  <c r="K347" i="22" s="1"/>
  <c r="K354" i="22" a="1"/>
  <c r="K354" i="22" s="1"/>
  <c r="K360" i="22" a="1"/>
  <c r="K360" i="22" s="1"/>
  <c r="K367" i="22" a="1"/>
  <c r="K367" i="22" s="1"/>
  <c r="K373" i="22" a="1"/>
  <c r="K373" i="22" s="1"/>
  <c r="K380" i="22" a="1"/>
  <c r="K380" i="22" s="1"/>
  <c r="K387" i="22" a="1"/>
  <c r="K387" i="22" s="1"/>
  <c r="K394" i="22" a="1"/>
  <c r="K394" i="22" s="1"/>
  <c r="K401" i="22" a="1"/>
  <c r="K401" i="22" s="1"/>
  <c r="K407" i="22" a="1"/>
  <c r="K407" i="22" s="1"/>
  <c r="K414" i="22" a="1"/>
  <c r="K414" i="22" s="1"/>
  <c r="K441" i="22" a="1"/>
  <c r="K441" i="22" s="1"/>
  <c r="K448" i="22" a="1"/>
  <c r="K448" i="22" s="1"/>
  <c r="K454" i="22" a="1"/>
  <c r="K454" i="22" s="1"/>
  <c r="K461" i="22" a="1"/>
  <c r="K461" i="22" s="1"/>
  <c r="K468" i="22" a="1"/>
  <c r="K468" i="22" s="1"/>
  <c r="K475" i="22" a="1"/>
  <c r="K475" i="22" s="1"/>
  <c r="K482" i="22" a="1"/>
  <c r="K482" i="22" s="1"/>
  <c r="K488" i="22" a="1"/>
  <c r="K488" i="22" s="1"/>
  <c r="K495" i="22" a="1"/>
  <c r="K495" i="22" s="1"/>
  <c r="K501" i="22" a="1"/>
  <c r="K501" i="22" s="1"/>
  <c r="K508" i="22" a="1"/>
  <c r="K508" i="22" s="1"/>
  <c r="K515" i="22" a="1"/>
  <c r="K515" i="22" s="1"/>
  <c r="K522" i="22" a="1"/>
  <c r="K522" i="22" s="1"/>
  <c r="K529" i="22" a="1"/>
  <c r="K529" i="22" s="1"/>
  <c r="K535" i="22" a="1"/>
  <c r="K535" i="22" s="1"/>
  <c r="K542" i="22" a="1"/>
  <c r="K542" i="22" s="1"/>
  <c r="K569" i="22" a="1"/>
  <c r="K569" i="22" s="1"/>
  <c r="K576" i="22" a="1"/>
  <c r="K576" i="22" s="1"/>
  <c r="K582" i="22" a="1"/>
  <c r="K582" i="22" s="1"/>
  <c r="K589" i="22" a="1"/>
  <c r="K589" i="22" s="1"/>
  <c r="K596" i="22" a="1"/>
  <c r="K596" i="22" s="1"/>
  <c r="K603" i="22" a="1"/>
  <c r="K603" i="22" s="1"/>
  <c r="K7" i="22" a="1"/>
  <c r="K7" i="22" s="1"/>
  <c r="K15" i="22" a="1"/>
  <c r="K15" i="22" s="1"/>
  <c r="K23" i="22" a="1"/>
  <c r="K23" i="22" s="1"/>
  <c r="K31" i="22" a="1"/>
  <c r="K31" i="22" s="1"/>
  <c r="K39" i="22" a="1"/>
  <c r="K39" i="22" s="1"/>
  <c r="K47" i="22" a="1"/>
  <c r="K47" i="22" s="1"/>
  <c r="K55" i="22" a="1"/>
  <c r="K55" i="22" s="1"/>
  <c r="K63" i="22" a="1"/>
  <c r="K63" i="22" s="1"/>
  <c r="K71" i="22" a="1"/>
  <c r="K71" i="22" s="1"/>
  <c r="K79" i="22" a="1"/>
  <c r="K79" i="22" s="1"/>
  <c r="K87" i="22" a="1"/>
  <c r="K87" i="22" s="1"/>
  <c r="K95" i="22" a="1"/>
  <c r="K95" i="22" s="1"/>
  <c r="K103" i="22" a="1"/>
  <c r="K103" i="22" s="1"/>
  <c r="K111" i="22" a="1"/>
  <c r="K111" i="22" s="1"/>
  <c r="K119" i="22" a="1"/>
  <c r="K119" i="22" s="1"/>
  <c r="K127" i="22" a="1"/>
  <c r="K127" i="22" s="1"/>
  <c r="K135" i="22" a="1"/>
  <c r="K135" i="22" s="1"/>
  <c r="K143" i="22" a="1"/>
  <c r="K143" i="22" s="1"/>
  <c r="K151" i="22" a="1"/>
  <c r="K151" i="22" s="1"/>
  <c r="K159" i="22" a="1"/>
  <c r="K159" i="22" s="1"/>
  <c r="K167" i="22" a="1"/>
  <c r="K167" i="22" s="1"/>
  <c r="K175" i="22" a="1"/>
  <c r="K175" i="22" s="1"/>
  <c r="K183" i="22" a="1"/>
  <c r="K183" i="22" s="1"/>
  <c r="K191" i="22" a="1"/>
  <c r="K191" i="22" s="1"/>
  <c r="K199" i="22" a="1"/>
  <c r="K199" i="22" s="1"/>
  <c r="K207" i="22" a="1"/>
  <c r="K207" i="22" s="1"/>
  <c r="K215" i="22" a="1"/>
  <c r="K215" i="22" s="1"/>
  <c r="K223" i="22" a="1"/>
  <c r="K223" i="22" s="1"/>
  <c r="K231" i="22" a="1"/>
  <c r="K231" i="22" s="1"/>
  <c r="K239" i="22" a="1"/>
  <c r="K239" i="22" s="1"/>
  <c r="K247" i="22" a="1"/>
  <c r="K247" i="22" s="1"/>
  <c r="K254" i="22" a="1"/>
  <c r="K254" i="22" s="1"/>
  <c r="K262" i="22" a="1"/>
  <c r="K262" i="22" s="1"/>
  <c r="K270" i="22" a="1"/>
  <c r="K270" i="22" s="1"/>
  <c r="K278" i="22" a="1"/>
  <c r="K278" i="22" s="1"/>
  <c r="K286" i="22" a="1"/>
  <c r="K286" i="22" s="1"/>
  <c r="K294" i="22" a="1"/>
  <c r="K294" i="22" s="1"/>
  <c r="K302" i="22" a="1"/>
  <c r="K302" i="22" s="1"/>
  <c r="K309" i="22" a="1"/>
  <c r="K309" i="22" s="1"/>
  <c r="K317" i="22" a="1"/>
  <c r="K317" i="22" s="1"/>
  <c r="K325" i="22" a="1"/>
  <c r="K325" i="22" s="1"/>
  <c r="K333" i="22" a="1"/>
  <c r="K333" i="22" s="1"/>
  <c r="K361" i="22" a="1"/>
  <c r="K361" i="22" s="1"/>
  <c r="K368" i="22" a="1"/>
  <c r="K368" i="22" s="1"/>
  <c r="K374" i="22" a="1"/>
  <c r="K374" i="22" s="1"/>
  <c r="K381" i="22" a="1"/>
  <c r="K381" i="22" s="1"/>
  <c r="K388" i="22" a="1"/>
  <c r="K388" i="22" s="1"/>
  <c r="K395" i="22" a="1"/>
  <c r="K395" i="22" s="1"/>
  <c r="K402" i="22" a="1"/>
  <c r="K402" i="22" s="1"/>
  <c r="K408" i="22" a="1"/>
  <c r="K408" i="22" s="1"/>
  <c r="K415" i="22" a="1"/>
  <c r="K415" i="22" s="1"/>
  <c r="K421" i="22" a="1"/>
  <c r="K421" i="22" s="1"/>
  <c r="K428" i="22" a="1"/>
  <c r="K428" i="22" s="1"/>
  <c r="K435" i="22" a="1"/>
  <c r="K435" i="22" s="1"/>
  <c r="K442" i="22" a="1"/>
  <c r="K442" i="22" s="1"/>
  <c r="K449" i="22" a="1"/>
  <c r="K449" i="22" s="1"/>
  <c r="K455" i="22" a="1"/>
  <c r="K455" i="22" s="1"/>
  <c r="K462" i="22" a="1"/>
  <c r="K462" i="22" s="1"/>
  <c r="K489" i="22" a="1"/>
  <c r="K489" i="22" s="1"/>
  <c r="K496" i="22" a="1"/>
  <c r="K496" i="22" s="1"/>
  <c r="K502" i="22" a="1"/>
  <c r="K502" i="22" s="1"/>
  <c r="K509" i="22" a="1"/>
  <c r="K509" i="22" s="1"/>
  <c r="K516" i="22" a="1"/>
  <c r="K516" i="22" s="1"/>
  <c r="K523" i="22" a="1"/>
  <c r="K523" i="22" s="1"/>
  <c r="K530" i="22" a="1"/>
  <c r="K530" i="22" s="1"/>
  <c r="K536" i="22" a="1"/>
  <c r="K536" i="22" s="1"/>
  <c r="K543" i="22" a="1"/>
  <c r="K543" i="22" s="1"/>
  <c r="K549" i="22" a="1"/>
  <c r="K549" i="22" s="1"/>
  <c r="K556" i="22" a="1"/>
  <c r="K556" i="22" s="1"/>
  <c r="K563" i="22" a="1"/>
  <c r="K563" i="22" s="1"/>
  <c r="K570" i="22" a="1"/>
  <c r="K570" i="22" s="1"/>
  <c r="K577" i="22" a="1"/>
  <c r="K577" i="22" s="1"/>
  <c r="K583" i="22" a="1"/>
  <c r="K583" i="22" s="1"/>
  <c r="K590" i="22" a="1"/>
  <c r="K590" i="22" s="1"/>
  <c r="K617" i="22" a="1"/>
  <c r="K617" i="22" s="1"/>
  <c r="K624" i="22" a="1"/>
  <c r="K624" i="22" s="1"/>
  <c r="K8" i="22" a="1"/>
  <c r="K8" i="22" s="1"/>
  <c r="K16" i="22" a="1"/>
  <c r="K16" i="22" s="1"/>
  <c r="K24" i="22" a="1"/>
  <c r="K24" i="22" s="1"/>
  <c r="K32" i="22" a="1"/>
  <c r="K32" i="22" s="1"/>
  <c r="K40" i="22" a="1"/>
  <c r="K40" i="22" s="1"/>
  <c r="K48" i="22" a="1"/>
  <c r="K48" i="22" s="1"/>
  <c r="K56" i="22" a="1"/>
  <c r="K56" i="22" s="1"/>
  <c r="K64" i="22" a="1"/>
  <c r="K64" i="22" s="1"/>
  <c r="K72" i="22" a="1"/>
  <c r="K72" i="22" s="1"/>
  <c r="K80" i="22" a="1"/>
  <c r="K80" i="22" s="1"/>
  <c r="K88" i="22" a="1"/>
  <c r="K88" i="22" s="1"/>
  <c r="K96" i="22" a="1"/>
  <c r="K96" i="22" s="1"/>
  <c r="K104" i="22" a="1"/>
  <c r="K104" i="22" s="1"/>
  <c r="K112" i="22" a="1"/>
  <c r="K112" i="22" s="1"/>
  <c r="K120" i="22" a="1"/>
  <c r="K120" i="22" s="1"/>
  <c r="K128" i="22" a="1"/>
  <c r="K128" i="22" s="1"/>
  <c r="K136" i="22" a="1"/>
  <c r="K136" i="22" s="1"/>
  <c r="K144" i="22" a="1"/>
  <c r="K144" i="22" s="1"/>
  <c r="K152" i="22" a="1"/>
  <c r="K152" i="22" s="1"/>
  <c r="K160" i="22" a="1"/>
  <c r="K160" i="22" s="1"/>
  <c r="K168" i="22" a="1"/>
  <c r="K168" i="22" s="1"/>
  <c r="K176" i="22" a="1"/>
  <c r="K176" i="22" s="1"/>
  <c r="K184" i="22" a="1"/>
  <c r="K184" i="22" s="1"/>
  <c r="K192" i="22" a="1"/>
  <c r="K192" i="22" s="1"/>
  <c r="K200" i="22" a="1"/>
  <c r="K200" i="22" s="1"/>
  <c r="K208" i="22" a="1"/>
  <c r="K208" i="22" s="1"/>
  <c r="K216" i="22" a="1"/>
  <c r="K216" i="22" s="1"/>
  <c r="K224" i="22" a="1"/>
  <c r="K224" i="22" s="1"/>
  <c r="K232" i="22" a="1"/>
  <c r="K232" i="22" s="1"/>
  <c r="K240" i="22" a="1"/>
  <c r="K240" i="22" s="1"/>
  <c r="K248" i="22" a="1"/>
  <c r="K248" i="22" s="1"/>
  <c r="K255" i="22" a="1"/>
  <c r="K255" i="22" s="1"/>
  <c r="K263" i="22" a="1"/>
  <c r="K263" i="22" s="1"/>
  <c r="K271" i="22" a="1"/>
  <c r="K271" i="22" s="1"/>
  <c r="K279" i="22" a="1"/>
  <c r="K279" i="22" s="1"/>
  <c r="K287" i="22" a="1"/>
  <c r="K287" i="22" s="1"/>
  <c r="K295" i="22" a="1"/>
  <c r="K295" i="22" s="1"/>
  <c r="K303" i="22" a="1"/>
  <c r="K303" i="22" s="1"/>
  <c r="K310" i="22" a="1"/>
  <c r="K310" i="22" s="1"/>
  <c r="K318" i="22" a="1"/>
  <c r="K318" i="22" s="1"/>
  <c r="K326" i="22" a="1"/>
  <c r="K326" i="22" s="1"/>
  <c r="K334" i="22" a="1"/>
  <c r="K334" i="22" s="1"/>
  <c r="K341" i="22" a="1"/>
  <c r="K341" i="22" s="1"/>
  <c r="K348" i="22" a="1"/>
  <c r="K348" i="22" s="1"/>
  <c r="K355" i="22" a="1"/>
  <c r="K355" i="22" s="1"/>
  <c r="K362" i="22" a="1"/>
  <c r="K362" i="22" s="1"/>
  <c r="K369" i="22" a="1"/>
  <c r="K369" i="22" s="1"/>
  <c r="K375" i="22" a="1"/>
  <c r="K375" i="22" s="1"/>
  <c r="K382" i="22" a="1"/>
  <c r="K382" i="22" s="1"/>
  <c r="K409" i="22" a="1"/>
  <c r="K409" i="22" s="1"/>
  <c r="K416" i="22" a="1"/>
  <c r="K416" i="22" s="1"/>
  <c r="K422" i="22" a="1"/>
  <c r="K422" i="22" s="1"/>
  <c r="K429" i="22" a="1"/>
  <c r="K429" i="22" s="1"/>
  <c r="K436" i="22" a="1"/>
  <c r="K436" i="22" s="1"/>
  <c r="K9" i="22" a="1"/>
  <c r="K9" i="22" s="1"/>
  <c r="K17" i="22" a="1"/>
  <c r="K17" i="22" s="1"/>
  <c r="K25" i="22" a="1"/>
  <c r="K25" i="22" s="1"/>
  <c r="K33" i="22" a="1"/>
  <c r="K33" i="22" s="1"/>
  <c r="K41" i="22" a="1"/>
  <c r="K41" i="22" s="1"/>
  <c r="K49" i="22" a="1"/>
  <c r="K49" i="22" s="1"/>
  <c r="K57" i="22" a="1"/>
  <c r="K57" i="22" s="1"/>
  <c r="K65" i="22" a="1"/>
  <c r="K65" i="22" s="1"/>
  <c r="K73" i="22" a="1"/>
  <c r="K73" i="22" s="1"/>
  <c r="K81" i="22" a="1"/>
  <c r="K81" i="22" s="1"/>
  <c r="K89" i="22" a="1"/>
  <c r="K89" i="22" s="1"/>
  <c r="K97" i="22" a="1"/>
  <c r="K97" i="22" s="1"/>
  <c r="K105" i="22" a="1"/>
  <c r="K105" i="22" s="1"/>
  <c r="K113" i="22" a="1"/>
  <c r="K113" i="22" s="1"/>
  <c r="K121" i="22" a="1"/>
  <c r="K121" i="22" s="1"/>
  <c r="K129" i="22" a="1"/>
  <c r="K129" i="22" s="1"/>
  <c r="K137" i="22" a="1"/>
  <c r="K137" i="22" s="1"/>
  <c r="K145" i="22" a="1"/>
  <c r="K145" i="22" s="1"/>
  <c r="K153" i="22" a="1"/>
  <c r="K153" i="22" s="1"/>
  <c r="K161" i="22" a="1"/>
  <c r="K161" i="22" s="1"/>
  <c r="K169" i="22" a="1"/>
  <c r="K169" i="22" s="1"/>
  <c r="K177" i="22" a="1"/>
  <c r="K177" i="22" s="1"/>
  <c r="K185" i="22" a="1"/>
  <c r="K185" i="22" s="1"/>
  <c r="K193" i="22" a="1"/>
  <c r="K193" i="22" s="1"/>
  <c r="K201" i="22" a="1"/>
  <c r="K201" i="22" s="1"/>
  <c r="K209" i="22" a="1"/>
  <c r="K209" i="22" s="1"/>
  <c r="K217" i="22" a="1"/>
  <c r="K217" i="22" s="1"/>
  <c r="K225" i="22" a="1"/>
  <c r="K225" i="22" s="1"/>
  <c r="K233" i="22" a="1"/>
  <c r="K233" i="22" s="1"/>
  <c r="K241" i="22" a="1"/>
  <c r="K241" i="22" s="1"/>
  <c r="K641" i="22" a="1"/>
  <c r="K641" i="22" s="1"/>
  <c r="K256" i="22" a="1"/>
  <c r="K256" i="22" s="1"/>
  <c r="K264" i="22" a="1"/>
  <c r="K264" i="22" s="1"/>
  <c r="K272" i="22" a="1"/>
  <c r="K272" i="22" s="1"/>
  <c r="K280" i="22" a="1"/>
  <c r="K280" i="22" s="1"/>
  <c r="K288" i="22" a="1"/>
  <c r="K288" i="22" s="1"/>
  <c r="K296" i="22" a="1"/>
  <c r="K296" i="22" s="1"/>
  <c r="K304" i="22" a="1"/>
  <c r="K304" i="22" s="1"/>
  <c r="K311" i="22" a="1"/>
  <c r="K311" i="22" s="1"/>
  <c r="K319" i="22" a="1"/>
  <c r="K319" i="22" s="1"/>
  <c r="K327" i="22" a="1"/>
  <c r="K327" i="22" s="1"/>
  <c r="K335" i="22" a="1"/>
  <c r="K335" i="22" s="1"/>
  <c r="K342" i="22" a="1"/>
  <c r="K342" i="22" s="1"/>
  <c r="K349" i="22" a="1"/>
  <c r="K349" i="22" s="1"/>
  <c r="K356" i="22" a="1"/>
  <c r="K356" i="22" s="1"/>
  <c r="K363" i="22" a="1"/>
  <c r="K363" i="22" s="1"/>
  <c r="K370" i="22" a="1"/>
  <c r="K370" i="22" s="1"/>
  <c r="K376" i="22" a="1"/>
  <c r="K376" i="22" s="1"/>
  <c r="K383" i="22" a="1"/>
  <c r="K383" i="22" s="1"/>
  <c r="K783" i="22" a="1"/>
  <c r="K783" i="22" s="1"/>
  <c r="K396" i="22" a="1"/>
  <c r="K396" i="22" s="1"/>
  <c r="K403" i="22" a="1"/>
  <c r="K403" i="22" s="1"/>
  <c r="K835" i="22" a="1"/>
  <c r="K835" i="22" s="1"/>
  <c r="K417" i="22" a="1"/>
  <c r="K417" i="22" s="1"/>
  <c r="K423" i="22" a="1"/>
  <c r="K423" i="22" s="1"/>
  <c r="K430" i="22" a="1"/>
  <c r="K430" i="22" s="1"/>
  <c r="K457" i="22" a="1"/>
  <c r="K457" i="22" s="1"/>
  <c r="K464" i="22" a="1"/>
  <c r="K464" i="22" s="1"/>
  <c r="K470" i="22" a="1"/>
  <c r="K470" i="22" s="1"/>
  <c r="K477" i="22" a="1"/>
  <c r="K477" i="22" s="1"/>
  <c r="K484" i="22" a="1"/>
  <c r="K484" i="22" s="1"/>
  <c r="K491" i="22" a="1"/>
  <c r="K491" i="22" s="1"/>
  <c r="K498" i="22" a="1"/>
  <c r="K498" i="22" s="1"/>
  <c r="K504" i="22" a="1"/>
  <c r="K504" i="22" s="1"/>
  <c r="K511" i="22" a="1"/>
  <c r="K511" i="22" s="1"/>
  <c r="K517" i="22" a="1"/>
  <c r="K517" i="22" s="1"/>
  <c r="K524" i="22" a="1"/>
  <c r="K524" i="22" s="1"/>
  <c r="K531" i="22" a="1"/>
  <c r="K531" i="22" s="1"/>
  <c r="K538" i="22" a="1"/>
  <c r="K538" i="22" s="1"/>
  <c r="K545" i="22" a="1"/>
  <c r="K545" i="22" s="1"/>
  <c r="K551" i="22" a="1"/>
  <c r="K551" i="22" s="1"/>
  <c r="K558" i="22" a="1"/>
  <c r="K558" i="22" s="1"/>
  <c r="K585" i="22" a="1"/>
  <c r="K585" i="22" s="1"/>
  <c r="K592" i="22" a="1"/>
  <c r="K592" i="22" s="1"/>
  <c r="K598" i="22" a="1"/>
  <c r="K598" i="22" s="1"/>
  <c r="K605" i="22" a="1"/>
  <c r="K605" i="22" s="1"/>
  <c r="K443" i="22" a="1"/>
  <c r="K443" i="22" s="1"/>
  <c r="K497" i="22" a="1"/>
  <c r="K497" i="22" s="1"/>
  <c r="K550" i="22" a="1"/>
  <c r="K550" i="22" s="1"/>
  <c r="K604" i="22" a="1"/>
  <c r="K604" i="22" s="1"/>
  <c r="K613" i="22" a="1"/>
  <c r="K613" i="22" s="1"/>
  <c r="K621" i="22" a="1"/>
  <c r="K621" i="22" s="1"/>
  <c r="K643" i="22" a="1"/>
  <c r="K643" i="22" s="1"/>
  <c r="K648" i="22" a="1"/>
  <c r="K648" i="22" s="1"/>
  <c r="K667" i="22" a="1"/>
  <c r="K667" i="22" s="1"/>
  <c r="K674" i="22" a="1"/>
  <c r="K674" i="22" s="1"/>
  <c r="K681" i="22" a="1"/>
  <c r="K681" i="22" s="1"/>
  <c r="K687" i="22" a="1"/>
  <c r="K687" i="22" s="1"/>
  <c r="K694" i="22" a="1"/>
  <c r="K694" i="22" s="1"/>
  <c r="K699" i="22" a="1"/>
  <c r="K699" i="22" s="1"/>
  <c r="K712" i="22" a="1"/>
  <c r="K712" i="22" s="1"/>
  <c r="K725" i="22" a="1"/>
  <c r="K725" i="22" s="1"/>
  <c r="K738" i="22" a="1"/>
  <c r="K738" i="22" s="1"/>
  <c r="K749" i="22" a="1"/>
  <c r="K749" i="22" s="1"/>
  <c r="K754" i="22" a="1"/>
  <c r="K754" i="22" s="1"/>
  <c r="K761" i="22" a="1"/>
  <c r="K761" i="22" s="1"/>
  <c r="K766" i="22" a="1"/>
  <c r="K766" i="22" s="1"/>
  <c r="K772" i="22" a="1"/>
  <c r="K772" i="22" s="1"/>
  <c r="K778" i="22" a="1"/>
  <c r="K778" i="22" s="1"/>
  <c r="K790" i="22" a="1"/>
  <c r="K790" i="22" s="1"/>
  <c r="K795" i="22" a="1"/>
  <c r="K795" i="22" s="1"/>
  <c r="K802" i="22" a="1"/>
  <c r="K802" i="22" s="1"/>
  <c r="K813" i="22" a="1"/>
  <c r="K813" i="22" s="1"/>
  <c r="K818" i="22" a="1"/>
  <c r="K818" i="22" s="1"/>
  <c r="K825" i="22" a="1"/>
  <c r="K825" i="22" s="1"/>
  <c r="K830" i="22" a="1"/>
  <c r="K830" i="22" s="1"/>
  <c r="K841" i="22" a="1"/>
  <c r="K841" i="22" s="1"/>
  <c r="K852" i="22" a="1"/>
  <c r="K852" i="22" s="1"/>
  <c r="K863" i="22" a="1"/>
  <c r="K863" i="22" s="1"/>
  <c r="K868" i="22" a="1"/>
  <c r="K868" i="22" s="1"/>
  <c r="K875" i="22" a="1"/>
  <c r="K875" i="22" s="1"/>
  <c r="K880" i="22" a="1"/>
  <c r="K880" i="22" s="1"/>
  <c r="K892" i="22" a="1"/>
  <c r="K892" i="22" s="1"/>
  <c r="K904" i="22" a="1"/>
  <c r="K904" i="22" s="1"/>
  <c r="K910" i="22" a="1"/>
  <c r="K910" i="22" s="1"/>
  <c r="K917" i="22" a="1"/>
  <c r="K917" i="22" s="1"/>
  <c r="K925" i="22" a="1"/>
  <c r="K925" i="22" s="1"/>
  <c r="K933" i="22" a="1"/>
  <c r="K933" i="22" s="1"/>
  <c r="K941" i="22" a="1"/>
  <c r="K941" i="22" s="1"/>
  <c r="K949" i="22" a="1"/>
  <c r="K949" i="22" s="1"/>
  <c r="K957" i="22" a="1"/>
  <c r="K957" i="22" s="1"/>
  <c r="K965" i="22" a="1"/>
  <c r="K965" i="22" s="1"/>
  <c r="K973" i="22" a="1"/>
  <c r="K973" i="22" s="1"/>
  <c r="K981" i="22" a="1"/>
  <c r="K981" i="22" s="1"/>
  <c r="K989" i="22" a="1"/>
  <c r="K989" i="22" s="1"/>
  <c r="K997" i="22" a="1"/>
  <c r="K997" i="22" s="1"/>
  <c r="K1005" i="22" a="1"/>
  <c r="K1005" i="22" s="1"/>
  <c r="K1013" i="22" a="1"/>
  <c r="K1013" i="22" s="1"/>
  <c r="K1021" i="22" a="1"/>
  <c r="K1021" i="22" s="1"/>
  <c r="J6" i="22" a="1"/>
  <c r="J6" i="22" s="1"/>
  <c r="J14" i="22" a="1"/>
  <c r="J14" i="22" s="1"/>
  <c r="J22" i="22" a="1"/>
  <c r="J22" i="22" s="1"/>
  <c r="J30" i="22" a="1"/>
  <c r="J30" i="22" s="1"/>
  <c r="J36" i="22" a="1"/>
  <c r="J36" i="22" s="1"/>
  <c r="J44" i="22" a="1"/>
  <c r="J44" i="22" s="1"/>
  <c r="J52" i="22" a="1"/>
  <c r="J52" i="22" s="1"/>
  <c r="J60" i="22" a="1"/>
  <c r="J60" i="22" s="1"/>
  <c r="J67" i="22" a="1"/>
  <c r="J67" i="22" s="1"/>
  <c r="J74" i="22" a="1"/>
  <c r="J74" i="22" s="1"/>
  <c r="J82" i="22" a="1"/>
  <c r="J82" i="22" s="1"/>
  <c r="J89" i="22" a="1"/>
  <c r="J89" i="22" s="1"/>
  <c r="J96" i="22" a="1"/>
  <c r="J96" i="22" s="1"/>
  <c r="J103" i="22" a="1"/>
  <c r="J103" i="22" s="1"/>
  <c r="J111" i="22" a="1"/>
  <c r="J111" i="22" s="1"/>
  <c r="J118" i="22" a="1"/>
  <c r="J118" i="22" s="1"/>
  <c r="K450" i="22" a="1"/>
  <c r="K450" i="22" s="1"/>
  <c r="K503" i="22" a="1"/>
  <c r="K503" i="22" s="1"/>
  <c r="K557" i="22" a="1"/>
  <c r="K557" i="22" s="1"/>
  <c r="K584" i="22" a="1"/>
  <c r="K584" i="22" s="1"/>
  <c r="K607" i="22" a="1"/>
  <c r="K607" i="22" s="1"/>
  <c r="K614" i="22" a="1"/>
  <c r="K614" i="22" s="1"/>
  <c r="K622" i="22" a="1"/>
  <c r="K622" i="22" s="1"/>
  <c r="K629" i="22" a="1"/>
  <c r="K629" i="22" s="1"/>
  <c r="K636" i="22" a="1"/>
  <c r="K636" i="22" s="1"/>
  <c r="K649" i="22" a="1"/>
  <c r="K649" i="22" s="1"/>
  <c r="K655" i="22" a="1"/>
  <c r="K655" i="22" s="1"/>
  <c r="K661" i="22" a="1"/>
  <c r="K661" i="22" s="1"/>
  <c r="K675" i="22" a="1"/>
  <c r="K675" i="22" s="1"/>
  <c r="K682" i="22" a="1"/>
  <c r="K682" i="22" s="1"/>
  <c r="K688" i="22" a="1"/>
  <c r="K688" i="22" s="1"/>
  <c r="K695" i="22" a="1"/>
  <c r="K695" i="22" s="1"/>
  <c r="K700" i="22" a="1"/>
  <c r="K700" i="22" s="1"/>
  <c r="K707" i="22" a="1"/>
  <c r="K707" i="22" s="1"/>
  <c r="K713" i="22" a="1"/>
  <c r="K713" i="22" s="1"/>
  <c r="K719" i="22" a="1"/>
  <c r="K719" i="22" s="1"/>
  <c r="K726" i="22" a="1"/>
  <c r="K726" i="22" s="1"/>
  <c r="K731" i="22" a="1"/>
  <c r="K731" i="22" s="1"/>
  <c r="K743" i="22" a="1"/>
  <c r="K743" i="22" s="1"/>
  <c r="K750" i="22" a="1"/>
  <c r="K750" i="22" s="1"/>
  <c r="K755" i="22" a="1"/>
  <c r="K755" i="22" s="1"/>
  <c r="K767" i="22" a="1"/>
  <c r="K767" i="22" s="1"/>
  <c r="K773" i="22" a="1"/>
  <c r="K773" i="22" s="1"/>
  <c r="K779" i="22" a="1"/>
  <c r="K779" i="22" s="1"/>
  <c r="K784" i="22" a="1"/>
  <c r="K784" i="22" s="1"/>
  <c r="K791" i="22" a="1"/>
  <c r="K791" i="22" s="1"/>
  <c r="K796" i="22" a="1"/>
  <c r="K796" i="22" s="1"/>
  <c r="K807" i="22" a="1"/>
  <c r="K807" i="22" s="1"/>
  <c r="K814" i="22" a="1"/>
  <c r="K814" i="22" s="1"/>
  <c r="K819" i="22" a="1"/>
  <c r="K819" i="22" s="1"/>
  <c r="K831" i="22" a="1"/>
  <c r="K831" i="22" s="1"/>
  <c r="K836" i="22" a="1"/>
  <c r="K836" i="22" s="1"/>
  <c r="K842" i="22" a="1"/>
  <c r="K842" i="22" s="1"/>
  <c r="K847" i="22" a="1"/>
  <c r="K847" i="22" s="1"/>
  <c r="K853" i="22" a="1"/>
  <c r="K853" i="22" s="1"/>
  <c r="K858" i="22" a="1"/>
  <c r="K858" i="22" s="1"/>
  <c r="K869" i="22" a="1"/>
  <c r="K869" i="22" s="1"/>
  <c r="K881" i="22" a="1"/>
  <c r="K881" i="22" s="1"/>
  <c r="K887" i="22" a="1"/>
  <c r="K887" i="22" s="1"/>
  <c r="K893" i="22" a="1"/>
  <c r="K893" i="22" s="1"/>
  <c r="K898" i="22" a="1"/>
  <c r="K898" i="22" s="1"/>
  <c r="K905" i="22" a="1"/>
  <c r="K905" i="22" s="1"/>
  <c r="K911" i="22" a="1"/>
  <c r="K911" i="22" s="1"/>
  <c r="K918" i="22" a="1"/>
  <c r="K918" i="22" s="1"/>
  <c r="K926" i="22" a="1"/>
  <c r="K926" i="22" s="1"/>
  <c r="K934" i="22" a="1"/>
  <c r="K934" i="22" s="1"/>
  <c r="K942" i="22" a="1"/>
  <c r="K942" i="22" s="1"/>
  <c r="K950" i="22" a="1"/>
  <c r="K950" i="22" s="1"/>
  <c r="K389" i="22" a="1"/>
  <c r="K389" i="22" s="1"/>
  <c r="K966" i="22" a="1"/>
  <c r="K966" i="22" s="1"/>
  <c r="K974" i="22" a="1"/>
  <c r="K974" i="22" s="1"/>
  <c r="K982" i="22" a="1"/>
  <c r="K982" i="22" s="1"/>
  <c r="K990" i="22" a="1"/>
  <c r="K990" i="22" s="1"/>
  <c r="K998" i="22" a="1"/>
  <c r="K998" i="22" s="1"/>
  <c r="K1006" i="22" a="1"/>
  <c r="K1006" i="22" s="1"/>
  <c r="K1014" i="22" a="1"/>
  <c r="K1014" i="22" s="1"/>
  <c r="K1022" i="22" a="1"/>
  <c r="K1022" i="22" s="1"/>
  <c r="J7" i="22" a="1"/>
  <c r="J7" i="22" s="1"/>
  <c r="J15" i="22" a="1"/>
  <c r="J15" i="22" s="1"/>
  <c r="J23" i="22" a="1"/>
  <c r="J23" i="22" s="1"/>
  <c r="J31" i="22" a="1"/>
  <c r="J31" i="22" s="1"/>
  <c r="J37" i="22" a="1"/>
  <c r="J37" i="22" s="1"/>
  <c r="J45" i="22" a="1"/>
  <c r="J45" i="22" s="1"/>
  <c r="J53" i="22" a="1"/>
  <c r="J53" i="22" s="1"/>
  <c r="K456" i="22" a="1"/>
  <c r="K456" i="22" s="1"/>
  <c r="K510" i="22" a="1"/>
  <c r="K510" i="22" s="1"/>
  <c r="K561" i="22" a="1"/>
  <c r="K561" i="22" s="1"/>
  <c r="K608" i="22" a="1"/>
  <c r="K608" i="22" s="1"/>
  <c r="K615" i="22" a="1"/>
  <c r="K615" i="22" s="1"/>
  <c r="K623" i="22" a="1"/>
  <c r="K623" i="22" s="1"/>
  <c r="K630" i="22" a="1"/>
  <c r="K630" i="22" s="1"/>
  <c r="K637" i="22" a="1"/>
  <c r="K637" i="22" s="1"/>
  <c r="K645" i="22" a="1"/>
  <c r="K645" i="22" s="1"/>
  <c r="K650" i="22" a="1"/>
  <c r="K650" i="22" s="1"/>
  <c r="K656" i="22" a="1"/>
  <c r="K656" i="22" s="1"/>
  <c r="K662" i="22" a="1"/>
  <c r="K662" i="22" s="1"/>
  <c r="K668" i="22" a="1"/>
  <c r="K668" i="22" s="1"/>
  <c r="K676" i="22" a="1"/>
  <c r="K676" i="22" s="1"/>
  <c r="K683" i="22" a="1"/>
  <c r="K683" i="22" s="1"/>
  <c r="K689" i="22" a="1"/>
  <c r="K689" i="22" s="1"/>
  <c r="K701" i="22" a="1"/>
  <c r="K701" i="22" s="1"/>
  <c r="K714" i="22" a="1"/>
  <c r="K714" i="22" s="1"/>
  <c r="K720" i="22" a="1"/>
  <c r="K720" i="22" s="1"/>
  <c r="K727" i="22" a="1"/>
  <c r="K727" i="22" s="1"/>
  <c r="K732" i="22" a="1"/>
  <c r="K732" i="22" s="1"/>
  <c r="K739" i="22" a="1"/>
  <c r="K739" i="22" s="1"/>
  <c r="K744" i="22" a="1"/>
  <c r="K744" i="22" s="1"/>
  <c r="K756" i="22" a="1"/>
  <c r="K756" i="22" s="1"/>
  <c r="K762" i="22" a="1"/>
  <c r="K762" i="22" s="1"/>
  <c r="K768" i="22" a="1"/>
  <c r="K768" i="22" s="1"/>
  <c r="K785" i="22" a="1"/>
  <c r="K785" i="22" s="1"/>
  <c r="K797" i="22" a="1"/>
  <c r="K797" i="22" s="1"/>
  <c r="K803" i="22" a="1"/>
  <c r="K803" i="22" s="1"/>
  <c r="K808" i="22" a="1"/>
  <c r="K808" i="22" s="1"/>
  <c r="K820" i="22" a="1"/>
  <c r="K820" i="22" s="1"/>
  <c r="K826" i="22" a="1"/>
  <c r="K826" i="22" s="1"/>
  <c r="K837" i="22" a="1"/>
  <c r="K837" i="22" s="1"/>
  <c r="K843" i="22" a="1"/>
  <c r="K843" i="22" s="1"/>
  <c r="K854" i="22" a="1"/>
  <c r="K854" i="22" s="1"/>
  <c r="K864" i="22" a="1"/>
  <c r="K864" i="22" s="1"/>
  <c r="K870" i="22" a="1"/>
  <c r="K870" i="22" s="1"/>
  <c r="K876" i="22" a="1"/>
  <c r="K876" i="22" s="1"/>
  <c r="K888" i="22" a="1"/>
  <c r="K888" i="22" s="1"/>
  <c r="K899" i="22" a="1"/>
  <c r="K899" i="22" s="1"/>
  <c r="K912" i="22" a="1"/>
  <c r="K912" i="22" s="1"/>
  <c r="K919" i="22" a="1"/>
  <c r="K919" i="22" s="1"/>
  <c r="K927" i="22" a="1"/>
  <c r="K927" i="22" s="1"/>
  <c r="K935" i="22" a="1"/>
  <c r="K935" i="22" s="1"/>
  <c r="K943" i="22" a="1"/>
  <c r="K943" i="22" s="1"/>
  <c r="K951" i="22" a="1"/>
  <c r="K951" i="22" s="1"/>
  <c r="K959" i="22" a="1"/>
  <c r="K959" i="22" s="1"/>
  <c r="K967" i="22" a="1"/>
  <c r="K967" i="22" s="1"/>
  <c r="K975" i="22" a="1"/>
  <c r="K975" i="22" s="1"/>
  <c r="K983" i="22" a="1"/>
  <c r="K983" i="22" s="1"/>
  <c r="K991" i="22" a="1"/>
  <c r="K991" i="22" s="1"/>
  <c r="K999" i="22" a="1"/>
  <c r="K999" i="22" s="1"/>
  <c r="K1007" i="22" a="1"/>
  <c r="K1007" i="22" s="1"/>
  <c r="K1015" i="22" a="1"/>
  <c r="K1015" i="22" s="1"/>
  <c r="K1023" i="22" a="1"/>
  <c r="K1023" i="22" s="1"/>
  <c r="J8" i="22" a="1"/>
  <c r="J8" i="22" s="1"/>
  <c r="J16" i="22" a="1"/>
  <c r="J16" i="22" s="1"/>
  <c r="J24" i="22" a="1"/>
  <c r="J24" i="22" s="1"/>
  <c r="J38" i="22" a="1"/>
  <c r="J38" i="22" s="1"/>
  <c r="J46" i="22" a="1"/>
  <c r="J46" i="22" s="1"/>
  <c r="J54" i="22" a="1"/>
  <c r="J54" i="22" s="1"/>
  <c r="J62" i="22" a="1"/>
  <c r="J62" i="22" s="1"/>
  <c r="J68" i="22" a="1"/>
  <c r="J68" i="22" s="1"/>
  <c r="J76" i="22" a="1"/>
  <c r="J76" i="22" s="1"/>
  <c r="J91" i="22" a="1"/>
  <c r="J91" i="22" s="1"/>
  <c r="J98" i="22" a="1"/>
  <c r="J98" i="22" s="1"/>
  <c r="J105" i="22" a="1"/>
  <c r="J105" i="22" s="1"/>
  <c r="J113" i="22" a="1"/>
  <c r="J113" i="22" s="1"/>
  <c r="K463" i="22" a="1"/>
  <c r="K463" i="22" s="1"/>
  <c r="K564" i="22" a="1"/>
  <c r="K564" i="22" s="1"/>
  <c r="K591" i="22" a="1"/>
  <c r="K591" i="22" s="1"/>
  <c r="K609" i="22" a="1"/>
  <c r="K609" i="22" s="1"/>
  <c r="K616" i="22" a="1"/>
  <c r="K616" i="22" s="1"/>
  <c r="K625" i="22" a="1"/>
  <c r="K625" i="22" s="1"/>
  <c r="K631" i="22" a="1"/>
  <c r="K631" i="22" s="1"/>
  <c r="K638" i="22" a="1"/>
  <c r="K638" i="22" s="1"/>
  <c r="K644" i="22" a="1"/>
  <c r="K644" i="22" s="1"/>
  <c r="K651" i="22" a="1"/>
  <c r="K651" i="22" s="1"/>
  <c r="K657" i="22" a="1"/>
  <c r="K657" i="22" s="1"/>
  <c r="K663" i="22" a="1"/>
  <c r="K663" i="22" s="1"/>
  <c r="K669" i="22" a="1"/>
  <c r="K669" i="22" s="1"/>
  <c r="K696" i="22" a="1"/>
  <c r="K696" i="22" s="1"/>
  <c r="K702" i="22" a="1"/>
  <c r="K702" i="22" s="1"/>
  <c r="K708" i="22" a="1"/>
  <c r="K708" i="22" s="1"/>
  <c r="K715" i="22" a="1"/>
  <c r="K715" i="22" s="1"/>
  <c r="K721" i="22" a="1"/>
  <c r="K721" i="22" s="1"/>
  <c r="K733" i="22" a="1"/>
  <c r="K733" i="22" s="1"/>
  <c r="K745" i="22" a="1"/>
  <c r="K745" i="22" s="1"/>
  <c r="K751" i="22" a="1"/>
  <c r="K751" i="22" s="1"/>
  <c r="K757" i="22" a="1"/>
  <c r="K757" i="22" s="1"/>
  <c r="K769" i="22" a="1"/>
  <c r="K769" i="22" s="1"/>
  <c r="K774" i="22" a="1"/>
  <c r="K774" i="22" s="1"/>
  <c r="K780" i="22" a="1"/>
  <c r="K780" i="22" s="1"/>
  <c r="K792" i="22" a="1"/>
  <c r="K792" i="22" s="1"/>
  <c r="K809" i="22" a="1"/>
  <c r="K809" i="22" s="1"/>
  <c r="K815" i="22" a="1"/>
  <c r="K815" i="22" s="1"/>
  <c r="K821" i="22" a="1"/>
  <c r="K821" i="22" s="1"/>
  <c r="K832" i="22" a="1"/>
  <c r="K832" i="22" s="1"/>
  <c r="K848" i="22" a="1"/>
  <c r="K848" i="22" s="1"/>
  <c r="K859" i="22" a="1"/>
  <c r="K859" i="22" s="1"/>
  <c r="K865" i="22" a="1"/>
  <c r="K865" i="22" s="1"/>
  <c r="K877" i="22" a="1"/>
  <c r="K877" i="22" s="1"/>
  <c r="K882" i="22" a="1"/>
  <c r="K882" i="22" s="1"/>
  <c r="K889" i="22" a="1"/>
  <c r="K889" i="22" s="1"/>
  <c r="K894" i="22" a="1"/>
  <c r="K894" i="22" s="1"/>
  <c r="K900" i="22" a="1"/>
  <c r="K900" i="22" s="1"/>
  <c r="K906" i="22" a="1"/>
  <c r="K906" i="22" s="1"/>
  <c r="K913" i="22" a="1"/>
  <c r="K913" i="22" s="1"/>
  <c r="K920" i="22" a="1"/>
  <c r="K920" i="22" s="1"/>
  <c r="K928" i="22" a="1"/>
  <c r="K928" i="22" s="1"/>
  <c r="K936" i="22" a="1"/>
  <c r="K936" i="22" s="1"/>
  <c r="K944" i="22" a="1"/>
  <c r="K944" i="22" s="1"/>
  <c r="K952" i="22" a="1"/>
  <c r="K952" i="22" s="1"/>
  <c r="K960" i="22" a="1"/>
  <c r="K960" i="22" s="1"/>
  <c r="K968" i="22" a="1"/>
  <c r="K968" i="22" s="1"/>
  <c r="K976" i="22" a="1"/>
  <c r="K976" i="22" s="1"/>
  <c r="K984" i="22" a="1"/>
  <c r="K984" i="22" s="1"/>
  <c r="K992" i="22" a="1"/>
  <c r="K992" i="22" s="1"/>
  <c r="K1000" i="22" a="1"/>
  <c r="K1000" i="22" s="1"/>
  <c r="K1008" i="22" a="1"/>
  <c r="K1008" i="22" s="1"/>
  <c r="K1016" i="22" a="1"/>
  <c r="K1016" i="22" s="1"/>
  <c r="K1024" i="22" a="1"/>
  <c r="K1024" i="22" s="1"/>
  <c r="J9" i="22" a="1"/>
  <c r="J9" i="22" s="1"/>
  <c r="J17" i="22" a="1"/>
  <c r="J17" i="22" s="1"/>
  <c r="J25" i="22" a="1"/>
  <c r="J25" i="22" s="1"/>
  <c r="J32" i="22" a="1"/>
  <c r="J32" i="22" s="1"/>
  <c r="K469" i="22" a="1"/>
  <c r="K469" i="22" s="1"/>
  <c r="K567" i="22" a="1"/>
  <c r="K567" i="22" s="1"/>
  <c r="K610" i="22" a="1"/>
  <c r="K610" i="22" s="1"/>
  <c r="K618" i="22" a="1"/>
  <c r="K618" i="22" s="1"/>
  <c r="K626" i="22" a="1"/>
  <c r="K626" i="22" s="1"/>
  <c r="K632" i="22" a="1"/>
  <c r="K632" i="22" s="1"/>
  <c r="K639" i="22" a="1"/>
  <c r="K639" i="22" s="1"/>
  <c r="K658" i="22" a="1"/>
  <c r="K658" i="22" s="1"/>
  <c r="K670" i="22" a="1"/>
  <c r="K670" i="22" s="1"/>
  <c r="K677" i="22" a="1"/>
  <c r="K677" i="22" s="1"/>
  <c r="K684" i="22" a="1"/>
  <c r="K684" i="22" s="1"/>
  <c r="K690" i="22" a="1"/>
  <c r="K690" i="22" s="1"/>
  <c r="K697" i="22" a="1"/>
  <c r="K697" i="22" s="1"/>
  <c r="K703" i="22" a="1"/>
  <c r="K703" i="22" s="1"/>
  <c r="K709" i="22" a="1"/>
  <c r="K709" i="22" s="1"/>
  <c r="K728" i="22" a="1"/>
  <c r="K728" i="22" s="1"/>
  <c r="K734" i="22" a="1"/>
  <c r="K734" i="22" s="1"/>
  <c r="K740" i="22" a="1"/>
  <c r="K740" i="22" s="1"/>
  <c r="K746" i="22" a="1"/>
  <c r="K746" i="22" s="1"/>
  <c r="K758" i="22" a="1"/>
  <c r="K758" i="22" s="1"/>
  <c r="K763" i="22" a="1"/>
  <c r="K763" i="22" s="1"/>
  <c r="K770" i="22" a="1"/>
  <c r="K770" i="22" s="1"/>
  <c r="K781" i="22" a="1"/>
  <c r="K781" i="22" s="1"/>
  <c r="K786" i="22" a="1"/>
  <c r="K786" i="22" s="1"/>
  <c r="K793" i="22" a="1"/>
  <c r="K793" i="22" s="1"/>
  <c r="K798" i="22" a="1"/>
  <c r="K798" i="22" s="1"/>
  <c r="K804" i="22" a="1"/>
  <c r="K804" i="22" s="1"/>
  <c r="K810" i="22" a="1"/>
  <c r="K810" i="22" s="1"/>
  <c r="K822" i="22" a="1"/>
  <c r="K822" i="22" s="1"/>
  <c r="K827" i="22" a="1"/>
  <c r="K827" i="22" s="1"/>
  <c r="K833" i="22" a="1"/>
  <c r="K833" i="22" s="1"/>
  <c r="K838" i="22" a="1"/>
  <c r="K838" i="22" s="1"/>
  <c r="K844" i="22" a="1"/>
  <c r="K844" i="22" s="1"/>
  <c r="K849" i="22" a="1"/>
  <c r="K849" i="22" s="1"/>
  <c r="K855" i="22" a="1"/>
  <c r="K855" i="22" s="1"/>
  <c r="K860" i="22" a="1"/>
  <c r="K860" i="22" s="1"/>
  <c r="K866" i="22" a="1"/>
  <c r="K866" i="22" s="1"/>
  <c r="K871" i="22" a="1"/>
  <c r="K871" i="22" s="1"/>
  <c r="K883" i="22" a="1"/>
  <c r="K883" i="22" s="1"/>
  <c r="K901" i="22" a="1"/>
  <c r="K901" i="22" s="1"/>
  <c r="K907" i="22" a="1"/>
  <c r="K907" i="22" s="1"/>
  <c r="K921" i="22" a="1"/>
  <c r="K921" i="22" s="1"/>
  <c r="K929" i="22" a="1"/>
  <c r="K929" i="22" s="1"/>
  <c r="K937" i="22" a="1"/>
  <c r="K937" i="22" s="1"/>
  <c r="K945" i="22" a="1"/>
  <c r="K945" i="22" s="1"/>
  <c r="K953" i="22" a="1"/>
  <c r="K953" i="22" s="1"/>
  <c r="K410" i="22" a="1"/>
  <c r="K410" i="22" s="1"/>
  <c r="K969" i="22" a="1"/>
  <c r="K969" i="22" s="1"/>
  <c r="K977" i="22" a="1"/>
  <c r="K977" i="22" s="1"/>
  <c r="K985" i="22" a="1"/>
  <c r="K985" i="22" s="1"/>
  <c r="K993" i="22" a="1"/>
  <c r="K993" i="22" s="1"/>
  <c r="K1001" i="22" a="1"/>
  <c r="K1001" i="22" s="1"/>
  <c r="K1009" i="22" a="1"/>
  <c r="K1009" i="22" s="1"/>
  <c r="K1017" i="22" a="1"/>
  <c r="K1017" i="22" s="1"/>
  <c r="J2" i="22" a="1"/>
  <c r="J2" i="22" s="1"/>
  <c r="J10" i="22" a="1"/>
  <c r="J10" i="22" s="1"/>
  <c r="J18" i="22" a="1"/>
  <c r="J18" i="22" s="1"/>
  <c r="J26" i="22" a="1"/>
  <c r="J26" i="22" s="1"/>
  <c r="J33" i="22" a="1"/>
  <c r="J33" i="22" s="1"/>
  <c r="J40" i="22" a="1"/>
  <c r="J40" i="22" s="1"/>
  <c r="J48" i="22" a="1"/>
  <c r="J48" i="22" s="1"/>
  <c r="J56" i="22" a="1"/>
  <c r="J56" i="22" s="1"/>
  <c r="J70" i="22" a="1"/>
  <c r="J70" i="22" s="1"/>
  <c r="J78" i="22" a="1"/>
  <c r="J78" i="22" s="1"/>
  <c r="J85" i="22" a="1"/>
  <c r="J85" i="22" s="1"/>
  <c r="J93" i="22" a="1"/>
  <c r="J93" i="22" s="1"/>
  <c r="J107" i="22" a="1"/>
  <c r="J107" i="22" s="1"/>
  <c r="J115" i="22" a="1"/>
  <c r="J115" i="22" s="1"/>
  <c r="J122" i="22" a="1"/>
  <c r="J122" i="22" s="1"/>
  <c r="K476" i="22" a="1"/>
  <c r="K476" i="22" s="1"/>
  <c r="K571" i="22" a="1"/>
  <c r="K571" i="22" s="1"/>
  <c r="K597" i="22" a="1"/>
  <c r="K597" i="22" s="1"/>
  <c r="K611" i="22" a="1"/>
  <c r="K611" i="22" s="1"/>
  <c r="K619" i="22" a="1"/>
  <c r="K619" i="22" s="1"/>
  <c r="K633" i="22" a="1"/>
  <c r="K633" i="22" s="1"/>
  <c r="K249" i="22" a="1"/>
  <c r="K249" i="22" s="1"/>
  <c r="K640" i="22" a="1"/>
  <c r="K640" i="22" s="1"/>
  <c r="K652" i="22" a="1"/>
  <c r="K652" i="22" s="1"/>
  <c r="K664" i="22" a="1"/>
  <c r="K664" i="22" s="1"/>
  <c r="K671" i="22" a="1"/>
  <c r="K671" i="22" s="1"/>
  <c r="K678" i="22" a="1"/>
  <c r="K678" i="22" s="1"/>
  <c r="K685" i="22" a="1"/>
  <c r="K685" i="22" s="1"/>
  <c r="K691" i="22" a="1"/>
  <c r="K691" i="22" s="1"/>
  <c r="K704" i="22" a="1"/>
  <c r="K704" i="22" s="1"/>
  <c r="K716" i="22" a="1"/>
  <c r="K716" i="22" s="1"/>
  <c r="K722" i="22" a="1"/>
  <c r="K722" i="22" s="1"/>
  <c r="K729" i="22" a="1"/>
  <c r="K729" i="22" s="1"/>
  <c r="K735" i="22" a="1"/>
  <c r="K735" i="22" s="1"/>
  <c r="K741" i="22" a="1"/>
  <c r="K741" i="22" s="1"/>
  <c r="K747" i="22" a="1"/>
  <c r="K747" i="22" s="1"/>
  <c r="K752" i="22" a="1"/>
  <c r="K752" i="22" s="1"/>
  <c r="K759" i="22" a="1"/>
  <c r="K759" i="22" s="1"/>
  <c r="K764" i="22" a="1"/>
  <c r="K764" i="22" s="1"/>
  <c r="K775" i="22" a="1"/>
  <c r="K775" i="22" s="1"/>
  <c r="K782" i="22" a="1"/>
  <c r="K782" i="22" s="1"/>
  <c r="K787" i="22" a="1"/>
  <c r="K787" i="22" s="1"/>
  <c r="K799" i="22" a="1"/>
  <c r="K799" i="22" s="1"/>
  <c r="K805" i="22" a="1"/>
  <c r="K805" i="22" s="1"/>
  <c r="K811" i="22" a="1"/>
  <c r="K811" i="22" s="1"/>
  <c r="K816" i="22" a="1"/>
  <c r="K816" i="22" s="1"/>
  <c r="K823" i="22" a="1"/>
  <c r="K823" i="22" s="1"/>
  <c r="K828" i="22" a="1"/>
  <c r="K828" i="22" s="1"/>
  <c r="K834" i="22" a="1"/>
  <c r="K834" i="22" s="1"/>
  <c r="K845" i="22" a="1"/>
  <c r="K845" i="22" s="1"/>
  <c r="K861" i="22" a="1"/>
  <c r="K861" i="22" s="1"/>
  <c r="K872" i="22" a="1"/>
  <c r="K872" i="22" s="1"/>
  <c r="K878" i="22" a="1"/>
  <c r="K878" i="22" s="1"/>
  <c r="K884" i="22" a="1"/>
  <c r="K884" i="22" s="1"/>
  <c r="K890" i="22" a="1"/>
  <c r="K890" i="22" s="1"/>
  <c r="K895" i="22" a="1"/>
  <c r="K895" i="22" s="1"/>
  <c r="K908" i="22" a="1"/>
  <c r="K908" i="22" s="1"/>
  <c r="K914" i="22" a="1"/>
  <c r="K914" i="22" s="1"/>
  <c r="K922" i="22" a="1"/>
  <c r="K922" i="22" s="1"/>
  <c r="K930" i="22" a="1"/>
  <c r="K930" i="22" s="1"/>
  <c r="K938" i="22" a="1"/>
  <c r="K938" i="22" s="1"/>
  <c r="K946" i="22" a="1"/>
  <c r="K946" i="22" s="1"/>
  <c r="K954" i="22" a="1"/>
  <c r="K954" i="22" s="1"/>
  <c r="K962" i="22" a="1"/>
  <c r="K962" i="22" s="1"/>
  <c r="K970" i="22" a="1"/>
  <c r="K970" i="22" s="1"/>
  <c r="K978" i="22" a="1"/>
  <c r="K978" i="22" s="1"/>
  <c r="K986" i="22" a="1"/>
  <c r="K986" i="22" s="1"/>
  <c r="K994" i="22" a="1"/>
  <c r="K994" i="22" s="1"/>
  <c r="K1002" i="22" a="1"/>
  <c r="K1002" i="22" s="1"/>
  <c r="K1010" i="22" a="1"/>
  <c r="K1010" i="22" s="1"/>
  <c r="K1018" i="22" a="1"/>
  <c r="K1018" i="22" s="1"/>
  <c r="J3" i="22" a="1"/>
  <c r="J3" i="22" s="1"/>
  <c r="J11" i="22" a="1"/>
  <c r="J11" i="22" s="1"/>
  <c r="J19" i="22" a="1"/>
  <c r="J19" i="22" s="1"/>
  <c r="J27" i="22" a="1"/>
  <c r="J27" i="22" s="1"/>
  <c r="J34" i="22" a="1"/>
  <c r="J34" i="22" s="1"/>
  <c r="J41" i="22" a="1"/>
  <c r="J41" i="22" s="1"/>
  <c r="J49" i="22" a="1"/>
  <c r="J49" i="22" s="1"/>
  <c r="J57" i="22" a="1"/>
  <c r="J57" i="22" s="1"/>
  <c r="J64" i="22" a="1"/>
  <c r="J64" i="22" s="1"/>
  <c r="J71" i="22" a="1"/>
  <c r="J71" i="22" s="1"/>
  <c r="J79" i="22" a="1"/>
  <c r="J79" i="22" s="1"/>
  <c r="J86" i="22" a="1"/>
  <c r="J86" i="22" s="1"/>
  <c r="J94" i="22" a="1"/>
  <c r="J94" i="22" s="1"/>
  <c r="J100" i="22" a="1"/>
  <c r="J100" i="22" s="1"/>
  <c r="K483" i="22" a="1"/>
  <c r="K483" i="22" s="1"/>
  <c r="K537" i="22" a="1"/>
  <c r="K537" i="22" s="1"/>
  <c r="K574" i="22" a="1"/>
  <c r="K574" i="22" s="1"/>
  <c r="K600" i="22" a="1"/>
  <c r="K600" i="22" s="1"/>
  <c r="K612" i="22" a="1"/>
  <c r="K612" i="22" s="1"/>
  <c r="K627" i="22" a="1"/>
  <c r="K627" i="22" s="1"/>
  <c r="K634" i="22" a="1"/>
  <c r="K634" i="22" s="1"/>
  <c r="K646" i="22" a="1"/>
  <c r="K646" i="22" s="1"/>
  <c r="K653" i="22" a="1"/>
  <c r="K653" i="22" s="1"/>
  <c r="K659" i="22" a="1"/>
  <c r="K659" i="22" s="1"/>
  <c r="K665" i="22" a="1"/>
  <c r="K665" i="22" s="1"/>
  <c r="K672" i="22" a="1"/>
  <c r="K672" i="22" s="1"/>
  <c r="K679" i="22" a="1"/>
  <c r="K679" i="22" s="1"/>
  <c r="K686" i="22" a="1"/>
  <c r="K686" i="22" s="1"/>
  <c r="K692" i="22" a="1"/>
  <c r="K692" i="22" s="1"/>
  <c r="K698" i="22" a="1"/>
  <c r="K698" i="22" s="1"/>
  <c r="K705" i="22" a="1"/>
  <c r="K705" i="22" s="1"/>
  <c r="K710" i="22" a="1"/>
  <c r="K710" i="22" s="1"/>
  <c r="K717" i="22" a="1"/>
  <c r="K717" i="22" s="1"/>
  <c r="K723" i="22" a="1"/>
  <c r="K723" i="22" s="1"/>
  <c r="K736" i="22" a="1"/>
  <c r="K736" i="22" s="1"/>
  <c r="K753" i="22" a="1"/>
  <c r="K753" i="22" s="1"/>
  <c r="K765" i="22" a="1"/>
  <c r="K765" i="22" s="1"/>
  <c r="K771" i="22" a="1"/>
  <c r="K771" i="22" s="1"/>
  <c r="K776" i="22" a="1"/>
  <c r="K776" i="22" s="1"/>
  <c r="K788" i="22" a="1"/>
  <c r="K788" i="22" s="1"/>
  <c r="K794" i="22" a="1"/>
  <c r="K794" i="22" s="1"/>
  <c r="K800" i="22" a="1"/>
  <c r="K800" i="22" s="1"/>
  <c r="K817" i="22" a="1"/>
  <c r="K817" i="22" s="1"/>
  <c r="K829" i="22" a="1"/>
  <c r="K829" i="22" s="1"/>
  <c r="K839" i="22" a="1"/>
  <c r="K839" i="22" s="1"/>
  <c r="K850" i="22" a="1"/>
  <c r="K850" i="22" s="1"/>
  <c r="K856" i="22" a="1"/>
  <c r="K856" i="22" s="1"/>
  <c r="K867" i="22" a="1"/>
  <c r="K867" i="22" s="1"/>
  <c r="K873" i="22" a="1"/>
  <c r="K873" i="22" s="1"/>
  <c r="K879" i="22" a="1"/>
  <c r="K879" i="22" s="1"/>
  <c r="K885" i="22" a="1"/>
  <c r="K885" i="22" s="1"/>
  <c r="K896" i="22" a="1"/>
  <c r="K896" i="22" s="1"/>
  <c r="K902" i="22" a="1"/>
  <c r="K902" i="22" s="1"/>
  <c r="K909" i="22" a="1"/>
  <c r="K909" i="22" s="1"/>
  <c r="K915" i="22" a="1"/>
  <c r="K915" i="22" s="1"/>
  <c r="K923" i="22" a="1"/>
  <c r="K923" i="22" s="1"/>
  <c r="K931" i="22" a="1"/>
  <c r="K931" i="22" s="1"/>
  <c r="K939" i="22" a="1"/>
  <c r="K939" i="22" s="1"/>
  <c r="K947" i="22" a="1"/>
  <c r="K947" i="22" s="1"/>
  <c r="K955" i="22" a="1"/>
  <c r="K955" i="22" s="1"/>
  <c r="K963" i="22" a="1"/>
  <c r="K963" i="22" s="1"/>
  <c r="K971" i="22" a="1"/>
  <c r="K971" i="22" s="1"/>
  <c r="K979" i="22" a="1"/>
  <c r="K979" i="22" s="1"/>
  <c r="K987" i="22" a="1"/>
  <c r="K987" i="22" s="1"/>
  <c r="K995" i="22" a="1"/>
  <c r="K995" i="22" s="1"/>
  <c r="K1003" i="22" a="1"/>
  <c r="K1003" i="22" s="1"/>
  <c r="K1011" i="22" a="1"/>
  <c r="K1011" i="22" s="1"/>
  <c r="K1019" i="22" a="1"/>
  <c r="K1019" i="22" s="1"/>
  <c r="J4" i="22" a="1"/>
  <c r="J4" i="22" s="1"/>
  <c r="J12" i="22" a="1"/>
  <c r="J12" i="22" s="1"/>
  <c r="J20" i="22" a="1"/>
  <c r="J20" i="22" s="1"/>
  <c r="J28" i="22" a="1"/>
  <c r="J28" i="22" s="1"/>
  <c r="J35" i="22" a="1"/>
  <c r="J35" i="22" s="1"/>
  <c r="J42" i="22" a="1"/>
  <c r="J42" i="22" s="1"/>
  <c r="J50" i="22" a="1"/>
  <c r="J50" i="22" s="1"/>
  <c r="J58" i="22" a="1"/>
  <c r="J58" i="22" s="1"/>
  <c r="J65" i="22" a="1"/>
  <c r="J65" i="22" s="1"/>
  <c r="J72" i="22" a="1"/>
  <c r="J72" i="22" s="1"/>
  <c r="J80" i="22" a="1"/>
  <c r="J80" i="22" s="1"/>
  <c r="J87" i="22" a="1"/>
  <c r="J87" i="22" s="1"/>
  <c r="J95" i="22" a="1"/>
  <c r="J95" i="22" s="1"/>
  <c r="J101" i="22" a="1"/>
  <c r="J101" i="22" s="1"/>
  <c r="J109" i="22" a="1"/>
  <c r="J109" i="22" s="1"/>
  <c r="K490" i="22" a="1"/>
  <c r="K490" i="22" s="1"/>
  <c r="K544" i="22" a="1"/>
  <c r="K544" i="22" s="1"/>
  <c r="K578" i="22" a="1"/>
  <c r="K578" i="22" s="1"/>
  <c r="K601" i="22" a="1"/>
  <c r="K601" i="22" s="1"/>
  <c r="K620" i="22" a="1"/>
  <c r="K620" i="22" s="1"/>
  <c r="K628" i="22" a="1"/>
  <c r="K628" i="22" s="1"/>
  <c r="K635" i="22" a="1"/>
  <c r="K635" i="22" s="1"/>
  <c r="K642" i="22" a="1"/>
  <c r="K642" i="22" s="1"/>
  <c r="K647" i="22" a="1"/>
  <c r="K647" i="22" s="1"/>
  <c r="K654" i="22" a="1"/>
  <c r="K654" i="22" s="1"/>
  <c r="K660" i="22" a="1"/>
  <c r="K660" i="22" s="1"/>
  <c r="K666" i="22" a="1"/>
  <c r="K666" i="22" s="1"/>
  <c r="K673" i="22" a="1"/>
  <c r="K673" i="22" s="1"/>
  <c r="K680" i="22" a="1"/>
  <c r="K680" i="22" s="1"/>
  <c r="K693" i="22" a="1"/>
  <c r="K693" i="22" s="1"/>
  <c r="K706" i="22" a="1"/>
  <c r="K706" i="22" s="1"/>
  <c r="K711" i="22" a="1"/>
  <c r="K711" i="22" s="1"/>
  <c r="K718" i="22" a="1"/>
  <c r="K718" i="22" s="1"/>
  <c r="K724" i="22" a="1"/>
  <c r="K724" i="22" s="1"/>
  <c r="K730" i="22" a="1"/>
  <c r="K730" i="22" s="1"/>
  <c r="K737" i="22" a="1"/>
  <c r="K737" i="22" s="1"/>
  <c r="K742" i="22" a="1"/>
  <c r="K742" i="22" s="1"/>
  <c r="K748" i="22" a="1"/>
  <c r="K748" i="22" s="1"/>
  <c r="K760" i="22" a="1"/>
  <c r="K760" i="22" s="1"/>
  <c r="K777" i="22" a="1"/>
  <c r="K777" i="22" s="1"/>
  <c r="K958" i="22" a="1"/>
  <c r="K958" i="22" s="1"/>
  <c r="K789" i="22" a="1"/>
  <c r="K789" i="22" s="1"/>
  <c r="K801" i="22" a="1"/>
  <c r="K801" i="22" s="1"/>
  <c r="K806" i="22" a="1"/>
  <c r="K806" i="22" s="1"/>
  <c r="K812" i="22" a="1"/>
  <c r="K812" i="22" s="1"/>
  <c r="K824" i="22" a="1"/>
  <c r="K824" i="22" s="1"/>
  <c r="K961" i="22" a="1"/>
  <c r="K961" i="22" s="1"/>
  <c r="K840" i="22" a="1"/>
  <c r="K840" i="22" s="1"/>
  <c r="K846" i="22" a="1"/>
  <c r="K846" i="22" s="1"/>
  <c r="K851" i="22" a="1"/>
  <c r="K851" i="22" s="1"/>
  <c r="K857" i="22" a="1"/>
  <c r="K857" i="22" s="1"/>
  <c r="K862" i="22" a="1"/>
  <c r="K862" i="22" s="1"/>
  <c r="K874" i="22" a="1"/>
  <c r="K874" i="22" s="1"/>
  <c r="K886" i="22" a="1"/>
  <c r="K886" i="22" s="1"/>
  <c r="K891" i="22" a="1"/>
  <c r="K891" i="22" s="1"/>
  <c r="K897" i="22" a="1"/>
  <c r="K897" i="22" s="1"/>
  <c r="K903" i="22" a="1"/>
  <c r="K903" i="22" s="1"/>
  <c r="K916" i="22" a="1"/>
  <c r="K916" i="22" s="1"/>
  <c r="K924" i="22" a="1"/>
  <c r="K924" i="22" s="1"/>
  <c r="K932" i="22" a="1"/>
  <c r="K932" i="22" s="1"/>
  <c r="K940" i="22" a="1"/>
  <c r="K940" i="22" s="1"/>
  <c r="K948" i="22" a="1"/>
  <c r="K948" i="22" s="1"/>
  <c r="K956" i="22" a="1"/>
  <c r="K956" i="22" s="1"/>
  <c r="K964" i="22" a="1"/>
  <c r="K964" i="22" s="1"/>
  <c r="K972" i="22" a="1"/>
  <c r="K972" i="22" s="1"/>
  <c r="K980" i="22" a="1"/>
  <c r="K980" i="22" s="1"/>
  <c r="K988" i="22" a="1"/>
  <c r="K988" i="22" s="1"/>
  <c r="K996" i="22" a="1"/>
  <c r="K996" i="22" s="1"/>
  <c r="K1004" i="22" a="1"/>
  <c r="K1004" i="22" s="1"/>
  <c r="K1012" i="22" a="1"/>
  <c r="K1012" i="22" s="1"/>
  <c r="K1020" i="22" a="1"/>
  <c r="K1020" i="22" s="1"/>
  <c r="J5" i="22" a="1"/>
  <c r="J5" i="22" s="1"/>
  <c r="J13" i="22" a="1"/>
  <c r="J13" i="22" s="1"/>
  <c r="J21" i="22" a="1"/>
  <c r="J21" i="22" s="1"/>
  <c r="J29" i="22" a="1"/>
  <c r="J29" i="22" s="1"/>
  <c r="J43" i="22" a="1"/>
  <c r="J43" i="22" s="1"/>
  <c r="J51" i="22" a="1"/>
  <c r="J51" i="22" s="1"/>
  <c r="J59" i="22" a="1"/>
  <c r="J59" i="22" s="1"/>
  <c r="J66" i="22" a="1"/>
  <c r="J66" i="22" s="1"/>
  <c r="J73" i="22" a="1"/>
  <c r="J73" i="22" s="1"/>
  <c r="J81" i="22" a="1"/>
  <c r="J81" i="22" s="1"/>
  <c r="J88" i="22" a="1"/>
  <c r="J88" i="22" s="1"/>
  <c r="J102" i="22" a="1"/>
  <c r="J102" i="22" s="1"/>
  <c r="J110" i="22" a="1"/>
  <c r="J110" i="22" s="1"/>
  <c r="J39" i="22" a="1"/>
  <c r="J39" i="22" s="1"/>
  <c r="J77" i="22" a="1"/>
  <c r="J77" i="22" s="1"/>
  <c r="J106" i="22" a="1"/>
  <c r="J106" i="22" s="1"/>
  <c r="J120" i="22" a="1"/>
  <c r="J120" i="22" s="1"/>
  <c r="J128" i="22" a="1"/>
  <c r="J128" i="22" s="1"/>
  <c r="J135" i="22" a="1"/>
  <c r="J135" i="22" s="1"/>
  <c r="J143" i="22" a="1"/>
  <c r="J143" i="22" s="1"/>
  <c r="J150" i="22" a="1"/>
  <c r="J150" i="22" s="1"/>
  <c r="J158" i="22" a="1"/>
  <c r="J158" i="22" s="1"/>
  <c r="J164" i="22" a="1"/>
  <c r="J164" i="22" s="1"/>
  <c r="J172" i="22" a="1"/>
  <c r="J172" i="22" s="1"/>
  <c r="J187" i="22" a="1"/>
  <c r="J187" i="22" s="1"/>
  <c r="J194" i="22" a="1"/>
  <c r="J194" i="22" s="1"/>
  <c r="J201" i="22" a="1"/>
  <c r="J201" i="22" s="1"/>
  <c r="J209" i="22" a="1"/>
  <c r="J209" i="22" s="1"/>
  <c r="J216" i="22" a="1"/>
  <c r="J216" i="22" s="1"/>
  <c r="J230" i="22" a="1"/>
  <c r="J230" i="22" s="1"/>
  <c r="J238" i="22" a="1"/>
  <c r="J238" i="22" s="1"/>
  <c r="J245" i="22" a="1"/>
  <c r="J245" i="22" s="1"/>
  <c r="J252" i="22" a="1"/>
  <c r="J252" i="22" s="1"/>
  <c r="J266" i="22" a="1"/>
  <c r="J266" i="22" s="1"/>
  <c r="J274" i="22" a="1"/>
  <c r="J274" i="22" s="1"/>
  <c r="J281" i="22" a="1"/>
  <c r="J281" i="22" s="1"/>
  <c r="J288" i="22" a="1"/>
  <c r="J288" i="22" s="1"/>
  <c r="J295" i="22" a="1"/>
  <c r="J295" i="22" s="1"/>
  <c r="J303" i="22" a="1"/>
  <c r="J303" i="22" s="1"/>
  <c r="J308" i="22" a="1"/>
  <c r="J308" i="22" s="1"/>
  <c r="J314" i="22" a="1"/>
  <c r="J314" i="22" s="1"/>
  <c r="J321" i="22" a="1"/>
  <c r="J321" i="22" s="1"/>
  <c r="J328" i="22" a="1"/>
  <c r="J328" i="22" s="1"/>
  <c r="J334" i="22" a="1"/>
  <c r="J334" i="22" s="1"/>
  <c r="J342" i="22" a="1"/>
  <c r="J342" i="22" s="1"/>
  <c r="J347" i="22" a="1"/>
  <c r="J347" i="22" s="1"/>
  <c r="J359" i="22" a="1"/>
  <c r="J359" i="22" s="1"/>
  <c r="J364" i="22" a="1"/>
  <c r="J364" i="22" s="1"/>
  <c r="J370" i="22" a="1"/>
  <c r="J370" i="22" s="1"/>
  <c r="J376" i="22" a="1"/>
  <c r="J376" i="22" s="1"/>
  <c r="J381" i="22" a="1"/>
  <c r="J381" i="22" s="1"/>
  <c r="J399" i="22" a="1"/>
  <c r="J399" i="22" s="1"/>
  <c r="J404" i="22" a="1"/>
  <c r="J404" i="22" s="1"/>
  <c r="J415" i="22" a="1"/>
  <c r="J415" i="22" s="1"/>
  <c r="J420" i="22" a="1"/>
  <c r="J420" i="22" s="1"/>
  <c r="J432" i="22" a="1"/>
  <c r="J432" i="22" s="1"/>
  <c r="J442" i="22" a="1"/>
  <c r="J442" i="22" s="1"/>
  <c r="J448" i="22" a="1"/>
  <c r="J448" i="22" s="1"/>
  <c r="J463" i="22" a="1"/>
  <c r="J463" i="22" s="1"/>
  <c r="J468" i="22" a="1"/>
  <c r="J468" i="22" s="1"/>
  <c r="J473" i="22" a="1"/>
  <c r="J473" i="22" s="1"/>
  <c r="J478" i="22" a="1"/>
  <c r="J478" i="22" s="1"/>
  <c r="J483" i="22" a="1"/>
  <c r="J483" i="22" s="1"/>
  <c r="J504" i="22" a="1"/>
  <c r="J504" i="22" s="1"/>
  <c r="J509" i="22" a="1"/>
  <c r="J509" i="22" s="1"/>
  <c r="J520" i="22" a="1"/>
  <c r="J520" i="22" s="1"/>
  <c r="J525" i="22" a="1"/>
  <c r="J525" i="22" s="1"/>
  <c r="J530" i="22" a="1"/>
  <c r="J530" i="22" s="1"/>
  <c r="J535" i="22" a="1"/>
  <c r="J535" i="22" s="1"/>
  <c r="J540" i="22" a="1"/>
  <c r="J540" i="22" s="1"/>
  <c r="J555" i="22" a="1"/>
  <c r="J555" i="22" s="1"/>
  <c r="J561" i="22" a="1"/>
  <c r="J561" i="22" s="1"/>
  <c r="J566" i="22" a="1"/>
  <c r="J566" i="22" s="1"/>
  <c r="J581" i="22" a="1"/>
  <c r="J581" i="22" s="1"/>
  <c r="J586" i="22" a="1"/>
  <c r="J586" i="22" s="1"/>
  <c r="J592" i="22" a="1"/>
  <c r="J592" i="22" s="1"/>
  <c r="J47" i="22" a="1"/>
  <c r="J47" i="22" s="1"/>
  <c r="J83" i="22" a="1"/>
  <c r="J83" i="22" s="1"/>
  <c r="J108" i="22" a="1"/>
  <c r="J108" i="22" s="1"/>
  <c r="J121" i="22" a="1"/>
  <c r="J121" i="22" s="1"/>
  <c r="J129" i="22" a="1"/>
  <c r="J129" i="22" s="1"/>
  <c r="J136" i="22" a="1"/>
  <c r="J136" i="22" s="1"/>
  <c r="J144" i="22" a="1"/>
  <c r="J144" i="22" s="1"/>
  <c r="J151" i="22" a="1"/>
  <c r="J151" i="22" s="1"/>
  <c r="J159" i="22" a="1"/>
  <c r="J159" i="22" s="1"/>
  <c r="J165" i="22" a="1"/>
  <c r="J165" i="22" s="1"/>
  <c r="J173" i="22" a="1"/>
  <c r="J173" i="22" s="1"/>
  <c r="J180" i="22" a="1"/>
  <c r="J180" i="22" s="1"/>
  <c r="J188" i="22" a="1"/>
  <c r="J188" i="22" s="1"/>
  <c r="J195" i="22" a="1"/>
  <c r="J195" i="22" s="1"/>
  <c r="J202" i="22" a="1"/>
  <c r="J202" i="22" s="1"/>
  <c r="J210" i="22" a="1"/>
  <c r="J210" i="22" s="1"/>
  <c r="J217" i="22" a="1"/>
  <c r="J217" i="22" s="1"/>
  <c r="J224" i="22" a="1"/>
  <c r="J224" i="22" s="1"/>
  <c r="J231" i="22" a="1"/>
  <c r="J231" i="22" s="1"/>
  <c r="J239" i="22" a="1"/>
  <c r="J239" i="22" s="1"/>
  <c r="J246" i="22" a="1"/>
  <c r="J246" i="22" s="1"/>
  <c r="J253" i="22" a="1"/>
  <c r="J253" i="22" s="1"/>
  <c r="J259" i="22" a="1"/>
  <c r="J259" i="22" s="1"/>
  <c r="J267" i="22" a="1"/>
  <c r="J267" i="22" s="1"/>
  <c r="J282" i="22" a="1"/>
  <c r="J282" i="22" s="1"/>
  <c r="J289" i="22" a="1"/>
  <c r="J289" i="22" s="1"/>
  <c r="J296" i="22" a="1"/>
  <c r="J296" i="22" s="1"/>
  <c r="J304" i="22" a="1"/>
  <c r="J304" i="22" s="1"/>
  <c r="J309" i="22" a="1"/>
  <c r="J309" i="22" s="1"/>
  <c r="J315" i="22" a="1"/>
  <c r="J315" i="22" s="1"/>
  <c r="J322" i="22" a="1"/>
  <c r="J322" i="22" s="1"/>
  <c r="J329" i="22" a="1"/>
  <c r="J329" i="22" s="1"/>
  <c r="J335" i="22" a="1"/>
  <c r="J335" i="22" s="1"/>
  <c r="J343" i="22" a="1"/>
  <c r="J343" i="22" s="1"/>
  <c r="J348" i="22" a="1"/>
  <c r="J348" i="22" s="1"/>
  <c r="J354" i="22" a="1"/>
  <c r="J354" i="22" s="1"/>
  <c r="J360" i="22" a="1"/>
  <c r="J360" i="22" s="1"/>
  <c r="J365" i="22" a="1"/>
  <c r="J365" i="22" s="1"/>
  <c r="J387" i="22" a="1"/>
  <c r="J387" i="22" s="1"/>
  <c r="J393" i="22" a="1"/>
  <c r="J393" i="22" s="1"/>
  <c r="J400" i="22" a="1"/>
  <c r="J400" i="22" s="1"/>
  <c r="J835" i="22" a="1"/>
  <c r="J835" i="22" s="1"/>
  <c r="J416" i="22" a="1"/>
  <c r="J416" i="22" s="1"/>
  <c r="J421" i="22" a="1"/>
  <c r="J421" i="22" s="1"/>
  <c r="J426" i="22" a="1"/>
  <c r="J426" i="22" s="1"/>
  <c r="J437" i="22" a="1"/>
  <c r="J437" i="22" s="1"/>
  <c r="J453" i="22" a="1"/>
  <c r="J453" i="22" s="1"/>
  <c r="J458" i="22" a="1"/>
  <c r="J458" i="22" s="1"/>
  <c r="J464" i="22" a="1"/>
  <c r="J464" i="22" s="1"/>
  <c r="J479" i="22" a="1"/>
  <c r="J479" i="22" s="1"/>
  <c r="J484" i="22" a="1"/>
  <c r="J484" i="22" s="1"/>
  <c r="J489" i="22" a="1"/>
  <c r="J489" i="22" s="1"/>
  <c r="J494" i="22" a="1"/>
  <c r="J494" i="22" s="1"/>
  <c r="J499" i="22" a="1"/>
  <c r="J499" i="22" s="1"/>
  <c r="J515" i="22" a="1"/>
  <c r="J515" i="22" s="1"/>
  <c r="J536" i="22" a="1"/>
  <c r="J536" i="22" s="1"/>
  <c r="J541" i="22" a="1"/>
  <c r="J541" i="22" s="1"/>
  <c r="J546" i="22" a="1"/>
  <c r="J546" i="22" s="1"/>
  <c r="J551" i="22" a="1"/>
  <c r="J551" i="22" s="1"/>
  <c r="J556" i="22" a="1"/>
  <c r="J556" i="22" s="1"/>
  <c r="J571" i="22" a="1"/>
  <c r="J571" i="22" s="1"/>
  <c r="J577" i="22" a="1"/>
  <c r="J577" i="22" s="1"/>
  <c r="J582" i="22" a="1"/>
  <c r="J582" i="22" s="1"/>
  <c r="J55" i="22" a="1"/>
  <c r="J55" i="22" s="1"/>
  <c r="J84" i="22" a="1"/>
  <c r="J84" i="22" s="1"/>
  <c r="J112" i="22" a="1"/>
  <c r="J112" i="22" s="1"/>
  <c r="J123" i="22" a="1"/>
  <c r="J123" i="22" s="1"/>
  <c r="J130" i="22" a="1"/>
  <c r="J130" i="22" s="1"/>
  <c r="J137" i="22" a="1"/>
  <c r="J137" i="22" s="1"/>
  <c r="J145" i="22" a="1"/>
  <c r="J145" i="22" s="1"/>
  <c r="J152" i="22" a="1"/>
  <c r="J152" i="22" s="1"/>
  <c r="J166" i="22" a="1"/>
  <c r="J166" i="22" s="1"/>
  <c r="J174" i="22" a="1"/>
  <c r="J174" i="22" s="1"/>
  <c r="J181" i="22" a="1"/>
  <c r="J181" i="22" s="1"/>
  <c r="J189" i="22" a="1"/>
  <c r="J189" i="22" s="1"/>
  <c r="J203" i="22" a="1"/>
  <c r="J203" i="22" s="1"/>
  <c r="J211" i="22" a="1"/>
  <c r="J211" i="22" s="1"/>
  <c r="J218" i="22" a="1"/>
  <c r="J218" i="22" s="1"/>
  <c r="J225" i="22" a="1"/>
  <c r="J225" i="22" s="1"/>
  <c r="J232" i="22" a="1"/>
  <c r="J232" i="22" s="1"/>
  <c r="J240" i="22" a="1"/>
  <c r="J240" i="22" s="1"/>
  <c r="J247" i="22" a="1"/>
  <c r="J247" i="22" s="1"/>
  <c r="J254" i="22" a="1"/>
  <c r="J254" i="22" s="1"/>
  <c r="J260" i="22" a="1"/>
  <c r="J260" i="22" s="1"/>
  <c r="J268" i="22" a="1"/>
  <c r="J268" i="22" s="1"/>
  <c r="J275" i="22" a="1"/>
  <c r="J275" i="22" s="1"/>
  <c r="J283" i="22" a="1"/>
  <c r="J283" i="22" s="1"/>
  <c r="J290" i="22" a="1"/>
  <c r="J290" i="22" s="1"/>
  <c r="J297" i="22" a="1"/>
  <c r="J297" i="22" s="1"/>
  <c r="J316" i="22" a="1"/>
  <c r="J316" i="22" s="1"/>
  <c r="J323" i="22" a="1"/>
  <c r="J323" i="22" s="1"/>
  <c r="J336" i="22" a="1"/>
  <c r="J336" i="22" s="1"/>
  <c r="J344" i="22" a="1"/>
  <c r="J344" i="22" s="1"/>
  <c r="J349" i="22" a="1"/>
  <c r="J349" i="22" s="1"/>
  <c r="J366" i="22" a="1"/>
  <c r="J366" i="22" s="1"/>
  <c r="J371" i="22" a="1"/>
  <c r="J371" i="22" s="1"/>
  <c r="J377" i="22" a="1"/>
  <c r="J377" i="22" s="1"/>
  <c r="J382" i="22" a="1"/>
  <c r="J382" i="22" s="1"/>
  <c r="J388" i="22" a="1"/>
  <c r="J388" i="22" s="1"/>
  <c r="J405" i="22" a="1"/>
  <c r="J405" i="22" s="1"/>
  <c r="J422" i="22" a="1"/>
  <c r="J422" i="22" s="1"/>
  <c r="J433" i="22" a="1"/>
  <c r="J433" i="22" s="1"/>
  <c r="J438" i="22" a="1"/>
  <c r="J438" i="22" s="1"/>
  <c r="J443" i="22" a="1"/>
  <c r="J443" i="22" s="1"/>
  <c r="J449" i="22" a="1"/>
  <c r="J449" i="22" s="1"/>
  <c r="J454" i="22" a="1"/>
  <c r="J454" i="22" s="1"/>
  <c r="J469" i="22" a="1"/>
  <c r="J469" i="22" s="1"/>
  <c r="J474" i="22" a="1"/>
  <c r="J474" i="22" s="1"/>
  <c r="J480" i="22" a="1"/>
  <c r="J480" i="22" s="1"/>
  <c r="J495" i="22" a="1"/>
  <c r="J495" i="22" s="1"/>
  <c r="J500" i="22" a="1"/>
  <c r="J500" i="22" s="1"/>
  <c r="J505" i="22" a="1"/>
  <c r="J505" i="22" s="1"/>
  <c r="J510" i="22" a="1"/>
  <c r="J510" i="22" s="1"/>
  <c r="J516" i="22" a="1"/>
  <c r="J516" i="22" s="1"/>
  <c r="J521" i="22" a="1"/>
  <c r="J521" i="22" s="1"/>
  <c r="J526" i="22" a="1"/>
  <c r="J526" i="22" s="1"/>
  <c r="J531" i="22" a="1"/>
  <c r="J531" i="22" s="1"/>
  <c r="J552" i="22" a="1"/>
  <c r="J552" i="22" s="1"/>
  <c r="J557" i="22" a="1"/>
  <c r="J557" i="22" s="1"/>
  <c r="J562" i="22" a="1"/>
  <c r="J562" i="22" s="1"/>
  <c r="J567" i="22" a="1"/>
  <c r="J567" i="22" s="1"/>
  <c r="J572" i="22" a="1"/>
  <c r="J572" i="22" s="1"/>
  <c r="J587" i="22" a="1"/>
  <c r="J587" i="22" s="1"/>
  <c r="J604" i="22" a="1"/>
  <c r="J604" i="22" s="1"/>
  <c r="J61" i="22" a="1"/>
  <c r="J61" i="22" s="1"/>
  <c r="J90" i="22" a="1"/>
  <c r="J90" i="22" s="1"/>
  <c r="J114" i="22" a="1"/>
  <c r="J114" i="22" s="1"/>
  <c r="J124" i="22" a="1"/>
  <c r="J124" i="22" s="1"/>
  <c r="J131" i="22" a="1"/>
  <c r="J131" i="22" s="1"/>
  <c r="J138" i="22" a="1"/>
  <c r="J138" i="22" s="1"/>
  <c r="J146" i="22" a="1"/>
  <c r="J146" i="22" s="1"/>
  <c r="J153" i="22" a="1"/>
  <c r="J153" i="22" s="1"/>
  <c r="J160" i="22" a="1"/>
  <c r="J160" i="22" s="1"/>
  <c r="J167" i="22" a="1"/>
  <c r="J167" i="22" s="1"/>
  <c r="J175" i="22" a="1"/>
  <c r="J175" i="22" s="1"/>
  <c r="J182" i="22" a="1"/>
  <c r="J182" i="22" s="1"/>
  <c r="J190" i="22" a="1"/>
  <c r="J190" i="22" s="1"/>
  <c r="J196" i="22" a="1"/>
  <c r="J196" i="22" s="1"/>
  <c r="J204" i="22" a="1"/>
  <c r="J204" i="22" s="1"/>
  <c r="J219" i="22" a="1"/>
  <c r="J219" i="22" s="1"/>
  <c r="J226" i="22" a="1"/>
  <c r="J226" i="22" s="1"/>
  <c r="J233" i="22" a="1"/>
  <c r="J233" i="22" s="1"/>
  <c r="J241" i="22" a="1"/>
  <c r="J241" i="22" s="1"/>
  <c r="J248" i="22" a="1"/>
  <c r="J248" i="22" s="1"/>
  <c r="J261" i="22" a="1"/>
  <c r="J261" i="22" s="1"/>
  <c r="J269" i="22" a="1"/>
  <c r="J269" i="22" s="1"/>
  <c r="J276" i="22" a="1"/>
  <c r="J276" i="22" s="1"/>
  <c r="J284" i="22" a="1"/>
  <c r="J284" i="22" s="1"/>
  <c r="J298" i="22" a="1"/>
  <c r="J298" i="22" s="1"/>
  <c r="J310" i="22" a="1"/>
  <c r="J310" i="22" s="1"/>
  <c r="J317" i="22" a="1"/>
  <c r="J317" i="22" s="1"/>
  <c r="J324" i="22" a="1"/>
  <c r="J324" i="22" s="1"/>
  <c r="J330" i="22" a="1"/>
  <c r="J330" i="22" s="1"/>
  <c r="J337" i="22" a="1"/>
  <c r="J337" i="22" s="1"/>
  <c r="J350" i="22" a="1"/>
  <c r="J350" i="22" s="1"/>
  <c r="J355" i="22" a="1"/>
  <c r="J355" i="22" s="1"/>
  <c r="J361" i="22" a="1"/>
  <c r="J361" i="22" s="1"/>
  <c r="J367" i="22" a="1"/>
  <c r="J367" i="22" s="1"/>
  <c r="J372" i="22" a="1"/>
  <c r="J372" i="22" s="1"/>
  <c r="J383" i="22" a="1"/>
  <c r="J383" i="22" s="1"/>
  <c r="J783" i="22" a="1"/>
  <c r="J783" i="22" s="1"/>
  <c r="J394" i="22" a="1"/>
  <c r="J394" i="22" s="1"/>
  <c r="J401" i="22" a="1"/>
  <c r="J401" i="22" s="1"/>
  <c r="J406" i="22" a="1"/>
  <c r="J406" i="22" s="1"/>
  <c r="J411" i="22" a="1"/>
  <c r="J411" i="22" s="1"/>
  <c r="J417" i="22" a="1"/>
  <c r="J417" i="22" s="1"/>
  <c r="J427" i="22" a="1"/>
  <c r="J427" i="22" s="1"/>
  <c r="J439" i="22" a="1"/>
  <c r="J439" i="22" s="1"/>
  <c r="J444" i="22" a="1"/>
  <c r="J444" i="22" s="1"/>
  <c r="J459" i="22" a="1"/>
  <c r="J459" i="22" s="1"/>
  <c r="J465" i="22" a="1"/>
  <c r="J465" i="22" s="1"/>
  <c r="J470" i="22" a="1"/>
  <c r="J470" i="22" s="1"/>
  <c r="J485" i="22" a="1"/>
  <c r="J485" i="22" s="1"/>
  <c r="J490" i="22" a="1"/>
  <c r="J490" i="22" s="1"/>
  <c r="J496" i="22" a="1"/>
  <c r="J496" i="22" s="1"/>
  <c r="J511" i="22" a="1"/>
  <c r="J511" i="22" s="1"/>
  <c r="J527" i="22" a="1"/>
  <c r="J527" i="22" s="1"/>
  <c r="J532" i="22" a="1"/>
  <c r="J532" i="22" s="1"/>
  <c r="J537" i="22" a="1"/>
  <c r="J537" i="22" s="1"/>
  <c r="J542" i="22" a="1"/>
  <c r="J542" i="22" s="1"/>
  <c r="J547" i="22" a="1"/>
  <c r="J547" i="22" s="1"/>
  <c r="J568" i="22" a="1"/>
  <c r="J568" i="22" s="1"/>
  <c r="J573" i="22" a="1"/>
  <c r="J573" i="22" s="1"/>
  <c r="J578" i="22" a="1"/>
  <c r="J578" i="22" s="1"/>
  <c r="J583" i="22" a="1"/>
  <c r="J583" i="22" s="1"/>
  <c r="J588" i="22" a="1"/>
  <c r="J588" i="22" s="1"/>
  <c r="J594" i="22" a="1"/>
  <c r="J594" i="22" s="1"/>
  <c r="J599" i="22" a="1"/>
  <c r="J599" i="22" s="1"/>
  <c r="J63" i="22" a="1"/>
  <c r="J63" i="22" s="1"/>
  <c r="J92" i="22" a="1"/>
  <c r="J92" i="22" s="1"/>
  <c r="J125" i="22" a="1"/>
  <c r="J125" i="22" s="1"/>
  <c r="J139" i="22" a="1"/>
  <c r="J139" i="22" s="1"/>
  <c r="J147" i="22" a="1"/>
  <c r="J147" i="22" s="1"/>
  <c r="J154" i="22" a="1"/>
  <c r="J154" i="22" s="1"/>
  <c r="J161" i="22" a="1"/>
  <c r="J161" i="22" s="1"/>
  <c r="J168" i="22" a="1"/>
  <c r="J168" i="22" s="1"/>
  <c r="J176" i="22" a="1"/>
  <c r="J176" i="22" s="1"/>
  <c r="J183" i="22" a="1"/>
  <c r="J183" i="22" s="1"/>
  <c r="J191" i="22" a="1"/>
  <c r="J191" i="22" s="1"/>
  <c r="J197" i="22" a="1"/>
  <c r="J197" i="22" s="1"/>
  <c r="J205" i="22" a="1"/>
  <c r="J205" i="22" s="1"/>
  <c r="J212" i="22" a="1"/>
  <c r="J212" i="22" s="1"/>
  <c r="J220" i="22" a="1"/>
  <c r="J220" i="22" s="1"/>
  <c r="J227" i="22" a="1"/>
  <c r="J227" i="22" s="1"/>
  <c r="J234" i="22" a="1"/>
  <c r="J234" i="22" s="1"/>
  <c r="J242" i="22" a="1"/>
  <c r="J242" i="22" s="1"/>
  <c r="J641" i="22" a="1"/>
  <c r="J641" i="22" s="1"/>
  <c r="J255" i="22" a="1"/>
  <c r="J255" i="22" s="1"/>
  <c r="J262" i="22" a="1"/>
  <c r="J262" i="22" s="1"/>
  <c r="J270" i="22" a="1"/>
  <c r="J270" i="22" s="1"/>
  <c r="J277" i="22" a="1"/>
  <c r="J277" i="22" s="1"/>
  <c r="J285" i="22" a="1"/>
  <c r="J285" i="22" s="1"/>
  <c r="J291" i="22" a="1"/>
  <c r="J291" i="22" s="1"/>
  <c r="J299" i="22" a="1"/>
  <c r="J299" i="22" s="1"/>
  <c r="J305" i="22" a="1"/>
  <c r="J305" i="22" s="1"/>
  <c r="J311" i="22" a="1"/>
  <c r="J311" i="22" s="1"/>
  <c r="J318" i="22" a="1"/>
  <c r="J318" i="22" s="1"/>
  <c r="J325" i="22" a="1"/>
  <c r="J325" i="22" s="1"/>
  <c r="J331" i="22" a="1"/>
  <c r="J331" i="22" s="1"/>
  <c r="J338" i="22" a="1"/>
  <c r="J338" i="22" s="1"/>
  <c r="J345" i="22" a="1"/>
  <c r="J345" i="22" s="1"/>
  <c r="J351" i="22" a="1"/>
  <c r="J351" i="22" s="1"/>
  <c r="J356" i="22" a="1"/>
  <c r="J356" i="22" s="1"/>
  <c r="J368" i="22" a="1"/>
  <c r="J368" i="22" s="1"/>
  <c r="J378" i="22" a="1"/>
  <c r="J378" i="22" s="1"/>
  <c r="J384" i="22" a="1"/>
  <c r="J384" i="22" s="1"/>
  <c r="J390" i="22" a="1"/>
  <c r="J390" i="22" s="1"/>
  <c r="J395" i="22" a="1"/>
  <c r="J395" i="22" s="1"/>
  <c r="J407" i="22" a="1"/>
  <c r="J407" i="22" s="1"/>
  <c r="J412" i="22" a="1"/>
  <c r="J412" i="22" s="1"/>
  <c r="J423" i="22" a="1"/>
  <c r="J423" i="22" s="1"/>
  <c r="J428" i="22" a="1"/>
  <c r="J428" i="22" s="1"/>
  <c r="J434" i="22" a="1"/>
  <c r="J434" i="22" s="1"/>
  <c r="J440" i="22" a="1"/>
  <c r="J440" i="22" s="1"/>
  <c r="J445" i="22" a="1"/>
  <c r="J445" i="22" s="1"/>
  <c r="J450" i="22" a="1"/>
  <c r="J450" i="22" s="1"/>
  <c r="J455" i="22" a="1"/>
  <c r="J455" i="22" s="1"/>
  <c r="J460" i="22" a="1"/>
  <c r="J460" i="22" s="1"/>
  <c r="J475" i="22" a="1"/>
  <c r="J475" i="22" s="1"/>
  <c r="J481" i="22" a="1"/>
  <c r="J481" i="22" s="1"/>
  <c r="J486" i="22" a="1"/>
  <c r="J486" i="22" s="1"/>
  <c r="J501" i="22" a="1"/>
  <c r="J501" i="22" s="1"/>
  <c r="J506" i="22" a="1"/>
  <c r="J506" i="22" s="1"/>
  <c r="J512" i="22" a="1"/>
  <c r="J512" i="22" s="1"/>
  <c r="J517" i="22" a="1"/>
  <c r="J517" i="22" s="1"/>
  <c r="J522" i="22" a="1"/>
  <c r="J522" i="22" s="1"/>
  <c r="J528" i="22" a="1"/>
  <c r="J528" i="22" s="1"/>
  <c r="J543" i="22" a="1"/>
  <c r="J543" i="22" s="1"/>
  <c r="J548" i="22" a="1"/>
  <c r="J548" i="22" s="1"/>
  <c r="J553" i="22" a="1"/>
  <c r="J553" i="22" s="1"/>
  <c r="J558" i="22" a="1"/>
  <c r="J558" i="22" s="1"/>
  <c r="J97" i="22" a="1"/>
  <c r="J97" i="22" s="1"/>
  <c r="J116" i="22" a="1"/>
  <c r="J116" i="22" s="1"/>
  <c r="J126" i="22" a="1"/>
  <c r="J126" i="22" s="1"/>
  <c r="J132" i="22" a="1"/>
  <c r="J132" i="22" s="1"/>
  <c r="J140" i="22" a="1"/>
  <c r="J140" i="22" s="1"/>
  <c r="J155" i="22" a="1"/>
  <c r="J155" i="22" s="1"/>
  <c r="J162" i="22" a="1"/>
  <c r="J162" i="22" s="1"/>
  <c r="J169" i="22" a="1"/>
  <c r="J169" i="22" s="1"/>
  <c r="J177" i="22" a="1"/>
  <c r="J177" i="22" s="1"/>
  <c r="J184" i="22" a="1"/>
  <c r="J184" i="22" s="1"/>
  <c r="J198" i="22" a="1"/>
  <c r="J198" i="22" s="1"/>
  <c r="J206" i="22" a="1"/>
  <c r="J206" i="22" s="1"/>
  <c r="J213" i="22" a="1"/>
  <c r="J213" i="22" s="1"/>
  <c r="J221" i="22" a="1"/>
  <c r="J221" i="22" s="1"/>
  <c r="J235" i="22" a="1"/>
  <c r="J235" i="22" s="1"/>
  <c r="J243" i="22" a="1"/>
  <c r="J243" i="22" s="1"/>
  <c r="J256" i="22" a="1"/>
  <c r="J256" i="22" s="1"/>
  <c r="J263" i="22" a="1"/>
  <c r="J263" i="22" s="1"/>
  <c r="J271" i="22" a="1"/>
  <c r="J271" i="22" s="1"/>
  <c r="J278" i="22" a="1"/>
  <c r="J278" i="22" s="1"/>
  <c r="J286" i="22" a="1"/>
  <c r="J286" i="22" s="1"/>
  <c r="J292" i="22" a="1"/>
  <c r="J292" i="22" s="1"/>
  <c r="J300" i="22" a="1"/>
  <c r="J300" i="22" s="1"/>
  <c r="J312" i="22" a="1"/>
  <c r="J312" i="22" s="1"/>
  <c r="J319" i="22" a="1"/>
  <c r="J319" i="22" s="1"/>
  <c r="J332" i="22" a="1"/>
  <c r="J332" i="22" s="1"/>
  <c r="J339" i="22" a="1"/>
  <c r="J339" i="22" s="1"/>
  <c r="J352" i="22" a="1"/>
  <c r="J352" i="22" s="1"/>
  <c r="J357" i="22" a="1"/>
  <c r="J357" i="22" s="1"/>
  <c r="J362" i="22" a="1"/>
  <c r="J362" i="22" s="1"/>
  <c r="J373" i="22" a="1"/>
  <c r="J373" i="22" s="1"/>
  <c r="J396" i="22" a="1"/>
  <c r="J396" i="22" s="1"/>
  <c r="J402" i="22" a="1"/>
  <c r="J402" i="22" s="1"/>
  <c r="J408" i="22" a="1"/>
  <c r="J408" i="22" s="1"/>
  <c r="J413" i="22" a="1"/>
  <c r="J413" i="22" s="1"/>
  <c r="J418" i="22" a="1"/>
  <c r="J418" i="22" s="1"/>
  <c r="J424" i="22" a="1"/>
  <c r="J424" i="22" s="1"/>
  <c r="J429" i="22" a="1"/>
  <c r="J429" i="22" s="1"/>
  <c r="J456" i="22" a="1"/>
  <c r="J456" i="22" s="1"/>
  <c r="J461" i="22" a="1"/>
  <c r="J461" i="22" s="1"/>
  <c r="J466" i="22" a="1"/>
  <c r="J466" i="22" s="1"/>
  <c r="J471" i="22" a="1"/>
  <c r="J471" i="22" s="1"/>
  <c r="J476" i="22" a="1"/>
  <c r="J476" i="22" s="1"/>
  <c r="J491" i="22" a="1"/>
  <c r="J491" i="22" s="1"/>
  <c r="J497" i="22" a="1"/>
  <c r="J497" i="22" s="1"/>
  <c r="J502" i="22" a="1"/>
  <c r="J502" i="22" s="1"/>
  <c r="J518" i="22" a="1"/>
  <c r="J518" i="22" s="1"/>
  <c r="J533" i="22" a="1"/>
  <c r="J533" i="22" s="1"/>
  <c r="J538" i="22" a="1"/>
  <c r="J538" i="22" s="1"/>
  <c r="J544" i="22" a="1"/>
  <c r="J544" i="22" s="1"/>
  <c r="J559" i="22" a="1"/>
  <c r="J559" i="22" s="1"/>
  <c r="J75" i="22" a="1"/>
  <c r="J75" i="22" s="1"/>
  <c r="J104" i="22" a="1"/>
  <c r="J104" i="22" s="1"/>
  <c r="J119" i="22" a="1"/>
  <c r="J119" i="22" s="1"/>
  <c r="J134" i="22" a="1"/>
  <c r="J134" i="22" s="1"/>
  <c r="J142" i="22" a="1"/>
  <c r="J142" i="22" s="1"/>
  <c r="J149" i="22" a="1"/>
  <c r="J149" i="22" s="1"/>
  <c r="J157" i="22" a="1"/>
  <c r="J157" i="22" s="1"/>
  <c r="J171" i="22" a="1"/>
  <c r="J171" i="22" s="1"/>
  <c r="J179" i="22" a="1"/>
  <c r="J179" i="22" s="1"/>
  <c r="J186" i="22" a="1"/>
  <c r="J186" i="22" s="1"/>
  <c r="J193" i="22" a="1"/>
  <c r="J193" i="22" s="1"/>
  <c r="J200" i="22" a="1"/>
  <c r="J200" i="22" s="1"/>
  <c r="J208" i="22" a="1"/>
  <c r="J208" i="22" s="1"/>
  <c r="J215" i="22" a="1"/>
  <c r="J215" i="22" s="1"/>
  <c r="J223" i="22" a="1"/>
  <c r="J223" i="22" s="1"/>
  <c r="J229" i="22" a="1"/>
  <c r="J229" i="22" s="1"/>
  <c r="J237" i="22" a="1"/>
  <c r="J237" i="22" s="1"/>
  <c r="J244" i="22" a="1"/>
  <c r="J244" i="22" s="1"/>
  <c r="J251" i="22" a="1"/>
  <c r="J251" i="22" s="1"/>
  <c r="J258" i="22" a="1"/>
  <c r="J258" i="22" s="1"/>
  <c r="J265" i="22" a="1"/>
  <c r="J265" i="22" s="1"/>
  <c r="J273" i="22" a="1"/>
  <c r="J273" i="22" s="1"/>
  <c r="J280" i="22" a="1"/>
  <c r="J280" i="22" s="1"/>
  <c r="J287" i="22" a="1"/>
  <c r="J287" i="22" s="1"/>
  <c r="J294" i="22" a="1"/>
  <c r="J294" i="22" s="1"/>
  <c r="J302" i="22" a="1"/>
  <c r="J302" i="22" s="1"/>
  <c r="J307" i="22" a="1"/>
  <c r="J307" i="22" s="1"/>
  <c r="J327" i="22" a="1"/>
  <c r="J327" i="22" s="1"/>
  <c r="J333" i="22" a="1"/>
  <c r="J333" i="22" s="1"/>
  <c r="J341" i="22" a="1"/>
  <c r="J341" i="22" s="1"/>
  <c r="J353" i="22" a="1"/>
  <c r="J353" i="22" s="1"/>
  <c r="J363" i="22" a="1"/>
  <c r="J363" i="22" s="1"/>
  <c r="J375" i="22" a="1"/>
  <c r="J375" i="22" s="1"/>
  <c r="J380" i="22" a="1"/>
  <c r="J380" i="22" s="1"/>
  <c r="J386" i="22" a="1"/>
  <c r="J386" i="22" s="1"/>
  <c r="J392" i="22" a="1"/>
  <c r="J392" i="22" s="1"/>
  <c r="J398" i="22" a="1"/>
  <c r="J398" i="22" s="1"/>
  <c r="J403" i="22" a="1"/>
  <c r="J403" i="22" s="1"/>
  <c r="J409" i="22" a="1"/>
  <c r="J409" i="22" s="1"/>
  <c r="J414" i="22" a="1"/>
  <c r="J414" i="22" s="1"/>
  <c r="J419" i="22" a="1"/>
  <c r="J419" i="22" s="1"/>
  <c r="J425" i="22" a="1"/>
  <c r="J425" i="22" s="1"/>
  <c r="J431" i="22" a="1"/>
  <c r="J431" i="22" s="1"/>
  <c r="J436" i="22" a="1"/>
  <c r="J436" i="22" s="1"/>
  <c r="J447" i="22" a="1"/>
  <c r="J447" i="22" s="1"/>
  <c r="J452" i="22" a="1"/>
  <c r="J452" i="22" s="1"/>
  <c r="J457" i="22" a="1"/>
  <c r="J457" i="22" s="1"/>
  <c r="J462" i="22" a="1"/>
  <c r="J462" i="22" s="1"/>
  <c r="J467" i="22" a="1"/>
  <c r="J467" i="22" s="1"/>
  <c r="J488" i="22" a="1"/>
  <c r="J488" i="22" s="1"/>
  <c r="J493" i="22" a="1"/>
  <c r="J493" i="22" s="1"/>
  <c r="J498" i="22" a="1"/>
  <c r="J498" i="22" s="1"/>
  <c r="J503" i="22" a="1"/>
  <c r="J503" i="22" s="1"/>
  <c r="J508" i="22" a="1"/>
  <c r="J508" i="22" s="1"/>
  <c r="J514" i="22" a="1"/>
  <c r="J514" i="22" s="1"/>
  <c r="J519" i="22" a="1"/>
  <c r="J519" i="22" s="1"/>
  <c r="J524" i="22" a="1"/>
  <c r="J524" i="22" s="1"/>
  <c r="J539" i="22" a="1"/>
  <c r="J539" i="22" s="1"/>
  <c r="J545" i="22" a="1"/>
  <c r="J545" i="22" s="1"/>
  <c r="J550" i="22" a="1"/>
  <c r="J550" i="22" s="1"/>
  <c r="J565" i="22" a="1"/>
  <c r="J565" i="22" s="1"/>
  <c r="J972" i="22" a="1"/>
  <c r="J972" i="22" s="1"/>
  <c r="J960" i="22" a="1"/>
  <c r="J960" i="22" s="1"/>
  <c r="J954" i="22" a="1"/>
  <c r="J954" i="22" s="1"/>
  <c r="J948" i="22" a="1"/>
  <c r="J948" i="22" s="1"/>
  <c r="J941" i="22" a="1"/>
  <c r="J941" i="22" s="1"/>
  <c r="J935" i="22" a="1"/>
  <c r="J935" i="22" s="1"/>
  <c r="J922" i="22" a="1"/>
  <c r="J922" i="22" s="1"/>
  <c r="J916" i="22" a="1"/>
  <c r="J916" i="22" s="1"/>
  <c r="J910" i="22" a="1"/>
  <c r="J910" i="22" s="1"/>
  <c r="J904" i="22" a="1"/>
  <c r="J904" i="22" s="1"/>
  <c r="J898" i="22" a="1"/>
  <c r="J898" i="22" s="1"/>
  <c r="J891" i="22" a="1"/>
  <c r="J891" i="22" s="1"/>
  <c r="J886" i="22" a="1"/>
  <c r="J886" i="22" s="1"/>
  <c r="J880" i="22" a="1"/>
  <c r="J880" i="22" s="1"/>
  <c r="J873" i="22" a="1"/>
  <c r="J873" i="22" s="1"/>
  <c r="J867" i="22" a="1"/>
  <c r="J867" i="22" s="1"/>
  <c r="J861" i="22" a="1"/>
  <c r="J861" i="22" s="1"/>
  <c r="J855" i="22" a="1"/>
  <c r="J855" i="22" s="1"/>
  <c r="J849" i="22" a="1"/>
  <c r="J849" i="22" s="1"/>
  <c r="J837" i="22" a="1"/>
  <c r="J837" i="22" s="1"/>
  <c r="J831" i="22" a="1"/>
  <c r="J831" i="22" s="1"/>
  <c r="J818" i="22" a="1"/>
  <c r="J818" i="22" s="1"/>
  <c r="J811" i="22" a="1"/>
  <c r="J811" i="22" s="1"/>
  <c r="J806" i="22" a="1"/>
  <c r="J806" i="22" s="1"/>
  <c r="J800" i="22" a="1"/>
  <c r="J800" i="22" s="1"/>
  <c r="J793" i="22" a="1"/>
  <c r="J793" i="22" s="1"/>
  <c r="J780" i="22" a="1"/>
  <c r="J780" i="22" s="1"/>
  <c r="J774" i="22" a="1"/>
  <c r="J774" i="22" s="1"/>
  <c r="J767" i="22" a="1"/>
  <c r="J767" i="22" s="1"/>
  <c r="J753" i="22" a="1"/>
  <c r="J753" i="22" s="1"/>
  <c r="J740" i="22" a="1"/>
  <c r="J740" i="22" s="1"/>
  <c r="J733" i="22" a="1"/>
  <c r="J733" i="22" s="1"/>
  <c r="J726" i="22" a="1"/>
  <c r="J726" i="22" s="1"/>
  <c r="J719" i="22" a="1"/>
  <c r="J719" i="22" s="1"/>
  <c r="J712" i="22" a="1"/>
  <c r="J712" i="22" s="1"/>
  <c r="J697" i="22" a="1"/>
  <c r="J697" i="22" s="1"/>
  <c r="J691" i="22" a="1"/>
  <c r="J691" i="22" s="1"/>
  <c r="J684" i="22" a="1"/>
  <c r="J684" i="22" s="1"/>
  <c r="J677" i="22" a="1"/>
  <c r="J677" i="22" s="1"/>
  <c r="J670" i="22" a="1"/>
  <c r="J670" i="22" s="1"/>
  <c r="J663" i="22" a="1"/>
  <c r="J663" i="22" s="1"/>
  <c r="J656" i="22" a="1"/>
  <c r="J656" i="22" s="1"/>
  <c r="J643" i="22" a="1"/>
  <c r="J643" i="22" s="1"/>
  <c r="J634" i="22" a="1"/>
  <c r="J634" i="22" s="1"/>
  <c r="J628" i="22" a="1"/>
  <c r="J628" i="22" s="1"/>
  <c r="J624" i="22" a="1"/>
  <c r="J624" i="22" s="1"/>
  <c r="J618" i="22" a="1"/>
  <c r="J618" i="22" s="1"/>
  <c r="J613" i="22" a="1"/>
  <c r="J613" i="22" s="1"/>
  <c r="J607" i="22" a="1"/>
  <c r="J607" i="22" s="1"/>
  <c r="J593" i="22" a="1"/>
  <c r="J593" i="22" s="1"/>
  <c r="J574" i="22" a="1"/>
  <c r="J574" i="22" s="1"/>
  <c r="J563" i="22" a="1"/>
  <c r="J563" i="22" s="1"/>
  <c r="J523" i="22" a="1"/>
  <c r="J523" i="22" s="1"/>
  <c r="J482" i="22" a="1"/>
  <c r="J482" i="22" s="1"/>
  <c r="J441" i="22" a="1"/>
  <c r="J441" i="22" s="1"/>
  <c r="J397" i="22" a="1"/>
  <c r="J397" i="22" s="1"/>
  <c r="J301" i="22" a="1"/>
  <c r="J301" i="22" s="1"/>
  <c r="J185" i="22" a="1"/>
  <c r="J185" i="22" s="1"/>
  <c r="J127" i="22" a="1"/>
  <c r="J127" i="22" s="1"/>
  <c r="J346" i="22" a="1"/>
  <c r="J346" i="22" s="1"/>
  <c r="J236" i="22" a="1"/>
  <c r="J236" i="22" s="1"/>
  <c r="J178" i="22" a="1"/>
  <c r="J178" i="22" s="1"/>
  <c r="J117" i="22" a="1"/>
  <c r="J117" i="22" s="1"/>
  <c r="J1017" i="22" a="1"/>
  <c r="J1017" i="22" s="1"/>
  <c r="J959" i="22" a="1"/>
  <c r="J959" i="22" s="1"/>
  <c r="J946" i="22" a="1"/>
  <c r="J946" i="22" s="1"/>
  <c r="J939" i="22" a="1"/>
  <c r="J939" i="22" s="1"/>
  <c r="J934" i="22" a="1"/>
  <c r="J934" i="22" s="1"/>
  <c r="J927" i="22" a="1"/>
  <c r="J927" i="22" s="1"/>
  <c r="J908" i="22" a="1"/>
  <c r="J908" i="22" s="1"/>
  <c r="J890" i="22" a="1"/>
  <c r="J890" i="22" s="1"/>
  <c r="J884" i="22" a="1"/>
  <c r="J884" i="22" s="1"/>
  <c r="J878" i="22" a="1"/>
  <c r="J878" i="22" s="1"/>
  <c r="J872" i="22" a="1"/>
  <c r="J872" i="22" s="1"/>
  <c r="J866" i="22" a="1"/>
  <c r="J866" i="22" s="1"/>
  <c r="J859" i="22" a="1"/>
  <c r="J859" i="22" s="1"/>
  <c r="J854" i="22" a="1"/>
  <c r="J854" i="22" s="1"/>
  <c r="J848" i="22" a="1"/>
  <c r="J848" i="22" s="1"/>
  <c r="J841" i="22" a="1"/>
  <c r="J841" i="22" s="1"/>
  <c r="J961" i="22" a="1"/>
  <c r="J961" i="22" s="1"/>
  <c r="J829" i="22" a="1"/>
  <c r="J829" i="22" s="1"/>
  <c r="J823" i="22" a="1"/>
  <c r="J823" i="22" s="1"/>
  <c r="J810" i="22" a="1"/>
  <c r="J810" i="22" s="1"/>
  <c r="J804" i="22" a="1"/>
  <c r="J804" i="22" s="1"/>
  <c r="J798" i="22" a="1"/>
  <c r="J798" i="22" s="1"/>
  <c r="J792" i="22" a="1"/>
  <c r="J792" i="22" s="1"/>
  <c r="J785" i="22" a="1"/>
  <c r="J785" i="22" s="1"/>
  <c r="J772" i="22" a="1"/>
  <c r="J772" i="22" s="1"/>
  <c r="J765" i="22" a="1"/>
  <c r="J765" i="22" s="1"/>
  <c r="J759" i="22" a="1"/>
  <c r="J759" i="22" s="1"/>
  <c r="J752" i="22" a="1"/>
  <c r="J752" i="22" s="1"/>
  <c r="J745" i="22" a="1"/>
  <c r="J745" i="22" s="1"/>
  <c r="J738" i="22" a="1"/>
  <c r="J738" i="22" s="1"/>
  <c r="J731" i="22" a="1"/>
  <c r="J731" i="22" s="1"/>
  <c r="J724" i="22" a="1"/>
  <c r="J724" i="22" s="1"/>
  <c r="J717" i="22" a="1"/>
  <c r="J717" i="22" s="1"/>
  <c r="J710" i="22" a="1"/>
  <c r="J710" i="22" s="1"/>
  <c r="J703" i="22" a="1"/>
  <c r="J703" i="22" s="1"/>
  <c r="J696" i="22" a="1"/>
  <c r="J696" i="22" s="1"/>
  <c r="J689" i="22" a="1"/>
  <c r="J689" i="22" s="1"/>
  <c r="J682" i="22" a="1"/>
  <c r="J682" i="22" s="1"/>
  <c r="J676" i="22" a="1"/>
  <c r="J676" i="22" s="1"/>
  <c r="J668" i="22" a="1"/>
  <c r="J668" i="22" s="1"/>
  <c r="J661" i="22" a="1"/>
  <c r="J661" i="22" s="1"/>
  <c r="J654" i="22" a="1"/>
  <c r="J654" i="22" s="1"/>
  <c r="J647" i="22" a="1"/>
  <c r="J647" i="22" s="1"/>
  <c r="J249" i="22" a="1"/>
  <c r="J249" i="22" s="1"/>
  <c r="J627" i="22" a="1"/>
  <c r="J627" i="22" s="1"/>
  <c r="J622" i="22" a="1"/>
  <c r="J622" i="22" s="1"/>
  <c r="J617" i="22" a="1"/>
  <c r="J617" i="22" s="1"/>
  <c r="J612" i="22" a="1"/>
  <c r="J612" i="22" s="1"/>
  <c r="J598" i="22" a="1"/>
  <c r="J598" i="22" s="1"/>
  <c r="J590" i="22" a="1"/>
  <c r="J590" i="22" s="1"/>
  <c r="J570" i="22" a="1"/>
  <c r="J570" i="22" s="1"/>
  <c r="J554" i="22" a="1"/>
  <c r="J554" i="22" s="1"/>
  <c r="J513" i="22" a="1"/>
  <c r="J513" i="22" s="1"/>
  <c r="J472" i="22" a="1"/>
  <c r="J472" i="22" s="1"/>
  <c r="J430" i="22" a="1"/>
  <c r="J430" i="22" s="1"/>
  <c r="J385" i="22" a="1"/>
  <c r="J385" i="22" s="1"/>
  <c r="J340" i="22" a="1"/>
  <c r="J340" i="22" s="1"/>
  <c r="J228" i="22" a="1"/>
  <c r="J228" i="22" s="1"/>
  <c r="J170" i="22" a="1"/>
  <c r="J170" i="22" s="1"/>
  <c r="J99" i="22" a="1"/>
  <c r="J99" i="22" s="1"/>
  <c r="J1023" i="22" a="1"/>
  <c r="J1023" i="22" s="1"/>
  <c r="J1011" i="22" a="1"/>
  <c r="J1011" i="22" s="1"/>
  <c r="J999" i="22" a="1"/>
  <c r="J999" i="22" s="1"/>
  <c r="J994" i="22" a="1"/>
  <c r="J994" i="22" s="1"/>
  <c r="J987" i="22" a="1"/>
  <c r="J987" i="22" s="1"/>
  <c r="J982" i="22" a="1"/>
  <c r="J982" i="22" s="1"/>
  <c r="J970" i="22" a="1"/>
  <c r="J970" i="22" s="1"/>
  <c r="J964" i="22" a="1"/>
  <c r="J964" i="22" s="1"/>
  <c r="J389" i="22" a="1"/>
  <c r="J389" i="22" s="1"/>
  <c r="J952" i="22" a="1"/>
  <c r="J952" i="22" s="1"/>
  <c r="J945" i="22" a="1"/>
  <c r="J945" i="22" s="1"/>
  <c r="J933" i="22" a="1"/>
  <c r="J933" i="22" s="1"/>
  <c r="J926" i="22" a="1"/>
  <c r="J926" i="22" s="1"/>
  <c r="J920" i="22" a="1"/>
  <c r="J920" i="22" s="1"/>
  <c r="J914" i="22" a="1"/>
  <c r="J914" i="22" s="1"/>
  <c r="J907" i="22" a="1"/>
  <c r="J907" i="22" s="1"/>
  <c r="J902" i="22" a="1"/>
  <c r="J902" i="22" s="1"/>
  <c r="J896" i="22" a="1"/>
  <c r="J896" i="22" s="1"/>
  <c r="J889" i="22" a="1"/>
  <c r="J889" i="22" s="1"/>
  <c r="J883" i="22" a="1"/>
  <c r="J883" i="22" s="1"/>
  <c r="J877" i="22" a="1"/>
  <c r="J877" i="22" s="1"/>
  <c r="J871" i="22" a="1"/>
  <c r="J871" i="22" s="1"/>
  <c r="J865" i="22" a="1"/>
  <c r="J865" i="22" s="1"/>
  <c r="J853" i="22" a="1"/>
  <c r="J853" i="22" s="1"/>
  <c r="J847" i="22" a="1"/>
  <c r="J847" i="22" s="1"/>
  <c r="J828" i="22" a="1"/>
  <c r="J828" i="22" s="1"/>
  <c r="J816" i="22" a="1"/>
  <c r="J816" i="22" s="1"/>
  <c r="J809" i="22" a="1"/>
  <c r="J809" i="22" s="1"/>
  <c r="J803" i="22" a="1"/>
  <c r="J803" i="22" s="1"/>
  <c r="J797" i="22" a="1"/>
  <c r="J797" i="22" s="1"/>
  <c r="J791" i="22" a="1"/>
  <c r="J791" i="22" s="1"/>
  <c r="J778" i="22" a="1"/>
  <c r="J778" i="22" s="1"/>
  <c r="J771" i="22" a="1"/>
  <c r="J771" i="22" s="1"/>
  <c r="J764" i="22" a="1"/>
  <c r="J764" i="22" s="1"/>
  <c r="J758" i="22" a="1"/>
  <c r="J758" i="22" s="1"/>
  <c r="J751" i="22" a="1"/>
  <c r="J751" i="22" s="1"/>
  <c r="J737" i="22" a="1"/>
  <c r="J737" i="22" s="1"/>
  <c r="J730" i="22" a="1"/>
  <c r="J730" i="22" s="1"/>
  <c r="J723" i="22" a="1"/>
  <c r="J723" i="22" s="1"/>
  <c r="J716" i="22" a="1"/>
  <c r="J716" i="22" s="1"/>
  <c r="J709" i="22" a="1"/>
  <c r="J709" i="22" s="1"/>
  <c r="J702" i="22" a="1"/>
  <c r="J702" i="22" s="1"/>
  <c r="J695" i="22" a="1"/>
  <c r="J695" i="22" s="1"/>
  <c r="J681" i="22" a="1"/>
  <c r="J681" i="22" s="1"/>
  <c r="J675" i="22" a="1"/>
  <c r="J675" i="22" s="1"/>
  <c r="J667" i="22" a="1"/>
  <c r="J667" i="22" s="1"/>
  <c r="J653" i="22" a="1"/>
  <c r="J653" i="22" s="1"/>
  <c r="J646" i="22" a="1"/>
  <c r="J646" i="22" s="1"/>
  <c r="J639" i="22" a="1"/>
  <c r="J639" i="22" s="1"/>
  <c r="J632" i="22" a="1"/>
  <c r="J632" i="22" s="1"/>
  <c r="J611" i="22" a="1"/>
  <c r="J611" i="22" s="1"/>
  <c r="J605" i="22" a="1"/>
  <c r="J605" i="22" s="1"/>
  <c r="J597" i="22" a="1"/>
  <c r="J597" i="22" s="1"/>
  <c r="J580" i="22" a="1"/>
  <c r="J580" i="22" s="1"/>
  <c r="J549" i="22" a="1"/>
  <c r="J549" i="22" s="1"/>
  <c r="J507" i="22" a="1"/>
  <c r="J507" i="22" s="1"/>
  <c r="J379" i="22" a="1"/>
  <c r="J379" i="22" s="1"/>
  <c r="J279" i="22" a="1"/>
  <c r="J279" i="22" s="1"/>
  <c r="J222" i="22" a="1"/>
  <c r="J222" i="22" s="1"/>
  <c r="J163" i="22" a="1"/>
  <c r="J163" i="22" s="1"/>
  <c r="J69" i="22" a="1"/>
  <c r="J69" i="22" s="1"/>
  <c r="Q924" i="22" a="1"/>
  <c r="Q924" i="22" s="1"/>
  <c r="Q920" i="22" a="1"/>
  <c r="Q920" i="22" s="1"/>
  <c r="Q916" i="22" a="1"/>
  <c r="Q916" i="22" s="1"/>
  <c r="Q1009" i="22" a="1"/>
  <c r="Q1009" i="22" s="1"/>
  <c r="Q918" i="22" a="1"/>
  <c r="Q918" i="22" s="1"/>
  <c r="Q991" i="22" a="1"/>
  <c r="Q991" i="22" s="1"/>
  <c r="Q1007" i="22" a="1"/>
  <c r="Q1007" i="22" s="1"/>
  <c r="Q923" i="22" a="1"/>
  <c r="Q923" i="22" s="1"/>
  <c r="Q999" i="22" a="1"/>
  <c r="Q999" i="22" s="1"/>
  <c r="Q1024" i="22" a="1"/>
  <c r="Q1024" i="22" s="1"/>
  <c r="Q922" i="22" a="1"/>
  <c r="Q922" i="22" s="1"/>
  <c r="Q921" i="22" a="1"/>
  <c r="Q921" i="22" s="1"/>
  <c r="Q912" i="22" a="1"/>
  <c r="Q912" i="22" s="1"/>
  <c r="Q919" i="22" a="1"/>
  <c r="Q919" i="22" s="1"/>
  <c r="Q898" i="22" a="1"/>
  <c r="Q898" i="22" s="1"/>
  <c r="Q907" i="22" a="1"/>
  <c r="Q907" i="22" s="1"/>
  <c r="Q772" i="22" a="1"/>
  <c r="Q772" i="22" s="1"/>
  <c r="P797" i="22" a="1"/>
  <c r="P797" i="22" s="1"/>
  <c r="P737" i="22" a="1"/>
  <c r="P737" i="22" s="1"/>
  <c r="P723" i="22" a="1"/>
  <c r="P723" i="22" s="1"/>
  <c r="P990" i="22" a="1"/>
  <c r="P990" i="22" s="1"/>
  <c r="P779" i="22" a="1"/>
  <c r="P779" i="22" s="1"/>
  <c r="P705" i="22" a="1"/>
  <c r="P705" i="22" s="1"/>
  <c r="P698" i="22" a="1"/>
  <c r="P698" i="22" s="1"/>
  <c r="P688" i="22" a="1"/>
  <c r="P688" i="22" s="1"/>
  <c r="P681" i="22" a="1"/>
  <c r="P681" i="22" s="1"/>
  <c r="P672" i="22" a="1"/>
  <c r="P672" i="22" s="1"/>
  <c r="P27" i="22" a="1"/>
  <c r="P27" i="22" s="1"/>
  <c r="P659" i="22" a="1"/>
  <c r="P659" i="22" s="1"/>
  <c r="P648" i="22" a="1"/>
  <c r="P648" i="22" s="1"/>
  <c r="Q915" i="22" a="1"/>
  <c r="Q915" i="22" s="1"/>
  <c r="Q910" i="22" a="1"/>
  <c r="Q910" i="22" s="1"/>
  <c r="Q997" i="22" a="1"/>
  <c r="Q997" i="22" s="1"/>
  <c r="Q895" i="22" a="1"/>
  <c r="Q895" i="22" s="1"/>
  <c r="Q886" i="22" a="1"/>
  <c r="Q886" i="22" s="1"/>
  <c r="Q876" i="22" a="1"/>
  <c r="Q876" i="22" s="1"/>
  <c r="Q869" i="22" a="1"/>
  <c r="Q869" i="22" s="1"/>
  <c r="Q852" i="22" a="1"/>
  <c r="Q852" i="22" s="1"/>
  <c r="Q1017" i="22" a="1"/>
  <c r="Q1017" i="22" s="1"/>
  <c r="Q833" i="22" a="1"/>
  <c r="Q833" i="22" s="1"/>
  <c r="Q808" i="22" a="1"/>
  <c r="Q808" i="22" s="1"/>
  <c r="Q786" i="22" a="1"/>
  <c r="Q786" i="22" s="1"/>
  <c r="Q741" i="22" a="1"/>
  <c r="Q741" i="22" s="1"/>
  <c r="P752" i="22" a="1"/>
  <c r="P752" i="22" s="1"/>
  <c r="P742" i="22" a="1"/>
  <c r="P742" i="22" s="1"/>
  <c r="P749" i="22" a="1"/>
  <c r="P749" i="22" s="1"/>
  <c r="P741" i="22" a="1"/>
  <c r="P741" i="22" s="1"/>
  <c r="P730" i="22" a="1"/>
  <c r="P730" i="22" s="1"/>
  <c r="P722" i="22" a="1"/>
  <c r="P722" i="22" s="1"/>
  <c r="P989" i="22" a="1"/>
  <c r="P989" i="22" s="1"/>
  <c r="P984" i="22" a="1"/>
  <c r="P984" i="22" s="1"/>
  <c r="P704" i="22" a="1"/>
  <c r="P704" i="22" s="1"/>
  <c r="P697" i="22" a="1"/>
  <c r="P697" i="22" s="1"/>
  <c r="P671" i="22" a="1"/>
  <c r="P671" i="22" s="1"/>
  <c r="P665" i="22" a="1"/>
  <c r="P665" i="22" s="1"/>
  <c r="P657" i="22" a="1"/>
  <c r="P657" i="22" s="1"/>
  <c r="Q913" i="22" a="1"/>
  <c r="Q913" i="22" s="1"/>
  <c r="Q909" i="22" a="1"/>
  <c r="Q909" i="22" s="1"/>
  <c r="Q906" i="22" a="1"/>
  <c r="Q906" i="22" s="1"/>
  <c r="Q894" i="22" a="1"/>
  <c r="Q894" i="22" s="1"/>
  <c r="Q885" i="22" a="1"/>
  <c r="Q885" i="22" s="1"/>
  <c r="Q875" i="22" a="1"/>
  <c r="Q875" i="22" s="1"/>
  <c r="Q860" i="22" a="1"/>
  <c r="Q860" i="22" s="1"/>
  <c r="Q839" i="22" a="1"/>
  <c r="Q839" i="22" s="1"/>
  <c r="Q832" i="22" a="1"/>
  <c r="Q832" i="22" s="1"/>
  <c r="Q899" i="22" a="1"/>
  <c r="Q899" i="22" s="1"/>
  <c r="Q804" i="22" a="1"/>
  <c r="Q804" i="22" s="1"/>
  <c r="Q1010" i="22" a="1"/>
  <c r="Q1010" i="22" s="1"/>
  <c r="Q738" i="22" a="1"/>
  <c r="Q738" i="22" s="1"/>
  <c r="P1004" i="22" a="1"/>
  <c r="P1004" i="22" s="1"/>
  <c r="P793" i="22" a="1"/>
  <c r="P793" i="22" s="1"/>
  <c r="P988" i="22" a="1"/>
  <c r="P988" i="22" s="1"/>
  <c r="P715" i="22" a="1"/>
  <c r="P715" i="22" s="1"/>
  <c r="P703" i="22" a="1"/>
  <c r="P703" i="22" s="1"/>
  <c r="P696" i="22" a="1"/>
  <c r="P696" i="22" s="1"/>
  <c r="P686" i="22" a="1"/>
  <c r="P686" i="22" s="1"/>
  <c r="P670" i="22" a="1"/>
  <c r="P670" i="22" s="1"/>
  <c r="P721" i="22" a="1"/>
  <c r="P721" i="22" s="1"/>
  <c r="P656" i="22" a="1"/>
  <c r="P656" i="22" s="1"/>
  <c r="P980" i="22" a="1"/>
  <c r="P980" i="22" s="1"/>
  <c r="Q908" i="22" a="1"/>
  <c r="Q908" i="22" s="1"/>
  <c r="Q904" i="22" a="1"/>
  <c r="Q904" i="22" s="1"/>
  <c r="Q893" i="22" a="1"/>
  <c r="Q893" i="22" s="1"/>
  <c r="Q883" i="22" a="1"/>
  <c r="Q883" i="22" s="1"/>
  <c r="Q874" i="22" a="1"/>
  <c r="Q874" i="22" s="1"/>
  <c r="Q868" i="22" a="1"/>
  <c r="Q868" i="22" s="1"/>
  <c r="Q858" i="22" a="1"/>
  <c r="Q858" i="22" s="1"/>
  <c r="Q849" i="22" a="1"/>
  <c r="Q849" i="22" s="1"/>
  <c r="Q1016" i="22" a="1"/>
  <c r="Q1016" i="22" s="1"/>
  <c r="Q914" i="22" a="1"/>
  <c r="Q914" i="22" s="1"/>
  <c r="Q820" i="22" a="1"/>
  <c r="Q820" i="22" s="1"/>
  <c r="Q28" i="22" a="1"/>
  <c r="Q28" i="22" s="1"/>
  <c r="Q777" i="22" a="1"/>
  <c r="Q777" i="22" s="1"/>
  <c r="P755" i="22" a="1"/>
  <c r="P755" i="22" s="1"/>
  <c r="P1003" i="22" a="1"/>
  <c r="P1003" i="22" s="1"/>
  <c r="P727" i="22" a="1"/>
  <c r="P727" i="22" s="1"/>
  <c r="P987" i="22" a="1"/>
  <c r="P987" i="22" s="1"/>
  <c r="P714" i="22" a="1"/>
  <c r="P714" i="22" s="1"/>
  <c r="P768" i="22" a="1"/>
  <c r="P768" i="22" s="1"/>
  <c r="P695" i="22" a="1"/>
  <c r="P695" i="22" s="1"/>
  <c r="P744" i="22" a="1"/>
  <c r="P744" i="22" s="1"/>
  <c r="P677" i="22" a="1"/>
  <c r="P677" i="22" s="1"/>
  <c r="P664" i="22" a="1"/>
  <c r="P664" i="22" s="1"/>
  <c r="P655" i="22" a="1"/>
  <c r="P655" i="22" s="1"/>
  <c r="P647" i="22" a="1"/>
  <c r="P647" i="22" s="1"/>
  <c r="Q911" i="22" a="1"/>
  <c r="Q911" i="22" s="1"/>
  <c r="Q1002" i="22" a="1"/>
  <c r="Q1002" i="22" s="1"/>
  <c r="Q900" i="22" a="1"/>
  <c r="Q900" i="22" s="1"/>
  <c r="Q891" i="22" a="1"/>
  <c r="Q891" i="22" s="1"/>
  <c r="Q29" i="22" a="1"/>
  <c r="Q29" i="22" s="1"/>
  <c r="Q447" i="22" a="1"/>
  <c r="Q447" i="22" s="1"/>
  <c r="Q867" i="22" a="1"/>
  <c r="Q867" i="22" s="1"/>
  <c r="Q857" i="22" a="1"/>
  <c r="Q857" i="22" s="1"/>
  <c r="Q847" i="22" a="1"/>
  <c r="Q847" i="22" s="1"/>
  <c r="Q1014" i="22" a="1"/>
  <c r="Q1014" i="22" s="1"/>
  <c r="Q1012" i="22" a="1"/>
  <c r="Q1012" i="22" s="1"/>
  <c r="Q800" i="22" a="1"/>
  <c r="Q800" i="22" s="1"/>
  <c r="P754" i="22" a="1"/>
  <c r="P754" i="22" s="1"/>
  <c r="P747" i="22" a="1"/>
  <c r="P747" i="22" s="1"/>
  <c r="P1001" i="22" a="1"/>
  <c r="P1001" i="22" s="1"/>
  <c r="P725" i="22" a="1"/>
  <c r="P725" i="22" s="1"/>
  <c r="P996" i="22" a="1"/>
  <c r="P996" i="22" s="1"/>
  <c r="P713" i="22" a="1"/>
  <c r="P713" i="22" s="1"/>
  <c r="P709" i="22" a="1"/>
  <c r="P709" i="22" s="1"/>
  <c r="P759" i="22" a="1"/>
  <c r="P759" i="22" s="1"/>
  <c r="P676" i="22" a="1"/>
  <c r="P676" i="22" s="1"/>
  <c r="P669" i="22" a="1"/>
  <c r="P669" i="22" s="1"/>
  <c r="P654" i="22" a="1"/>
  <c r="P654" i="22" s="1"/>
  <c r="P640" i="22" a="1"/>
  <c r="P640" i="22" s="1"/>
  <c r="P636" i="22" a="1"/>
  <c r="P636" i="22" s="1"/>
  <c r="Q2" i="22" a="1"/>
  <c r="Q2" i="22" s="1"/>
  <c r="Q9" i="22" a="1"/>
  <c r="Q9" i="22" s="1"/>
  <c r="Q39" i="22" a="1"/>
  <c r="Q39" i="22" s="1"/>
  <c r="Q49" i="22" a="1"/>
  <c r="Q49" i="22" s="1"/>
  <c r="Q58" i="22" a="1"/>
  <c r="Q58" i="22" s="1"/>
  <c r="Q67" i="22" a="1"/>
  <c r="Q67" i="22" s="1"/>
  <c r="Q75" i="22" a="1"/>
  <c r="Q75" i="22" s="1"/>
  <c r="Q77" i="22" a="1"/>
  <c r="Q77" i="22" s="1"/>
  <c r="Q69" i="22" a="1"/>
  <c r="Q69" i="22" s="1"/>
  <c r="Q95" i="22" a="1"/>
  <c r="Q95" i="22" s="1"/>
  <c r="Q100" i="22" a="1"/>
  <c r="Q100" i="22" s="1"/>
  <c r="Q106" i="22" a="1"/>
  <c r="Q106" i="22" s="1"/>
  <c r="Q113" i="22" a="1"/>
  <c r="Q113" i="22" s="1"/>
  <c r="Q121" i="22" a="1"/>
  <c r="Q121" i="22" s="1"/>
  <c r="Q124" i="22" a="1"/>
  <c r="Q124" i="22" s="1"/>
  <c r="Q130" i="22" a="1"/>
  <c r="Q130" i="22" s="1"/>
  <c r="Q137" i="22" a="1"/>
  <c r="Q137" i="22" s="1"/>
  <c r="Q143" i="22" a="1"/>
  <c r="Q143" i="22" s="1"/>
  <c r="Q152" i="22" a="1"/>
  <c r="Q152" i="22" s="1"/>
  <c r="Q937" i="22" a="1"/>
  <c r="Q937" i="22" s="1"/>
  <c r="Q153" i="22" a="1"/>
  <c r="Q153" i="22" s="1"/>
  <c r="Q161" i="22" a="1"/>
  <c r="Q161" i="22" s="1"/>
  <c r="Q171" i="22" a="1"/>
  <c r="Q171" i="22" s="1"/>
  <c r="Q10" i="22" a="1"/>
  <c r="Q10" i="22" s="1"/>
  <c r="Q182" i="22" a="1"/>
  <c r="Q182" i="22" s="1"/>
  <c r="Q189" i="22" a="1"/>
  <c r="Q189" i="22" s="1"/>
  <c r="Q195" i="22" a="1"/>
  <c r="Q195" i="22" s="1"/>
  <c r="Q202" i="22" a="1"/>
  <c r="Q202" i="22" s="1"/>
  <c r="Q208" i="22" a="1"/>
  <c r="Q208" i="22" s="1"/>
  <c r="Q210" i="22" a="1"/>
  <c r="Q210" i="22" s="1"/>
  <c r="Q221" i="22" a="1"/>
  <c r="Q221" i="22" s="1"/>
  <c r="Q231" i="22" a="1"/>
  <c r="Q231" i="22" s="1"/>
  <c r="Q239" i="22" a="1"/>
  <c r="Q239" i="22" s="1"/>
  <c r="Q246" i="22" a="1"/>
  <c r="Q246" i="22" s="1"/>
  <c r="Q260" i="22" a="1"/>
  <c r="Q260" i="22" s="1"/>
  <c r="Q268" i="22" a="1"/>
  <c r="Q268" i="22" s="1"/>
  <c r="Q266" i="22" a="1"/>
  <c r="Q266" i="22" s="1"/>
  <c r="Q276" i="22" a="1"/>
  <c r="Q276" i="22" s="1"/>
  <c r="Q945" i="22" a="1"/>
  <c r="Q945" i="22" s="1"/>
  <c r="Q286" i="22" a="1"/>
  <c r="Q286" i="22" s="1"/>
  <c r="Q295" i="22" a="1"/>
  <c r="Q295" i="22" s="1"/>
  <c r="Q303" i="22" a="1"/>
  <c r="Q303" i="22" s="1"/>
  <c r="Q323" i="22" a="1"/>
  <c r="Q323" i="22" s="1"/>
  <c r="Q312" i="22" a="1"/>
  <c r="Q312" i="22" s="1"/>
  <c r="Q954" i="22" a="1"/>
  <c r="Q954" i="22" s="1"/>
  <c r="Q319" i="22" a="1"/>
  <c r="Q319" i="22" s="1"/>
  <c r="Q347" i="22" a="1"/>
  <c r="Q347" i="22" s="1"/>
  <c r="Q322" i="22" a="1"/>
  <c r="Q322" i="22" s="1"/>
  <c r="Q940" i="22" a="1"/>
  <c r="Q940" i="22" s="1"/>
  <c r="Q330" i="22" a="1"/>
  <c r="Q330" i="22" s="1"/>
  <c r="Q334" i="22" a="1"/>
  <c r="Q334" i="22" s="1"/>
  <c r="Q337" i="22" a="1"/>
  <c r="Q337" i="22" s="1"/>
  <c r="Q343" i="22" a="1"/>
  <c r="Q343" i="22" s="1"/>
  <c r="Q351" i="22" a="1"/>
  <c r="Q351" i="22" s="1"/>
  <c r="Q355" i="22" a="1"/>
  <c r="Q355" i="22" s="1"/>
  <c r="Q372" i="22" a="1"/>
  <c r="Q372" i="22" s="1"/>
  <c r="Q377" i="22" a="1"/>
  <c r="Q377" i="22" s="1"/>
  <c r="Q392" i="22" a="1"/>
  <c r="Q392" i="22" s="1"/>
  <c r="Q400" i="22" a="1"/>
  <c r="Q400" i="22" s="1"/>
  <c r="Q413" i="22" a="1"/>
  <c r="Q413" i="22" s="1"/>
  <c r="Q3" i="22" a="1"/>
  <c r="Q3" i="22" s="1"/>
  <c r="Q33" i="22" a="1"/>
  <c r="Q33" i="22" s="1"/>
  <c r="Q40" i="22" a="1"/>
  <c r="Q40" i="22" s="1"/>
  <c r="Q25" i="22" a="1"/>
  <c r="Q25" i="22" s="1"/>
  <c r="Q50" i="22" a="1"/>
  <c r="Q50" i="22" s="1"/>
  <c r="Q60" i="22" a="1"/>
  <c r="Q60" i="22" s="1"/>
  <c r="Q68" i="22" a="1"/>
  <c r="Q68" i="22" s="1"/>
  <c r="Q56" i="22" a="1"/>
  <c r="Q56" i="22" s="1"/>
  <c r="Q4" i="22" a="1"/>
  <c r="Q4" i="22" s="1"/>
  <c r="Q86" i="22" a="1"/>
  <c r="Q86" i="22" s="1"/>
  <c r="Q96" i="22" a="1"/>
  <c r="Q96" i="22" s="1"/>
  <c r="Q102" i="22" a="1"/>
  <c r="Q102" i="22" s="1"/>
  <c r="Q114" i="22" a="1"/>
  <c r="Q114" i="22" s="1"/>
  <c r="Q122" i="22" a="1"/>
  <c r="Q122" i="22" s="1"/>
  <c r="Q125" i="22" a="1"/>
  <c r="Q125" i="22" s="1"/>
  <c r="Q131" i="22" a="1"/>
  <c r="Q131" i="22" s="1"/>
  <c r="Q144" i="22" a="1"/>
  <c r="Q144" i="22" s="1"/>
  <c r="Q191" i="22" a="1"/>
  <c r="Q191" i="22" s="1"/>
  <c r="Q938" i="22" a="1"/>
  <c r="Q938" i="22" s="1"/>
  <c r="Q155" i="22" a="1"/>
  <c r="Q155" i="22" s="1"/>
  <c r="Q162" i="22" a="1"/>
  <c r="Q162" i="22" s="1"/>
  <c r="Q176" i="22" a="1"/>
  <c r="Q176" i="22" s="1"/>
  <c r="Q184" i="22" a="1"/>
  <c r="Q184" i="22" s="1"/>
  <c r="Q190" i="22" a="1"/>
  <c r="Q190" i="22" s="1"/>
  <c r="Q196" i="22" a="1"/>
  <c r="Q196" i="22" s="1"/>
  <c r="Q13" i="22" a="1"/>
  <c r="Q13" i="22" s="1"/>
  <c r="Q211" i="22" a="1"/>
  <c r="Q211" i="22" s="1"/>
  <c r="Q230" i="22" a="1"/>
  <c r="Q230" i="22" s="1"/>
  <c r="Q232" i="22" a="1"/>
  <c r="Q232" i="22" s="1"/>
  <c r="Q240" i="22" a="1"/>
  <c r="Q240" i="22" s="1"/>
  <c r="Q248" i="22" a="1"/>
  <c r="Q248" i="22" s="1"/>
  <c r="Q253" i="22" a="1"/>
  <c r="Q253" i="22" s="1"/>
  <c r="Q15" i="22" a="1"/>
  <c r="Q15" i="22" s="1"/>
  <c r="Q267" i="22" a="1"/>
  <c r="Q267" i="22" s="1"/>
  <c r="Q277" i="22" a="1"/>
  <c r="Q277" i="22" s="1"/>
  <c r="Q946" i="22" a="1"/>
  <c r="Q946" i="22" s="1"/>
  <c r="Q287" i="22" a="1"/>
  <c r="Q287" i="22" s="1"/>
  <c r="Q296" i="22" a="1"/>
  <c r="Q296" i="22" s="1"/>
  <c r="Q304" i="22" a="1"/>
  <c r="Q304" i="22" s="1"/>
  <c r="Q324" i="22" a="1"/>
  <c r="Q324" i="22" s="1"/>
  <c r="Q332" i="22" a="1"/>
  <c r="Q332" i="22" s="1"/>
  <c r="Q956" i="22" a="1"/>
  <c r="Q956" i="22" s="1"/>
  <c r="Q359" i="22" a="1"/>
  <c r="Q359" i="22" s="1"/>
  <c r="Q390" i="22" a="1"/>
  <c r="Q390" i="22" s="1"/>
  <c r="Q395" i="22" a="1"/>
  <c r="Q395" i="22" s="1"/>
  <c r="Q406" i="22" a="1"/>
  <c r="Q406" i="22" s="1"/>
  <c r="Q381" i="22" a="1"/>
  <c r="Q381" i="22" s="1"/>
  <c r="Q389" i="22" a="1"/>
  <c r="Q389" i="22" s="1"/>
  <c r="Q394" i="22" a="1"/>
  <c r="Q394" i="22" s="1"/>
  <c r="Q401" i="22" a="1"/>
  <c r="Q401" i="22" s="1"/>
  <c r="Q405" i="22" a="1"/>
  <c r="Q405" i="22" s="1"/>
  <c r="Q414" i="22" a="1"/>
  <c r="Q414" i="22" s="1"/>
  <c r="Q418" i="22" a="1"/>
  <c r="Q418" i="22" s="1"/>
  <c r="Q30" i="22" a="1"/>
  <c r="Q30" i="22" s="1"/>
  <c r="Q34" i="22" a="1"/>
  <c r="Q34" i="22" s="1"/>
  <c r="Q19" i="22" a="1"/>
  <c r="Q19" i="22" s="1"/>
  <c r="Q26" i="22" a="1"/>
  <c r="Q26" i="22" s="1"/>
  <c r="Q51" i="22" a="1"/>
  <c r="Q51" i="22" s="1"/>
  <c r="Q61" i="22" a="1"/>
  <c r="Q61" i="22" s="1"/>
  <c r="Q70" i="22" a="1"/>
  <c r="Q70" i="22" s="1"/>
  <c r="Q88" i="22" a="1"/>
  <c r="Q88" i="22" s="1"/>
  <c r="Q97" i="22" a="1"/>
  <c r="Q97" i="22" s="1"/>
  <c r="Q103" i="22" a="1"/>
  <c r="Q103" i="22" s="1"/>
  <c r="Q107" i="22" a="1"/>
  <c r="Q107" i="22" s="1"/>
  <c r="Q115" i="22" a="1"/>
  <c r="Q115" i="22" s="1"/>
  <c r="Q126" i="22" a="1"/>
  <c r="Q126" i="22" s="1"/>
  <c r="Q132" i="22" a="1"/>
  <c r="Q132" i="22" s="1"/>
  <c r="Q138" i="22" a="1"/>
  <c r="Q138" i="22" s="1"/>
  <c r="Q145" i="22" a="1"/>
  <c r="Q145" i="22" s="1"/>
  <c r="Q942" i="22" a="1"/>
  <c r="Q942" i="22" s="1"/>
  <c r="Q939" i="22" a="1"/>
  <c r="Q939" i="22" s="1"/>
  <c r="Q156" i="22" a="1"/>
  <c r="Q156" i="22" s="1"/>
  <c r="Q163" i="22" a="1"/>
  <c r="Q163" i="22" s="1"/>
  <c r="Q169" i="22" a="1"/>
  <c r="Q169" i="22" s="1"/>
  <c r="Q177" i="22" a="1"/>
  <c r="Q177" i="22" s="1"/>
  <c r="Q11" i="22" a="1"/>
  <c r="Q11" i="22" s="1"/>
  <c r="Q197" i="22" a="1"/>
  <c r="Q197" i="22" s="1"/>
  <c r="Q203" i="22" a="1"/>
  <c r="Q203" i="22" s="1"/>
  <c r="Q209" i="22" a="1"/>
  <c r="Q209" i="22" s="1"/>
  <c r="Q212" i="22" a="1"/>
  <c r="Q212" i="22" s="1"/>
  <c r="Q222" i="22" a="1"/>
  <c r="Q222" i="22" s="1"/>
  <c r="Q233" i="22" a="1"/>
  <c r="Q233" i="22" s="1"/>
  <c r="Q247" i="22" a="1"/>
  <c r="Q247" i="22" s="1"/>
  <c r="Q641" i="22" a="1"/>
  <c r="Q641" i="22" s="1"/>
  <c r="Q254" i="22" a="1"/>
  <c r="Q254" i="22" s="1"/>
  <c r="Q259" i="22" a="1"/>
  <c r="Q259" i="22" s="1"/>
  <c r="Q269" i="22" a="1"/>
  <c r="Q269" i="22" s="1"/>
  <c r="Q278" i="22" a="1"/>
  <c r="Q278" i="22" s="1"/>
  <c r="Q947" i="22" a="1"/>
  <c r="Q947" i="22" s="1"/>
  <c r="Q288" i="22" a="1"/>
  <c r="Q288" i="22" s="1"/>
  <c r="Q297" i="22" a="1"/>
  <c r="Q297" i="22" s="1"/>
  <c r="Q17" i="22" a="1"/>
  <c r="Q17" i="22" s="1"/>
  <c r="Q952" i="22" a="1"/>
  <c r="Q952" i="22" s="1"/>
  <c r="Q313" i="22" a="1"/>
  <c r="Q313" i="22" s="1"/>
  <c r="Q340" i="22" a="1"/>
  <c r="Q340" i="22" s="1"/>
  <c r="Q344" i="22" a="1"/>
  <c r="Q344" i="22" s="1"/>
  <c r="Q348" i="22" a="1"/>
  <c r="Q348" i="22" s="1"/>
  <c r="Q325" i="22" a="1"/>
  <c r="Q325" i="22" s="1"/>
  <c r="Q327" i="22" a="1"/>
  <c r="Q327" i="22" s="1"/>
  <c r="Q331" i="22" a="1"/>
  <c r="Q331" i="22" s="1"/>
  <c r="Q335" i="22" a="1"/>
  <c r="Q335" i="22" s="1"/>
  <c r="Q338" i="22" a="1"/>
  <c r="Q338" i="22" s="1"/>
  <c r="Q345" i="22" a="1"/>
  <c r="Q345" i="22" s="1"/>
  <c r="Q20" i="22" a="1"/>
  <c r="Q20" i="22" s="1"/>
  <c r="Q360" i="22" a="1"/>
  <c r="Q360" i="22" s="1"/>
  <c r="Q368" i="22" a="1"/>
  <c r="Q368" i="22" s="1"/>
  <c r="Q373" i="22" a="1"/>
  <c r="Q373" i="22" s="1"/>
  <c r="Q382" i="22" a="1"/>
  <c r="Q382" i="22" s="1"/>
  <c r="Q388" i="22" a="1"/>
  <c r="Q388" i="22" s="1"/>
  <c r="Q396" i="22" a="1"/>
  <c r="Q396" i="22" s="1"/>
  <c r="Q402" i="22" a="1"/>
  <c r="Q402" i="22" s="1"/>
  <c r="Q419" i="22" a="1"/>
  <c r="Q419" i="22" s="1"/>
  <c r="Q424" i="22" a="1"/>
  <c r="Q424" i="22" s="1"/>
  <c r="Q35" i="22" a="1"/>
  <c r="Q35" i="22" s="1"/>
  <c r="Q41" i="22" a="1"/>
  <c r="Q41" i="22" s="1"/>
  <c r="Q45" i="22" a="1"/>
  <c r="Q45" i="22" s="1"/>
  <c r="Q926" i="22" a="1"/>
  <c r="Q926" i="22" s="1"/>
  <c r="Q62" i="22" a="1"/>
  <c r="Q62" i="22" s="1"/>
  <c r="Q71" i="22" a="1"/>
  <c r="Q71" i="22" s="1"/>
  <c r="Q928" i="22" a="1"/>
  <c r="Q928" i="22" s="1"/>
  <c r="Q78" i="22" a="1"/>
  <c r="Q78" i="22" s="1"/>
  <c r="Q89" i="22" a="1"/>
  <c r="Q89" i="22" s="1"/>
  <c r="Q79" i="22" a="1"/>
  <c r="Q79" i="22" s="1"/>
  <c r="Q87" i="22" a="1"/>
  <c r="Q87" i="22" s="1"/>
  <c r="Q108" i="22" a="1"/>
  <c r="Q108" i="22" s="1"/>
  <c r="Q101" i="22" a="1"/>
  <c r="Q101" i="22" s="1"/>
  <c r="Q929" i="22" a="1"/>
  <c r="Q929" i="22" s="1"/>
  <c r="Q127" i="22" a="1"/>
  <c r="Q127" i="22" s="1"/>
  <c r="Q133" i="22" a="1"/>
  <c r="Q133" i="22" s="1"/>
  <c r="Q129" i="22" a="1"/>
  <c r="Q129" i="22" s="1"/>
  <c r="Q146" i="22" a="1"/>
  <c r="Q146" i="22" s="1"/>
  <c r="Q955" i="22" a="1"/>
  <c r="Q955" i="22" s="1"/>
  <c r="Q149" i="22" a="1"/>
  <c r="Q149" i="22" s="1"/>
  <c r="Q157" i="22" a="1"/>
  <c r="Q157" i="22" s="1"/>
  <c r="Q164" i="22" a="1"/>
  <c r="Q164" i="22" s="1"/>
  <c r="Q170" i="22" a="1"/>
  <c r="Q170" i="22" s="1"/>
  <c r="Q178" i="22" a="1"/>
  <c r="Q178" i="22" s="1"/>
  <c r="Q185" i="22" a="1"/>
  <c r="Q185" i="22" s="1"/>
  <c r="Q943" i="22" a="1"/>
  <c r="Q943" i="22" s="1"/>
  <c r="Q198" i="22" a="1"/>
  <c r="Q198" i="22" s="1"/>
  <c r="Q204" i="22" a="1"/>
  <c r="Q204" i="22" s="1"/>
  <c r="Q216" i="22" a="1"/>
  <c r="Q216" i="22" s="1"/>
  <c r="Q224" i="22" a="1"/>
  <c r="Q224" i="22" s="1"/>
  <c r="Q223" i="22" a="1"/>
  <c r="Q223" i="22" s="1"/>
  <c r="Q234" i="22" a="1"/>
  <c r="Q234" i="22" s="1"/>
  <c r="Q410" i="22" a="1"/>
  <c r="Q410" i="22" s="1"/>
  <c r="Q14" i="22" a="1"/>
  <c r="Q14" i="22" s="1"/>
  <c r="Q263" i="22" a="1"/>
  <c r="Q263" i="22" s="1"/>
  <c r="Q261" i="22" a="1"/>
  <c r="Q261" i="22" s="1"/>
  <c r="Q270" i="22" a="1"/>
  <c r="Q270" i="22" s="1"/>
  <c r="Q279" i="22" a="1"/>
  <c r="Q279" i="22" s="1"/>
  <c r="Q948" i="22" a="1"/>
  <c r="Q948" i="22" s="1"/>
  <c r="Q290" i="22" a="1"/>
  <c r="Q290" i="22" s="1"/>
  <c r="Q298" i="22" a="1"/>
  <c r="Q298" i="22" s="1"/>
  <c r="Q311" i="22" a="1"/>
  <c r="Q311" i="22" s="1"/>
  <c r="Q314" i="22" a="1"/>
  <c r="Q314" i="22" s="1"/>
  <c r="Q356" i="22" a="1"/>
  <c r="Q356" i="22" s="1"/>
  <c r="Q364" i="22" a="1"/>
  <c r="Q364" i="22" s="1"/>
  <c r="Q407" i="22" a="1"/>
  <c r="Q407" i="22" s="1"/>
  <c r="Q408" i="22" a="1"/>
  <c r="Q408" i="22" s="1"/>
  <c r="Q415" i="22" a="1"/>
  <c r="Q415" i="22" s="1"/>
  <c r="Q420" i="22" a="1"/>
  <c r="Q420" i="22" s="1"/>
  <c r="Q459" i="22" a="1"/>
  <c r="Q459" i="22" s="1"/>
  <c r="Q435" i="22" a="1"/>
  <c r="Q435" i="22" s="1"/>
  <c r="Q440" i="22" a="1"/>
  <c r="Q440" i="22" s="1"/>
  <c r="Q963" i="22" a="1"/>
  <c r="Q963" i="22" s="1"/>
  <c r="Q470" i="22" a="1"/>
  <c r="Q470" i="22" s="1"/>
  <c r="Q475" i="22" a="1"/>
  <c r="Q475" i="22" s="1"/>
  <c r="Q485" i="22" a="1"/>
  <c r="Q485" i="22" s="1"/>
  <c r="Q491" i="22" a="1"/>
  <c r="Q491" i="22" s="1"/>
  <c r="Q535" i="22" a="1"/>
  <c r="Q535" i="22" s="1"/>
  <c r="Q31" i="22" a="1"/>
  <c r="Q31" i="22" s="1"/>
  <c r="Q36" i="22" a="1"/>
  <c r="Q36" i="22" s="1"/>
  <c r="Q42" i="22" a="1"/>
  <c r="Q42" i="22" s="1"/>
  <c r="Q46" i="22" a="1"/>
  <c r="Q46" i="22" s="1"/>
  <c r="Q52" i="22" a="1"/>
  <c r="Q52" i="22" s="1"/>
  <c r="Q63" i="22" a="1"/>
  <c r="Q63" i="22" s="1"/>
  <c r="Q72" i="22" a="1"/>
  <c r="Q72" i="22" s="1"/>
  <c r="Q927" i="22" a="1"/>
  <c r="Q927" i="22" s="1"/>
  <c r="Q81" i="22" a="1"/>
  <c r="Q81" i="22" s="1"/>
  <c r="Q91" i="22" a="1"/>
  <c r="Q91" i="22" s="1"/>
  <c r="Q80" i="22" a="1"/>
  <c r="Q80" i="22" s="1"/>
  <c r="Q109" i="22" a="1"/>
  <c r="Q109" i="22" s="1"/>
  <c r="Q5" i="22" a="1"/>
  <c r="Q5" i="22" s="1"/>
  <c r="Q930" i="22" a="1"/>
  <c r="Q930" i="22" s="1"/>
  <c r="Q117" i="22" a="1"/>
  <c r="Q117" i="22" s="1"/>
  <c r="Q139" i="22" a="1"/>
  <c r="Q139" i="22" s="1"/>
  <c r="Q147" i="22" a="1"/>
  <c r="Q147" i="22" s="1"/>
  <c r="Q21" i="22" a="1"/>
  <c r="Q21" i="22" s="1"/>
  <c r="Q409" i="22" a="1"/>
  <c r="Q409" i="22" s="1"/>
  <c r="Q165" i="22" a="1"/>
  <c r="Q165" i="22" s="1"/>
  <c r="Q172" i="22" a="1"/>
  <c r="Q172" i="22" s="1"/>
  <c r="Q179" i="22" a="1"/>
  <c r="Q179" i="22" s="1"/>
  <c r="Q186" i="22" a="1"/>
  <c r="Q186" i="22" s="1"/>
  <c r="Q192" i="22" a="1"/>
  <c r="Q192" i="22" s="1"/>
  <c r="Q217" i="22" a="1"/>
  <c r="Q217" i="22" s="1"/>
  <c r="Q213" i="22" a="1"/>
  <c r="Q213" i="22" s="1"/>
  <c r="Q225" i="22" a="1"/>
  <c r="Q225" i="22" s="1"/>
  <c r="Q235" i="22" a="1"/>
  <c r="Q235" i="22" s="1"/>
  <c r="Q242" i="22" a="1"/>
  <c r="Q242" i="22" s="1"/>
  <c r="Q255" i="22" a="1"/>
  <c r="Q255" i="22" s="1"/>
  <c r="Q262" i="22" a="1"/>
  <c r="Q262" i="22" s="1"/>
  <c r="Q271" i="22" a="1"/>
  <c r="Q271" i="22" s="1"/>
  <c r="Q280" i="22" a="1"/>
  <c r="Q280" i="22" s="1"/>
  <c r="Q282" i="22" a="1"/>
  <c r="Q282" i="22" s="1"/>
  <c r="Q291" i="22" a="1"/>
  <c r="Q291" i="22" s="1"/>
  <c r="Q299" i="22" a="1"/>
  <c r="Q299" i="22" s="1"/>
  <c r="Q307" i="22" a="1"/>
  <c r="Q307" i="22" s="1"/>
  <c r="Q979" i="22" a="1"/>
  <c r="Q979" i="22" s="1"/>
  <c r="Q315" i="22" a="1"/>
  <c r="Q315" i="22" s="1"/>
  <c r="Q341" i="22" a="1"/>
  <c r="Q341" i="22" s="1"/>
  <c r="Q320" i="22" a="1"/>
  <c r="Q320" i="22" s="1"/>
  <c r="Q349" i="22" a="1"/>
  <c r="Q349" i="22" s="1"/>
  <c r="Q326" i="22" a="1"/>
  <c r="Q326" i="22" s="1"/>
  <c r="Q328" i="22" a="1"/>
  <c r="Q328" i="22" s="1"/>
  <c r="Q361" i="22" a="1"/>
  <c r="Q361" i="22" s="1"/>
  <c r="Q336" i="22" a="1"/>
  <c r="Q336" i="22" s="1"/>
  <c r="Q339" i="22" a="1"/>
  <c r="Q339" i="22" s="1"/>
  <c r="Q18" i="22" a="1"/>
  <c r="Q18" i="22" s="1"/>
  <c r="Q352" i="22" a="1"/>
  <c r="Q352" i="22" s="1"/>
  <c r="Q357" i="22" a="1"/>
  <c r="Q357" i="22" s="1"/>
  <c r="Q387" i="22" a="1"/>
  <c r="Q387" i="22" s="1"/>
  <c r="Q365" i="22" a="1"/>
  <c r="Q365" i="22" s="1"/>
  <c r="Q369" i="22" a="1"/>
  <c r="Q369" i="22" s="1"/>
  <c r="Q374" i="22" a="1"/>
  <c r="Q374" i="22" s="1"/>
  <c r="Q378" i="22" a="1"/>
  <c r="Q378" i="22" s="1"/>
  <c r="Q383" i="22" a="1"/>
  <c r="Q383" i="22" s="1"/>
  <c r="Q960" i="22" a="1"/>
  <c r="Q960" i="22" s="1"/>
  <c r="Q397" i="22" a="1"/>
  <c r="Q397" i="22" s="1"/>
  <c r="Q403" i="22" a="1"/>
  <c r="Q403" i="22" s="1"/>
  <c r="Q411" i="22" a="1"/>
  <c r="Q411" i="22" s="1"/>
  <c r="Q6" i="22" a="1"/>
  <c r="Q6" i="22" s="1"/>
  <c r="Q37" i="22" a="1"/>
  <c r="Q37" i="22" s="1"/>
  <c r="Q43" i="22" a="1"/>
  <c r="Q43" i="22" s="1"/>
  <c r="Q53" i="22" a="1"/>
  <c r="Q53" i="22" s="1"/>
  <c r="Q64" i="22" a="1"/>
  <c r="Q64" i="22" s="1"/>
  <c r="Q73" i="22" a="1"/>
  <c r="Q73" i="22" s="1"/>
  <c r="Q59" i="22" a="1"/>
  <c r="Q59" i="22" s="1"/>
  <c r="Q83" i="22" a="1"/>
  <c r="Q83" i="22" s="1"/>
  <c r="Q92" i="22" a="1"/>
  <c r="Q92" i="22" s="1"/>
  <c r="Q98" i="22" a="1"/>
  <c r="Q98" i="22" s="1"/>
  <c r="Q104" i="22" a="1"/>
  <c r="Q104" i="22" s="1"/>
  <c r="Q110" i="22" a="1"/>
  <c r="Q110" i="22" s="1"/>
  <c r="Q116" i="22" a="1"/>
  <c r="Q116" i="22" s="1"/>
  <c r="Q931" i="22" a="1"/>
  <c r="Q931" i="22" s="1"/>
  <c r="Q128" i="22" a="1"/>
  <c r="Q128" i="22" s="1"/>
  <c r="Q134" i="22" a="1"/>
  <c r="Q134" i="22" s="1"/>
  <c r="Q140" i="22" a="1"/>
  <c r="Q140" i="22" s="1"/>
  <c r="Q148" i="22" a="1"/>
  <c r="Q148" i="22" s="1"/>
  <c r="Q933" i="22" a="1"/>
  <c r="Q933" i="22" s="1"/>
  <c r="Q154" i="22" a="1"/>
  <c r="Q154" i="22" s="1"/>
  <c r="Q160" i="22" a="1"/>
  <c r="Q160" i="22" s="1"/>
  <c r="Q166" i="22" a="1"/>
  <c r="Q166" i="22" s="1"/>
  <c r="Q173" i="22" a="1"/>
  <c r="Q173" i="22" s="1"/>
  <c r="Q183" i="22" a="1"/>
  <c r="Q183" i="22" s="1"/>
  <c r="Q187" i="22" a="1"/>
  <c r="Q187" i="22" s="1"/>
  <c r="Q193" i="22" a="1"/>
  <c r="Q193" i="22" s="1"/>
  <c r="Q199" i="22" a="1"/>
  <c r="Q199" i="22" s="1"/>
  <c r="Q205" i="22" a="1"/>
  <c r="Q205" i="22" s="1"/>
  <c r="Q218" i="22" a="1"/>
  <c r="Q218" i="22" s="1"/>
  <c r="Q214" i="22" a="1"/>
  <c r="Q214" i="22" s="1"/>
  <c r="Q226" i="22" a="1"/>
  <c r="Q226" i="22" s="1"/>
  <c r="Q236" i="22" a="1"/>
  <c r="Q236" i="22" s="1"/>
  <c r="Q243" i="22" a="1"/>
  <c r="Q243" i="22" s="1"/>
  <c r="Q250" i="22" a="1"/>
  <c r="Q250" i="22" s="1"/>
  <c r="Q256" i="22" a="1"/>
  <c r="Q256" i="22" s="1"/>
  <c r="Q264" i="22" a="1"/>
  <c r="Q264" i="22" s="1"/>
  <c r="Q272" i="22" a="1"/>
  <c r="Q272" i="22" s="1"/>
  <c r="Q289" i="22" a="1"/>
  <c r="Q289" i="22" s="1"/>
  <c r="Q283" i="22" a="1"/>
  <c r="Q283" i="22" s="1"/>
  <c r="Q292" i="22" a="1"/>
  <c r="Q292" i="22" s="1"/>
  <c r="Q300" i="22" a="1"/>
  <c r="Q300" i="22" s="1"/>
  <c r="Q310" i="22" a="1"/>
  <c r="Q310" i="22" s="1"/>
  <c r="Q306" i="22" a="1"/>
  <c r="Q306" i="22" s="1"/>
  <c r="Q316" i="22" a="1"/>
  <c r="Q316" i="22" s="1"/>
  <c r="Q362" i="22" a="1"/>
  <c r="Q362" i="22" s="1"/>
  <c r="Q370" i="22" a="1"/>
  <c r="Q370" i="22" s="1"/>
  <c r="Q379" i="22" a="1"/>
  <c r="Q379" i="22" s="1"/>
  <c r="Q384" i="22" a="1"/>
  <c r="Q384" i="22" s="1"/>
  <c r="Q783" i="22" a="1"/>
  <c r="Q783" i="22" s="1"/>
  <c r="Q404" i="22" a="1"/>
  <c r="Q404" i="22" s="1"/>
  <c r="Q151" i="22" a="1"/>
  <c r="Q151" i="22" s="1"/>
  <c r="Q941" i="22" a="1"/>
  <c r="Q941" i="22" s="1"/>
  <c r="Q421" i="22" a="1"/>
  <c r="Q421" i="22" s="1"/>
  <c r="Q425" i="22" a="1"/>
  <c r="Q425" i="22" s="1"/>
  <c r="Q430" i="22" a="1"/>
  <c r="Q430" i="22" s="1"/>
  <c r="Q436" i="22" a="1"/>
  <c r="Q436" i="22" s="1"/>
  <c r="Q442" i="22" a="1"/>
  <c r="Q442" i="22" s="1"/>
  <c r="Q446" i="22" a="1"/>
  <c r="Q446" i="22" s="1"/>
  <c r="Q484" i="22" a="1"/>
  <c r="Q484" i="22" s="1"/>
  <c r="Q460" i="22" a="1"/>
  <c r="Q460" i="22" s="1"/>
  <c r="Q464" i="22" a="1"/>
  <c r="Q464" i="22" s="1"/>
  <c r="Q32" i="22" a="1"/>
  <c r="Q32" i="22" s="1"/>
  <c r="Q38" i="22" a="1"/>
  <c r="Q38" i="22" s="1"/>
  <c r="Q23" i="22" a="1"/>
  <c r="Q23" i="22" s="1"/>
  <c r="Q47" i="22" a="1"/>
  <c r="Q47" i="22" s="1"/>
  <c r="Q55" i="22" a="1"/>
  <c r="Q55" i="22" s="1"/>
  <c r="Q65" i="22" a="1"/>
  <c r="Q65" i="22" s="1"/>
  <c r="Q74" i="22" a="1"/>
  <c r="Q74" i="22" s="1"/>
  <c r="Q76" i="22" a="1"/>
  <c r="Q76" i="22" s="1"/>
  <c r="Q84" i="22" a="1"/>
  <c r="Q84" i="22" s="1"/>
  <c r="Q93" i="22" a="1"/>
  <c r="Q93" i="22" s="1"/>
  <c r="Q82" i="22" a="1"/>
  <c r="Q82" i="22" s="1"/>
  <c r="Q105" i="22" a="1"/>
  <c r="Q105" i="22" s="1"/>
  <c r="Q111" i="22" a="1"/>
  <c r="Q111" i="22" s="1"/>
  <c r="Q118" i="22" a="1"/>
  <c r="Q118" i="22" s="1"/>
  <c r="Q932" i="22" a="1"/>
  <c r="Q932" i="22" s="1"/>
  <c r="Q119" i="22" a="1"/>
  <c r="Q119" i="22" s="1"/>
  <c r="Q135" i="22" a="1"/>
  <c r="Q135" i="22" s="1"/>
  <c r="Q141" i="22" a="1"/>
  <c r="Q141" i="22" s="1"/>
  <c r="Q935" i="22" a="1"/>
  <c r="Q935" i="22" s="1"/>
  <c r="Q136" i="22" a="1"/>
  <c r="Q136" i="22" s="1"/>
  <c r="Q158" i="22" a="1"/>
  <c r="Q158" i="22" s="1"/>
  <c r="Q167" i="22" a="1"/>
  <c r="Q167" i="22" s="1"/>
  <c r="Q174" i="22" a="1"/>
  <c r="Q174" i="22" s="1"/>
  <c r="Q180" i="22" a="1"/>
  <c r="Q180" i="22" s="1"/>
  <c r="Q188" i="22" a="1"/>
  <c r="Q188" i="22" s="1"/>
  <c r="Q12" i="22" a="1"/>
  <c r="Q12" i="22" s="1"/>
  <c r="Q200" i="22" a="1"/>
  <c r="Q200" i="22" s="1"/>
  <c r="Q206" i="22" a="1"/>
  <c r="Q206" i="22" s="1"/>
  <c r="Q219" i="22" a="1"/>
  <c r="Q219" i="22" s="1"/>
  <c r="Q215" i="22" a="1"/>
  <c r="Q215" i="22" s="1"/>
  <c r="Q227" i="22" a="1"/>
  <c r="Q227" i="22" s="1"/>
  <c r="Q237" i="22" a="1"/>
  <c r="Q237" i="22" s="1"/>
  <c r="Q244" i="22" a="1"/>
  <c r="Q244" i="22" s="1"/>
  <c r="Q251" i="22" a="1"/>
  <c r="Q251" i="22" s="1"/>
  <c r="Q257" i="22" a="1"/>
  <c r="Q257" i="22" s="1"/>
  <c r="Q265" i="22" a="1"/>
  <c r="Q265" i="22" s="1"/>
  <c r="Q273" i="22" a="1"/>
  <c r="Q273" i="22" s="1"/>
  <c r="Q281" i="22" a="1"/>
  <c r="Q281" i="22" s="1"/>
  <c r="Q284" i="22" a="1"/>
  <c r="Q284" i="22" s="1"/>
  <c r="Q293" i="22" a="1"/>
  <c r="Q293" i="22" s="1"/>
  <c r="Q301" i="22" a="1"/>
  <c r="Q301" i="22" s="1"/>
  <c r="Q305" i="22" a="1"/>
  <c r="Q305" i="22" s="1"/>
  <c r="Q309" i="22" a="1"/>
  <c r="Q309" i="22" s="1"/>
  <c r="Q317" i="22" a="1"/>
  <c r="Q317" i="22" s="1"/>
  <c r="Q318" i="22" a="1"/>
  <c r="Q318" i="22" s="1"/>
  <c r="Q346" i="22" a="1"/>
  <c r="Q346" i="22" s="1"/>
  <c r="Q321" i="22" a="1"/>
  <c r="Q321" i="22" s="1"/>
  <c r="Q354" i="22" a="1"/>
  <c r="Q354" i="22" s="1"/>
  <c r="Q329" i="22" a="1"/>
  <c r="Q329" i="22" s="1"/>
  <c r="Q333" i="22" a="1"/>
  <c r="Q333" i="22" s="1"/>
  <c r="Q366" i="22" a="1"/>
  <c r="Q366" i="22" s="1"/>
  <c r="Q342" i="22" a="1"/>
  <c r="Q342" i="22" s="1"/>
  <c r="Q350" i="22" a="1"/>
  <c r="Q350" i="22" s="1"/>
  <c r="Q353" i="22" a="1"/>
  <c r="Q353" i="22" s="1"/>
  <c r="Q8" i="22" a="1"/>
  <c r="Q8" i="22" s="1"/>
  <c r="Q16" i="22" a="1"/>
  <c r="Q16" i="22" s="1"/>
  <c r="Q44" i="22" a="1"/>
  <c r="Q44" i="22" s="1"/>
  <c r="Q48" i="22" a="1"/>
  <c r="Q48" i="22" s="1"/>
  <c r="Q57" i="22" a="1"/>
  <c r="Q57" i="22" s="1"/>
  <c r="Q66" i="22" a="1"/>
  <c r="Q66" i="22" s="1"/>
  <c r="Q54" i="22" a="1"/>
  <c r="Q54" i="22" s="1"/>
  <c r="Q85" i="22" a="1"/>
  <c r="Q85" i="22" s="1"/>
  <c r="Q94" i="22" a="1"/>
  <c r="Q94" i="22" s="1"/>
  <c r="Q99" i="22" a="1"/>
  <c r="Q99" i="22" s="1"/>
  <c r="Q90" i="22" a="1"/>
  <c r="Q90" i="22" s="1"/>
  <c r="Q112" i="22" a="1"/>
  <c r="Q112" i="22" s="1"/>
  <c r="Q120" i="22" a="1"/>
  <c r="Q120" i="22" s="1"/>
  <c r="Q123" i="22" a="1"/>
  <c r="Q123" i="22" s="1"/>
  <c r="Q7" i="22" a="1"/>
  <c r="Q7" i="22" s="1"/>
  <c r="Q142" i="22" a="1"/>
  <c r="Q142" i="22" s="1"/>
  <c r="Q150" i="22" a="1"/>
  <c r="Q150" i="22" s="1"/>
  <c r="Q936" i="22" a="1"/>
  <c r="Q936" i="22" s="1"/>
  <c r="Q159" i="22" a="1"/>
  <c r="Q159" i="22" s="1"/>
  <c r="Q168" i="22" a="1"/>
  <c r="Q168" i="22" s="1"/>
  <c r="Q175" i="22" a="1"/>
  <c r="Q175" i="22" s="1"/>
  <c r="Q181" i="22" a="1"/>
  <c r="Q181" i="22" s="1"/>
  <c r="Q194" i="22" a="1"/>
  <c r="Q194" i="22" s="1"/>
  <c r="Q201" i="22" a="1"/>
  <c r="Q201" i="22" s="1"/>
  <c r="Q207" i="22" a="1"/>
  <c r="Q207" i="22" s="1"/>
  <c r="Q220" i="22" a="1"/>
  <c r="Q220" i="22" s="1"/>
  <c r="Q228" i="22" a="1"/>
  <c r="Q228" i="22" s="1"/>
  <c r="Q229" i="22" a="1"/>
  <c r="Q229" i="22" s="1"/>
  <c r="Q238" i="22" a="1"/>
  <c r="Q238" i="22" s="1"/>
  <c r="Q245" i="22" a="1"/>
  <c r="Q245" i="22" s="1"/>
  <c r="Q252" i="22" a="1"/>
  <c r="Q252" i="22" s="1"/>
  <c r="Q258" i="22" a="1"/>
  <c r="Q258" i="22" s="1"/>
  <c r="Q275" i="22" a="1"/>
  <c r="Q275" i="22" s="1"/>
  <c r="Q274" i="22" a="1"/>
  <c r="Q274" i="22" s="1"/>
  <c r="Q944" i="22" a="1"/>
  <c r="Q944" i="22" s="1"/>
  <c r="Q285" i="22" a="1"/>
  <c r="Q285" i="22" s="1"/>
  <c r="Q294" i="22" a="1"/>
  <c r="Q294" i="22" s="1"/>
  <c r="Q302" i="22" a="1"/>
  <c r="Q302" i="22" s="1"/>
  <c r="Q951" i="22" a="1"/>
  <c r="Q951" i="22" s="1"/>
  <c r="Q308" i="22" a="1"/>
  <c r="Q308" i="22" s="1"/>
  <c r="Q953" i="22" a="1"/>
  <c r="Q953" i="22" s="1"/>
  <c r="Q358" i="22" a="1"/>
  <c r="Q358" i="22" s="1"/>
  <c r="Q363" i="22" a="1"/>
  <c r="Q363" i="22" s="1"/>
  <c r="Q367" i="22" a="1"/>
  <c r="Q367" i="22" s="1"/>
  <c r="Q371" i="22" a="1"/>
  <c r="Q371" i="22" s="1"/>
  <c r="Q376" i="22" a="1"/>
  <c r="Q376" i="22" s="1"/>
  <c r="Q380" i="22" a="1"/>
  <c r="Q380" i="22" s="1"/>
  <c r="Q386" i="22" a="1"/>
  <c r="Q386" i="22" s="1"/>
  <c r="Q399" i="22" a="1"/>
  <c r="Q399" i="22" s="1"/>
  <c r="Q433" i="22" a="1"/>
  <c r="Q433" i="22" s="1"/>
  <c r="Q412" i="22" a="1"/>
  <c r="Q412" i="22" s="1"/>
  <c r="Q437" i="22" a="1"/>
  <c r="Q437" i="22" s="1"/>
  <c r="Q474" i="22" a="1"/>
  <c r="Q474" i="22" s="1"/>
  <c r="Q449" i="22" a="1"/>
  <c r="Q449" i="22" s="1"/>
  <c r="Q456" i="22" a="1"/>
  <c r="Q456" i="22" s="1"/>
  <c r="Q461" i="22" a="1"/>
  <c r="Q461" i="22" s="1"/>
  <c r="Q466" i="22" a="1"/>
  <c r="Q466" i="22" s="1"/>
  <c r="Q494" i="22" a="1"/>
  <c r="Q494" i="22" s="1"/>
  <c r="Q500" i="22" a="1"/>
  <c r="Q500" i="22" s="1"/>
  <c r="Q513" i="22" a="1"/>
  <c r="Q513" i="22" s="1"/>
  <c r="Q957" i="22" a="1"/>
  <c r="Q957" i="22" s="1"/>
  <c r="Q398" i="22" a="1"/>
  <c r="Q398" i="22" s="1"/>
  <c r="Q451" i="22" a="1"/>
  <c r="Q451" i="22" s="1"/>
  <c r="Q431" i="22" a="1"/>
  <c r="Q431" i="22" s="1"/>
  <c r="Q439" i="22" a="1"/>
  <c r="Q439" i="22" s="1"/>
  <c r="Q454" i="22" a="1"/>
  <c r="Q454" i="22" s="1"/>
  <c r="Q462" i="22" a="1"/>
  <c r="Q462" i="22" s="1"/>
  <c r="Q471" i="22" a="1"/>
  <c r="Q471" i="22" s="1"/>
  <c r="Q478" i="22" a="1"/>
  <c r="Q478" i="22" s="1"/>
  <c r="Q483" i="22" a="1"/>
  <c r="Q483" i="22" s="1"/>
  <c r="Q530" i="22" a="1"/>
  <c r="Q530" i="22" s="1"/>
  <c r="Q501" i="22" a="1"/>
  <c r="Q501" i="22" s="1"/>
  <c r="Q509" i="22" a="1"/>
  <c r="Q509" i="22" s="1"/>
  <c r="Q517" i="22" a="1"/>
  <c r="Q517" i="22" s="1"/>
  <c r="Q522" i="22" a="1"/>
  <c r="Q522" i="22" s="1"/>
  <c r="Q528" i="22" a="1"/>
  <c r="Q528" i="22" s="1"/>
  <c r="Q537" i="22" a="1"/>
  <c r="Q537" i="22" s="1"/>
  <c r="Q543" i="22" a="1"/>
  <c r="Q543" i="22" s="1"/>
  <c r="Q547" i="22" a="1"/>
  <c r="Q547" i="22" s="1"/>
  <c r="Q596" i="22" a="1"/>
  <c r="Q596" i="22" s="1"/>
  <c r="Q562" i="22" a="1"/>
  <c r="Q562" i="22" s="1"/>
  <c r="Q609" i="22" a="1"/>
  <c r="Q609" i="22" s="1"/>
  <c r="Q573" i="22" a="1"/>
  <c r="Q573" i="22" s="1"/>
  <c r="Q967" i="22" a="1"/>
  <c r="Q967" i="22" s="1"/>
  <c r="Q972" i="22" a="1"/>
  <c r="Q972" i="22" s="1"/>
  <c r="Q579" i="22" a="1"/>
  <c r="Q579" i="22" s="1"/>
  <c r="Q646" i="22" a="1"/>
  <c r="Q646" i="22" s="1"/>
  <c r="Q658" i="22" a="1"/>
  <c r="Q658" i="22" s="1"/>
  <c r="Q611" i="22" a="1"/>
  <c r="Q611" i="22" s="1"/>
  <c r="Q616" i="22" a="1"/>
  <c r="Q616" i="22" s="1"/>
  <c r="Q623" i="22" a="1"/>
  <c r="Q623" i="22" s="1"/>
  <c r="Q683" i="22" a="1"/>
  <c r="Q683" i="22" s="1"/>
  <c r="Q690" i="22" a="1"/>
  <c r="Q690" i="22" s="1"/>
  <c r="Q645" i="22" a="1"/>
  <c r="Q645" i="22" s="1"/>
  <c r="Q657" i="22" a="1"/>
  <c r="Q657" i="22" s="1"/>
  <c r="Q664" i="22" a="1"/>
  <c r="Q664" i="22" s="1"/>
  <c r="Q669" i="22" a="1"/>
  <c r="Q669" i="22" s="1"/>
  <c r="Q674" i="22" a="1"/>
  <c r="Q674" i="22" s="1"/>
  <c r="Q680" i="22" a="1"/>
  <c r="Q680" i="22" s="1"/>
  <c r="Q701" i="22" a="1"/>
  <c r="Q701" i="22" s="1"/>
  <c r="Q706" i="22" a="1"/>
  <c r="Q706" i="22" s="1"/>
  <c r="Q984" i="22" a="1"/>
  <c r="Q984" i="22" s="1"/>
  <c r="Q423" i="22" a="1"/>
  <c r="Q423" i="22" s="1"/>
  <c r="Q432" i="22" a="1"/>
  <c r="Q432" i="22" s="1"/>
  <c r="Q441" i="22" a="1"/>
  <c r="Q441" i="22" s="1"/>
  <c r="Q481" i="22" a="1"/>
  <c r="Q481" i="22" s="1"/>
  <c r="Q455" i="22" a="1"/>
  <c r="Q455" i="22" s="1"/>
  <c r="Q508" i="22" a="1"/>
  <c r="Q508" i="22" s="1"/>
  <c r="Q516" i="22" a="1"/>
  <c r="Q516" i="22" s="1"/>
  <c r="Q486" i="22" a="1"/>
  <c r="Q486" i="22" s="1"/>
  <c r="Q502" i="22" a="1"/>
  <c r="Q502" i="22" s="1"/>
  <c r="Q523" i="22" a="1"/>
  <c r="Q523" i="22" s="1"/>
  <c r="Q529" i="22" a="1"/>
  <c r="Q529" i="22" s="1"/>
  <c r="Q548" i="22" a="1"/>
  <c r="Q548" i="22" s="1"/>
  <c r="Q591" i="22" a="1"/>
  <c r="Q591" i="22" s="1"/>
  <c r="Q555" i="22" a="1"/>
  <c r="Q555" i="22" s="1"/>
  <c r="Q563" i="22" a="1"/>
  <c r="Q563" i="22" s="1"/>
  <c r="Q568" i="22" a="1"/>
  <c r="Q568" i="22" s="1"/>
  <c r="Q574" i="22" a="1"/>
  <c r="Q574" i="22" s="1"/>
  <c r="Q973" i="22" a="1"/>
  <c r="Q973" i="22" s="1"/>
  <c r="Q580" i="22" a="1"/>
  <c r="Q580" i="22" s="1"/>
  <c r="Q590" i="22" a="1"/>
  <c r="Q590" i="22" s="1"/>
  <c r="Q594" i="22" a="1"/>
  <c r="Q594" i="22" s="1"/>
  <c r="Q599" i="22" a="1"/>
  <c r="Q599" i="22" s="1"/>
  <c r="Q618" i="22" a="1"/>
  <c r="Q618" i="22" s="1"/>
  <c r="Q684" i="22" a="1"/>
  <c r="Q684" i="22" s="1"/>
  <c r="Q637" i="22" a="1"/>
  <c r="Q637" i="22" s="1"/>
  <c r="Q640" i="22" a="1"/>
  <c r="Q640" i="22" s="1"/>
  <c r="Q650" i="22" a="1"/>
  <c r="Q650" i="22" s="1"/>
  <c r="Q659" i="22" a="1"/>
  <c r="Q659" i="22" s="1"/>
  <c r="Q721" i="22" a="1"/>
  <c r="Q721" i="22" s="1"/>
  <c r="Q734" i="22" a="1"/>
  <c r="Q734" i="22" s="1"/>
  <c r="Q687" i="22" a="1"/>
  <c r="Q687" i="22" s="1"/>
  <c r="Q695" i="22" a="1"/>
  <c r="Q695" i="22" s="1"/>
  <c r="Q759" i="22" a="1"/>
  <c r="Q759" i="22" s="1"/>
  <c r="Q707" i="22" a="1"/>
  <c r="Q707" i="22" s="1"/>
  <c r="Q710" i="22" a="1"/>
  <c r="Q710" i="22" s="1"/>
  <c r="Q723" i="22" a="1"/>
  <c r="Q723" i="22" s="1"/>
  <c r="Q729" i="22" a="1"/>
  <c r="Q729" i="22" s="1"/>
  <c r="Q735" i="22" a="1"/>
  <c r="Q735" i="22" s="1"/>
  <c r="Q742" i="22" a="1"/>
  <c r="Q742" i="22" s="1"/>
  <c r="Q824" i="22" a="1"/>
  <c r="Q824" i="22" s="1"/>
  <c r="Q753" i="22" a="1"/>
  <c r="Q753" i="22" s="1"/>
  <c r="Q782" i="22" a="1"/>
  <c r="Q782" i="22" s="1"/>
  <c r="Q787" i="22" a="1"/>
  <c r="Q787" i="22" s="1"/>
  <c r="Q791" i="22" a="1"/>
  <c r="Q791" i="22" s="1"/>
  <c r="Q805" i="22" a="1"/>
  <c r="Q805" i="22" s="1"/>
  <c r="Q809" i="22" a="1"/>
  <c r="Q809" i="22" s="1"/>
  <c r="Q814" i="22" a="1"/>
  <c r="Q814" i="22" s="1"/>
  <c r="Q1015" i="22" a="1"/>
  <c r="Q1015" i="22" s="1"/>
  <c r="Q934" i="22" a="1"/>
  <c r="Q934" i="22" s="1"/>
  <c r="Q846" i="22" a="1"/>
  <c r="Q846" i="22" s="1"/>
  <c r="Q859" i="22" a="1"/>
  <c r="Q859" i="22" s="1"/>
  <c r="Q959" i="22" a="1"/>
  <c r="Q959" i="22" s="1"/>
  <c r="Q872" i="22" a="1"/>
  <c r="Q872" i="22" s="1"/>
  <c r="Q878" i="22" a="1"/>
  <c r="Q878" i="22" s="1"/>
  <c r="Q887" i="22" a="1"/>
  <c r="Q887" i="22" s="1"/>
  <c r="Q393" i="22" a="1"/>
  <c r="Q393" i="22" s="1"/>
  <c r="Q835" i="22" a="1"/>
  <c r="Q835" i="22" s="1"/>
  <c r="Q22" i="22" a="1"/>
  <c r="Q22" i="22" s="1"/>
  <c r="Q434" i="22" a="1"/>
  <c r="Q434" i="22" s="1"/>
  <c r="Q1023" i="22" a="1"/>
  <c r="Q1023" i="22" s="1"/>
  <c r="Q492" i="22" a="1"/>
  <c r="Q492" i="22" s="1"/>
  <c r="Q463" i="22" a="1"/>
  <c r="Q463" i="22" s="1"/>
  <c r="Q472" i="22" a="1"/>
  <c r="Q472" i="22" s="1"/>
  <c r="Q479" i="22" a="1"/>
  <c r="Q479" i="22" s="1"/>
  <c r="Q487" i="22" a="1"/>
  <c r="Q487" i="22" s="1"/>
  <c r="Q495" i="22" a="1"/>
  <c r="Q495" i="22" s="1"/>
  <c r="Q510" i="22" a="1"/>
  <c r="Q510" i="22" s="1"/>
  <c r="Q518" i="22" a="1"/>
  <c r="Q518" i="22" s="1"/>
  <c r="Q531" i="22" a="1"/>
  <c r="Q531" i="22" s="1"/>
  <c r="Q538" i="22" a="1"/>
  <c r="Q538" i="22" s="1"/>
  <c r="Q544" i="22" a="1"/>
  <c r="Q544" i="22" s="1"/>
  <c r="Q551" i="22" a="1"/>
  <c r="Q551" i="22" s="1"/>
  <c r="Q556" i="22" a="1"/>
  <c r="Q556" i="22" s="1"/>
  <c r="Q617" i="22" a="1"/>
  <c r="Q617" i="22" s="1"/>
  <c r="Q968" i="22" a="1"/>
  <c r="Q968" i="22" s="1"/>
  <c r="Q974" i="22" a="1"/>
  <c r="Q974" i="22" s="1"/>
  <c r="Q581" i="22" a="1"/>
  <c r="Q581" i="22" s="1"/>
  <c r="Q592" i="22" a="1"/>
  <c r="Q592" i="22" s="1"/>
  <c r="Q595" i="22" a="1"/>
  <c r="Q595" i="22" s="1"/>
  <c r="Q600" i="22" a="1"/>
  <c r="Q600" i="22" s="1"/>
  <c r="Q604" i="22" a="1"/>
  <c r="Q604" i="22" s="1"/>
  <c r="Q612" i="22" a="1"/>
  <c r="Q612" i="22" s="1"/>
  <c r="Q624" i="22" a="1"/>
  <c r="Q624" i="22" s="1"/>
  <c r="Q629" i="22" a="1"/>
  <c r="Q629" i="22" s="1"/>
  <c r="Q691" i="22" a="1"/>
  <c r="Q691" i="22" s="1"/>
  <c r="Q647" i="22" a="1"/>
  <c r="Q647" i="22" s="1"/>
  <c r="Q652" i="22" a="1"/>
  <c r="Q652" i="22" s="1"/>
  <c r="Q660" i="22" a="1"/>
  <c r="Q660" i="22" s="1"/>
  <c r="Q665" i="22" a="1"/>
  <c r="Q665" i="22" s="1"/>
  <c r="Q728" i="22" a="1"/>
  <c r="Q728" i="22" s="1"/>
  <c r="Q676" i="22" a="1"/>
  <c r="Q676" i="22" s="1"/>
  <c r="Q681" i="22" a="1"/>
  <c r="Q681" i="22" s="1"/>
  <c r="Q688" i="22" a="1"/>
  <c r="Q688" i="22" s="1"/>
  <c r="Q696" i="22" a="1"/>
  <c r="Q696" i="22" s="1"/>
  <c r="Q708" i="22" a="1"/>
  <c r="Q708" i="22" s="1"/>
  <c r="Q716" i="22" a="1"/>
  <c r="Q716" i="22" s="1"/>
  <c r="Q987" i="22" a="1"/>
  <c r="Q987" i="22" s="1"/>
  <c r="Q995" i="22" a="1"/>
  <c r="Q995" i="22" s="1"/>
  <c r="Q796" i="22" a="1"/>
  <c r="Q796" i="22" s="1"/>
  <c r="Q1001" i="22" a="1"/>
  <c r="Q1001" i="22" s="1"/>
  <c r="Q739" i="22" a="1"/>
  <c r="Q739" i="22" s="1"/>
  <c r="Q754" i="22" a="1"/>
  <c r="Q754" i="22" s="1"/>
  <c r="Q760" i="22" a="1"/>
  <c r="Q760" i="22" s="1"/>
  <c r="Q765" i="22" a="1"/>
  <c r="Q765" i="22" s="1"/>
  <c r="Q848" i="22" a="1"/>
  <c r="Q848" i="22" s="1"/>
  <c r="Q778" i="22" a="1"/>
  <c r="Q778" i="22" s="1"/>
  <c r="Q1011" i="22" a="1"/>
  <c r="Q1011" i="22" s="1"/>
  <c r="Q792" i="22" a="1"/>
  <c r="Q792" i="22" s="1"/>
  <c r="Q801" i="22" a="1"/>
  <c r="Q801" i="22" s="1"/>
  <c r="Q818" i="22" a="1"/>
  <c r="Q818" i="22" s="1"/>
  <c r="Q821" i="22" a="1"/>
  <c r="Q821" i="22" s="1"/>
  <c r="Q823" i="22" a="1"/>
  <c r="Q823" i="22" s="1"/>
  <c r="Q829" i="22" a="1"/>
  <c r="Q829" i="22" s="1"/>
  <c r="Q426" i="22" a="1"/>
  <c r="Q426" i="22" s="1"/>
  <c r="Q962" i="22" a="1"/>
  <c r="Q962" i="22" s="1"/>
  <c r="Q493" i="22" a="1"/>
  <c r="Q493" i="22" s="1"/>
  <c r="Q465" i="22" a="1"/>
  <c r="Q465" i="22" s="1"/>
  <c r="Q473" i="22" a="1"/>
  <c r="Q473" i="22" s="1"/>
  <c r="Q480" i="22" a="1"/>
  <c r="Q480" i="22" s="1"/>
  <c r="Q488" i="22" a="1"/>
  <c r="Q488" i="22" s="1"/>
  <c r="Q496" i="22" a="1"/>
  <c r="Q496" i="22" s="1"/>
  <c r="Q503" i="22" a="1"/>
  <c r="Q503" i="22" s="1"/>
  <c r="Q511" i="22" a="1"/>
  <c r="Q511" i="22" s="1"/>
  <c r="Q519" i="22" a="1"/>
  <c r="Q519" i="22" s="1"/>
  <c r="Q524" i="22" a="1"/>
  <c r="Q524" i="22" s="1"/>
  <c r="Q532" i="22" a="1"/>
  <c r="Q532" i="22" s="1"/>
  <c r="Q539" i="22" a="1"/>
  <c r="Q539" i="22" s="1"/>
  <c r="Q545" i="22" a="1"/>
  <c r="Q545" i="22" s="1"/>
  <c r="Q586" i="22" a="1"/>
  <c r="Q586" i="22" s="1"/>
  <c r="Q557" i="22" a="1"/>
  <c r="Q557" i="22" s="1"/>
  <c r="Q564" i="22" a="1"/>
  <c r="Q564" i="22" s="1"/>
  <c r="Q569" i="22" a="1"/>
  <c r="Q569" i="22" s="1"/>
  <c r="Q969" i="22" a="1"/>
  <c r="Q969" i="22" s="1"/>
  <c r="Q975" i="22" a="1"/>
  <c r="Q975" i="22" s="1"/>
  <c r="Q649" i="22" a="1"/>
  <c r="Q649" i="22" s="1"/>
  <c r="Q605" i="22" a="1"/>
  <c r="Q605" i="22" s="1"/>
  <c r="Q620" i="22" a="1"/>
  <c r="Q620" i="22" s="1"/>
  <c r="Q625" i="22" a="1"/>
  <c r="Q625" i="22" s="1"/>
  <c r="Q630" i="22" a="1"/>
  <c r="Q630" i="22" s="1"/>
  <c r="Q634" i="22" a="1"/>
  <c r="Q634" i="22" s="1"/>
  <c r="Q638" i="22" a="1"/>
  <c r="Q638" i="22" s="1"/>
  <c r="Q653" i="22" a="1"/>
  <c r="Q653" i="22" s="1"/>
  <c r="Q27" i="22" a="1"/>
  <c r="Q27" i="22" s="1"/>
  <c r="Q677" i="22" a="1"/>
  <c r="Q677" i="22" s="1"/>
  <c r="Q682" i="22" a="1"/>
  <c r="Q682" i="22" s="1"/>
  <c r="Q689" i="22" a="1"/>
  <c r="Q689" i="22" s="1"/>
  <c r="Q697" i="22" a="1"/>
  <c r="Q697" i="22" s="1"/>
  <c r="Q702" i="22" a="1"/>
  <c r="Q702" i="22" s="1"/>
  <c r="Q709" i="22" a="1"/>
  <c r="Q709" i="22" s="1"/>
  <c r="Q711" i="22" a="1"/>
  <c r="Q711" i="22" s="1"/>
  <c r="Q779" i="22" a="1"/>
  <c r="Q779" i="22" s="1"/>
  <c r="Q988" i="22" a="1"/>
  <c r="Q988" i="22" s="1"/>
  <c r="Q996" i="22" a="1"/>
  <c r="Q996" i="22" s="1"/>
  <c r="Q730" i="22" a="1"/>
  <c r="Q730" i="22" s="1"/>
  <c r="Q1003" i="22" a="1"/>
  <c r="Q1003" i="22" s="1"/>
  <c r="Q740" i="22" a="1"/>
  <c r="Q740" i="22" s="1"/>
  <c r="Q743" i="22" a="1"/>
  <c r="Q743" i="22" s="1"/>
  <c r="Q748" i="22" a="1"/>
  <c r="Q748" i="22" s="1"/>
  <c r="Q755" i="22" a="1"/>
  <c r="Q755" i="22" s="1"/>
  <c r="Q761" i="22" a="1"/>
  <c r="Q761" i="22" s="1"/>
  <c r="Q766" i="22" a="1"/>
  <c r="Q766" i="22" s="1"/>
  <c r="Q773" i="22" a="1"/>
  <c r="Q773" i="22" s="1"/>
  <c r="Q1005" i="22" a="1"/>
  <c r="Q1005" i="22" s="1"/>
  <c r="Q866" i="22" a="1"/>
  <c r="Q866" i="22" s="1"/>
  <c r="Q794" i="22" a="1"/>
  <c r="Q794" i="22" s="1"/>
  <c r="Q802" i="22" a="1"/>
  <c r="Q802" i="22" s="1"/>
  <c r="Q884" i="22" a="1"/>
  <c r="Q884" i="22" s="1"/>
  <c r="Q810" i="22" a="1"/>
  <c r="Q810" i="22" s="1"/>
  <c r="Q819" i="22" a="1"/>
  <c r="Q819" i="22" s="1"/>
  <c r="Q901" i="22" a="1"/>
  <c r="Q901" i="22" s="1"/>
  <c r="Q825" i="22" a="1"/>
  <c r="Q825" i="22" s="1"/>
  <c r="Q830" i="22" a="1"/>
  <c r="Q830" i="22" s="1"/>
  <c r="Q375" i="22" a="1"/>
  <c r="Q375" i="22" s="1"/>
  <c r="Q416" i="22" a="1"/>
  <c r="Q416" i="22" s="1"/>
  <c r="Q427" i="22" a="1"/>
  <c r="Q427" i="22" s="1"/>
  <c r="Q443" i="22" a="1"/>
  <c r="Q443" i="22" s="1"/>
  <c r="Q241" i="22" a="1"/>
  <c r="Q241" i="22" s="1"/>
  <c r="Q457" i="22" a="1"/>
  <c r="Q457" i="22" s="1"/>
  <c r="Q467" i="22" a="1"/>
  <c r="Q467" i="22" s="1"/>
  <c r="Q24" i="22" a="1"/>
  <c r="Q24" i="22" s="1"/>
  <c r="Q964" i="22" a="1"/>
  <c r="Q964" i="22" s="1"/>
  <c r="Q489" i="22" a="1"/>
  <c r="Q489" i="22" s="1"/>
  <c r="Q497" i="22" a="1"/>
  <c r="Q497" i="22" s="1"/>
  <c r="Q504" i="22" a="1"/>
  <c r="Q504" i="22" s="1"/>
  <c r="Q512" i="22" a="1"/>
  <c r="Q512" i="22" s="1"/>
  <c r="Q520" i="22" a="1"/>
  <c r="Q520" i="22" s="1"/>
  <c r="Q525" i="22" a="1"/>
  <c r="Q525" i="22" s="1"/>
  <c r="Q533" i="22" a="1"/>
  <c r="Q533" i="22" s="1"/>
  <c r="Q540" i="22" a="1"/>
  <c r="Q540" i="22" s="1"/>
  <c r="Q546" i="22" a="1"/>
  <c r="Q546" i="22" s="1"/>
  <c r="Q549" i="22" a="1"/>
  <c r="Q549" i="22" s="1"/>
  <c r="Q552" i="22" a="1"/>
  <c r="Q552" i="22" s="1"/>
  <c r="Q559" i="22" a="1"/>
  <c r="Q559" i="22" s="1"/>
  <c r="Q565" i="22" a="1"/>
  <c r="Q565" i="22" s="1"/>
  <c r="Q570" i="22" a="1"/>
  <c r="Q570" i="22" s="1"/>
  <c r="Q575" i="22" a="1"/>
  <c r="Q575" i="22" s="1"/>
  <c r="Q976" i="22" a="1"/>
  <c r="Q976" i="22" s="1"/>
  <c r="Q584" i="22" a="1"/>
  <c r="Q584" i="22" s="1"/>
  <c r="Q593" i="22" a="1"/>
  <c r="Q593" i="22" s="1"/>
  <c r="Q601" i="22" a="1"/>
  <c r="Q601" i="22" s="1"/>
  <c r="Q606" i="22" a="1"/>
  <c r="Q606" i="22" s="1"/>
  <c r="Q667" i="22" a="1"/>
  <c r="Q667" i="22" s="1"/>
  <c r="Q621" i="22" a="1"/>
  <c r="Q621" i="22" s="1"/>
  <c r="Q626" i="22" a="1"/>
  <c r="Q626" i="22" s="1"/>
  <c r="Q631" i="22" a="1"/>
  <c r="Q631" i="22" s="1"/>
  <c r="Q949" i="22" a="1"/>
  <c r="Q949" i="22" s="1"/>
  <c r="Q639" i="22" a="1"/>
  <c r="Q639" i="22" s="1"/>
  <c r="Q980" i="22" a="1"/>
  <c r="Q980" i="22" s="1"/>
  <c r="Q654" i="22" a="1"/>
  <c r="Q654" i="22" s="1"/>
  <c r="Q661" i="22" a="1"/>
  <c r="Q661" i="22" s="1"/>
  <c r="Q666" i="22" a="1"/>
  <c r="Q666" i="22" s="1"/>
  <c r="Q670" i="22" a="1"/>
  <c r="Q670" i="22" s="1"/>
  <c r="Q685" i="22" a="1"/>
  <c r="Q685" i="22" s="1"/>
  <c r="Q698" i="22" a="1"/>
  <c r="Q698" i="22" s="1"/>
  <c r="Q768" i="22" a="1"/>
  <c r="Q768" i="22" s="1"/>
  <c r="Q985" i="22" a="1"/>
  <c r="Q985" i="22" s="1"/>
  <c r="Q717" i="22" a="1"/>
  <c r="Q717" i="22" s="1"/>
  <c r="Q989" i="22" a="1"/>
  <c r="Q989" i="22" s="1"/>
  <c r="Q797" i="22" a="1"/>
  <c r="Q797" i="22" s="1"/>
  <c r="Q731" i="22" a="1"/>
  <c r="Q731" i="22" s="1"/>
  <c r="Q1004" i="22" a="1"/>
  <c r="Q1004" i="22" s="1"/>
  <c r="Q815" i="22" a="1"/>
  <c r="Q815" i="22" s="1"/>
  <c r="Q745" i="22" a="1"/>
  <c r="Q745" i="22" s="1"/>
  <c r="Q749" i="22" a="1"/>
  <c r="Q749" i="22" s="1"/>
  <c r="Q767" i="22" a="1"/>
  <c r="Q767" i="22" s="1"/>
  <c r="Q774" i="22" a="1"/>
  <c r="Q774" i="22" s="1"/>
  <c r="Q958" i="22" a="1"/>
  <c r="Q958" i="22" s="1"/>
  <c r="Q788" i="22" a="1"/>
  <c r="Q788" i="22" s="1"/>
  <c r="Q795" i="22" a="1"/>
  <c r="Q795" i="22" s="1"/>
  <c r="Q803" i="22" a="1"/>
  <c r="Q803" i="22" s="1"/>
  <c r="Q806" i="22" a="1"/>
  <c r="Q806" i="22" s="1"/>
  <c r="Q417" i="22" a="1"/>
  <c r="Q417" i="22" s="1"/>
  <c r="Q444" i="22" a="1"/>
  <c r="Q444" i="22" s="1"/>
  <c r="Q450" i="22" a="1"/>
  <c r="Q450" i="22" s="1"/>
  <c r="Q458" i="22" a="1"/>
  <c r="Q458" i="22" s="1"/>
  <c r="Q469" i="22" a="1"/>
  <c r="Q469" i="22" s="1"/>
  <c r="Q965" i="22" a="1"/>
  <c r="Q965" i="22" s="1"/>
  <c r="Q490" i="22" a="1"/>
  <c r="Q490" i="22" s="1"/>
  <c r="Q498" i="22" a="1"/>
  <c r="Q498" i="22" s="1"/>
  <c r="Q505" i="22" a="1"/>
  <c r="Q505" i="22" s="1"/>
  <c r="Q521" i="22" a="1"/>
  <c r="Q521" i="22" s="1"/>
  <c r="Q541" i="22" a="1"/>
  <c r="Q541" i="22" s="1"/>
  <c r="Q588" i="22" a="1"/>
  <c r="Q588" i="22" s="1"/>
  <c r="Q553" i="22" a="1"/>
  <c r="Q553" i="22" s="1"/>
  <c r="Q560" i="22" a="1"/>
  <c r="Q560" i="22" s="1"/>
  <c r="Q566" i="22" a="1"/>
  <c r="Q566" i="22" s="1"/>
  <c r="Q571" i="22" a="1"/>
  <c r="Q571" i="22" s="1"/>
  <c r="Q619" i="22" a="1"/>
  <c r="Q619" i="22" s="1"/>
  <c r="Q970" i="22" a="1"/>
  <c r="Q970" i="22" s="1"/>
  <c r="Q977" i="22" a="1"/>
  <c r="Q977" i="22" s="1"/>
  <c r="Q585" i="22" a="1"/>
  <c r="Q585" i="22" s="1"/>
  <c r="Q644" i="22" a="1"/>
  <c r="Q644" i="22" s="1"/>
  <c r="Q597" i="22" a="1"/>
  <c r="Q597" i="22" s="1"/>
  <c r="Q602" i="22" a="1"/>
  <c r="Q602" i="22" s="1"/>
  <c r="Q607" i="22" a="1"/>
  <c r="Q607" i="22" s="1"/>
  <c r="Q613" i="22" a="1"/>
  <c r="Q613" i="22" s="1"/>
  <c r="Q627" i="22" a="1"/>
  <c r="Q627" i="22" s="1"/>
  <c r="Q632" i="22" a="1"/>
  <c r="Q632" i="22" s="1"/>
  <c r="Q249" i="22" a="1"/>
  <c r="Q249" i="22" s="1"/>
  <c r="Q655" i="22" a="1"/>
  <c r="Q655" i="22" s="1"/>
  <c r="Q662" i="22" a="1"/>
  <c r="Q662" i="22" s="1"/>
  <c r="Q668" i="22" a="1"/>
  <c r="Q668" i="22" s="1"/>
  <c r="Q671" i="22" a="1"/>
  <c r="Q671" i="22" s="1"/>
  <c r="Q678" i="22" a="1"/>
  <c r="Q678" i="22" s="1"/>
  <c r="Q982" i="22" a="1"/>
  <c r="Q982" i="22" s="1"/>
  <c r="Q692" i="22" a="1"/>
  <c r="Q692" i="22" s="1"/>
  <c r="Q699" i="22" a="1"/>
  <c r="Q699" i="22" s="1"/>
  <c r="Q703" i="22" a="1"/>
  <c r="Q703" i="22" s="1"/>
  <c r="Q712" i="22" a="1"/>
  <c r="Q712" i="22" s="1"/>
  <c r="Q990" i="22" a="1"/>
  <c r="Q990" i="22" s="1"/>
  <c r="Q720" i="22" a="1"/>
  <c r="Q720" i="22" s="1"/>
  <c r="Q724" i="22" a="1"/>
  <c r="Q724" i="22" s="1"/>
  <c r="Q750" i="22" a="1"/>
  <c r="Q750" i="22" s="1"/>
  <c r="Q756" i="22" a="1"/>
  <c r="Q756" i="22" s="1"/>
  <c r="Q762" i="22" a="1"/>
  <c r="Q762" i="22" s="1"/>
  <c r="Q775" i="22" a="1"/>
  <c r="Q775" i="22" s="1"/>
  <c r="Q780" i="22" a="1"/>
  <c r="Q780" i="22" s="1"/>
  <c r="Q784" i="22" a="1"/>
  <c r="Q784" i="22" s="1"/>
  <c r="Q812" i="22" a="1"/>
  <c r="Q812" i="22" s="1"/>
  <c r="Q897" i="22" a="1"/>
  <c r="Q897" i="22" s="1"/>
  <c r="Q902" i="22" a="1"/>
  <c r="Q902" i="22" s="1"/>
  <c r="Q831" i="22" a="1"/>
  <c r="Q831" i="22" s="1"/>
  <c r="Q836" i="22" a="1"/>
  <c r="Q836" i="22" s="1"/>
  <c r="Q1018" i="22" a="1"/>
  <c r="Q1018" i="22" s="1"/>
  <c r="Q837" i="22" a="1"/>
  <c r="Q837" i="22" s="1"/>
  <c r="Q843" i="22" a="1"/>
  <c r="Q843" i="22" s="1"/>
  <c r="Q850" i="22" a="1"/>
  <c r="Q850" i="22" s="1"/>
  <c r="Q950" i="22" a="1"/>
  <c r="Q950" i="22" s="1"/>
  <c r="Q862" i="22" a="1"/>
  <c r="Q862" i="22" s="1"/>
  <c r="Q385" i="22" a="1"/>
  <c r="Q385" i="22" s="1"/>
  <c r="Q428" i="22" a="1"/>
  <c r="Q428" i="22" s="1"/>
  <c r="Q468" i="22" a="1"/>
  <c r="Q468" i="22" s="1"/>
  <c r="Q445" i="22" a="1"/>
  <c r="Q445" i="22" s="1"/>
  <c r="Q452" i="22" a="1"/>
  <c r="Q452" i="22" s="1"/>
  <c r="Q476" i="22" a="1"/>
  <c r="Q476" i="22" s="1"/>
  <c r="Q482" i="22" a="1"/>
  <c r="Q482" i="22" s="1"/>
  <c r="Q499" i="22" a="1"/>
  <c r="Q499" i="22" s="1"/>
  <c r="Q506" i="22" a="1"/>
  <c r="Q506" i="22" s="1"/>
  <c r="Q514" i="22" a="1"/>
  <c r="Q514" i="22" s="1"/>
  <c r="Q558" i="22" a="1"/>
  <c r="Q558" i="22" s="1"/>
  <c r="Q526" i="22" a="1"/>
  <c r="Q526" i="22" s="1"/>
  <c r="Q534" i="22" a="1"/>
  <c r="Q534" i="22" s="1"/>
  <c r="Q582" i="22" a="1"/>
  <c r="Q582" i="22" s="1"/>
  <c r="Q550" i="22" a="1"/>
  <c r="Q550" i="22" s="1"/>
  <c r="Q567" i="22" a="1"/>
  <c r="Q567" i="22" s="1"/>
  <c r="Q576" i="22" a="1"/>
  <c r="Q576" i="22" s="1"/>
  <c r="Q971" i="22" a="1"/>
  <c r="Q971" i="22" s="1"/>
  <c r="Q578" i="22" a="1"/>
  <c r="Q578" i="22" s="1"/>
  <c r="Q587" i="22" a="1"/>
  <c r="Q587" i="22" s="1"/>
  <c r="Q978" i="22" a="1"/>
  <c r="Q978" i="22" s="1"/>
  <c r="Q651" i="22" a="1"/>
  <c r="Q651" i="22" s="1"/>
  <c r="Q608" i="22" a="1"/>
  <c r="Q608" i="22" s="1"/>
  <c r="Q614" i="22" a="1"/>
  <c r="Q614" i="22" s="1"/>
  <c r="Q675" i="22" a="1"/>
  <c r="Q675" i="22" s="1"/>
  <c r="Q635" i="22" a="1"/>
  <c r="Q635" i="22" s="1"/>
  <c r="Q642" i="22" a="1"/>
  <c r="Q642" i="22" s="1"/>
  <c r="Q981" i="22" a="1"/>
  <c r="Q981" i="22" s="1"/>
  <c r="Q656" i="22" a="1"/>
  <c r="Q656" i="22" s="1"/>
  <c r="Q663" i="22" a="1"/>
  <c r="Q663" i="22" s="1"/>
  <c r="Q672" i="22" a="1"/>
  <c r="Q672" i="22" s="1"/>
  <c r="Q744" i="22" a="1"/>
  <c r="Q744" i="22" s="1"/>
  <c r="Q693" i="22" a="1"/>
  <c r="Q693" i="22" s="1"/>
  <c r="Q700" i="22" a="1"/>
  <c r="Q700" i="22" s="1"/>
  <c r="Q704" i="22" a="1"/>
  <c r="Q704" i="22" s="1"/>
  <c r="Q769" i="22" a="1"/>
  <c r="Q769" i="22" s="1"/>
  <c r="Q713" i="22" a="1"/>
  <c r="Q713" i="22" s="1"/>
  <c r="Q718" i="22" a="1"/>
  <c r="Q718" i="22" s="1"/>
  <c r="Q725" i="22" a="1"/>
  <c r="Q725" i="22" s="1"/>
  <c r="Q732" i="22" a="1"/>
  <c r="Q732" i="22" s="1"/>
  <c r="Q736" i="22" a="1"/>
  <c r="Q736" i="22" s="1"/>
  <c r="Q816" i="22" a="1"/>
  <c r="Q816" i="22" s="1"/>
  <c r="Q746" i="22" a="1"/>
  <c r="Q746" i="22" s="1"/>
  <c r="Q751" i="22" a="1"/>
  <c r="Q751" i="22" s="1"/>
  <c r="Q763" i="22" a="1"/>
  <c r="Q763" i="22" s="1"/>
  <c r="Q770" i="22" a="1"/>
  <c r="Q770" i="22" s="1"/>
  <c r="Q785" i="22" a="1"/>
  <c r="Q785" i="22" s="1"/>
  <c r="Q789" i="22" a="1"/>
  <c r="Q789" i="22" s="1"/>
  <c r="Q798" i="22" a="1"/>
  <c r="Q798" i="22" s="1"/>
  <c r="Q880" i="22" a="1"/>
  <c r="Q880" i="22" s="1"/>
  <c r="Q807" i="22" a="1"/>
  <c r="Q807" i="22" s="1"/>
  <c r="Q892" i="22" a="1"/>
  <c r="Q892" i="22" s="1"/>
  <c r="Q903" i="22" a="1"/>
  <c r="Q903" i="22" s="1"/>
  <c r="Q827" i="22" a="1"/>
  <c r="Q827" i="22" s="1"/>
  <c r="Q838" i="22" a="1"/>
  <c r="Q838" i="22" s="1"/>
  <c r="Q844" i="22" a="1"/>
  <c r="Q844" i="22" s="1"/>
  <c r="Q851" i="22" a="1"/>
  <c r="Q851" i="22" s="1"/>
  <c r="Q863" i="22" a="1"/>
  <c r="Q863" i="22" s="1"/>
  <c r="Q391" i="22" a="1"/>
  <c r="Q391" i="22" s="1"/>
  <c r="Q422" i="22" a="1"/>
  <c r="Q422" i="22" s="1"/>
  <c r="Q429" i="22" a="1"/>
  <c r="Q429" i="22" s="1"/>
  <c r="Q438" i="22" a="1"/>
  <c r="Q438" i="22" s="1"/>
  <c r="Q448" i="22" a="1"/>
  <c r="Q448" i="22" s="1"/>
  <c r="Q453" i="22" a="1"/>
  <c r="Q453" i="22" s="1"/>
  <c r="Q477" i="22" a="1"/>
  <c r="Q477" i="22" s="1"/>
  <c r="Q507" i="22" a="1"/>
  <c r="Q507" i="22" s="1"/>
  <c r="Q515" i="22" a="1"/>
  <c r="Q515" i="22" s="1"/>
  <c r="Q527" i="22" a="1"/>
  <c r="Q527" i="22" s="1"/>
  <c r="Q536" i="22" a="1"/>
  <c r="Q536" i="22" s="1"/>
  <c r="Q542" i="22" a="1"/>
  <c r="Q542" i="22" s="1"/>
  <c r="Q583" i="22" a="1"/>
  <c r="Q583" i="22" s="1"/>
  <c r="Q966" i="22" a="1"/>
  <c r="Q966" i="22" s="1"/>
  <c r="Q554" i="22" a="1"/>
  <c r="Q554" i="22" s="1"/>
  <c r="Q561" i="22" a="1"/>
  <c r="Q561" i="22" s="1"/>
  <c r="Q572" i="22" a="1"/>
  <c r="Q572" i="22" s="1"/>
  <c r="Q577" i="22" a="1"/>
  <c r="Q577" i="22" s="1"/>
  <c r="Q589" i="22" a="1"/>
  <c r="Q589" i="22" s="1"/>
  <c r="Q598" i="22" a="1"/>
  <c r="Q598" i="22" s="1"/>
  <c r="Q603" i="22" a="1"/>
  <c r="Q603" i="22" s="1"/>
  <c r="Q610" i="22" a="1"/>
  <c r="Q610" i="22" s="1"/>
  <c r="Q615" i="22" a="1"/>
  <c r="Q615" i="22" s="1"/>
  <c r="Q622" i="22" a="1"/>
  <c r="Q622" i="22" s="1"/>
  <c r="Q628" i="22" a="1"/>
  <c r="Q628" i="22" s="1"/>
  <c r="Q633" i="22" a="1"/>
  <c r="Q633" i="22" s="1"/>
  <c r="Q636" i="22" a="1"/>
  <c r="Q636" i="22" s="1"/>
  <c r="Q643" i="22" a="1"/>
  <c r="Q643" i="22" s="1"/>
  <c r="Q648" i="22" a="1"/>
  <c r="Q648" i="22" s="1"/>
  <c r="Q726" i="22" a="1"/>
  <c r="Q726" i="22" s="1"/>
  <c r="Q673" i="22" a="1"/>
  <c r="Q673" i="22" s="1"/>
  <c r="Q679" i="22" a="1"/>
  <c r="Q679" i="22" s="1"/>
  <c r="Q686" i="22" a="1"/>
  <c r="Q686" i="22" s="1"/>
  <c r="Q694" i="22" a="1"/>
  <c r="Q694" i="22" s="1"/>
  <c r="Q705" i="22" a="1"/>
  <c r="Q705" i="22" s="1"/>
  <c r="Q714" i="22" a="1"/>
  <c r="Q714" i="22" s="1"/>
  <c r="Q719" i="22" a="1"/>
  <c r="Q719" i="22" s="1"/>
  <c r="Q993" i="22" a="1"/>
  <c r="Q993" i="22" s="1"/>
  <c r="Q793" i="22" a="1"/>
  <c r="Q793" i="22" s="1"/>
  <c r="Q727" i="22" a="1"/>
  <c r="Q727" i="22" s="1"/>
  <c r="Q733" i="22" a="1"/>
  <c r="Q733" i="22" s="1"/>
  <c r="Q737" i="22" a="1"/>
  <c r="Q737" i="22" s="1"/>
  <c r="Q817" i="22" a="1"/>
  <c r="Q817" i="22" s="1"/>
  <c r="Q747" i="22" a="1"/>
  <c r="Q747" i="22" s="1"/>
  <c r="Q757" i="22" a="1"/>
  <c r="Q757" i="22" s="1"/>
  <c r="Q764" i="22" a="1"/>
  <c r="Q764" i="22" s="1"/>
  <c r="Q771" i="22" a="1"/>
  <c r="Q771" i="22" s="1"/>
  <c r="Q776" i="22" a="1"/>
  <c r="Q776" i="22" s="1"/>
  <c r="Q781" i="22" a="1"/>
  <c r="Q781" i="22" s="1"/>
  <c r="Q890" i="22" a="1"/>
  <c r="Q890" i="22" s="1"/>
  <c r="Q882" i="22" a="1"/>
  <c r="Q882" i="22" s="1"/>
  <c r="Q873" i="22" a="1"/>
  <c r="Q873" i="22" s="1"/>
  <c r="Q865" i="22" a="1"/>
  <c r="Q865" i="22" s="1"/>
  <c r="Q856" i="22" a="1"/>
  <c r="Q856" i="22" s="1"/>
  <c r="Q845" i="22" a="1"/>
  <c r="Q845" i="22" s="1"/>
  <c r="Q1022" i="22" a="1"/>
  <c r="Q1022" i="22" s="1"/>
  <c r="Q1013" i="22" a="1"/>
  <c r="Q1013" i="22" s="1"/>
  <c r="Q828" i="22" a="1"/>
  <c r="Q828" i="22" s="1"/>
  <c r="Q813" i="22" a="1"/>
  <c r="Q813" i="22" s="1"/>
  <c r="Q799" i="22" a="1"/>
  <c r="Q799" i="22" s="1"/>
  <c r="Q841" i="22" a="1"/>
  <c r="Q841" i="22" s="1"/>
  <c r="Q722" i="22" a="1"/>
  <c r="Q722" i="22" s="1"/>
  <c r="P817" i="22" a="1"/>
  <c r="P817" i="22" s="1"/>
  <c r="P762" i="22" a="1"/>
  <c r="P762" i="22" s="1"/>
  <c r="P735" i="22" a="1"/>
  <c r="P735" i="22" s="1"/>
  <c r="P995" i="22" a="1"/>
  <c r="P995" i="22" s="1"/>
  <c r="P712" i="22" a="1"/>
  <c r="P712" i="22" s="1"/>
  <c r="P701" i="22" a="1"/>
  <c r="P701" i="22" s="1"/>
  <c r="P693" i="22" a="1"/>
  <c r="P693" i="22" s="1"/>
  <c r="P682" i="22" a="1"/>
  <c r="P682" i="22" s="1"/>
  <c r="P734" i="22" a="1"/>
  <c r="P734" i="22" s="1"/>
  <c r="P726" i="22" a="1"/>
  <c r="P726" i="22" s="1"/>
  <c r="P662" i="22" a="1"/>
  <c r="P662" i="22" s="1"/>
  <c r="P653" i="22" a="1"/>
  <c r="P653" i="22" s="1"/>
  <c r="P645" i="22" a="1"/>
  <c r="P645" i="22" s="1"/>
  <c r="Q925" i="22" a="1"/>
  <c r="Q925" i="22" s="1"/>
  <c r="Q917" i="22" a="1"/>
  <c r="Q917" i="22" s="1"/>
  <c r="Q1008" i="22" a="1"/>
  <c r="Q1008" i="22" s="1"/>
  <c r="Q1000" i="22" a="1"/>
  <c r="Q1000" i="22" s="1"/>
  <c r="Q992" i="22" a="1"/>
  <c r="Q992" i="22" s="1"/>
  <c r="Q889" i="22" a="1"/>
  <c r="Q889" i="22" s="1"/>
  <c r="Q881" i="22" a="1"/>
  <c r="Q881" i="22" s="1"/>
  <c r="Q855" i="22" a="1"/>
  <c r="Q855" i="22" s="1"/>
  <c r="Q1021" i="22" a="1"/>
  <c r="Q1021" i="22" s="1"/>
  <c r="Q826" i="22" a="1"/>
  <c r="Q826" i="22" s="1"/>
  <c r="Q758" i="22" a="1"/>
  <c r="Q758" i="22" s="1"/>
  <c r="Q994" i="22" a="1"/>
  <c r="Q994" i="22" s="1"/>
  <c r="P739" i="22" a="1"/>
  <c r="P739" i="22" s="1"/>
  <c r="P718" i="22" a="1"/>
  <c r="P718" i="22" s="1"/>
  <c r="P985" i="22" a="1"/>
  <c r="P985" i="22" s="1"/>
  <c r="P707" i="22" a="1"/>
  <c r="P707" i="22" s="1"/>
  <c r="P692" i="22" a="1"/>
  <c r="P692" i="22" s="1"/>
  <c r="P982" i="22" a="1"/>
  <c r="P982" i="22" s="1"/>
  <c r="P674" i="22" a="1"/>
  <c r="P674" i="22" s="1"/>
  <c r="P668" i="22" a="1"/>
  <c r="P668" i="22" s="1"/>
  <c r="P661" i="22" a="1"/>
  <c r="P661" i="22" s="1"/>
  <c r="P652" i="22" a="1"/>
  <c r="P652" i="22" s="1"/>
  <c r="P643" i="22" a="1"/>
  <c r="P643" i="22" s="1"/>
  <c r="P949" i="22" a="1"/>
  <c r="P949" i="22" s="1"/>
  <c r="Q983" i="22" a="1"/>
  <c r="Q983" i="22" s="1"/>
  <c r="Q879" i="22" a="1"/>
  <c r="Q879" i="22" s="1"/>
  <c r="Q871" i="22" a="1"/>
  <c r="Q871" i="22" s="1"/>
  <c r="Q864" i="22" a="1"/>
  <c r="Q864" i="22" s="1"/>
  <c r="Q854" i="22" a="1"/>
  <c r="Q854" i="22" s="1"/>
  <c r="Q842" i="22" a="1"/>
  <c r="Q842" i="22" s="1"/>
  <c r="Q1020" i="22" a="1"/>
  <c r="Q1020" i="22" s="1"/>
  <c r="Q961" i="22" a="1"/>
  <c r="Q961" i="22" s="1"/>
  <c r="Q905" i="22" a="1"/>
  <c r="Q905" i="22" s="1"/>
  <c r="Q811" i="22" a="1"/>
  <c r="Q811" i="22" s="1"/>
  <c r="Q790" i="22" a="1"/>
  <c r="Q790" i="22" s="1"/>
  <c r="Q752" i="22" a="1"/>
  <c r="Q752" i="22" s="1"/>
  <c r="Q986" i="22" a="1"/>
  <c r="Q986" i="22" s="1"/>
  <c r="P733" i="22" a="1"/>
  <c r="P733" i="22" s="1"/>
  <c r="P743" i="22" a="1"/>
  <c r="P743" i="22" s="1"/>
  <c r="P732" i="22" a="1"/>
  <c r="P732" i="22" s="1"/>
  <c r="P796" i="22" a="1"/>
  <c r="P796" i="22" s="1"/>
  <c r="P993" i="22" a="1"/>
  <c r="P993" i="22" s="1"/>
  <c r="P711" i="22" a="1"/>
  <c r="P711" i="22" s="1"/>
  <c r="P706" i="22" a="1"/>
  <c r="P706" i="22" s="1"/>
  <c r="P699" i="22" a="1"/>
  <c r="P699" i="22" s="1"/>
  <c r="P689" i="22" a="1"/>
  <c r="P689" i="22" s="1"/>
  <c r="P685" i="22" a="1"/>
  <c r="P685" i="22" s="1"/>
  <c r="P673" i="22" a="1"/>
  <c r="P673" i="22" s="1"/>
  <c r="P666" i="22" a="1"/>
  <c r="P666" i="22" s="1"/>
  <c r="Q1006" i="22" a="1"/>
  <c r="Q1006" i="22" s="1"/>
  <c r="Q998" i="22" a="1"/>
  <c r="Q998" i="22" s="1"/>
  <c r="Q896" i="22" a="1"/>
  <c r="Q896" i="22" s="1"/>
  <c r="Q888" i="22" a="1"/>
  <c r="Q888" i="22" s="1"/>
  <c r="Q877" i="22" a="1"/>
  <c r="Q877" i="22" s="1"/>
  <c r="Q870" i="22" a="1"/>
  <c r="Q870" i="22" s="1"/>
  <c r="Q861" i="22" a="1"/>
  <c r="Q861" i="22" s="1"/>
  <c r="Q853" i="22" a="1"/>
  <c r="Q853" i="22" s="1"/>
  <c r="Q840" i="22" a="1"/>
  <c r="Q840" i="22" s="1"/>
  <c r="Q1019" i="22" a="1"/>
  <c r="Q1019" i="22" s="1"/>
  <c r="Q834" i="22" a="1"/>
  <c r="Q834" i="22" s="1"/>
  <c r="Q822" i="22" a="1"/>
  <c r="Q822" i="22" s="1"/>
  <c r="Q715" i="22" a="1"/>
  <c r="Q715" i="22" s="1"/>
  <c r="P924" i="22" a="1"/>
  <c r="P924" i="22" s="1"/>
  <c r="P920" i="22" a="1"/>
  <c r="P920" i="22" s="1"/>
  <c r="P918" i="22" a="1"/>
  <c r="P918" i="22" s="1"/>
  <c r="P916" i="22" a="1"/>
  <c r="P916" i="22" s="1"/>
  <c r="P915" i="22" a="1"/>
  <c r="P915" i="22" s="1"/>
  <c r="P912" i="22" a="1"/>
  <c r="P912" i="22" s="1"/>
  <c r="P1009" i="22" a="1"/>
  <c r="P1009" i="22" s="1"/>
  <c r="P1007" i="22" a="1"/>
  <c r="P1007" i="22" s="1"/>
  <c r="P908" i="22" a="1"/>
  <c r="P908" i="22" s="1"/>
  <c r="P907" i="22" a="1"/>
  <c r="P907" i="22" s="1"/>
  <c r="P999" i="22" a="1"/>
  <c r="P999" i="22" s="1"/>
  <c r="P997" i="22" a="1"/>
  <c r="P997" i="22" s="1"/>
  <c r="P904" i="22" a="1"/>
  <c r="P904" i="22" s="1"/>
  <c r="P898" i="22" a="1"/>
  <c r="P898" i="22" s="1"/>
  <c r="P991" i="22" a="1"/>
  <c r="P991" i="22" s="1"/>
  <c r="P893" i="22" a="1"/>
  <c r="P893" i="22" s="1"/>
  <c r="P890" i="22" a="1"/>
  <c r="P890" i="22" s="1"/>
  <c r="P983" i="22" a="1"/>
  <c r="P983" i="22" s="1"/>
  <c r="P887" i="22" a="1"/>
  <c r="P887" i="22" s="1"/>
  <c r="P885" i="22" a="1"/>
  <c r="P885" i="22" s="1"/>
  <c r="P29" i="22" a="1"/>
  <c r="P29" i="22" s="1"/>
  <c r="P881" i="22" a="1"/>
  <c r="P881" i="22" s="1"/>
  <c r="P876" i="22" a="1"/>
  <c r="P876" i="22" s="1"/>
  <c r="P874" i="22" a="1"/>
  <c r="P874" i="22" s="1"/>
  <c r="P873" i="22" a="1"/>
  <c r="P873" i="22" s="1"/>
  <c r="P871" i="22" a="1"/>
  <c r="P871" i="22" s="1"/>
  <c r="P869" i="22" a="1"/>
  <c r="P869" i="22" s="1"/>
  <c r="P867" i="22" a="1"/>
  <c r="P867" i="22" s="1"/>
  <c r="P959" i="22" a="1"/>
  <c r="P959" i="22" s="1"/>
  <c r="P861" i="22" a="1"/>
  <c r="P861" i="22" s="1"/>
  <c r="P859" i="22" a="1"/>
  <c r="P859" i="22" s="1"/>
  <c r="P857" i="22" a="1"/>
  <c r="P857" i="22" s="1"/>
  <c r="P856" i="22" a="1"/>
  <c r="P856" i="22" s="1"/>
  <c r="P854" i="22" a="1"/>
  <c r="P854" i="22" s="1"/>
  <c r="P852" i="22" a="1"/>
  <c r="P852" i="22" s="1"/>
  <c r="P851" i="22" a="1"/>
  <c r="P851" i="22" s="1"/>
  <c r="P850" i="22" a="1"/>
  <c r="P850" i="22" s="1"/>
  <c r="P845" i="22" a="1"/>
  <c r="P845" i="22" s="1"/>
  <c r="P843" i="22" a="1"/>
  <c r="P843" i="22" s="1"/>
  <c r="P840" i="22" a="1"/>
  <c r="P840" i="22" s="1"/>
  <c r="P839" i="22" a="1"/>
  <c r="P839" i="22" s="1"/>
  <c r="P837" i="22" a="1"/>
  <c r="P837" i="22" s="1"/>
  <c r="P1021" i="22" a="1"/>
  <c r="P1021" i="22" s="1"/>
  <c r="P1020" i="22" a="1"/>
  <c r="P1020" i="22" s="1"/>
  <c r="P1019" i="22" a="1"/>
  <c r="P1019" i="22" s="1"/>
  <c r="P1015" i="22" a="1"/>
  <c r="P1015" i="22" s="1"/>
  <c r="P1013" i="22" a="1"/>
  <c r="P1013" i="22" s="1"/>
  <c r="P833" i="22" a="1"/>
  <c r="P833" i="22" s="1"/>
  <c r="P831" i="22" a="1"/>
  <c r="P831" i="22" s="1"/>
  <c r="P830" i="22" a="1"/>
  <c r="P830" i="22" s="1"/>
  <c r="P829" i="22" a="1"/>
  <c r="P829" i="22" s="1"/>
  <c r="P1012" i="22" a="1"/>
  <c r="P1012" i="22" s="1"/>
  <c r="P826" i="22" a="1"/>
  <c r="P826" i="22" s="1"/>
  <c r="P825" i="22" a="1"/>
  <c r="P825" i="22" s="1"/>
  <c r="P823" i="22" a="1"/>
  <c r="P823" i="22" s="1"/>
  <c r="P905" i="22" a="1"/>
  <c r="P905" i="22" s="1"/>
  <c r="P903" i="22" a="1"/>
  <c r="P903" i="22" s="1"/>
  <c r="P902" i="22" a="1"/>
  <c r="P902" i="22" s="1"/>
  <c r="P901" i="22" a="1"/>
  <c r="P901" i="22" s="1"/>
  <c r="P821" i="22" a="1"/>
  <c r="P821" i="22" s="1"/>
  <c r="P899" i="22" a="1"/>
  <c r="P899" i="22" s="1"/>
  <c r="P897" i="22" a="1"/>
  <c r="P897" i="22" s="1"/>
  <c r="P819" i="22" a="1"/>
  <c r="P819" i="22" s="1"/>
  <c r="P818" i="22" a="1"/>
  <c r="P818" i="22" s="1"/>
  <c r="P814" i="22" a="1"/>
  <c r="P814" i="22" s="1"/>
  <c r="P813" i="22" a="1"/>
  <c r="P813" i="22" s="1"/>
  <c r="P892" i="22" a="1"/>
  <c r="P892" i="22" s="1"/>
  <c r="P812" i="22" a="1"/>
  <c r="P812" i="22" s="1"/>
  <c r="P811" i="22" a="1"/>
  <c r="P811" i="22" s="1"/>
  <c r="P810" i="22" a="1"/>
  <c r="P810" i="22" s="1"/>
  <c r="P808" i="22" a="1"/>
  <c r="P808" i="22" s="1"/>
  <c r="P807" i="22" a="1"/>
  <c r="P807" i="22" s="1"/>
  <c r="P806" i="22" a="1"/>
  <c r="P806" i="22" s="1"/>
  <c r="P884" i="22" a="1"/>
  <c r="P884" i="22" s="1"/>
  <c r="P805" i="22" a="1"/>
  <c r="P805" i="22" s="1"/>
  <c r="P28" i="22" a="1"/>
  <c r="P28" i="22" s="1"/>
  <c r="P880" i="22" a="1"/>
  <c r="P880" i="22" s="1"/>
  <c r="P803" i="22" a="1"/>
  <c r="P803" i="22" s="1"/>
  <c r="P802" i="22" a="1"/>
  <c r="P802" i="22" s="1"/>
  <c r="P801" i="22" a="1"/>
  <c r="P801" i="22" s="1"/>
  <c r="P800" i="22" a="1"/>
  <c r="P800" i="22" s="1"/>
  <c r="P799" i="22" a="1"/>
  <c r="P799" i="22" s="1"/>
  <c r="P798" i="22" a="1"/>
  <c r="P798" i="22" s="1"/>
  <c r="P795" i="22" a="1"/>
  <c r="P795" i="22" s="1"/>
  <c r="P792" i="22" a="1"/>
  <c r="P792" i="22" s="1"/>
  <c r="P791" i="22" a="1"/>
  <c r="P791" i="22" s="1"/>
  <c r="P790" i="22" a="1"/>
  <c r="P790" i="22" s="1"/>
  <c r="P789" i="22" a="1"/>
  <c r="P789" i="22" s="1"/>
  <c r="P788" i="22" a="1"/>
  <c r="P788" i="22" s="1"/>
  <c r="P787" i="22" a="1"/>
  <c r="P787" i="22" s="1"/>
  <c r="P786" i="22" a="1"/>
  <c r="P786" i="22" s="1"/>
  <c r="P785" i="22" a="1"/>
  <c r="P785" i="22" s="1"/>
  <c r="P784" i="22" a="1"/>
  <c r="P784" i="22" s="1"/>
  <c r="P961" i="22" a="1"/>
  <c r="P961" i="22" s="1"/>
  <c r="P1011" i="22" a="1"/>
  <c r="P1011" i="22" s="1"/>
  <c r="P782" i="22" a="1"/>
  <c r="P782" i="22" s="1"/>
  <c r="P1010" i="22" a="1"/>
  <c r="P1010" i="22" s="1"/>
  <c r="P781" i="22" a="1"/>
  <c r="P781" i="22" s="1"/>
  <c r="P1005" i="22" a="1"/>
  <c r="P1005" i="22" s="1"/>
  <c r="P778" i="22" a="1"/>
  <c r="P778" i="22" s="1"/>
  <c r="P777" i="22" a="1"/>
  <c r="P777" i="22" s="1"/>
  <c r="P776" i="22" a="1"/>
  <c r="P776" i="22" s="1"/>
  <c r="P775" i="22" a="1"/>
  <c r="P775" i="22" s="1"/>
  <c r="P773" i="22" a="1"/>
  <c r="P773" i="22" s="1"/>
  <c r="P848" i="22" a="1"/>
  <c r="P848" i="22" s="1"/>
  <c r="P772" i="22" a="1"/>
  <c r="P772" i="22" s="1"/>
  <c r="P771" i="22" a="1"/>
  <c r="P771" i="22" s="1"/>
  <c r="P770" i="22" a="1"/>
  <c r="P770" i="22" s="1"/>
  <c r="P767" i="22" a="1"/>
  <c r="P767" i="22" s="1"/>
  <c r="P766" i="22" a="1"/>
  <c r="P766" i="22" s="1"/>
  <c r="P765" i="22" a="1"/>
  <c r="P765" i="22" s="1"/>
  <c r="P841" i="22" a="1"/>
  <c r="P841" i="22" s="1"/>
  <c r="P763" i="22" a="1"/>
  <c r="P763" i="22" s="1"/>
  <c r="P761" i="22" a="1"/>
  <c r="P761" i="22" s="1"/>
  <c r="P760" i="22" a="1"/>
  <c r="P760" i="22" s="1"/>
  <c r="P758" i="22" a="1"/>
  <c r="P758" i="22" s="1"/>
  <c r="P757" i="22" a="1"/>
  <c r="P757" i="22" s="1"/>
  <c r="P756" i="22" a="1"/>
  <c r="P756" i="22" s="1"/>
  <c r="P753" i="22" a="1"/>
  <c r="P753" i="22" s="1"/>
  <c r="P751" i="22" a="1"/>
  <c r="P751" i="22" s="1"/>
  <c r="P750" i="22" a="1"/>
  <c r="P750" i="22" s="1"/>
  <c r="P748" i="22" a="1"/>
  <c r="P748" i="22" s="1"/>
  <c r="P824" i="22" a="1"/>
  <c r="P824" i="22" s="1"/>
  <c r="P746" i="22" a="1"/>
  <c r="P746" i="22" s="1"/>
  <c r="P745" i="22" a="1"/>
  <c r="P745" i="22" s="1"/>
  <c r="P816" i="22" a="1"/>
  <c r="P816" i="22" s="1"/>
  <c r="P815" i="22" a="1"/>
  <c r="P815" i="22" s="1"/>
  <c r="P738" i="22" a="1"/>
  <c r="P738" i="22" s="1"/>
  <c r="P736" i="22" a="1"/>
  <c r="P736" i="22" s="1"/>
  <c r="P731" i="22" a="1"/>
  <c r="P731" i="22" s="1"/>
  <c r="P729" i="22" a="1"/>
  <c r="P729" i="22" s="1"/>
  <c r="P724" i="22" a="1"/>
  <c r="P724" i="22" s="1"/>
  <c r="P720" i="22" a="1"/>
  <c r="P720" i="22" s="1"/>
  <c r="P994" i="22" a="1"/>
  <c r="P994" i="22" s="1"/>
  <c r="P986" i="22" a="1"/>
  <c r="P986" i="22" s="1"/>
  <c r="P717" i="22" a="1"/>
  <c r="P717" i="22" s="1"/>
  <c r="P716" i="22" a="1"/>
  <c r="P716" i="22" s="1"/>
  <c r="P710" i="22" a="1"/>
  <c r="P710" i="22" s="1"/>
  <c r="P769" i="22" a="1"/>
  <c r="P769" i="22" s="1"/>
  <c r="P708" i="22" a="1"/>
  <c r="P708" i="22" s="1"/>
  <c r="P702" i="22" a="1"/>
  <c r="P702" i="22" s="1"/>
  <c r="P700" i="22" a="1"/>
  <c r="P700" i="22" s="1"/>
  <c r="P694" i="22" a="1"/>
  <c r="P694" i="22" s="1"/>
  <c r="P687" i="22" a="1"/>
  <c r="P687" i="22" s="1"/>
  <c r="P678" i="22" a="1"/>
  <c r="P678" i="22" s="1"/>
  <c r="P728" i="22" a="1"/>
  <c r="P728" i="22" s="1"/>
  <c r="P663" i="22" a="1"/>
  <c r="P663" i="22" s="1"/>
  <c r="P629" i="22" a="1"/>
  <c r="P629" i="22" s="1"/>
  <c r="P623" i="22" a="1"/>
  <c r="P623" i="22" s="1"/>
  <c r="P660" i="22" a="1"/>
  <c r="P660" i="22" s="1"/>
  <c r="P650" i="22" a="1"/>
  <c r="P650" i="22" s="1"/>
  <c r="P642" i="22" a="1"/>
  <c r="P642" i="22" s="1"/>
  <c r="P634" i="22" a="1"/>
  <c r="P634" i="22" s="1"/>
  <c r="P679" i="22" a="1"/>
  <c r="P679" i="22" s="1"/>
  <c r="P249" i="22" a="1"/>
  <c r="P249" i="22" s="1"/>
  <c r="P691" i="22" a="1"/>
  <c r="P691" i="22" s="1"/>
  <c r="P981" i="22" a="1"/>
  <c r="P981" i="22" s="1"/>
  <c r="P639" i="22" a="1"/>
  <c r="P639" i="22" s="1"/>
  <c r="P690" i="22" a="1"/>
  <c r="P690" i="22" s="1"/>
  <c r="P638" i="22" a="1"/>
  <c r="P638" i="22" s="1"/>
  <c r="P633" i="22" a="1"/>
  <c r="P633" i="22" s="1"/>
  <c r="P680" i="22" a="1"/>
  <c r="P680" i="22" s="1"/>
  <c r="P1017" i="22" a="1"/>
  <c r="P1017" i="22" s="1"/>
  <c r="P637" i="22" a="1"/>
  <c r="P637" i="22" s="1"/>
  <c r="P632" i="22" a="1"/>
  <c r="P632" i="22" s="1"/>
  <c r="P626" i="22" a="1"/>
  <c r="P626" i="22" s="1"/>
  <c r="P631" i="22" a="1"/>
  <c r="P631" i="22" s="1"/>
  <c r="P625" i="22" a="1"/>
  <c r="P625" i="22" s="1"/>
  <c r="P1014" i="22" a="1"/>
  <c r="P1014" i="22" s="1"/>
  <c r="P635" i="22" a="1"/>
  <c r="P635" i="22" s="1"/>
  <c r="P630" i="22" a="1"/>
  <c r="P630" i="22" s="1"/>
  <c r="P624" i="22" a="1"/>
  <c r="P624" i="22" s="1"/>
  <c r="P615" i="22" a="1"/>
  <c r="P615" i="22" s="1"/>
  <c r="P900" i="22" a="1"/>
  <c r="P900" i="22" s="1"/>
  <c r="P858" i="22" a="1"/>
  <c r="P858" i="22" s="1"/>
  <c r="P923" i="22" a="1"/>
  <c r="P923" i="22" s="1"/>
  <c r="P1006" i="22" a="1"/>
  <c r="P1006" i="22" s="1"/>
  <c r="P896" i="22" a="1"/>
  <c r="P896" i="22" s="1"/>
  <c r="P879" i="22" a="1"/>
  <c r="P879" i="22" s="1"/>
  <c r="P864" i="22" a="1"/>
  <c r="P864" i="22" s="1"/>
  <c r="P849" i="22" a="1"/>
  <c r="P849" i="22" s="1"/>
  <c r="P1018" i="22" a="1"/>
  <c r="P1018" i="22" s="1"/>
  <c r="P828" i="22" a="1"/>
  <c r="P828" i="22" s="1"/>
  <c r="P883" i="22" a="1"/>
  <c r="P883" i="22" s="1"/>
  <c r="P1022" i="22" a="1"/>
  <c r="P1022" i="22" s="1"/>
  <c r="P822" i="22" a="1"/>
  <c r="P822" i="22" s="1"/>
  <c r="P809" i="22" a="1"/>
  <c r="P809" i="22" s="1"/>
  <c r="P794" i="22" a="1"/>
  <c r="P794" i="22" s="1"/>
  <c r="P958" i="22" a="1"/>
  <c r="P958" i="22" s="1"/>
  <c r="P774" i="22" a="1"/>
  <c r="P774" i="22" s="1"/>
  <c r="P740" i="22" a="1"/>
  <c r="P740" i="22" s="1"/>
  <c r="P719" i="22" a="1"/>
  <c r="P719" i="22" s="1"/>
  <c r="P911" i="22" a="1"/>
  <c r="P911" i="22" s="1"/>
  <c r="P863" i="22" a="1"/>
  <c r="P863" i="22" s="1"/>
  <c r="P836" i="22" a="1"/>
  <c r="P836" i="22" s="1"/>
  <c r="P820" i="22" a="1"/>
  <c r="P820" i="22" s="1"/>
  <c r="P804" i="22" a="1"/>
  <c r="P804" i="22" s="1"/>
  <c r="P866" i="22" a="1"/>
  <c r="P866" i="22" s="1"/>
  <c r="P780" i="22" a="1"/>
  <c r="P780" i="22" s="1"/>
  <c r="P764" i="22" a="1"/>
  <c r="P764" i="22" s="1"/>
  <c r="P618" i="22" a="1"/>
  <c r="P618" i="22" s="1"/>
  <c r="P917" i="22" a="1"/>
  <c r="P917" i="22" s="1"/>
  <c r="P878" i="22" a="1"/>
  <c r="P878" i="22" s="1"/>
  <c r="P842" i="22" a="1"/>
  <c r="P842" i="22" s="1"/>
  <c r="P921" i="22" a="1"/>
  <c r="P921" i="22" s="1"/>
  <c r="P909" i="22" a="1"/>
  <c r="P909" i="22" s="1"/>
  <c r="P894" i="22" a="1"/>
  <c r="P894" i="22" s="1"/>
  <c r="P877" i="22" a="1"/>
  <c r="P877" i="22" s="1"/>
  <c r="P950" i="22" a="1"/>
  <c r="P950" i="22" s="1"/>
  <c r="P846" i="22" a="1"/>
  <c r="P846" i="22" s="1"/>
  <c r="P1016" i="22" a="1"/>
  <c r="P1016" i="22" s="1"/>
  <c r="P922" i="22" a="1"/>
  <c r="P922" i="22" s="1"/>
  <c r="P889" i="22" a="1"/>
  <c r="P889" i="22" s="1"/>
  <c r="P853" i="22" a="1"/>
  <c r="P853" i="22" s="1"/>
  <c r="P914" i="22" a="1"/>
  <c r="P914" i="22" s="1"/>
  <c r="P1024" i="22" a="1"/>
  <c r="P1024" i="22" s="1"/>
  <c r="P998" i="22" a="1"/>
  <c r="P998" i="22" s="1"/>
  <c r="P888" i="22" a="1"/>
  <c r="P888" i="22" s="1"/>
  <c r="P872" i="22" a="1"/>
  <c r="P872" i="22" s="1"/>
  <c r="P862" i="22" a="1"/>
  <c r="P862" i="22" s="1"/>
  <c r="P934" i="22" a="1"/>
  <c r="P934" i="22" s="1"/>
  <c r="P834" i="22" a="1"/>
  <c r="P834" i="22" s="1"/>
  <c r="P895" i="22" a="1"/>
  <c r="P895" i="22" s="1"/>
  <c r="P847" i="22" a="1"/>
  <c r="P847" i="22" s="1"/>
  <c r="P614" i="22" a="1"/>
  <c r="P614" i="22" s="1"/>
  <c r="P919" i="22" a="1"/>
  <c r="P919" i="22" s="1"/>
  <c r="P1002" i="22" a="1"/>
  <c r="P1002" i="22" s="1"/>
  <c r="P891" i="22" a="1"/>
  <c r="P891" i="22" s="1"/>
  <c r="P875" i="22" a="1"/>
  <c r="P875" i="22" s="1"/>
  <c r="P860" i="22" a="1"/>
  <c r="P860" i="22" s="1"/>
  <c r="P910" i="22" a="1"/>
  <c r="P910" i="22" s="1"/>
  <c r="P868" i="22" a="1"/>
  <c r="P868" i="22" s="1"/>
  <c r="P827" i="22" a="1"/>
  <c r="P827" i="22" s="1"/>
  <c r="P2" i="22" a="1"/>
  <c r="P2" i="22" s="1"/>
  <c r="P3" i="22" a="1"/>
  <c r="P3" i="22" s="1"/>
  <c r="P30" i="22" a="1"/>
  <c r="P30" i="22" s="1"/>
  <c r="P31" i="22" a="1"/>
  <c r="P31" i="22" s="1"/>
  <c r="P36" i="22" a="1"/>
  <c r="P36" i="22" s="1"/>
  <c r="P42" i="22" a="1"/>
  <c r="P42" i="22" s="1"/>
  <c r="P47" i="22" a="1"/>
  <c r="P47" i="22" s="1"/>
  <c r="P55" i="22" a="1"/>
  <c r="P55" i="22" s="1"/>
  <c r="P65" i="22" a="1"/>
  <c r="P65" i="22" s="1"/>
  <c r="P74" i="22" a="1"/>
  <c r="P74" i="22" s="1"/>
  <c r="P77" i="22" a="1"/>
  <c r="P77" i="22" s="1"/>
  <c r="P69" i="22" a="1"/>
  <c r="P69" i="22" s="1"/>
  <c r="P95" i="22" a="1"/>
  <c r="P95" i="22" s="1"/>
  <c r="P100" i="22" a="1"/>
  <c r="P100" i="22" s="1"/>
  <c r="P107" i="22" a="1"/>
  <c r="P107" i="22" s="1"/>
  <c r="P115" i="22" a="1"/>
  <c r="P115" i="22" s="1"/>
  <c r="P929" i="22" a="1"/>
  <c r="P929" i="22" s="1"/>
  <c r="P127" i="22" a="1"/>
  <c r="P127" i="22" s="1"/>
  <c r="P134" i="22" a="1"/>
  <c r="P134" i="22" s="1"/>
  <c r="P141" i="22" a="1"/>
  <c r="P141" i="22" s="1"/>
  <c r="P150" i="22" a="1"/>
  <c r="P150" i="22" s="1"/>
  <c r="P936" i="22" a="1"/>
  <c r="P936" i="22" s="1"/>
  <c r="P153" i="22" a="1"/>
  <c r="P153" i="22" s="1"/>
  <c r="P162" i="22" a="1"/>
  <c r="P162" i="22" s="1"/>
  <c r="P169" i="22" a="1"/>
  <c r="P169" i="22" s="1"/>
  <c r="P177" i="22" a="1"/>
  <c r="P177" i="22" s="1"/>
  <c r="P185" i="22" a="1"/>
  <c r="P185" i="22" s="1"/>
  <c r="P192" i="22" a="1"/>
  <c r="P192" i="22" s="1"/>
  <c r="P199" i="22" a="1"/>
  <c r="P199" i="22" s="1"/>
  <c r="P206" i="22" a="1"/>
  <c r="P206" i="22" s="1"/>
  <c r="P220" i="22" a="1"/>
  <c r="P220" i="22" s="1"/>
  <c r="P228" i="22" a="1"/>
  <c r="P228" i="22" s="1"/>
  <c r="P229" i="22" a="1"/>
  <c r="P229" i="22" s="1"/>
  <c r="P238" i="22" a="1"/>
  <c r="P238" i="22" s="1"/>
  <c r="P245" i="22" a="1"/>
  <c r="P245" i="22" s="1"/>
  <c r="P252" i="22" a="1"/>
  <c r="P252" i="22" s="1"/>
  <c r="P258" i="22" a="1"/>
  <c r="P258" i="22" s="1"/>
  <c r="P275" i="22" a="1"/>
  <c r="P275" i="22" s="1"/>
  <c r="P274" i="22" a="1"/>
  <c r="P274" i="22" s="1"/>
  <c r="P944" i="22" a="1"/>
  <c r="P944" i="22" s="1"/>
  <c r="P291" i="22" a="1"/>
  <c r="P291" i="22" s="1"/>
  <c r="P297" i="22" a="1"/>
  <c r="P297" i="22" s="1"/>
  <c r="P304" i="22" a="1"/>
  <c r="P304" i="22" s="1"/>
  <c r="P951" i="22" a="1"/>
  <c r="P951" i="22" s="1"/>
  <c r="P315" i="22" a="1"/>
  <c r="P315" i="22" s="1"/>
  <c r="P6" i="22" a="1"/>
  <c r="P6" i="22" s="1"/>
  <c r="P37" i="22" a="1"/>
  <c r="P37" i="22" s="1"/>
  <c r="P43" i="22" a="1"/>
  <c r="P43" i="22" s="1"/>
  <c r="P48" i="22" a="1"/>
  <c r="P48" i="22" s="1"/>
  <c r="P57" i="22" a="1"/>
  <c r="P57" i="22" s="1"/>
  <c r="P66" i="22" a="1"/>
  <c r="P66" i="22" s="1"/>
  <c r="P54" i="22" a="1"/>
  <c r="P54" i="22" s="1"/>
  <c r="P4" i="22" a="1"/>
  <c r="P4" i="22" s="1"/>
  <c r="P86" i="22" a="1"/>
  <c r="P86" i="22" s="1"/>
  <c r="P96" i="22" a="1"/>
  <c r="P96" i="22" s="1"/>
  <c r="P102" i="22" a="1"/>
  <c r="P102" i="22" s="1"/>
  <c r="P108" i="22" a="1"/>
  <c r="P108" i="22" s="1"/>
  <c r="P101" i="22" a="1"/>
  <c r="P101" i="22" s="1"/>
  <c r="P930" i="22" a="1"/>
  <c r="P930" i="22" s="1"/>
  <c r="P117" i="22" a="1"/>
  <c r="P117" i="22" s="1"/>
  <c r="P135" i="22" a="1"/>
  <c r="P135" i="22" s="1"/>
  <c r="P142" i="22" a="1"/>
  <c r="P142" i="22" s="1"/>
  <c r="P152" i="22" a="1"/>
  <c r="P152" i="22" s="1"/>
  <c r="P937" i="22" a="1"/>
  <c r="P937" i="22" s="1"/>
  <c r="P155" i="22" a="1"/>
  <c r="P155" i="22" s="1"/>
  <c r="P163" i="22" a="1"/>
  <c r="P163" i="22" s="1"/>
  <c r="P170" i="22" a="1"/>
  <c r="P170" i="22" s="1"/>
  <c r="P178" i="22" a="1"/>
  <c r="P178" i="22" s="1"/>
  <c r="P186" i="22" a="1"/>
  <c r="P186" i="22" s="1"/>
  <c r="P193" i="22" a="1"/>
  <c r="P193" i="22" s="1"/>
  <c r="P200" i="22" a="1"/>
  <c r="P200" i="22" s="1"/>
  <c r="P207" i="22" a="1"/>
  <c r="P207" i="22" s="1"/>
  <c r="P210" i="22" a="1"/>
  <c r="P210" i="22" s="1"/>
  <c r="P221" i="22" a="1"/>
  <c r="P221" i="22" s="1"/>
  <c r="P231" i="22" a="1"/>
  <c r="P231" i="22" s="1"/>
  <c r="P239" i="22" a="1"/>
  <c r="P239" i="22" s="1"/>
  <c r="P246" i="22" a="1"/>
  <c r="P246" i="22" s="1"/>
  <c r="P260" i="22" a="1"/>
  <c r="P260" i="22" s="1"/>
  <c r="P268" i="22" a="1"/>
  <c r="P268" i="22" s="1"/>
  <c r="P266" i="22" a="1"/>
  <c r="P266" i="22" s="1"/>
  <c r="P276" i="22" a="1"/>
  <c r="P276" i="22" s="1"/>
  <c r="P945" i="22" a="1"/>
  <c r="P945" i="22" s="1"/>
  <c r="P284" i="22" a="1"/>
  <c r="P284" i="22" s="1"/>
  <c r="P292" i="22" a="1"/>
  <c r="P292" i="22" s="1"/>
  <c r="P298" i="22" a="1"/>
  <c r="P298" i="22" s="1"/>
  <c r="P323" i="22" a="1"/>
  <c r="P323" i="22" s="1"/>
  <c r="P309" i="22" a="1"/>
  <c r="P309" i="22" s="1"/>
  <c r="P316" i="22" a="1"/>
  <c r="P316" i="22" s="1"/>
  <c r="P32" i="22" a="1"/>
  <c r="P32" i="22" s="1"/>
  <c r="P38" i="22" a="1"/>
  <c r="P38" i="22" s="1"/>
  <c r="P23" i="22" a="1"/>
  <c r="P23" i="22" s="1"/>
  <c r="P49" i="22" a="1"/>
  <c r="P49" i="22" s="1"/>
  <c r="P58" i="22" a="1"/>
  <c r="P58" i="22" s="1"/>
  <c r="P67" i="22" a="1"/>
  <c r="P67" i="22" s="1"/>
  <c r="P75" i="22" a="1"/>
  <c r="P75" i="22" s="1"/>
  <c r="P88" i="22" a="1"/>
  <c r="P88" i="22" s="1"/>
  <c r="P97" i="22" a="1"/>
  <c r="P97" i="22" s="1"/>
  <c r="P103" i="22" a="1"/>
  <c r="P103" i="22" s="1"/>
  <c r="P109" i="22" a="1"/>
  <c r="P109" i="22" s="1"/>
  <c r="P5" i="22" a="1"/>
  <c r="P5" i="22" s="1"/>
  <c r="P931" i="22" a="1"/>
  <c r="P931" i="22" s="1"/>
  <c r="P128" i="22" a="1"/>
  <c r="P128" i="22" s="1"/>
  <c r="P7" i="22" a="1"/>
  <c r="P7" i="22" s="1"/>
  <c r="P143" i="22" a="1"/>
  <c r="P143" i="22" s="1"/>
  <c r="P191" i="22" a="1"/>
  <c r="P191" i="22" s="1"/>
  <c r="P938" i="22" a="1"/>
  <c r="P938" i="22" s="1"/>
  <c r="P156" i="22" a="1"/>
  <c r="P156" i="22" s="1"/>
  <c r="P164" i="22" a="1"/>
  <c r="P164" i="22" s="1"/>
  <c r="P172" i="22" a="1"/>
  <c r="P172" i="22" s="1"/>
  <c r="P179" i="22" a="1"/>
  <c r="P179" i="22" s="1"/>
  <c r="P187" i="22" a="1"/>
  <c r="P187" i="22" s="1"/>
  <c r="P12" i="22" a="1"/>
  <c r="P12" i="22" s="1"/>
  <c r="P201" i="22" a="1"/>
  <c r="P201" i="22" s="1"/>
  <c r="P208" i="22" a="1"/>
  <c r="P208" i="22" s="1"/>
  <c r="P211" i="22" a="1"/>
  <c r="P211" i="22" s="1"/>
  <c r="P230" i="22" a="1"/>
  <c r="P230" i="22" s="1"/>
  <c r="P232" i="22" a="1"/>
  <c r="P232" i="22" s="1"/>
  <c r="P240" i="22" a="1"/>
  <c r="P240" i="22" s="1"/>
  <c r="P248" i="22" a="1"/>
  <c r="P248" i="22" s="1"/>
  <c r="P253" i="22" a="1"/>
  <c r="P253" i="22" s="1"/>
  <c r="P15" i="22" a="1"/>
  <c r="P15" i="22" s="1"/>
  <c r="P267" i="22" a="1"/>
  <c r="P267" i="22" s="1"/>
  <c r="P277" i="22" a="1"/>
  <c r="P277" i="22" s="1"/>
  <c r="P946" i="22" a="1"/>
  <c r="P946" i="22" s="1"/>
  <c r="P285" i="22" a="1"/>
  <c r="P285" i="22" s="1"/>
  <c r="P299" i="22" a="1"/>
  <c r="P299" i="22" s="1"/>
  <c r="P17" i="22" a="1"/>
  <c r="P17" i="22" s="1"/>
  <c r="P324" i="22" a="1"/>
  <c r="P324" i="22" s="1"/>
  <c r="P308" i="22" a="1"/>
  <c r="P308" i="22" s="1"/>
  <c r="P8" i="22" a="1"/>
  <c r="P8" i="22" s="1"/>
  <c r="P16" i="22" a="1"/>
  <c r="P16" i="22" s="1"/>
  <c r="P44" i="22" a="1"/>
  <c r="P44" i="22" s="1"/>
  <c r="P50" i="22" a="1"/>
  <c r="P50" i="22" s="1"/>
  <c r="P60" i="22" a="1"/>
  <c r="P60" i="22" s="1"/>
  <c r="P68" i="22" a="1"/>
  <c r="P68" i="22" s="1"/>
  <c r="P56" i="22" a="1"/>
  <c r="P56" i="22" s="1"/>
  <c r="P78" i="22" a="1"/>
  <c r="P78" i="22" s="1"/>
  <c r="P89" i="22" a="1"/>
  <c r="P89" i="22" s="1"/>
  <c r="P79" i="22" a="1"/>
  <c r="P79" i="22" s="1"/>
  <c r="P87" i="22" a="1"/>
  <c r="P87" i="22" s="1"/>
  <c r="P110" i="22" a="1"/>
  <c r="P110" i="22" s="1"/>
  <c r="P116" i="22" a="1"/>
  <c r="P116" i="22" s="1"/>
  <c r="P932" i="22" a="1"/>
  <c r="P932" i="22" s="1"/>
  <c r="P119" i="22" a="1"/>
  <c r="P119" i="22" s="1"/>
  <c r="P137" i="22" a="1"/>
  <c r="P137" i="22" s="1"/>
  <c r="P144" i="22" a="1"/>
  <c r="P144" i="22" s="1"/>
  <c r="P942" i="22" a="1"/>
  <c r="P942" i="22" s="1"/>
  <c r="P939" i="22" a="1"/>
  <c r="P939" i="22" s="1"/>
  <c r="P157" i="22" a="1"/>
  <c r="P157" i="22" s="1"/>
  <c r="P165" i="22" a="1"/>
  <c r="P165" i="22" s="1"/>
  <c r="P173" i="22" a="1"/>
  <c r="P173" i="22" s="1"/>
  <c r="P183" i="22" a="1"/>
  <c r="P183" i="22" s="1"/>
  <c r="P188" i="22" a="1"/>
  <c r="P188" i="22" s="1"/>
  <c r="P194" i="22" a="1"/>
  <c r="P194" i="22" s="1"/>
  <c r="P202" i="22" a="1"/>
  <c r="P202" i="22" s="1"/>
  <c r="P209" i="22" a="1"/>
  <c r="P209" i="22" s="1"/>
  <c r="P212" i="22" a="1"/>
  <c r="P212" i="22" s="1"/>
  <c r="P222" i="22" a="1"/>
  <c r="P222" i="22" s="1"/>
  <c r="P233" i="22" a="1"/>
  <c r="P233" i="22" s="1"/>
  <c r="P247" i="22" a="1"/>
  <c r="P247" i="22" s="1"/>
  <c r="P641" i="22" a="1"/>
  <c r="P641" i="22" s="1"/>
  <c r="P254" i="22" a="1"/>
  <c r="P254" i="22" s="1"/>
  <c r="P259" i="22" a="1"/>
  <c r="P259" i="22" s="1"/>
  <c r="P269" i="22" a="1"/>
  <c r="P269" i="22" s="1"/>
  <c r="P278" i="22" a="1"/>
  <c r="P278" i="22" s="1"/>
  <c r="P286" i="22" a="1"/>
  <c r="P286" i="22" s="1"/>
  <c r="P293" i="22" a="1"/>
  <c r="P293" i="22" s="1"/>
  <c r="P300" i="22" a="1"/>
  <c r="P300" i="22" s="1"/>
  <c r="P312" i="22" a="1"/>
  <c r="P312" i="22" s="1"/>
  <c r="P317" i="22" a="1"/>
  <c r="P317" i="22" s="1"/>
  <c r="P318" i="22" a="1"/>
  <c r="P318" i="22" s="1"/>
  <c r="P9" i="22" a="1"/>
  <c r="P9" i="22" s="1"/>
  <c r="P39" i="22" a="1"/>
  <c r="P39" i="22" s="1"/>
  <c r="P25" i="22" a="1"/>
  <c r="P25" i="22" s="1"/>
  <c r="P51" i="22" a="1"/>
  <c r="P51" i="22" s="1"/>
  <c r="P61" i="22" a="1"/>
  <c r="P61" i="22" s="1"/>
  <c r="P70" i="22" a="1"/>
  <c r="P70" i="22" s="1"/>
  <c r="P928" i="22" a="1"/>
  <c r="P928" i="22" s="1"/>
  <c r="P81" i="22" a="1"/>
  <c r="P81" i="22" s="1"/>
  <c r="P91" i="22" a="1"/>
  <c r="P91" i="22" s="1"/>
  <c r="P80" i="22" a="1"/>
  <c r="P80" i="22" s="1"/>
  <c r="P104" i="22" a="1"/>
  <c r="P104" i="22" s="1"/>
  <c r="P111" i="22" a="1"/>
  <c r="P111" i="22" s="1"/>
  <c r="P118" i="22" a="1"/>
  <c r="P118" i="22" s="1"/>
  <c r="P123" i="22" a="1"/>
  <c r="P123" i="22" s="1"/>
  <c r="P130" i="22" a="1"/>
  <c r="P130" i="22" s="1"/>
  <c r="P138" i="22" a="1"/>
  <c r="P138" i="22" s="1"/>
  <c r="P145" i="22" a="1"/>
  <c r="P145" i="22" s="1"/>
  <c r="P955" i="22" a="1"/>
  <c r="P955" i="22" s="1"/>
  <c r="P149" i="22" a="1"/>
  <c r="P149" i="22" s="1"/>
  <c r="P160" i="22" a="1"/>
  <c r="P160" i="22" s="1"/>
  <c r="P166" i="22" a="1"/>
  <c r="P166" i="22" s="1"/>
  <c r="P174" i="22" a="1"/>
  <c r="P174" i="22" s="1"/>
  <c r="P180" i="22" a="1"/>
  <c r="P180" i="22" s="1"/>
  <c r="P189" i="22" a="1"/>
  <c r="P189" i="22" s="1"/>
  <c r="P195" i="22" a="1"/>
  <c r="P195" i="22" s="1"/>
  <c r="P13" i="22" a="1"/>
  <c r="P13" i="22" s="1"/>
  <c r="P216" i="22" a="1"/>
  <c r="P216" i="22" s="1"/>
  <c r="P224" i="22" a="1"/>
  <c r="P224" i="22" s="1"/>
  <c r="P223" i="22" a="1"/>
  <c r="P223" i="22" s="1"/>
  <c r="P234" i="22" a="1"/>
  <c r="P234" i="22" s="1"/>
  <c r="P33" i="22" a="1"/>
  <c r="P33" i="22" s="1"/>
  <c r="P40" i="22" a="1"/>
  <c r="P40" i="22" s="1"/>
  <c r="P26" i="22" a="1"/>
  <c r="P26" i="22" s="1"/>
  <c r="P926" i="22" a="1"/>
  <c r="P926" i="22" s="1"/>
  <c r="P62" i="22" a="1"/>
  <c r="P62" i="22" s="1"/>
  <c r="P71" i="22" a="1"/>
  <c r="P71" i="22" s="1"/>
  <c r="P927" i="22" a="1"/>
  <c r="P927" i="22" s="1"/>
  <c r="P83" i="22" a="1"/>
  <c r="P83" i="22" s="1"/>
  <c r="P92" i="22" a="1"/>
  <c r="P92" i="22" s="1"/>
  <c r="P98" i="22" a="1"/>
  <c r="P98" i="22" s="1"/>
  <c r="P105" i="22" a="1"/>
  <c r="P105" i="22" s="1"/>
  <c r="P112" i="22" a="1"/>
  <c r="P112" i="22" s="1"/>
  <c r="P120" i="22" a="1"/>
  <c r="P120" i="22" s="1"/>
  <c r="P124" i="22" a="1"/>
  <c r="P124" i="22" s="1"/>
  <c r="P131" i="22" a="1"/>
  <c r="P131" i="22" s="1"/>
  <c r="P129" i="22" a="1"/>
  <c r="P129" i="22" s="1"/>
  <c r="P146" i="22" a="1"/>
  <c r="P146" i="22" s="1"/>
  <c r="P21" i="22" a="1"/>
  <c r="P21" i="22" s="1"/>
  <c r="P409" i="22" a="1"/>
  <c r="P409" i="22" s="1"/>
  <c r="P158" i="22" a="1"/>
  <c r="P158" i="22" s="1"/>
  <c r="P167" i="22" a="1"/>
  <c r="P167" i="22" s="1"/>
  <c r="P175" i="22" a="1"/>
  <c r="P175" i="22" s="1"/>
  <c r="P181" i="22" a="1"/>
  <c r="P181" i="22" s="1"/>
  <c r="P190" i="22" a="1"/>
  <c r="P190" i="22" s="1"/>
  <c r="P196" i="22" a="1"/>
  <c r="P196" i="22" s="1"/>
  <c r="P203" i="22" a="1"/>
  <c r="P203" i="22" s="1"/>
  <c r="P217" i="22" a="1"/>
  <c r="P217" i="22" s="1"/>
  <c r="P213" i="22" a="1"/>
  <c r="P213" i="22" s="1"/>
  <c r="P225" i="22" a="1"/>
  <c r="P225" i="22" s="1"/>
  <c r="P235" i="22" a="1"/>
  <c r="P235" i="22" s="1"/>
  <c r="P242" i="22" a="1"/>
  <c r="P242" i="22" s="1"/>
  <c r="P255" i="22" a="1"/>
  <c r="P255" i="22" s="1"/>
  <c r="P262" i="22" a="1"/>
  <c r="P262" i="22" s="1"/>
  <c r="P271" i="22" a="1"/>
  <c r="P271" i="22" s="1"/>
  <c r="P280" i="22" a="1"/>
  <c r="P280" i="22" s="1"/>
  <c r="P948" i="22" a="1"/>
  <c r="P948" i="22" s="1"/>
  <c r="P295" i="22" a="1"/>
  <c r="P295" i="22" s="1"/>
  <c r="P301" i="22" a="1"/>
  <c r="P301" i="22" s="1"/>
  <c r="P310" i="22" a="1"/>
  <c r="P310" i="22" s="1"/>
  <c r="P311" i="22" a="1"/>
  <c r="P311" i="22" s="1"/>
  <c r="P954" i="22" a="1"/>
  <c r="P954" i="22" s="1"/>
  <c r="P319" i="22" a="1"/>
  <c r="P319" i="22" s="1"/>
  <c r="P34" i="22" a="1"/>
  <c r="P34" i="22" s="1"/>
  <c r="P19" i="22" a="1"/>
  <c r="P19" i="22" s="1"/>
  <c r="P45" i="22" a="1"/>
  <c r="P45" i="22" s="1"/>
  <c r="P52" i="22" a="1"/>
  <c r="P52" i="22" s="1"/>
  <c r="P63" i="22" a="1"/>
  <c r="P63" i="22" s="1"/>
  <c r="P72" i="22" a="1"/>
  <c r="P72" i="22" s="1"/>
  <c r="P59" i="22" a="1"/>
  <c r="P59" i="22" s="1"/>
  <c r="P84" i="22" a="1"/>
  <c r="P84" i="22" s="1"/>
  <c r="P93" i="22" a="1"/>
  <c r="P93" i="22" s="1"/>
  <c r="P82" i="22" a="1"/>
  <c r="P82" i="22" s="1"/>
  <c r="P90" i="22" a="1"/>
  <c r="P90" i="22" s="1"/>
  <c r="P113" i="22" a="1"/>
  <c r="P113" i="22" s="1"/>
  <c r="P121" i="22" a="1"/>
  <c r="P121" i="22" s="1"/>
  <c r="P125" i="22" a="1"/>
  <c r="P125" i="22" s="1"/>
  <c r="P132" i="22" a="1"/>
  <c r="P132" i="22" s="1"/>
  <c r="P139" i="22" a="1"/>
  <c r="P139" i="22" s="1"/>
  <c r="P147" i="22" a="1"/>
  <c r="P147" i="22" s="1"/>
  <c r="P933" i="22" a="1"/>
  <c r="P933" i="22" s="1"/>
  <c r="P154" i="22" a="1"/>
  <c r="P154" i="22" s="1"/>
  <c r="P159" i="22" a="1"/>
  <c r="P159" i="22" s="1"/>
  <c r="P168" i="22" a="1"/>
  <c r="P168" i="22" s="1"/>
  <c r="P10" i="22" a="1"/>
  <c r="P10" i="22" s="1"/>
  <c r="P182" i="22" a="1"/>
  <c r="P182" i="22" s="1"/>
  <c r="P11" i="22" a="1"/>
  <c r="P11" i="22" s="1"/>
  <c r="P197" i="22" a="1"/>
  <c r="P197" i="22" s="1"/>
  <c r="P204" i="22" a="1"/>
  <c r="P204" i="22" s="1"/>
  <c r="P218" i="22" a="1"/>
  <c r="P218" i="22" s="1"/>
  <c r="P214" i="22" a="1"/>
  <c r="P214" i="22" s="1"/>
  <c r="P226" i="22" a="1"/>
  <c r="P226" i="22" s="1"/>
  <c r="P236" i="22" a="1"/>
  <c r="P236" i="22" s="1"/>
  <c r="P35" i="22" a="1"/>
  <c r="P35" i="22" s="1"/>
  <c r="P41" i="22" a="1"/>
  <c r="P41" i="22" s="1"/>
  <c r="P46" i="22" a="1"/>
  <c r="P46" i="22" s="1"/>
  <c r="P53" i="22" a="1"/>
  <c r="P53" i="22" s="1"/>
  <c r="P64" i="22" a="1"/>
  <c r="P64" i="22" s="1"/>
  <c r="P73" i="22" a="1"/>
  <c r="P73" i="22" s="1"/>
  <c r="P76" i="22" a="1"/>
  <c r="P76" i="22" s="1"/>
  <c r="P85" i="22" a="1"/>
  <c r="P85" i="22" s="1"/>
  <c r="P94" i="22" a="1"/>
  <c r="P94" i="22" s="1"/>
  <c r="P99" i="22" a="1"/>
  <c r="P99" i="22" s="1"/>
  <c r="P106" i="22" a="1"/>
  <c r="P106" i="22" s="1"/>
  <c r="P114" i="22" a="1"/>
  <c r="P114" i="22" s="1"/>
  <c r="P122" i="22" a="1"/>
  <c r="P122" i="22" s="1"/>
  <c r="P126" i="22" a="1"/>
  <c r="P126" i="22" s="1"/>
  <c r="P133" i="22" a="1"/>
  <c r="P133" i="22" s="1"/>
  <c r="P140" i="22" a="1"/>
  <c r="P140" i="22" s="1"/>
  <c r="P148" i="22" a="1"/>
  <c r="P148" i="22" s="1"/>
  <c r="P935" i="22" a="1"/>
  <c r="P935" i="22" s="1"/>
  <c r="P136" i="22" a="1"/>
  <c r="P136" i="22" s="1"/>
  <c r="P161" i="22" a="1"/>
  <c r="P161" i="22" s="1"/>
  <c r="P171" i="22" a="1"/>
  <c r="P171" i="22" s="1"/>
  <c r="P176" i="22" a="1"/>
  <c r="P176" i="22" s="1"/>
  <c r="P184" i="22" a="1"/>
  <c r="P184" i="22" s="1"/>
  <c r="P943" i="22" a="1"/>
  <c r="P943" i="22" s="1"/>
  <c r="P198" i="22" a="1"/>
  <c r="P198" i="22" s="1"/>
  <c r="P205" i="22" a="1"/>
  <c r="P205" i="22" s="1"/>
  <c r="P219" i="22" a="1"/>
  <c r="P219" i="22" s="1"/>
  <c r="P215" i="22" a="1"/>
  <c r="P215" i="22" s="1"/>
  <c r="P227" i="22" a="1"/>
  <c r="P227" i="22" s="1"/>
  <c r="P237" i="22" a="1"/>
  <c r="P237" i="22" s="1"/>
  <c r="P244" i="22" a="1"/>
  <c r="P244" i="22" s="1"/>
  <c r="P251" i="22" a="1"/>
  <c r="P251" i="22" s="1"/>
  <c r="P257" i="22" a="1"/>
  <c r="P257" i="22" s="1"/>
  <c r="P265" i="22" a="1"/>
  <c r="P265" i="22" s="1"/>
  <c r="P273" i="22" a="1"/>
  <c r="P273" i="22" s="1"/>
  <c r="P281" i="22" a="1"/>
  <c r="P281" i="22" s="1"/>
  <c r="P283" i="22" a="1"/>
  <c r="P283" i="22" s="1"/>
  <c r="P290" i="22" a="1"/>
  <c r="P290" i="22" s="1"/>
  <c r="P303" i="22" a="1"/>
  <c r="P303" i="22" s="1"/>
  <c r="P305" i="22" a="1"/>
  <c r="P305" i="22" s="1"/>
  <c r="P306" i="22" a="1"/>
  <c r="P306" i="22" s="1"/>
  <c r="P314" i="22" a="1"/>
  <c r="P314" i="22" s="1"/>
  <c r="P340" i="22" a="1"/>
  <c r="P340" i="22" s="1"/>
  <c r="P410" i="22" a="1"/>
  <c r="P410" i="22" s="1"/>
  <c r="P270" i="22" a="1"/>
  <c r="P270" i="22" s="1"/>
  <c r="P294" i="22" a="1"/>
  <c r="P294" i="22" s="1"/>
  <c r="P332" i="22" a="1"/>
  <c r="P332" i="22" s="1"/>
  <c r="P348" i="22" a="1"/>
  <c r="P348" i="22" s="1"/>
  <c r="P326" i="22" a="1"/>
  <c r="P326" i="22" s="1"/>
  <c r="P333" i="22" a="1"/>
  <c r="P333" i="22" s="1"/>
  <c r="P343" i="22" a="1"/>
  <c r="P343" i="22" s="1"/>
  <c r="P956" i="22" a="1"/>
  <c r="P956" i="22" s="1"/>
  <c r="P359" i="22" a="1"/>
  <c r="P359" i="22" s="1"/>
  <c r="P367" i="22" a="1"/>
  <c r="P367" i="22" s="1"/>
  <c r="P375" i="22" a="1"/>
  <c r="P375" i="22" s="1"/>
  <c r="P382" i="22" a="1"/>
  <c r="P382" i="22" s="1"/>
  <c r="P389" i="22" a="1"/>
  <c r="P389" i="22" s="1"/>
  <c r="P398" i="22" a="1"/>
  <c r="P398" i="22" s="1"/>
  <c r="P408" i="22" a="1"/>
  <c r="P408" i="22" s="1"/>
  <c r="P416" i="22" a="1"/>
  <c r="P416" i="22" s="1"/>
  <c r="P421" i="22" a="1"/>
  <c r="P421" i="22" s="1"/>
  <c r="P428" i="22" a="1"/>
  <c r="P428" i="22" s="1"/>
  <c r="P437" i="22" a="1"/>
  <c r="P437" i="22" s="1"/>
  <c r="P444" i="22" a="1"/>
  <c r="P444" i="22" s="1"/>
  <c r="P481" i="22" a="1"/>
  <c r="P481" i="22" s="1"/>
  <c r="P243" i="22" a="1"/>
  <c r="P243" i="22" s="1"/>
  <c r="P272" i="22" a="1"/>
  <c r="P272" i="22" s="1"/>
  <c r="P296" i="22" a="1"/>
  <c r="P296" i="22" s="1"/>
  <c r="P313" i="22" a="1"/>
  <c r="P313" i="22" s="1"/>
  <c r="P344" i="22" a="1"/>
  <c r="P344" i="22" s="1"/>
  <c r="P349" i="22" a="1"/>
  <c r="P349" i="22" s="1"/>
  <c r="P329" i="22" a="1"/>
  <c r="P329" i="22" s="1"/>
  <c r="P337" i="22" a="1"/>
  <c r="P337" i="22" s="1"/>
  <c r="P20" i="22" a="1"/>
  <c r="P20" i="22" s="1"/>
  <c r="P356" i="22" a="1"/>
  <c r="P356" i="22" s="1"/>
  <c r="P390" i="22" a="1"/>
  <c r="P390" i="22" s="1"/>
  <c r="P371" i="22" a="1"/>
  <c r="P371" i="22" s="1"/>
  <c r="P378" i="22" a="1"/>
  <c r="P378" i="22" s="1"/>
  <c r="P383" i="22" a="1"/>
  <c r="P383" i="22" s="1"/>
  <c r="P392" i="22" a="1"/>
  <c r="P392" i="22" s="1"/>
  <c r="P403" i="22" a="1"/>
  <c r="P403" i="22" s="1"/>
  <c r="P413" i="22" a="1"/>
  <c r="P413" i="22" s="1"/>
  <c r="P417" i="22" a="1"/>
  <c r="P417" i="22" s="1"/>
  <c r="P22" i="22" a="1"/>
  <c r="P22" i="22" s="1"/>
  <c r="P432" i="22" a="1"/>
  <c r="P432" i="22" s="1"/>
  <c r="P441" i="22" a="1"/>
  <c r="P441" i="22" s="1"/>
  <c r="P445" i="22" a="1"/>
  <c r="P445" i="22" s="1"/>
  <c r="P450" i="22" a="1"/>
  <c r="P450" i="22" s="1"/>
  <c r="P14" i="22" a="1"/>
  <c r="P14" i="22" s="1"/>
  <c r="P279" i="22" a="1"/>
  <c r="P279" i="22" s="1"/>
  <c r="P320" i="22" a="1"/>
  <c r="P320" i="22" s="1"/>
  <c r="P354" i="22" a="1"/>
  <c r="P354" i="22" s="1"/>
  <c r="P334" i="22" a="1"/>
  <c r="P334" i="22" s="1"/>
  <c r="P345" i="22" a="1"/>
  <c r="P345" i="22" s="1"/>
  <c r="P352" i="22" a="1"/>
  <c r="P352" i="22" s="1"/>
  <c r="P360" i="22" a="1"/>
  <c r="P360" i="22" s="1"/>
  <c r="P395" i="22" a="1"/>
  <c r="P395" i="22" s="1"/>
  <c r="P376" i="22" a="1"/>
  <c r="P376" i="22" s="1"/>
  <c r="P379" i="22" a="1"/>
  <c r="P379" i="22" s="1"/>
  <c r="P388" i="22" a="1"/>
  <c r="P388" i="22" s="1"/>
  <c r="P399" i="22" a="1"/>
  <c r="P399" i="22" s="1"/>
  <c r="P411" i="22" a="1"/>
  <c r="P411" i="22" s="1"/>
  <c r="P414" i="22" a="1"/>
  <c r="P414" i="22" s="1"/>
  <c r="P422" i="22" a="1"/>
  <c r="P422" i="22" s="1"/>
  <c r="P459" i="22" a="1"/>
  <c r="P459" i="22" s="1"/>
  <c r="P468" i="22" a="1"/>
  <c r="P468" i="22" s="1"/>
  <c r="P442" i="22" a="1"/>
  <c r="P442" i="22" s="1"/>
  <c r="P1023" i="22" a="1"/>
  <c r="P1023" i="22" s="1"/>
  <c r="P456" i="22" a="1"/>
  <c r="P456" i="22" s="1"/>
  <c r="P463" i="22" a="1"/>
  <c r="P463" i="22" s="1"/>
  <c r="P250" i="22" a="1"/>
  <c r="P250" i="22" s="1"/>
  <c r="P289" i="22" a="1"/>
  <c r="P289" i="22" s="1"/>
  <c r="P302" i="22" a="1"/>
  <c r="P302" i="22" s="1"/>
  <c r="P953" i="22" a="1"/>
  <c r="P953" i="22" s="1"/>
  <c r="P321" i="22" a="1"/>
  <c r="P321" i="22" s="1"/>
  <c r="P330" i="22" a="1"/>
  <c r="P330" i="22" s="1"/>
  <c r="P338" i="22" a="1"/>
  <c r="P338" i="22" s="1"/>
  <c r="P18" i="22" a="1"/>
  <c r="P18" i="22" s="1"/>
  <c r="P357" i="22" a="1"/>
  <c r="P357" i="22" s="1"/>
  <c r="P364" i="22" a="1"/>
  <c r="P364" i="22" s="1"/>
  <c r="P372" i="22" a="1"/>
  <c r="P372" i="22" s="1"/>
  <c r="P377" i="22" a="1"/>
  <c r="P377" i="22" s="1"/>
  <c r="P384" i="22" a="1"/>
  <c r="P384" i="22" s="1"/>
  <c r="P394" i="22" a="1"/>
  <c r="P394" i="22" s="1"/>
  <c r="P404" i="22" a="1"/>
  <c r="P404" i="22" s="1"/>
  <c r="P151" i="22" a="1"/>
  <c r="P151" i="22" s="1"/>
  <c r="P418" i="22" a="1"/>
  <c r="P418" i="22" s="1"/>
  <c r="P425" i="22" a="1"/>
  <c r="P425" i="22" s="1"/>
  <c r="P434" i="22" a="1"/>
  <c r="P434" i="22" s="1"/>
  <c r="P438" i="22" a="1"/>
  <c r="P438" i="22" s="1"/>
  <c r="P446" i="22" a="1"/>
  <c r="P446" i="22" s="1"/>
  <c r="P452" i="22" a="1"/>
  <c r="P452" i="22" s="1"/>
  <c r="P460" i="22" a="1"/>
  <c r="P460" i="22" s="1"/>
  <c r="P263" i="22" a="1"/>
  <c r="P263" i="22" s="1"/>
  <c r="P947" i="22" a="1"/>
  <c r="P947" i="22" s="1"/>
  <c r="P307" i="22" a="1"/>
  <c r="P307" i="22" s="1"/>
  <c r="P346" i="22" a="1"/>
  <c r="P346" i="22" s="1"/>
  <c r="P940" i="22" a="1"/>
  <c r="P940" i="22" s="1"/>
  <c r="P335" i="22" a="1"/>
  <c r="P335" i="22" s="1"/>
  <c r="P339" i="22" a="1"/>
  <c r="P339" i="22" s="1"/>
  <c r="P353" i="22" a="1"/>
  <c r="P353" i="22" s="1"/>
  <c r="P387" i="22" a="1"/>
  <c r="P387" i="22" s="1"/>
  <c r="P368" i="22" a="1"/>
  <c r="P368" i="22" s="1"/>
  <c r="P373" i="22" a="1"/>
  <c r="P373" i="22" s="1"/>
  <c r="P380" i="22" a="1"/>
  <c r="P380" i="22" s="1"/>
  <c r="P960" i="22" a="1"/>
  <c r="P960" i="22" s="1"/>
  <c r="P400" i="22" a="1"/>
  <c r="P400" i="22" s="1"/>
  <c r="P433" i="22" a="1"/>
  <c r="P433" i="22" s="1"/>
  <c r="P415" i="22" a="1"/>
  <c r="P415" i="22" s="1"/>
  <c r="P451" i="22" a="1"/>
  <c r="P451" i="22" s="1"/>
  <c r="P429" i="22" a="1"/>
  <c r="P429" i="22" s="1"/>
  <c r="P435" i="22" a="1"/>
  <c r="P435" i="22" s="1"/>
  <c r="P474" i="22" a="1"/>
  <c r="P474" i="22" s="1"/>
  <c r="P962" i="22" a="1"/>
  <c r="P962" i="22" s="1"/>
  <c r="P492" i="22" a="1"/>
  <c r="P492" i="22" s="1"/>
  <c r="P461" i="22" a="1"/>
  <c r="P461" i="22" s="1"/>
  <c r="P256" i="22" a="1"/>
  <c r="P256" i="22" s="1"/>
  <c r="P282" i="22" a="1"/>
  <c r="P282" i="22" s="1"/>
  <c r="P341" i="22" a="1"/>
  <c r="P341" i="22" s="1"/>
  <c r="P322" i="22" a="1"/>
  <c r="P322" i="22" s="1"/>
  <c r="P331" i="22" a="1"/>
  <c r="P331" i="22" s="1"/>
  <c r="P336" i="22" a="1"/>
  <c r="P336" i="22" s="1"/>
  <c r="P350" i="22" a="1"/>
  <c r="P350" i="22" s="1"/>
  <c r="P957" i="22" a="1"/>
  <c r="P957" i="22" s="1"/>
  <c r="P365" i="22" a="1"/>
  <c r="P365" i="22" s="1"/>
  <c r="P369" i="22" a="1"/>
  <c r="P369" i="22" s="1"/>
  <c r="P406" i="22" a="1"/>
  <c r="P406" i="22" s="1"/>
  <c r="P385" i="22" a="1"/>
  <c r="P385" i="22" s="1"/>
  <c r="P396" i="22" a="1"/>
  <c r="P396" i="22" s="1"/>
  <c r="P401" i="22" a="1"/>
  <c r="P401" i="22" s="1"/>
  <c r="P835" i="22" a="1"/>
  <c r="P835" i="22" s="1"/>
  <c r="P419" i="22" a="1"/>
  <c r="P419" i="22" s="1"/>
  <c r="P426" i="22" a="1"/>
  <c r="P426" i="22" s="1"/>
  <c r="P430" i="22" a="1"/>
  <c r="P430" i="22" s="1"/>
  <c r="P439" i="22" a="1"/>
  <c r="P439" i="22" s="1"/>
  <c r="P448" i="22" a="1"/>
  <c r="P448" i="22" s="1"/>
  <c r="P453" i="22" a="1"/>
  <c r="P453" i="22" s="1"/>
  <c r="P264" i="22" a="1"/>
  <c r="P264" i="22" s="1"/>
  <c r="P288" i="22" a="1"/>
  <c r="P288" i="22" s="1"/>
  <c r="P979" i="22" a="1"/>
  <c r="P979" i="22" s="1"/>
  <c r="P325" i="22" a="1"/>
  <c r="P325" i="22" s="1"/>
  <c r="P328" i="22" a="1"/>
  <c r="P328" i="22" s="1"/>
  <c r="P366" i="22" a="1"/>
  <c r="P366" i="22" s="1"/>
  <c r="P351" i="22" a="1"/>
  <c r="P351" i="22" s="1"/>
  <c r="P358" i="22" a="1"/>
  <c r="P358" i="22" s="1"/>
  <c r="P363" i="22" a="1"/>
  <c r="P363" i="22" s="1"/>
  <c r="P370" i="22" a="1"/>
  <c r="P370" i="22" s="1"/>
  <c r="P407" i="22" a="1"/>
  <c r="P407" i="22" s="1"/>
  <c r="P386" i="22" a="1"/>
  <c r="P386" i="22" s="1"/>
  <c r="P391" i="22" a="1"/>
  <c r="P391" i="22" s="1"/>
  <c r="P402" i="22" a="1"/>
  <c r="P402" i="22" s="1"/>
  <c r="P412" i="22" a="1"/>
  <c r="P412" i="22" s="1"/>
  <c r="P420" i="22" a="1"/>
  <c r="P420" i="22" s="1"/>
  <c r="P424" i="22" a="1"/>
  <c r="P424" i="22" s="1"/>
  <c r="P431" i="22" a="1"/>
  <c r="P431" i="22" s="1"/>
  <c r="P440" i="22" a="1"/>
  <c r="P440" i="22" s="1"/>
  <c r="P449" i="22" a="1"/>
  <c r="P449" i="22" s="1"/>
  <c r="P261" i="22" a="1"/>
  <c r="P261" i="22" s="1"/>
  <c r="P374" i="22" a="1"/>
  <c r="P374" i="22" s="1"/>
  <c r="P443" i="22" a="1"/>
  <c r="P443" i="22" s="1"/>
  <c r="P508" i="22" a="1"/>
  <c r="P508" i="22" s="1"/>
  <c r="P476" i="22" a="1"/>
  <c r="P476" i="22" s="1"/>
  <c r="P483" i="22" a="1"/>
  <c r="P483" i="22" s="1"/>
  <c r="P494" i="22" a="1"/>
  <c r="P494" i="22" s="1"/>
  <c r="P502" i="22" a="1"/>
  <c r="P502" i="22" s="1"/>
  <c r="P507" i="22" a="1"/>
  <c r="P507" i="22" s="1"/>
  <c r="P518" i="22" a="1"/>
  <c r="P518" i="22" s="1"/>
  <c r="P526" i="22" a="1"/>
  <c r="P526" i="22" s="1"/>
  <c r="P537" i="22" a="1"/>
  <c r="P537" i="22" s="1"/>
  <c r="P542" i="22" a="1"/>
  <c r="P542" i="22" s="1"/>
  <c r="P586" i="22" a="1"/>
  <c r="P586" i="22" s="1"/>
  <c r="P554" i="22" a="1"/>
  <c r="P554" i="22" s="1"/>
  <c r="P563" i="22" a="1"/>
  <c r="P563" i="22" s="1"/>
  <c r="P609" i="22" a="1"/>
  <c r="P609" i="22" s="1"/>
  <c r="P575" i="22" a="1"/>
  <c r="P575" i="22" s="1"/>
  <c r="P972" i="22" a="1"/>
  <c r="P972" i="22" s="1"/>
  <c r="P581" i="22" a="1"/>
  <c r="P581" i="22" s="1"/>
  <c r="P590" i="22" a="1"/>
  <c r="P590" i="22" s="1"/>
  <c r="P597" i="22" a="1"/>
  <c r="P597" i="22" s="1"/>
  <c r="P604" i="22" a="1"/>
  <c r="P604" i="22" s="1"/>
  <c r="P613" i="22" a="1"/>
  <c r="P613" i="22" s="1"/>
  <c r="P620" i="22" a="1"/>
  <c r="P620" i="22" s="1"/>
  <c r="P628" i="22" a="1"/>
  <c r="P628" i="22" s="1"/>
  <c r="P287" i="22" a="1"/>
  <c r="P287" i="22" s="1"/>
  <c r="P342" i="22" a="1"/>
  <c r="P342" i="22" s="1"/>
  <c r="P941" i="22" a="1"/>
  <c r="P941" i="22" s="1"/>
  <c r="P493" i="22" a="1"/>
  <c r="P493" i="22" s="1"/>
  <c r="P963" i="22" a="1"/>
  <c r="P963" i="22" s="1"/>
  <c r="P467" i="22" a="1"/>
  <c r="P467" i="22" s="1"/>
  <c r="P472" i="22" a="1"/>
  <c r="P472" i="22" s="1"/>
  <c r="P480" i="22" a="1"/>
  <c r="P480" i="22" s="1"/>
  <c r="P489" i="22" a="1"/>
  <c r="P489" i="22" s="1"/>
  <c r="P498" i="22" a="1"/>
  <c r="P498" i="22" s="1"/>
  <c r="P503" i="22" a="1"/>
  <c r="P503" i="22" s="1"/>
  <c r="P513" i="22" a="1"/>
  <c r="P513" i="22" s="1"/>
  <c r="P522" i="22" a="1"/>
  <c r="P522" i="22" s="1"/>
  <c r="P532" i="22" a="1"/>
  <c r="P532" i="22" s="1"/>
  <c r="P538" i="22" a="1"/>
  <c r="P538" i="22" s="1"/>
  <c r="P582" i="22" a="1"/>
  <c r="P582" i="22" s="1"/>
  <c r="P591" i="22" a="1"/>
  <c r="P591" i="22" s="1"/>
  <c r="P559" i="22" a="1"/>
  <c r="P559" i="22" s="1"/>
  <c r="P564" i="22" a="1"/>
  <c r="P564" i="22" s="1"/>
  <c r="P572" i="22" a="1"/>
  <c r="P572" i="22" s="1"/>
  <c r="P968" i="22" a="1"/>
  <c r="P968" i="22" s="1"/>
  <c r="P977" i="22" a="1"/>
  <c r="P977" i="22" s="1"/>
  <c r="P584" i="22" a="1"/>
  <c r="P584" i="22" s="1"/>
  <c r="P646" i="22" a="1"/>
  <c r="P646" i="22" s="1"/>
  <c r="P601" i="22" a="1"/>
  <c r="P601" i="22" s="1"/>
  <c r="P610" i="22" a="1"/>
  <c r="P610" i="22" s="1"/>
  <c r="P952" i="22" a="1"/>
  <c r="P952" i="22" s="1"/>
  <c r="P381" i="22" a="1"/>
  <c r="P381" i="22" s="1"/>
  <c r="P484" i="22" a="1"/>
  <c r="P484" i="22" s="1"/>
  <c r="P469" i="22" a="1"/>
  <c r="P469" i="22" s="1"/>
  <c r="P477" i="22" a="1"/>
  <c r="P477" i="22" s="1"/>
  <c r="P485" i="22" a="1"/>
  <c r="P485" i="22" s="1"/>
  <c r="P495" i="22" a="1"/>
  <c r="P495" i="22" s="1"/>
  <c r="P499" i="22" a="1"/>
  <c r="P499" i="22" s="1"/>
  <c r="P509" i="22" a="1"/>
  <c r="P509" i="22" s="1"/>
  <c r="P519" i="22" a="1"/>
  <c r="P519" i="22" s="1"/>
  <c r="P527" i="22" a="1"/>
  <c r="P527" i="22" s="1"/>
  <c r="P533" i="22" a="1"/>
  <c r="P533" i="22" s="1"/>
  <c r="P543" i="22" a="1"/>
  <c r="P543" i="22" s="1"/>
  <c r="P549" i="22" a="1"/>
  <c r="P549" i="22" s="1"/>
  <c r="P596" i="22" a="1"/>
  <c r="P596" i="22" s="1"/>
  <c r="P560" i="22" a="1"/>
  <c r="P560" i="22" s="1"/>
  <c r="P568" i="22" a="1"/>
  <c r="P568" i="22" s="1"/>
  <c r="P619" i="22" a="1"/>
  <c r="P619" i="22" s="1"/>
  <c r="P973" i="22" a="1"/>
  <c r="P973" i="22" s="1"/>
  <c r="P578" i="22" a="1"/>
  <c r="P578" i="22" s="1"/>
  <c r="P592" i="22" a="1"/>
  <c r="P592" i="22" s="1"/>
  <c r="P651" i="22" a="1"/>
  <c r="P651" i="22" s="1"/>
  <c r="P605" i="22" a="1"/>
  <c r="P605" i="22" s="1"/>
  <c r="P611" i="22" a="1"/>
  <c r="P611" i="22" s="1"/>
  <c r="P621" i="22" a="1"/>
  <c r="P621" i="22" s="1"/>
  <c r="P683" i="22" a="1"/>
  <c r="P683" i="22" s="1"/>
  <c r="P355" i="22" a="1"/>
  <c r="P355" i="22" s="1"/>
  <c r="P423" i="22" a="1"/>
  <c r="P423" i="22" s="1"/>
  <c r="P241" i="22" a="1"/>
  <c r="P241" i="22" s="1"/>
  <c r="P457" i="22" a="1"/>
  <c r="P457" i="22" s="1"/>
  <c r="P464" i="22" a="1"/>
  <c r="P464" i="22" s="1"/>
  <c r="P473" i="22" a="1"/>
  <c r="P473" i="22" s="1"/>
  <c r="P964" i="22" a="1"/>
  <c r="P964" i="22" s="1"/>
  <c r="P490" i="22" a="1"/>
  <c r="P490" i="22" s="1"/>
  <c r="P496" i="22" a="1"/>
  <c r="P496" i="22" s="1"/>
  <c r="P504" i="22" a="1"/>
  <c r="P504" i="22" s="1"/>
  <c r="P514" i="22" a="1"/>
  <c r="P514" i="22" s="1"/>
  <c r="P523" i="22" a="1"/>
  <c r="P523" i="22" s="1"/>
  <c r="P528" i="22" a="1"/>
  <c r="P528" i="22" s="1"/>
  <c r="P539" i="22" a="1"/>
  <c r="P539" i="22" s="1"/>
  <c r="P583" i="22" a="1"/>
  <c r="P583" i="22" s="1"/>
  <c r="P551" i="22" a="1"/>
  <c r="P551" i="22" s="1"/>
  <c r="P555" i="22" a="1"/>
  <c r="P555" i="22" s="1"/>
  <c r="P565" i="22" a="1"/>
  <c r="P565" i="22" s="1"/>
  <c r="P573" i="22" a="1"/>
  <c r="P573" i="22" s="1"/>
  <c r="P969" i="22" a="1"/>
  <c r="P969" i="22" s="1"/>
  <c r="P974" i="22" a="1"/>
  <c r="P974" i="22" s="1"/>
  <c r="P585" i="22" a="1"/>
  <c r="P585" i="22" s="1"/>
  <c r="P594" i="22" a="1"/>
  <c r="P594" i="22" s="1"/>
  <c r="P602" i="22" a="1"/>
  <c r="P602" i="22" s="1"/>
  <c r="P606" i="22" a="1"/>
  <c r="P606" i="22" s="1"/>
  <c r="P347" i="22" a="1"/>
  <c r="P347" i="22" s="1"/>
  <c r="P783" i="22" a="1"/>
  <c r="P783" i="22" s="1"/>
  <c r="P427" i="22" a="1"/>
  <c r="P427" i="22" s="1"/>
  <c r="P470" i="22" a="1"/>
  <c r="P470" i="22" s="1"/>
  <c r="P478" i="22" a="1"/>
  <c r="P478" i="22" s="1"/>
  <c r="P486" i="22" a="1"/>
  <c r="P486" i="22" s="1"/>
  <c r="P491" i="22" a="1"/>
  <c r="P491" i="22" s="1"/>
  <c r="P500" i="22" a="1"/>
  <c r="P500" i="22" s="1"/>
  <c r="P510" i="22" a="1"/>
  <c r="P510" i="22" s="1"/>
  <c r="P520" i="22" a="1"/>
  <c r="P520" i="22" s="1"/>
  <c r="P524" i="22" a="1"/>
  <c r="P524" i="22" s="1"/>
  <c r="P534" i="22" a="1"/>
  <c r="P534" i="22" s="1"/>
  <c r="P544" i="22" a="1"/>
  <c r="P544" i="22" s="1"/>
  <c r="P588" i="22" a="1"/>
  <c r="P588" i="22" s="1"/>
  <c r="P552" i="22" a="1"/>
  <c r="P552" i="22" s="1"/>
  <c r="P561" i="22" a="1"/>
  <c r="P561" i="22" s="1"/>
  <c r="P569" i="22" a="1"/>
  <c r="P569" i="22" s="1"/>
  <c r="P576" i="22" a="1"/>
  <c r="P576" i="22" s="1"/>
  <c r="P970" i="22" a="1"/>
  <c r="P970" i="22" s="1"/>
  <c r="P579" i="22" a="1"/>
  <c r="P579" i="22" s="1"/>
  <c r="P593" i="22" a="1"/>
  <c r="P593" i="22" s="1"/>
  <c r="P598" i="22" a="1"/>
  <c r="P598" i="22" s="1"/>
  <c r="P603" i="22" a="1"/>
  <c r="P603" i="22" s="1"/>
  <c r="P612" i="22" a="1"/>
  <c r="P612" i="22" s="1"/>
  <c r="P675" i="22" a="1"/>
  <c r="P675" i="22" s="1"/>
  <c r="P684" i="22" a="1"/>
  <c r="P684" i="22" s="1"/>
  <c r="P362" i="22" a="1"/>
  <c r="P362" i="22" s="1"/>
  <c r="P397" i="22" a="1"/>
  <c r="P397" i="22" s="1"/>
  <c r="P454" i="22" a="1"/>
  <c r="P454" i="22" s="1"/>
  <c r="P458" i="22" a="1"/>
  <c r="P458" i="22" s="1"/>
  <c r="P465" i="22" a="1"/>
  <c r="P465" i="22" s="1"/>
  <c r="P24" i="22" a="1"/>
  <c r="P24" i="22" s="1"/>
  <c r="P965" i="22" a="1"/>
  <c r="P965" i="22" s="1"/>
  <c r="P487" i="22" a="1"/>
  <c r="P487" i="22" s="1"/>
  <c r="P497" i="22" a="1"/>
  <c r="P497" i="22" s="1"/>
  <c r="P505" i="22" a="1"/>
  <c r="P505" i="22" s="1"/>
  <c r="P515" i="22" a="1"/>
  <c r="P515" i="22" s="1"/>
  <c r="P521" i="22" a="1"/>
  <c r="P521" i="22" s="1"/>
  <c r="P529" i="22" a="1"/>
  <c r="P529" i="22" s="1"/>
  <c r="P540" i="22" a="1"/>
  <c r="P540" i="22" s="1"/>
  <c r="P547" i="22" a="1"/>
  <c r="P547" i="22" s="1"/>
  <c r="P550" i="22" a="1"/>
  <c r="P550" i="22" s="1"/>
  <c r="P556" i="22" a="1"/>
  <c r="P556" i="22" s="1"/>
  <c r="P566" i="22" a="1"/>
  <c r="P566" i="22" s="1"/>
  <c r="P574" i="22" a="1"/>
  <c r="P574" i="22" s="1"/>
  <c r="P577" i="22" a="1"/>
  <c r="P577" i="22" s="1"/>
  <c r="P975" i="22" a="1"/>
  <c r="P975" i="22" s="1"/>
  <c r="P587" i="22" a="1"/>
  <c r="P587" i="22" s="1"/>
  <c r="P595" i="22" a="1"/>
  <c r="P595" i="22" s="1"/>
  <c r="P599" i="22" a="1"/>
  <c r="P599" i="22" s="1"/>
  <c r="P607" i="22" a="1"/>
  <c r="P607" i="22" s="1"/>
  <c r="P616" i="22" a="1"/>
  <c r="P616" i="22" s="1"/>
  <c r="P327" i="22" a="1"/>
  <c r="P327" i="22" s="1"/>
  <c r="P393" i="22" a="1"/>
  <c r="P393" i="22" s="1"/>
  <c r="P436" i="22" a="1"/>
  <c r="P436" i="22" s="1"/>
  <c r="P471" i="22" a="1"/>
  <c r="P471" i="22" s="1"/>
  <c r="P516" i="22" a="1"/>
  <c r="P516" i="22" s="1"/>
  <c r="P482" i="22" a="1"/>
  <c r="P482" i="22" s="1"/>
  <c r="P530" i="22" a="1"/>
  <c r="P530" i="22" s="1"/>
  <c r="P501" i="22" a="1"/>
  <c r="P501" i="22" s="1"/>
  <c r="P511" i="22" a="1"/>
  <c r="P511" i="22" s="1"/>
  <c r="P517" i="22" a="1"/>
  <c r="P517" i="22" s="1"/>
  <c r="P525" i="22" a="1"/>
  <c r="P525" i="22" s="1"/>
  <c r="P536" i="22" a="1"/>
  <c r="P536" i="22" s="1"/>
  <c r="P545" i="22" a="1"/>
  <c r="P545" i="22" s="1"/>
  <c r="P548" i="22" a="1"/>
  <c r="P548" i="22" s="1"/>
  <c r="P553" i="22" a="1"/>
  <c r="P553" i="22" s="1"/>
  <c r="P562" i="22" a="1"/>
  <c r="P562" i="22" s="1"/>
  <c r="P570" i="22" a="1"/>
  <c r="P570" i="22" s="1"/>
  <c r="P617" i="22" a="1"/>
  <c r="P617" i="22" s="1"/>
  <c r="P971" i="22" a="1"/>
  <c r="P971" i="22" s="1"/>
  <c r="P580" i="22" a="1"/>
  <c r="P580" i="22" s="1"/>
  <c r="P644" i="22" a="1"/>
  <c r="P644" i="22" s="1"/>
  <c r="P649" i="22" a="1"/>
  <c r="P649" i="22" s="1"/>
  <c r="P658" i="22" a="1"/>
  <c r="P658" i="22" s="1"/>
  <c r="P667" i="22" a="1"/>
  <c r="P667" i="22" s="1"/>
  <c r="P622" i="22" a="1"/>
  <c r="P622" i="22" s="1"/>
  <c r="P627" i="22" a="1"/>
  <c r="P627" i="22" s="1"/>
  <c r="P361" i="22" a="1"/>
  <c r="P361" i="22" s="1"/>
  <c r="P405" i="22" a="1"/>
  <c r="P405" i="22" s="1"/>
  <c r="P455" i="22" a="1"/>
  <c r="P455" i="22" s="1"/>
  <c r="P462" i="22" a="1"/>
  <c r="P462" i="22" s="1"/>
  <c r="P466" i="22" a="1"/>
  <c r="P466" i="22" s="1"/>
  <c r="P475" i="22" a="1"/>
  <c r="P475" i="22" s="1"/>
  <c r="P479" i="22" a="1"/>
  <c r="P479" i="22" s="1"/>
  <c r="P488" i="22" a="1"/>
  <c r="P488" i="22" s="1"/>
  <c r="P535" i="22" a="1"/>
  <c r="P535" i="22" s="1"/>
  <c r="P506" i="22" a="1"/>
  <c r="P506" i="22" s="1"/>
  <c r="P512" i="22" a="1"/>
  <c r="P512" i="22" s="1"/>
  <c r="P558" i="22" a="1"/>
  <c r="P558" i="22" s="1"/>
  <c r="P531" i="22" a="1"/>
  <c r="P531" i="22" s="1"/>
  <c r="P541" i="22" a="1"/>
  <c r="P541" i="22" s="1"/>
  <c r="P546" i="22" a="1"/>
  <c r="P546" i="22" s="1"/>
  <c r="P966" i="22" a="1"/>
  <c r="P966" i="22" s="1"/>
  <c r="P557" i="22" a="1"/>
  <c r="P557" i="22" s="1"/>
  <c r="P567" i="22" a="1"/>
  <c r="P567" i="22" s="1"/>
  <c r="P571" i="22" a="1"/>
  <c r="P571" i="22" s="1"/>
  <c r="P967" i="22" a="1"/>
  <c r="P967" i="22" s="1"/>
  <c r="P976" i="22" a="1"/>
  <c r="P976" i="22" s="1"/>
  <c r="P589" i="22" a="1"/>
  <c r="P589" i="22" s="1"/>
  <c r="P978" i="22" a="1"/>
  <c r="P978" i="22" s="1"/>
  <c r="P600" i="22" a="1"/>
  <c r="P600" i="22" s="1"/>
  <c r="P608" i="22" a="1"/>
  <c r="P608" i="22" s="1"/>
  <c r="P925" i="22" a="1"/>
  <c r="P925" i="22" s="1"/>
  <c r="P1008" i="22" a="1"/>
  <c r="P1008" i="22" s="1"/>
  <c r="P992" i="22" a="1"/>
  <c r="P992" i="22" s="1"/>
  <c r="P882" i="22" a="1"/>
  <c r="P882" i="22" s="1"/>
  <c r="P865" i="22" a="1"/>
  <c r="P865" i="22" s="1"/>
  <c r="P844" i="22" a="1"/>
  <c r="P844" i="22" s="1"/>
  <c r="P1000" i="22" a="1"/>
  <c r="P1000" i="22" s="1"/>
  <c r="P447" i="22" a="1"/>
  <c r="P447" i="22" s="1"/>
  <c r="P913" i="22" a="1"/>
  <c r="P913" i="22" s="1"/>
  <c r="P906" i="22" a="1"/>
  <c r="P906" i="22" s="1"/>
  <c r="P886" i="22" a="1"/>
  <c r="P886" i="22" s="1"/>
  <c r="P870" i="22" a="1"/>
  <c r="P870" i="22" s="1"/>
  <c r="P855" i="22" a="1"/>
  <c r="P855" i="22" s="1"/>
  <c r="P838" i="22" a="1"/>
  <c r="P838" i="22" s="1"/>
  <c r="P832" i="22" a="1"/>
  <c r="P832" i="22" s="1"/>
  <c r="M474" i="22" a="1"/>
  <c r="M474" i="22" s="1"/>
  <c r="M493" i="22" a="1"/>
  <c r="M493" i="22" s="1"/>
  <c r="M366" i="22" a="1"/>
  <c r="M366" i="22" s="1"/>
  <c r="M341" i="22" a="1"/>
  <c r="M341" i="22" s="1"/>
  <c r="M154" i="22" a="1"/>
  <c r="M154" i="22" s="1"/>
  <c r="M69" i="22" a="1"/>
  <c r="M69" i="22" s="1"/>
  <c r="M1007" i="22" a="1"/>
  <c r="M1007" i="22" s="1"/>
  <c r="M683" i="22" a="1"/>
  <c r="M683" i="22" s="1"/>
  <c r="M6" i="22" a="1"/>
  <c r="M6" i="22" s="1"/>
  <c r="M220" i="22" a="1"/>
  <c r="M220" i="22" s="1"/>
  <c r="M387" i="22" a="1"/>
  <c r="M387" i="22" s="1"/>
  <c r="M53" i="22" a="1"/>
  <c r="M53" i="22" s="1"/>
  <c r="M152" i="22" a="1"/>
  <c r="M152" i="22" s="1"/>
  <c r="M11" i="22" a="1"/>
  <c r="M11" i="22" s="1"/>
  <c r="M426" i="22" a="1"/>
  <c r="M426" i="22" s="1"/>
  <c r="M326" i="22" a="1"/>
  <c r="M326" i="22" s="1"/>
  <c r="M412" i="22" a="1"/>
  <c r="M412" i="22" s="1"/>
  <c r="M743" i="22" a="1"/>
  <c r="M743" i="22" s="1"/>
  <c r="M418" i="22" a="1"/>
  <c r="M418" i="22" s="1"/>
  <c r="M488" i="22" a="1"/>
  <c r="M488" i="22" s="1"/>
  <c r="M786" i="22" a="1"/>
  <c r="M786" i="22" s="1"/>
  <c r="M175" i="22" a="1"/>
  <c r="M175" i="22" s="1"/>
  <c r="M298" i="22" a="1"/>
  <c r="M298" i="22" s="1"/>
  <c r="M623" i="22" a="1"/>
  <c r="M623" i="22" s="1"/>
  <c r="M255" i="22" a="1"/>
  <c r="M255" i="22" s="1"/>
  <c r="M799" i="22" a="1"/>
  <c r="M799" i="22" s="1"/>
  <c r="M552" i="22" a="1"/>
  <c r="M552" i="22" s="1"/>
  <c r="M166" i="22" a="1"/>
  <c r="M166" i="22" s="1"/>
  <c r="M857" i="22" a="1"/>
  <c r="M857" i="22" s="1"/>
  <c r="M49" i="22" a="1"/>
  <c r="M49" i="22" s="1"/>
  <c r="M370" i="22" a="1"/>
  <c r="M370" i="22" s="1"/>
  <c r="M548" i="22" a="1"/>
  <c r="M548" i="22" s="1"/>
  <c r="M590" i="22" a="1"/>
  <c r="M590" i="22" s="1"/>
  <c r="M494" i="22" a="1"/>
  <c r="M494" i="22" s="1"/>
  <c r="M919" i="22" a="1"/>
  <c r="M919" i="22" s="1"/>
  <c r="M100" i="22" a="1"/>
  <c r="M100" i="22" s="1"/>
  <c r="M823" i="22" a="1"/>
  <c r="M823" i="22" s="1"/>
  <c r="M188" i="22" a="1"/>
  <c r="M188" i="22" s="1"/>
  <c r="M35" i="22" a="1"/>
  <c r="M35" i="22" s="1"/>
  <c r="M859" i="22" a="1"/>
  <c r="M859" i="22" s="1"/>
  <c r="M482" i="22" a="1"/>
  <c r="M482" i="22" s="1"/>
  <c r="M754" i="22" a="1"/>
  <c r="M754" i="22" s="1"/>
  <c r="M715" i="22" a="1"/>
  <c r="M715" i="22" s="1"/>
  <c r="M106" i="22" a="1"/>
  <c r="M106" i="22" s="1"/>
  <c r="M593" i="22" a="1"/>
  <c r="M593" i="22" s="1"/>
  <c r="M187" i="22" a="1"/>
  <c r="M187" i="22" s="1"/>
  <c r="M382" i="22" a="1"/>
  <c r="M382" i="22" s="1"/>
  <c r="M670" i="22" a="1"/>
  <c r="M670" i="22" s="1"/>
  <c r="M497" i="22" a="1"/>
  <c r="M497" i="22" s="1"/>
  <c r="M294" i="22" a="1"/>
  <c r="M294" i="22" s="1"/>
  <c r="M145" i="22" a="1"/>
  <c r="M145" i="22" s="1"/>
  <c r="M918" i="22" a="1"/>
  <c r="M918" i="22" s="1"/>
  <c r="M774" i="22" a="1"/>
  <c r="M774" i="22" s="1"/>
  <c r="M186" i="22" a="1"/>
  <c r="M186" i="22" s="1"/>
  <c r="M814" i="22" a="1"/>
  <c r="M814" i="22" s="1"/>
  <c r="M627" i="22" a="1"/>
  <c r="M627" i="22" s="1"/>
  <c r="M396" i="22" a="1"/>
  <c r="M396" i="22" s="1"/>
  <c r="M182" i="22" a="1"/>
  <c r="M182" i="22" s="1"/>
  <c r="M776" i="22" a="1"/>
  <c r="M776" i="22" s="1"/>
  <c r="M251" i="22" a="1"/>
  <c r="M251" i="22" s="1"/>
  <c r="M267" i="22" a="1"/>
  <c r="M267" i="22" s="1"/>
  <c r="M762" i="22" a="1"/>
  <c r="M762" i="22" s="1"/>
  <c r="M477" i="22" a="1"/>
  <c r="M477" i="22" s="1"/>
  <c r="M131" i="22" a="1"/>
  <c r="M131" i="22" s="1"/>
  <c r="M978" i="22" a="1"/>
  <c r="M978" i="22" s="1"/>
  <c r="M165" i="22" a="1"/>
  <c r="M165" i="22" s="1"/>
  <c r="M141" i="22" a="1"/>
  <c r="M141" i="22" s="1"/>
  <c r="M656" i="22" a="1"/>
  <c r="M656" i="22" s="1"/>
  <c r="M333" i="22" a="1"/>
  <c r="M333" i="22" s="1"/>
  <c r="M22" i="22" a="1"/>
  <c r="M22" i="22" s="1"/>
  <c r="M180" i="22" a="1"/>
  <c r="M180" i="22" s="1"/>
  <c r="M181" i="22" a="1"/>
  <c r="M181" i="22" s="1"/>
  <c r="M574" i="22" a="1"/>
  <c r="M574" i="22" s="1"/>
  <c r="M829" i="22" a="1"/>
  <c r="M829" i="22" s="1"/>
  <c r="M943" i="22" a="1"/>
  <c r="M943" i="22" s="1"/>
  <c r="M192" i="22" a="1"/>
  <c r="M192" i="22" s="1"/>
  <c r="M444" i="22" a="1"/>
  <c r="M444" i="22" s="1"/>
  <c r="M503" i="22" a="1"/>
  <c r="M503" i="22" s="1"/>
  <c r="M942" i="22" a="1"/>
  <c r="M942" i="22" s="1"/>
  <c r="M479" i="22" a="1"/>
  <c r="M479" i="22" s="1"/>
  <c r="M734" i="22" a="1"/>
  <c r="M734" i="22" s="1"/>
  <c r="M324" i="22" a="1"/>
  <c r="M324" i="22" s="1"/>
  <c r="M768" i="22" a="1"/>
  <c r="M768" i="22" s="1"/>
  <c r="M23" i="22" a="1"/>
  <c r="M23" i="22" s="1"/>
  <c r="M558" i="22" a="1"/>
  <c r="M558" i="22" s="1"/>
  <c r="M902" i="22" a="1"/>
  <c r="M902" i="22" s="1"/>
  <c r="M690" i="22" a="1"/>
  <c r="M690" i="22" s="1"/>
  <c r="M848" i="22" a="1"/>
  <c r="M848" i="22" s="1"/>
  <c r="M769" i="22" a="1"/>
  <c r="M769" i="22" s="1"/>
  <c r="M609" i="22" a="1"/>
  <c r="M609" i="22" s="1"/>
  <c r="M406" i="22" a="1"/>
  <c r="M406" i="22" s="1"/>
  <c r="M263" i="22" a="1"/>
  <c r="M263" i="22" s="1"/>
  <c r="M356" i="22" a="1"/>
  <c r="M356" i="22" s="1"/>
  <c r="M748" i="22" a="1"/>
  <c r="M748" i="22" s="1"/>
  <c r="M78" i="22" a="1"/>
  <c r="M78" i="22" s="1"/>
  <c r="M137" i="22" a="1"/>
  <c r="M137" i="22" s="1"/>
  <c r="M28" i="22" a="1"/>
  <c r="M28" i="22" s="1"/>
  <c r="M549" i="22" a="1"/>
  <c r="M549" i="22" s="1"/>
  <c r="M15" i="22" a="1"/>
  <c r="M15" i="22" s="1"/>
  <c r="M306" i="22" a="1"/>
  <c r="M306" i="22" s="1"/>
  <c r="M313" i="22" a="1"/>
  <c r="M313" i="22" s="1"/>
  <c r="M669" i="22" a="1"/>
  <c r="M669" i="22" s="1"/>
  <c r="M767" i="22" a="1"/>
  <c r="M767" i="22" s="1"/>
  <c r="M27" i="22" a="1"/>
  <c r="M27" i="22" s="1"/>
  <c r="M765" i="22" a="1"/>
  <c r="M765" i="22" s="1"/>
  <c r="M661" i="22" a="1"/>
  <c r="M661" i="22" s="1"/>
  <c r="M763" i="22" a="1"/>
  <c r="M763" i="22" s="1"/>
  <c r="M850" i="22" a="1"/>
  <c r="M850" i="22" s="1"/>
  <c r="M249" i="22" a="1"/>
  <c r="M249" i="22" s="1"/>
  <c r="M365" i="22" a="1"/>
  <c r="M365" i="22" s="1"/>
  <c r="M259" i="22" a="1"/>
  <c r="M259" i="22" s="1"/>
  <c r="M284" i="22" a="1"/>
  <c r="M284" i="22" s="1"/>
  <c r="M305" i="22" a="1"/>
  <c r="M305" i="22" s="1"/>
  <c r="M519" i="22" a="1"/>
  <c r="M519" i="22" s="1"/>
  <c r="M525" i="22" a="1"/>
  <c r="M525" i="22" s="1"/>
  <c r="M511" i="22" a="1"/>
  <c r="M511" i="22" s="1"/>
  <c r="M803" i="22" a="1"/>
  <c r="M803" i="22" s="1"/>
  <c r="M288" i="22" a="1"/>
  <c r="M288" i="22" s="1"/>
  <c r="M648" i="22" a="1"/>
  <c r="M648" i="22" s="1"/>
  <c r="M478" i="22" a="1"/>
  <c r="M478" i="22" s="1"/>
  <c r="M226" i="22" a="1"/>
  <c r="M226" i="22" s="1"/>
  <c r="M581" i="22" a="1"/>
  <c r="M581" i="22" s="1"/>
  <c r="M269" i="22" a="1"/>
  <c r="M269" i="22" s="1"/>
  <c r="M125" i="22" a="1"/>
  <c r="M125" i="22" s="1"/>
  <c r="M881" i="22" a="1"/>
  <c r="M881" i="22" s="1"/>
  <c r="M908" i="22" a="1"/>
  <c r="M908" i="22" s="1"/>
  <c r="M167" i="22" a="1"/>
  <c r="M167" i="22" s="1"/>
  <c r="M86" i="22" a="1"/>
  <c r="M86" i="22" s="1"/>
  <c r="M689" i="22" a="1"/>
  <c r="M689" i="22" s="1"/>
  <c r="M373" i="22" a="1"/>
  <c r="M373" i="22" s="1"/>
  <c r="M555" i="22" a="1"/>
  <c r="M555" i="22" s="1"/>
  <c r="M705" i="22" a="1"/>
  <c r="M705" i="22" s="1"/>
  <c r="M463" i="22" a="1"/>
  <c r="M463" i="22" s="1"/>
  <c r="M637" i="22" a="1"/>
  <c r="M637" i="22" s="1"/>
  <c r="M523" i="22" a="1"/>
  <c r="M523" i="22" s="1"/>
  <c r="M391" i="22" a="1"/>
  <c r="M391" i="22" s="1"/>
  <c r="M867" i="22" a="1"/>
  <c r="M867" i="22" s="1"/>
  <c r="M24" i="22" a="1"/>
  <c r="M24" i="22" s="1"/>
  <c r="M367" i="22" a="1"/>
  <c r="M367" i="22" s="1"/>
  <c r="M805" i="22" a="1"/>
  <c r="M805" i="22" s="1"/>
  <c r="M957" i="22" a="1"/>
  <c r="M957" i="22" s="1"/>
  <c r="M807" i="22" a="1"/>
  <c r="M807" i="22" s="1"/>
  <c r="M949" i="22" a="1"/>
  <c r="M949" i="22" s="1"/>
  <c r="M99" i="22" a="1"/>
  <c r="M99" i="22" s="1"/>
  <c r="M954" i="22" a="1"/>
  <c r="M954" i="22" s="1"/>
  <c r="M953" i="22" a="1"/>
  <c r="M953" i="22" s="1"/>
  <c r="M476" i="22" a="1"/>
  <c r="M476" i="22" s="1"/>
  <c r="M668" i="22" a="1"/>
  <c r="M668" i="22" s="1"/>
  <c r="M565" i="22" a="1"/>
  <c r="M565" i="22" s="1"/>
  <c r="M725" i="22" a="1"/>
  <c r="M725" i="22" s="1"/>
  <c r="M407" i="22" a="1"/>
  <c r="M407" i="22" s="1"/>
  <c r="M468" i="22" a="1"/>
  <c r="M468" i="22" s="1"/>
  <c r="M340" i="22" a="1"/>
  <c r="M340" i="22" s="1"/>
  <c r="M2" i="22" a="1"/>
  <c r="M2" i="22" s="1"/>
  <c r="M8" i="22" a="1"/>
  <c r="M8" i="22" s="1"/>
  <c r="M816" i="22" a="1"/>
  <c r="M816" i="22" s="1"/>
  <c r="M481" i="22" a="1"/>
  <c r="M481" i="22" s="1"/>
  <c r="M239" i="22" a="1"/>
  <c r="M239" i="22" s="1"/>
  <c r="M660" i="22" a="1"/>
  <c r="M660" i="22" s="1"/>
  <c r="M875" i="22" a="1"/>
  <c r="M875" i="22" s="1"/>
  <c r="M405" i="22" a="1"/>
  <c r="M405" i="22" s="1"/>
  <c r="M985" i="22" a="1"/>
  <c r="M985" i="22" s="1"/>
  <c r="M984" i="22" a="1"/>
  <c r="M984" i="22" s="1"/>
  <c r="M878" i="22" a="1"/>
  <c r="M878" i="22" s="1"/>
  <c r="M21" i="22" a="1"/>
  <c r="M21" i="22" s="1"/>
  <c r="M174" i="22" a="1"/>
  <c r="M174" i="22" s="1"/>
  <c r="M569" i="22" a="1"/>
  <c r="M569" i="22" s="1"/>
  <c r="M584" i="22" a="1"/>
  <c r="M584" i="22" s="1"/>
  <c r="M163" i="22" a="1"/>
  <c r="M163" i="22" s="1"/>
  <c r="M709" i="22" a="1"/>
  <c r="M709" i="22" s="1"/>
  <c r="M847" i="22" a="1"/>
  <c r="M847" i="22" s="1"/>
  <c r="M113" i="22" a="1"/>
  <c r="M113" i="22" s="1"/>
  <c r="M626" i="22" a="1"/>
  <c r="M626" i="22" s="1"/>
  <c r="M398" i="22" a="1"/>
  <c r="M398" i="22" s="1"/>
  <c r="M553" i="22" a="1"/>
  <c r="M553" i="22" s="1"/>
  <c r="M76" i="22" a="1"/>
  <c r="M76" i="22" s="1"/>
  <c r="M893" i="22" a="1"/>
  <c r="M893" i="22" s="1"/>
  <c r="M64" i="22" a="1"/>
  <c r="M64" i="22" s="1"/>
  <c r="M110" i="22" a="1"/>
  <c r="M110" i="22" s="1"/>
  <c r="M798" i="22" a="1"/>
  <c r="M798" i="22" s="1"/>
  <c r="M512" i="22" a="1"/>
  <c r="M512" i="22" s="1"/>
  <c r="M544" i="22" a="1"/>
  <c r="M544" i="22" s="1"/>
  <c r="M730" i="22" a="1"/>
  <c r="M730" i="22" s="1"/>
  <c r="M505" i="22" a="1"/>
  <c r="M505" i="22" s="1"/>
  <c r="M149" i="22" a="1"/>
  <c r="M149" i="22" s="1"/>
  <c r="M169" i="22" a="1"/>
  <c r="M169" i="22" s="1"/>
  <c r="M261" i="22" a="1"/>
  <c r="M261" i="22" s="1"/>
  <c r="M749" i="22" a="1"/>
  <c r="M749" i="22" s="1"/>
  <c r="M50" i="22" a="1"/>
  <c r="M50" i="22" s="1"/>
  <c r="M334" i="22" a="1"/>
  <c r="M334" i="22" s="1"/>
  <c r="M233" i="22" a="1"/>
  <c r="M233" i="22" s="1"/>
  <c r="M466" i="22" a="1"/>
  <c r="M466" i="22" s="1"/>
  <c r="M868" i="22" a="1"/>
  <c r="M868" i="22" s="1"/>
  <c r="M144" i="22" a="1"/>
  <c r="M144" i="22" s="1"/>
  <c r="M613" i="22" a="1"/>
  <c r="M613" i="22" s="1"/>
  <c r="M73" i="22" a="1"/>
  <c r="M73" i="22" s="1"/>
  <c r="M453" i="22" a="1"/>
  <c r="M453" i="22" s="1"/>
  <c r="M7" i="22" a="1"/>
  <c r="M7" i="22" s="1"/>
  <c r="M795" i="22" a="1"/>
  <c r="M795" i="22" s="1"/>
  <c r="M138" i="22" a="1"/>
  <c r="M138" i="22" s="1"/>
  <c r="M307" i="22" a="1"/>
  <c r="M307" i="22" s="1"/>
  <c r="M652" i="22" a="1"/>
  <c r="M652" i="22" s="1"/>
  <c r="M640" i="22" a="1"/>
  <c r="M640" i="22" s="1"/>
  <c r="M241" i="22" a="1"/>
  <c r="M241" i="22" s="1"/>
  <c r="M771" i="22" a="1"/>
  <c r="M771" i="22" s="1"/>
  <c r="M639" i="22" a="1"/>
  <c r="M639" i="22" s="1"/>
  <c r="M118" i="22" a="1"/>
  <c r="M118" i="22" s="1"/>
  <c r="M447" i="22" a="1"/>
  <c r="M447" i="22" s="1"/>
  <c r="M853" i="22" a="1"/>
  <c r="M853" i="22" s="1"/>
  <c r="M616" i="22" a="1"/>
  <c r="M616" i="22" s="1"/>
  <c r="M229" i="22" a="1"/>
  <c r="M229" i="22" s="1"/>
  <c r="M638" i="22" a="1"/>
  <c r="M638" i="22" s="1"/>
  <c r="M841" i="22" a="1"/>
  <c r="M841" i="22" s="1"/>
  <c r="M914" i="22" a="1"/>
  <c r="M914" i="22" s="1"/>
  <c r="M216" i="22" a="1"/>
  <c r="M216" i="22" s="1"/>
  <c r="M649" i="22" a="1"/>
  <c r="M649" i="22" s="1"/>
  <c r="M501" i="22" a="1"/>
  <c r="M501" i="22" s="1"/>
  <c r="M602" i="22" a="1"/>
  <c r="M602" i="22" s="1"/>
  <c r="M134" i="22" a="1"/>
  <c r="M134" i="22" s="1"/>
  <c r="M480" i="22" a="1"/>
  <c r="M480" i="22" s="1"/>
  <c r="M281" i="22" a="1"/>
  <c r="M281" i="22" s="1"/>
  <c r="M550" i="22" a="1"/>
  <c r="M550" i="22" s="1"/>
  <c r="M448" i="22" a="1"/>
  <c r="M448" i="22" s="1"/>
  <c r="M18" i="22" a="1"/>
  <c r="M18" i="22" s="1"/>
  <c r="M647" i="22" a="1"/>
  <c r="M647" i="22" s="1"/>
  <c r="M467" i="22" a="1"/>
  <c r="M467" i="22" s="1"/>
  <c r="M136" i="22" a="1"/>
  <c r="M136" i="22" s="1"/>
  <c r="M491" i="22" a="1"/>
  <c r="M491" i="22" s="1"/>
  <c r="M197" i="22" a="1"/>
  <c r="M197" i="22" s="1"/>
  <c r="M513" i="22" a="1"/>
  <c r="M513" i="22" s="1"/>
  <c r="M5" i="22" a="1"/>
  <c r="M5" i="22" s="1"/>
  <c r="M910" i="22" a="1"/>
  <c r="M910" i="22" s="1"/>
  <c r="M383" i="22" a="1"/>
  <c r="M383" i="22" s="1"/>
  <c r="M204" i="22" a="1"/>
  <c r="M204" i="22" s="1"/>
  <c r="M821" i="22" a="1"/>
  <c r="M821" i="22" s="1"/>
  <c r="M36" i="22" a="1"/>
  <c r="M36" i="22" s="1"/>
  <c r="M731" i="22" a="1"/>
  <c r="M731" i="22" s="1"/>
  <c r="M291" i="22" a="1"/>
  <c r="M291" i="22" s="1"/>
  <c r="M189" i="22" a="1"/>
  <c r="M189" i="22" s="1"/>
  <c r="M124" i="22" a="1"/>
  <c r="M124" i="22" s="1"/>
  <c r="M342" i="22" a="1"/>
  <c r="M342" i="22" s="1"/>
  <c r="M435" i="22" a="1"/>
  <c r="M435" i="22" s="1"/>
  <c r="M44" i="22" a="1"/>
  <c r="M44" i="22" s="1"/>
  <c r="M736" i="22" a="1"/>
  <c r="M736" i="22" s="1"/>
  <c r="M604" i="22" a="1"/>
  <c r="M604" i="22" s="1"/>
  <c r="M266" i="22" a="1"/>
  <c r="M266" i="22" s="1"/>
  <c r="M265" i="22" a="1"/>
  <c r="M265" i="22" s="1"/>
  <c r="M747" i="22" a="1"/>
  <c r="M747" i="22" s="1"/>
  <c r="M904" i="22" a="1"/>
  <c r="M904" i="22" s="1"/>
  <c r="M327" i="22" a="1"/>
  <c r="M327" i="22" s="1"/>
  <c r="M838" i="22" a="1"/>
  <c r="M838" i="22" s="1"/>
  <c r="M620" i="22" a="1"/>
  <c r="M620" i="22" s="1"/>
  <c r="M314" i="22" a="1"/>
  <c r="M314" i="22" s="1"/>
  <c r="M185" i="22" a="1"/>
  <c r="M185" i="22" s="1"/>
  <c r="M95" i="22" a="1"/>
  <c r="M95" i="22" s="1"/>
  <c r="M132" i="22" a="1"/>
  <c r="M132" i="22" s="1"/>
  <c r="M833" i="22" a="1"/>
  <c r="M833" i="22" s="1"/>
  <c r="M368" i="22" a="1"/>
  <c r="M368" i="22" s="1"/>
  <c r="M264" i="22" a="1"/>
  <c r="M264" i="22" s="1"/>
  <c r="M371" i="22" a="1"/>
  <c r="M371" i="22" s="1"/>
  <c r="M801" i="22" a="1"/>
  <c r="M801" i="22" s="1"/>
  <c r="M629" i="22" a="1"/>
  <c r="M629" i="22" s="1"/>
  <c r="M946" i="22" a="1"/>
  <c r="M946" i="22" s="1"/>
  <c r="M948" i="22" a="1"/>
  <c r="M948" i="22" s="1"/>
  <c r="M947" i="22" a="1"/>
  <c r="M947" i="22" s="1"/>
  <c r="M458" i="22" a="1"/>
  <c r="M458" i="22" s="1"/>
  <c r="M116" i="22" a="1"/>
  <c r="M116" i="22" s="1"/>
  <c r="M944" i="22" a="1"/>
  <c r="M944" i="22" s="1"/>
  <c r="M945" i="22" a="1"/>
  <c r="M945" i="22" s="1"/>
  <c r="M350" i="22" a="1"/>
  <c r="M350" i="22" s="1"/>
  <c r="M980" i="22" a="1"/>
  <c r="M980" i="22" s="1"/>
  <c r="M678" i="22" a="1"/>
  <c r="M678" i="22" s="1"/>
  <c r="M981" i="22" a="1"/>
  <c r="M981" i="22" s="1"/>
  <c r="M964" i="22" a="1"/>
  <c r="M964" i="22" s="1"/>
  <c r="M905" i="22" a="1"/>
  <c r="M905" i="22" s="1"/>
  <c r="M684" i="22" a="1"/>
  <c r="M684" i="22" s="1"/>
  <c r="M651" i="22" a="1"/>
  <c r="M651" i="22" s="1"/>
  <c r="M217" i="22" a="1"/>
  <c r="M217" i="22" s="1"/>
  <c r="M361" i="22" a="1"/>
  <c r="M361" i="22" s="1"/>
  <c r="M219" i="22" a="1"/>
  <c r="M219" i="22" s="1"/>
  <c r="M117" i="22" a="1"/>
  <c r="M117" i="22" s="1"/>
  <c r="M151" i="22" a="1"/>
  <c r="M151" i="22" s="1"/>
  <c r="M234" i="22" a="1"/>
  <c r="M234" i="22" s="1"/>
  <c r="M401" i="22" a="1"/>
  <c r="M401" i="22" s="1"/>
  <c r="M917" i="22" a="1"/>
  <c r="M917" i="22" s="1"/>
  <c r="M107" i="22" a="1"/>
  <c r="M107" i="22" s="1"/>
  <c r="M483" i="22" a="1"/>
  <c r="M483" i="22" s="1"/>
  <c r="M37" i="22" a="1"/>
  <c r="M37" i="22" s="1"/>
  <c r="M10" i="22" a="1"/>
  <c r="M10" i="22" s="1"/>
  <c r="M624" i="22" a="1"/>
  <c r="M624" i="22" s="1"/>
  <c r="M489" i="22" a="1"/>
  <c r="M489" i="22" s="1"/>
  <c r="M628" i="22" a="1"/>
  <c r="M628" i="22" s="1"/>
  <c r="M819" i="22" a="1"/>
  <c r="M819" i="22" s="1"/>
  <c r="M750" i="22" a="1"/>
  <c r="M750" i="22" s="1"/>
  <c r="M714" i="22" a="1"/>
  <c r="M714" i="22" s="1"/>
  <c r="M278" i="22" a="1"/>
  <c r="M278" i="22" s="1"/>
  <c r="M800" i="22" a="1"/>
  <c r="M800" i="22" s="1"/>
  <c r="M510" i="22" a="1"/>
  <c r="M510" i="22" s="1"/>
  <c r="M159" i="22" a="1"/>
  <c r="M159" i="22" s="1"/>
  <c r="M30" i="22" a="1"/>
  <c r="M30" i="22" s="1"/>
  <c r="M424" i="22" a="1"/>
  <c r="M424" i="22" s="1"/>
  <c r="M860" i="22" a="1"/>
  <c r="M860" i="22" s="1"/>
  <c r="M858" i="22" a="1"/>
  <c r="M858" i="22" s="1"/>
  <c r="M671" i="22" a="1"/>
  <c r="M671" i="22" s="1"/>
  <c r="M554" i="22" a="1"/>
  <c r="M554" i="22" s="1"/>
  <c r="M280" i="22" a="1"/>
  <c r="M280" i="22" s="1"/>
  <c r="M293" i="22" a="1"/>
  <c r="M293" i="22" s="1"/>
  <c r="M70" i="22" a="1"/>
  <c r="M70" i="22" s="1"/>
  <c r="M495" i="22" a="1"/>
  <c r="M495" i="22" s="1"/>
  <c r="M252" i="22" a="1"/>
  <c r="M252" i="22" s="1"/>
  <c r="M594" i="22" a="1"/>
  <c r="M594" i="22" s="1"/>
  <c r="M319" i="22" a="1"/>
  <c r="M319" i="22" s="1"/>
  <c r="M109" i="22" a="1"/>
  <c r="M109" i="22" s="1"/>
  <c r="M51" i="22" a="1"/>
  <c r="M51" i="22" s="1"/>
  <c r="M193" i="22" a="1"/>
  <c r="M193" i="22" s="1"/>
  <c r="M150" i="22" a="1"/>
  <c r="M150" i="22" s="1"/>
  <c r="M894" i="22" a="1"/>
  <c r="M894" i="22" s="1"/>
  <c r="M148" i="22" a="1"/>
  <c r="M148" i="22" s="1"/>
  <c r="M738" i="22" a="1"/>
  <c r="M738" i="22" s="1"/>
  <c r="M419" i="22" a="1"/>
  <c r="M419" i="22" s="1"/>
  <c r="M804" i="22" a="1"/>
  <c r="M804" i="22" s="1"/>
  <c r="M93" i="22" a="1"/>
  <c r="M93" i="22" s="1"/>
  <c r="M585" i="22" a="1"/>
  <c r="M585" i="22" s="1"/>
  <c r="M632" i="22" a="1"/>
  <c r="M632" i="22" s="1"/>
  <c r="M854" i="22" a="1"/>
  <c r="M854" i="22" s="1"/>
  <c r="M108" i="22" a="1"/>
  <c r="M108" i="22" s="1"/>
  <c r="M539" i="22" a="1"/>
  <c r="M539" i="22" s="1"/>
  <c r="M337" i="22" a="1"/>
  <c r="M337" i="22" s="1"/>
  <c r="M490" i="22" a="1"/>
  <c r="M490" i="22" s="1"/>
  <c r="M345" i="22" a="1"/>
  <c r="M345" i="22" s="1"/>
  <c r="M785" i="22" a="1"/>
  <c r="M785" i="22" s="1"/>
  <c r="M938" i="22" a="1"/>
  <c r="M938" i="22" s="1"/>
  <c r="M618" i="22" a="1"/>
  <c r="M618" i="22" s="1"/>
  <c r="M176" i="22" a="1"/>
  <c r="M176" i="22" s="1"/>
  <c r="M936" i="22" a="1"/>
  <c r="M936" i="22" s="1"/>
  <c r="M411" i="22" a="1"/>
  <c r="M411" i="22" s="1"/>
  <c r="M546" i="22" a="1"/>
  <c r="M546" i="22" s="1"/>
  <c r="M939" i="22" a="1"/>
  <c r="M939" i="22" s="1"/>
  <c r="M935" i="22" a="1"/>
  <c r="M935" i="22" s="1"/>
  <c r="M72" i="22" a="1"/>
  <c r="M72" i="22" s="1"/>
  <c r="M780" i="22" a="1"/>
  <c r="M780" i="22" s="1"/>
  <c r="M830" i="22" a="1"/>
  <c r="M830" i="22" s="1"/>
  <c r="M937" i="22" a="1"/>
  <c r="M937" i="22" s="1"/>
  <c r="M111" i="22" a="1"/>
  <c r="M111" i="22" s="1"/>
  <c r="M940" i="22" a="1"/>
  <c r="M940" i="22" s="1"/>
  <c r="M308" i="22" a="1"/>
  <c r="M308" i="22" s="1"/>
  <c r="M933" i="22" a="1"/>
  <c r="M933" i="22" s="1"/>
  <c r="M824" i="22" a="1"/>
  <c r="M824" i="22" s="1"/>
  <c r="M459" i="22" a="1"/>
  <c r="M459" i="22" s="1"/>
  <c r="M586" i="22" a="1"/>
  <c r="M586" i="22" s="1"/>
  <c r="M247" i="22" a="1"/>
  <c r="M247" i="22" s="1"/>
  <c r="M260" i="22" a="1"/>
  <c r="M260" i="22" s="1"/>
  <c r="M897" i="22" a="1"/>
  <c r="M897" i="22" s="1"/>
  <c r="M901" i="22" a="1"/>
  <c r="M901" i="22" s="1"/>
  <c r="M644" i="22" a="1"/>
  <c r="M644" i="22" s="1"/>
  <c r="M530" i="22" a="1"/>
  <c r="M530" i="22" s="1"/>
  <c r="M348" i="22" a="1"/>
  <c r="M348" i="22" s="1"/>
  <c r="M646" i="22" a="1"/>
  <c r="M646" i="22" s="1"/>
  <c r="M506" i="22" a="1"/>
  <c r="M506" i="22" s="1"/>
  <c r="M221" i="22" a="1"/>
  <c r="M221" i="22" s="1"/>
  <c r="M277" i="22" a="1"/>
  <c r="M277" i="22" s="1"/>
  <c r="M31" i="22" a="1"/>
  <c r="M31" i="22" s="1"/>
  <c r="M155" i="22" a="1"/>
  <c r="M155" i="22" s="1"/>
  <c r="M420" i="22" a="1"/>
  <c r="M420" i="22" s="1"/>
  <c r="M235" i="22" a="1"/>
  <c r="M235" i="22" s="1"/>
  <c r="M735" i="22" a="1"/>
  <c r="M735" i="22" s="1"/>
  <c r="M687" i="22" a="1"/>
  <c r="M687" i="22" s="1"/>
  <c r="M102" i="22" a="1"/>
  <c r="M102" i="22" s="1"/>
  <c r="M566" i="22" a="1"/>
  <c r="M566" i="22" s="1"/>
  <c r="M161" i="22" a="1"/>
  <c r="M161" i="22" s="1"/>
  <c r="M423" i="22" a="1"/>
  <c r="M423" i="22" s="1"/>
  <c r="M697" i="22" a="1"/>
  <c r="M697" i="22" s="1"/>
  <c r="M409" i="22" a="1"/>
  <c r="M409" i="22" s="1"/>
  <c r="M425" i="22" a="1"/>
  <c r="M425" i="22" s="1"/>
  <c r="M413" i="22" a="1"/>
  <c r="M413" i="22" s="1"/>
  <c r="M895" i="22" a="1"/>
  <c r="M895" i="22" s="1"/>
  <c r="M751" i="22" a="1"/>
  <c r="M751" i="22" s="1"/>
  <c r="M773" i="22" a="1"/>
  <c r="M773" i="22" s="1"/>
  <c r="M191" i="22" a="1"/>
  <c r="M191" i="22" s="1"/>
  <c r="M563" i="22" a="1"/>
  <c r="M563" i="22" s="1"/>
  <c r="M532" i="22" a="1"/>
  <c r="M532" i="22" s="1"/>
  <c r="M461" i="22" a="1"/>
  <c r="M461" i="22" s="1"/>
  <c r="M879" i="22" a="1"/>
  <c r="M879" i="22" s="1"/>
  <c r="M727" i="22" a="1"/>
  <c r="M727" i="22" s="1"/>
  <c r="M601" i="22" a="1"/>
  <c r="M601" i="22" s="1"/>
  <c r="M890" i="22" a="1"/>
  <c r="M890" i="22" s="1"/>
  <c r="M38" i="22" a="1"/>
  <c r="M38" i="22" s="1"/>
  <c r="M296" i="22" a="1"/>
  <c r="M296" i="22" s="1"/>
  <c r="M17" i="22" a="1"/>
  <c r="M17" i="22" s="1"/>
  <c r="M654" i="22" a="1"/>
  <c r="M654" i="22" s="1"/>
  <c r="M400" i="22" a="1"/>
  <c r="M400" i="22" s="1"/>
  <c r="M600" i="22" a="1"/>
  <c r="M600" i="22" s="1"/>
  <c r="M12" i="22" a="1"/>
  <c r="M12" i="22" s="1"/>
  <c r="M140" i="22" a="1"/>
  <c r="M140" i="22" s="1"/>
  <c r="M440" i="22" a="1"/>
  <c r="M440" i="22" s="1"/>
  <c r="M929" i="22" a="1"/>
  <c r="M929" i="22" s="1"/>
  <c r="M1001" i="22" a="1"/>
  <c r="M1001" i="22" s="1"/>
  <c r="M122" i="22" a="1"/>
  <c r="M122" i="22" s="1"/>
  <c r="M338" i="22" a="1"/>
  <c r="M338" i="22" s="1"/>
  <c r="M1003" i="22" a="1"/>
  <c r="M1003" i="22" s="1"/>
  <c r="M826" i="22" a="1"/>
  <c r="M826" i="22" s="1"/>
  <c r="M386" i="22" a="1"/>
  <c r="M386" i="22" s="1"/>
  <c r="M115" i="22" a="1"/>
  <c r="M115" i="22" s="1"/>
  <c r="M778" i="22" a="1"/>
  <c r="M778" i="22" s="1"/>
  <c r="M673" i="22" a="1"/>
  <c r="M673" i="22" s="1"/>
  <c r="M273" i="22" a="1"/>
  <c r="M273" i="22" s="1"/>
  <c r="M825" i="22" a="1"/>
  <c r="M825" i="22" s="1"/>
  <c r="M745" i="22" a="1"/>
  <c r="M745" i="22" s="1"/>
  <c r="M542" i="22" a="1"/>
  <c r="M542" i="22" s="1"/>
  <c r="M672" i="22" a="1"/>
  <c r="M672" i="22" s="1"/>
  <c r="M955" i="22" a="1"/>
  <c r="M955" i="22" s="1"/>
  <c r="M45" i="22" a="1"/>
  <c r="M45" i="22" s="1"/>
  <c r="M828" i="22" a="1"/>
  <c r="M828" i="22" s="1"/>
  <c r="M55" i="22" a="1"/>
  <c r="M55" i="22" s="1"/>
  <c r="M57" i="22" a="1"/>
  <c r="M57" i="22" s="1"/>
  <c r="M60" i="22" a="1"/>
  <c r="M60" i="22" s="1"/>
  <c r="M832" i="22" a="1"/>
  <c r="M832" i="22" s="1"/>
  <c r="M282" i="22" a="1"/>
  <c r="M282" i="22" s="1"/>
  <c r="M896" i="22" a="1"/>
  <c r="M896" i="22" s="1"/>
  <c r="M704" i="22" a="1"/>
  <c r="M704" i="22" s="1"/>
  <c r="M631" i="22" a="1"/>
  <c r="M631" i="22" s="1"/>
  <c r="M827" i="22" a="1"/>
  <c r="M827" i="22" s="1"/>
  <c r="M195" i="22" a="1"/>
  <c r="M195" i="22" s="1"/>
  <c r="M61" i="22" a="1"/>
  <c r="M61" i="22" s="1"/>
  <c r="M781" i="22" a="1"/>
  <c r="M781" i="22" s="1"/>
  <c r="M812" i="22" a="1"/>
  <c r="M812" i="22" s="1"/>
  <c r="M63" i="22" a="1"/>
  <c r="M63" i="22" s="1"/>
  <c r="M62" i="22" a="1"/>
  <c r="M62" i="22" s="1"/>
  <c r="M58" i="22" a="1"/>
  <c r="M58" i="22" s="1"/>
  <c r="M123" i="22" a="1"/>
  <c r="M123" i="22" s="1"/>
  <c r="M240" i="22" a="1"/>
  <c r="M240" i="22" s="1"/>
  <c r="M190" i="22" a="1"/>
  <c r="M190" i="22" s="1"/>
  <c r="M121" i="22" a="1"/>
  <c r="M121" i="22" s="1"/>
  <c r="M777" i="22" a="1"/>
  <c r="M777" i="22" s="1"/>
  <c r="M930" i="22" a="1"/>
  <c r="M930" i="22" s="1"/>
  <c r="M1005" i="22" a="1"/>
  <c r="M1005" i="22" s="1"/>
  <c r="M932" i="22" a="1"/>
  <c r="M932" i="22" s="1"/>
  <c r="M963" i="22" a="1"/>
  <c r="M963" i="22" s="1"/>
  <c r="M1004" i="22" a="1"/>
  <c r="M1004" i="22" s="1"/>
  <c r="M931" i="22" a="1"/>
  <c r="M931" i="22" s="1"/>
  <c r="M744" i="22" a="1"/>
  <c r="M744" i="22" s="1"/>
  <c r="M535" i="22" a="1"/>
  <c r="M535" i="22" s="1"/>
  <c r="M691" i="22" a="1"/>
  <c r="M691" i="22" s="1"/>
  <c r="M218" i="22" a="1"/>
  <c r="M218" i="22" s="1"/>
  <c r="M1023" i="22" a="1"/>
  <c r="M1023" i="22" s="1"/>
  <c r="M380" i="22" a="1"/>
  <c r="M380" i="22" s="1"/>
  <c r="M300" i="22" a="1"/>
  <c r="M300" i="22" s="1"/>
  <c r="M576" i="22" a="1"/>
  <c r="M576" i="22" s="1"/>
  <c r="M438" i="22" a="1"/>
  <c r="M438" i="22" s="1"/>
  <c r="M842" i="22" a="1"/>
  <c r="M842" i="22" s="1"/>
  <c r="M449" i="22" a="1"/>
  <c r="M449" i="22" s="1"/>
  <c r="M729" i="22" a="1"/>
  <c r="M729" i="22" s="1"/>
  <c r="M104" i="22" a="1"/>
  <c r="M104" i="22" s="1"/>
  <c r="M864" i="22" a="1"/>
  <c r="M864" i="22" s="1"/>
  <c r="M551" i="22" a="1"/>
  <c r="M551" i="22" s="1"/>
  <c r="M157" i="22" a="1"/>
  <c r="M157" i="22" s="1"/>
  <c r="M531" i="22" a="1"/>
  <c r="M531" i="22" s="1"/>
  <c r="M633" i="22" a="1"/>
  <c r="M633" i="22" s="1"/>
  <c r="M112" i="22" a="1"/>
  <c r="M112" i="22" s="1"/>
  <c r="M840" i="22" a="1"/>
  <c r="M840" i="22" s="1"/>
  <c r="M621" i="22" a="1"/>
  <c r="M621" i="22" s="1"/>
  <c r="M681" i="22" a="1"/>
  <c r="M681" i="22" s="1"/>
  <c r="M564" i="22" a="1"/>
  <c r="M564" i="22" s="1"/>
  <c r="M68" i="22" a="1"/>
  <c r="M68" i="22" s="1"/>
  <c r="M822" i="22" a="1"/>
  <c r="M822" i="22" s="1"/>
  <c r="M486" i="22" a="1"/>
  <c r="M486" i="22" s="1"/>
  <c r="M295" i="22" a="1"/>
  <c r="M295" i="22" s="1"/>
  <c r="M94" i="22" a="1"/>
  <c r="M94" i="22" s="1"/>
  <c r="M655" i="22" a="1"/>
  <c r="M655" i="22" s="1"/>
  <c r="M843" i="22" a="1"/>
  <c r="M843" i="22" s="1"/>
  <c r="M198" i="22" a="1"/>
  <c r="M198" i="22" s="1"/>
  <c r="M343" i="22" a="1"/>
  <c r="M343" i="22" s="1"/>
  <c r="M534" i="22" a="1"/>
  <c r="M534" i="22" s="1"/>
  <c r="M254" i="22" a="1"/>
  <c r="M254" i="22" s="1"/>
  <c r="M559" i="22" a="1"/>
  <c r="M559" i="22" s="1"/>
  <c r="M170" i="22" a="1"/>
  <c r="M170" i="22" s="1"/>
  <c r="M215" i="22" a="1"/>
  <c r="M215" i="22" s="1"/>
  <c r="M450" i="22" a="1"/>
  <c r="M450" i="22" s="1"/>
  <c r="M737" i="22" a="1"/>
  <c r="M737" i="22" s="1"/>
  <c r="M732" i="22" a="1"/>
  <c r="M732" i="22" s="1"/>
  <c r="M315" i="22" a="1"/>
  <c r="M315" i="22" s="1"/>
  <c r="M309" i="22" a="1"/>
  <c r="M309" i="22" s="1"/>
  <c r="M285" i="22" a="1"/>
  <c r="M285" i="22" s="1"/>
  <c r="M915" i="22" a="1"/>
  <c r="M915" i="22" s="1"/>
  <c r="M98" i="22" a="1"/>
  <c r="M98" i="22" s="1"/>
  <c r="M665" i="22" a="1"/>
  <c r="M665" i="22" s="1"/>
  <c r="M232" i="22" a="1"/>
  <c r="M232" i="22" s="1"/>
  <c r="M213" i="22" a="1"/>
  <c r="M213" i="22" s="1"/>
  <c r="M696" i="22" a="1"/>
  <c r="M696" i="22" s="1"/>
  <c r="M659" i="22" a="1"/>
  <c r="M659" i="22" s="1"/>
  <c r="M460" i="22" a="1"/>
  <c r="M460" i="22" s="1"/>
  <c r="M4" i="22" a="1"/>
  <c r="M4" i="22" s="1"/>
  <c r="M560" i="22" a="1"/>
  <c r="M560" i="22" s="1"/>
  <c r="M429" i="22" a="1"/>
  <c r="M429" i="22" s="1"/>
  <c r="M869" i="22" a="1"/>
  <c r="M869" i="22" s="1"/>
  <c r="M529" i="22" a="1"/>
  <c r="M529" i="22" s="1"/>
  <c r="M528" i="22" a="1"/>
  <c r="M528" i="22" s="1"/>
  <c r="M973" i="22" a="1"/>
  <c r="M973" i="22" s="1"/>
  <c r="M976" i="22" a="1"/>
  <c r="M976" i="22" s="1"/>
  <c r="M1010" i="22" a="1"/>
  <c r="M1010" i="22" s="1"/>
  <c r="M968" i="22" a="1"/>
  <c r="M968" i="22" s="1"/>
  <c r="M686" i="22" a="1"/>
  <c r="M686" i="22" s="1"/>
  <c r="M389" i="22" a="1"/>
  <c r="M389" i="22" s="1"/>
  <c r="M960" i="22" a="1"/>
  <c r="M960" i="22" s="1"/>
  <c r="M971" i="22" a="1"/>
  <c r="M971" i="22" s="1"/>
  <c r="M969" i="22" a="1"/>
  <c r="M969" i="22" s="1"/>
  <c r="M974" i="22" a="1"/>
  <c r="M974" i="22" s="1"/>
  <c r="M1024" i="22" a="1"/>
  <c r="M1024" i="22" s="1"/>
  <c r="M972" i="22" a="1"/>
  <c r="M972" i="22" s="1"/>
  <c r="M967" i="22" a="1"/>
  <c r="M967" i="22" s="1"/>
  <c r="M299" i="22" a="1"/>
  <c r="M299" i="22" s="1"/>
  <c r="M975" i="22" a="1"/>
  <c r="M975" i="22" s="1"/>
  <c r="M970" i="22" a="1"/>
  <c r="M970" i="22" s="1"/>
  <c r="M410" i="22" a="1"/>
  <c r="M410" i="22" s="1"/>
  <c r="M199" i="22" a="1"/>
  <c r="M199" i="22" s="1"/>
  <c r="M682" i="22" a="1"/>
  <c r="M682" i="22" s="1"/>
  <c r="M680" i="22" a="1"/>
  <c r="M680" i="22" s="1"/>
  <c r="M679" i="22" a="1"/>
  <c r="M679" i="22" s="1"/>
  <c r="M926" i="22" a="1"/>
  <c r="M926" i="22" s="1"/>
  <c r="M966" i="22" a="1"/>
  <c r="M966" i="22" s="1"/>
  <c r="M1002" i="22" a="1"/>
  <c r="M1002" i="22" s="1"/>
  <c r="M395" i="22" a="1"/>
  <c r="M395" i="22" s="1"/>
  <c r="M728" i="22" a="1"/>
  <c r="M728" i="22" s="1"/>
  <c r="M171" i="22" a="1"/>
  <c r="M171" i="22" s="1"/>
  <c r="M354" i="22" a="1"/>
  <c r="M354" i="22" s="1"/>
  <c r="M275" i="22" a="1"/>
  <c r="M275" i="22" s="1"/>
  <c r="M26" i="22" a="1"/>
  <c r="M26" i="22" s="1"/>
  <c r="M25" i="22" a="1"/>
  <c r="M25" i="22" s="1"/>
  <c r="M588" i="22" a="1"/>
  <c r="M588" i="22" s="1"/>
  <c r="M884" i="22" a="1"/>
  <c r="M884" i="22" s="1"/>
  <c r="M390" i="22" a="1"/>
  <c r="M390" i="22" s="1"/>
  <c r="M892" i="22" a="1"/>
  <c r="M892" i="22" s="1"/>
  <c r="M484" i="22" a="1"/>
  <c r="M484" i="22" s="1"/>
  <c r="M899" i="22" a="1"/>
  <c r="M899" i="22" s="1"/>
  <c r="M675" i="22" a="1"/>
  <c r="M675" i="22" s="1"/>
  <c r="M393" i="22" a="1"/>
  <c r="M393" i="22" s="1"/>
  <c r="M1006" i="22" a="1"/>
  <c r="M1006" i="22" s="1"/>
  <c r="M582" i="22" a="1"/>
  <c r="M582" i="22" s="1"/>
  <c r="M999" i="22" a="1"/>
  <c r="M999" i="22" s="1"/>
  <c r="M934" i="22" a="1"/>
  <c r="M934" i="22" s="1"/>
  <c r="M619" i="22" a="1"/>
  <c r="M619" i="22" s="1"/>
  <c r="M817" i="22" a="1"/>
  <c r="M817" i="22" s="1"/>
  <c r="M183" i="22" a="1"/>
  <c r="M183" i="22" s="1"/>
  <c r="M492" i="22" a="1"/>
  <c r="M492" i="22" s="1"/>
  <c r="M224" i="22" a="1"/>
  <c r="M224" i="22" s="1"/>
  <c r="M950" i="22" a="1"/>
  <c r="M950" i="22" s="1"/>
  <c r="M268" i="22" a="1"/>
  <c r="M268" i="22" s="1"/>
  <c r="M344" i="22" a="1"/>
  <c r="M344" i="22" s="1"/>
  <c r="M596" i="22" a="1"/>
  <c r="M596" i="22" s="1"/>
  <c r="M591" i="22" a="1"/>
  <c r="M591" i="22" s="1"/>
  <c r="M759" i="22" a="1"/>
  <c r="M759" i="22" s="1"/>
  <c r="M779" i="22" a="1"/>
  <c r="M779" i="22" s="1"/>
  <c r="M658" i="22" a="1"/>
  <c r="M658" i="22" s="1"/>
  <c r="M1008" i="22" a="1"/>
  <c r="M1008" i="22" s="1"/>
  <c r="M160" i="22" a="1"/>
  <c r="M160" i="22" s="1"/>
  <c r="M662" i="22" a="1"/>
  <c r="M662" i="22" s="1"/>
  <c r="M310" i="22" a="1"/>
  <c r="M310" i="22" s="1"/>
  <c r="M316" i="22" a="1"/>
  <c r="M316" i="22" s="1"/>
  <c r="M706" i="22" a="1"/>
  <c r="M706" i="22" s="1"/>
  <c r="M851" i="22" a="1"/>
  <c r="M851" i="22" s="1"/>
  <c r="M677" i="22" a="1"/>
  <c r="M677" i="22" s="1"/>
  <c r="M642" i="22" a="1"/>
  <c r="M642" i="22" s="1"/>
  <c r="M666" i="22" a="1"/>
  <c r="M666" i="22" s="1"/>
  <c r="M951" i="22" a="1"/>
  <c r="M951" i="22" s="1"/>
  <c r="M952" i="22" a="1"/>
  <c r="M952" i="22" s="1"/>
  <c r="M653" i="22" a="1"/>
  <c r="M653" i="22" s="1"/>
  <c r="M227" i="22" a="1"/>
  <c r="M227" i="22" s="1"/>
  <c r="M464" i="22" a="1"/>
  <c r="M464" i="22" s="1"/>
  <c r="M882" i="22" a="1"/>
  <c r="M882" i="22" s="1"/>
  <c r="M262" i="22" a="1"/>
  <c r="M262" i="22" s="1"/>
  <c r="M556" i="22" a="1"/>
  <c r="M556" i="22" s="1"/>
  <c r="M520" i="22" a="1"/>
  <c r="M520" i="22" s="1"/>
  <c r="M526" i="22" a="1"/>
  <c r="M526" i="22" s="1"/>
  <c r="M524" i="22" a="1"/>
  <c r="M524" i="22" s="1"/>
  <c r="M522" i="22" a="1"/>
  <c r="M522" i="22" s="1"/>
  <c r="M764" i="22" a="1"/>
  <c r="M764" i="22" s="1"/>
  <c r="M770" i="22" a="1"/>
  <c r="M770" i="22" s="1"/>
  <c r="M766" i="22" a="1"/>
  <c r="M766" i="22" s="1"/>
  <c r="M514" i="22" a="1"/>
  <c r="M514" i="22" s="1"/>
  <c r="M88" i="22" a="1"/>
  <c r="M88" i="22" s="1"/>
  <c r="M692" i="22" a="1"/>
  <c r="M692" i="22" s="1"/>
  <c r="M126" i="22" a="1"/>
  <c r="M126" i="22" s="1"/>
  <c r="M710" i="22" a="1"/>
  <c r="M710" i="22" s="1"/>
  <c r="M635" i="22" a="1"/>
  <c r="M635" i="22" s="1"/>
  <c r="M351" i="22" a="1"/>
  <c r="M351" i="22" s="1"/>
  <c r="M475" i="22" a="1"/>
  <c r="M475" i="22" s="1"/>
  <c r="M603" i="22" a="1"/>
  <c r="M603" i="22" s="1"/>
  <c r="M238" i="22" a="1"/>
  <c r="M238" i="22" s="1"/>
  <c r="M794" i="22" a="1"/>
  <c r="M794" i="22" s="1"/>
  <c r="M83" i="22" a="1"/>
  <c r="M83" i="22" s="1"/>
  <c r="M742" i="22" a="1"/>
  <c r="M742" i="22" s="1"/>
  <c r="M392" i="22" a="1"/>
  <c r="M392" i="22" s="1"/>
  <c r="M245" i="22" a="1"/>
  <c r="M245" i="22" s="1"/>
  <c r="M42" i="22" a="1"/>
  <c r="M42" i="22" s="1"/>
  <c r="M46" i="22" a="1"/>
  <c r="M46" i="22" s="1"/>
  <c r="M322" i="22" a="1"/>
  <c r="M322" i="22" s="1"/>
  <c r="M325" i="22" a="1"/>
  <c r="M325" i="22" s="1"/>
  <c r="M328" i="22" a="1"/>
  <c r="M328" i="22" s="1"/>
  <c r="M414" i="22" a="1"/>
  <c r="M414" i="22" s="1"/>
  <c r="M636" i="22" a="1"/>
  <c r="M636" i="22" s="1"/>
  <c r="M258" i="22" a="1"/>
  <c r="M258" i="22" s="1"/>
  <c r="M716" i="22" a="1"/>
  <c r="M716" i="22" s="1"/>
  <c r="M718" i="22" a="1"/>
  <c r="M718" i="22" s="1"/>
  <c r="M788" i="22" a="1"/>
  <c r="M788" i="22" s="1"/>
  <c r="M34" i="22" a="1"/>
  <c r="M34" i="22" s="1"/>
  <c r="M789" i="22" a="1"/>
  <c r="M789" i="22" s="1"/>
  <c r="M537" i="22" a="1"/>
  <c r="M537" i="22" s="1"/>
  <c r="M399" i="22" a="1"/>
  <c r="M399" i="22" s="1"/>
  <c r="M272" i="22" a="1"/>
  <c r="M272" i="22" s="1"/>
  <c r="M674" i="22" a="1"/>
  <c r="M674" i="22" s="1"/>
  <c r="M253" i="22" a="1"/>
  <c r="M253" i="22" s="1"/>
  <c r="M597" i="22" a="1"/>
  <c r="M597" i="22" s="1"/>
  <c r="M540" i="22" a="1"/>
  <c r="M540" i="22" s="1"/>
  <c r="M561" i="22" a="1"/>
  <c r="M561" i="22" s="1"/>
  <c r="M598" i="22" a="1"/>
  <c r="M598" i="22" s="1"/>
  <c r="M329" i="22" a="1"/>
  <c r="M329" i="22" s="1"/>
  <c r="M641" i="22" a="1"/>
  <c r="M641" i="22" s="1"/>
  <c r="M782" i="22" a="1"/>
  <c r="M782" i="22" s="1"/>
  <c r="M470" i="22" a="1"/>
  <c r="M470" i="22" s="1"/>
  <c r="M471" i="22" a="1"/>
  <c r="M471" i="22" s="1"/>
  <c r="M135" i="22" a="1"/>
  <c r="M135" i="22" s="1"/>
  <c r="M201" i="22" a="1"/>
  <c r="M201" i="22" s="1"/>
  <c r="M91" i="22" a="1"/>
  <c r="M91" i="22" s="1"/>
  <c r="M752" i="22" a="1"/>
  <c r="M752" i="22" s="1"/>
  <c r="M721" i="22" a="1"/>
  <c r="M721" i="22" s="1"/>
  <c r="M796" i="22" a="1"/>
  <c r="M796" i="22" s="1"/>
  <c r="M3" i="22" a="1"/>
  <c r="M3" i="22" s="1"/>
  <c r="M323" i="22" a="1"/>
  <c r="M323" i="22" s="1"/>
  <c r="M332" i="22" a="1"/>
  <c r="M332" i="22" s="1"/>
  <c r="M903" i="22" a="1"/>
  <c r="M903" i="22" s="1"/>
  <c r="M56" i="22" a="1"/>
  <c r="M56" i="22" s="1"/>
  <c r="M59" i="22" a="1"/>
  <c r="M59" i="22" s="1"/>
  <c r="M1009" i="22" a="1"/>
  <c r="M1009" i="22" s="1"/>
  <c r="M87" i="22" a="1"/>
  <c r="M87" i="22" s="1"/>
  <c r="M815" i="22" a="1"/>
  <c r="M815" i="22" s="1"/>
  <c r="M129" i="22" a="1"/>
  <c r="M129" i="22" s="1"/>
  <c r="M617" i="22" a="1"/>
  <c r="M617" i="22" s="1"/>
  <c r="M997" i="22" a="1"/>
  <c r="M997" i="22" s="1"/>
  <c r="M54" i="22" a="1"/>
  <c r="M54" i="22" s="1"/>
  <c r="M228" i="22" a="1"/>
  <c r="M228" i="22" s="1"/>
  <c r="M880" i="22" a="1"/>
  <c r="M880" i="22" s="1"/>
  <c r="M667" i="22" a="1"/>
  <c r="M667" i="22" s="1"/>
  <c r="M998" i="22" a="1"/>
  <c r="M998" i="22" s="1"/>
  <c r="M719" i="22" a="1"/>
  <c r="M719" i="22" s="1"/>
  <c r="M874" i="22" a="1"/>
  <c r="M874" i="22" s="1"/>
  <c r="M363" i="22" a="1"/>
  <c r="M363" i="22" s="1"/>
  <c r="M702" i="22" a="1"/>
  <c r="M702" i="22" s="1"/>
  <c r="M85" i="22" a="1"/>
  <c r="M85" i="22" s="1"/>
  <c r="M650" i="22" a="1"/>
  <c r="M650" i="22" s="1"/>
  <c r="M605" i="22" a="1"/>
  <c r="M605" i="22" s="1"/>
  <c r="M844" i="22" a="1"/>
  <c r="M844" i="22" s="1"/>
  <c r="M422" i="22" a="1"/>
  <c r="M422" i="22" s="1"/>
  <c r="M643" i="22" a="1"/>
  <c r="M643" i="22" s="1"/>
  <c r="M432" i="22" a="1"/>
  <c r="M432" i="22" s="1"/>
  <c r="M317" i="22" a="1"/>
  <c r="M317" i="22" s="1"/>
  <c r="M608" i="22" a="1"/>
  <c r="M608" i="22" s="1"/>
  <c r="M242" i="22" a="1"/>
  <c r="M242" i="22" s="1"/>
  <c r="M286" i="22" a="1"/>
  <c r="M286" i="22" s="1"/>
  <c r="M297" i="22" a="1"/>
  <c r="M297" i="22" s="1"/>
  <c r="M676" i="22" a="1"/>
  <c r="M676" i="22" s="1"/>
  <c r="M707" i="22" a="1"/>
  <c r="M707" i="22" s="1"/>
  <c r="M236" i="22" a="1"/>
  <c r="M236" i="22" s="1"/>
  <c r="M663" i="22" a="1"/>
  <c r="M663" i="22" s="1"/>
  <c r="M462" i="22" a="1"/>
  <c r="M462" i="22" s="1"/>
  <c r="M81" i="22" a="1"/>
  <c r="M81" i="22" s="1"/>
  <c r="M403" i="22" a="1"/>
  <c r="M403" i="22" s="1"/>
  <c r="M888" i="22" a="1"/>
  <c r="M888" i="22" s="1"/>
  <c r="M722" i="22" a="1"/>
  <c r="M722" i="22" s="1"/>
  <c r="M578" i="22" a="1"/>
  <c r="M578" i="22" s="1"/>
  <c r="M783" i="22" a="1"/>
  <c r="M783" i="22" s="1"/>
  <c r="M515" i="22" a="1"/>
  <c r="M515" i="22" s="1"/>
  <c r="M41" i="22" a="1"/>
  <c r="M41" i="22" s="1"/>
  <c r="M454" i="22" a="1"/>
  <c r="M454" i="22" s="1"/>
  <c r="M507" i="22" a="1"/>
  <c r="M507" i="22" s="1"/>
  <c r="M685" i="22" a="1"/>
  <c r="M685" i="22" s="1"/>
  <c r="M469" i="22" a="1"/>
  <c r="M469" i="22" s="1"/>
  <c r="M146" i="22" a="1"/>
  <c r="M146" i="22" s="1"/>
  <c r="M570" i="22" a="1"/>
  <c r="M570" i="22" s="1"/>
  <c r="M47" i="22" a="1"/>
  <c r="M47" i="22" s="1"/>
  <c r="M664" i="22" a="1"/>
  <c r="M664" i="22" s="1"/>
  <c r="M89" i="22" a="1"/>
  <c r="M89" i="22" s="1"/>
  <c r="M802" i="22" a="1"/>
  <c r="M802" i="22" s="1"/>
  <c r="M377" i="22" a="1"/>
  <c r="M377" i="22" s="1"/>
  <c r="M909" i="22" a="1"/>
  <c r="M909" i="22" s="1"/>
  <c r="M698" i="22" a="1"/>
  <c r="M698" i="22" s="1"/>
  <c r="M876" i="22" a="1"/>
  <c r="M876" i="22" s="1"/>
  <c r="M811" i="22" a="1"/>
  <c r="M811" i="22" s="1"/>
  <c r="M20" i="22" a="1"/>
  <c r="M20" i="22" s="1"/>
  <c r="M311" i="22" a="1"/>
  <c r="M311" i="22" s="1"/>
  <c r="M33" i="22" a="1"/>
  <c r="M33" i="22" s="1"/>
  <c r="M792" i="22" a="1"/>
  <c r="M792" i="22" s="1"/>
  <c r="M761" i="22" a="1"/>
  <c r="M761" i="22" s="1"/>
  <c r="M872" i="22" a="1"/>
  <c r="M872" i="22" s="1"/>
  <c r="M615" i="22" a="1"/>
  <c r="M615" i="22" s="1"/>
  <c r="M846" i="22" a="1"/>
  <c r="M846" i="22" s="1"/>
  <c r="M364" i="22" a="1"/>
  <c r="M364" i="22" s="1"/>
  <c r="M372" i="22" a="1"/>
  <c r="M372" i="22" s="1"/>
  <c r="M1011" i="22" a="1"/>
  <c r="M1011" i="22" s="1"/>
  <c r="M993" i="22" a="1"/>
  <c r="M993" i="22" s="1"/>
  <c r="M995" i="22" a="1"/>
  <c r="M995" i="22" s="1"/>
  <c r="M1012" i="22" a="1"/>
  <c r="M1012" i="22" s="1"/>
  <c r="M986" i="22" a="1"/>
  <c r="M986" i="22" s="1"/>
  <c r="M179" i="22" a="1"/>
  <c r="M179" i="22" s="1"/>
  <c r="M979" i="22" a="1"/>
  <c r="M979" i="22" s="1"/>
  <c r="M987" i="22" a="1"/>
  <c r="M987" i="22" s="1"/>
  <c r="M988" i="22" a="1"/>
  <c r="M988" i="22" s="1"/>
  <c r="M994" i="22" a="1"/>
  <c r="M994" i="22" s="1"/>
  <c r="M990" i="22" a="1"/>
  <c r="M990" i="22" s="1"/>
  <c r="M996" i="22" a="1"/>
  <c r="M996" i="22" s="1"/>
  <c r="M693" i="22" a="1"/>
  <c r="M693" i="22" s="1"/>
  <c r="M989" i="22" a="1"/>
  <c r="M989" i="22" s="1"/>
  <c r="M200" i="22" a="1"/>
  <c r="M200" i="22" s="1"/>
  <c r="M352" i="22" a="1"/>
  <c r="M352" i="22" s="1"/>
  <c r="M855" i="22" a="1"/>
  <c r="M855" i="22" s="1"/>
  <c r="M610" i="22" a="1"/>
  <c r="M610" i="22" s="1"/>
  <c r="M97" i="22" a="1"/>
  <c r="M97" i="22" s="1"/>
  <c r="M614" i="22" a="1"/>
  <c r="M614" i="22" s="1"/>
  <c r="M451" i="22" a="1"/>
  <c r="M451" i="22" s="1"/>
  <c r="M797" i="22" a="1"/>
  <c r="M797" i="22" s="1"/>
  <c r="M101" i="22" a="1"/>
  <c r="M101" i="22" s="1"/>
  <c r="M508" i="22" a="1"/>
  <c r="M508" i="22" s="1"/>
  <c r="M866" i="22" a="1"/>
  <c r="M866" i="22" s="1"/>
  <c r="M79" i="22" a="1"/>
  <c r="M79" i="22" s="1"/>
  <c r="M82" i="22" a="1"/>
  <c r="M82" i="22" s="1"/>
  <c r="M119" i="22" a="1"/>
  <c r="M119" i="22" s="1"/>
  <c r="M90" i="22" a="1"/>
  <c r="M90" i="22" s="1"/>
  <c r="M19" i="22" a="1"/>
  <c r="M19" i="22" s="1"/>
  <c r="M516" i="22" a="1"/>
  <c r="M516" i="22" s="1"/>
  <c r="M726" i="22" a="1"/>
  <c r="M726" i="22" s="1"/>
  <c r="M959" i="22" a="1"/>
  <c r="M959" i="22" s="1"/>
  <c r="M346" i="22" a="1"/>
  <c r="M346" i="22" s="1"/>
  <c r="M71" i="22" a="1"/>
  <c r="M71" i="22" s="1"/>
  <c r="M231" i="22" a="1"/>
  <c r="M231" i="22" s="1"/>
  <c r="M158" i="22" a="1"/>
  <c r="M158" i="22" s="1"/>
  <c r="M415" i="22" a="1"/>
  <c r="M415" i="22" s="1"/>
  <c r="M927" i="22" a="1"/>
  <c r="M927" i="22" s="1"/>
  <c r="M32" i="22" a="1"/>
  <c r="M32" i="22" s="1"/>
  <c r="M320" i="22" a="1"/>
  <c r="M320" i="22" s="1"/>
  <c r="M279" i="22" a="1"/>
  <c r="M279" i="22" s="1"/>
  <c r="M889" i="22" a="1"/>
  <c r="M889" i="22" s="1"/>
  <c r="M74" i="22" a="1"/>
  <c r="M74" i="22" s="1"/>
  <c r="M839" i="22" a="1"/>
  <c r="M839" i="22" s="1"/>
  <c r="M304" i="22" a="1"/>
  <c r="M304" i="22" s="1"/>
  <c r="M127" i="22" a="1"/>
  <c r="M127" i="22" s="1"/>
  <c r="M362" i="22" a="1"/>
  <c r="M362" i="22" s="1"/>
  <c r="M472" i="22" a="1"/>
  <c r="M472" i="22" s="1"/>
  <c r="M568" i="22" a="1"/>
  <c r="M568" i="22" s="1"/>
  <c r="M928" i="22" a="1"/>
  <c r="M928" i="22" s="1"/>
  <c r="M402" i="22" a="1"/>
  <c r="M402" i="22" s="1"/>
  <c r="M202" i="22" a="1"/>
  <c r="M202" i="22" s="1"/>
  <c r="M920" i="22" a="1"/>
  <c r="M920" i="22" s="1"/>
  <c r="M84" i="22" a="1"/>
  <c r="M84" i="22" s="1"/>
  <c r="M455" i="22" a="1"/>
  <c r="M455" i="22" s="1"/>
  <c r="M703" i="22" a="1"/>
  <c r="M703" i="22" s="1"/>
  <c r="M147" i="22" a="1"/>
  <c r="M147" i="22" s="1"/>
  <c r="M339" i="22" a="1"/>
  <c r="M339" i="22" s="1"/>
  <c r="M381" i="22" a="1"/>
  <c r="M381" i="22" s="1"/>
  <c r="M75" i="22" a="1"/>
  <c r="M75" i="22" s="1"/>
  <c r="M612" i="22" a="1"/>
  <c r="M612" i="22" s="1"/>
  <c r="M753" i="22" a="1"/>
  <c r="M753" i="22" s="1"/>
  <c r="M580" i="22" a="1"/>
  <c r="M580" i="22" s="1"/>
  <c r="M465" i="22" a="1"/>
  <c r="M465" i="22" s="1"/>
  <c r="M634" i="22" a="1"/>
  <c r="M634" i="22" s="1"/>
  <c r="M862" i="22" a="1"/>
  <c r="M862" i="22" s="1"/>
  <c r="M916" i="22" a="1"/>
  <c r="M916" i="22" s="1"/>
  <c r="M712" i="22" a="1"/>
  <c r="M712" i="22" s="1"/>
  <c r="M720" i="22" a="1"/>
  <c r="M720" i="22" s="1"/>
  <c r="M571" i="22" a="1"/>
  <c r="M571" i="22" s="1"/>
  <c r="M599" i="22" a="1"/>
  <c r="M599" i="22" s="1"/>
  <c r="M177" i="22" a="1"/>
  <c r="M177" i="22" s="1"/>
  <c r="M502" i="22" a="1"/>
  <c r="M502" i="22" s="1"/>
  <c r="M536" i="22" a="1"/>
  <c r="M536" i="22" s="1"/>
  <c r="M645" i="22" a="1"/>
  <c r="M645" i="22" s="1"/>
  <c r="M427" i="22" a="1"/>
  <c r="M427" i="22" s="1"/>
  <c r="M243" i="22" a="1"/>
  <c r="M243" i="22" s="1"/>
  <c r="M607" i="22" a="1"/>
  <c r="M607" i="22" s="1"/>
  <c r="M457" i="22" a="1"/>
  <c r="M457" i="22" s="1"/>
  <c r="M863" i="22" a="1"/>
  <c r="M863" i="22" s="1"/>
  <c r="M740" i="22" a="1"/>
  <c r="M740" i="22" s="1"/>
  <c r="M831" i="22" a="1"/>
  <c r="M831" i="22" s="1"/>
  <c r="M538" i="22" a="1"/>
  <c r="M538" i="22" s="1"/>
  <c r="M431" i="22" a="1"/>
  <c r="M431" i="22" s="1"/>
  <c r="M573" i="22" a="1"/>
  <c r="M573" i="22" s="1"/>
  <c r="M375" i="22" a="1"/>
  <c r="M375" i="22" s="1"/>
  <c r="M775" i="22" a="1"/>
  <c r="M775" i="22" s="1"/>
  <c r="M52" i="22" a="1"/>
  <c r="M52" i="22" s="1"/>
  <c r="M504" i="22" a="1"/>
  <c r="M504" i="22" s="1"/>
  <c r="M756" i="22" a="1"/>
  <c r="M756" i="22" s="1"/>
  <c r="M849" i="22" a="1"/>
  <c r="M849" i="22" s="1"/>
  <c r="M452" i="22" a="1"/>
  <c r="M452" i="22" s="1"/>
  <c r="M92" i="22" a="1"/>
  <c r="M92" i="22" s="1"/>
  <c r="M66" i="22" a="1"/>
  <c r="M66" i="22" s="1"/>
  <c r="M162" i="22" a="1"/>
  <c r="M162" i="22" s="1"/>
  <c r="M877" i="22" a="1"/>
  <c r="M877" i="22" s="1"/>
  <c r="M120" i="22" a="1"/>
  <c r="M120" i="22" s="1"/>
  <c r="M900" i="22" a="1"/>
  <c r="M900" i="22" s="1"/>
  <c r="M739" i="22" a="1"/>
  <c r="M739" i="22" s="1"/>
  <c r="M331" i="22" a="1"/>
  <c r="M331" i="22" s="1"/>
  <c r="M359" i="22" a="1"/>
  <c r="M359" i="22" s="1"/>
  <c r="M209" i="22" a="1"/>
  <c r="M209" i="22" s="1"/>
  <c r="M575" i="22" a="1"/>
  <c r="M575" i="22" s="1"/>
  <c r="M222" i="22" a="1"/>
  <c r="M222" i="22" s="1"/>
  <c r="M835" i="22" a="1"/>
  <c r="M835" i="22" s="1"/>
  <c r="M301" i="22" a="1"/>
  <c r="M301" i="22" s="1"/>
  <c r="M713" i="22" a="1"/>
  <c r="M713" i="22" s="1"/>
  <c r="M203" i="22" a="1"/>
  <c r="M203" i="22" s="1"/>
  <c r="M223" i="22" a="1"/>
  <c r="M223" i="22" s="1"/>
  <c r="M312" i="22" a="1"/>
  <c r="M312" i="22" s="1"/>
  <c r="M353" i="22" a="1"/>
  <c r="M353" i="22" s="1"/>
  <c r="M207" i="22" a="1"/>
  <c r="M207" i="22" s="1"/>
  <c r="M384" i="22" a="1"/>
  <c r="M384" i="22" s="1"/>
  <c r="M225" i="22" a="1"/>
  <c r="M225" i="22" s="1"/>
  <c r="M521" i="22" a="1"/>
  <c r="M521" i="22" s="1"/>
  <c r="M39" i="22" a="1"/>
  <c r="M39" i="22" s="1"/>
  <c r="M256" i="22" a="1"/>
  <c r="M256" i="22" s="1"/>
  <c r="M592" i="22" a="1"/>
  <c r="M592" i="22" s="1"/>
  <c r="M861" i="22" a="1"/>
  <c r="M861" i="22" s="1"/>
  <c r="M208" i="22" a="1"/>
  <c r="M208" i="22" s="1"/>
  <c r="M701" i="22" a="1"/>
  <c r="M701" i="22" s="1"/>
  <c r="M906" i="22" a="1"/>
  <c r="M906" i="22" s="1"/>
  <c r="M813" i="22" a="1"/>
  <c r="M813" i="22" s="1"/>
  <c r="M733" i="22" a="1"/>
  <c r="M733" i="22" s="1"/>
  <c r="M700" i="22" a="1"/>
  <c r="M700" i="22" s="1"/>
  <c r="M498" i="22" a="1"/>
  <c r="M498" i="22" s="1"/>
  <c r="M214" i="22" a="1"/>
  <c r="M214" i="22" s="1"/>
  <c r="M244" i="22" a="1"/>
  <c r="M244" i="22" s="1"/>
  <c r="M611" i="22" a="1"/>
  <c r="M611" i="22" s="1"/>
  <c r="M837" i="22" a="1"/>
  <c r="M837" i="22" s="1"/>
  <c r="M14" i="22" a="1"/>
  <c r="M14" i="22" s="1"/>
  <c r="M436" i="22" a="1"/>
  <c r="M436" i="22" s="1"/>
  <c r="M211" i="22" a="1"/>
  <c r="M211" i="22" s="1"/>
  <c r="M790" i="22" a="1"/>
  <c r="M790" i="22" s="1"/>
  <c r="M335" i="22" a="1"/>
  <c r="M335" i="22" s="1"/>
  <c r="M430" i="22" a="1"/>
  <c r="M430" i="22" s="1"/>
  <c r="M557" i="22" a="1"/>
  <c r="M557" i="22" s="1"/>
  <c r="M443" i="22" a="1"/>
  <c r="M443" i="22" s="1"/>
  <c r="M290" i="22" a="1"/>
  <c r="M290" i="22" s="1"/>
  <c r="M48" i="22" a="1"/>
  <c r="M48" i="22" s="1"/>
  <c r="M67" i="22" a="1"/>
  <c r="M67" i="22" s="1"/>
  <c r="M446" i="22" a="1"/>
  <c r="M446" i="22" s="1"/>
  <c r="M708" i="22" a="1"/>
  <c r="M708" i="22" s="1"/>
  <c r="M357" i="22" a="1"/>
  <c r="M357" i="22" s="1"/>
  <c r="M695" i="22" a="1"/>
  <c r="M695" i="22" s="1"/>
  <c r="M543" i="22" a="1"/>
  <c r="M543" i="22" s="1"/>
  <c r="M143" i="22" a="1"/>
  <c r="M143" i="22" s="1"/>
  <c r="M808" i="22" a="1"/>
  <c r="M808" i="22" s="1"/>
  <c r="M184" i="22" a="1"/>
  <c r="M184" i="22" s="1"/>
  <c r="M388" i="22" a="1"/>
  <c r="M388" i="22" s="1"/>
  <c r="M274" i="22" a="1"/>
  <c r="M274" i="22" s="1"/>
  <c r="M791" i="22" a="1"/>
  <c r="M791" i="22" s="1"/>
  <c r="M723" i="22" a="1"/>
  <c r="M723" i="22" s="1"/>
  <c r="M541" i="22" a="1"/>
  <c r="M541" i="22" s="1"/>
  <c r="M717" i="22" a="1"/>
  <c r="M717" i="22" s="1"/>
  <c r="M13" i="22" a="1"/>
  <c r="M13" i="22" s="1"/>
  <c r="M303" i="22" a="1"/>
  <c r="M303" i="22" s="1"/>
  <c r="M834" i="22" a="1"/>
  <c r="M834" i="22" s="1"/>
  <c r="M358" i="22" a="1"/>
  <c r="M358" i="22" s="1"/>
  <c r="M385" i="22" a="1"/>
  <c r="M385" i="22" s="1"/>
  <c r="M547" i="22" a="1"/>
  <c r="M547" i="22" s="1"/>
  <c r="M711" i="22" a="1"/>
  <c r="M711" i="22" s="1"/>
  <c r="M417" i="22" a="1"/>
  <c r="M417" i="22" s="1"/>
  <c r="M562" i="22" a="1"/>
  <c r="M562" i="22" s="1"/>
  <c r="M394" i="22" a="1"/>
  <c r="M394" i="22" s="1"/>
  <c r="M746" i="22" a="1"/>
  <c r="M746" i="22" s="1"/>
  <c r="M210" i="22" a="1"/>
  <c r="M210" i="22" s="1"/>
  <c r="M442" i="22" a="1"/>
  <c r="M442" i="22" s="1"/>
  <c r="M793" i="22" a="1"/>
  <c r="M793" i="22" s="1"/>
  <c r="M80" i="22" a="1"/>
  <c r="M80" i="22" s="1"/>
  <c r="M230" i="22" a="1"/>
  <c r="M230" i="22" s="1"/>
  <c r="M991" i="22" a="1"/>
  <c r="M991" i="22" s="1"/>
  <c r="M347" i="22" a="1"/>
  <c r="M347" i="22" s="1"/>
  <c r="M289" i="22" a="1"/>
  <c r="M289" i="22" s="1"/>
  <c r="M983" i="22" a="1"/>
  <c r="M983" i="22" s="1"/>
  <c r="M1000" i="22" a="1"/>
  <c r="M1000" i="22" s="1"/>
  <c r="M433" i="22" a="1"/>
  <c r="M433" i="22" s="1"/>
  <c r="M836" i="22" a="1"/>
  <c r="M836" i="22" s="1"/>
  <c r="M65" i="22" a="1"/>
  <c r="M65" i="22" s="1"/>
  <c r="M499" i="22" a="1"/>
  <c r="M499" i="22" s="1"/>
  <c r="M818" i="22" a="1"/>
  <c r="M818" i="22" s="1"/>
  <c r="M456" i="22" a="1"/>
  <c r="M456" i="22" s="1"/>
  <c r="M982" i="22" a="1"/>
  <c r="M982" i="22" s="1"/>
  <c r="M517" i="22" a="1"/>
  <c r="M517" i="22" s="1"/>
  <c r="M787" i="22" a="1"/>
  <c r="M787" i="22" s="1"/>
  <c r="M178" i="22" a="1"/>
  <c r="M178" i="22" s="1"/>
  <c r="M545" i="22" a="1"/>
  <c r="M545" i="22" s="1"/>
  <c r="M434" i="22" a="1"/>
  <c r="M434" i="22" s="1"/>
  <c r="M156" i="22" a="1"/>
  <c r="M156" i="22" s="1"/>
  <c r="M870" i="22" a="1"/>
  <c r="M870" i="22" s="1"/>
  <c r="M77" i="22" a="1"/>
  <c r="M77" i="22" s="1"/>
  <c r="M509" i="22" a="1"/>
  <c r="M509" i="22" s="1"/>
  <c r="M194" i="22" a="1"/>
  <c r="M194" i="22" s="1"/>
  <c r="M757" i="22" a="1"/>
  <c r="M757" i="22" s="1"/>
  <c r="M196" i="22" a="1"/>
  <c r="M196" i="22" s="1"/>
  <c r="M408" i="22" a="1"/>
  <c r="M408" i="22" s="1"/>
  <c r="M873" i="22" a="1"/>
  <c r="M873" i="22" s="1"/>
  <c r="M941" i="22" a="1"/>
  <c r="M941" i="22" s="1"/>
  <c r="M246" i="22" a="1"/>
  <c r="M246" i="22" s="1"/>
  <c r="M856" i="22" a="1"/>
  <c r="M856" i="22" s="1"/>
  <c r="M376" i="22" a="1"/>
  <c r="M376" i="22" s="1"/>
  <c r="M237" i="22" a="1"/>
  <c r="M237" i="22" s="1"/>
  <c r="M276" i="22" a="1"/>
  <c r="M276" i="22" s="1"/>
  <c r="M760" i="22" a="1"/>
  <c r="M760" i="22" s="1"/>
  <c r="M657" i="22" a="1"/>
  <c r="M657" i="22" s="1"/>
  <c r="M891" i="22" a="1"/>
  <c r="M891" i="22" s="1"/>
  <c r="M172" i="22" a="1"/>
  <c r="M172" i="22" s="1"/>
  <c r="M587" i="22" a="1"/>
  <c r="M587" i="22" s="1"/>
  <c r="M699" i="22" a="1"/>
  <c r="M699" i="22" s="1"/>
  <c r="M321" i="22" a="1"/>
  <c r="M321" i="22" s="1"/>
  <c r="M330" i="22" a="1"/>
  <c r="M330" i="22" s="1"/>
  <c r="M360" i="22" a="1"/>
  <c r="M360" i="22" s="1"/>
  <c r="M103" i="22" a="1"/>
  <c r="M103" i="22" s="1"/>
  <c r="M784" i="22" a="1"/>
  <c r="M784" i="22" s="1"/>
  <c r="M741" i="22" a="1"/>
  <c r="M741" i="22" s="1"/>
  <c r="M212" i="22" a="1"/>
  <c r="M212" i="22" s="1"/>
  <c r="M961" i="22" a="1"/>
  <c r="M961" i="22" s="1"/>
  <c r="M1020" i="22" a="1"/>
  <c r="M1020" i="22" s="1"/>
  <c r="M977" i="22" a="1"/>
  <c r="M977" i="22" s="1"/>
  <c r="M1021" i="22" a="1"/>
  <c r="M1021" i="22" s="1"/>
  <c r="M962" i="22" a="1"/>
  <c r="M962" i="22" s="1"/>
  <c r="M1015" i="22" a="1"/>
  <c r="M1015" i="22" s="1"/>
  <c r="M958" i="22" a="1"/>
  <c r="M958" i="22" s="1"/>
  <c r="M1016" i="22" a="1"/>
  <c r="M1016" i="22" s="1"/>
  <c r="M1022" i="22" a="1"/>
  <c r="M1022" i="22" s="1"/>
  <c r="M1013" i="22" a="1"/>
  <c r="M1013" i="22" s="1"/>
  <c r="M1014" i="22" a="1"/>
  <c r="M1014" i="22" s="1"/>
  <c r="M772" i="22" a="1"/>
  <c r="M772" i="22" s="1"/>
  <c r="M1017" i="22" a="1"/>
  <c r="M1017" i="22" s="1"/>
  <c r="M1019" i="22" a="1"/>
  <c r="M1019" i="22" s="1"/>
  <c r="M1018" i="22" a="1"/>
  <c r="M1018" i="22" s="1"/>
  <c r="M630" i="22" a="1"/>
  <c r="M630" i="22" s="1"/>
  <c r="M965" i="22" a="1"/>
  <c r="M965" i="22" s="1"/>
  <c r="M9" i="22" a="1"/>
  <c r="M9" i="22" s="1"/>
  <c r="M583" i="22" a="1"/>
  <c r="M583" i="22" s="1"/>
  <c r="M16" i="22" a="1"/>
  <c r="M16" i="22" s="1"/>
  <c r="M349" i="22" a="1"/>
  <c r="M349" i="22" s="1"/>
  <c r="M992" i="22" a="1"/>
  <c r="M992" i="22" s="1"/>
  <c r="M29" i="22" a="1"/>
  <c r="M29" i="22" s="1"/>
  <c r="M886" i="22" a="1"/>
  <c r="M886" i="22" s="1"/>
  <c r="M302" i="22" a="1"/>
  <c r="M302" i="22" s="1"/>
  <c r="M887" i="22" a="1"/>
  <c r="M887" i="22" s="1"/>
  <c r="M871" i="22" a="1"/>
  <c r="M871" i="22" s="1"/>
  <c r="M572" i="22" a="1"/>
  <c r="M572" i="22" s="1"/>
  <c r="M694" i="22" a="1"/>
  <c r="M694" i="22" s="1"/>
  <c r="M622" i="22" a="1"/>
  <c r="M622" i="22" s="1"/>
  <c r="M130" i="22" a="1"/>
  <c r="M130" i="22" s="1"/>
  <c r="M758" i="22" a="1"/>
  <c r="M758" i="22" s="1"/>
  <c r="M355" i="22" a="1"/>
  <c r="M355" i="22" s="1"/>
  <c r="M428" i="22" a="1"/>
  <c r="M428" i="22" s="1"/>
  <c r="M441" i="22" a="1"/>
  <c r="M441" i="22" s="1"/>
  <c r="M485" i="22" a="1"/>
  <c r="M485" i="22" s="1"/>
  <c r="M271" i="22" a="1"/>
  <c r="M271" i="22" s="1"/>
  <c r="M270" i="22" a="1"/>
  <c r="M270" i="22" s="1"/>
  <c r="M287" i="22" a="1"/>
  <c r="M287" i="22" s="1"/>
  <c r="M168" i="22" a="1"/>
  <c r="M168" i="22" s="1"/>
  <c r="M250" i="22" a="1"/>
  <c r="M250" i="22" s="1"/>
  <c r="M533" i="22" a="1"/>
  <c r="M533" i="22" s="1"/>
  <c r="M369" i="22" a="1"/>
  <c r="M369" i="22" s="1"/>
  <c r="M257" i="22" a="1"/>
  <c r="M257" i="22" s="1"/>
  <c r="M206" i="22" a="1"/>
  <c r="M206" i="22" s="1"/>
  <c r="M579" i="22" a="1"/>
  <c r="M579" i="22" s="1"/>
  <c r="M724" i="22" a="1"/>
  <c r="M724" i="22" s="1"/>
  <c r="M139" i="22" a="1"/>
  <c r="M139" i="22" s="1"/>
  <c r="M496" i="22" a="1"/>
  <c r="M496" i="22" s="1"/>
  <c r="M128" i="22" a="1"/>
  <c r="M128" i="22" s="1"/>
  <c r="M898" i="22" a="1"/>
  <c r="M898" i="22" s="1"/>
  <c r="M913" i="22" a="1"/>
  <c r="M913" i="22" s="1"/>
  <c r="M404" i="22" a="1"/>
  <c r="M404" i="22" s="1"/>
  <c r="M114" i="22" a="1"/>
  <c r="M114" i="22" s="1"/>
  <c r="M809" i="22" a="1"/>
  <c r="M809" i="22" s="1"/>
  <c r="M133" i="22" a="1"/>
  <c r="M133" i="22" s="1"/>
  <c r="M142" i="22" a="1"/>
  <c r="M142" i="22" s="1"/>
  <c r="M318" i="22" a="1"/>
  <c r="M318" i="22" s="1"/>
  <c r="M577" i="22" a="1"/>
  <c r="M577" i="22" s="1"/>
  <c r="M439" i="22" a="1"/>
  <c r="M439" i="22" s="1"/>
  <c r="M820" i="22" a="1"/>
  <c r="M820" i="22" s="1"/>
  <c r="M907" i="22" a="1"/>
  <c r="M907" i="22" s="1"/>
  <c r="M852" i="22" a="1"/>
  <c r="M852" i="22" s="1"/>
  <c r="M845" i="22" a="1"/>
  <c r="M845" i="22" s="1"/>
  <c r="M374" i="22" a="1"/>
  <c r="M374" i="22" s="1"/>
  <c r="M912" i="22" a="1"/>
  <c r="M912" i="22" s="1"/>
  <c r="M755" i="22" a="1"/>
  <c r="M755" i="22" s="1"/>
  <c r="M688" i="22" a="1"/>
  <c r="M688" i="22" s="1"/>
  <c r="M625" i="22" a="1"/>
  <c r="M625" i="22" s="1"/>
  <c r="M865" i="22" a="1"/>
  <c r="M865" i="22" s="1"/>
  <c r="M416" i="22" a="1"/>
  <c r="M416" i="22" s="1"/>
  <c r="M956" i="22" a="1"/>
  <c r="M956" i="22" s="1"/>
  <c r="M164" i="22" a="1"/>
  <c r="M164" i="22" s="1"/>
  <c r="M248" i="22" a="1"/>
  <c r="M248" i="22" s="1"/>
  <c r="M806" i="22" a="1"/>
  <c r="M806" i="22" s="1"/>
  <c r="M397" i="22" a="1"/>
  <c r="M397" i="22" s="1"/>
  <c r="M606" i="22" a="1"/>
  <c r="M606" i="22" s="1"/>
  <c r="M883" i="22" a="1"/>
  <c r="M883" i="22" s="1"/>
  <c r="M421" i="22" a="1"/>
  <c r="M421" i="22" s="1"/>
  <c r="M379" i="22" a="1"/>
  <c r="M379" i="22" s="1"/>
  <c r="M378" i="22" a="1"/>
  <c r="M378" i="22" s="1"/>
  <c r="M105" i="22" a="1"/>
  <c r="M105" i="22" s="1"/>
  <c r="M911" i="22" a="1"/>
  <c r="M911" i="22" s="1"/>
  <c r="M487" i="22" a="1"/>
  <c r="M487" i="22" s="1"/>
  <c r="M885" i="22" a="1"/>
  <c r="M885" i="22" s="1"/>
  <c r="M40" i="22" a="1"/>
  <c r="M40" i="22" s="1"/>
  <c r="M595" i="22" a="1"/>
  <c r="M595" i="22" s="1"/>
  <c r="M336" i="22" a="1"/>
  <c r="M336" i="22" s="1"/>
  <c r="M173" i="22" a="1"/>
  <c r="M173" i="22" s="1"/>
  <c r="M589" i="22" a="1"/>
  <c r="M589" i="22" s="1"/>
  <c r="M283" i="22" a="1"/>
  <c r="M283" i="22" s="1"/>
  <c r="M437" i="22" a="1"/>
  <c r="M437" i="22" s="1"/>
  <c r="M292" i="22" a="1"/>
  <c r="M292" i="22" s="1"/>
  <c r="M96" i="22" a="1"/>
  <c r="M96" i="22" s="1"/>
  <c r="M43" i="22" a="1"/>
  <c r="M43" i="22" s="1"/>
  <c r="M205" i="22" a="1"/>
  <c r="M205" i="22" s="1"/>
  <c r="M445" i="22" a="1"/>
  <c r="M445" i="22" s="1"/>
  <c r="M527" i="22" a="1"/>
  <c r="M527" i="22" s="1"/>
  <c r="M473" i="22" a="1"/>
  <c r="M473" i="22" s="1"/>
  <c r="M500" i="22" a="1"/>
  <c r="M500" i="22" s="1"/>
  <c r="M810" i="22" a="1"/>
  <c r="M810" i="22" s="1"/>
  <c r="M518" i="22" a="1"/>
  <c r="M518" i="22" s="1"/>
  <c r="M153" i="22" a="1"/>
  <c r="M153" i="22" s="1"/>
  <c r="M567" i="22" a="1"/>
  <c r="M567" i="22" s="1"/>
  <c r="F911" i="22"/>
  <c r="F487" i="22"/>
  <c r="F885" i="22"/>
  <c r="F40" i="22"/>
  <c r="F595" i="22"/>
  <c r="F336" i="22"/>
  <c r="F173" i="22"/>
  <c r="F589" i="22"/>
  <c r="F283" i="22"/>
  <c r="F437" i="22"/>
  <c r="F292" i="22"/>
  <c r="F96" i="22"/>
  <c r="F43" i="22"/>
  <c r="F205" i="22"/>
  <c r="F445" i="22"/>
  <c r="F527" i="22"/>
  <c r="F473" i="22"/>
  <c r="F500" i="22"/>
  <c r="F810" i="22"/>
  <c r="F518" i="22"/>
  <c r="F153" i="22"/>
  <c r="F567" i="22"/>
  <c r="L911" i="22" a="1"/>
  <c r="L911" i="22" s="1"/>
  <c r="L487" i="22" a="1"/>
  <c r="L487" i="22" s="1"/>
  <c r="L885" i="22" a="1"/>
  <c r="L885" i="22" s="1"/>
  <c r="L40" i="22" a="1"/>
  <c r="L40" i="22" s="1"/>
  <c r="L595" i="22" a="1"/>
  <c r="L595" i="22" s="1"/>
  <c r="L336" i="22" a="1"/>
  <c r="L336" i="22" s="1"/>
  <c r="L173" i="22" a="1"/>
  <c r="L173" i="22" s="1"/>
  <c r="L589" i="22" a="1"/>
  <c r="L589" i="22" s="1"/>
  <c r="L283" i="22" a="1"/>
  <c r="L283" i="22" s="1"/>
  <c r="L437" i="22" a="1"/>
  <c r="L437" i="22" s="1"/>
  <c r="L292" i="22" a="1"/>
  <c r="L292" i="22" s="1"/>
  <c r="L96" i="22" a="1"/>
  <c r="L96" i="22" s="1"/>
  <c r="L43" i="22" a="1"/>
  <c r="L43" i="22" s="1"/>
  <c r="L205" i="22" a="1"/>
  <c r="L205" i="22" s="1"/>
  <c r="L445" i="22" a="1"/>
  <c r="L445" i="22" s="1"/>
  <c r="L527" i="22" a="1"/>
  <c r="L527" i="22" s="1"/>
  <c r="L473" i="22" a="1"/>
  <c r="L473" i="22" s="1"/>
  <c r="L500" i="22" a="1"/>
  <c r="L500" i="22" s="1"/>
  <c r="L810" i="22" a="1"/>
  <c r="L810" i="22" s="1"/>
  <c r="L518" i="22" a="1"/>
  <c r="L518" i="22" s="1"/>
  <c r="L153" i="22" a="1"/>
  <c r="L153" i="22" s="1"/>
  <c r="L567" i="22" a="1"/>
  <c r="L567" i="22" s="1"/>
  <c r="F883" i="22"/>
  <c r="F421" i="22"/>
  <c r="F379" i="22"/>
  <c r="F378" i="22"/>
  <c r="F105" i="22"/>
  <c r="L883" i="22" a="1"/>
  <c r="L883" i="22" s="1"/>
  <c r="L421" i="22" a="1"/>
  <c r="L421" i="22" s="1"/>
  <c r="L379" i="22" a="1"/>
  <c r="L379" i="22" s="1"/>
  <c r="L378" i="22" a="1"/>
  <c r="L378" i="22" s="1"/>
  <c r="L105" i="22" a="1"/>
  <c r="L105" i="22" s="1"/>
  <c r="F29" i="22"/>
  <c r="F886" i="22"/>
  <c r="F302" i="22"/>
  <c r="F887" i="22"/>
  <c r="F871" i="22"/>
  <c r="F572" i="22"/>
  <c r="F694" i="22"/>
  <c r="F622" i="22"/>
  <c r="F130" i="22"/>
  <c r="F758" i="22"/>
  <c r="F355" i="22"/>
  <c r="F428" i="22"/>
  <c r="F441" i="22"/>
  <c r="F485" i="22"/>
  <c r="F271" i="22"/>
  <c r="F270" i="22"/>
  <c r="F287" i="22"/>
  <c r="F168" i="22"/>
  <c r="F250" i="22"/>
  <c r="F533" i="22"/>
  <c r="F369" i="22"/>
  <c r="F257" i="22"/>
  <c r="F206" i="22"/>
  <c r="F579" i="22"/>
  <c r="F724" i="22"/>
  <c r="F139" i="22"/>
  <c r="F496" i="22"/>
  <c r="F128" i="22"/>
  <c r="F898" i="22"/>
  <c r="F913" i="22"/>
  <c r="F404" i="22"/>
  <c r="F114" i="22"/>
  <c r="F809" i="22"/>
  <c r="F133" i="22"/>
  <c r="F142" i="22"/>
  <c r="F318" i="22"/>
  <c r="F577" i="22"/>
  <c r="F439" i="22"/>
  <c r="F820" i="22"/>
  <c r="F907" i="22"/>
  <c r="F852" i="22"/>
  <c r="F845" i="22"/>
  <c r="F374" i="22"/>
  <c r="F912" i="22"/>
  <c r="F755" i="22"/>
  <c r="F688" i="22"/>
  <c r="F625" i="22"/>
  <c r="F865" i="22"/>
  <c r="F416" i="22"/>
  <c r="F956" i="22"/>
  <c r="F164" i="22"/>
  <c r="F248" i="22"/>
  <c r="F806" i="22"/>
  <c r="F397" i="22"/>
  <c r="F606" i="22"/>
  <c r="L29" i="22" a="1"/>
  <c r="L29" i="22" s="1"/>
  <c r="L886" i="22" a="1"/>
  <c r="L886" i="22" s="1"/>
  <c r="L302" i="22" a="1"/>
  <c r="L302" i="22" s="1"/>
  <c r="L887" i="22" a="1"/>
  <c r="L887" i="22" s="1"/>
  <c r="L871" i="22" a="1"/>
  <c r="L871" i="22" s="1"/>
  <c r="L572" i="22" a="1"/>
  <c r="L572" i="22" s="1"/>
  <c r="L694" i="22" a="1"/>
  <c r="L694" i="22" s="1"/>
  <c r="L622" i="22" a="1"/>
  <c r="L622" i="22" s="1"/>
  <c r="L130" i="22" a="1"/>
  <c r="L130" i="22" s="1"/>
  <c r="L758" i="22" a="1"/>
  <c r="L758" i="22" s="1"/>
  <c r="L355" i="22" a="1"/>
  <c r="L355" i="22" s="1"/>
  <c r="L428" i="22" a="1"/>
  <c r="L428" i="22" s="1"/>
  <c r="L441" i="22" a="1"/>
  <c r="L441" i="22" s="1"/>
  <c r="L485" i="22" a="1"/>
  <c r="L485" i="22" s="1"/>
  <c r="L271" i="22" a="1"/>
  <c r="L271" i="22" s="1"/>
  <c r="L270" i="22" a="1"/>
  <c r="L270" i="22" s="1"/>
  <c r="L287" i="22" a="1"/>
  <c r="L287" i="22" s="1"/>
  <c r="L168" i="22" a="1"/>
  <c r="L168" i="22" s="1"/>
  <c r="L250" i="22" a="1"/>
  <c r="L250" i="22" s="1"/>
  <c r="L533" i="22" a="1"/>
  <c r="L533" i="22" s="1"/>
  <c r="L369" i="22" a="1"/>
  <c r="L369" i="22" s="1"/>
  <c r="L257" i="22" a="1"/>
  <c r="L257" i="22" s="1"/>
  <c r="L206" i="22" a="1"/>
  <c r="L206" i="22" s="1"/>
  <c r="L579" i="22" a="1"/>
  <c r="L579" i="22" s="1"/>
  <c r="L724" i="22" a="1"/>
  <c r="L724" i="22" s="1"/>
  <c r="L139" i="22" a="1"/>
  <c r="L139" i="22" s="1"/>
  <c r="L496" i="22" a="1"/>
  <c r="L496" i="22" s="1"/>
  <c r="L128" i="22" a="1"/>
  <c r="L128" i="22" s="1"/>
  <c r="L898" i="22" a="1"/>
  <c r="L898" i="22" s="1"/>
  <c r="L913" i="22" a="1"/>
  <c r="L913" i="22" s="1"/>
  <c r="L404" i="22" a="1"/>
  <c r="L404" i="22" s="1"/>
  <c r="L114" i="22" a="1"/>
  <c r="L114" i="22" s="1"/>
  <c r="L809" i="22" a="1"/>
  <c r="L809" i="22" s="1"/>
  <c r="L133" i="22" a="1"/>
  <c r="L133" i="22" s="1"/>
  <c r="L142" i="22" a="1"/>
  <c r="L142" i="22" s="1"/>
  <c r="L318" i="22" a="1"/>
  <c r="L318" i="22" s="1"/>
  <c r="L577" i="22" a="1"/>
  <c r="L577" i="22" s="1"/>
  <c r="L439" i="22" a="1"/>
  <c r="L439" i="22" s="1"/>
  <c r="L820" i="22" a="1"/>
  <c r="L820" i="22" s="1"/>
  <c r="L907" i="22" a="1"/>
  <c r="L907" i="22" s="1"/>
  <c r="L852" i="22" a="1"/>
  <c r="L852" i="22" s="1"/>
  <c r="L845" i="22" a="1"/>
  <c r="L845" i="22" s="1"/>
  <c r="L374" i="22" a="1"/>
  <c r="L374" i="22" s="1"/>
  <c r="L912" i="22" a="1"/>
  <c r="L912" i="22" s="1"/>
  <c r="L755" i="22" a="1"/>
  <c r="L755" i="22" s="1"/>
  <c r="L688" i="22" a="1"/>
  <c r="L688" i="22" s="1"/>
  <c r="L625" i="22" a="1"/>
  <c r="L625" i="22" s="1"/>
  <c r="L865" i="22" a="1"/>
  <c r="L865" i="22" s="1"/>
  <c r="L416" i="22" a="1"/>
  <c r="L416" i="22" s="1"/>
  <c r="L956" i="22" a="1"/>
  <c r="L956" i="22" s="1"/>
  <c r="L164" i="22" a="1"/>
  <c r="L164" i="22" s="1"/>
  <c r="L248" i="22" a="1"/>
  <c r="L248" i="22" s="1"/>
  <c r="L806" i="22" a="1"/>
  <c r="L806" i="22" s="1"/>
  <c r="L397" i="22" a="1"/>
  <c r="L397" i="22" s="1"/>
  <c r="L606" i="22" a="1"/>
  <c r="L606" i="22" s="1"/>
  <c r="F9" i="22"/>
  <c r="F583" i="22"/>
  <c r="F16" i="22"/>
  <c r="F349" i="22"/>
  <c r="F992" i="22"/>
  <c r="L9" i="22" a="1"/>
  <c r="L9" i="22" s="1"/>
  <c r="L583" i="22" a="1"/>
  <c r="L583" i="22" s="1"/>
  <c r="L16" i="22" a="1"/>
  <c r="L16" i="22" s="1"/>
  <c r="L349" i="22" a="1"/>
  <c r="L349" i="22" s="1"/>
  <c r="L992" i="22" a="1"/>
  <c r="L992" i="22" s="1"/>
  <c r="F961" i="22"/>
  <c r="F1020" i="22"/>
  <c r="F977" i="22"/>
  <c r="F1021" i="22"/>
  <c r="F962" i="22"/>
  <c r="F1015" i="22"/>
  <c r="F958" i="22"/>
  <c r="F1016" i="22"/>
  <c r="F1022" i="22"/>
  <c r="F1013" i="22"/>
  <c r="F1014" i="22"/>
  <c r="F772" i="22"/>
  <c r="F1017" i="22"/>
  <c r="F1019" i="22"/>
  <c r="F1018" i="22"/>
  <c r="F630" i="22"/>
  <c r="F965" i="22"/>
  <c r="L961" i="22" a="1"/>
  <c r="L961" i="22" s="1"/>
  <c r="L1020" i="22" a="1"/>
  <c r="L1020" i="22" s="1"/>
  <c r="L977" i="22" a="1"/>
  <c r="L977" i="22" s="1"/>
  <c r="L1021" i="22" a="1"/>
  <c r="L1021" i="22" s="1"/>
  <c r="L962" i="22" a="1"/>
  <c r="L962" i="22" s="1"/>
  <c r="L1015" i="22" a="1"/>
  <c r="L1015" i="22" s="1"/>
  <c r="L958" i="22" a="1"/>
  <c r="L958" i="22" s="1"/>
  <c r="L1016" i="22" a="1"/>
  <c r="L1016" i="22" s="1"/>
  <c r="L1022" i="22" a="1"/>
  <c r="L1022" i="22" s="1"/>
  <c r="L1013" i="22" a="1"/>
  <c r="L1013" i="22" s="1"/>
  <c r="L1014" i="22" a="1"/>
  <c r="L1014" i="22" s="1"/>
  <c r="L772" i="22" a="1"/>
  <c r="L772" i="22" s="1"/>
  <c r="L1017" i="22" a="1"/>
  <c r="L1017" i="22" s="1"/>
  <c r="L1019" i="22" a="1"/>
  <c r="L1019" i="22" s="1"/>
  <c r="L1018" i="22" a="1"/>
  <c r="L1018" i="22" s="1"/>
  <c r="L630" i="22" a="1"/>
  <c r="L630" i="22" s="1"/>
  <c r="L965" i="22" a="1"/>
  <c r="L965" i="22" s="1"/>
  <c r="F321" i="22"/>
  <c r="F330" i="22"/>
  <c r="F360" i="22"/>
  <c r="F103" i="22"/>
  <c r="F784" i="22"/>
  <c r="F741" i="22"/>
  <c r="F212" i="22"/>
  <c r="L321" i="22" a="1"/>
  <c r="L321" i="22" s="1"/>
  <c r="L330" i="22" a="1"/>
  <c r="L330" i="22" s="1"/>
  <c r="L360" i="22" a="1"/>
  <c r="L360" i="22" s="1"/>
  <c r="L103" i="22" a="1"/>
  <c r="L103" i="22" s="1"/>
  <c r="L784" i="22" a="1"/>
  <c r="L784" i="22" s="1"/>
  <c r="L741" i="22" a="1"/>
  <c r="L741" i="22" s="1"/>
  <c r="L212" i="22" a="1"/>
  <c r="L212" i="22" s="1"/>
  <c r="F836" i="22"/>
  <c r="F65" i="22"/>
  <c r="F499" i="22"/>
  <c r="F818" i="22"/>
  <c r="F456" i="22"/>
  <c r="F982" i="22"/>
  <c r="F517" i="22"/>
  <c r="F787" i="22"/>
  <c r="F178" i="22"/>
  <c r="F545" i="22"/>
  <c r="F434" i="22"/>
  <c r="F156" i="22"/>
  <c r="F870" i="22"/>
  <c r="F77" i="22"/>
  <c r="F509" i="22"/>
  <c r="F194" i="22"/>
  <c r="F757" i="22"/>
  <c r="F196" i="22"/>
  <c r="F408" i="22"/>
  <c r="F873" i="22"/>
  <c r="F941" i="22"/>
  <c r="F246" i="22"/>
  <c r="F856" i="22"/>
  <c r="F376" i="22"/>
  <c r="F237" i="22"/>
  <c r="F276" i="22"/>
  <c r="F760" i="22"/>
  <c r="F657" i="22"/>
  <c r="F891" i="22"/>
  <c r="F172" i="22"/>
  <c r="F587" i="22"/>
  <c r="F699" i="22"/>
  <c r="L836" i="22" a="1"/>
  <c r="L836" i="22" s="1"/>
  <c r="L65" i="22" a="1"/>
  <c r="L65" i="22" s="1"/>
  <c r="L499" i="22" a="1"/>
  <c r="L499" i="22" s="1"/>
  <c r="L818" i="22" a="1"/>
  <c r="L818" i="22" s="1"/>
  <c r="L456" i="22" a="1"/>
  <c r="L456" i="22" s="1"/>
  <c r="L982" i="22" a="1"/>
  <c r="L982" i="22" s="1"/>
  <c r="L517" i="22" a="1"/>
  <c r="L517" i="22" s="1"/>
  <c r="L787" i="22" a="1"/>
  <c r="L787" i="22" s="1"/>
  <c r="L178" i="22" a="1"/>
  <c r="L178" i="22" s="1"/>
  <c r="L545" i="22" a="1"/>
  <c r="L545" i="22" s="1"/>
  <c r="L434" i="22" a="1"/>
  <c r="L434" i="22" s="1"/>
  <c r="L156" i="22" a="1"/>
  <c r="L156" i="22" s="1"/>
  <c r="L870" i="22" a="1"/>
  <c r="L870" i="22" s="1"/>
  <c r="L77" i="22" a="1"/>
  <c r="L77" i="22" s="1"/>
  <c r="L509" i="22" a="1"/>
  <c r="L509" i="22" s="1"/>
  <c r="L194" i="22" a="1"/>
  <c r="L194" i="22" s="1"/>
  <c r="L757" i="22" a="1"/>
  <c r="L757" i="22" s="1"/>
  <c r="L196" i="22" a="1"/>
  <c r="L196" i="22" s="1"/>
  <c r="L408" i="22" a="1"/>
  <c r="L408" i="22" s="1"/>
  <c r="L873" i="22" a="1"/>
  <c r="L873" i="22" s="1"/>
  <c r="L941" i="22" a="1"/>
  <c r="L941" i="22" s="1"/>
  <c r="L246" i="22" a="1"/>
  <c r="L246" i="22" s="1"/>
  <c r="L856" i="22" a="1"/>
  <c r="L856" i="22" s="1"/>
  <c r="L376" i="22" a="1"/>
  <c r="L376" i="22" s="1"/>
  <c r="L237" i="22" a="1"/>
  <c r="L237" i="22" s="1"/>
  <c r="L276" i="22" a="1"/>
  <c r="L276" i="22" s="1"/>
  <c r="L760" i="22" a="1"/>
  <c r="L760" i="22" s="1"/>
  <c r="L657" i="22" a="1"/>
  <c r="L657" i="22" s="1"/>
  <c r="L891" i="22" a="1"/>
  <c r="L891" i="22" s="1"/>
  <c r="L172" i="22" a="1"/>
  <c r="L172" i="22" s="1"/>
  <c r="L587" i="22" a="1"/>
  <c r="L587" i="22" s="1"/>
  <c r="L699" i="22" a="1"/>
  <c r="L699" i="22" s="1"/>
  <c r="F793" i="22"/>
  <c r="F80" i="22"/>
  <c r="F230" i="22"/>
  <c r="F991" i="22"/>
  <c r="F347" i="22"/>
  <c r="F289" i="22"/>
  <c r="F983" i="22"/>
  <c r="F1000" i="22"/>
  <c r="F433" i="22"/>
  <c r="L793" i="22" a="1"/>
  <c r="L793" i="22" s="1"/>
  <c r="L80" i="22" a="1"/>
  <c r="L80" i="22" s="1"/>
  <c r="L230" i="22" a="1"/>
  <c r="L230" i="22" s="1"/>
  <c r="L991" i="22" a="1"/>
  <c r="L991" i="22" s="1"/>
  <c r="L347" i="22" a="1"/>
  <c r="L347" i="22" s="1"/>
  <c r="L289" i="22" a="1"/>
  <c r="L289" i="22" s="1"/>
  <c r="L983" i="22" a="1"/>
  <c r="L983" i="22" s="1"/>
  <c r="L1000" i="22" a="1"/>
  <c r="L1000" i="22" s="1"/>
  <c r="L433" i="22" a="1"/>
  <c r="L433" i="22" s="1"/>
  <c r="F394" i="22"/>
  <c r="F746" i="22"/>
  <c r="F210" i="22"/>
  <c r="F442" i="22"/>
  <c r="L394" i="22" a="1"/>
  <c r="L394" i="22" s="1"/>
  <c r="L746" i="22" a="1"/>
  <c r="L746" i="22" s="1"/>
  <c r="L210" i="22" a="1"/>
  <c r="L210" i="22" s="1"/>
  <c r="L442" i="22" a="1"/>
  <c r="L442" i="22" s="1"/>
  <c r="F900" i="22"/>
  <c r="F739" i="22"/>
  <c r="F331" i="22"/>
  <c r="F359" i="22"/>
  <c r="F209" i="22"/>
  <c r="F575" i="22"/>
  <c r="F222" i="22"/>
  <c r="F835" i="22"/>
  <c r="F301" i="22"/>
  <c r="F713" i="22"/>
  <c r="F203" i="22"/>
  <c r="F223" i="22"/>
  <c r="F312" i="22"/>
  <c r="F353" i="22"/>
  <c r="F207" i="22"/>
  <c r="F384" i="22"/>
  <c r="F225" i="22"/>
  <c r="F521" i="22"/>
  <c r="F39" i="22"/>
  <c r="F256" i="22"/>
  <c r="F592" i="22"/>
  <c r="F861" i="22"/>
  <c r="F208" i="22"/>
  <c r="F701" i="22"/>
  <c r="F906" i="22"/>
  <c r="F813" i="22"/>
  <c r="F733" i="22"/>
  <c r="F700" i="22"/>
  <c r="F498" i="22"/>
  <c r="F214" i="22"/>
  <c r="F244" i="22"/>
  <c r="F611" i="22"/>
  <c r="F837" i="22"/>
  <c r="F14" i="22"/>
  <c r="F436" i="22"/>
  <c r="F211" i="22"/>
  <c r="F790" i="22"/>
  <c r="F335" i="22"/>
  <c r="F430" i="22"/>
  <c r="F557" i="22"/>
  <c r="F443" i="22"/>
  <c r="F290" i="22"/>
  <c r="F48" i="22"/>
  <c r="F67" i="22"/>
  <c r="F446" i="22"/>
  <c r="F708" i="22"/>
  <c r="F357" i="22"/>
  <c r="F695" i="22"/>
  <c r="F543" i="22"/>
  <c r="F143" i="22"/>
  <c r="F808" i="22"/>
  <c r="F184" i="22"/>
  <c r="F388" i="22"/>
  <c r="F274" i="22"/>
  <c r="F791" i="22"/>
  <c r="F723" i="22"/>
  <c r="F541" i="22"/>
  <c r="F717" i="22"/>
  <c r="F13" i="22"/>
  <c r="F303" i="22"/>
  <c r="F834" i="22"/>
  <c r="F358" i="22"/>
  <c r="F385" i="22"/>
  <c r="F547" i="22"/>
  <c r="F711" i="22"/>
  <c r="F417" i="22"/>
  <c r="F562" i="22"/>
  <c r="L900" i="22" a="1"/>
  <c r="L900" i="22" s="1"/>
  <c r="L739" i="22" a="1"/>
  <c r="L739" i="22" s="1"/>
  <c r="L331" i="22" a="1"/>
  <c r="L331" i="22" s="1"/>
  <c r="L359" i="22" a="1"/>
  <c r="L359" i="22" s="1"/>
  <c r="L209" i="22" a="1"/>
  <c r="L209" i="22" s="1"/>
  <c r="L575" i="22" a="1"/>
  <c r="L575" i="22" s="1"/>
  <c r="L222" i="22" a="1"/>
  <c r="L222" i="22" s="1"/>
  <c r="L835" i="22" a="1"/>
  <c r="L835" i="22" s="1"/>
  <c r="L301" i="22" a="1"/>
  <c r="L301" i="22" s="1"/>
  <c r="L713" i="22" a="1"/>
  <c r="L713" i="22" s="1"/>
  <c r="L203" i="22" a="1"/>
  <c r="L203" i="22" s="1"/>
  <c r="L223" i="22" a="1"/>
  <c r="L223" i="22" s="1"/>
  <c r="L312" i="22" a="1"/>
  <c r="L312" i="22" s="1"/>
  <c r="L353" i="22" a="1"/>
  <c r="L353" i="22" s="1"/>
  <c r="L207" i="22" a="1"/>
  <c r="L207" i="22" s="1"/>
  <c r="L384" i="22" a="1"/>
  <c r="L384" i="22" s="1"/>
  <c r="L225" i="22" a="1"/>
  <c r="L225" i="22" s="1"/>
  <c r="L521" i="22" a="1"/>
  <c r="L521" i="22" s="1"/>
  <c r="L39" i="22" a="1"/>
  <c r="L39" i="22" s="1"/>
  <c r="L256" i="22" a="1"/>
  <c r="L256" i="22" s="1"/>
  <c r="L592" i="22" a="1"/>
  <c r="L592" i="22" s="1"/>
  <c r="L861" i="22" a="1"/>
  <c r="L861" i="22" s="1"/>
  <c r="L208" i="22" a="1"/>
  <c r="L208" i="22" s="1"/>
  <c r="L701" i="22" a="1"/>
  <c r="L701" i="22" s="1"/>
  <c r="L906" i="22" a="1"/>
  <c r="L906" i="22" s="1"/>
  <c r="L813" i="22" a="1"/>
  <c r="L813" i="22" s="1"/>
  <c r="L733" i="22" a="1"/>
  <c r="L733" i="22" s="1"/>
  <c r="L700" i="22" a="1"/>
  <c r="L700" i="22" s="1"/>
  <c r="L498" i="22" a="1"/>
  <c r="L498" i="22" s="1"/>
  <c r="L214" i="22" a="1"/>
  <c r="L214" i="22" s="1"/>
  <c r="L244" i="22" a="1"/>
  <c r="L244" i="22" s="1"/>
  <c r="L611" i="22" a="1"/>
  <c r="L611" i="22" s="1"/>
  <c r="L837" i="22" a="1"/>
  <c r="L837" i="22" s="1"/>
  <c r="L14" i="22" a="1"/>
  <c r="L14" i="22" s="1"/>
  <c r="L436" i="22" a="1"/>
  <c r="L436" i="22" s="1"/>
  <c r="L211" i="22" a="1"/>
  <c r="L211" i="22" s="1"/>
  <c r="L790" i="22" a="1"/>
  <c r="L790" i="22" s="1"/>
  <c r="L335" i="22" a="1"/>
  <c r="L335" i="22" s="1"/>
  <c r="L430" i="22" a="1"/>
  <c r="L430" i="22" s="1"/>
  <c r="L557" i="22" a="1"/>
  <c r="L557" i="22" s="1"/>
  <c r="L443" i="22" a="1"/>
  <c r="L443" i="22" s="1"/>
  <c r="L290" i="22" a="1"/>
  <c r="L290" i="22" s="1"/>
  <c r="L48" i="22" a="1"/>
  <c r="L48" i="22" s="1"/>
  <c r="L67" i="22" a="1"/>
  <c r="L67" i="22" s="1"/>
  <c r="L446" i="22" a="1"/>
  <c r="L446" i="22" s="1"/>
  <c r="L708" i="22" a="1"/>
  <c r="L708" i="22" s="1"/>
  <c r="L357" i="22" a="1"/>
  <c r="L357" i="22" s="1"/>
  <c r="L695" i="22" a="1"/>
  <c r="L695" i="22" s="1"/>
  <c r="L543" i="22" a="1"/>
  <c r="L543" i="22" s="1"/>
  <c r="L143" i="22" a="1"/>
  <c r="L143" i="22" s="1"/>
  <c r="L808" i="22" a="1"/>
  <c r="L808" i="22" s="1"/>
  <c r="L184" i="22" a="1"/>
  <c r="L184" i="22" s="1"/>
  <c r="L388" i="22" a="1"/>
  <c r="L388" i="22" s="1"/>
  <c r="L274" i="22" a="1"/>
  <c r="L274" i="22" s="1"/>
  <c r="L791" i="22" a="1"/>
  <c r="L791" i="22" s="1"/>
  <c r="L723" i="22" a="1"/>
  <c r="L723" i="22" s="1"/>
  <c r="L541" i="22" a="1"/>
  <c r="L541" i="22" s="1"/>
  <c r="L717" i="22" a="1"/>
  <c r="L717" i="22" s="1"/>
  <c r="L13" i="22" a="1"/>
  <c r="L13" i="22" s="1"/>
  <c r="L303" i="22" a="1"/>
  <c r="L303" i="22" s="1"/>
  <c r="L834" i="22" a="1"/>
  <c r="L834" i="22" s="1"/>
  <c r="L358" i="22" a="1"/>
  <c r="L358" i="22" s="1"/>
  <c r="L385" i="22" a="1"/>
  <c r="L385" i="22" s="1"/>
  <c r="L547" i="22" a="1"/>
  <c r="L547" i="22" s="1"/>
  <c r="L711" i="22" a="1"/>
  <c r="L711" i="22" s="1"/>
  <c r="L417" i="22" a="1"/>
  <c r="L417" i="22" s="1"/>
  <c r="L562" i="22" a="1"/>
  <c r="L562" i="22" s="1"/>
  <c r="F451" i="22"/>
  <c r="F797" i="22"/>
  <c r="F101" i="22"/>
  <c r="F508" i="22"/>
  <c r="F866" i="22"/>
  <c r="F79" i="22"/>
  <c r="F82" i="22"/>
  <c r="F119" i="22"/>
  <c r="F90" i="22"/>
  <c r="F19" i="22"/>
  <c r="F516" i="22"/>
  <c r="F726" i="22"/>
  <c r="F959" i="22"/>
  <c r="F346" i="22"/>
  <c r="F71" i="22"/>
  <c r="F231" i="22"/>
  <c r="F158" i="22"/>
  <c r="F415" i="22"/>
  <c r="F927" i="22"/>
  <c r="F32" i="22"/>
  <c r="F320" i="22"/>
  <c r="F279" i="22"/>
  <c r="F889" i="22"/>
  <c r="F74" i="22"/>
  <c r="F839" i="22"/>
  <c r="F304" i="22"/>
  <c r="F127" i="22"/>
  <c r="F362" i="22"/>
  <c r="F472" i="22"/>
  <c r="F568" i="22"/>
  <c r="F928" i="22"/>
  <c r="F402" i="22"/>
  <c r="F202" i="22"/>
  <c r="F920" i="22"/>
  <c r="F84" i="22"/>
  <c r="F455" i="22"/>
  <c r="F703" i="22"/>
  <c r="F147" i="22"/>
  <c r="F339" i="22"/>
  <c r="F381" i="22"/>
  <c r="F75" i="22"/>
  <c r="F612" i="22"/>
  <c r="F753" i="22"/>
  <c r="F580" i="22"/>
  <c r="F465" i="22"/>
  <c r="F634" i="22"/>
  <c r="F862" i="22"/>
  <c r="F916" i="22"/>
  <c r="F712" i="22"/>
  <c r="F720" i="22"/>
  <c r="F571" i="22"/>
  <c r="F599" i="22"/>
  <c r="F177" i="22"/>
  <c r="F502" i="22"/>
  <c r="F536" i="22"/>
  <c r="F645" i="22"/>
  <c r="F427" i="22"/>
  <c r="F243" i="22"/>
  <c r="F607" i="22"/>
  <c r="F457" i="22"/>
  <c r="F863" i="22"/>
  <c r="F740" i="22"/>
  <c r="F831" i="22"/>
  <c r="F538" i="22"/>
  <c r="F431" i="22"/>
  <c r="F573" i="22"/>
  <c r="F375" i="22"/>
  <c r="F775" i="22"/>
  <c r="F52" i="22"/>
  <c r="F504" i="22"/>
  <c r="F756" i="22"/>
  <c r="F849" i="22"/>
  <c r="F452" i="22"/>
  <c r="F92" i="22"/>
  <c r="F66" i="22"/>
  <c r="F162" i="22"/>
  <c r="F877" i="22"/>
  <c r="F120" i="22"/>
  <c r="L451" i="22" a="1"/>
  <c r="L451" i="22" s="1"/>
  <c r="L797" i="22" a="1"/>
  <c r="L797" i="22" s="1"/>
  <c r="L101" i="22" a="1"/>
  <c r="L101" i="22" s="1"/>
  <c r="L508" i="22" a="1"/>
  <c r="L508" i="22" s="1"/>
  <c r="L866" i="22" a="1"/>
  <c r="L866" i="22" s="1"/>
  <c r="L79" i="22" a="1"/>
  <c r="L79" i="22" s="1"/>
  <c r="L82" i="22" a="1"/>
  <c r="L82" i="22" s="1"/>
  <c r="L119" i="22" a="1"/>
  <c r="L119" i="22" s="1"/>
  <c r="L90" i="22" a="1"/>
  <c r="L90" i="22" s="1"/>
  <c r="L19" i="22" a="1"/>
  <c r="L19" i="22" s="1"/>
  <c r="L516" i="22" a="1"/>
  <c r="L516" i="22" s="1"/>
  <c r="L726" i="22" a="1"/>
  <c r="L726" i="22" s="1"/>
  <c r="L959" i="22" a="1"/>
  <c r="L959" i="22" s="1"/>
  <c r="L346" i="22" a="1"/>
  <c r="L346" i="22" s="1"/>
  <c r="L71" i="22" a="1"/>
  <c r="L71" i="22" s="1"/>
  <c r="L231" i="22" a="1"/>
  <c r="L231" i="22" s="1"/>
  <c r="L158" i="22" a="1"/>
  <c r="L158" i="22" s="1"/>
  <c r="L415" i="22" a="1"/>
  <c r="L415" i="22" s="1"/>
  <c r="L927" i="22" a="1"/>
  <c r="L927" i="22" s="1"/>
  <c r="L32" i="22" a="1"/>
  <c r="L32" i="22" s="1"/>
  <c r="L320" i="22" a="1"/>
  <c r="L320" i="22" s="1"/>
  <c r="L279" i="22" a="1"/>
  <c r="L279" i="22" s="1"/>
  <c r="L889" i="22" a="1"/>
  <c r="L889" i="22" s="1"/>
  <c r="L74" i="22" a="1"/>
  <c r="L74" i="22" s="1"/>
  <c r="L839" i="22" a="1"/>
  <c r="L839" i="22" s="1"/>
  <c r="L304" i="22" a="1"/>
  <c r="L304" i="22" s="1"/>
  <c r="L127" i="22" a="1"/>
  <c r="L127" i="22" s="1"/>
  <c r="L362" i="22" a="1"/>
  <c r="L362" i="22" s="1"/>
  <c r="L472" i="22" a="1"/>
  <c r="L472" i="22" s="1"/>
  <c r="L568" i="22" a="1"/>
  <c r="L568" i="22" s="1"/>
  <c r="L928" i="22" a="1"/>
  <c r="L928" i="22" s="1"/>
  <c r="L402" i="22" a="1"/>
  <c r="L402" i="22" s="1"/>
  <c r="L202" i="22" a="1"/>
  <c r="L202" i="22" s="1"/>
  <c r="L920" i="22" a="1"/>
  <c r="L920" i="22" s="1"/>
  <c r="L84" i="22" a="1"/>
  <c r="L84" i="22" s="1"/>
  <c r="L455" i="22" a="1"/>
  <c r="L455" i="22" s="1"/>
  <c r="L703" i="22" a="1"/>
  <c r="L703" i="22" s="1"/>
  <c r="L147" i="22" a="1"/>
  <c r="L147" i="22" s="1"/>
  <c r="L339" i="22" a="1"/>
  <c r="L339" i="22" s="1"/>
  <c r="L381" i="22" a="1"/>
  <c r="L381" i="22" s="1"/>
  <c r="L75" i="22" a="1"/>
  <c r="L75" i="22" s="1"/>
  <c r="L612" i="22" a="1"/>
  <c r="L612" i="22" s="1"/>
  <c r="L753" i="22" a="1"/>
  <c r="L753" i="22" s="1"/>
  <c r="L580" i="22" a="1"/>
  <c r="L580" i="22" s="1"/>
  <c r="L465" i="22" a="1"/>
  <c r="L465" i="22" s="1"/>
  <c r="L634" i="22" a="1"/>
  <c r="L634" i="22" s="1"/>
  <c r="L862" i="22" a="1"/>
  <c r="L862" i="22" s="1"/>
  <c r="L916" i="22" a="1"/>
  <c r="L916" i="22" s="1"/>
  <c r="L712" i="22" a="1"/>
  <c r="L712" i="22" s="1"/>
  <c r="L720" i="22" a="1"/>
  <c r="L720" i="22" s="1"/>
  <c r="L571" i="22" a="1"/>
  <c r="L571" i="22" s="1"/>
  <c r="L599" i="22" a="1"/>
  <c r="L599" i="22" s="1"/>
  <c r="L177" i="22" a="1"/>
  <c r="L177" i="22" s="1"/>
  <c r="L502" i="22" a="1"/>
  <c r="L502" i="22" s="1"/>
  <c r="L536" i="22" a="1"/>
  <c r="L536" i="22" s="1"/>
  <c r="L645" i="22" a="1"/>
  <c r="L645" i="22" s="1"/>
  <c r="L427" i="22" a="1"/>
  <c r="L427" i="22" s="1"/>
  <c r="L243" i="22" a="1"/>
  <c r="L243" i="22" s="1"/>
  <c r="L607" i="22" a="1"/>
  <c r="L607" i="22" s="1"/>
  <c r="L457" i="22" a="1"/>
  <c r="L457" i="22" s="1"/>
  <c r="L863" i="22" a="1"/>
  <c r="L863" i="22" s="1"/>
  <c r="L740" i="22" a="1"/>
  <c r="L740" i="22" s="1"/>
  <c r="L831" i="22" a="1"/>
  <c r="L831" i="22" s="1"/>
  <c r="L538" i="22" a="1"/>
  <c r="L538" i="22" s="1"/>
  <c r="L431" i="22" a="1"/>
  <c r="L431" i="22" s="1"/>
  <c r="L573" i="22" a="1"/>
  <c r="L573" i="22" s="1"/>
  <c r="L375" i="22" a="1"/>
  <c r="L375" i="22" s="1"/>
  <c r="L775" i="22" a="1"/>
  <c r="L775" i="22" s="1"/>
  <c r="L52" i="22" a="1"/>
  <c r="L52" i="22" s="1"/>
  <c r="L504" i="22" a="1"/>
  <c r="L504" i="22" s="1"/>
  <c r="L756" i="22" a="1"/>
  <c r="L756" i="22" s="1"/>
  <c r="L849" i="22" a="1"/>
  <c r="L849" i="22" s="1"/>
  <c r="L452" i="22" a="1"/>
  <c r="L452" i="22" s="1"/>
  <c r="L92" i="22" a="1"/>
  <c r="L92" i="22" s="1"/>
  <c r="L66" i="22" a="1"/>
  <c r="L66" i="22" s="1"/>
  <c r="L162" i="22" a="1"/>
  <c r="L162" i="22" s="1"/>
  <c r="L877" i="22" a="1"/>
  <c r="L877" i="22" s="1"/>
  <c r="L120" i="22" a="1"/>
  <c r="L120" i="22" s="1"/>
  <c r="F1011" i="22"/>
  <c r="F993" i="22"/>
  <c r="F995" i="22"/>
  <c r="F1012" i="22"/>
  <c r="F986" i="22"/>
  <c r="F179" i="22"/>
  <c r="F979" i="22"/>
  <c r="F987" i="22"/>
  <c r="F988" i="22"/>
  <c r="F994" i="22"/>
  <c r="F990" i="22"/>
  <c r="F996" i="22"/>
  <c r="F693" i="22"/>
  <c r="F989" i="22"/>
  <c r="F200" i="22"/>
  <c r="F352" i="22"/>
  <c r="F855" i="22"/>
  <c r="F610" i="22"/>
  <c r="F97" i="22"/>
  <c r="F614" i="22"/>
  <c r="L1011" i="22" a="1"/>
  <c r="L1011" i="22" s="1"/>
  <c r="L993" i="22" a="1"/>
  <c r="L993" i="22" s="1"/>
  <c r="L995" i="22" a="1"/>
  <c r="L995" i="22" s="1"/>
  <c r="L1012" i="22" a="1"/>
  <c r="L1012" i="22" s="1"/>
  <c r="L986" i="22" a="1"/>
  <c r="L986" i="22" s="1"/>
  <c r="L179" i="22" a="1"/>
  <c r="L179" i="22" s="1"/>
  <c r="L979" i="22" a="1"/>
  <c r="L979" i="22" s="1"/>
  <c r="L987" i="22" a="1"/>
  <c r="L987" i="22" s="1"/>
  <c r="L988" i="22" a="1"/>
  <c r="L988" i="22" s="1"/>
  <c r="L994" i="22" a="1"/>
  <c r="L994" i="22" s="1"/>
  <c r="L990" i="22" a="1"/>
  <c r="L990" i="22" s="1"/>
  <c r="L996" i="22" a="1"/>
  <c r="L996" i="22" s="1"/>
  <c r="L693" i="22" a="1"/>
  <c r="L693" i="22" s="1"/>
  <c r="L989" i="22" a="1"/>
  <c r="L989" i="22" s="1"/>
  <c r="L200" i="22" a="1"/>
  <c r="L200" i="22" s="1"/>
  <c r="L352" i="22" a="1"/>
  <c r="L352" i="22" s="1"/>
  <c r="L855" i="22" a="1"/>
  <c r="L855" i="22" s="1"/>
  <c r="L610" i="22" a="1"/>
  <c r="L610" i="22" s="1"/>
  <c r="L97" i="22" a="1"/>
  <c r="L97" i="22" s="1"/>
  <c r="L614" i="22" a="1"/>
  <c r="L614" i="22" s="1"/>
  <c r="F811" i="22"/>
  <c r="F20" i="22"/>
  <c r="F311" i="22"/>
  <c r="F33" i="22"/>
  <c r="F792" i="22"/>
  <c r="F761" i="22"/>
  <c r="F872" i="22"/>
  <c r="F615" i="22"/>
  <c r="F846" i="22"/>
  <c r="F364" i="22"/>
  <c r="F372" i="22"/>
  <c r="L811" i="22" a="1"/>
  <c r="L811" i="22" s="1"/>
  <c r="L20" i="22" a="1"/>
  <c r="L20" i="22" s="1"/>
  <c r="L311" i="22" a="1"/>
  <c r="L311" i="22" s="1"/>
  <c r="L33" i="22" a="1"/>
  <c r="L33" i="22" s="1"/>
  <c r="L792" i="22" a="1"/>
  <c r="L792" i="22" s="1"/>
  <c r="L761" i="22" a="1"/>
  <c r="L761" i="22" s="1"/>
  <c r="L872" i="22" a="1"/>
  <c r="L872" i="22" s="1"/>
  <c r="L615" i="22" a="1"/>
  <c r="L615" i="22" s="1"/>
  <c r="L846" i="22" a="1"/>
  <c r="L846" i="22" s="1"/>
  <c r="L364" i="22" a="1"/>
  <c r="L364" i="22" s="1"/>
  <c r="L372" i="22" a="1"/>
  <c r="L372" i="22" s="1"/>
  <c r="F721" i="22"/>
  <c r="F796" i="22"/>
  <c r="F3" i="22"/>
  <c r="F323" i="22"/>
  <c r="F332" i="22"/>
  <c r="F903" i="22"/>
  <c r="F56" i="22"/>
  <c r="F59" i="22"/>
  <c r="F1009" i="22"/>
  <c r="F87" i="22"/>
  <c r="F815" i="22"/>
  <c r="F129" i="22"/>
  <c r="F617" i="22"/>
  <c r="F997" i="22"/>
  <c r="F54" i="22"/>
  <c r="F228" i="22"/>
  <c r="F880" i="22"/>
  <c r="F667" i="22"/>
  <c r="F998" i="22"/>
  <c r="F719" i="22"/>
  <c r="F874" i="22"/>
  <c r="F363" i="22"/>
  <c r="F702" i="22"/>
  <c r="F85" i="22"/>
  <c r="F650" i="22"/>
  <c r="F605" i="22"/>
  <c r="F844" i="22"/>
  <c r="F422" i="22"/>
  <c r="F643" i="22"/>
  <c r="F432" i="22"/>
  <c r="F317" i="22"/>
  <c r="F608" i="22"/>
  <c r="F242" i="22"/>
  <c r="F286" i="22"/>
  <c r="F297" i="22"/>
  <c r="F676" i="22"/>
  <c r="F707" i="22"/>
  <c r="F236" i="22"/>
  <c r="F663" i="22"/>
  <c r="F462" i="22"/>
  <c r="F81" i="22"/>
  <c r="F403" i="22"/>
  <c r="F888" i="22"/>
  <c r="F722" i="22"/>
  <c r="F578" i="22"/>
  <c r="F783" i="22"/>
  <c r="F515" i="22"/>
  <c r="F41" i="22"/>
  <c r="F454" i="22"/>
  <c r="F507" i="22"/>
  <c r="F685" i="22"/>
  <c r="F469" i="22"/>
  <c r="F146" i="22"/>
  <c r="F570" i="22"/>
  <c r="F47" i="22"/>
  <c r="F664" i="22"/>
  <c r="F89" i="22"/>
  <c r="F802" i="22"/>
  <c r="F377" i="22"/>
  <c r="F909" i="22"/>
  <c r="F698" i="22"/>
  <c r="F876" i="22"/>
  <c r="L721" i="22" a="1"/>
  <c r="L721" i="22" s="1"/>
  <c r="L796" i="22" a="1"/>
  <c r="L796" i="22" s="1"/>
  <c r="L3" i="22" a="1"/>
  <c r="L3" i="22" s="1"/>
  <c r="L323" i="22" a="1"/>
  <c r="L323" i="22" s="1"/>
  <c r="L332" i="22" a="1"/>
  <c r="L332" i="22" s="1"/>
  <c r="L903" i="22" a="1"/>
  <c r="L903" i="22" s="1"/>
  <c r="L56" i="22" a="1"/>
  <c r="L56" i="22" s="1"/>
  <c r="L59" i="22" a="1"/>
  <c r="L59" i="22" s="1"/>
  <c r="L1009" i="22" a="1"/>
  <c r="L1009" i="22" s="1"/>
  <c r="L87" i="22" a="1"/>
  <c r="L87" i="22" s="1"/>
  <c r="L815" i="22" a="1"/>
  <c r="L815" i="22" s="1"/>
  <c r="L129" i="22" a="1"/>
  <c r="L129" i="22" s="1"/>
  <c r="L617" i="22" a="1"/>
  <c r="L617" i="22" s="1"/>
  <c r="L997" i="22" a="1"/>
  <c r="L997" i="22" s="1"/>
  <c r="L54" i="22" a="1"/>
  <c r="L54" i="22" s="1"/>
  <c r="L228" i="22" a="1"/>
  <c r="L228" i="22" s="1"/>
  <c r="L880" i="22" a="1"/>
  <c r="L880" i="22" s="1"/>
  <c r="L667" i="22" a="1"/>
  <c r="L667" i="22" s="1"/>
  <c r="L998" i="22" a="1"/>
  <c r="L998" i="22" s="1"/>
  <c r="L719" i="22" a="1"/>
  <c r="L719" i="22" s="1"/>
  <c r="L874" i="22" a="1"/>
  <c r="L874" i="22" s="1"/>
  <c r="L363" i="22" a="1"/>
  <c r="L363" i="22" s="1"/>
  <c r="L702" i="22" a="1"/>
  <c r="L702" i="22" s="1"/>
  <c r="L85" i="22" a="1"/>
  <c r="L85" i="22" s="1"/>
  <c r="L650" i="22" a="1"/>
  <c r="L650" i="22" s="1"/>
  <c r="L605" i="22" a="1"/>
  <c r="L605" i="22" s="1"/>
  <c r="L844" i="22" a="1"/>
  <c r="L844" i="22" s="1"/>
  <c r="L422" i="22" a="1"/>
  <c r="L422" i="22" s="1"/>
  <c r="L643" i="22" a="1"/>
  <c r="L643" i="22" s="1"/>
  <c r="L432" i="22" a="1"/>
  <c r="L432" i="22" s="1"/>
  <c r="L317" i="22" a="1"/>
  <c r="L317" i="22" s="1"/>
  <c r="L608" i="22" a="1"/>
  <c r="L608" i="22" s="1"/>
  <c r="L242" i="22" a="1"/>
  <c r="L242" i="22" s="1"/>
  <c r="L286" i="22" a="1"/>
  <c r="L286" i="22" s="1"/>
  <c r="L297" i="22" a="1"/>
  <c r="L297" i="22" s="1"/>
  <c r="L676" i="22" a="1"/>
  <c r="L676" i="22" s="1"/>
  <c r="L707" i="22" a="1"/>
  <c r="L707" i="22" s="1"/>
  <c r="L236" i="22" a="1"/>
  <c r="L236" i="22" s="1"/>
  <c r="L663" i="22" a="1"/>
  <c r="L663" i="22" s="1"/>
  <c r="L462" i="22" a="1"/>
  <c r="L462" i="22" s="1"/>
  <c r="L81" i="22" a="1"/>
  <c r="L81" i="22" s="1"/>
  <c r="L403" i="22" a="1"/>
  <c r="L403" i="22" s="1"/>
  <c r="L888" i="22" a="1"/>
  <c r="L888" i="22" s="1"/>
  <c r="L722" i="22" a="1"/>
  <c r="L722" i="22" s="1"/>
  <c r="L578" i="22" a="1"/>
  <c r="L578" i="22" s="1"/>
  <c r="L783" i="22" a="1"/>
  <c r="L783" i="22" s="1"/>
  <c r="L515" i="22" a="1"/>
  <c r="L515" i="22" s="1"/>
  <c r="L41" i="22" a="1"/>
  <c r="L41" i="22" s="1"/>
  <c r="L454" i="22" a="1"/>
  <c r="L454" i="22" s="1"/>
  <c r="L507" i="22" a="1"/>
  <c r="L507" i="22" s="1"/>
  <c r="L685" i="22" a="1"/>
  <c r="L685" i="22" s="1"/>
  <c r="L469" i="22" a="1"/>
  <c r="L469" i="22" s="1"/>
  <c r="L146" i="22" a="1"/>
  <c r="L146" i="22" s="1"/>
  <c r="L570" i="22" a="1"/>
  <c r="L570" i="22" s="1"/>
  <c r="L47" i="22" a="1"/>
  <c r="L47" i="22" s="1"/>
  <c r="L664" i="22" a="1"/>
  <c r="L664" i="22" s="1"/>
  <c r="L89" i="22" a="1"/>
  <c r="L89" i="22" s="1"/>
  <c r="L802" i="22" a="1"/>
  <c r="L802" i="22" s="1"/>
  <c r="L377" i="22" a="1"/>
  <c r="L377" i="22" s="1"/>
  <c r="L909" i="22" a="1"/>
  <c r="L909" i="22" s="1"/>
  <c r="L698" i="22" a="1"/>
  <c r="L698" i="22" s="1"/>
  <c r="L876" i="22" a="1"/>
  <c r="L876" i="22" s="1"/>
  <c r="F329" i="22"/>
  <c r="F641" i="22"/>
  <c r="F782" i="22"/>
  <c r="F470" i="22"/>
  <c r="F471" i="22"/>
  <c r="F135" i="22"/>
  <c r="F201" i="22"/>
  <c r="F91" i="22"/>
  <c r="F752" i="22"/>
  <c r="L329" i="22" a="1"/>
  <c r="L329" i="22" s="1"/>
  <c r="L641" i="22" a="1"/>
  <c r="L641" i="22" s="1"/>
  <c r="L782" i="22" a="1"/>
  <c r="L782" i="22" s="1"/>
  <c r="L470" i="22" a="1"/>
  <c r="L470" i="22" s="1"/>
  <c r="L471" i="22" a="1"/>
  <c r="L471" i="22" s="1"/>
  <c r="L135" i="22" a="1"/>
  <c r="L135" i="22" s="1"/>
  <c r="L201" i="22" a="1"/>
  <c r="L201" i="22" s="1"/>
  <c r="L91" i="22" a="1"/>
  <c r="L91" i="22" s="1"/>
  <c r="L752" i="22" a="1"/>
  <c r="L752" i="22" s="1"/>
  <c r="F598" i="22"/>
  <c r="L598" i="22" a="1"/>
  <c r="L598" i="22" s="1"/>
  <c r="F561" i="22"/>
  <c r="L561" i="22" a="1"/>
  <c r="L561" i="22" s="1"/>
  <c r="F540" i="22"/>
  <c r="L540" i="22" a="1"/>
  <c r="L540" i="22" s="1"/>
  <c r="F597" i="22"/>
  <c r="L597" i="22" a="1"/>
  <c r="L597" i="22" s="1"/>
  <c r="F253" i="22"/>
  <c r="L253" i="22" a="1"/>
  <c r="L253" i="22" s="1"/>
  <c r="F674" i="22"/>
  <c r="L674" i="22" a="1"/>
  <c r="L674" i="22" s="1"/>
  <c r="F399" i="22"/>
  <c r="F272" i="22"/>
  <c r="L399" i="22" a="1"/>
  <c r="L399" i="22" s="1"/>
  <c r="L272" i="22" a="1"/>
  <c r="L272" i="22" s="1"/>
  <c r="F537" i="22"/>
  <c r="L537" i="22" a="1"/>
  <c r="L537" i="22" s="1"/>
  <c r="F789" i="22"/>
  <c r="L789" i="22" a="1"/>
  <c r="L789" i="22" s="1"/>
  <c r="F34" i="22"/>
  <c r="L34" i="22" a="1"/>
  <c r="L34" i="22" s="1"/>
  <c r="F788" i="22"/>
  <c r="L788" i="22" a="1"/>
  <c r="L788" i="22" s="1"/>
  <c r="F718" i="22"/>
  <c r="L718" i="22" a="1"/>
  <c r="L718" i="22" s="1"/>
  <c r="F716" i="22"/>
  <c r="L716" i="22" a="1"/>
  <c r="L716" i="22" s="1"/>
  <c r="F1002" i="22"/>
  <c r="F395" i="22"/>
  <c r="F728" i="22"/>
  <c r="F171" i="22"/>
  <c r="F354" i="22"/>
  <c r="F275" i="22"/>
  <c r="F26" i="22"/>
  <c r="F25" i="22"/>
  <c r="F588" i="22"/>
  <c r="F884" i="22"/>
  <c r="F390" i="22"/>
  <c r="F892" i="22"/>
  <c r="F484" i="22"/>
  <c r="F899" i="22"/>
  <c r="F675" i="22"/>
  <c r="F393" i="22"/>
  <c r="F1006" i="22"/>
  <c r="F582" i="22"/>
  <c r="F999" i="22"/>
  <c r="F934" i="22"/>
  <c r="F619" i="22"/>
  <c r="F817" i="22"/>
  <c r="F183" i="22"/>
  <c r="F492" i="22"/>
  <c r="F224" i="22"/>
  <c r="F950" i="22"/>
  <c r="F268" i="22"/>
  <c r="F344" i="22"/>
  <c r="F596" i="22"/>
  <c r="F591" i="22"/>
  <c r="F759" i="22"/>
  <c r="F779" i="22"/>
  <c r="F658" i="22"/>
  <c r="F1008" i="22"/>
  <c r="F160" i="22"/>
  <c r="F662" i="22"/>
  <c r="F310" i="22"/>
  <c r="F316" i="22"/>
  <c r="F706" i="22"/>
  <c r="F851" i="22"/>
  <c r="F677" i="22"/>
  <c r="F642" i="22"/>
  <c r="F666" i="22"/>
  <c r="F951" i="22"/>
  <c r="F952" i="22"/>
  <c r="F653" i="22"/>
  <c r="F227" i="22"/>
  <c r="F464" i="22"/>
  <c r="F882" i="22"/>
  <c r="F262" i="22"/>
  <c r="F556" i="22"/>
  <c r="F520" i="22"/>
  <c r="F526" i="22"/>
  <c r="F524" i="22"/>
  <c r="F522" i="22"/>
  <c r="F764" i="22"/>
  <c r="F770" i="22"/>
  <c r="F766" i="22"/>
  <c r="F514" i="22"/>
  <c r="F88" i="22"/>
  <c r="F692" i="22"/>
  <c r="F126" i="22"/>
  <c r="F710" i="22"/>
  <c r="F635" i="22"/>
  <c r="F351" i="22"/>
  <c r="F475" i="22"/>
  <c r="F603" i="22"/>
  <c r="F238" i="22"/>
  <c r="F794" i="22"/>
  <c r="F83" i="22"/>
  <c r="F742" i="22"/>
  <c r="F392" i="22"/>
  <c r="F245" i="22"/>
  <c r="F42" i="22"/>
  <c r="F46" i="22"/>
  <c r="F322" i="22"/>
  <c r="F325" i="22"/>
  <c r="F328" i="22"/>
  <c r="F414" i="22"/>
  <c r="F636" i="22"/>
  <c r="F258" i="22"/>
  <c r="L1002" i="22" a="1"/>
  <c r="L1002" i="22" s="1"/>
  <c r="L395" i="22" a="1"/>
  <c r="L395" i="22" s="1"/>
  <c r="L728" i="22" a="1"/>
  <c r="L728" i="22" s="1"/>
  <c r="L171" i="22" a="1"/>
  <c r="L171" i="22" s="1"/>
  <c r="L354" i="22" a="1"/>
  <c r="L354" i="22" s="1"/>
  <c r="L275" i="22" a="1"/>
  <c r="L275" i="22" s="1"/>
  <c r="L26" i="22" a="1"/>
  <c r="L26" i="22" s="1"/>
  <c r="L25" i="22" a="1"/>
  <c r="L25" i="22" s="1"/>
  <c r="L588" i="22" a="1"/>
  <c r="L588" i="22" s="1"/>
  <c r="L884" i="22" a="1"/>
  <c r="L884" i="22" s="1"/>
  <c r="L390" i="22" a="1"/>
  <c r="L390" i="22" s="1"/>
  <c r="L892" i="22" a="1"/>
  <c r="L892" i="22" s="1"/>
  <c r="L484" i="22" a="1"/>
  <c r="L484" i="22" s="1"/>
  <c r="L899" i="22" a="1"/>
  <c r="L899" i="22" s="1"/>
  <c r="L675" i="22" a="1"/>
  <c r="L675" i="22" s="1"/>
  <c r="L393" i="22" a="1"/>
  <c r="L393" i="22" s="1"/>
  <c r="L1006" i="22" a="1"/>
  <c r="L1006" i="22" s="1"/>
  <c r="L582" i="22" a="1"/>
  <c r="L582" i="22" s="1"/>
  <c r="L999" i="22" a="1"/>
  <c r="L999" i="22" s="1"/>
  <c r="L934" i="22" a="1"/>
  <c r="L934" i="22" s="1"/>
  <c r="L619" i="22" a="1"/>
  <c r="L619" i="22" s="1"/>
  <c r="L817" i="22" a="1"/>
  <c r="L817" i="22" s="1"/>
  <c r="L183" i="22" a="1"/>
  <c r="L183" i="22" s="1"/>
  <c r="L492" i="22" a="1"/>
  <c r="L492" i="22" s="1"/>
  <c r="L224" i="22" a="1"/>
  <c r="L224" i="22" s="1"/>
  <c r="L950" i="22" a="1"/>
  <c r="L950" i="22" s="1"/>
  <c r="L268" i="22" a="1"/>
  <c r="L268" i="22" s="1"/>
  <c r="L344" i="22" a="1"/>
  <c r="L344" i="22" s="1"/>
  <c r="L596" i="22" a="1"/>
  <c r="L596" i="22" s="1"/>
  <c r="L591" i="22" a="1"/>
  <c r="L591" i="22" s="1"/>
  <c r="L759" i="22" a="1"/>
  <c r="L759" i="22" s="1"/>
  <c r="L779" i="22" a="1"/>
  <c r="L779" i="22" s="1"/>
  <c r="L658" i="22" a="1"/>
  <c r="L658" i="22" s="1"/>
  <c r="L1008" i="22" a="1"/>
  <c r="L1008" i="22" s="1"/>
  <c r="L160" i="22" a="1"/>
  <c r="L160" i="22" s="1"/>
  <c r="L662" i="22" a="1"/>
  <c r="L662" i="22" s="1"/>
  <c r="L310" i="22" a="1"/>
  <c r="L310" i="22" s="1"/>
  <c r="L316" i="22" a="1"/>
  <c r="L316" i="22" s="1"/>
  <c r="L706" i="22" a="1"/>
  <c r="L706" i="22" s="1"/>
  <c r="L851" i="22" a="1"/>
  <c r="L851" i="22" s="1"/>
  <c r="L677" i="22" a="1"/>
  <c r="L677" i="22" s="1"/>
  <c r="L642" i="22" a="1"/>
  <c r="L642" i="22" s="1"/>
  <c r="L666" i="22" a="1"/>
  <c r="L666" i="22" s="1"/>
  <c r="L951" i="22" a="1"/>
  <c r="L951" i="22" s="1"/>
  <c r="L952" i="22" a="1"/>
  <c r="L952" i="22" s="1"/>
  <c r="L653" i="22" a="1"/>
  <c r="L653" i="22" s="1"/>
  <c r="L227" i="22" a="1"/>
  <c r="L227" i="22" s="1"/>
  <c r="L464" i="22" a="1"/>
  <c r="L464" i="22" s="1"/>
  <c r="L882" i="22" a="1"/>
  <c r="L882" i="22" s="1"/>
  <c r="L262" i="22" a="1"/>
  <c r="L262" i="22" s="1"/>
  <c r="L556" i="22" a="1"/>
  <c r="L556" i="22" s="1"/>
  <c r="L520" i="22" a="1"/>
  <c r="L520" i="22" s="1"/>
  <c r="L526" i="22" a="1"/>
  <c r="L526" i="22" s="1"/>
  <c r="L524" i="22" a="1"/>
  <c r="L524" i="22" s="1"/>
  <c r="L522" i="22" a="1"/>
  <c r="L522" i="22" s="1"/>
  <c r="L764" i="22" a="1"/>
  <c r="L764" i="22" s="1"/>
  <c r="L770" i="22" a="1"/>
  <c r="L770" i="22" s="1"/>
  <c r="L766" i="22" a="1"/>
  <c r="L766" i="22" s="1"/>
  <c r="L514" i="22" a="1"/>
  <c r="L514" i="22" s="1"/>
  <c r="L88" i="22" a="1"/>
  <c r="L88" i="22" s="1"/>
  <c r="L692" i="22" a="1"/>
  <c r="L692" i="22" s="1"/>
  <c r="L126" i="22" a="1"/>
  <c r="L126" i="22" s="1"/>
  <c r="L710" i="22" a="1"/>
  <c r="L710" i="22" s="1"/>
  <c r="L635" i="22" a="1"/>
  <c r="L635" i="22" s="1"/>
  <c r="L351" i="22" a="1"/>
  <c r="L351" i="22" s="1"/>
  <c r="L475" i="22" a="1"/>
  <c r="L475" i="22" s="1"/>
  <c r="L603" i="22" a="1"/>
  <c r="L603" i="22" s="1"/>
  <c r="L238" i="22" a="1"/>
  <c r="L238" i="22" s="1"/>
  <c r="L794" i="22" a="1"/>
  <c r="L794" i="22" s="1"/>
  <c r="L83" i="22" a="1"/>
  <c r="L83" i="22" s="1"/>
  <c r="L742" i="22" a="1"/>
  <c r="L742" i="22" s="1"/>
  <c r="L392" i="22" a="1"/>
  <c r="L392" i="22" s="1"/>
  <c r="L245" i="22" a="1"/>
  <c r="L245" i="22" s="1"/>
  <c r="L42" i="22" a="1"/>
  <c r="L42" i="22" s="1"/>
  <c r="L46" i="22" a="1"/>
  <c r="L46" i="22" s="1"/>
  <c r="L322" i="22" a="1"/>
  <c r="L322" i="22" s="1"/>
  <c r="L325" i="22" a="1"/>
  <c r="L325" i="22" s="1"/>
  <c r="L328" i="22" a="1"/>
  <c r="L328" i="22" s="1"/>
  <c r="L414" i="22" a="1"/>
  <c r="L414" i="22" s="1"/>
  <c r="L636" i="22" a="1"/>
  <c r="L636" i="22" s="1"/>
  <c r="L258" i="22" a="1"/>
  <c r="L258" i="22" s="1"/>
  <c r="F973" i="22"/>
  <c r="F976" i="22"/>
  <c r="F1010" i="22"/>
  <c r="F968" i="22"/>
  <c r="F686" i="22"/>
  <c r="F389" i="22"/>
  <c r="F960" i="22"/>
  <c r="F971" i="22"/>
  <c r="F969" i="22"/>
  <c r="F974" i="22"/>
  <c r="F1024" i="22"/>
  <c r="F972" i="22"/>
  <c r="F967" i="22"/>
  <c r="F299" i="22"/>
  <c r="F975" i="22"/>
  <c r="F970" i="22"/>
  <c r="F410" i="22"/>
  <c r="F199" i="22"/>
  <c r="F682" i="22"/>
  <c r="F680" i="22"/>
  <c r="F679" i="22"/>
  <c r="F926" i="22"/>
  <c r="F966" i="22"/>
  <c r="L973" i="22" a="1"/>
  <c r="L973" i="22" s="1"/>
  <c r="L976" i="22" a="1"/>
  <c r="L976" i="22" s="1"/>
  <c r="L1010" i="22" a="1"/>
  <c r="L1010" i="22" s="1"/>
  <c r="L968" i="22" a="1"/>
  <c r="L968" i="22" s="1"/>
  <c r="L686" i="22" a="1"/>
  <c r="L686" i="22" s="1"/>
  <c r="L389" i="22" a="1"/>
  <c r="L389" i="22" s="1"/>
  <c r="L960" i="22" a="1"/>
  <c r="L960" i="22" s="1"/>
  <c r="L971" i="22" a="1"/>
  <c r="L971" i="22" s="1"/>
  <c r="L969" i="22" a="1"/>
  <c r="L969" i="22" s="1"/>
  <c r="L974" i="22" a="1"/>
  <c r="L974" i="22" s="1"/>
  <c r="L1024" i="22" a="1"/>
  <c r="L1024" i="22" s="1"/>
  <c r="L972" i="22" a="1"/>
  <c r="L972" i="22" s="1"/>
  <c r="L967" i="22" a="1"/>
  <c r="L967" i="22" s="1"/>
  <c r="L299" i="22" a="1"/>
  <c r="L299" i="22" s="1"/>
  <c r="L975" i="22" a="1"/>
  <c r="L975" i="22" s="1"/>
  <c r="L970" i="22" a="1"/>
  <c r="L970" i="22" s="1"/>
  <c r="L410" i="22" a="1"/>
  <c r="L410" i="22" s="1"/>
  <c r="L199" i="22" a="1"/>
  <c r="L199" i="22" s="1"/>
  <c r="L682" i="22" a="1"/>
  <c r="L682" i="22" s="1"/>
  <c r="L680" i="22" a="1"/>
  <c r="L680" i="22" s="1"/>
  <c r="L679" i="22" a="1"/>
  <c r="L679" i="22" s="1"/>
  <c r="L926" i="22" a="1"/>
  <c r="L926" i="22" s="1"/>
  <c r="L966" i="22" a="1"/>
  <c r="L966" i="22" s="1"/>
  <c r="F98" i="22"/>
  <c r="F665" i="22"/>
  <c r="F232" i="22"/>
  <c r="F213" i="22"/>
  <c r="F696" i="22"/>
  <c r="F659" i="22"/>
  <c r="F460" i="22"/>
  <c r="F4" i="22"/>
  <c r="F560" i="22"/>
  <c r="F429" i="22"/>
  <c r="F869" i="22"/>
  <c r="F529" i="22"/>
  <c r="F528" i="22"/>
  <c r="L98" i="22" a="1"/>
  <c r="L98" i="22" s="1"/>
  <c r="L665" i="22" a="1"/>
  <c r="L665" i="22" s="1"/>
  <c r="L232" i="22" a="1"/>
  <c r="L232" i="22" s="1"/>
  <c r="L213" i="22" a="1"/>
  <c r="L213" i="22" s="1"/>
  <c r="L696" i="22" a="1"/>
  <c r="L696" i="22" s="1"/>
  <c r="L659" i="22" a="1"/>
  <c r="L659" i="22" s="1"/>
  <c r="L460" i="22" a="1"/>
  <c r="L460" i="22" s="1"/>
  <c r="L4" i="22" a="1"/>
  <c r="L4" i="22" s="1"/>
  <c r="L560" i="22" a="1"/>
  <c r="L560" i="22" s="1"/>
  <c r="L429" i="22" a="1"/>
  <c r="L429" i="22" s="1"/>
  <c r="L869" i="22" a="1"/>
  <c r="L869" i="22" s="1"/>
  <c r="L529" i="22" a="1"/>
  <c r="L529" i="22" s="1"/>
  <c r="L528" i="22" a="1"/>
  <c r="L528" i="22" s="1"/>
  <c r="F744" i="22"/>
  <c r="F535" i="22"/>
  <c r="F691" i="22"/>
  <c r="F218" i="22"/>
  <c r="F1023" i="22"/>
  <c r="F380" i="22"/>
  <c r="F300" i="22"/>
  <c r="F576" i="22"/>
  <c r="F438" i="22"/>
  <c r="F842" i="22"/>
  <c r="F449" i="22"/>
  <c r="F729" i="22"/>
  <c r="F104" i="22"/>
  <c r="F864" i="22"/>
  <c r="F551" i="22"/>
  <c r="F157" i="22"/>
  <c r="F531" i="22"/>
  <c r="F633" i="22"/>
  <c r="F112" i="22"/>
  <c r="F840" i="22"/>
  <c r="F621" i="22"/>
  <c r="F681" i="22"/>
  <c r="F564" i="22"/>
  <c r="F68" i="22"/>
  <c r="F822" i="22"/>
  <c r="F486" i="22"/>
  <c r="F295" i="22"/>
  <c r="F94" i="22"/>
  <c r="F655" i="22"/>
  <c r="F843" i="22"/>
  <c r="F198" i="22"/>
  <c r="F343" i="22"/>
  <c r="F534" i="22"/>
  <c r="F254" i="22"/>
  <c r="F559" i="22"/>
  <c r="F170" i="22"/>
  <c r="F215" i="22"/>
  <c r="F450" i="22"/>
  <c r="F737" i="22"/>
  <c r="F732" i="22"/>
  <c r="F315" i="22"/>
  <c r="F309" i="22"/>
  <c r="F285" i="22"/>
  <c r="F915" i="22"/>
  <c r="L744" i="22" a="1"/>
  <c r="L744" i="22" s="1"/>
  <c r="L535" i="22" a="1"/>
  <c r="L535" i="22" s="1"/>
  <c r="L691" i="22" a="1"/>
  <c r="L691" i="22" s="1"/>
  <c r="L218" i="22" a="1"/>
  <c r="L218" i="22" s="1"/>
  <c r="L1023" i="22" a="1"/>
  <c r="L1023" i="22" s="1"/>
  <c r="L380" i="22" a="1"/>
  <c r="L380" i="22" s="1"/>
  <c r="L300" i="22" a="1"/>
  <c r="L300" i="22" s="1"/>
  <c r="L576" i="22" a="1"/>
  <c r="L576" i="22" s="1"/>
  <c r="L438" i="22" a="1"/>
  <c r="L438" i="22" s="1"/>
  <c r="L842" i="22" a="1"/>
  <c r="L842" i="22" s="1"/>
  <c r="L449" i="22" a="1"/>
  <c r="L449" i="22" s="1"/>
  <c r="L729" i="22" a="1"/>
  <c r="L729" i="22" s="1"/>
  <c r="L104" i="22" a="1"/>
  <c r="L104" i="22" s="1"/>
  <c r="L864" i="22" a="1"/>
  <c r="L864" i="22" s="1"/>
  <c r="L551" i="22" a="1"/>
  <c r="L551" i="22" s="1"/>
  <c r="L157" i="22" a="1"/>
  <c r="L157" i="22" s="1"/>
  <c r="L531" i="22" a="1"/>
  <c r="L531" i="22" s="1"/>
  <c r="L633" i="22" a="1"/>
  <c r="L633" i="22" s="1"/>
  <c r="L112" i="22" a="1"/>
  <c r="L112" i="22" s="1"/>
  <c r="L840" i="22" a="1"/>
  <c r="L840" i="22" s="1"/>
  <c r="L621" i="22" a="1"/>
  <c r="L621" i="22" s="1"/>
  <c r="L681" i="22" a="1"/>
  <c r="L681" i="22" s="1"/>
  <c r="L564" i="22" a="1"/>
  <c r="L564" i="22" s="1"/>
  <c r="L68" i="22" a="1"/>
  <c r="L68" i="22" s="1"/>
  <c r="L822" i="22" a="1"/>
  <c r="L822" i="22" s="1"/>
  <c r="L486" i="22" a="1"/>
  <c r="L486" i="22" s="1"/>
  <c r="L295" i="22" a="1"/>
  <c r="L295" i="22" s="1"/>
  <c r="L94" i="22" a="1"/>
  <c r="L94" i="22" s="1"/>
  <c r="L655" i="22" a="1"/>
  <c r="L655" i="22" s="1"/>
  <c r="L843" i="22" a="1"/>
  <c r="L843" i="22" s="1"/>
  <c r="L198" i="22" a="1"/>
  <c r="L198" i="22" s="1"/>
  <c r="L343" i="22" a="1"/>
  <c r="L343" i="22" s="1"/>
  <c r="L534" i="22" a="1"/>
  <c r="L534" i="22" s="1"/>
  <c r="L254" i="22" a="1"/>
  <c r="L254" i="22" s="1"/>
  <c r="L559" i="22" a="1"/>
  <c r="L559" i="22" s="1"/>
  <c r="L170" i="22" a="1"/>
  <c r="L170" i="22" s="1"/>
  <c r="L215" i="22" a="1"/>
  <c r="L215" i="22" s="1"/>
  <c r="L450" i="22" a="1"/>
  <c r="L450" i="22" s="1"/>
  <c r="L737" i="22" a="1"/>
  <c r="L737" i="22" s="1"/>
  <c r="L732" i="22" a="1"/>
  <c r="L732" i="22" s="1"/>
  <c r="L315" i="22" a="1"/>
  <c r="L315" i="22" s="1"/>
  <c r="L309" i="22" a="1"/>
  <c r="L309" i="22" s="1"/>
  <c r="L285" i="22" a="1"/>
  <c r="L285" i="22" s="1"/>
  <c r="L915" i="22" a="1"/>
  <c r="L915" i="22" s="1"/>
  <c r="F777" i="22"/>
  <c r="F930" i="22"/>
  <c r="F1005" i="22"/>
  <c r="F932" i="22"/>
  <c r="F963" i="22"/>
  <c r="F1004" i="22"/>
  <c r="F931" i="22"/>
  <c r="L777" i="22" a="1"/>
  <c r="L777" i="22" s="1"/>
  <c r="L930" i="22" a="1"/>
  <c r="L930" i="22" s="1"/>
  <c r="L1005" i="22" a="1"/>
  <c r="L1005" i="22" s="1"/>
  <c r="L932" i="22" a="1"/>
  <c r="L932" i="22" s="1"/>
  <c r="L963" i="22" a="1"/>
  <c r="L963" i="22" s="1"/>
  <c r="L1004" i="22" a="1"/>
  <c r="L1004" i="22" s="1"/>
  <c r="L931" i="22" a="1"/>
  <c r="L931" i="22" s="1"/>
  <c r="F929" i="22"/>
  <c r="F1001" i="22"/>
  <c r="F122" i="22"/>
  <c r="F338" i="22"/>
  <c r="F1003" i="22"/>
  <c r="F826" i="22"/>
  <c r="F386" i="22"/>
  <c r="F115" i="22"/>
  <c r="F778" i="22"/>
  <c r="F673" i="22"/>
  <c r="F273" i="22"/>
  <c r="F825" i="22"/>
  <c r="F745" i="22"/>
  <c r="F542" i="22"/>
  <c r="F672" i="22"/>
  <c r="F955" i="22"/>
  <c r="F45" i="22"/>
  <c r="F828" i="22"/>
  <c r="F55" i="22"/>
  <c r="F57" i="22"/>
  <c r="F60" i="22"/>
  <c r="F832" i="22"/>
  <c r="F282" i="22"/>
  <c r="F896" i="22"/>
  <c r="F704" i="22"/>
  <c r="F631" i="22"/>
  <c r="F827" i="22"/>
  <c r="F195" i="22"/>
  <c r="F61" i="22"/>
  <c r="F781" i="22"/>
  <c r="F812" i="22"/>
  <c r="F63" i="22"/>
  <c r="F62" i="22"/>
  <c r="F58" i="22"/>
  <c r="F123" i="22"/>
  <c r="F240" i="22"/>
  <c r="F190" i="22"/>
  <c r="F121" i="22"/>
  <c r="L929" i="22" a="1"/>
  <c r="L929" i="22" s="1"/>
  <c r="L1001" i="22" a="1"/>
  <c r="L1001" i="22" s="1"/>
  <c r="L122" i="22" a="1"/>
  <c r="L122" i="22" s="1"/>
  <c r="L338" i="22" a="1"/>
  <c r="L338" i="22" s="1"/>
  <c r="L1003" i="22" a="1"/>
  <c r="L1003" i="22" s="1"/>
  <c r="L826" i="22" a="1"/>
  <c r="L826" i="22" s="1"/>
  <c r="L386" i="22" a="1"/>
  <c r="L386" i="22" s="1"/>
  <c r="L115" i="22" a="1"/>
  <c r="L115" i="22" s="1"/>
  <c r="L778" i="22" a="1"/>
  <c r="L778" i="22" s="1"/>
  <c r="L673" i="22" a="1"/>
  <c r="L673" i="22" s="1"/>
  <c r="L273" i="22" a="1"/>
  <c r="L273" i="22" s="1"/>
  <c r="L825" i="22" a="1"/>
  <c r="L825" i="22" s="1"/>
  <c r="L745" i="22" a="1"/>
  <c r="L745" i="22" s="1"/>
  <c r="L542" i="22" a="1"/>
  <c r="L542" i="22" s="1"/>
  <c r="L672" i="22" a="1"/>
  <c r="L672" i="22" s="1"/>
  <c r="L955" i="22" a="1"/>
  <c r="L955" i="22" s="1"/>
  <c r="L45" i="22" a="1"/>
  <c r="L45" i="22" s="1"/>
  <c r="L828" i="22" a="1"/>
  <c r="L828" i="22" s="1"/>
  <c r="L55" i="22" a="1"/>
  <c r="L55" i="22" s="1"/>
  <c r="L57" i="22" a="1"/>
  <c r="L57" i="22" s="1"/>
  <c r="L60" i="22" a="1"/>
  <c r="L60" i="22" s="1"/>
  <c r="L832" i="22" a="1"/>
  <c r="L832" i="22" s="1"/>
  <c r="L282" i="22" a="1"/>
  <c r="L282" i="22" s="1"/>
  <c r="L896" i="22" a="1"/>
  <c r="L896" i="22" s="1"/>
  <c r="L704" i="22" a="1"/>
  <c r="L704" i="22" s="1"/>
  <c r="L631" i="22" a="1"/>
  <c r="L631" i="22" s="1"/>
  <c r="L827" i="22" a="1"/>
  <c r="L827" i="22" s="1"/>
  <c r="L195" i="22" a="1"/>
  <c r="L195" i="22" s="1"/>
  <c r="L61" i="22" a="1"/>
  <c r="L61" i="22" s="1"/>
  <c r="L781" i="22" a="1"/>
  <c r="L781" i="22" s="1"/>
  <c r="L812" i="22" a="1"/>
  <c r="L812" i="22" s="1"/>
  <c r="L63" i="22" a="1"/>
  <c r="L63" i="22" s="1"/>
  <c r="L62" i="22" a="1"/>
  <c r="L62" i="22" s="1"/>
  <c r="L58" i="22" a="1"/>
  <c r="L58" i="22" s="1"/>
  <c r="L123" i="22" a="1"/>
  <c r="L123" i="22" s="1"/>
  <c r="L240" i="22" a="1"/>
  <c r="L240" i="22" s="1"/>
  <c r="L190" i="22" a="1"/>
  <c r="L190" i="22" s="1"/>
  <c r="L121" i="22" a="1"/>
  <c r="L121" i="22" s="1"/>
  <c r="F824" i="22"/>
  <c r="F459" i="22"/>
  <c r="F586" i="22"/>
  <c r="F247" i="22"/>
  <c r="F260" i="22"/>
  <c r="F897" i="22"/>
  <c r="F901" i="22"/>
  <c r="F644" i="22"/>
  <c r="F530" i="22"/>
  <c r="F348" i="22"/>
  <c r="F646" i="22"/>
  <c r="F506" i="22"/>
  <c r="F221" i="22"/>
  <c r="F277" i="22"/>
  <c r="F31" i="22"/>
  <c r="F155" i="22"/>
  <c r="F420" i="22"/>
  <c r="F235" i="22"/>
  <c r="F735" i="22"/>
  <c r="F687" i="22"/>
  <c r="F102" i="22"/>
  <c r="F566" i="22"/>
  <c r="F161" i="22"/>
  <c r="F423" i="22"/>
  <c r="F697" i="22"/>
  <c r="F409" i="22"/>
  <c r="F425" i="22"/>
  <c r="F413" i="22"/>
  <c r="F895" i="22"/>
  <c r="F751" i="22"/>
  <c r="F773" i="22"/>
  <c r="F191" i="22"/>
  <c r="F563" i="22"/>
  <c r="F532" i="22"/>
  <c r="F461" i="22"/>
  <c r="F879" i="22"/>
  <c r="F727" i="22"/>
  <c r="F601" i="22"/>
  <c r="F890" i="22"/>
  <c r="F38" i="22"/>
  <c r="F296" i="22"/>
  <c r="F17" i="22"/>
  <c r="F654" i="22"/>
  <c r="F400" i="22"/>
  <c r="F600" i="22"/>
  <c r="F12" i="22"/>
  <c r="F140" i="22"/>
  <c r="F440" i="22"/>
  <c r="L824" i="22" a="1"/>
  <c r="L824" i="22" s="1"/>
  <c r="L459" i="22" a="1"/>
  <c r="L459" i="22" s="1"/>
  <c r="L586" i="22" a="1"/>
  <c r="L586" i="22" s="1"/>
  <c r="L247" i="22" a="1"/>
  <c r="L247" i="22" s="1"/>
  <c r="L260" i="22" a="1"/>
  <c r="L260" i="22" s="1"/>
  <c r="L897" i="22" a="1"/>
  <c r="L897" i="22" s="1"/>
  <c r="L901" i="22" a="1"/>
  <c r="L901" i="22" s="1"/>
  <c r="L644" i="22" a="1"/>
  <c r="L644" i="22" s="1"/>
  <c r="L530" i="22" a="1"/>
  <c r="L530" i="22" s="1"/>
  <c r="L348" i="22" a="1"/>
  <c r="L348" i="22" s="1"/>
  <c r="L646" i="22" a="1"/>
  <c r="L646" i="22" s="1"/>
  <c r="L506" i="22" a="1"/>
  <c r="L506" i="22" s="1"/>
  <c r="L221" i="22" a="1"/>
  <c r="L221" i="22" s="1"/>
  <c r="L277" i="22" a="1"/>
  <c r="L277" i="22" s="1"/>
  <c r="L31" i="22" a="1"/>
  <c r="L31" i="22" s="1"/>
  <c r="L155" i="22" a="1"/>
  <c r="L155" i="22" s="1"/>
  <c r="L420" i="22" a="1"/>
  <c r="L420" i="22" s="1"/>
  <c r="L235" i="22" a="1"/>
  <c r="L235" i="22" s="1"/>
  <c r="L735" i="22" a="1"/>
  <c r="L735" i="22" s="1"/>
  <c r="L687" i="22" a="1"/>
  <c r="L687" i="22" s="1"/>
  <c r="L102" i="22" a="1"/>
  <c r="L102" i="22" s="1"/>
  <c r="L566" i="22" a="1"/>
  <c r="L566" i="22" s="1"/>
  <c r="L161" i="22" a="1"/>
  <c r="L161" i="22" s="1"/>
  <c r="L423" i="22" a="1"/>
  <c r="L423" i="22" s="1"/>
  <c r="L697" i="22" a="1"/>
  <c r="L697" i="22" s="1"/>
  <c r="L409" i="22" a="1"/>
  <c r="L409" i="22" s="1"/>
  <c r="L425" i="22" a="1"/>
  <c r="L425" i="22" s="1"/>
  <c r="L413" i="22" a="1"/>
  <c r="L413" i="22" s="1"/>
  <c r="L895" i="22" a="1"/>
  <c r="L895" i="22" s="1"/>
  <c r="L751" i="22" a="1"/>
  <c r="L751" i="22" s="1"/>
  <c r="L773" i="22" a="1"/>
  <c r="L773" i="22" s="1"/>
  <c r="L191" i="22" a="1"/>
  <c r="L191" i="22" s="1"/>
  <c r="L563" i="22" a="1"/>
  <c r="L563" i="22" s="1"/>
  <c r="L532" i="22" a="1"/>
  <c r="L532" i="22" s="1"/>
  <c r="L461" i="22" a="1"/>
  <c r="L461" i="22" s="1"/>
  <c r="L879" i="22" a="1"/>
  <c r="L879" i="22" s="1"/>
  <c r="L727" i="22" a="1"/>
  <c r="L727" i="22" s="1"/>
  <c r="L601" i="22" a="1"/>
  <c r="L601" i="22" s="1"/>
  <c r="L890" i="22" a="1"/>
  <c r="L890" i="22" s="1"/>
  <c r="L38" i="22" a="1"/>
  <c r="L38" i="22" s="1"/>
  <c r="L296" i="22" a="1"/>
  <c r="L296" i="22" s="1"/>
  <c r="L17" i="22" a="1"/>
  <c r="L17" i="22" s="1"/>
  <c r="L654" i="22" a="1"/>
  <c r="L654" i="22" s="1"/>
  <c r="L400" i="22" a="1"/>
  <c r="L400" i="22" s="1"/>
  <c r="L600" i="22" a="1"/>
  <c r="L600" i="22" s="1"/>
  <c r="L12" i="22" a="1"/>
  <c r="L12" i="22" s="1"/>
  <c r="L140" i="22" a="1"/>
  <c r="L140" i="22" s="1"/>
  <c r="L440" i="22" a="1"/>
  <c r="L440" i="22" s="1"/>
  <c r="F938" i="22"/>
  <c r="F618" i="22"/>
  <c r="F176" i="22"/>
  <c r="F936" i="22"/>
  <c r="F411" i="22"/>
  <c r="F546" i="22"/>
  <c r="F939" i="22"/>
  <c r="F935" i="22"/>
  <c r="F72" i="22"/>
  <c r="F780" i="22"/>
  <c r="F830" i="22"/>
  <c r="F937" i="22"/>
  <c r="F111" i="22"/>
  <c r="F940" i="22"/>
  <c r="F308" i="22"/>
  <c r="F933" i="22"/>
  <c r="L938" i="22" a="1"/>
  <c r="L938" i="22" s="1"/>
  <c r="L618" i="22" a="1"/>
  <c r="L618" i="22" s="1"/>
  <c r="L176" i="22" a="1"/>
  <c r="L176" i="22" s="1"/>
  <c r="L936" i="22" a="1"/>
  <c r="L936" i="22" s="1"/>
  <c r="L411" i="22" a="1"/>
  <c r="L411" i="22" s="1"/>
  <c r="L546" i="22" a="1"/>
  <c r="L546" i="22" s="1"/>
  <c r="L939" i="22" a="1"/>
  <c r="L939" i="22" s="1"/>
  <c r="L935" i="22" a="1"/>
  <c r="L935" i="22" s="1"/>
  <c r="L72" i="22" a="1"/>
  <c r="L72" i="22" s="1"/>
  <c r="L780" i="22" a="1"/>
  <c r="L780" i="22" s="1"/>
  <c r="L830" i="22" a="1"/>
  <c r="L830" i="22" s="1"/>
  <c r="L937" i="22" a="1"/>
  <c r="L937" i="22" s="1"/>
  <c r="L111" i="22" a="1"/>
  <c r="L111" i="22" s="1"/>
  <c r="L940" i="22" a="1"/>
  <c r="L940" i="22" s="1"/>
  <c r="L308" i="22" a="1"/>
  <c r="L308" i="22" s="1"/>
  <c r="L933" i="22" a="1"/>
  <c r="L933" i="22" s="1"/>
  <c r="F539" i="22"/>
  <c r="F337" i="22"/>
  <c r="F490" i="22"/>
  <c r="F345" i="22"/>
  <c r="F785" i="22"/>
  <c r="L539" i="22" a="1"/>
  <c r="L539" i="22" s="1"/>
  <c r="L337" i="22" a="1"/>
  <c r="L337" i="22" s="1"/>
  <c r="L490" i="22" a="1"/>
  <c r="L490" i="22" s="1"/>
  <c r="L345" i="22" a="1"/>
  <c r="L345" i="22" s="1"/>
  <c r="L785" i="22" a="1"/>
  <c r="L785" i="22" s="1"/>
  <c r="F905" i="22"/>
  <c r="F684" i="22"/>
  <c r="F651" i="22"/>
  <c r="F217" i="22"/>
  <c r="F361" i="22"/>
  <c r="F219" i="22"/>
  <c r="F117" i="22"/>
  <c r="F151" i="22"/>
  <c r="F234" i="22"/>
  <c r="F401" i="22"/>
  <c r="F917" i="22"/>
  <c r="F107" i="22"/>
  <c r="F483" i="22"/>
  <c r="F37" i="22"/>
  <c r="F10" i="22"/>
  <c r="F624" i="22"/>
  <c r="F489" i="22"/>
  <c r="F628" i="22"/>
  <c r="F819" i="22"/>
  <c r="F750" i="22"/>
  <c r="F714" i="22"/>
  <c r="F278" i="22"/>
  <c r="F800" i="22"/>
  <c r="F510" i="22"/>
  <c r="F159" i="22"/>
  <c r="F30" i="22"/>
  <c r="F424" i="22"/>
  <c r="F860" i="22"/>
  <c r="F858" i="22"/>
  <c r="F671" i="22"/>
  <c r="F554" i="22"/>
  <c r="F280" i="22"/>
  <c r="F293" i="22"/>
  <c r="F70" i="22"/>
  <c r="F495" i="22"/>
  <c r="F252" i="22"/>
  <c r="F594" i="22"/>
  <c r="F319" i="22"/>
  <c r="F109" i="22"/>
  <c r="F51" i="22"/>
  <c r="F193" i="22"/>
  <c r="F150" i="22"/>
  <c r="F894" i="22"/>
  <c r="F148" i="22"/>
  <c r="F738" i="22"/>
  <c r="F419" i="22"/>
  <c r="F804" i="22"/>
  <c r="F93" i="22"/>
  <c r="F585" i="22"/>
  <c r="F632" i="22"/>
  <c r="F854" i="22"/>
  <c r="F108" i="22"/>
  <c r="L905" i="22" a="1"/>
  <c r="L905" i="22" s="1"/>
  <c r="L684" i="22" a="1"/>
  <c r="L684" i="22" s="1"/>
  <c r="L651" i="22" a="1"/>
  <c r="L651" i="22" s="1"/>
  <c r="L217" i="22" a="1"/>
  <c r="L217" i="22" s="1"/>
  <c r="L361" i="22" a="1"/>
  <c r="L361" i="22" s="1"/>
  <c r="L219" i="22" a="1"/>
  <c r="L219" i="22" s="1"/>
  <c r="L117" i="22" a="1"/>
  <c r="L117" i="22" s="1"/>
  <c r="L151" i="22" a="1"/>
  <c r="L151" i="22" s="1"/>
  <c r="L234" i="22" a="1"/>
  <c r="L234" i="22" s="1"/>
  <c r="L401" i="22" a="1"/>
  <c r="L401" i="22" s="1"/>
  <c r="L917" i="22" a="1"/>
  <c r="L917" i="22" s="1"/>
  <c r="L107" i="22" a="1"/>
  <c r="L107" i="22" s="1"/>
  <c r="L483" i="22" a="1"/>
  <c r="L483" i="22" s="1"/>
  <c r="L37" i="22" a="1"/>
  <c r="L37" i="22" s="1"/>
  <c r="L10" i="22" a="1"/>
  <c r="L10" i="22" s="1"/>
  <c r="L624" i="22" a="1"/>
  <c r="L624" i="22" s="1"/>
  <c r="L489" i="22" a="1"/>
  <c r="L489" i="22" s="1"/>
  <c r="L628" i="22" a="1"/>
  <c r="L628" i="22" s="1"/>
  <c r="L819" i="22" a="1"/>
  <c r="L819" i="22" s="1"/>
  <c r="L750" i="22" a="1"/>
  <c r="L750" i="22" s="1"/>
  <c r="L714" i="22" a="1"/>
  <c r="L714" i="22" s="1"/>
  <c r="L278" i="22" a="1"/>
  <c r="L278" i="22" s="1"/>
  <c r="L800" i="22" a="1"/>
  <c r="L800" i="22" s="1"/>
  <c r="L510" i="22" a="1"/>
  <c r="L510" i="22" s="1"/>
  <c r="L159" i="22" a="1"/>
  <c r="L159" i="22" s="1"/>
  <c r="L30" i="22" a="1"/>
  <c r="L30" i="22" s="1"/>
  <c r="L424" i="22" a="1"/>
  <c r="L424" i="22" s="1"/>
  <c r="L860" i="22" a="1"/>
  <c r="L860" i="22" s="1"/>
  <c r="L858" i="22" a="1"/>
  <c r="L858" i="22" s="1"/>
  <c r="L671" i="22" a="1"/>
  <c r="L671" i="22" s="1"/>
  <c r="L554" i="22" a="1"/>
  <c r="L554" i="22" s="1"/>
  <c r="L280" i="22" a="1"/>
  <c r="L280" i="22" s="1"/>
  <c r="L293" i="22" a="1"/>
  <c r="L293" i="22" s="1"/>
  <c r="L70" i="22" a="1"/>
  <c r="L70" i="22" s="1"/>
  <c r="L495" i="22" a="1"/>
  <c r="L495" i="22" s="1"/>
  <c r="L252" i="22" a="1"/>
  <c r="L252" i="22" s="1"/>
  <c r="L594" i="22" a="1"/>
  <c r="L594" i="22" s="1"/>
  <c r="L319" i="22" a="1"/>
  <c r="L319" i="22" s="1"/>
  <c r="L109" i="22" a="1"/>
  <c r="L109" i="22" s="1"/>
  <c r="L51" i="22" a="1"/>
  <c r="L51" i="22" s="1"/>
  <c r="L193" i="22" a="1"/>
  <c r="L193" i="22" s="1"/>
  <c r="L150" i="22" a="1"/>
  <c r="L150" i="22" s="1"/>
  <c r="L894" i="22" a="1"/>
  <c r="L894" i="22" s="1"/>
  <c r="L148" i="22" a="1"/>
  <c r="L148" i="22" s="1"/>
  <c r="L738" i="22" a="1"/>
  <c r="L738" i="22" s="1"/>
  <c r="L419" i="22" a="1"/>
  <c r="L419" i="22" s="1"/>
  <c r="L804" i="22" a="1"/>
  <c r="L804" i="22" s="1"/>
  <c r="L93" i="22" a="1"/>
  <c r="L93" i="22" s="1"/>
  <c r="L585" i="22" a="1"/>
  <c r="L585" i="22" s="1"/>
  <c r="L632" i="22" a="1"/>
  <c r="L632" i="22" s="1"/>
  <c r="L854" i="22" a="1"/>
  <c r="L854" i="22" s="1"/>
  <c r="L108" i="22" a="1"/>
  <c r="L108" i="22" s="1"/>
  <c r="F981" i="22"/>
  <c r="F964" i="22"/>
  <c r="L981" i="22" a="1"/>
  <c r="L981" i="22" s="1"/>
  <c r="L964" i="22" a="1"/>
  <c r="L964" i="22" s="1"/>
  <c r="F116" i="22"/>
  <c r="F944" i="22"/>
  <c r="F945" i="22"/>
  <c r="F350" i="22"/>
  <c r="F980" i="22"/>
  <c r="F678" i="22"/>
  <c r="L116" i="22" a="1"/>
  <c r="L116" i="22" s="1"/>
  <c r="L944" i="22" a="1"/>
  <c r="L944" i="22" s="1"/>
  <c r="L945" i="22" a="1"/>
  <c r="L945" i="22" s="1"/>
  <c r="L350" i="22" a="1"/>
  <c r="L350" i="22" s="1"/>
  <c r="L980" i="22" a="1"/>
  <c r="L980" i="22" s="1"/>
  <c r="L678" i="22" a="1"/>
  <c r="L678" i="22" s="1"/>
  <c r="F458" i="22"/>
  <c r="L458" i="22" a="1"/>
  <c r="L458" i="22" s="1"/>
  <c r="F947" i="22"/>
  <c r="L947" i="22" a="1"/>
  <c r="L947" i="22" s="1"/>
  <c r="F948" i="22"/>
  <c r="L948" i="22" a="1"/>
  <c r="L948" i="22" s="1"/>
  <c r="F946" i="22"/>
  <c r="L946" i="22" a="1"/>
  <c r="L946" i="22" s="1"/>
  <c r="F841" i="22"/>
  <c r="F914" i="22"/>
  <c r="F216" i="22"/>
  <c r="F649" i="22"/>
  <c r="F501" i="22"/>
  <c r="F602" i="22"/>
  <c r="F134" i="22"/>
  <c r="F480" i="22"/>
  <c r="F281" i="22"/>
  <c r="F550" i="22"/>
  <c r="F448" i="22"/>
  <c r="F18" i="22"/>
  <c r="F647" i="22"/>
  <c r="F467" i="22"/>
  <c r="F136" i="22"/>
  <c r="F491" i="22"/>
  <c r="F197" i="22"/>
  <c r="F513" i="22"/>
  <c r="F5" i="22"/>
  <c r="F910" i="22"/>
  <c r="F383" i="22"/>
  <c r="F204" i="22"/>
  <c r="F821" i="22"/>
  <c r="F36" i="22"/>
  <c r="F731" i="22"/>
  <c r="F291" i="22"/>
  <c r="F189" i="22"/>
  <c r="F124" i="22"/>
  <c r="F342" i="22"/>
  <c r="F435" i="22"/>
  <c r="F44" i="22"/>
  <c r="F736" i="22"/>
  <c r="F604" i="22"/>
  <c r="F266" i="22"/>
  <c r="F265" i="22"/>
  <c r="F747" i="22"/>
  <c r="F904" i="22"/>
  <c r="F327" i="22"/>
  <c r="F838" i="22"/>
  <c r="F620" i="22"/>
  <c r="F314" i="22"/>
  <c r="F185" i="22"/>
  <c r="F95" i="22"/>
  <c r="F132" i="22"/>
  <c r="F833" i="22"/>
  <c r="F368" i="22"/>
  <c r="F264" i="22"/>
  <c r="F371" i="22"/>
  <c r="F801" i="22"/>
  <c r="F629" i="22"/>
  <c r="L841" i="22" a="1"/>
  <c r="L841" i="22" s="1"/>
  <c r="L914" i="22" a="1"/>
  <c r="L914" i="22" s="1"/>
  <c r="L216" i="22" a="1"/>
  <c r="L216" i="22" s="1"/>
  <c r="L649" i="22" a="1"/>
  <c r="L649" i="22" s="1"/>
  <c r="L501" i="22" a="1"/>
  <c r="L501" i="22" s="1"/>
  <c r="L602" i="22" a="1"/>
  <c r="L602" i="22" s="1"/>
  <c r="L134" i="22" a="1"/>
  <c r="L134" i="22" s="1"/>
  <c r="L480" i="22" a="1"/>
  <c r="L480" i="22" s="1"/>
  <c r="L281" i="22" a="1"/>
  <c r="L281" i="22" s="1"/>
  <c r="L550" i="22" a="1"/>
  <c r="L550" i="22" s="1"/>
  <c r="L448" i="22" a="1"/>
  <c r="L448" i="22" s="1"/>
  <c r="L18" i="22" a="1"/>
  <c r="L18" i="22" s="1"/>
  <c r="L647" i="22" a="1"/>
  <c r="L647" i="22" s="1"/>
  <c r="L467" i="22" a="1"/>
  <c r="L467" i="22" s="1"/>
  <c r="L136" i="22" a="1"/>
  <c r="L136" i="22" s="1"/>
  <c r="L491" i="22" a="1"/>
  <c r="L491" i="22" s="1"/>
  <c r="L197" i="22" a="1"/>
  <c r="L197" i="22" s="1"/>
  <c r="L513" i="22" a="1"/>
  <c r="L513" i="22" s="1"/>
  <c r="L5" i="22" a="1"/>
  <c r="L5" i="22" s="1"/>
  <c r="L910" i="22" a="1"/>
  <c r="L910" i="22" s="1"/>
  <c r="L383" i="22" a="1"/>
  <c r="L383" i="22" s="1"/>
  <c r="L204" i="22" a="1"/>
  <c r="L204" i="22" s="1"/>
  <c r="L821" i="22" a="1"/>
  <c r="L821" i="22" s="1"/>
  <c r="L36" i="22" a="1"/>
  <c r="L36" i="22" s="1"/>
  <c r="L731" i="22" a="1"/>
  <c r="L731" i="22" s="1"/>
  <c r="L291" i="22" a="1"/>
  <c r="L291" i="22" s="1"/>
  <c r="L189" i="22" a="1"/>
  <c r="L189" i="22" s="1"/>
  <c r="L124" i="22" a="1"/>
  <c r="L124" i="22" s="1"/>
  <c r="L342" i="22" a="1"/>
  <c r="L342" i="22" s="1"/>
  <c r="L435" i="22" a="1"/>
  <c r="L435" i="22" s="1"/>
  <c r="L44" i="22" a="1"/>
  <c r="L44" i="22" s="1"/>
  <c r="L736" i="22" a="1"/>
  <c r="L736" i="22" s="1"/>
  <c r="L604" i="22" a="1"/>
  <c r="L604" i="22" s="1"/>
  <c r="L266" i="22" a="1"/>
  <c r="L266" i="22" s="1"/>
  <c r="L265" i="22" a="1"/>
  <c r="L265" i="22" s="1"/>
  <c r="L747" i="22" a="1"/>
  <c r="L747" i="22" s="1"/>
  <c r="L904" i="22" a="1"/>
  <c r="L904" i="22" s="1"/>
  <c r="L327" i="22" a="1"/>
  <c r="L327" i="22" s="1"/>
  <c r="L838" i="22" a="1"/>
  <c r="L838" i="22" s="1"/>
  <c r="L620" i="22" a="1"/>
  <c r="L620" i="22" s="1"/>
  <c r="L314" i="22" a="1"/>
  <c r="L314" i="22" s="1"/>
  <c r="L185" i="22" a="1"/>
  <c r="L185" i="22" s="1"/>
  <c r="L95" i="22" a="1"/>
  <c r="L95" i="22" s="1"/>
  <c r="L132" i="22" a="1"/>
  <c r="L132" i="22" s="1"/>
  <c r="L833" i="22" a="1"/>
  <c r="L833" i="22" s="1"/>
  <c r="L368" i="22" a="1"/>
  <c r="L368" i="22" s="1"/>
  <c r="L264" i="22" a="1"/>
  <c r="L264" i="22" s="1"/>
  <c r="L371" i="22" a="1"/>
  <c r="L371" i="22" s="1"/>
  <c r="L801" i="22" a="1"/>
  <c r="L801" i="22" s="1"/>
  <c r="L629" i="22" a="1"/>
  <c r="L629" i="22" s="1"/>
  <c r="F616" i="22"/>
  <c r="F229" i="22"/>
  <c r="F638" i="22"/>
  <c r="L616" i="22" a="1"/>
  <c r="L616" i="22" s="1"/>
  <c r="L229" i="22" a="1"/>
  <c r="L229" i="22" s="1"/>
  <c r="L638" i="22" a="1"/>
  <c r="L638" i="22" s="1"/>
  <c r="F241" i="22"/>
  <c r="F771" i="22"/>
  <c r="F639" i="22"/>
  <c r="F118" i="22"/>
  <c r="F447" i="22"/>
  <c r="F853" i="22"/>
  <c r="L241" i="22" a="1"/>
  <c r="L241" i="22" s="1"/>
  <c r="L771" i="22" a="1"/>
  <c r="L771" i="22" s="1"/>
  <c r="L639" i="22" a="1"/>
  <c r="L639" i="22" s="1"/>
  <c r="L118" i="22" a="1"/>
  <c r="L118" i="22" s="1"/>
  <c r="L447" i="22" a="1"/>
  <c r="L447" i="22" s="1"/>
  <c r="L853" i="22" a="1"/>
  <c r="L853" i="22" s="1"/>
  <c r="F407" i="22"/>
  <c r="F468" i="22"/>
  <c r="F340" i="22"/>
  <c r="F2" i="22"/>
  <c r="F8" i="22"/>
  <c r="F816" i="22"/>
  <c r="F481" i="22"/>
  <c r="F239" i="22"/>
  <c r="F660" i="22"/>
  <c r="F875" i="22"/>
  <c r="F405" i="22"/>
  <c r="F985" i="22"/>
  <c r="F984" i="22"/>
  <c r="F878" i="22"/>
  <c r="F21" i="22"/>
  <c r="F174" i="22"/>
  <c r="F569" i="22"/>
  <c r="F584" i="22"/>
  <c r="F163" i="22"/>
  <c r="F709" i="22"/>
  <c r="F847" i="22"/>
  <c r="F113" i="22"/>
  <c r="F626" i="22"/>
  <c r="F398" i="22"/>
  <c r="F553" i="22"/>
  <c r="F76" i="22"/>
  <c r="F893" i="22"/>
  <c r="F64" i="22"/>
  <c r="F110" i="22"/>
  <c r="F798" i="22"/>
  <c r="F512" i="22"/>
  <c r="F544" i="22"/>
  <c r="F730" i="22"/>
  <c r="F505" i="22"/>
  <c r="F149" i="22"/>
  <c r="F169" i="22"/>
  <c r="F261" i="22"/>
  <c r="F749" i="22"/>
  <c r="F50" i="22"/>
  <c r="F334" i="22"/>
  <c r="F233" i="22"/>
  <c r="F466" i="22"/>
  <c r="F868" i="22"/>
  <c r="F144" i="22"/>
  <c r="F613" i="22"/>
  <c r="F73" i="22"/>
  <c r="F453" i="22"/>
  <c r="F7" i="22"/>
  <c r="F795" i="22"/>
  <c r="F138" i="22"/>
  <c r="F307" i="22"/>
  <c r="F652" i="22"/>
  <c r="F640" i="22"/>
  <c r="L407" i="22" a="1"/>
  <c r="L407" i="22" s="1"/>
  <c r="L468" i="22" a="1"/>
  <c r="L468" i="22" s="1"/>
  <c r="L340" i="22" a="1"/>
  <c r="L340" i="22" s="1"/>
  <c r="L2" i="22" a="1"/>
  <c r="L2" i="22" s="1"/>
  <c r="L8" i="22" a="1"/>
  <c r="L8" i="22" s="1"/>
  <c r="L816" i="22" a="1"/>
  <c r="L816" i="22" s="1"/>
  <c r="L481" i="22" a="1"/>
  <c r="L481" i="22" s="1"/>
  <c r="L239" i="22" a="1"/>
  <c r="L239" i="22" s="1"/>
  <c r="L660" i="22" a="1"/>
  <c r="L660" i="22" s="1"/>
  <c r="L875" i="22" a="1"/>
  <c r="L875" i="22" s="1"/>
  <c r="L405" i="22" a="1"/>
  <c r="L405" i="22" s="1"/>
  <c r="L985" i="22" a="1"/>
  <c r="L985" i="22" s="1"/>
  <c r="L984" i="22" a="1"/>
  <c r="L984" i="22" s="1"/>
  <c r="L878" i="22" a="1"/>
  <c r="L878" i="22" s="1"/>
  <c r="L21" i="22" a="1"/>
  <c r="L21" i="22" s="1"/>
  <c r="L174" i="22" a="1"/>
  <c r="L174" i="22" s="1"/>
  <c r="L569" i="22" a="1"/>
  <c r="L569" i="22" s="1"/>
  <c r="L584" i="22" a="1"/>
  <c r="L584" i="22" s="1"/>
  <c r="L163" i="22" a="1"/>
  <c r="L163" i="22" s="1"/>
  <c r="L709" i="22" a="1"/>
  <c r="L709" i="22" s="1"/>
  <c r="L847" i="22" a="1"/>
  <c r="L847" i="22" s="1"/>
  <c r="L113" i="22" a="1"/>
  <c r="L113" i="22" s="1"/>
  <c r="L626" i="22" a="1"/>
  <c r="L626" i="22" s="1"/>
  <c r="L398" i="22" a="1"/>
  <c r="L398" i="22" s="1"/>
  <c r="L553" i="22" a="1"/>
  <c r="L553" i="22" s="1"/>
  <c r="L76" i="22" a="1"/>
  <c r="L76" i="22" s="1"/>
  <c r="L893" i="22" a="1"/>
  <c r="L893" i="22" s="1"/>
  <c r="L64" i="22" a="1"/>
  <c r="L64" i="22" s="1"/>
  <c r="L110" i="22" a="1"/>
  <c r="L110" i="22" s="1"/>
  <c r="L798" i="22" a="1"/>
  <c r="L798" i="22" s="1"/>
  <c r="L512" i="22" a="1"/>
  <c r="L512" i="22" s="1"/>
  <c r="L544" i="22" a="1"/>
  <c r="L544" i="22" s="1"/>
  <c r="L730" i="22" a="1"/>
  <c r="L730" i="22" s="1"/>
  <c r="L505" i="22" a="1"/>
  <c r="L505" i="22" s="1"/>
  <c r="L149" i="22" a="1"/>
  <c r="L149" i="22" s="1"/>
  <c r="L169" i="22" a="1"/>
  <c r="L169" i="22" s="1"/>
  <c r="L261" i="22" a="1"/>
  <c r="L261" i="22" s="1"/>
  <c r="L749" i="22" a="1"/>
  <c r="L749" i="22" s="1"/>
  <c r="L50" i="22" a="1"/>
  <c r="L50" i="22" s="1"/>
  <c r="L334" i="22" a="1"/>
  <c r="L334" i="22" s="1"/>
  <c r="L233" i="22" a="1"/>
  <c r="L233" i="22" s="1"/>
  <c r="L466" i="22" a="1"/>
  <c r="L466" i="22" s="1"/>
  <c r="L868" i="22" a="1"/>
  <c r="L868" i="22" s="1"/>
  <c r="L144" i="22" a="1"/>
  <c r="L144" i="22" s="1"/>
  <c r="L613" i="22" a="1"/>
  <c r="L613" i="22" s="1"/>
  <c r="L73" i="22" a="1"/>
  <c r="L73" i="22" s="1"/>
  <c r="L453" i="22" a="1"/>
  <c r="L453" i="22" s="1"/>
  <c r="L7" i="22" a="1"/>
  <c r="L7" i="22" s="1"/>
  <c r="L795" i="22" a="1"/>
  <c r="L795" i="22" s="1"/>
  <c r="L138" i="22" a="1"/>
  <c r="L138" i="22" s="1"/>
  <c r="L307" i="22" a="1"/>
  <c r="L307" i="22" s="1"/>
  <c r="L652" i="22" a="1"/>
  <c r="L652" i="22" s="1"/>
  <c r="L640" i="22" a="1"/>
  <c r="L640" i="22" s="1"/>
  <c r="F949" i="22"/>
  <c r="F99" i="22"/>
  <c r="F954" i="22"/>
  <c r="F953" i="22"/>
  <c r="F476" i="22"/>
  <c r="F668" i="22"/>
  <c r="F565" i="22"/>
  <c r="F725" i="22"/>
  <c r="L949" i="22" a="1"/>
  <c r="L949" i="22" s="1"/>
  <c r="L99" i="22" a="1"/>
  <c r="L99" i="22" s="1"/>
  <c r="L954" i="22" a="1"/>
  <c r="L954" i="22" s="1"/>
  <c r="L953" i="22" a="1"/>
  <c r="L953" i="22" s="1"/>
  <c r="L476" i="22" a="1"/>
  <c r="L476" i="22" s="1"/>
  <c r="L668" i="22" a="1"/>
  <c r="L668" i="22" s="1"/>
  <c r="L565" i="22" a="1"/>
  <c r="L565" i="22" s="1"/>
  <c r="L725" i="22" a="1"/>
  <c r="L725" i="22" s="1"/>
  <c r="F24" i="22"/>
  <c r="F367" i="22"/>
  <c r="F805" i="22"/>
  <c r="F957" i="22"/>
  <c r="F807" i="22"/>
  <c r="L24" i="22" a="1"/>
  <c r="L24" i="22" s="1"/>
  <c r="L367" i="22" a="1"/>
  <c r="L367" i="22" s="1"/>
  <c r="L805" i="22" a="1"/>
  <c r="L805" i="22" s="1"/>
  <c r="L957" i="22" a="1"/>
  <c r="L957" i="22" s="1"/>
  <c r="L807" i="22" a="1"/>
  <c r="L807" i="22" s="1"/>
  <c r="F324" i="22"/>
  <c r="F768" i="22"/>
  <c r="F23" i="22"/>
  <c r="F558" i="22"/>
  <c r="F902" i="22"/>
  <c r="F690" i="22"/>
  <c r="F848" i="22"/>
  <c r="F769" i="22"/>
  <c r="F609" i="22"/>
  <c r="F406" i="22"/>
  <c r="F263" i="22"/>
  <c r="F356" i="22"/>
  <c r="F748" i="22"/>
  <c r="F78" i="22"/>
  <c r="F137" i="22"/>
  <c r="F28" i="22"/>
  <c r="F549" i="22"/>
  <c r="F15" i="22"/>
  <c r="F306" i="22"/>
  <c r="F313" i="22"/>
  <c r="F669" i="22"/>
  <c r="F767" i="22"/>
  <c r="F27" i="22"/>
  <c r="F765" i="22"/>
  <c r="F661" i="22"/>
  <c r="F763" i="22"/>
  <c r="F850" i="22"/>
  <c r="F249" i="22"/>
  <c r="F365" i="22"/>
  <c r="F259" i="22"/>
  <c r="F284" i="22"/>
  <c r="F305" i="22"/>
  <c r="F519" i="22"/>
  <c r="F525" i="22"/>
  <c r="F511" i="22"/>
  <c r="F803" i="22"/>
  <c r="F288" i="22"/>
  <c r="F648" i="22"/>
  <c r="F478" i="22"/>
  <c r="F226" i="22"/>
  <c r="F581" i="22"/>
  <c r="F269" i="22"/>
  <c r="F125" i="22"/>
  <c r="F881" i="22"/>
  <c r="F908" i="22"/>
  <c r="F167" i="22"/>
  <c r="F86" i="22"/>
  <c r="F689" i="22"/>
  <c r="F373" i="22"/>
  <c r="F555" i="22"/>
  <c r="F705" i="22"/>
  <c r="F463" i="22"/>
  <c r="F637" i="22"/>
  <c r="F523" i="22"/>
  <c r="F391" i="22"/>
  <c r="F867" i="22"/>
  <c r="L324" i="22" a="1"/>
  <c r="L324" i="22" s="1"/>
  <c r="L768" i="22" a="1"/>
  <c r="L768" i="22" s="1"/>
  <c r="L23" i="22" a="1"/>
  <c r="L23" i="22" s="1"/>
  <c r="L558" i="22" a="1"/>
  <c r="L558" i="22" s="1"/>
  <c r="L902" i="22" a="1"/>
  <c r="L902" i="22" s="1"/>
  <c r="L690" i="22" a="1"/>
  <c r="L690" i="22" s="1"/>
  <c r="L848" i="22" a="1"/>
  <c r="L848" i="22" s="1"/>
  <c r="L769" i="22" a="1"/>
  <c r="L769" i="22" s="1"/>
  <c r="L609" i="22" a="1"/>
  <c r="L609" i="22" s="1"/>
  <c r="L406" i="22" a="1"/>
  <c r="L406" i="22" s="1"/>
  <c r="L263" i="22" a="1"/>
  <c r="L263" i="22" s="1"/>
  <c r="L356" i="22" a="1"/>
  <c r="L356" i="22" s="1"/>
  <c r="L748" i="22" a="1"/>
  <c r="L748" i="22" s="1"/>
  <c r="L78" i="22" a="1"/>
  <c r="L78" i="22" s="1"/>
  <c r="L137" i="22" a="1"/>
  <c r="L137" i="22" s="1"/>
  <c r="L28" i="22" a="1"/>
  <c r="L28" i="22" s="1"/>
  <c r="L549" i="22" a="1"/>
  <c r="L549" i="22" s="1"/>
  <c r="L15" i="22" a="1"/>
  <c r="L15" i="22" s="1"/>
  <c r="L306" i="22" a="1"/>
  <c r="L306" i="22" s="1"/>
  <c r="L313" i="22" a="1"/>
  <c r="L313" i="22" s="1"/>
  <c r="L669" i="22" a="1"/>
  <c r="L669" i="22" s="1"/>
  <c r="L767" i="22" a="1"/>
  <c r="L767" i="22" s="1"/>
  <c r="L27" i="22" a="1"/>
  <c r="L27" i="22" s="1"/>
  <c r="L765" i="22" a="1"/>
  <c r="L765" i="22" s="1"/>
  <c r="L661" i="22" a="1"/>
  <c r="L661" i="22" s="1"/>
  <c r="L763" i="22" a="1"/>
  <c r="L763" i="22" s="1"/>
  <c r="L850" i="22" a="1"/>
  <c r="L850" i="22" s="1"/>
  <c r="L249" i="22" a="1"/>
  <c r="L249" i="22" s="1"/>
  <c r="L365" i="22" a="1"/>
  <c r="L365" i="22" s="1"/>
  <c r="L259" i="22" a="1"/>
  <c r="L259" i="22" s="1"/>
  <c r="L284" i="22" a="1"/>
  <c r="L284" i="22" s="1"/>
  <c r="L305" i="22" a="1"/>
  <c r="L305" i="22" s="1"/>
  <c r="L519" i="22" a="1"/>
  <c r="L519" i="22" s="1"/>
  <c r="L525" i="22" a="1"/>
  <c r="L525" i="22" s="1"/>
  <c r="L511" i="22" a="1"/>
  <c r="L511" i="22" s="1"/>
  <c r="L803" i="22" a="1"/>
  <c r="L803" i="22" s="1"/>
  <c r="L288" i="22" a="1"/>
  <c r="L288" i="22" s="1"/>
  <c r="L648" i="22" a="1"/>
  <c r="L648" i="22" s="1"/>
  <c r="L478" i="22" a="1"/>
  <c r="L478" i="22" s="1"/>
  <c r="L226" i="22" a="1"/>
  <c r="L226" i="22" s="1"/>
  <c r="L581" i="22" a="1"/>
  <c r="L581" i="22" s="1"/>
  <c r="L269" i="22" a="1"/>
  <c r="L269" i="22" s="1"/>
  <c r="L125" i="22" a="1"/>
  <c r="L125" i="22" s="1"/>
  <c r="L881" i="22" a="1"/>
  <c r="L881" i="22" s="1"/>
  <c r="L908" i="22" a="1"/>
  <c r="L908" i="22" s="1"/>
  <c r="L167" i="22" a="1"/>
  <c r="L167" i="22" s="1"/>
  <c r="L86" i="22" a="1"/>
  <c r="L86" i="22" s="1"/>
  <c r="L689" i="22" a="1"/>
  <c r="L689" i="22" s="1"/>
  <c r="L373" i="22" a="1"/>
  <c r="L373" i="22" s="1"/>
  <c r="L555" i="22" a="1"/>
  <c r="L555" i="22" s="1"/>
  <c r="L705" i="22" a="1"/>
  <c r="L705" i="22" s="1"/>
  <c r="L463" i="22" a="1"/>
  <c r="L463" i="22" s="1"/>
  <c r="L637" i="22" a="1"/>
  <c r="L637" i="22" s="1"/>
  <c r="L523" i="22" a="1"/>
  <c r="L523" i="22" s="1"/>
  <c r="L391" i="22" a="1"/>
  <c r="L391" i="22" s="1"/>
  <c r="L867" i="22" a="1"/>
  <c r="L867" i="22" s="1"/>
  <c r="F734" i="22"/>
  <c r="L734" i="22" a="1"/>
  <c r="L734" i="22" s="1"/>
  <c r="L474" i="22" a="1"/>
  <c r="L474" i="22" s="1"/>
  <c r="L493" i="22" a="1"/>
  <c r="L493" i="22" s="1"/>
  <c r="L366" i="22" a="1"/>
  <c r="L366" i="22" s="1"/>
  <c r="L341" i="22" a="1"/>
  <c r="L341" i="22" s="1"/>
  <c r="L154" i="22" a="1"/>
  <c r="L154" i="22" s="1"/>
  <c r="L69" i="22" a="1"/>
  <c r="L69" i="22" s="1"/>
  <c r="L1007" i="22" a="1"/>
  <c r="L1007" i="22" s="1"/>
  <c r="L683" i="22" a="1"/>
  <c r="L683" i="22" s="1"/>
  <c r="L6" i="22" a="1"/>
  <c r="L6" i="22" s="1"/>
  <c r="L220" i="22" a="1"/>
  <c r="L220" i="22" s="1"/>
  <c r="L387" i="22" a="1"/>
  <c r="L387" i="22" s="1"/>
  <c r="L53" i="22" a="1"/>
  <c r="L53" i="22" s="1"/>
  <c r="L152" i="22" a="1"/>
  <c r="L152" i="22" s="1"/>
  <c r="L11" i="22" a="1"/>
  <c r="L11" i="22" s="1"/>
  <c r="L426" i="22" a="1"/>
  <c r="L426" i="22" s="1"/>
  <c r="L326" i="22" a="1"/>
  <c r="L326" i="22" s="1"/>
  <c r="L412" i="22" a="1"/>
  <c r="L412" i="22" s="1"/>
  <c r="L743" i="22" a="1"/>
  <c r="L743" i="22" s="1"/>
  <c r="L418" i="22" a="1"/>
  <c r="L418" i="22" s="1"/>
  <c r="L488" i="22" a="1"/>
  <c r="L488" i="22" s="1"/>
  <c r="L786" i="22" a="1"/>
  <c r="L786" i="22" s="1"/>
  <c r="L175" i="22" a="1"/>
  <c r="L175" i="22" s="1"/>
  <c r="L298" i="22" a="1"/>
  <c r="L298" i="22" s="1"/>
  <c r="L623" i="22" a="1"/>
  <c r="L623" i="22" s="1"/>
  <c r="L255" i="22" a="1"/>
  <c r="L255" i="22" s="1"/>
  <c r="L799" i="22" a="1"/>
  <c r="L799" i="22" s="1"/>
  <c r="L552" i="22" a="1"/>
  <c r="L552" i="22" s="1"/>
  <c r="L166" i="22" a="1"/>
  <c r="L166" i="22" s="1"/>
  <c r="L857" i="22" a="1"/>
  <c r="L857" i="22" s="1"/>
  <c r="L49" i="22" a="1"/>
  <c r="L49" i="22" s="1"/>
  <c r="L370" i="22" a="1"/>
  <c r="L370" i="22" s="1"/>
  <c r="L548" i="22" a="1"/>
  <c r="L548" i="22" s="1"/>
  <c r="L590" i="22" a="1"/>
  <c r="L590" i="22" s="1"/>
  <c r="L494" i="22" a="1"/>
  <c r="L494" i="22" s="1"/>
  <c r="L919" i="22" a="1"/>
  <c r="L919" i="22" s="1"/>
  <c r="L100" i="22" a="1"/>
  <c r="L100" i="22" s="1"/>
  <c r="L823" i="22" a="1"/>
  <c r="L823" i="22" s="1"/>
  <c r="L188" i="22" a="1"/>
  <c r="L188" i="22" s="1"/>
  <c r="L35" i="22" a="1"/>
  <c r="L35" i="22" s="1"/>
  <c r="L859" i="22" a="1"/>
  <c r="L859" i="22" s="1"/>
  <c r="L482" i="22" a="1"/>
  <c r="L482" i="22" s="1"/>
  <c r="L754" i="22" a="1"/>
  <c r="L754" i="22" s="1"/>
  <c r="L715" i="22" a="1"/>
  <c r="L715" i="22" s="1"/>
  <c r="L106" i="22" a="1"/>
  <c r="L106" i="22" s="1"/>
  <c r="L593" i="22" a="1"/>
  <c r="L593" i="22" s="1"/>
  <c r="L187" i="22" a="1"/>
  <c r="L187" i="22" s="1"/>
  <c r="L382" i="22" a="1"/>
  <c r="L382" i="22" s="1"/>
  <c r="L670" i="22" a="1"/>
  <c r="L670" i="22" s="1"/>
  <c r="L497" i="22" a="1"/>
  <c r="L497" i="22" s="1"/>
  <c r="L294" i="22" a="1"/>
  <c r="L294" i="22" s="1"/>
  <c r="L145" i="22" a="1"/>
  <c r="L145" i="22" s="1"/>
  <c r="L918" i="22" a="1"/>
  <c r="L918" i="22" s="1"/>
  <c r="L774" i="22" a="1"/>
  <c r="L774" i="22" s="1"/>
  <c r="L186" i="22" a="1"/>
  <c r="L186" i="22" s="1"/>
  <c r="L814" i="22" a="1"/>
  <c r="L814" i="22" s="1"/>
  <c r="L627" i="22" a="1"/>
  <c r="L627" i="22" s="1"/>
  <c r="L396" i="22" a="1"/>
  <c r="L396" i="22" s="1"/>
  <c r="L182" i="22" a="1"/>
  <c r="L182" i="22" s="1"/>
  <c r="L776" i="22" a="1"/>
  <c r="L776" i="22" s="1"/>
  <c r="L251" i="22" a="1"/>
  <c r="L251" i="22" s="1"/>
  <c r="L267" i="22" a="1"/>
  <c r="L267" i="22" s="1"/>
  <c r="L762" i="22" a="1"/>
  <c r="L762" i="22" s="1"/>
  <c r="L477" i="22" a="1"/>
  <c r="L477" i="22" s="1"/>
  <c r="L131" i="22" a="1"/>
  <c r="L131" i="22" s="1"/>
  <c r="L978" i="22" a="1"/>
  <c r="L978" i="22" s="1"/>
  <c r="L165" i="22" a="1"/>
  <c r="L165" i="22" s="1"/>
  <c r="L141" i="22" a="1"/>
  <c r="L141" i="22" s="1"/>
  <c r="L656" i="22" a="1"/>
  <c r="L656" i="22" s="1"/>
  <c r="L333" i="22" a="1"/>
  <c r="L333" i="22" s="1"/>
  <c r="L22" i="22" a="1"/>
  <c r="L22" i="22" s="1"/>
  <c r="L180" i="22" a="1"/>
  <c r="L180" i="22" s="1"/>
  <c r="L181" i="22" a="1"/>
  <c r="L181" i="22" s="1"/>
  <c r="L574" i="22" a="1"/>
  <c r="L574" i="22" s="1"/>
  <c r="L829" i="22" a="1"/>
  <c r="L829" i="22" s="1"/>
  <c r="L943" i="22" a="1"/>
  <c r="L943" i="22" s="1"/>
  <c r="L192" i="22" a="1"/>
  <c r="L192" i="22" s="1"/>
  <c r="L444" i="22" a="1"/>
  <c r="L444" i="22" s="1"/>
  <c r="L503" i="22" a="1"/>
  <c r="L503" i="22" s="1"/>
  <c r="L942" i="22" a="1"/>
  <c r="L942" i="22" s="1"/>
  <c r="L479" i="22" a="1"/>
  <c r="L479" i="22" s="1"/>
  <c r="F943" i="22"/>
  <c r="F192" i="22"/>
  <c r="F444" i="22"/>
  <c r="F503" i="22"/>
  <c r="F942" i="22"/>
  <c r="F479" i="22"/>
  <c r="F22" i="22"/>
  <c r="F180" i="22"/>
  <c r="F181" i="22"/>
  <c r="F574" i="22"/>
  <c r="F829" i="22"/>
  <c r="F474" i="22"/>
  <c r="F493" i="22"/>
  <c r="F366" i="22"/>
  <c r="F341" i="22"/>
  <c r="F154" i="22"/>
  <c r="F69" i="22"/>
  <c r="F1007" i="22"/>
  <c r="F683" i="22"/>
  <c r="F6" i="22"/>
  <c r="F220" i="22"/>
  <c r="F387" i="22"/>
  <c r="F53" i="22"/>
  <c r="F152" i="22"/>
  <c r="F11" i="22"/>
  <c r="F426" i="22"/>
  <c r="F326" i="22"/>
  <c r="F412" i="22"/>
  <c r="F743" i="22"/>
  <c r="F418" i="22"/>
  <c r="F488" i="22"/>
  <c r="F786" i="22"/>
  <c r="F175" i="22"/>
  <c r="F298" i="22"/>
  <c r="F623" i="22"/>
  <c r="F255" i="22"/>
  <c r="F799" i="22"/>
  <c r="F552" i="22"/>
  <c r="F166" i="22"/>
  <c r="F857" i="22"/>
  <c r="F49" i="22"/>
  <c r="F370" i="22"/>
  <c r="F548" i="22"/>
  <c r="F590" i="22"/>
  <c r="F494" i="22"/>
  <c r="F919" i="22"/>
  <c r="F100" i="22"/>
  <c r="F823" i="22"/>
  <c r="F188" i="22"/>
  <c r="F35" i="22"/>
  <c r="F859" i="22"/>
  <c r="F482" i="22"/>
  <c r="F754" i="22"/>
  <c r="F715" i="22"/>
  <c r="F106" i="22"/>
  <c r="F593" i="22"/>
  <c r="F187" i="22"/>
  <c r="F382" i="22"/>
  <c r="F670" i="22"/>
  <c r="F497" i="22"/>
  <c r="F294" i="22"/>
  <c r="F145" i="22"/>
  <c r="F918" i="22"/>
  <c r="F774" i="22"/>
  <c r="F186" i="22"/>
  <c r="F814" i="22"/>
  <c r="F627" i="22"/>
  <c r="F396" i="22"/>
  <c r="F182" i="22"/>
  <c r="F776" i="22"/>
  <c r="F251" i="22"/>
  <c r="F267" i="22"/>
  <c r="F762" i="22"/>
  <c r="F477" i="22"/>
  <c r="F131" i="22"/>
  <c r="F978" i="22"/>
  <c r="F165" i="22"/>
  <c r="F141" i="22"/>
  <c r="F656" i="22"/>
  <c r="F333" i="22"/>
  <c r="O925" i="22" l="1" a="1"/>
  <c r="O925" i="22" s="1"/>
  <c r="N923" i="22" a="1"/>
  <c r="N923" i="22" s="1"/>
  <c r="O924" i="22" a="1"/>
  <c r="O924" i="22" s="1"/>
  <c r="N924" i="22" a="1"/>
  <c r="N924" i="22" s="1"/>
  <c r="O922" i="22" a="1"/>
  <c r="O922" i="22" s="1"/>
  <c r="N925" i="22" a="1"/>
  <c r="N925" i="22" s="1"/>
  <c r="N922" i="22" a="1"/>
  <c r="N922" i="22" s="1"/>
  <c r="O923" i="22" a="1"/>
  <c r="O923" i="22" s="1"/>
  <c r="O921" i="22" a="1"/>
  <c r="O921" i="22" s="1"/>
  <c r="N921" i="22" a="1"/>
  <c r="N921" i="22" s="1"/>
  <c r="O503" i="22" a="1"/>
  <c r="O503" i="22" s="1"/>
  <c r="O192" i="22" a="1"/>
  <c r="O192" i="22" s="1"/>
  <c r="O656" i="22" a="1"/>
  <c r="O656" i="22" s="1"/>
  <c r="O251" i="22" a="1"/>
  <c r="O251" i="22" s="1"/>
  <c r="O918" i="22" a="1"/>
  <c r="O918" i="22" s="1"/>
  <c r="O106" i="22" a="1"/>
  <c r="O106" i="22" s="1"/>
  <c r="O100" i="22" a="1"/>
  <c r="O100" i="22" s="1"/>
  <c r="O166" i="22" a="1"/>
  <c r="O166" i="22" s="1"/>
  <c r="O488" i="22" a="1"/>
  <c r="O488" i="22" s="1"/>
  <c r="O53" i="22" a="1"/>
  <c r="O53" i="22" s="1"/>
  <c r="O341" i="22" a="1"/>
  <c r="O341" i="22" s="1"/>
  <c r="O867" i="22" a="1"/>
  <c r="O867" i="22" s="1"/>
  <c r="O689" i="22" a="1"/>
  <c r="O689" i="22" s="1"/>
  <c r="O581" i="22" a="1"/>
  <c r="O581" i="22" s="1"/>
  <c r="O519" i="22" a="1"/>
  <c r="O519" i="22" s="1"/>
  <c r="O661" i="22" a="1"/>
  <c r="O661" i="22" s="1"/>
  <c r="O549" i="22" a="1"/>
  <c r="O549" i="22" s="1"/>
  <c r="O609" i="22" a="1"/>
  <c r="O609" i="22" s="1"/>
  <c r="O324" i="22" a="1"/>
  <c r="O324" i="22" s="1"/>
  <c r="O957" i="22" a="1"/>
  <c r="O957" i="22" s="1"/>
  <c r="O949" i="22" a="1"/>
  <c r="O949" i="22" s="1"/>
  <c r="O307" i="22" a="1"/>
  <c r="O307" i="22" s="1"/>
  <c r="O868" i="22" a="1"/>
  <c r="O868" i="22" s="1"/>
  <c r="O149" i="22" a="1"/>
  <c r="O149" i="22" s="1"/>
  <c r="O893" i="22" a="1"/>
  <c r="O893" i="22" s="1"/>
  <c r="O163" i="22" a="1"/>
  <c r="O163" i="22" s="1"/>
  <c r="O405" i="22" a="1"/>
  <c r="O405" i="22" s="1"/>
  <c r="O340" i="22" a="1"/>
  <c r="O340" i="22" s="1"/>
  <c r="O118" i="22" a="1"/>
  <c r="O118" i="22" s="1"/>
  <c r="O264" i="22" a="1"/>
  <c r="O264" i="22" s="1"/>
  <c r="O838" i="22" a="1"/>
  <c r="O838" i="22" s="1"/>
  <c r="O44" i="22" a="1"/>
  <c r="O44" i="22" s="1"/>
  <c r="O821" i="22" a="1"/>
  <c r="O821" i="22" s="1"/>
  <c r="O136" i="22" a="1"/>
  <c r="O136" i="22" s="1"/>
  <c r="O134" i="22" a="1"/>
  <c r="O134" i="22" s="1"/>
  <c r="O947" i="22" a="1"/>
  <c r="O947" i="22" s="1"/>
  <c r="O116" i="22" a="1"/>
  <c r="O116" i="22" s="1"/>
  <c r="O738" i="22" a="1"/>
  <c r="O738" i="22" s="1"/>
  <c r="O594" i="22" a="1"/>
  <c r="O594" i="22" s="1"/>
  <c r="O858" i="22" a="1"/>
  <c r="O858" i="22" s="1"/>
  <c r="O750" i="22" a="1"/>
  <c r="O750" i="22" s="1"/>
  <c r="O107" i="22" a="1"/>
  <c r="O107" i="22" s="1"/>
  <c r="O217" i="22" a="1"/>
  <c r="O217" i="22" s="1"/>
  <c r="O337" i="22" a="1"/>
  <c r="O337" i="22" s="1"/>
  <c r="O308" i="22" a="1"/>
  <c r="O308" i="22" s="1"/>
  <c r="O939" i="22" a="1"/>
  <c r="O939" i="22" s="1"/>
  <c r="O440" i="22" a="1"/>
  <c r="O440" i="22" s="1"/>
  <c r="O38" i="22" a="1"/>
  <c r="O38" i="22" s="1"/>
  <c r="O530" i="22" a="1"/>
  <c r="O530" i="22" s="1"/>
  <c r="O781" i="22" a="1"/>
  <c r="O781" i="22" s="1"/>
  <c r="O832" i="22" a="1"/>
  <c r="O832" i="22" s="1"/>
  <c r="O826" i="22" a="1"/>
  <c r="O826" i="22" s="1"/>
  <c r="O534" i="22" a="1"/>
  <c r="O534" i="22" s="1"/>
  <c r="O822" i="22" a="1"/>
  <c r="O822" i="22" s="1"/>
  <c r="O438" i="22" a="1"/>
  <c r="O438" i="22" s="1"/>
  <c r="O245" i="22" a="1"/>
  <c r="O245" i="22" s="1"/>
  <c r="O882" i="22" a="1"/>
  <c r="O882" i="22" s="1"/>
  <c r="O377" i="22" a="1"/>
  <c r="O377" i="22" s="1"/>
  <c r="O685" i="22" a="1"/>
  <c r="O685" i="22" s="1"/>
  <c r="O888" i="22" a="1"/>
  <c r="O888" i="22" s="1"/>
  <c r="O844" i="22" a="1"/>
  <c r="O844" i="22" s="1"/>
  <c r="O872" i="22" a="1"/>
  <c r="O872" i="22" s="1"/>
  <c r="O611" i="22" a="1"/>
  <c r="O611" i="22" s="1"/>
  <c r="O1020" i="22" a="1"/>
  <c r="O1020" i="22" s="1"/>
  <c r="O883" i="22" a="1"/>
  <c r="O883" i="22" s="1"/>
  <c r="O762" i="22" a="1"/>
  <c r="O762" i="22" s="1"/>
  <c r="O776" i="22" a="1"/>
  <c r="O776" i="22" s="1"/>
  <c r="O418" i="22" a="1"/>
  <c r="O418" i="22" s="1"/>
  <c r="O391" i="22" a="1"/>
  <c r="O391" i="22" s="1"/>
  <c r="O305" i="22" a="1"/>
  <c r="O305" i="22" s="1"/>
  <c r="O769" i="22" a="1"/>
  <c r="O769" i="22" s="1"/>
  <c r="O138" i="22" a="1"/>
  <c r="O138" i="22" s="1"/>
  <c r="O76" i="22" a="1"/>
  <c r="O76" i="22" s="1"/>
  <c r="O875" i="22" a="1"/>
  <c r="O875" i="22" s="1"/>
  <c r="O327" i="22" a="1"/>
  <c r="O327" i="22" s="1"/>
  <c r="O964" i="22" a="1"/>
  <c r="O964" i="22" s="1"/>
  <c r="O252" i="22" a="1"/>
  <c r="O252" i="22" s="1"/>
  <c r="O819" i="22" a="1"/>
  <c r="O819" i="22" s="1"/>
  <c r="O651" i="22" a="1"/>
  <c r="O651" i="22" s="1"/>
  <c r="O940" i="22" a="1"/>
  <c r="O940" i="22" s="1"/>
  <c r="O546" i="22" a="1"/>
  <c r="O546" i="22" s="1"/>
  <c r="O140" i="22" a="1"/>
  <c r="O140" i="22" s="1"/>
  <c r="O890" i="22" a="1"/>
  <c r="O890" i="22" s="1"/>
  <c r="O773" i="22" a="1"/>
  <c r="O773" i="22" s="1"/>
  <c r="O423" i="22" a="1"/>
  <c r="O423" i="22" s="1"/>
  <c r="O155" i="22" a="1"/>
  <c r="O155" i="22" s="1"/>
  <c r="O644" i="22" a="1"/>
  <c r="O644" i="22" s="1"/>
  <c r="O190" i="22" a="1"/>
  <c r="O190" i="22" s="1"/>
  <c r="O61" i="22" a="1"/>
  <c r="O61" i="22" s="1"/>
  <c r="O60" i="22" a="1"/>
  <c r="O60" i="22" s="1"/>
  <c r="O745" i="22" a="1"/>
  <c r="O745" i="22" s="1"/>
  <c r="O1003" i="22" a="1"/>
  <c r="O1003" i="22" s="1"/>
  <c r="O777" i="22" a="1"/>
  <c r="O777" i="22" s="1"/>
  <c r="O732" i="22" a="1"/>
  <c r="O732" i="22" s="1"/>
  <c r="O343" i="22" a="1"/>
  <c r="O343" i="22" s="1"/>
  <c r="O68" i="22" a="1"/>
  <c r="O68" i="22" s="1"/>
  <c r="O157" i="22" a="1"/>
  <c r="O157" i="22" s="1"/>
  <c r="O576" i="22" a="1"/>
  <c r="O576" i="22" s="1"/>
  <c r="O665" i="22" a="1"/>
  <c r="O665" i="22" s="1"/>
  <c r="O966" i="22" a="1"/>
  <c r="O966" i="22" s="1"/>
  <c r="O975" i="22" a="1"/>
  <c r="O975" i="22" s="1"/>
  <c r="O960" i="22" a="1"/>
  <c r="O960" i="22" s="1"/>
  <c r="O636" i="22" a="1"/>
  <c r="O636" i="22" s="1"/>
  <c r="O392" i="22" a="1"/>
  <c r="O392" i="22" s="1"/>
  <c r="O635" i="22" a="1"/>
  <c r="O635" i="22" s="1"/>
  <c r="O764" i="22" a="1"/>
  <c r="O764" i="22" s="1"/>
  <c r="O464" i="22" a="1"/>
  <c r="O464" i="22" s="1"/>
  <c r="O851" i="22" a="1"/>
  <c r="O851" i="22" s="1"/>
  <c r="O779" i="22" a="1"/>
  <c r="O779" i="22" s="1"/>
  <c r="O492" i="22" a="1"/>
  <c r="O492" i="22" s="1"/>
  <c r="O393" i="22" a="1"/>
  <c r="O393" i="22" s="1"/>
  <c r="O25" i="22" a="1"/>
  <c r="O25" i="22" s="1"/>
  <c r="O788" i="22" a="1"/>
  <c r="O788" i="22" s="1"/>
  <c r="O597" i="22" a="1"/>
  <c r="O597" i="22" s="1"/>
  <c r="O471" i="22" a="1"/>
  <c r="O471" i="22" s="1"/>
  <c r="O802" i="22" a="1"/>
  <c r="O802" i="22" s="1"/>
  <c r="O507" i="22" a="1"/>
  <c r="O507" i="22" s="1"/>
  <c r="O403" i="22" a="1"/>
  <c r="O403" i="22" s="1"/>
  <c r="O286" i="22" a="1"/>
  <c r="O286" i="22" s="1"/>
  <c r="O605" i="22" a="1"/>
  <c r="O605" i="22" s="1"/>
  <c r="O667" i="22" a="1"/>
  <c r="O667" i="22" s="1"/>
  <c r="O87" i="22" a="1"/>
  <c r="O87" i="22" s="1"/>
  <c r="O796" i="22" a="1"/>
  <c r="O796" i="22" s="1"/>
  <c r="O761" i="22" a="1"/>
  <c r="O761" i="22" s="1"/>
  <c r="O855" i="22" a="1"/>
  <c r="O855" i="22" s="1"/>
  <c r="O988" i="22" a="1"/>
  <c r="O988" i="22" s="1"/>
  <c r="O1011" i="22" a="1"/>
  <c r="O1011" i="22" s="1"/>
  <c r="O452" i="22" a="1"/>
  <c r="O452" i="22" s="1"/>
  <c r="O431" i="22" a="1"/>
  <c r="O431" i="22" s="1"/>
  <c r="O427" i="22" a="1"/>
  <c r="O427" i="22" s="1"/>
  <c r="O712" i="22" a="1"/>
  <c r="O712" i="22" s="1"/>
  <c r="O839" i="22" a="1"/>
  <c r="O839" i="22" s="1"/>
  <c r="O349" i="22" a="1"/>
  <c r="O349" i="22" s="1"/>
  <c r="O404" i="22" a="1"/>
  <c r="O404" i="22" s="1"/>
  <c r="O283" i="22" a="1"/>
  <c r="O283" i="22" s="1"/>
  <c r="O911" i="22" a="1"/>
  <c r="O911" i="22" s="1"/>
  <c r="O22" i="22" a="1"/>
  <c r="O22" i="22" s="1"/>
  <c r="O145" i="22" a="1"/>
  <c r="O145" i="22" s="1"/>
  <c r="O366" i="22" a="1"/>
  <c r="O366" i="22" s="1"/>
  <c r="O226" i="22" a="1"/>
  <c r="O226" i="22" s="1"/>
  <c r="O28" i="22" a="1"/>
  <c r="O28" i="22" s="1"/>
  <c r="O725" i="22" a="1"/>
  <c r="O725" i="22" s="1"/>
  <c r="O505" i="22" a="1"/>
  <c r="O505" i="22" s="1"/>
  <c r="O468" i="22" a="1"/>
  <c r="O468" i="22" s="1"/>
  <c r="O368" i="22" a="1"/>
  <c r="O368" i="22" s="1"/>
  <c r="O435" i="22" a="1"/>
  <c r="O435" i="22" s="1"/>
  <c r="O467" i="22" a="1"/>
  <c r="O467" i="22" s="1"/>
  <c r="O108" i="22" a="1"/>
  <c r="O108" i="22" s="1"/>
  <c r="O860" i="22" a="1"/>
  <c r="O860" i="22" s="1"/>
  <c r="O917" i="22" a="1"/>
  <c r="O917" i="22" s="1"/>
  <c r="O539" i="22" a="1"/>
  <c r="O539" i="22" s="1"/>
  <c r="O829" i="22" a="1"/>
  <c r="O829" i="22" s="1"/>
  <c r="O165" i="22" a="1"/>
  <c r="O165" i="22" s="1"/>
  <c r="O182" i="22" a="1"/>
  <c r="O182" i="22" s="1"/>
  <c r="O294" i="22" a="1"/>
  <c r="O294" i="22" s="1"/>
  <c r="O754" i="22" a="1"/>
  <c r="O754" i="22" s="1"/>
  <c r="O494" i="22" a="1"/>
  <c r="O494" i="22" s="1"/>
  <c r="O799" i="22" a="1"/>
  <c r="O799" i="22" s="1"/>
  <c r="O743" i="22" a="1"/>
  <c r="O743" i="22" s="1"/>
  <c r="O220" i="22" a="1"/>
  <c r="O220" i="22" s="1"/>
  <c r="O493" i="22" a="1"/>
  <c r="O493" i="22" s="1"/>
  <c r="O523" i="22" a="1"/>
  <c r="O523" i="22" s="1"/>
  <c r="O167" i="22" a="1"/>
  <c r="O167" i="22" s="1"/>
  <c r="O478" i="22" a="1"/>
  <c r="O478" i="22" s="1"/>
  <c r="O284" i="22" a="1"/>
  <c r="O284" i="22" s="1"/>
  <c r="O27" i="22" a="1"/>
  <c r="O27" i="22" s="1"/>
  <c r="O137" i="22" a="1"/>
  <c r="O137" i="22" s="1"/>
  <c r="O848" i="22" a="1"/>
  <c r="O848" i="22" s="1"/>
  <c r="O367" i="22" a="1"/>
  <c r="O367" i="22" s="1"/>
  <c r="O565" i="22" a="1"/>
  <c r="O565" i="22" s="1"/>
  <c r="O795" i="22" a="1"/>
  <c r="O795" i="22" s="1"/>
  <c r="O233" i="22" a="1"/>
  <c r="O233" i="22" s="1"/>
  <c r="O730" i="22" a="1"/>
  <c r="O730" i="22" s="1"/>
  <c r="O553" i="22" a="1"/>
  <c r="O553" i="22" s="1"/>
  <c r="O569" i="22" a="1"/>
  <c r="O569" i="22" s="1"/>
  <c r="O660" i="22" a="1"/>
  <c r="O660" i="22" s="1"/>
  <c r="O407" i="22" a="1"/>
  <c r="O407" i="22" s="1"/>
  <c r="O771" i="22" a="1"/>
  <c r="O771" i="22" s="1"/>
  <c r="O833" i="22" a="1"/>
  <c r="O833" i="22" s="1"/>
  <c r="O904" i="22" a="1"/>
  <c r="O904" i="22" s="1"/>
  <c r="O342" i="22" a="1"/>
  <c r="O342" i="22" s="1"/>
  <c r="O383" i="22" a="1"/>
  <c r="O383" i="22" s="1"/>
  <c r="O647" i="22" a="1"/>
  <c r="O647" i="22" s="1"/>
  <c r="O501" i="22" a="1"/>
  <c r="O501" i="22" s="1"/>
  <c r="O946" i="22" a="1"/>
  <c r="O946" i="22" s="1"/>
  <c r="O981" i="22" a="1"/>
  <c r="O981" i="22" s="1"/>
  <c r="O854" i="22" a="1"/>
  <c r="O854" i="22" s="1"/>
  <c r="O894" i="22" a="1"/>
  <c r="O894" i="22" s="1"/>
  <c r="O495" i="22" a="1"/>
  <c r="O495" i="22" s="1"/>
  <c r="O424" i="22" a="1"/>
  <c r="O424" i="22" s="1"/>
  <c r="O628" i="22" a="1"/>
  <c r="O628" i="22" s="1"/>
  <c r="O401" i="22" a="1"/>
  <c r="O401" i="22" s="1"/>
  <c r="O684" i="22" a="1"/>
  <c r="O684" i="22" s="1"/>
  <c r="O111" i="22" a="1"/>
  <c r="O111" i="22" s="1"/>
  <c r="O411" i="22" a="1"/>
  <c r="O411" i="22" s="1"/>
  <c r="O12" i="22" a="1"/>
  <c r="O12" i="22" s="1"/>
  <c r="O601" i="22" a="1"/>
  <c r="O601" i="22" s="1"/>
  <c r="O751" i="22" a="1"/>
  <c r="O751" i="22" s="1"/>
  <c r="O161" i="22" a="1"/>
  <c r="O161" i="22" s="1"/>
  <c r="O31" i="22" a="1"/>
  <c r="O31" i="22" s="1"/>
  <c r="O901" i="22" a="1"/>
  <c r="O901" i="22" s="1"/>
  <c r="O825" i="22" a="1"/>
  <c r="O825" i="22" s="1"/>
  <c r="O299" i="22" a="1"/>
  <c r="O299" i="22" s="1"/>
  <c r="O26" i="22" a="1"/>
  <c r="O26" i="22" s="1"/>
  <c r="O916" i="22" a="1"/>
  <c r="O916" i="22" s="1"/>
  <c r="O274" i="22" a="1"/>
  <c r="O274" i="22" s="1"/>
  <c r="O708" i="22" a="1"/>
  <c r="O708" i="22" s="1"/>
  <c r="O861" i="22" a="1"/>
  <c r="O861" i="22" s="1"/>
  <c r="O353" i="22" a="1"/>
  <c r="O353" i="22" s="1"/>
  <c r="O836" i="22" a="1"/>
  <c r="O836" i="22" s="1"/>
  <c r="O1016" i="22" a="1"/>
  <c r="O1016" i="22" s="1"/>
  <c r="O913" i="22" a="1"/>
  <c r="O913" i="22" s="1"/>
  <c r="O187" i="22" a="1"/>
  <c r="O187" i="22" s="1"/>
  <c r="O715" i="22" a="1"/>
  <c r="O715" i="22" s="1"/>
  <c r="O387" i="22" a="1"/>
  <c r="O387" i="22" s="1"/>
  <c r="O86" i="22" a="1"/>
  <c r="O86" i="22" s="1"/>
  <c r="O765" i="22" a="1"/>
  <c r="O765" i="22" s="1"/>
  <c r="O805" i="22" a="1"/>
  <c r="O805" i="22" s="1"/>
  <c r="O466" i="22" a="1"/>
  <c r="O466" i="22" s="1"/>
  <c r="O584" i="22" a="1"/>
  <c r="O584" i="22" s="1"/>
  <c r="O639" i="22" a="1"/>
  <c r="O639" i="22" s="1"/>
  <c r="O204" i="22" a="1"/>
  <c r="O204" i="22" s="1"/>
  <c r="O602" i="22" a="1"/>
  <c r="O602" i="22" s="1"/>
  <c r="O148" i="22" a="1"/>
  <c r="O148" i="22" s="1"/>
  <c r="O574" i="22" a="1"/>
  <c r="O574" i="22" s="1"/>
  <c r="O978" i="22" a="1"/>
  <c r="O978" i="22" s="1"/>
  <c r="O396" i="22" a="1"/>
  <c r="O396" i="22" s="1"/>
  <c r="O497" i="22" a="1"/>
  <c r="O497" i="22" s="1"/>
  <c r="O482" i="22" a="1"/>
  <c r="O482" i="22" s="1"/>
  <c r="O590" i="22" a="1"/>
  <c r="O590" i="22" s="1"/>
  <c r="O255" i="22" a="1"/>
  <c r="O255" i="22" s="1"/>
  <c r="O412" i="22" a="1"/>
  <c r="O412" i="22" s="1"/>
  <c r="O6" i="22" a="1"/>
  <c r="O6" i="22" s="1"/>
  <c r="O474" i="22" a="1"/>
  <c r="O474" i="22" s="1"/>
  <c r="O637" i="22" a="1"/>
  <c r="O637" i="22" s="1"/>
  <c r="O648" i="22" a="1"/>
  <c r="O648" i="22" s="1"/>
  <c r="O259" i="22" a="1"/>
  <c r="O259" i="22" s="1"/>
  <c r="O767" i="22" a="1"/>
  <c r="O767" i="22" s="1"/>
  <c r="O78" i="22" a="1"/>
  <c r="O78" i="22" s="1"/>
  <c r="O690" i="22" a="1"/>
  <c r="O690" i="22" s="1"/>
  <c r="O24" i="22" a="1"/>
  <c r="O24" i="22" s="1"/>
  <c r="O668" i="22" a="1"/>
  <c r="O668" i="22" s="1"/>
  <c r="O7" i="22" a="1"/>
  <c r="O7" i="22" s="1"/>
  <c r="O334" i="22" a="1"/>
  <c r="O334" i="22" s="1"/>
  <c r="O544" i="22" a="1"/>
  <c r="O544" i="22" s="1"/>
  <c r="O398" i="22" a="1"/>
  <c r="O398" i="22" s="1"/>
  <c r="O174" i="22" a="1"/>
  <c r="O174" i="22" s="1"/>
  <c r="O239" i="22" a="1"/>
  <c r="O239" i="22" s="1"/>
  <c r="O241" i="22" a="1"/>
  <c r="O241" i="22" s="1"/>
  <c r="O132" i="22" a="1"/>
  <c r="O132" i="22" s="1"/>
  <c r="O747" i="22" a="1"/>
  <c r="O747" i="22" s="1"/>
  <c r="O124" i="22" a="1"/>
  <c r="O124" i="22" s="1"/>
  <c r="O910" i="22" a="1"/>
  <c r="O910" i="22" s="1"/>
  <c r="O18" i="22" a="1"/>
  <c r="O18" i="22" s="1"/>
  <c r="O649" i="22" a="1"/>
  <c r="O649" i="22" s="1"/>
  <c r="O458" i="22" a="1"/>
  <c r="O458" i="22" s="1"/>
  <c r="O678" i="22" a="1"/>
  <c r="O678" i="22" s="1"/>
  <c r="O632" i="22" a="1"/>
  <c r="O632" i="22" s="1"/>
  <c r="O150" i="22" a="1"/>
  <c r="O150" i="22" s="1"/>
  <c r="O70" i="22" a="1"/>
  <c r="O70" i="22" s="1"/>
  <c r="O159" i="22" a="1"/>
  <c r="O159" i="22" s="1"/>
  <c r="O489" i="22" a="1"/>
  <c r="O489" i="22" s="1"/>
  <c r="O234" i="22" a="1"/>
  <c r="O234" i="22" s="1"/>
  <c r="O905" i="22" a="1"/>
  <c r="O905" i="22" s="1"/>
  <c r="O937" i="22" a="1"/>
  <c r="O937" i="22" s="1"/>
  <c r="O936" i="22" a="1"/>
  <c r="O936" i="22" s="1"/>
  <c r="O600" i="22" a="1"/>
  <c r="O600" i="22" s="1"/>
  <c r="O727" i="22" a="1"/>
  <c r="O727" i="22" s="1"/>
  <c r="O566" i="22" a="1"/>
  <c r="O566" i="22" s="1"/>
  <c r="O277" i="22" a="1"/>
  <c r="O277" i="22" s="1"/>
  <c r="O122" i="22" a="1"/>
  <c r="O122" i="22" s="1"/>
  <c r="O843" i="22" a="1"/>
  <c r="O843" i="22" s="1"/>
  <c r="O864" i="22" a="1"/>
  <c r="O864" i="22" s="1"/>
  <c r="O967" i="22" a="1"/>
  <c r="O967" i="22" s="1"/>
  <c r="O664" i="22" a="1"/>
  <c r="O664" i="22" s="1"/>
  <c r="O862" i="22" a="1"/>
  <c r="O862" i="22" s="1"/>
  <c r="O889" i="22" a="1"/>
  <c r="O889" i="22" s="1"/>
  <c r="O983" i="22" a="1"/>
  <c r="O983" i="22" s="1"/>
  <c r="O787" i="22" a="1"/>
  <c r="O787" i="22" s="1"/>
  <c r="O806" i="22" a="1"/>
  <c r="O806" i="22" s="1"/>
  <c r="O755" i="22" a="1"/>
  <c r="O755" i="22" s="1"/>
  <c r="O898" i="22" a="1"/>
  <c r="O898" i="22" s="1"/>
  <c r="O871" i="22" a="1"/>
  <c r="O871" i="22" s="1"/>
  <c r="O141" i="22" a="1"/>
  <c r="O141" i="22" s="1"/>
  <c r="O552" i="22" a="1"/>
  <c r="O552" i="22" s="1"/>
  <c r="O181" i="22" a="1"/>
  <c r="O181" i="22" s="1"/>
  <c r="O670" i="22" a="1"/>
  <c r="O670" i="22" s="1"/>
  <c r="O548" i="22" a="1"/>
  <c r="O548" i="22" s="1"/>
  <c r="O623" i="22" a="1"/>
  <c r="O623" i="22" s="1"/>
  <c r="O326" i="22" a="1"/>
  <c r="O326" i="22" s="1"/>
  <c r="O683" i="22" a="1"/>
  <c r="O683" i="22" s="1"/>
  <c r="O463" i="22" a="1"/>
  <c r="O463" i="22" s="1"/>
  <c r="O908" i="22" a="1"/>
  <c r="O908" i="22" s="1"/>
  <c r="O288" i="22" a="1"/>
  <c r="O288" i="22" s="1"/>
  <c r="O365" i="22" a="1"/>
  <c r="O365" i="22" s="1"/>
  <c r="O669" i="22" a="1"/>
  <c r="O669" i="22" s="1"/>
  <c r="O748" i="22" a="1"/>
  <c r="O748" i="22" s="1"/>
  <c r="O902" i="22" a="1"/>
  <c r="O902" i="22" s="1"/>
  <c r="O476" i="22" a="1"/>
  <c r="O476" i="22" s="1"/>
  <c r="O453" i="22" a="1"/>
  <c r="O453" i="22" s="1"/>
  <c r="O50" i="22" a="1"/>
  <c r="O50" i="22" s="1"/>
  <c r="O512" i="22" a="1"/>
  <c r="O512" i="22" s="1"/>
  <c r="O626" i="22" a="1"/>
  <c r="O626" i="22" s="1"/>
  <c r="O21" i="22" a="1"/>
  <c r="O21" i="22" s="1"/>
  <c r="O481" i="22" a="1"/>
  <c r="O481" i="22" s="1"/>
  <c r="O95" i="22" a="1"/>
  <c r="O95" i="22" s="1"/>
  <c r="O265" i="22" a="1"/>
  <c r="O265" i="22" s="1"/>
  <c r="O189" i="22" a="1"/>
  <c r="O189" i="22" s="1"/>
  <c r="O5" i="22" a="1"/>
  <c r="O5" i="22" s="1"/>
  <c r="O448" i="22" a="1"/>
  <c r="O448" i="22" s="1"/>
  <c r="O216" i="22" a="1"/>
  <c r="O216" i="22" s="1"/>
  <c r="O980" i="22" a="1"/>
  <c r="O980" i="22" s="1"/>
  <c r="O585" i="22" a="1"/>
  <c r="O585" i="22" s="1"/>
  <c r="O193" i="22" a="1"/>
  <c r="O193" i="22" s="1"/>
  <c r="O293" i="22" a="1"/>
  <c r="O293" i="22" s="1"/>
  <c r="O510" i="22" a="1"/>
  <c r="O510" i="22" s="1"/>
  <c r="O624" i="22" a="1"/>
  <c r="O624" i="22" s="1"/>
  <c r="O151" i="22" a="1"/>
  <c r="O151" i="22" s="1"/>
  <c r="O830" i="22" a="1"/>
  <c r="O830" i="22" s="1"/>
  <c r="O176" i="22" a="1"/>
  <c r="O176" i="22" s="1"/>
  <c r="O400" i="22" a="1"/>
  <c r="O400" i="22" s="1"/>
  <c r="O879" i="22" a="1"/>
  <c r="O879" i="22" s="1"/>
  <c r="O895" i="22" a="1"/>
  <c r="O895" i="22" s="1"/>
  <c r="O102" i="22" a="1"/>
  <c r="O102" i="22" s="1"/>
  <c r="O221" i="22" a="1"/>
  <c r="O221" i="22" s="1"/>
  <c r="O260" i="22" a="1"/>
  <c r="O260" i="22" s="1"/>
  <c r="O58" i="22" a="1"/>
  <c r="O58" i="22" s="1"/>
  <c r="O631" i="22" a="1"/>
  <c r="O631" i="22" s="1"/>
  <c r="O828" i="22" a="1"/>
  <c r="O828" i="22" s="1"/>
  <c r="O673" i="22" a="1"/>
  <c r="O673" i="22" s="1"/>
  <c r="O1001" i="22" a="1"/>
  <c r="O1001" i="22" s="1"/>
  <c r="O1004" i="22" a="1"/>
  <c r="O1004" i="22" s="1"/>
  <c r="O215" i="22" a="1"/>
  <c r="O215" i="22" s="1"/>
  <c r="O655" i="22" a="1"/>
  <c r="O655" i="22" s="1"/>
  <c r="O621" i="22" a="1"/>
  <c r="O621" i="22" s="1"/>
  <c r="O104" i="22" a="1"/>
  <c r="O104" i="22" s="1"/>
  <c r="O1023" i="22" a="1"/>
  <c r="O1023" i="22" s="1"/>
  <c r="O528" i="22" a="1"/>
  <c r="O528" i="22" s="1"/>
  <c r="O460" i="22" a="1"/>
  <c r="O460" i="22" s="1"/>
  <c r="O680" i="22" a="1"/>
  <c r="O680" i="22" s="1"/>
  <c r="O972" i="22" a="1"/>
  <c r="O972" i="22" s="1"/>
  <c r="O794" i="22" a="1"/>
  <c r="O794" i="22" s="1"/>
  <c r="O692" i="22" a="1"/>
  <c r="O692" i="22" s="1"/>
  <c r="O526" i="22" a="1"/>
  <c r="O526" i="22" s="1"/>
  <c r="O540" i="22" a="1"/>
  <c r="O540" i="22" s="1"/>
  <c r="O54" i="22" a="1"/>
  <c r="O54" i="22" s="1"/>
  <c r="O346" i="22" a="1"/>
  <c r="O346" i="22" s="1"/>
  <c r="O79" i="22" a="1"/>
  <c r="O79" i="22" s="1"/>
  <c r="O700" i="22" a="1"/>
  <c r="O700" i="22" s="1"/>
  <c r="O856" i="22" a="1"/>
  <c r="O856" i="22" s="1"/>
  <c r="O1019" i="22" a="1"/>
  <c r="O1019" i="22" s="1"/>
  <c r="O912" i="22" a="1"/>
  <c r="O912" i="22" s="1"/>
  <c r="O887" i="22" a="1"/>
  <c r="O887" i="22" s="1"/>
  <c r="O336" i="22" a="1"/>
  <c r="O336" i="22" s="1"/>
  <c r="O943" i="22" a="1"/>
  <c r="O943" i="22" s="1"/>
  <c r="O919" i="22" a="1"/>
  <c r="O919" i="22" s="1"/>
  <c r="N479" i="22" a="1"/>
  <c r="N479" i="22" s="1"/>
  <c r="O479" i="22" a="1"/>
  <c r="O479" i="22" s="1"/>
  <c r="O131" i="22" a="1"/>
  <c r="O131" i="22" s="1"/>
  <c r="O627" i="22" a="1"/>
  <c r="O627" i="22" s="1"/>
  <c r="O859" i="22" a="1"/>
  <c r="O859" i="22" s="1"/>
  <c r="O942" i="22" a="1"/>
  <c r="O942" i="22" s="1"/>
  <c r="O180" i="22" a="1"/>
  <c r="O180" i="22" s="1"/>
  <c r="O477" i="22" a="1"/>
  <c r="O477" i="22" s="1"/>
  <c r="O814" i="22" a="1"/>
  <c r="O814" i="22" s="1"/>
  <c r="O382" i="22" a="1"/>
  <c r="O382" i="22" s="1"/>
  <c r="O35" i="22" a="1"/>
  <c r="O35" i="22" s="1"/>
  <c r="O370" i="22" a="1"/>
  <c r="O370" i="22" s="1"/>
  <c r="O298" i="22" a="1"/>
  <c r="O298" i="22" s="1"/>
  <c r="O426" i="22" a="1"/>
  <c r="O426" i="22" s="1"/>
  <c r="O1007" i="22" a="1"/>
  <c r="O1007" i="22" s="1"/>
  <c r="O734" i="22" a="1"/>
  <c r="O734" i="22" s="1"/>
  <c r="O705" i="22" a="1"/>
  <c r="O705" i="22" s="1"/>
  <c r="O881" i="22" a="1"/>
  <c r="O881" i="22" s="1"/>
  <c r="O803" i="22" a="1"/>
  <c r="O803" i="22" s="1"/>
  <c r="O249" i="22" a="1"/>
  <c r="O249" i="22" s="1"/>
  <c r="O313" i="22" a="1"/>
  <c r="O313" i="22" s="1"/>
  <c r="O356" i="22" a="1"/>
  <c r="O356" i="22" s="1"/>
  <c r="O558" i="22" a="1"/>
  <c r="O558" i="22" s="1"/>
  <c r="O953" i="22" a="1"/>
  <c r="O953" i="22" s="1"/>
  <c r="O73" i="22" a="1"/>
  <c r="O73" i="22" s="1"/>
  <c r="O749" i="22" a="1"/>
  <c r="O749" i="22" s="1"/>
  <c r="O798" i="22" a="1"/>
  <c r="O798" i="22" s="1"/>
  <c r="O113" i="22" a="1"/>
  <c r="O113" i="22" s="1"/>
  <c r="O878" i="22" a="1"/>
  <c r="O878" i="22" s="1"/>
  <c r="O816" i="22" a="1"/>
  <c r="O816" i="22" s="1"/>
  <c r="O638" i="22" a="1"/>
  <c r="O638" i="22" s="1"/>
  <c r="O629" i="22" a="1"/>
  <c r="O629" i="22" s="1"/>
  <c r="O185" i="22" a="1"/>
  <c r="O185" i="22" s="1"/>
  <c r="O266" i="22" a="1"/>
  <c r="O266" i="22" s="1"/>
  <c r="O291" i="22" a="1"/>
  <c r="O291" i="22" s="1"/>
  <c r="O513" i="22" a="1"/>
  <c r="O513" i="22" s="1"/>
  <c r="O550" i="22" a="1"/>
  <c r="O550" i="22" s="1"/>
  <c r="O914" i="22" a="1"/>
  <c r="O914" i="22" s="1"/>
  <c r="O948" i="22" a="1"/>
  <c r="O948" i="22" s="1"/>
  <c r="O350" i="22" a="1"/>
  <c r="O350" i="22" s="1"/>
  <c r="O93" i="22" a="1"/>
  <c r="O93" i="22" s="1"/>
  <c r="O51" i="22" a="1"/>
  <c r="O51" i="22" s="1"/>
  <c r="O280" i="22" a="1"/>
  <c r="O280" i="22" s="1"/>
  <c r="O800" i="22" a="1"/>
  <c r="O800" i="22" s="1"/>
  <c r="O10" i="22" a="1"/>
  <c r="O10" i="22" s="1"/>
  <c r="O117" i="22" a="1"/>
  <c r="O117" i="22" s="1"/>
  <c r="O785" i="22" a="1"/>
  <c r="O785" i="22" s="1"/>
  <c r="O780" i="22" a="1"/>
  <c r="O780" i="22" s="1"/>
  <c r="O618" i="22" a="1"/>
  <c r="O618" i="22" s="1"/>
  <c r="O654" i="22" a="1"/>
  <c r="O654" i="22" s="1"/>
  <c r="O461" i="22" a="1"/>
  <c r="O461" i="22" s="1"/>
  <c r="O413" i="22" a="1"/>
  <c r="O413" i="22" s="1"/>
  <c r="O687" i="22" a="1"/>
  <c r="O687" i="22" s="1"/>
  <c r="O506" i="22" a="1"/>
  <c r="O506" i="22" s="1"/>
  <c r="O247" i="22" a="1"/>
  <c r="O247" i="22" s="1"/>
  <c r="O62" i="22" a="1"/>
  <c r="O62" i="22" s="1"/>
  <c r="O704" i="22" a="1"/>
  <c r="O704" i="22" s="1"/>
  <c r="O45" i="22" a="1"/>
  <c r="O45" i="22" s="1"/>
  <c r="O778" i="22" a="1"/>
  <c r="O778" i="22" s="1"/>
  <c r="O929" i="22" a="1"/>
  <c r="O929" i="22" s="1"/>
  <c r="O963" i="22" a="1"/>
  <c r="O963" i="22" s="1"/>
  <c r="O915" i="22" a="1"/>
  <c r="O915" i="22" s="1"/>
  <c r="O170" i="22" a="1"/>
  <c r="O170" i="22" s="1"/>
  <c r="O94" i="22" a="1"/>
  <c r="O94" i="22" s="1"/>
  <c r="O1024" i="22" a="1"/>
  <c r="O1024" i="22" s="1"/>
  <c r="O876" i="22" a="1"/>
  <c r="O876" i="22" s="1"/>
  <c r="O570" i="22" a="1"/>
  <c r="O570" i="22" s="1"/>
  <c r="O783" i="22" a="1"/>
  <c r="O783" i="22" s="1"/>
  <c r="O877" i="22" a="1"/>
  <c r="O877" i="22" s="1"/>
  <c r="O863" i="22" a="1"/>
  <c r="O863" i="22" s="1"/>
  <c r="O347" i="22" a="1"/>
  <c r="O347" i="22" s="1"/>
  <c r="O1017" i="22" a="1"/>
  <c r="O1017" i="22" s="1"/>
  <c r="O49" i="22" a="1"/>
  <c r="O49" i="22" s="1"/>
  <c r="O69" i="22" a="1"/>
  <c r="O69" i="22" s="1"/>
  <c r="O555" i="22" a="1"/>
  <c r="O555" i="22" s="1"/>
  <c r="O511" i="22" a="1"/>
  <c r="O511" i="22" s="1"/>
  <c r="O850" i="22" a="1"/>
  <c r="O850" i="22" s="1"/>
  <c r="O306" i="22" a="1"/>
  <c r="O306" i="22" s="1"/>
  <c r="O263" i="22" a="1"/>
  <c r="O263" i="22" s="1"/>
  <c r="O23" i="22" a="1"/>
  <c r="O23" i="22" s="1"/>
  <c r="O954" i="22" a="1"/>
  <c r="O954" i="22" s="1"/>
  <c r="O640" i="22" a="1"/>
  <c r="O640" i="22" s="1"/>
  <c r="O613" i="22" a="1"/>
  <c r="O613" i="22" s="1"/>
  <c r="O261" i="22" a="1"/>
  <c r="O261" i="22" s="1"/>
  <c r="O110" i="22" a="1"/>
  <c r="O110" i="22" s="1"/>
  <c r="O847" i="22" a="1"/>
  <c r="O847" i="22" s="1"/>
  <c r="O984" i="22" a="1"/>
  <c r="O984" i="22" s="1"/>
  <c r="O8" i="22" a="1"/>
  <c r="O8" i="22" s="1"/>
  <c r="O853" i="22" a="1"/>
  <c r="O853" i="22" s="1"/>
  <c r="O229" i="22" a="1"/>
  <c r="O229" i="22" s="1"/>
  <c r="O801" i="22" a="1"/>
  <c r="O801" i="22" s="1"/>
  <c r="O314" i="22" a="1"/>
  <c r="O314" i="22" s="1"/>
  <c r="O604" i="22" a="1"/>
  <c r="O604" i="22" s="1"/>
  <c r="O731" i="22" a="1"/>
  <c r="O731" i="22" s="1"/>
  <c r="O197" i="22" a="1"/>
  <c r="O197" i="22" s="1"/>
  <c r="O281" i="22" a="1"/>
  <c r="O281" i="22" s="1"/>
  <c r="O841" i="22" a="1"/>
  <c r="O841" i="22" s="1"/>
  <c r="O945" i="22" a="1"/>
  <c r="O945" i="22" s="1"/>
  <c r="O804" i="22" a="1"/>
  <c r="O804" i="22" s="1"/>
  <c r="O109" i="22" a="1"/>
  <c r="O109" i="22" s="1"/>
  <c r="O554" i="22" a="1"/>
  <c r="O554" i="22" s="1"/>
  <c r="O278" i="22" a="1"/>
  <c r="O278" i="22" s="1"/>
  <c r="O37" i="22" a="1"/>
  <c r="O37" i="22" s="1"/>
  <c r="O219" i="22" a="1"/>
  <c r="O219" i="22" s="1"/>
  <c r="O345" i="22" a="1"/>
  <c r="O345" i="22" s="1"/>
  <c r="O72" i="22" a="1"/>
  <c r="O72" i="22" s="1"/>
  <c r="O938" i="22" a="1"/>
  <c r="O938" i="22" s="1"/>
  <c r="O17" i="22" a="1"/>
  <c r="O17" i="22" s="1"/>
  <c r="O532" i="22" a="1"/>
  <c r="O532" i="22" s="1"/>
  <c r="O425" i="22" a="1"/>
  <c r="O425" i="22" s="1"/>
  <c r="O735" i="22" a="1"/>
  <c r="O735" i="22" s="1"/>
  <c r="O646" i="22" a="1"/>
  <c r="O646" i="22" s="1"/>
  <c r="O586" i="22" a="1"/>
  <c r="O586" i="22" s="1"/>
  <c r="O63" i="22" a="1"/>
  <c r="O63" i="22" s="1"/>
  <c r="O896" i="22" a="1"/>
  <c r="O896" i="22" s="1"/>
  <c r="O955" i="22" a="1"/>
  <c r="O955" i="22" s="1"/>
  <c r="O115" i="22" a="1"/>
  <c r="O115" i="22" s="1"/>
  <c r="O932" i="22" a="1"/>
  <c r="O932" i="22" s="1"/>
  <c r="O285" i="22" a="1"/>
  <c r="O285" i="22" s="1"/>
  <c r="O559" i="22" a="1"/>
  <c r="O559" i="22" s="1"/>
  <c r="O295" i="22" a="1"/>
  <c r="O295" i="22" s="1"/>
  <c r="O112" i="22" a="1"/>
  <c r="O112" i="22" s="1"/>
  <c r="O869" i="22" a="1"/>
  <c r="O869" i="22" s="1"/>
  <c r="O999" i="22" a="1"/>
  <c r="O999" i="22" s="1"/>
  <c r="O874" i="22" a="1"/>
  <c r="O874" i="22" s="1"/>
  <c r="O846" i="22" a="1"/>
  <c r="O846" i="22" s="1"/>
  <c r="O811" i="22" a="1"/>
  <c r="O811" i="22" s="1"/>
  <c r="O891" i="22" a="1"/>
  <c r="O891" i="22" s="1"/>
  <c r="O870" i="22" a="1"/>
  <c r="O870" i="22" s="1"/>
  <c r="O845" i="22" a="1"/>
  <c r="O845" i="22" s="1"/>
  <c r="O886" i="22" a="1"/>
  <c r="O886" i="22" s="1"/>
  <c r="O186" i="22" a="1"/>
  <c r="O186" i="22" s="1"/>
  <c r="O188" i="22" a="1"/>
  <c r="O188" i="22" s="1"/>
  <c r="O175" i="22" a="1"/>
  <c r="O175" i="22" s="1"/>
  <c r="O11" i="22" a="1"/>
  <c r="O11" i="22" s="1"/>
  <c r="O125" i="22" a="1"/>
  <c r="O125" i="22" s="1"/>
  <c r="O444" i="22" a="1"/>
  <c r="O444" i="22" s="1"/>
  <c r="O333" i="22" a="1"/>
  <c r="O333" i="22" s="1"/>
  <c r="O267" i="22" a="1"/>
  <c r="O267" i="22" s="1"/>
  <c r="O774" i="22" a="1"/>
  <c r="O774" i="22" s="1"/>
  <c r="O593" i="22" a="1"/>
  <c r="O593" i="22" s="1"/>
  <c r="O823" i="22" a="1"/>
  <c r="O823" i="22" s="1"/>
  <c r="O857" i="22" a="1"/>
  <c r="O857" i="22" s="1"/>
  <c r="O786" i="22" a="1"/>
  <c r="O786" i="22" s="1"/>
  <c r="O152" i="22" a="1"/>
  <c r="O152" i="22" s="1"/>
  <c r="O154" i="22" a="1"/>
  <c r="O154" i="22" s="1"/>
  <c r="O373" i="22" a="1"/>
  <c r="O373" i="22" s="1"/>
  <c r="O269" i="22" a="1"/>
  <c r="O269" i="22" s="1"/>
  <c r="O525" i="22" a="1"/>
  <c r="O525" i="22" s="1"/>
  <c r="O763" i="22" a="1"/>
  <c r="O763" i="22" s="1"/>
  <c r="O15" i="22" a="1"/>
  <c r="O15" i="22" s="1"/>
  <c r="O406" i="22" a="1"/>
  <c r="O406" i="22" s="1"/>
  <c r="O768" i="22" a="1"/>
  <c r="O768" i="22" s="1"/>
  <c r="O807" i="22" a="1"/>
  <c r="O807" i="22" s="1"/>
  <c r="O99" i="22" a="1"/>
  <c r="O99" i="22" s="1"/>
  <c r="O652" i="22" a="1"/>
  <c r="O652" i="22" s="1"/>
  <c r="O144" i="22" a="1"/>
  <c r="O144" i="22" s="1"/>
  <c r="O169" i="22" a="1"/>
  <c r="O169" i="22" s="1"/>
  <c r="O64" i="22" a="1"/>
  <c r="O64" i="22" s="1"/>
  <c r="O709" i="22" a="1"/>
  <c r="O709" i="22" s="1"/>
  <c r="O985" i="22" a="1"/>
  <c r="O985" i="22" s="1"/>
  <c r="O2" i="22" a="1"/>
  <c r="O2" i="22" s="1"/>
  <c r="O321" i="22" a="1"/>
  <c r="O321" i="22" s="1"/>
  <c r="O813" i="22" a="1"/>
  <c r="O813" i="22" s="1"/>
  <c r="O16" i="22" a="1"/>
  <c r="O16" i="22" s="1"/>
  <c r="O849" i="22" a="1"/>
  <c r="O849" i="22" s="1"/>
  <c r="O865" i="22" a="1"/>
  <c r="O865" i="22" s="1"/>
  <c r="O907" i="22" a="1"/>
  <c r="O907" i="22" s="1"/>
  <c r="O920" i="22" a="1"/>
  <c r="O920" i="22" s="1"/>
  <c r="O447" i="22" a="1"/>
  <c r="O447" i="22" s="1"/>
  <c r="O616" i="22" a="1"/>
  <c r="O616" i="22" s="1"/>
  <c r="O371" i="22" a="1"/>
  <c r="O371" i="22" s="1"/>
  <c r="O620" i="22" a="1"/>
  <c r="O620" i="22" s="1"/>
  <c r="O736" i="22" a="1"/>
  <c r="O736" i="22" s="1"/>
  <c r="O36" i="22" a="1"/>
  <c r="O36" i="22" s="1"/>
  <c r="O491" i="22" a="1"/>
  <c r="O491" i="22" s="1"/>
  <c r="O480" i="22" a="1"/>
  <c r="O480" i="22" s="1"/>
  <c r="O944" i="22" a="1"/>
  <c r="O944" i="22" s="1"/>
  <c r="O419" i="22" a="1"/>
  <c r="O419" i="22" s="1"/>
  <c r="O319" i="22" a="1"/>
  <c r="O319" i="22" s="1"/>
  <c r="O671" i="22" a="1"/>
  <c r="O671" i="22" s="1"/>
  <c r="O714" i="22" a="1"/>
  <c r="O714" i="22" s="1"/>
  <c r="O483" i="22" a="1"/>
  <c r="O483" i="22" s="1"/>
  <c r="O361" i="22" a="1"/>
  <c r="O361" i="22" s="1"/>
  <c r="O490" i="22" a="1"/>
  <c r="O490" i="22" s="1"/>
  <c r="O933" i="22" a="1"/>
  <c r="O933" i="22" s="1"/>
  <c r="O935" i="22" a="1"/>
  <c r="O935" i="22" s="1"/>
  <c r="O296" i="22" a="1"/>
  <c r="O296" i="22" s="1"/>
  <c r="O563" i="22" a="1"/>
  <c r="O563" i="22" s="1"/>
  <c r="O409" i="22" a="1"/>
  <c r="O409" i="22" s="1"/>
  <c r="O235" i="22" a="1"/>
  <c r="O235" i="22" s="1"/>
  <c r="O348" i="22" a="1"/>
  <c r="O348" i="22" s="1"/>
  <c r="O459" i="22" a="1"/>
  <c r="O459" i="22" s="1"/>
  <c r="O812" i="22" a="1"/>
  <c r="O812" i="22" s="1"/>
  <c r="O282" i="22" a="1"/>
  <c r="O282" i="22" s="1"/>
  <c r="O672" i="22" a="1"/>
  <c r="O672" i="22" s="1"/>
  <c r="O386" i="22" a="1"/>
  <c r="O386" i="22" s="1"/>
  <c r="O1005" i="22" a="1"/>
  <c r="O1005" i="22" s="1"/>
  <c r="O309" i="22" a="1"/>
  <c r="O309" i="22" s="1"/>
  <c r="O254" i="22" a="1"/>
  <c r="O254" i="22" s="1"/>
  <c r="O486" i="22" a="1"/>
  <c r="O486" i="22" s="1"/>
  <c r="O633" i="22" a="1"/>
  <c r="O633" i="22" s="1"/>
  <c r="O842" i="22" a="1"/>
  <c r="O842" i="22" s="1"/>
  <c r="O535" i="22" a="1"/>
  <c r="O535" i="22" s="1"/>
  <c r="O429" i="22" a="1"/>
  <c r="O429" i="22" s="1"/>
  <c r="O973" i="22" a="1"/>
  <c r="O973" i="22" s="1"/>
  <c r="O909" i="22" a="1"/>
  <c r="O909" i="22" s="1"/>
  <c r="O722" i="22" a="1"/>
  <c r="O722" i="22" s="1"/>
  <c r="O906" i="22" a="1"/>
  <c r="O906" i="22" s="1"/>
  <c r="O900" i="22" a="1"/>
  <c r="O900" i="22" s="1"/>
  <c r="O873" i="22" a="1"/>
  <c r="O873" i="22" s="1"/>
  <c r="O852" i="22" a="1"/>
  <c r="O852" i="22" s="1"/>
  <c r="O29" i="22" a="1"/>
  <c r="O29" i="22" s="1"/>
  <c r="O885" i="22" a="1"/>
  <c r="O885" i="22" s="1"/>
  <c r="O191" i="22" a="1"/>
  <c r="O191" i="22" s="1"/>
  <c r="O697" i="22" a="1"/>
  <c r="O697" i="22" s="1"/>
  <c r="O420" i="22" a="1"/>
  <c r="O420" i="22" s="1"/>
  <c r="O824" i="22" a="1"/>
  <c r="O824" i="22" s="1"/>
  <c r="O121" i="22" a="1"/>
  <c r="O121" i="22" s="1"/>
  <c r="O542" i="22" a="1"/>
  <c r="O542" i="22" s="1"/>
  <c r="O930" i="22" a="1"/>
  <c r="O930" i="22" s="1"/>
  <c r="O315" i="22" a="1"/>
  <c r="O315" i="22" s="1"/>
  <c r="O531" i="22" a="1"/>
  <c r="O531" i="22" s="1"/>
  <c r="O744" i="22" a="1"/>
  <c r="O744" i="22" s="1"/>
  <c r="O560" i="22" a="1"/>
  <c r="O560" i="22" s="1"/>
  <c r="O232" i="22" a="1"/>
  <c r="O232" i="22" s="1"/>
  <c r="O970" i="22" a="1"/>
  <c r="O970" i="22" s="1"/>
  <c r="O971" i="22" a="1"/>
  <c r="O971" i="22" s="1"/>
  <c r="O258" i="22" a="1"/>
  <c r="O258" i="22" s="1"/>
  <c r="O351" i="22" a="1"/>
  <c r="O351" i="22" s="1"/>
  <c r="O770" i="22" a="1"/>
  <c r="O770" i="22" s="1"/>
  <c r="O677" i="22" a="1"/>
  <c r="O677" i="22" s="1"/>
  <c r="O658" i="22" a="1"/>
  <c r="O658" i="22" s="1"/>
  <c r="O224" i="22" a="1"/>
  <c r="O224" i="22" s="1"/>
  <c r="O1006" i="22" a="1"/>
  <c r="O1006" i="22" s="1"/>
  <c r="O588" i="22" a="1"/>
  <c r="O588" i="22" s="1"/>
  <c r="O1002" i="22" a="1"/>
  <c r="O1002" i="22" s="1"/>
  <c r="O135" i="22" a="1"/>
  <c r="O135" i="22" s="1"/>
  <c r="O297" i="22" a="1"/>
  <c r="O297" i="22" s="1"/>
  <c r="O998" i="22" a="1"/>
  <c r="O998" i="22" s="1"/>
  <c r="O815" i="22" a="1"/>
  <c r="O815" i="22" s="1"/>
  <c r="O3" i="22" a="1"/>
  <c r="O3" i="22" s="1"/>
  <c r="O610" i="22" a="1"/>
  <c r="O610" i="22" s="1"/>
  <c r="O994" i="22" a="1"/>
  <c r="O994" i="22" s="1"/>
  <c r="O993" i="22" a="1"/>
  <c r="O993" i="22" s="1"/>
  <c r="O92" i="22" a="1"/>
  <c r="O92" i="22" s="1"/>
  <c r="O573" i="22" a="1"/>
  <c r="O573" i="22" s="1"/>
  <c r="O243" i="22" a="1"/>
  <c r="O243" i="22" s="1"/>
  <c r="O720" i="22" a="1"/>
  <c r="O720" i="22" s="1"/>
  <c r="O612" i="22" a="1"/>
  <c r="O612" i="22" s="1"/>
  <c r="O304" i="22" a="1"/>
  <c r="O304" i="22" s="1"/>
  <c r="O415" i="22" a="1"/>
  <c r="O415" i="22" s="1"/>
  <c r="O19" i="22" a="1"/>
  <c r="O19" i="22" s="1"/>
  <c r="O797" i="22" a="1"/>
  <c r="O797" i="22" s="1"/>
  <c r="O385" i="22" a="1"/>
  <c r="O385" i="22" s="1"/>
  <c r="O723" i="22" a="1"/>
  <c r="O723" i="22" s="1"/>
  <c r="O695" i="22" a="1"/>
  <c r="O695" i="22" s="1"/>
  <c r="O557" i="22" a="1"/>
  <c r="O557" i="22" s="1"/>
  <c r="O701" i="22" a="1"/>
  <c r="O701" i="22" s="1"/>
  <c r="O384" i="22" a="1"/>
  <c r="O384" i="22" s="1"/>
  <c r="O835" i="22" a="1"/>
  <c r="O835" i="22" s="1"/>
  <c r="O442" i="22" a="1"/>
  <c r="O442" i="22" s="1"/>
  <c r="O80" i="22" a="1"/>
  <c r="O80" i="22" s="1"/>
  <c r="O760" i="22" a="1"/>
  <c r="O760" i="22" s="1"/>
  <c r="O408" i="22" a="1"/>
  <c r="O408" i="22" s="1"/>
  <c r="O434" i="22" a="1"/>
  <c r="O434" i="22" s="1"/>
  <c r="O499" i="22" a="1"/>
  <c r="O499" i="22" s="1"/>
  <c r="O1013" i="22" a="1"/>
  <c r="O1013" i="22" s="1"/>
  <c r="O992" i="22" a="1"/>
  <c r="O992" i="22" s="1"/>
  <c r="O114" i="22" a="1"/>
  <c r="O114" i="22" s="1"/>
  <c r="O579" i="22" a="1"/>
  <c r="O579" i="22" s="1"/>
  <c r="O270" i="22" a="1"/>
  <c r="O270" i="22" s="1"/>
  <c r="O622" i="22" a="1"/>
  <c r="O622" i="22" s="1"/>
  <c r="O500" i="22" a="1"/>
  <c r="O500" i="22" s="1"/>
  <c r="O437" i="22" a="1"/>
  <c r="O437" i="22" s="1"/>
  <c r="O487" i="22" a="1"/>
  <c r="O487" i="22" s="1"/>
  <c r="O75" i="22" a="1"/>
  <c r="O75" i="22" s="1"/>
  <c r="O202" i="22" a="1"/>
  <c r="O202" i="22" s="1"/>
  <c r="O158" i="22" a="1"/>
  <c r="O158" i="22" s="1"/>
  <c r="O90" i="22" a="1"/>
  <c r="O90" i="22" s="1"/>
  <c r="O451" i="22" a="1"/>
  <c r="O451" i="22" s="1"/>
  <c r="O358" i="22" a="1"/>
  <c r="O358" i="22" s="1"/>
  <c r="O791" i="22" a="1"/>
  <c r="O791" i="22" s="1"/>
  <c r="O357" i="22" a="1"/>
  <c r="O357" i="22" s="1"/>
  <c r="O430" i="22" a="1"/>
  <c r="O430" i="22" s="1"/>
  <c r="O244" i="22" a="1"/>
  <c r="O244" i="22" s="1"/>
  <c r="O208" i="22" a="1"/>
  <c r="O208" i="22" s="1"/>
  <c r="O207" i="22" a="1"/>
  <c r="O207" i="22" s="1"/>
  <c r="O222" i="22" a="1"/>
  <c r="O222" i="22" s="1"/>
  <c r="O210" i="22" a="1"/>
  <c r="O210" i="22" s="1"/>
  <c r="O433" i="22" a="1"/>
  <c r="O433" i="22" s="1"/>
  <c r="O793" i="22" a="1"/>
  <c r="O793" i="22" s="1"/>
  <c r="O276" i="22" a="1"/>
  <c r="O276" i="22" s="1"/>
  <c r="O196" i="22" a="1"/>
  <c r="O196" i="22" s="1"/>
  <c r="O545" i="22" a="1"/>
  <c r="O545" i="22" s="1"/>
  <c r="O65" i="22" a="1"/>
  <c r="O65" i="22" s="1"/>
  <c r="O965" i="22" a="1"/>
  <c r="O965" i="22" s="1"/>
  <c r="O1022" i="22" a="1"/>
  <c r="O1022" i="22" s="1"/>
  <c r="O961" i="22" a="1"/>
  <c r="O961" i="22" s="1"/>
  <c r="O606" i="22" a="1"/>
  <c r="O606" i="22" s="1"/>
  <c r="O625" i="22" a="1"/>
  <c r="O625" i="22" s="1"/>
  <c r="O820" i="22" a="1"/>
  <c r="O820" i="22" s="1"/>
  <c r="O206" i="22" a="1"/>
  <c r="O206" i="22" s="1"/>
  <c r="O271" i="22" a="1"/>
  <c r="O271" i="22" s="1"/>
  <c r="O694" i="22" a="1"/>
  <c r="O694" i="22" s="1"/>
  <c r="O473" i="22" a="1"/>
  <c r="O473" i="22" s="1"/>
  <c r="O240" i="22" a="1"/>
  <c r="O240" i="22" s="1"/>
  <c r="O195" i="22" a="1"/>
  <c r="O195" i="22" s="1"/>
  <c r="O57" i="22" a="1"/>
  <c r="O57" i="22" s="1"/>
  <c r="O338" i="22" a="1"/>
  <c r="O338" i="22" s="1"/>
  <c r="O737" i="22" a="1"/>
  <c r="O737" i="22" s="1"/>
  <c r="O198" i="22" a="1"/>
  <c r="O198" i="22" s="1"/>
  <c r="O564" i="22" a="1"/>
  <c r="O564" i="22" s="1"/>
  <c r="O551" i="22" a="1"/>
  <c r="O551" i="22" s="1"/>
  <c r="O300" i="22" a="1"/>
  <c r="O300" i="22" s="1"/>
  <c r="O98" i="22" a="1"/>
  <c r="O98" i="22" s="1"/>
  <c r="O926" i="22" a="1"/>
  <c r="O926" i="22" s="1"/>
  <c r="O389" i="22" a="1"/>
  <c r="O389" i="22" s="1"/>
  <c r="O414" i="22" a="1"/>
  <c r="O414" i="22" s="1"/>
  <c r="O742" i="22" a="1"/>
  <c r="O742" i="22" s="1"/>
  <c r="O710" i="22" a="1"/>
  <c r="O710" i="22" s="1"/>
  <c r="O522" i="22" a="1"/>
  <c r="O522" i="22" s="1"/>
  <c r="O227" i="22" a="1"/>
  <c r="O227" i="22" s="1"/>
  <c r="O706" i="22" a="1"/>
  <c r="O706" i="22" s="1"/>
  <c r="O759" i="22" a="1"/>
  <c r="O759" i="22" s="1"/>
  <c r="O183" i="22" a="1"/>
  <c r="O183" i="22" s="1"/>
  <c r="O675" i="22" a="1"/>
  <c r="O675" i="22" s="1"/>
  <c r="O537" i="22" a="1"/>
  <c r="O537" i="22" s="1"/>
  <c r="O598" i="22" a="1"/>
  <c r="O598" i="22" s="1"/>
  <c r="O470" i="22" a="1"/>
  <c r="O470" i="22" s="1"/>
  <c r="O89" i="22" a="1"/>
  <c r="O89" i="22" s="1"/>
  <c r="O454" i="22" a="1"/>
  <c r="O454" i="22" s="1"/>
  <c r="O81" i="22" a="1"/>
  <c r="O81" i="22" s="1"/>
  <c r="O242" i="22" a="1"/>
  <c r="O242" i="22" s="1"/>
  <c r="O650" i="22" a="1"/>
  <c r="O650" i="22" s="1"/>
  <c r="O880" i="22" a="1"/>
  <c r="O880" i="22" s="1"/>
  <c r="O1009" i="22" a="1"/>
  <c r="O1009" i="22" s="1"/>
  <c r="O721" i="22" a="1"/>
  <c r="O721" i="22" s="1"/>
  <c r="O792" i="22" a="1"/>
  <c r="O792" i="22" s="1"/>
  <c r="O352" i="22" a="1"/>
  <c r="O352" i="22" s="1"/>
  <c r="O987" i="22" a="1"/>
  <c r="O987" i="22" s="1"/>
  <c r="O538" i="22" a="1"/>
  <c r="O538" i="22" s="1"/>
  <c r="O645" i="22" a="1"/>
  <c r="O645" i="22" s="1"/>
  <c r="O381" i="22" a="1"/>
  <c r="O381" i="22" s="1"/>
  <c r="O402" i="22" a="1"/>
  <c r="O402" i="22" s="1"/>
  <c r="O74" i="22" a="1"/>
  <c r="O74" i="22" s="1"/>
  <c r="O231" i="22" a="1"/>
  <c r="O231" i="22" s="1"/>
  <c r="O119" i="22" a="1"/>
  <c r="O119" i="22" s="1"/>
  <c r="O834" i="22" a="1"/>
  <c r="O834" i="22" s="1"/>
  <c r="O335" i="22" a="1"/>
  <c r="O335" i="22" s="1"/>
  <c r="O214" i="22" a="1"/>
  <c r="O214" i="22" s="1"/>
  <c r="O575" i="22" a="1"/>
  <c r="O575" i="22" s="1"/>
  <c r="O746" i="22" a="1"/>
  <c r="O746" i="22" s="1"/>
  <c r="O1000" i="22" a="1"/>
  <c r="O1000" i="22" s="1"/>
  <c r="O237" i="22" a="1"/>
  <c r="O237" i="22" s="1"/>
  <c r="O757" i="22" a="1"/>
  <c r="O757" i="22" s="1"/>
  <c r="O178" i="22" a="1"/>
  <c r="O178" i="22" s="1"/>
  <c r="O212" i="22" a="1"/>
  <c r="O212" i="22" s="1"/>
  <c r="O630" i="22" a="1"/>
  <c r="O630" i="22" s="1"/>
  <c r="O397" i="22" a="1"/>
  <c r="O397" i="22" s="1"/>
  <c r="O688" i="22" a="1"/>
  <c r="O688" i="22" s="1"/>
  <c r="O439" i="22" a="1"/>
  <c r="O439" i="22" s="1"/>
  <c r="O257" i="22" a="1"/>
  <c r="O257" i="22" s="1"/>
  <c r="O485" i="22" a="1"/>
  <c r="O485" i="22" s="1"/>
  <c r="O572" i="22" a="1"/>
  <c r="O572" i="22" s="1"/>
  <c r="O527" i="22" a="1"/>
  <c r="O527" i="22" s="1"/>
  <c r="O589" i="22" a="1"/>
  <c r="O589" i="22" s="1"/>
  <c r="O897" i="22" a="1"/>
  <c r="O897" i="22" s="1"/>
  <c r="O123" i="22" a="1"/>
  <c r="O123" i="22" s="1"/>
  <c r="O827" i="22" a="1"/>
  <c r="O827" i="22" s="1"/>
  <c r="O55" i="22" a="1"/>
  <c r="O55" i="22" s="1"/>
  <c r="O273" i="22" a="1"/>
  <c r="O273" i="22" s="1"/>
  <c r="O931" i="22" a="1"/>
  <c r="O931" i="22" s="1"/>
  <c r="O450" i="22" a="1"/>
  <c r="O450" i="22" s="1"/>
  <c r="O681" i="22" a="1"/>
  <c r="O681" i="22" s="1"/>
  <c r="O380" i="22" a="1"/>
  <c r="O380" i="22" s="1"/>
  <c r="O4" i="22" a="1"/>
  <c r="O4" i="22" s="1"/>
  <c r="O679" i="22" a="1"/>
  <c r="O679" i="22" s="1"/>
  <c r="O686" i="22" a="1"/>
  <c r="O686" i="22" s="1"/>
  <c r="O328" i="22" a="1"/>
  <c r="O328" i="22" s="1"/>
  <c r="O83" i="22" a="1"/>
  <c r="O83" i="22" s="1"/>
  <c r="O126" i="22" a="1"/>
  <c r="O126" i="22" s="1"/>
  <c r="O524" i="22" a="1"/>
  <c r="O524" i="22" s="1"/>
  <c r="O653" i="22" a="1"/>
  <c r="O653" i="22" s="1"/>
  <c r="O316" i="22" a="1"/>
  <c r="O316" i="22" s="1"/>
  <c r="O591" i="22" a="1"/>
  <c r="O591" i="22" s="1"/>
  <c r="O817" i="22" a="1"/>
  <c r="O817" i="22" s="1"/>
  <c r="O899" i="22" a="1"/>
  <c r="O899" i="22" s="1"/>
  <c r="O275" i="22" a="1"/>
  <c r="O275" i="22" s="1"/>
  <c r="O716" i="22" a="1"/>
  <c r="O716" i="22" s="1"/>
  <c r="O674" i="22" a="1"/>
  <c r="O674" i="22" s="1"/>
  <c r="O782" i="22" a="1"/>
  <c r="O782" i="22" s="1"/>
  <c r="O41" i="22" a="1"/>
  <c r="O41" i="22" s="1"/>
  <c r="O462" i="22" a="1"/>
  <c r="O462" i="22" s="1"/>
  <c r="O608" i="22" a="1"/>
  <c r="O608" i="22" s="1"/>
  <c r="O85" i="22" a="1"/>
  <c r="O85" i="22" s="1"/>
  <c r="O228" i="22" a="1"/>
  <c r="O228" i="22" s="1"/>
  <c r="O59" i="22" a="1"/>
  <c r="O59" i="22" s="1"/>
  <c r="O33" i="22" a="1"/>
  <c r="O33" i="22" s="1"/>
  <c r="O200" i="22" a="1"/>
  <c r="O200" i="22" s="1"/>
  <c r="O979" i="22" a="1"/>
  <c r="O979" i="22" s="1"/>
  <c r="O756" i="22" a="1"/>
  <c r="O756" i="22" s="1"/>
  <c r="O831" i="22" a="1"/>
  <c r="O831" i="22" s="1"/>
  <c r="O536" i="22" a="1"/>
  <c r="O536" i="22" s="1"/>
  <c r="O339" i="22" a="1"/>
  <c r="O339" i="22" s="1"/>
  <c r="O928" i="22" a="1"/>
  <c r="O928" i="22" s="1"/>
  <c r="O71" i="22" a="1"/>
  <c r="O71" i="22" s="1"/>
  <c r="O82" i="22" a="1"/>
  <c r="O82" i="22" s="1"/>
  <c r="O303" i="22" a="1"/>
  <c r="O303" i="22" s="1"/>
  <c r="O388" i="22" a="1"/>
  <c r="O388" i="22" s="1"/>
  <c r="O446" i="22" a="1"/>
  <c r="O446" i="22" s="1"/>
  <c r="O790" i="22" a="1"/>
  <c r="O790" i="22" s="1"/>
  <c r="O498" i="22" a="1"/>
  <c r="O498" i="22" s="1"/>
  <c r="O592" i="22" a="1"/>
  <c r="O592" i="22" s="1"/>
  <c r="O312" i="22" a="1"/>
  <c r="O312" i="22" s="1"/>
  <c r="O209" i="22" a="1"/>
  <c r="O209" i="22" s="1"/>
  <c r="O394" i="22" a="1"/>
  <c r="O394" i="22" s="1"/>
  <c r="O699" i="22" a="1"/>
  <c r="O699" i="22" s="1"/>
  <c r="O376" i="22" a="1"/>
  <c r="O376" i="22" s="1"/>
  <c r="O194" i="22" a="1"/>
  <c r="O194" i="22" s="1"/>
  <c r="O741" i="22" a="1"/>
  <c r="O741" i="22" s="1"/>
  <c r="O1018" i="22" a="1"/>
  <c r="O1018" i="22" s="1"/>
  <c r="O958" i="22" a="1"/>
  <c r="O958" i="22" s="1"/>
  <c r="O583" i="22" a="1"/>
  <c r="O583" i="22" s="1"/>
  <c r="O577" i="22" a="1"/>
  <c r="O577" i="22" s="1"/>
  <c r="O369" i="22" a="1"/>
  <c r="O369" i="22" s="1"/>
  <c r="O441" i="22" a="1"/>
  <c r="O441" i="22" s="1"/>
  <c r="O445" i="22" a="1"/>
  <c r="O445" i="22" s="1"/>
  <c r="O173" i="22" a="1"/>
  <c r="O173" i="22" s="1"/>
  <c r="O968" i="22" a="1"/>
  <c r="O968" i="22" s="1"/>
  <c r="O325" i="22" a="1"/>
  <c r="O325" i="22" s="1"/>
  <c r="O952" i="22" a="1"/>
  <c r="O952" i="22" s="1"/>
  <c r="O310" i="22" a="1"/>
  <c r="O310" i="22" s="1"/>
  <c r="O596" i="22" a="1"/>
  <c r="O596" i="22" s="1"/>
  <c r="O619" i="22" a="1"/>
  <c r="O619" i="22" s="1"/>
  <c r="O484" i="22" a="1"/>
  <c r="O484" i="22" s="1"/>
  <c r="O354" i="22" a="1"/>
  <c r="O354" i="22" s="1"/>
  <c r="O34" i="22" a="1"/>
  <c r="O34" i="22" s="1"/>
  <c r="O641" i="22" a="1"/>
  <c r="O641" i="22" s="1"/>
  <c r="O47" i="22" a="1"/>
  <c r="O47" i="22" s="1"/>
  <c r="O515" i="22" a="1"/>
  <c r="O515" i="22" s="1"/>
  <c r="O663" i="22" a="1"/>
  <c r="O663" i="22" s="1"/>
  <c r="O317" i="22" a="1"/>
  <c r="O317" i="22" s="1"/>
  <c r="O702" i="22" a="1"/>
  <c r="O702" i="22" s="1"/>
  <c r="O56" i="22" a="1"/>
  <c r="O56" i="22" s="1"/>
  <c r="O372" i="22" a="1"/>
  <c r="O372" i="22" s="1"/>
  <c r="O311" i="22" a="1"/>
  <c r="O311" i="22" s="1"/>
  <c r="O989" i="22" a="1"/>
  <c r="O989" i="22" s="1"/>
  <c r="O179" i="22" a="1"/>
  <c r="O179" i="22" s="1"/>
  <c r="O120" i="22" a="1"/>
  <c r="O120" i="22" s="1"/>
  <c r="O504" i="22" a="1"/>
  <c r="O504" i="22" s="1"/>
  <c r="O740" i="22" a="1"/>
  <c r="O740" i="22" s="1"/>
  <c r="O502" i="22" a="1"/>
  <c r="O502" i="22" s="1"/>
  <c r="O634" i="22" a="1"/>
  <c r="O634" i="22" s="1"/>
  <c r="O147" i="22" a="1"/>
  <c r="O147" i="22" s="1"/>
  <c r="O568" i="22" a="1"/>
  <c r="O568" i="22" s="1"/>
  <c r="O279" i="22" a="1"/>
  <c r="O279" i="22" s="1"/>
  <c r="O562" i="22" a="1"/>
  <c r="O562" i="22" s="1"/>
  <c r="O184" i="22" a="1"/>
  <c r="O184" i="22" s="1"/>
  <c r="O67" i="22" a="1"/>
  <c r="O67" i="22" s="1"/>
  <c r="O211" i="22" a="1"/>
  <c r="O211" i="22" s="1"/>
  <c r="O256" i="22" a="1"/>
  <c r="O256" i="22" s="1"/>
  <c r="O223" i="22" a="1"/>
  <c r="O223" i="22" s="1"/>
  <c r="O359" i="22" a="1"/>
  <c r="O359" i="22" s="1"/>
  <c r="O289" i="22" a="1"/>
  <c r="O289" i="22" s="1"/>
  <c r="O587" i="22" a="1"/>
  <c r="O587" i="22" s="1"/>
  <c r="O509" i="22" a="1"/>
  <c r="O509" i="22" s="1"/>
  <c r="O517" i="22" a="1"/>
  <c r="O517" i="22" s="1"/>
  <c r="O784" i="22" a="1"/>
  <c r="O784" i="22" s="1"/>
  <c r="O1015" i="22" a="1"/>
  <c r="O1015" i="22" s="1"/>
  <c r="O9" i="22" a="1"/>
  <c r="O9" i="22" s="1"/>
  <c r="O248" i="22" a="1"/>
  <c r="O248" i="22" s="1"/>
  <c r="O318" i="22" a="1"/>
  <c r="O318" i="22" s="1"/>
  <c r="O128" i="22" a="1"/>
  <c r="O128" i="22" s="1"/>
  <c r="O533" i="22" a="1"/>
  <c r="O533" i="22" s="1"/>
  <c r="O428" i="22" a="1"/>
  <c r="O428" i="22" s="1"/>
  <c r="O105" i="22" a="1"/>
  <c r="O105" i="22" s="1"/>
  <c r="O567" i="22" a="1"/>
  <c r="O567" i="22" s="1"/>
  <c r="O205" i="22" a="1"/>
  <c r="O205" i="22" s="1"/>
  <c r="O840" i="22" a="1"/>
  <c r="O840" i="22" s="1"/>
  <c r="O729" i="22" a="1"/>
  <c r="O729" i="22" s="1"/>
  <c r="O218" i="22" a="1"/>
  <c r="O218" i="22" s="1"/>
  <c r="O529" i="22" a="1"/>
  <c r="O529" i="22" s="1"/>
  <c r="O659" i="22" a="1"/>
  <c r="O659" i="22" s="1"/>
  <c r="O682" i="22" a="1"/>
  <c r="O682" i="22" s="1"/>
  <c r="O1010" i="22" a="1"/>
  <c r="O1010" i="22" s="1"/>
  <c r="O322" i="22" a="1"/>
  <c r="O322" i="22" s="1"/>
  <c r="O238" i="22" a="1"/>
  <c r="O238" i="22" s="1"/>
  <c r="O88" i="22" a="1"/>
  <c r="O88" i="22" s="1"/>
  <c r="O520" i="22" a="1"/>
  <c r="O520" i="22" s="1"/>
  <c r="O951" i="22" a="1"/>
  <c r="O951" i="22" s="1"/>
  <c r="O662" i="22" a="1"/>
  <c r="O662" i="22" s="1"/>
  <c r="O344" i="22" a="1"/>
  <c r="O344" i="22" s="1"/>
  <c r="O934" i="22" a="1"/>
  <c r="O934" i="22" s="1"/>
  <c r="O892" i="22" a="1"/>
  <c r="O892" i="22" s="1"/>
  <c r="O171" i="22" a="1"/>
  <c r="O171" i="22" s="1"/>
  <c r="O752" i="22" a="1"/>
  <c r="O752" i="22" s="1"/>
  <c r="O329" i="22" a="1"/>
  <c r="O329" i="22" s="1"/>
  <c r="O236" i="22" a="1"/>
  <c r="O236" i="22" s="1"/>
  <c r="O432" i="22" a="1"/>
  <c r="O432" i="22" s="1"/>
  <c r="O363" i="22" a="1"/>
  <c r="O363" i="22" s="1"/>
  <c r="O997" i="22" a="1"/>
  <c r="O997" i="22" s="1"/>
  <c r="O903" i="22" a="1"/>
  <c r="O903" i="22" s="1"/>
  <c r="O364" i="22" a="1"/>
  <c r="O364" i="22" s="1"/>
  <c r="O20" i="22" a="1"/>
  <c r="O20" i="22" s="1"/>
  <c r="O693" i="22" a="1"/>
  <c r="O693" i="22" s="1"/>
  <c r="O986" i="22" a="1"/>
  <c r="O986" i="22" s="1"/>
  <c r="O52" i="22" a="1"/>
  <c r="O52" i="22" s="1"/>
  <c r="O177" i="22" a="1"/>
  <c r="O177" i="22" s="1"/>
  <c r="O465" i="22" a="1"/>
  <c r="O465" i="22" s="1"/>
  <c r="O703" i="22" a="1"/>
  <c r="O703" i="22" s="1"/>
  <c r="O472" i="22" a="1"/>
  <c r="O472" i="22" s="1"/>
  <c r="O320" i="22" a="1"/>
  <c r="O320" i="22" s="1"/>
  <c r="O959" i="22" a="1"/>
  <c r="O959" i="22" s="1"/>
  <c r="O866" i="22" a="1"/>
  <c r="O866" i="22" s="1"/>
  <c r="O417" i="22" a="1"/>
  <c r="O417" i="22" s="1"/>
  <c r="O13" i="22" a="1"/>
  <c r="O13" i="22" s="1"/>
  <c r="O808" i="22" a="1"/>
  <c r="O808" i="22" s="1"/>
  <c r="O48" i="22" a="1"/>
  <c r="O48" i="22" s="1"/>
  <c r="O436" i="22" a="1"/>
  <c r="O436" i="22" s="1"/>
  <c r="O733" i="22" a="1"/>
  <c r="O733" i="22" s="1"/>
  <c r="O39" i="22" a="1"/>
  <c r="O39" i="22" s="1"/>
  <c r="O203" i="22" a="1"/>
  <c r="O203" i="22" s="1"/>
  <c r="O331" i="22" a="1"/>
  <c r="O331" i="22" s="1"/>
  <c r="O172" i="22" a="1"/>
  <c r="O172" i="22" s="1"/>
  <c r="O246" i="22" a="1"/>
  <c r="O246" i="22" s="1"/>
  <c r="O77" i="22" a="1"/>
  <c r="O77" i="22" s="1"/>
  <c r="O982" i="22" a="1"/>
  <c r="O982" i="22" s="1"/>
  <c r="O103" i="22" a="1"/>
  <c r="O103" i="22" s="1"/>
  <c r="O962" i="22" a="1"/>
  <c r="O962" i="22" s="1"/>
  <c r="O164" i="22" a="1"/>
  <c r="O164" i="22" s="1"/>
  <c r="O374" i="22" a="1"/>
  <c r="O374" i="22" s="1"/>
  <c r="O142" i="22" a="1"/>
  <c r="O142" i="22" s="1"/>
  <c r="O496" i="22" a="1"/>
  <c r="O496" i="22" s="1"/>
  <c r="O250" i="22" a="1"/>
  <c r="O250" i="22" s="1"/>
  <c r="O355" i="22" a="1"/>
  <c r="O355" i="22" s="1"/>
  <c r="O302" i="22" a="1"/>
  <c r="O302" i="22" s="1"/>
  <c r="O378" i="22" a="1"/>
  <c r="O378" i="22" s="1"/>
  <c r="O153" i="22" a="1"/>
  <c r="O153" i="22" s="1"/>
  <c r="O43" i="22" a="1"/>
  <c r="O43" i="22" s="1"/>
  <c r="O595" i="22" a="1"/>
  <c r="O595" i="22" s="1"/>
  <c r="O449" i="22" a="1"/>
  <c r="O449" i="22" s="1"/>
  <c r="O691" i="22" a="1"/>
  <c r="O691" i="22" s="1"/>
  <c r="O696" i="22" a="1"/>
  <c r="O696" i="22" s="1"/>
  <c r="O199" i="22" a="1"/>
  <c r="O199" i="22" s="1"/>
  <c r="O974" i="22" a="1"/>
  <c r="O974" i="22" s="1"/>
  <c r="O976" i="22" a="1"/>
  <c r="O976" i="22" s="1"/>
  <c r="O46" i="22" a="1"/>
  <c r="O46" i="22" s="1"/>
  <c r="O603" i="22" a="1"/>
  <c r="O603" i="22" s="1"/>
  <c r="O514" i="22" a="1"/>
  <c r="O514" i="22" s="1"/>
  <c r="O556" i="22" a="1"/>
  <c r="O556" i="22" s="1"/>
  <c r="O666" i="22" a="1"/>
  <c r="O666" i="22" s="1"/>
  <c r="O160" i="22" a="1"/>
  <c r="O160" i="22" s="1"/>
  <c r="O268" i="22" a="1"/>
  <c r="O268" i="22" s="1"/>
  <c r="O390" i="22" a="1"/>
  <c r="O390" i="22" s="1"/>
  <c r="O728" i="22" a="1"/>
  <c r="O728" i="22" s="1"/>
  <c r="O718" i="22" a="1"/>
  <c r="O718" i="22" s="1"/>
  <c r="O272" i="22" a="1"/>
  <c r="O272" i="22" s="1"/>
  <c r="O253" i="22" a="1"/>
  <c r="O253" i="22" s="1"/>
  <c r="O91" i="22" a="1"/>
  <c r="O91" i="22" s="1"/>
  <c r="O698" i="22" a="1"/>
  <c r="O698" i="22" s="1"/>
  <c r="O146" i="22" a="1"/>
  <c r="O146" i="22" s="1"/>
  <c r="O578" i="22" a="1"/>
  <c r="O578" i="22" s="1"/>
  <c r="O707" i="22" a="1"/>
  <c r="O707" i="22" s="1"/>
  <c r="O643" i="22" a="1"/>
  <c r="O643" i="22" s="1"/>
  <c r="O617" i="22" a="1"/>
  <c r="O617" i="22" s="1"/>
  <c r="O332" i="22" a="1"/>
  <c r="O332" i="22" s="1"/>
  <c r="O614" i="22" a="1"/>
  <c r="O614" i="22" s="1"/>
  <c r="O996" i="22" a="1"/>
  <c r="O996" i="22" s="1"/>
  <c r="O1012" i="22" a="1"/>
  <c r="O1012" i="22" s="1"/>
  <c r="O162" i="22" a="1"/>
  <c r="O162" i="22" s="1"/>
  <c r="O775" i="22" a="1"/>
  <c r="O775" i="22" s="1"/>
  <c r="O457" i="22" a="1"/>
  <c r="O457" i="22" s="1"/>
  <c r="O599" i="22" a="1"/>
  <c r="O599" i="22" s="1"/>
  <c r="O580" i="22" a="1"/>
  <c r="O580" i="22" s="1"/>
  <c r="O455" i="22" a="1"/>
  <c r="O455" i="22" s="1"/>
  <c r="O362" i="22" a="1"/>
  <c r="O362" i="22" s="1"/>
  <c r="O32" i="22" a="1"/>
  <c r="O32" i="22" s="1"/>
  <c r="O726" i="22" a="1"/>
  <c r="O726" i="22" s="1"/>
  <c r="O508" i="22" a="1"/>
  <c r="O508" i="22" s="1"/>
  <c r="O711" i="22" a="1"/>
  <c r="O711" i="22" s="1"/>
  <c r="O717" i="22" a="1"/>
  <c r="O717" i="22" s="1"/>
  <c r="O143" i="22" a="1"/>
  <c r="O143" i="22" s="1"/>
  <c r="O290" i="22" a="1"/>
  <c r="O290" i="22" s="1"/>
  <c r="O14" i="22" a="1"/>
  <c r="O14" i="22" s="1"/>
  <c r="O521" i="22" a="1"/>
  <c r="O521" i="22" s="1"/>
  <c r="O713" i="22" a="1"/>
  <c r="O713" i="22" s="1"/>
  <c r="O739" i="22" a="1"/>
  <c r="O739" i="22" s="1"/>
  <c r="O991" i="22" a="1"/>
  <c r="O991" i="22" s="1"/>
  <c r="O941" i="22" a="1"/>
  <c r="O941" i="22" s="1"/>
  <c r="O456" i="22" a="1"/>
  <c r="O456" i="22" s="1"/>
  <c r="O360" i="22" a="1"/>
  <c r="O360" i="22" s="1"/>
  <c r="O772" i="22" a="1"/>
  <c r="O772" i="22" s="1"/>
  <c r="O1021" i="22" a="1"/>
  <c r="O1021" i="22" s="1"/>
  <c r="O956" i="22" a="1"/>
  <c r="O956" i="22" s="1"/>
  <c r="O133" i="22" a="1"/>
  <c r="O133" i="22" s="1"/>
  <c r="O139" i="22" a="1"/>
  <c r="O139" i="22" s="1"/>
  <c r="O168" i="22" a="1"/>
  <c r="O168" i="22" s="1"/>
  <c r="O758" i="22" a="1"/>
  <c r="O758" i="22" s="1"/>
  <c r="O379" i="22" a="1"/>
  <c r="O379" i="22" s="1"/>
  <c r="O518" i="22" a="1"/>
  <c r="O518" i="22" s="1"/>
  <c r="O96" i="22" a="1"/>
  <c r="O96" i="22" s="1"/>
  <c r="O40" i="22" a="1"/>
  <c r="O40" i="22" s="1"/>
  <c r="O213" i="22" a="1"/>
  <c r="O213" i="22" s="1"/>
  <c r="O410" i="22" a="1"/>
  <c r="O410" i="22" s="1"/>
  <c r="O969" i="22" a="1"/>
  <c r="O969" i="22" s="1"/>
  <c r="O42" i="22" a="1"/>
  <c r="O42" i="22" s="1"/>
  <c r="O475" i="22" a="1"/>
  <c r="O475" i="22" s="1"/>
  <c r="O766" i="22" a="1"/>
  <c r="O766" i="22" s="1"/>
  <c r="O262" i="22" a="1"/>
  <c r="O262" i="22" s="1"/>
  <c r="O642" i="22" a="1"/>
  <c r="O642" i="22" s="1"/>
  <c r="O1008" i="22" a="1"/>
  <c r="O1008" i="22" s="1"/>
  <c r="O950" i="22" a="1"/>
  <c r="O950" i="22" s="1"/>
  <c r="O582" i="22" a="1"/>
  <c r="O582" i="22" s="1"/>
  <c r="O884" i="22" a="1"/>
  <c r="O884" i="22" s="1"/>
  <c r="O395" i="22" a="1"/>
  <c r="O395" i="22" s="1"/>
  <c r="O789" i="22" a="1"/>
  <c r="O789" i="22" s="1"/>
  <c r="O399" i="22" a="1"/>
  <c r="O399" i="22" s="1"/>
  <c r="O561" i="22" a="1"/>
  <c r="O561" i="22" s="1"/>
  <c r="O201" i="22" a="1"/>
  <c r="O201" i="22" s="1"/>
  <c r="O469" i="22" a="1"/>
  <c r="O469" i="22" s="1"/>
  <c r="O676" i="22" a="1"/>
  <c r="O676" i="22" s="1"/>
  <c r="O422" i="22" a="1"/>
  <c r="O422" i="22" s="1"/>
  <c r="O719" i="22" a="1"/>
  <c r="O719" i="22" s="1"/>
  <c r="O129" i="22" a="1"/>
  <c r="O129" i="22" s="1"/>
  <c r="O323" i="22" a="1"/>
  <c r="O323" i="22" s="1"/>
  <c r="O615" i="22" a="1"/>
  <c r="O615" i="22" s="1"/>
  <c r="O97" i="22" a="1"/>
  <c r="O97" i="22" s="1"/>
  <c r="O990" i="22" a="1"/>
  <c r="O990" i="22" s="1"/>
  <c r="O995" i="22" a="1"/>
  <c r="O995" i="22" s="1"/>
  <c r="O66" i="22" a="1"/>
  <c r="O66" i="22" s="1"/>
  <c r="O375" i="22" a="1"/>
  <c r="O375" i="22" s="1"/>
  <c r="O607" i="22" a="1"/>
  <c r="O607" i="22" s="1"/>
  <c r="O571" i="22" a="1"/>
  <c r="O571" i="22" s="1"/>
  <c r="O753" i="22" a="1"/>
  <c r="O753" i="22" s="1"/>
  <c r="O84" i="22" a="1"/>
  <c r="O84" i="22" s="1"/>
  <c r="O127" i="22" a="1"/>
  <c r="O127" i="22" s="1"/>
  <c r="O927" i="22" a="1"/>
  <c r="O927" i="22" s="1"/>
  <c r="O516" i="22" a="1"/>
  <c r="O516" i="22" s="1"/>
  <c r="O101" i="22" a="1"/>
  <c r="O101" i="22" s="1"/>
  <c r="O547" i="22" a="1"/>
  <c r="O547" i="22" s="1"/>
  <c r="O541" i="22" a="1"/>
  <c r="O541" i="22" s="1"/>
  <c r="O543" i="22" a="1"/>
  <c r="O543" i="22" s="1"/>
  <c r="O443" i="22" a="1"/>
  <c r="O443" i="22" s="1"/>
  <c r="O837" i="22" a="1"/>
  <c r="O837" i="22" s="1"/>
  <c r="O225" i="22" a="1"/>
  <c r="O225" i="22" s="1"/>
  <c r="O301" i="22" a="1"/>
  <c r="O301" i="22" s="1"/>
  <c r="O230" i="22" a="1"/>
  <c r="O230" i="22" s="1"/>
  <c r="O657" i="22" a="1"/>
  <c r="O657" i="22" s="1"/>
  <c r="O156" i="22" a="1"/>
  <c r="O156" i="22" s="1"/>
  <c r="O818" i="22" a="1"/>
  <c r="O818" i="22" s="1"/>
  <c r="O330" i="22" a="1"/>
  <c r="O330" i="22" s="1"/>
  <c r="O1014" i="22" a="1"/>
  <c r="O1014" i="22" s="1"/>
  <c r="O977" i="22" a="1"/>
  <c r="O977" i="22" s="1"/>
  <c r="O416" i="22" a="1"/>
  <c r="O416" i="22" s="1"/>
  <c r="O809" i="22" a="1"/>
  <c r="O809" i="22" s="1"/>
  <c r="O724" i="22" a="1"/>
  <c r="O724" i="22" s="1"/>
  <c r="O287" i="22" a="1"/>
  <c r="O287" i="22" s="1"/>
  <c r="O130" i="22" a="1"/>
  <c r="O130" i="22" s="1"/>
  <c r="O421" i="22" a="1"/>
  <c r="O421" i="22" s="1"/>
  <c r="O810" i="22" a="1"/>
  <c r="O810" i="22" s="1"/>
  <c r="O292" i="22" a="1"/>
  <c r="O292" i="22" s="1"/>
  <c r="O30" i="22" a="1"/>
  <c r="O30" i="22" s="1"/>
  <c r="N623" i="22" a="1"/>
  <c r="N623" i="22" s="1"/>
  <c r="N656" i="22" a="1"/>
  <c r="N656" i="22" s="1"/>
  <c r="N100" i="22" a="1"/>
  <c r="N100" i="22" s="1"/>
  <c r="N341" i="22" a="1"/>
  <c r="N341" i="22" s="1"/>
  <c r="N519" i="22" a="1"/>
  <c r="N519" i="22" s="1"/>
  <c r="N609" i="22" a="1"/>
  <c r="N609" i="22" s="1"/>
  <c r="N868" i="22" a="1"/>
  <c r="N868" i="22" s="1"/>
  <c r="N163" i="22" a="1"/>
  <c r="N163" i="22" s="1"/>
  <c r="N264" i="22" a="1"/>
  <c r="N264" i="22" s="1"/>
  <c r="N136" i="22" a="1"/>
  <c r="N136" i="22" s="1"/>
  <c r="N738" i="22" a="1"/>
  <c r="N738" i="22" s="1"/>
  <c r="N217" i="22" a="1"/>
  <c r="N217" i="22" s="1"/>
  <c r="N939" i="22" a="1"/>
  <c r="N939" i="22" s="1"/>
  <c r="N440" i="22" a="1"/>
  <c r="N440" i="22" s="1"/>
  <c r="N38" i="22" a="1"/>
  <c r="N38" i="22" s="1"/>
  <c r="N191" i="22" a="1"/>
  <c r="N191" i="22" s="1"/>
  <c r="N697" i="22" a="1"/>
  <c r="N697" i="22" s="1"/>
  <c r="N420" i="22" a="1"/>
  <c r="N420" i="22" s="1"/>
  <c r="N658" i="22" a="1"/>
  <c r="N658" i="22" s="1"/>
  <c r="N920" i="22" a="1"/>
  <c r="N920" i="22" s="1"/>
  <c r="N670" i="22" a="1"/>
  <c r="N670" i="22" s="1"/>
  <c r="N288" i="22" a="1"/>
  <c r="N288" i="22" s="1"/>
  <c r="N453" i="22" a="1"/>
  <c r="N453" i="22" s="1"/>
  <c r="N106" i="22" a="1"/>
  <c r="N106" i="22" s="1"/>
  <c r="N53" i="22" a="1"/>
  <c r="N53" i="22" s="1"/>
  <c r="N581" i="22" a="1"/>
  <c r="N581" i="22" s="1"/>
  <c r="N949" i="22" a="1"/>
  <c r="N949" i="22" s="1"/>
  <c r="N149" i="22" a="1"/>
  <c r="N149" i="22" s="1"/>
  <c r="N405" i="22" a="1"/>
  <c r="N405" i="22" s="1"/>
  <c r="N44" i="22" a="1"/>
  <c r="N44" i="22" s="1"/>
  <c r="N134" i="22" a="1"/>
  <c r="N134" i="22" s="1"/>
  <c r="N181" i="22" a="1"/>
  <c r="N181" i="22" s="1"/>
  <c r="N326" i="22" a="1"/>
  <c r="N326" i="22" s="1"/>
  <c r="N192" i="22" a="1"/>
  <c r="N192" i="22" s="1"/>
  <c r="N918" i="22" a="1"/>
  <c r="N918" i="22" s="1"/>
  <c r="N488" i="22" a="1"/>
  <c r="N488" i="22" s="1"/>
  <c r="N689" i="22" a="1"/>
  <c r="N689" i="22" s="1"/>
  <c r="N549" i="22" a="1"/>
  <c r="N549" i="22" s="1"/>
  <c r="N957" i="22" a="1"/>
  <c r="N957" i="22" s="1"/>
  <c r="N893" i="22" a="1"/>
  <c r="N893" i="22" s="1"/>
  <c r="N118" i="22" a="1"/>
  <c r="N118" i="22" s="1"/>
  <c r="N838" i="22" a="1"/>
  <c r="N838" i="22" s="1"/>
  <c r="N116" i="22" a="1"/>
  <c r="N116" i="22" s="1"/>
  <c r="N594" i="22" a="1"/>
  <c r="N594" i="22" s="1"/>
  <c r="N107" i="22" a="1"/>
  <c r="N107" i="22" s="1"/>
  <c r="N308" i="22" a="1"/>
  <c r="N308" i="22" s="1"/>
  <c r="N141" i="22" a="1"/>
  <c r="N141" i="22" s="1"/>
  <c r="N145" i="22" a="1"/>
  <c r="N145" i="22" s="1"/>
  <c r="N919" i="22" a="1"/>
  <c r="N919" i="22" s="1"/>
  <c r="N418" i="22" a="1"/>
  <c r="N418" i="22" s="1"/>
  <c r="N387" i="22" a="1"/>
  <c r="N387" i="22" s="1"/>
  <c r="N805" i="22" a="1"/>
  <c r="N805" i="22" s="1"/>
  <c r="N327" i="22" a="1"/>
  <c r="N327" i="22" s="1"/>
  <c r="N829" i="22" a="1"/>
  <c r="N829" i="22" s="1"/>
  <c r="N627" i="22" a="1"/>
  <c r="N627" i="22" s="1"/>
  <c r="N463" i="22" a="1"/>
  <c r="N463" i="22" s="1"/>
  <c r="N902" i="22" a="1"/>
  <c r="N902" i="22" s="1"/>
  <c r="N251" i="22" a="1"/>
  <c r="N251" i="22" s="1"/>
  <c r="N166" i="22" a="1"/>
  <c r="N166" i="22" s="1"/>
  <c r="N867" i="22" a="1"/>
  <c r="N867" i="22" s="1"/>
  <c r="N661" i="22" a="1"/>
  <c r="N661" i="22" s="1"/>
  <c r="N324" i="22" a="1"/>
  <c r="N324" i="22" s="1"/>
  <c r="N307" i="22" a="1"/>
  <c r="N307" i="22" s="1"/>
  <c r="N340" i="22" a="1"/>
  <c r="N340" i="22" s="1"/>
  <c r="N821" i="22" a="1"/>
  <c r="N821" i="22" s="1"/>
  <c r="N947" i="22" a="1"/>
  <c r="N947" i="22" s="1"/>
  <c r="N858" i="22" a="1"/>
  <c r="N858" i="22" s="1"/>
  <c r="N750" i="22" a="1"/>
  <c r="N750" i="22" s="1"/>
  <c r="N337" i="22" a="1"/>
  <c r="N337" i="22" s="1"/>
  <c r="N943" i="22" a="1"/>
  <c r="N943" i="22" s="1"/>
  <c r="N776" i="22" a="1"/>
  <c r="N776" i="22" s="1"/>
  <c r="N715" i="22" a="1"/>
  <c r="N715" i="22" s="1"/>
  <c r="N552" i="22" a="1"/>
  <c r="N552" i="22" s="1"/>
  <c r="N158" i="22" a="1"/>
  <c r="N158" i="22" s="1"/>
  <c r="N767" i="22" a="1"/>
  <c r="N767" i="22" s="1"/>
  <c r="N234" i="22" a="1"/>
  <c r="N234" i="22" s="1"/>
  <c r="N864" i="22" a="1"/>
  <c r="N864" i="22" s="1"/>
  <c r="N683" i="22" a="1"/>
  <c r="N683" i="22" s="1"/>
  <c r="N669" i="22" a="1"/>
  <c r="N669" i="22" s="1"/>
  <c r="N512" i="22" a="1"/>
  <c r="N512" i="22" s="1"/>
  <c r="N95" i="22" a="1"/>
  <c r="N95" i="22" s="1"/>
  <c r="N216" i="22" a="1"/>
  <c r="N216" i="22" s="1"/>
  <c r="N193" i="22" a="1"/>
  <c r="N193" i="22" s="1"/>
  <c r="N510" i="22" a="1"/>
  <c r="N510" i="22" s="1"/>
  <c r="N151" i="22" a="1"/>
  <c r="N151" i="22" s="1"/>
  <c r="N176" i="22" a="1"/>
  <c r="N176" i="22" s="1"/>
  <c r="N879" i="22" a="1"/>
  <c r="N879" i="22" s="1"/>
  <c r="N102" i="22" a="1"/>
  <c r="N102" i="22" s="1"/>
  <c r="N221" i="22" a="1"/>
  <c r="N221" i="22" s="1"/>
  <c r="N631" i="22" a="1"/>
  <c r="N631" i="22" s="1"/>
  <c r="N673" i="22" a="1"/>
  <c r="N673" i="22" s="1"/>
  <c r="N1001" i="22" a="1"/>
  <c r="N1001" i="22" s="1"/>
  <c r="N1004" i="22" a="1"/>
  <c r="N1004" i="22" s="1"/>
  <c r="N215" i="22" a="1"/>
  <c r="N215" i="22" s="1"/>
  <c r="N655" i="22" a="1"/>
  <c r="N655" i="22" s="1"/>
  <c r="N621" i="22" a="1"/>
  <c r="N621" i="22" s="1"/>
  <c r="N104" i="22" a="1"/>
  <c r="N104" i="22" s="1"/>
  <c r="N859" i="22" a="1"/>
  <c r="N859" i="22" s="1"/>
  <c r="N476" i="22" a="1"/>
  <c r="N476" i="22" s="1"/>
  <c r="N626" i="22" a="1"/>
  <c r="N626" i="22" s="1"/>
  <c r="N265" i="22" a="1"/>
  <c r="N265" i="22" s="1"/>
  <c r="N448" i="22" a="1"/>
  <c r="N448" i="22" s="1"/>
  <c r="N585" i="22" a="1"/>
  <c r="N585" i="22" s="1"/>
  <c r="N293" i="22" a="1"/>
  <c r="N293" i="22" s="1"/>
  <c r="N624" i="22" a="1"/>
  <c r="N624" i="22" s="1"/>
  <c r="N830" i="22" a="1"/>
  <c r="N830" i="22" s="1"/>
  <c r="N400" i="22" a="1"/>
  <c r="N400" i="22" s="1"/>
  <c r="N895" i="22" a="1"/>
  <c r="N895" i="22" s="1"/>
  <c r="N260" i="22" a="1"/>
  <c r="N260" i="22" s="1"/>
  <c r="N58" i="22" a="1"/>
  <c r="N58" i="22" s="1"/>
  <c r="N828" i="22" a="1"/>
  <c r="N828" i="22" s="1"/>
  <c r="N942" i="22" a="1"/>
  <c r="N942" i="22" s="1"/>
  <c r="N180" i="22" a="1"/>
  <c r="N180" i="22" s="1"/>
  <c r="N477" i="22" a="1"/>
  <c r="N477" i="22" s="1"/>
  <c r="N814" i="22" a="1"/>
  <c r="N814" i="22" s="1"/>
  <c r="N382" i="22" a="1"/>
  <c r="N382" i="22" s="1"/>
  <c r="N881" i="22" a="1"/>
  <c r="N881" i="22" s="1"/>
  <c r="N800" i="22" a="1"/>
  <c r="N800" i="22" s="1"/>
  <c r="N780" i="22" a="1"/>
  <c r="N780" i="22" s="1"/>
  <c r="N548" i="22" a="1"/>
  <c r="N548" i="22" s="1"/>
  <c r="N365" i="22" a="1"/>
  <c r="N365" i="22" s="1"/>
  <c r="N50" i="22" a="1"/>
  <c r="N50" i="22" s="1"/>
  <c r="N21" i="22" a="1"/>
  <c r="N21" i="22" s="1"/>
  <c r="N189" i="22" a="1"/>
  <c r="N189" i="22" s="1"/>
  <c r="N980" i="22" a="1"/>
  <c r="N980" i="22" s="1"/>
  <c r="N503" i="22" a="1"/>
  <c r="N503" i="22" s="1"/>
  <c r="N22" i="22" a="1"/>
  <c r="N22" i="22" s="1"/>
  <c r="N762" i="22" a="1"/>
  <c r="N762" i="22" s="1"/>
  <c r="N186" i="22" a="1"/>
  <c r="N186" i="22" s="1"/>
  <c r="N187" i="22" a="1"/>
  <c r="N187" i="22" s="1"/>
  <c r="N188" i="22" a="1"/>
  <c r="N188" i="22" s="1"/>
  <c r="N49" i="22" a="1"/>
  <c r="N49" i="22" s="1"/>
  <c r="N175" i="22" a="1"/>
  <c r="N175" i="22" s="1"/>
  <c r="N11" i="22" a="1"/>
  <c r="N11" i="22" s="1"/>
  <c r="N69" i="22" a="1"/>
  <c r="N69" i="22" s="1"/>
  <c r="N555" i="22" a="1"/>
  <c r="N555" i="22" s="1"/>
  <c r="N125" i="22" a="1"/>
  <c r="N125" i="22" s="1"/>
  <c r="N511" i="22" a="1"/>
  <c r="N511" i="22" s="1"/>
  <c r="N850" i="22" a="1"/>
  <c r="N850" i="22" s="1"/>
  <c r="N306" i="22" a="1"/>
  <c r="N306" i="22" s="1"/>
  <c r="N263" i="22" a="1"/>
  <c r="N263" i="22" s="1"/>
  <c r="N847" i="22" a="1"/>
  <c r="N847" i="22" s="1"/>
  <c r="N976" i="22" a="1"/>
  <c r="N976" i="22" s="1"/>
  <c r="N131" i="22" a="1"/>
  <c r="N131" i="22" s="1"/>
  <c r="N908" i="22" a="1"/>
  <c r="N908" i="22" s="1"/>
  <c r="N748" i="22" a="1"/>
  <c r="N748" i="22" s="1"/>
  <c r="N481" i="22" a="1"/>
  <c r="N481" i="22" s="1"/>
  <c r="N5" i="22" a="1"/>
  <c r="N5" i="22" s="1"/>
  <c r="N444" i="22" a="1"/>
  <c r="N444" i="22" s="1"/>
  <c r="N333" i="22" a="1"/>
  <c r="N333" i="22" s="1"/>
  <c r="N267" i="22" a="1"/>
  <c r="N267" i="22" s="1"/>
  <c r="N774" i="22" a="1"/>
  <c r="N774" i="22" s="1"/>
  <c r="N593" i="22" a="1"/>
  <c r="N593" i="22" s="1"/>
  <c r="N823" i="22" a="1"/>
  <c r="N823" i="22" s="1"/>
  <c r="N857" i="22" a="1"/>
  <c r="N857" i="22" s="1"/>
  <c r="N786" i="22" a="1"/>
  <c r="N786" i="22" s="1"/>
  <c r="N152" i="22" a="1"/>
  <c r="N152" i="22" s="1"/>
  <c r="N154" i="22" a="1"/>
  <c r="N154" i="22" s="1"/>
  <c r="N373" i="22" a="1"/>
  <c r="N373" i="22" s="1"/>
  <c r="N269" i="22" a="1"/>
  <c r="N269" i="22" s="1"/>
  <c r="N525" i="22" a="1"/>
  <c r="N525" i="22" s="1"/>
  <c r="N763" i="22" a="1"/>
  <c r="N763" i="22" s="1"/>
  <c r="N15" i="22" a="1"/>
  <c r="N15" i="22" s="1"/>
  <c r="N406" i="22" a="1"/>
  <c r="N406" i="22" s="1"/>
  <c r="N768" i="22" a="1"/>
  <c r="N768" i="22" s="1"/>
  <c r="N480" i="22" a="1"/>
  <c r="N480" i="22" s="1"/>
  <c r="N812" i="22" a="1"/>
  <c r="N812" i="22" s="1"/>
  <c r="N1023" i="22" a="1"/>
  <c r="N1023" i="22" s="1"/>
  <c r="N528" i="22" a="1"/>
  <c r="N528" i="22" s="1"/>
  <c r="N460" i="22" a="1"/>
  <c r="N460" i="22" s="1"/>
  <c r="N680" i="22" a="1"/>
  <c r="N680" i="22" s="1"/>
  <c r="N972" i="22" a="1"/>
  <c r="N972" i="22" s="1"/>
  <c r="N968" i="22" a="1"/>
  <c r="N968" i="22" s="1"/>
  <c r="N325" i="22" a="1"/>
  <c r="N325" i="22" s="1"/>
  <c r="N794" i="22" a="1"/>
  <c r="N794" i="22" s="1"/>
  <c r="N692" i="22" a="1"/>
  <c r="N692" i="22" s="1"/>
  <c r="N484" i="22" a="1"/>
  <c r="N484" i="22" s="1"/>
  <c r="N663" i="22" a="1"/>
  <c r="N663" i="22" s="1"/>
  <c r="N54" i="22" a="1"/>
  <c r="N54" i="22" s="1"/>
  <c r="N179" i="22" a="1"/>
  <c r="N179" i="22" s="1"/>
  <c r="N740" i="22" a="1"/>
  <c r="N740" i="22" s="1"/>
  <c r="N346" i="22" a="1"/>
  <c r="N346" i="22" s="1"/>
  <c r="N184" i="22" a="1"/>
  <c r="N184" i="22" s="1"/>
  <c r="N289" i="22" a="1"/>
  <c r="N289" i="22" s="1"/>
  <c r="N509" i="22" a="1"/>
  <c r="N509" i="22" s="1"/>
  <c r="N1019" i="22" a="1"/>
  <c r="N1019" i="22" s="1"/>
  <c r="N1015" i="22" a="1"/>
  <c r="N1015" i="22" s="1"/>
  <c r="N9" i="22" a="1"/>
  <c r="N9" i="22" s="1"/>
  <c r="N533" i="22" a="1"/>
  <c r="N533" i="22" s="1"/>
  <c r="N887" i="22" a="1"/>
  <c r="N887" i="22" s="1"/>
  <c r="N567" i="22" a="1"/>
  <c r="N567" i="22" s="1"/>
  <c r="N983" i="22" a="1"/>
  <c r="N983" i="22" s="1"/>
  <c r="N35" i="22" a="1"/>
  <c r="N35" i="22" s="1"/>
  <c r="N370" i="22" a="1"/>
  <c r="N370" i="22" s="1"/>
  <c r="N298" i="22" a="1"/>
  <c r="N298" i="22" s="1"/>
  <c r="N426" i="22" a="1"/>
  <c r="N426" i="22" s="1"/>
  <c r="N1007" i="22" a="1"/>
  <c r="N1007" i="22" s="1"/>
  <c r="N734" i="22" a="1"/>
  <c r="N734" i="22" s="1"/>
  <c r="N705" i="22" a="1"/>
  <c r="N705" i="22" s="1"/>
  <c r="N803" i="22" a="1"/>
  <c r="N803" i="22" s="1"/>
  <c r="N249" i="22" a="1"/>
  <c r="N249" i="22" s="1"/>
  <c r="N313" i="22" a="1"/>
  <c r="N313" i="22" s="1"/>
  <c r="N356" i="22" a="1"/>
  <c r="N356" i="22" s="1"/>
  <c r="N558" i="22" a="1"/>
  <c r="N558" i="22" s="1"/>
  <c r="N953" i="22" a="1"/>
  <c r="N953" i="22" s="1"/>
  <c r="N73" i="22" a="1"/>
  <c r="N73" i="22" s="1"/>
  <c r="N749" i="22" a="1"/>
  <c r="N749" i="22" s="1"/>
  <c r="N798" i="22" a="1"/>
  <c r="N798" i="22" s="1"/>
  <c r="N113" i="22" a="1"/>
  <c r="N113" i="22" s="1"/>
  <c r="N878" i="22" a="1"/>
  <c r="N878" i="22" s="1"/>
  <c r="N816" i="22" a="1"/>
  <c r="N816" i="22" s="1"/>
  <c r="N638" i="22" a="1"/>
  <c r="N638" i="22" s="1"/>
  <c r="N629" i="22" a="1"/>
  <c r="N629" i="22" s="1"/>
  <c r="N185" i="22" a="1"/>
  <c r="N185" i="22" s="1"/>
  <c r="N266" i="22" a="1"/>
  <c r="N266" i="22" s="1"/>
  <c r="N291" i="22" a="1"/>
  <c r="N291" i="22" s="1"/>
  <c r="N513" i="22" a="1"/>
  <c r="N513" i="22" s="1"/>
  <c r="N550" i="22" a="1"/>
  <c r="N550" i="22" s="1"/>
  <c r="N914" i="22" a="1"/>
  <c r="N914" i="22" s="1"/>
  <c r="N948" i="22" a="1"/>
  <c r="N948" i="22" s="1"/>
  <c r="N350" i="22" a="1"/>
  <c r="N350" i="22" s="1"/>
  <c r="N93" i="22" a="1"/>
  <c r="N93" i="22" s="1"/>
  <c r="N51" i="22" a="1"/>
  <c r="N51" i="22" s="1"/>
  <c r="N280" i="22" a="1"/>
  <c r="N280" i="22" s="1"/>
  <c r="N10" i="22" a="1"/>
  <c r="N10" i="22" s="1"/>
  <c r="N117" i="22" a="1"/>
  <c r="N117" i="22" s="1"/>
  <c r="N785" i="22" a="1"/>
  <c r="N785" i="22" s="1"/>
  <c r="N618" i="22" a="1"/>
  <c r="N618" i="22" s="1"/>
  <c r="N654" i="22" a="1"/>
  <c r="N654" i="22" s="1"/>
  <c r="N461" i="22" a="1"/>
  <c r="N461" i="22" s="1"/>
  <c r="N413" i="22" a="1"/>
  <c r="N413" i="22" s="1"/>
  <c r="N687" i="22" a="1"/>
  <c r="N687" i="22" s="1"/>
  <c r="N506" i="22" a="1"/>
  <c r="N506" i="22" s="1"/>
  <c r="N247" i="22" a="1"/>
  <c r="N247" i="22" s="1"/>
  <c r="N62" i="22" a="1"/>
  <c r="N62" i="22" s="1"/>
  <c r="N704" i="22" a="1"/>
  <c r="N704" i="22" s="1"/>
  <c r="N45" i="22" a="1"/>
  <c r="N45" i="22" s="1"/>
  <c r="N778" i="22" a="1"/>
  <c r="N778" i="22" s="1"/>
  <c r="N929" i="22" a="1"/>
  <c r="N929" i="22" s="1"/>
  <c r="N963" i="22" a="1"/>
  <c r="N963" i="22" s="1"/>
  <c r="N915" i="22" a="1"/>
  <c r="N915" i="22" s="1"/>
  <c r="N170" i="22" a="1"/>
  <c r="N170" i="22" s="1"/>
  <c r="N94" i="22" a="1"/>
  <c r="N94" i="22" s="1"/>
  <c r="N840" i="22" a="1"/>
  <c r="N840" i="22" s="1"/>
  <c r="N729" i="22" a="1"/>
  <c r="N729" i="22" s="1"/>
  <c r="N218" i="22" a="1"/>
  <c r="N218" i="22" s="1"/>
  <c r="N529" i="22" a="1"/>
  <c r="N529" i="22" s="1"/>
  <c r="N659" i="22" a="1"/>
  <c r="N659" i="22" s="1"/>
  <c r="N682" i="22" a="1"/>
  <c r="N682" i="22" s="1"/>
  <c r="N1024" i="22" a="1"/>
  <c r="N1024" i="22" s="1"/>
  <c r="N1010" i="22" a="1"/>
  <c r="N1010" i="22" s="1"/>
  <c r="N322" i="22" a="1"/>
  <c r="N322" i="22" s="1"/>
  <c r="N238" i="22" a="1"/>
  <c r="N238" i="22" s="1"/>
  <c r="N88" i="22" a="1"/>
  <c r="N88" i="22" s="1"/>
  <c r="N520" i="22" a="1"/>
  <c r="N520" i="22" s="1"/>
  <c r="N951" i="22" a="1"/>
  <c r="N951" i="22" s="1"/>
  <c r="N662" i="22" a="1"/>
  <c r="N662" i="22" s="1"/>
  <c r="N329" i="22" a="1"/>
  <c r="N329" i="22" s="1"/>
  <c r="N876" i="22" a="1"/>
  <c r="N876" i="22" s="1"/>
  <c r="N570" i="22" a="1"/>
  <c r="N570" i="22" s="1"/>
  <c r="N783" i="22" a="1"/>
  <c r="N783" i="22" s="1"/>
  <c r="N877" i="22" a="1"/>
  <c r="N877" i="22" s="1"/>
  <c r="N863" i="22" a="1"/>
  <c r="N863" i="22" s="1"/>
  <c r="N703" i="22" a="1"/>
  <c r="N703" i="22" s="1"/>
  <c r="N959" i="22" a="1"/>
  <c r="N959" i="22" s="1"/>
  <c r="N808" i="22" a="1"/>
  <c r="N808" i="22" s="1"/>
  <c r="N347" i="22" a="1"/>
  <c r="N347" i="22" s="1"/>
  <c r="N77" i="22" a="1"/>
  <c r="N77" i="22" s="1"/>
  <c r="N982" i="22" a="1"/>
  <c r="N982" i="22" s="1"/>
  <c r="N1017" i="22" a="1"/>
  <c r="N1017" i="22" s="1"/>
  <c r="N496" i="22" a="1"/>
  <c r="N496" i="22" s="1"/>
  <c r="N873" i="22" a="1"/>
  <c r="N873" i="22" s="1"/>
  <c r="N793" i="22" a="1"/>
  <c r="N793" i="22" s="1"/>
  <c r="N634" i="22" a="1"/>
  <c r="N634" i="22" s="1"/>
  <c r="N23" i="22" a="1"/>
  <c r="N23" i="22" s="1"/>
  <c r="N954" i="22" a="1"/>
  <c r="N954" i="22" s="1"/>
  <c r="N640" i="22" a="1"/>
  <c r="N640" i="22" s="1"/>
  <c r="N613" i="22" a="1"/>
  <c r="N613" i="22" s="1"/>
  <c r="N261" i="22" a="1"/>
  <c r="N261" i="22" s="1"/>
  <c r="N110" i="22" a="1"/>
  <c r="N110" i="22" s="1"/>
  <c r="N984" i="22" a="1"/>
  <c r="N984" i="22" s="1"/>
  <c r="N8" i="22" a="1"/>
  <c r="N8" i="22" s="1"/>
  <c r="N853" i="22" a="1"/>
  <c r="N853" i="22" s="1"/>
  <c r="N229" i="22" a="1"/>
  <c r="N229" i="22" s="1"/>
  <c r="N801" i="22" a="1"/>
  <c r="N801" i="22" s="1"/>
  <c r="N314" i="22" a="1"/>
  <c r="N314" i="22" s="1"/>
  <c r="N604" i="22" a="1"/>
  <c r="N604" i="22" s="1"/>
  <c r="N731" i="22" a="1"/>
  <c r="N731" i="22" s="1"/>
  <c r="N197" i="22" a="1"/>
  <c r="N197" i="22" s="1"/>
  <c r="N281" i="22" a="1"/>
  <c r="N281" i="22" s="1"/>
  <c r="N841" i="22" a="1"/>
  <c r="N841" i="22" s="1"/>
  <c r="N945" i="22" a="1"/>
  <c r="N945" i="22" s="1"/>
  <c r="N804" i="22" a="1"/>
  <c r="N804" i="22" s="1"/>
  <c r="N109" i="22" a="1"/>
  <c r="N109" i="22" s="1"/>
  <c r="N554" i="22" a="1"/>
  <c r="N554" i="22" s="1"/>
  <c r="N278" i="22" a="1"/>
  <c r="N278" i="22" s="1"/>
  <c r="N37" i="22" a="1"/>
  <c r="N37" i="22" s="1"/>
  <c r="N219" i="22" a="1"/>
  <c r="N219" i="22" s="1"/>
  <c r="N345" i="22" a="1"/>
  <c r="N345" i="22" s="1"/>
  <c r="N72" i="22" a="1"/>
  <c r="N72" i="22" s="1"/>
  <c r="N938" i="22" a="1"/>
  <c r="N938" i="22" s="1"/>
  <c r="N17" i="22" a="1"/>
  <c r="N17" i="22" s="1"/>
  <c r="N532" i="22" a="1"/>
  <c r="N532" i="22" s="1"/>
  <c r="N425" i="22" a="1"/>
  <c r="N425" i="22" s="1"/>
  <c r="N735" i="22" a="1"/>
  <c r="N735" i="22" s="1"/>
  <c r="N646" i="22" a="1"/>
  <c r="N646" i="22" s="1"/>
  <c r="N586" i="22" a="1"/>
  <c r="N586" i="22" s="1"/>
  <c r="N63" i="22" a="1"/>
  <c r="N63" i="22" s="1"/>
  <c r="N896" i="22" a="1"/>
  <c r="N896" i="22" s="1"/>
  <c r="N955" i="22" a="1"/>
  <c r="N955" i="22" s="1"/>
  <c r="N115" i="22" a="1"/>
  <c r="N115" i="22" s="1"/>
  <c r="N932" i="22" a="1"/>
  <c r="N932" i="22" s="1"/>
  <c r="N285" i="22" a="1"/>
  <c r="N285" i="22" s="1"/>
  <c r="N559" i="22" a="1"/>
  <c r="N559" i="22" s="1"/>
  <c r="N295" i="22" a="1"/>
  <c r="N295" i="22" s="1"/>
  <c r="N112" i="22" a="1"/>
  <c r="N112" i="22" s="1"/>
  <c r="N449" i="22" a="1"/>
  <c r="N449" i="22" s="1"/>
  <c r="N691" i="22" a="1"/>
  <c r="N691" i="22" s="1"/>
  <c r="N869" i="22" a="1"/>
  <c r="N869" i="22" s="1"/>
  <c r="N696" i="22" a="1"/>
  <c r="N696" i="22" s="1"/>
  <c r="N199" i="22" a="1"/>
  <c r="N199" i="22" s="1"/>
  <c r="N974" i="22" a="1"/>
  <c r="N974" i="22" s="1"/>
  <c r="N46" i="22" a="1"/>
  <c r="N46" i="22" s="1"/>
  <c r="N603" i="22" a="1"/>
  <c r="N603" i="22" s="1"/>
  <c r="N514" i="22" a="1"/>
  <c r="N514" i="22" s="1"/>
  <c r="N556" i="22" a="1"/>
  <c r="N556" i="22" s="1"/>
  <c r="N666" i="22" a="1"/>
  <c r="N666" i="22" s="1"/>
  <c r="N160" i="22" a="1"/>
  <c r="N160" i="22" s="1"/>
  <c r="N268" i="22" a="1"/>
  <c r="N268" i="22" s="1"/>
  <c r="N999" i="22" a="1"/>
  <c r="N999" i="22" s="1"/>
  <c r="N390" i="22" a="1"/>
  <c r="N390" i="22" s="1"/>
  <c r="N728" i="22" a="1"/>
  <c r="N728" i="22" s="1"/>
  <c r="N718" i="22" a="1"/>
  <c r="N718" i="22" s="1"/>
  <c r="N272" i="22" a="1"/>
  <c r="N272" i="22" s="1"/>
  <c r="N253" i="22" a="1"/>
  <c r="N253" i="22" s="1"/>
  <c r="N91" i="22" a="1"/>
  <c r="N91" i="22" s="1"/>
  <c r="N698" i="22" a="1"/>
  <c r="N698" i="22" s="1"/>
  <c r="N874" i="22" a="1"/>
  <c r="N874" i="22" s="1"/>
  <c r="N846" i="22" a="1"/>
  <c r="N846" i="22" s="1"/>
  <c r="N811" i="22" a="1"/>
  <c r="N811" i="22" s="1"/>
  <c r="N614" i="22" a="1"/>
  <c r="N614" i="22" s="1"/>
  <c r="N1012" i="22" a="1"/>
  <c r="N1012" i="22" s="1"/>
  <c r="N775" i="22" a="1"/>
  <c r="N775" i="22" s="1"/>
  <c r="N457" i="22" a="1"/>
  <c r="N457" i="22" s="1"/>
  <c r="N813" i="22" a="1"/>
  <c r="N813" i="22" s="1"/>
  <c r="N713" i="22" a="1"/>
  <c r="N713" i="22" s="1"/>
  <c r="N991" i="22" a="1"/>
  <c r="N991" i="22" s="1"/>
  <c r="N891" i="22" a="1"/>
  <c r="N891" i="22" s="1"/>
  <c r="N870" i="22" a="1"/>
  <c r="N870" i="22" s="1"/>
  <c r="N772" i="22" a="1"/>
  <c r="N772" i="22" s="1"/>
  <c r="N1021" i="22" a="1"/>
  <c r="N1021" i="22" s="1"/>
  <c r="N845" i="22" a="1"/>
  <c r="N845" i="22" s="1"/>
  <c r="N758" i="22" a="1"/>
  <c r="N758" i="22" s="1"/>
  <c r="N886" i="22" a="1"/>
  <c r="N886" i="22" s="1"/>
  <c r="N381" i="22" a="1"/>
  <c r="N381" i="22" s="1"/>
  <c r="N807" i="22" a="1"/>
  <c r="N807" i="22" s="1"/>
  <c r="N99" i="22" a="1"/>
  <c r="N99" i="22" s="1"/>
  <c r="N652" i="22" a="1"/>
  <c r="N652" i="22" s="1"/>
  <c r="N144" i="22" a="1"/>
  <c r="N144" i="22" s="1"/>
  <c r="N169" i="22" a="1"/>
  <c r="N169" i="22" s="1"/>
  <c r="N64" i="22" a="1"/>
  <c r="N64" i="22" s="1"/>
  <c r="N709" i="22" a="1"/>
  <c r="N709" i="22" s="1"/>
  <c r="N985" i="22" a="1"/>
  <c r="N985" i="22" s="1"/>
  <c r="N2" i="22" a="1"/>
  <c r="N2" i="22" s="1"/>
  <c r="N447" i="22" a="1"/>
  <c r="N447" i="22" s="1"/>
  <c r="N616" i="22" a="1"/>
  <c r="N616" i="22" s="1"/>
  <c r="N371" i="22" a="1"/>
  <c r="N371" i="22" s="1"/>
  <c r="N620" i="22" a="1"/>
  <c r="N620" i="22" s="1"/>
  <c r="N736" i="22" a="1"/>
  <c r="N736" i="22" s="1"/>
  <c r="N36" i="22" a="1"/>
  <c r="N36" i="22" s="1"/>
  <c r="N491" i="22" a="1"/>
  <c r="N491" i="22" s="1"/>
  <c r="N944" i="22" a="1"/>
  <c r="N944" i="22" s="1"/>
  <c r="N419" i="22" a="1"/>
  <c r="N419" i="22" s="1"/>
  <c r="N319" i="22" a="1"/>
  <c r="N319" i="22" s="1"/>
  <c r="N671" i="22" a="1"/>
  <c r="N671" i="22" s="1"/>
  <c r="N714" i="22" a="1"/>
  <c r="N714" i="22" s="1"/>
  <c r="N483" i="22" a="1"/>
  <c r="N483" i="22" s="1"/>
  <c r="N361" i="22" a="1"/>
  <c r="N361" i="22" s="1"/>
  <c r="N490" i="22" a="1"/>
  <c r="N490" i="22" s="1"/>
  <c r="N933" i="22" a="1"/>
  <c r="N933" i="22" s="1"/>
  <c r="N935" i="22" a="1"/>
  <c r="N935" i="22" s="1"/>
  <c r="N296" i="22" a="1"/>
  <c r="N296" i="22" s="1"/>
  <c r="N563" i="22" a="1"/>
  <c r="N563" i="22" s="1"/>
  <c r="N409" i="22" a="1"/>
  <c r="N409" i="22" s="1"/>
  <c r="N235" i="22" a="1"/>
  <c r="N235" i="22" s="1"/>
  <c r="N348" i="22" a="1"/>
  <c r="N348" i="22" s="1"/>
  <c r="N459" i="22" a="1"/>
  <c r="N459" i="22" s="1"/>
  <c r="N282" i="22" a="1"/>
  <c r="N282" i="22" s="1"/>
  <c r="N672" i="22" a="1"/>
  <c r="N672" i="22" s="1"/>
  <c r="N386" i="22" a="1"/>
  <c r="N386" i="22" s="1"/>
  <c r="N1005" i="22" a="1"/>
  <c r="N1005" i="22" s="1"/>
  <c r="N309" i="22" a="1"/>
  <c r="N309" i="22" s="1"/>
  <c r="N254" i="22" a="1"/>
  <c r="N254" i="22" s="1"/>
  <c r="N486" i="22" a="1"/>
  <c r="N486" i="22" s="1"/>
  <c r="N633" i="22" a="1"/>
  <c r="N633" i="22" s="1"/>
  <c r="N842" i="22" a="1"/>
  <c r="N842" i="22" s="1"/>
  <c r="N535" i="22" a="1"/>
  <c r="N535" i="22" s="1"/>
  <c r="N429" i="22" a="1"/>
  <c r="N429" i="22" s="1"/>
  <c r="N213" i="22" a="1"/>
  <c r="N213" i="22" s="1"/>
  <c r="N410" i="22" a="1"/>
  <c r="N410" i="22" s="1"/>
  <c r="N969" i="22" a="1"/>
  <c r="N969" i="22" s="1"/>
  <c r="N973" i="22" a="1"/>
  <c r="N973" i="22" s="1"/>
  <c r="N42" i="22" a="1"/>
  <c r="N42" i="22" s="1"/>
  <c r="N475" i="22" a="1"/>
  <c r="N475" i="22" s="1"/>
  <c r="N766" i="22" a="1"/>
  <c r="N766" i="22" s="1"/>
  <c r="N262" i="22" a="1"/>
  <c r="N262" i="22" s="1"/>
  <c r="N642" i="22" a="1"/>
  <c r="N642" i="22" s="1"/>
  <c r="N1008" i="22" a="1"/>
  <c r="N1008" i="22" s="1"/>
  <c r="N950" i="22" a="1"/>
  <c r="N950" i="22" s="1"/>
  <c r="N582" i="22" a="1"/>
  <c r="N582" i="22" s="1"/>
  <c r="N884" i="22" a="1"/>
  <c r="N884" i="22" s="1"/>
  <c r="N789" i="22" a="1"/>
  <c r="N789" i="22" s="1"/>
  <c r="N561" i="22" a="1"/>
  <c r="N561" i="22" s="1"/>
  <c r="N909" i="22" a="1"/>
  <c r="N909" i="22" s="1"/>
  <c r="N607" i="22" a="1"/>
  <c r="N607" i="22" s="1"/>
  <c r="N571" i="22" a="1"/>
  <c r="N571" i="22" s="1"/>
  <c r="N753" i="22" a="1"/>
  <c r="N753" i="22" s="1"/>
  <c r="N443" i="22" a="1"/>
  <c r="N443" i="22" s="1"/>
  <c r="N837" i="22" a="1"/>
  <c r="N837" i="22" s="1"/>
  <c r="N906" i="22" a="1"/>
  <c r="N906" i="22" s="1"/>
  <c r="N230" i="22" a="1"/>
  <c r="N230" i="22" s="1"/>
  <c r="N657" i="22" a="1"/>
  <c r="N657" i="22" s="1"/>
  <c r="N818" i="22" a="1"/>
  <c r="N818" i="22" s="1"/>
  <c r="N1014" i="22" a="1"/>
  <c r="N1014" i="22" s="1"/>
  <c r="N852" i="22" a="1"/>
  <c r="N852" i="22" s="1"/>
  <c r="N809" i="22" a="1"/>
  <c r="N809" i="22" s="1"/>
  <c r="N29" i="22" a="1"/>
  <c r="N29" i="22" s="1"/>
  <c r="N810" i="22" a="1"/>
  <c r="N810" i="22" s="1"/>
  <c r="N292" i="22" a="1"/>
  <c r="N292" i="22" s="1"/>
  <c r="N885" i="22" a="1"/>
  <c r="N885" i="22" s="1"/>
  <c r="N856" i="22" a="1"/>
  <c r="N856" i="22" s="1"/>
  <c r="N530" i="22" a="1"/>
  <c r="N530" i="22" s="1"/>
  <c r="N824" i="22" a="1"/>
  <c r="N824" i="22" s="1"/>
  <c r="N121" i="22" a="1"/>
  <c r="N121" i="22" s="1"/>
  <c r="N781" i="22" a="1"/>
  <c r="N781" i="22" s="1"/>
  <c r="N832" i="22" a="1"/>
  <c r="N832" i="22" s="1"/>
  <c r="N542" i="22" a="1"/>
  <c r="N542" i="22" s="1"/>
  <c r="N826" i="22" a="1"/>
  <c r="N826" i="22" s="1"/>
  <c r="N930" i="22" a="1"/>
  <c r="N930" i="22" s="1"/>
  <c r="N315" i="22" a="1"/>
  <c r="N315" i="22" s="1"/>
  <c r="N534" i="22" a="1"/>
  <c r="N534" i="22" s="1"/>
  <c r="N822" i="22" a="1"/>
  <c r="N822" i="22" s="1"/>
  <c r="N531" i="22" a="1"/>
  <c r="N531" i="22" s="1"/>
  <c r="N438" i="22" a="1"/>
  <c r="N438" i="22" s="1"/>
  <c r="N744" i="22" a="1"/>
  <c r="N744" i="22" s="1"/>
  <c r="N560" i="22" a="1"/>
  <c r="N560" i="22" s="1"/>
  <c r="N232" i="22" a="1"/>
  <c r="N232" i="22" s="1"/>
  <c r="N970" i="22" a="1"/>
  <c r="N970" i="22" s="1"/>
  <c r="N971" i="22" a="1"/>
  <c r="N971" i="22" s="1"/>
  <c r="N258" i="22" a="1"/>
  <c r="N258" i="22" s="1"/>
  <c r="N245" i="22" a="1"/>
  <c r="N245" i="22" s="1"/>
  <c r="N351" i="22" a="1"/>
  <c r="N351" i="22" s="1"/>
  <c r="N770" i="22" a="1"/>
  <c r="N770" i="22" s="1"/>
  <c r="N882" i="22" a="1"/>
  <c r="N882" i="22" s="1"/>
  <c r="N677" i="22" a="1"/>
  <c r="N677" i="22" s="1"/>
  <c r="N224" i="22" a="1"/>
  <c r="N224" i="22" s="1"/>
  <c r="N1006" i="22" a="1"/>
  <c r="N1006" i="22" s="1"/>
  <c r="N588" i="22" a="1"/>
  <c r="N588" i="22" s="1"/>
  <c r="N1002" i="22" a="1"/>
  <c r="N1002" i="22" s="1"/>
  <c r="N135" i="22" a="1"/>
  <c r="N135" i="22" s="1"/>
  <c r="N377" i="22" a="1"/>
  <c r="N377" i="22" s="1"/>
  <c r="N685" i="22" a="1"/>
  <c r="N685" i="22" s="1"/>
  <c r="N888" i="22" a="1"/>
  <c r="N888" i="22" s="1"/>
  <c r="N297" i="22" a="1"/>
  <c r="N297" i="22" s="1"/>
  <c r="N844" i="22" a="1"/>
  <c r="N844" i="22" s="1"/>
  <c r="N998" i="22" a="1"/>
  <c r="N998" i="22" s="1"/>
  <c r="N815" i="22" a="1"/>
  <c r="N815" i="22" s="1"/>
  <c r="N3" i="22" a="1"/>
  <c r="N3" i="22" s="1"/>
  <c r="N872" i="22" a="1"/>
  <c r="N872" i="22" s="1"/>
  <c r="N610" i="22" a="1"/>
  <c r="N610" i="22" s="1"/>
  <c r="N994" i="22" a="1"/>
  <c r="N994" i="22" s="1"/>
  <c r="N993" i="22" a="1"/>
  <c r="N993" i="22" s="1"/>
  <c r="N92" i="22" a="1"/>
  <c r="N92" i="22" s="1"/>
  <c r="N573" i="22" a="1"/>
  <c r="N573" i="22" s="1"/>
  <c r="N243" i="22" a="1"/>
  <c r="N243" i="22" s="1"/>
  <c r="N720" i="22" a="1"/>
  <c r="N720" i="22" s="1"/>
  <c r="N612" i="22" a="1"/>
  <c r="N612" i="22" s="1"/>
  <c r="N304" i="22" a="1"/>
  <c r="N304" i="22" s="1"/>
  <c r="N415" i="22" a="1"/>
  <c r="N415" i="22" s="1"/>
  <c r="N19" i="22" a="1"/>
  <c r="N19" i="22" s="1"/>
  <c r="N797" i="22" a="1"/>
  <c r="N797" i="22" s="1"/>
  <c r="N385" i="22" a="1"/>
  <c r="N385" i="22" s="1"/>
  <c r="N723" i="22" a="1"/>
  <c r="N723" i="22" s="1"/>
  <c r="N695" i="22" a="1"/>
  <c r="N695" i="22" s="1"/>
  <c r="N557" i="22" a="1"/>
  <c r="N557" i="22" s="1"/>
  <c r="N611" i="22" a="1"/>
  <c r="N611" i="22" s="1"/>
  <c r="N701" i="22" a="1"/>
  <c r="N701" i="22" s="1"/>
  <c r="N384" i="22" a="1"/>
  <c r="N384" i="22" s="1"/>
  <c r="N835" i="22" a="1"/>
  <c r="N835" i="22" s="1"/>
  <c r="N442" i="22" a="1"/>
  <c r="N442" i="22" s="1"/>
  <c r="N80" i="22" a="1"/>
  <c r="N80" i="22" s="1"/>
  <c r="N760" i="22" a="1"/>
  <c r="N760" i="22" s="1"/>
  <c r="N408" i="22" a="1"/>
  <c r="N408" i="22" s="1"/>
  <c r="N434" i="22" a="1"/>
  <c r="N434" i="22" s="1"/>
  <c r="N499" i="22" a="1"/>
  <c r="N499" i="22" s="1"/>
  <c r="N321" i="22" a="1"/>
  <c r="N321" i="22" s="1"/>
  <c r="N1013" i="22" a="1"/>
  <c r="N1013" i="22" s="1"/>
  <c r="N1020" i="22" a="1"/>
  <c r="N1020" i="22" s="1"/>
  <c r="N992" i="22" a="1"/>
  <c r="N992" i="22" s="1"/>
  <c r="N865" i="22" a="1"/>
  <c r="N865" i="22" s="1"/>
  <c r="N907" i="22" a="1"/>
  <c r="N907" i="22" s="1"/>
  <c r="N114" i="22" a="1"/>
  <c r="N114" i="22" s="1"/>
  <c r="N579" i="22" a="1"/>
  <c r="N579" i="22" s="1"/>
  <c r="N270" i="22" a="1"/>
  <c r="N270" i="22" s="1"/>
  <c r="N622" i="22" a="1"/>
  <c r="N622" i="22" s="1"/>
  <c r="N883" i="22" a="1"/>
  <c r="N883" i="22" s="1"/>
  <c r="N500" i="22" a="1"/>
  <c r="N500" i="22" s="1"/>
  <c r="N437" i="22" a="1"/>
  <c r="N437" i="22" s="1"/>
  <c r="N487" i="22" a="1"/>
  <c r="N487" i="22" s="1"/>
  <c r="N997" i="22" a="1"/>
  <c r="N997" i="22" s="1"/>
  <c r="N391" i="22" a="1"/>
  <c r="N391" i="22" s="1"/>
  <c r="N86" i="22" a="1"/>
  <c r="N86" i="22" s="1"/>
  <c r="N226" i="22" a="1"/>
  <c r="N226" i="22" s="1"/>
  <c r="N305" i="22" a="1"/>
  <c r="N305" i="22" s="1"/>
  <c r="N765" i="22" a="1"/>
  <c r="N765" i="22" s="1"/>
  <c r="N28" i="22" a="1"/>
  <c r="N28" i="22" s="1"/>
  <c r="N769" i="22" a="1"/>
  <c r="N769" i="22" s="1"/>
  <c r="N725" i="22" a="1"/>
  <c r="N725" i="22" s="1"/>
  <c r="N138" i="22" a="1"/>
  <c r="N138" i="22" s="1"/>
  <c r="N466" i="22" a="1"/>
  <c r="N466" i="22" s="1"/>
  <c r="N505" i="22" a="1"/>
  <c r="N505" i="22" s="1"/>
  <c r="N76" i="22" a="1"/>
  <c r="N76" i="22" s="1"/>
  <c r="N584" i="22" a="1"/>
  <c r="N584" i="22" s="1"/>
  <c r="N875" i="22" a="1"/>
  <c r="N875" i="22" s="1"/>
  <c r="N468" i="22" a="1"/>
  <c r="N468" i="22" s="1"/>
  <c r="N639" i="22" a="1"/>
  <c r="N639" i="22" s="1"/>
  <c r="N368" i="22" a="1"/>
  <c r="N368" i="22" s="1"/>
  <c r="N435" i="22" a="1"/>
  <c r="N435" i="22" s="1"/>
  <c r="N204" i="22" a="1"/>
  <c r="N204" i="22" s="1"/>
  <c r="N467" i="22" a="1"/>
  <c r="N467" i="22" s="1"/>
  <c r="N602" i="22" a="1"/>
  <c r="N602" i="22" s="1"/>
  <c r="N964" i="22" a="1"/>
  <c r="N964" i="22" s="1"/>
  <c r="N108" i="22" a="1"/>
  <c r="N108" i="22" s="1"/>
  <c r="N148" i="22" a="1"/>
  <c r="N148" i="22" s="1"/>
  <c r="N252" i="22" a="1"/>
  <c r="N252" i="22" s="1"/>
  <c r="N860" i="22" a="1"/>
  <c r="N860" i="22" s="1"/>
  <c r="N819" i="22" a="1"/>
  <c r="N819" i="22" s="1"/>
  <c r="N917" i="22" a="1"/>
  <c r="N917" i="22" s="1"/>
  <c r="N651" i="22" a="1"/>
  <c r="N651" i="22" s="1"/>
  <c r="N539" i="22" a="1"/>
  <c r="N539" i="22" s="1"/>
  <c r="N940" i="22" a="1"/>
  <c r="N940" i="22" s="1"/>
  <c r="N546" i="22" a="1"/>
  <c r="N546" i="22" s="1"/>
  <c r="N140" i="22" a="1"/>
  <c r="N140" i="22" s="1"/>
  <c r="N890" i="22" a="1"/>
  <c r="N890" i="22" s="1"/>
  <c r="N773" i="22" a="1"/>
  <c r="N773" i="22" s="1"/>
  <c r="N423" i="22" a="1"/>
  <c r="N423" i="22" s="1"/>
  <c r="N155" i="22" a="1"/>
  <c r="N155" i="22" s="1"/>
  <c r="N644" i="22" a="1"/>
  <c r="N644" i="22" s="1"/>
  <c r="N190" i="22" a="1"/>
  <c r="N190" i="22" s="1"/>
  <c r="N61" i="22" a="1"/>
  <c r="N61" i="22" s="1"/>
  <c r="N60" i="22" a="1"/>
  <c r="N60" i="22" s="1"/>
  <c r="N745" i="22" a="1"/>
  <c r="N745" i="22" s="1"/>
  <c r="N1003" i="22" a="1"/>
  <c r="N1003" i="22" s="1"/>
  <c r="N777" i="22" a="1"/>
  <c r="N777" i="22" s="1"/>
  <c r="N732" i="22" a="1"/>
  <c r="N732" i="22" s="1"/>
  <c r="N343" i="22" a="1"/>
  <c r="N343" i="22" s="1"/>
  <c r="N68" i="22" a="1"/>
  <c r="N68" i="22" s="1"/>
  <c r="N157" i="22" a="1"/>
  <c r="N157" i="22" s="1"/>
  <c r="N576" i="22" a="1"/>
  <c r="N576" i="22" s="1"/>
  <c r="N665" i="22" a="1"/>
  <c r="N665" i="22" s="1"/>
  <c r="N966" i="22" a="1"/>
  <c r="N966" i="22" s="1"/>
  <c r="N975" i="22" a="1"/>
  <c r="N975" i="22" s="1"/>
  <c r="N960" i="22" a="1"/>
  <c r="N960" i="22" s="1"/>
  <c r="N636" i="22" a="1"/>
  <c r="N636" i="22" s="1"/>
  <c r="N392" i="22" a="1"/>
  <c r="N392" i="22" s="1"/>
  <c r="N635" i="22" a="1"/>
  <c r="N635" i="22" s="1"/>
  <c r="N764" i="22" a="1"/>
  <c r="N764" i="22" s="1"/>
  <c r="N851" i="22" a="1"/>
  <c r="N851" i="22" s="1"/>
  <c r="N788" i="22" a="1"/>
  <c r="N788" i="22" s="1"/>
  <c r="N802" i="22" a="1"/>
  <c r="N802" i="22" s="1"/>
  <c r="N796" i="22" a="1"/>
  <c r="N796" i="22" s="1"/>
  <c r="N855" i="22" a="1"/>
  <c r="N855" i="22" s="1"/>
  <c r="N1011" i="22" a="1"/>
  <c r="N1011" i="22" s="1"/>
  <c r="N431" i="22" a="1"/>
  <c r="N431" i="22" s="1"/>
  <c r="N202" i="22" a="1"/>
  <c r="N202" i="22" s="1"/>
  <c r="N839" i="22" a="1"/>
  <c r="N839" i="22" s="1"/>
  <c r="N358" i="22" a="1"/>
  <c r="N358" i="22" s="1"/>
  <c r="N791" i="22" a="1"/>
  <c r="N791" i="22" s="1"/>
  <c r="N210" i="22" a="1"/>
  <c r="N210" i="22" s="1"/>
  <c r="N433" i="22" a="1"/>
  <c r="N433" i="22" s="1"/>
  <c r="N1022" i="22" a="1"/>
  <c r="N1022" i="22" s="1"/>
  <c r="N961" i="22" a="1"/>
  <c r="N961" i="22" s="1"/>
  <c r="N349" i="22" a="1"/>
  <c r="N349" i="22" s="1"/>
  <c r="N820" i="22" a="1"/>
  <c r="N820" i="22" s="1"/>
  <c r="N911" i="22" a="1"/>
  <c r="N911" i="22" s="1"/>
  <c r="N912" i="22" a="1"/>
  <c r="N912" i="22" s="1"/>
  <c r="N719" i="22" a="1"/>
  <c r="N719" i="22" s="1"/>
  <c r="N165" i="22" a="1"/>
  <c r="N165" i="22" s="1"/>
  <c r="N182" i="22" a="1"/>
  <c r="N182" i="22" s="1"/>
  <c r="N494" i="22" a="1"/>
  <c r="N494" i="22" s="1"/>
  <c r="N799" i="22" a="1"/>
  <c r="N799" i="22" s="1"/>
  <c r="N743" i="22" a="1"/>
  <c r="N743" i="22" s="1"/>
  <c r="N220" i="22" a="1"/>
  <c r="N220" i="22" s="1"/>
  <c r="N493" i="22" a="1"/>
  <c r="N493" i="22" s="1"/>
  <c r="N523" i="22" a="1"/>
  <c r="N523" i="22" s="1"/>
  <c r="N167" i="22" a="1"/>
  <c r="N167" i="22" s="1"/>
  <c r="N478" i="22" a="1"/>
  <c r="N478" i="22" s="1"/>
  <c r="N284" i="22" a="1"/>
  <c r="N284" i="22" s="1"/>
  <c r="N27" i="22" a="1"/>
  <c r="N27" i="22" s="1"/>
  <c r="N137" i="22" a="1"/>
  <c r="N137" i="22" s="1"/>
  <c r="N848" i="22" a="1"/>
  <c r="N848" i="22" s="1"/>
  <c r="N367" i="22" a="1"/>
  <c r="N367" i="22" s="1"/>
  <c r="N565" i="22" a="1"/>
  <c r="N565" i="22" s="1"/>
  <c r="N795" i="22" a="1"/>
  <c r="N795" i="22" s="1"/>
  <c r="N233" i="22" a="1"/>
  <c r="N233" i="22" s="1"/>
  <c r="N730" i="22" a="1"/>
  <c r="N730" i="22" s="1"/>
  <c r="N553" i="22" a="1"/>
  <c r="N553" i="22" s="1"/>
  <c r="N569" i="22" a="1"/>
  <c r="N569" i="22" s="1"/>
  <c r="N660" i="22" a="1"/>
  <c r="N660" i="22" s="1"/>
  <c r="N407" i="22" a="1"/>
  <c r="N407" i="22" s="1"/>
  <c r="N771" i="22" a="1"/>
  <c r="N771" i="22" s="1"/>
  <c r="N833" i="22" a="1"/>
  <c r="N833" i="22" s="1"/>
  <c r="N904" i="22" a="1"/>
  <c r="N904" i="22" s="1"/>
  <c r="N342" i="22" a="1"/>
  <c r="N342" i="22" s="1"/>
  <c r="N383" i="22" a="1"/>
  <c r="N383" i="22" s="1"/>
  <c r="N647" i="22" a="1"/>
  <c r="N647" i="22" s="1"/>
  <c r="N501" i="22" a="1"/>
  <c r="N501" i="22" s="1"/>
  <c r="N946" i="22" a="1"/>
  <c r="N946" i="22" s="1"/>
  <c r="N981" i="22" a="1"/>
  <c r="N981" i="22" s="1"/>
  <c r="N854" i="22" a="1"/>
  <c r="N854" i="22" s="1"/>
  <c r="N894" i="22" a="1"/>
  <c r="N894" i="22" s="1"/>
  <c r="N495" i="22" a="1"/>
  <c r="N495" i="22" s="1"/>
  <c r="N424" i="22" a="1"/>
  <c r="N424" i="22" s="1"/>
  <c r="N628" i="22" a="1"/>
  <c r="N628" i="22" s="1"/>
  <c r="N401" i="22" a="1"/>
  <c r="N401" i="22" s="1"/>
  <c r="N684" i="22" a="1"/>
  <c r="N684" i="22" s="1"/>
  <c r="N111" i="22" a="1"/>
  <c r="N111" i="22" s="1"/>
  <c r="N411" i="22" a="1"/>
  <c r="N411" i="22" s="1"/>
  <c r="N12" i="22" a="1"/>
  <c r="N12" i="22" s="1"/>
  <c r="N601" i="22" a="1"/>
  <c r="N601" i="22" s="1"/>
  <c r="N751" i="22" a="1"/>
  <c r="N751" i="22" s="1"/>
  <c r="N161" i="22" a="1"/>
  <c r="N161" i="22" s="1"/>
  <c r="N31" i="22" a="1"/>
  <c r="N31" i="22" s="1"/>
  <c r="N901" i="22" a="1"/>
  <c r="N901" i="22" s="1"/>
  <c r="N240" i="22" a="1"/>
  <c r="N240" i="22" s="1"/>
  <c r="N195" i="22" a="1"/>
  <c r="N195" i="22" s="1"/>
  <c r="N57" i="22" a="1"/>
  <c r="N57" i="22" s="1"/>
  <c r="N825" i="22" a="1"/>
  <c r="N825" i="22" s="1"/>
  <c r="N338" i="22" a="1"/>
  <c r="N338" i="22" s="1"/>
  <c r="N737" i="22" a="1"/>
  <c r="N737" i="22" s="1"/>
  <c r="N198" i="22" a="1"/>
  <c r="N198" i="22" s="1"/>
  <c r="N564" i="22" a="1"/>
  <c r="N564" i="22" s="1"/>
  <c r="N551" i="22" a="1"/>
  <c r="N551" i="22" s="1"/>
  <c r="N300" i="22" a="1"/>
  <c r="N300" i="22" s="1"/>
  <c r="N98" i="22" a="1"/>
  <c r="N98" i="22" s="1"/>
  <c r="N926" i="22" a="1"/>
  <c r="N926" i="22" s="1"/>
  <c r="N299" i="22" a="1"/>
  <c r="N299" i="22" s="1"/>
  <c r="N389" i="22" a="1"/>
  <c r="N389" i="22" s="1"/>
  <c r="N414" i="22" a="1"/>
  <c r="N414" i="22" s="1"/>
  <c r="N742" i="22" a="1"/>
  <c r="N742" i="22" s="1"/>
  <c r="N522" i="22" a="1"/>
  <c r="N522" i="22" s="1"/>
  <c r="N454" i="22" a="1"/>
  <c r="N454" i="22" s="1"/>
  <c r="N81" i="22" a="1"/>
  <c r="N81" i="22" s="1"/>
  <c r="N1009" i="22" a="1"/>
  <c r="N1009" i="22" s="1"/>
  <c r="N792" i="22" a="1"/>
  <c r="N792" i="22" s="1"/>
  <c r="N849" i="22" a="1"/>
  <c r="N849" i="22" s="1"/>
  <c r="N916" i="22" a="1"/>
  <c r="N916" i="22" s="1"/>
  <c r="N119" i="22" a="1"/>
  <c r="N119" i="22" s="1"/>
  <c r="N834" i="22" a="1"/>
  <c r="N834" i="22" s="1"/>
  <c r="N861" i="22" a="1"/>
  <c r="N861" i="22" s="1"/>
  <c r="N575" i="22" a="1"/>
  <c r="N575" i="22" s="1"/>
  <c r="N1000" i="22" a="1"/>
  <c r="N1000" i="22" s="1"/>
  <c r="N237" i="22" a="1"/>
  <c r="N237" i="22" s="1"/>
  <c r="N836" i="22" a="1"/>
  <c r="N836" i="22" s="1"/>
  <c r="N913" i="22" a="1"/>
  <c r="N913" i="22" s="1"/>
  <c r="N900" i="22" a="1"/>
  <c r="N900" i="22" s="1"/>
  <c r="N1016" i="22" a="1"/>
  <c r="N1016" i="22" s="1"/>
  <c r="N784" i="22" a="1"/>
  <c r="N784" i="22" s="1"/>
  <c r="N541" i="22" a="1"/>
  <c r="N541" i="22" s="1"/>
  <c r="N366" i="22" a="1"/>
  <c r="N366" i="22" s="1"/>
  <c r="N294" i="22" a="1"/>
  <c r="N294" i="22" s="1"/>
  <c r="N754" i="22" a="1"/>
  <c r="N754" i="22" s="1"/>
  <c r="N574" i="22" a="1"/>
  <c r="N574" i="22" s="1"/>
  <c r="N978" i="22" a="1"/>
  <c r="N978" i="22" s="1"/>
  <c r="N396" i="22" a="1"/>
  <c r="N396" i="22" s="1"/>
  <c r="N497" i="22" a="1"/>
  <c r="N497" i="22" s="1"/>
  <c r="N482" i="22" a="1"/>
  <c r="N482" i="22" s="1"/>
  <c r="N590" i="22" a="1"/>
  <c r="N590" i="22" s="1"/>
  <c r="N255" i="22" a="1"/>
  <c r="N255" i="22" s="1"/>
  <c r="N412" i="22" a="1"/>
  <c r="N412" i="22" s="1"/>
  <c r="N6" i="22" a="1"/>
  <c r="N6" i="22" s="1"/>
  <c r="N474" i="22" a="1"/>
  <c r="N474" i="22" s="1"/>
  <c r="N637" i="22" a="1"/>
  <c r="N637" i="22" s="1"/>
  <c r="N648" i="22" a="1"/>
  <c r="N648" i="22" s="1"/>
  <c r="N259" i="22" a="1"/>
  <c r="N259" i="22" s="1"/>
  <c r="N78" i="22" a="1"/>
  <c r="N78" i="22" s="1"/>
  <c r="N690" i="22" a="1"/>
  <c r="N690" i="22" s="1"/>
  <c r="N24" i="22" a="1"/>
  <c r="N24" i="22" s="1"/>
  <c r="N668" i="22" a="1"/>
  <c r="N668" i="22" s="1"/>
  <c r="N7" i="22" a="1"/>
  <c r="N7" i="22" s="1"/>
  <c r="N334" i="22" a="1"/>
  <c r="N334" i="22" s="1"/>
  <c r="N544" i="22" a="1"/>
  <c r="N544" i="22" s="1"/>
  <c r="N398" i="22" a="1"/>
  <c r="N398" i="22" s="1"/>
  <c r="N174" i="22" a="1"/>
  <c r="N174" i="22" s="1"/>
  <c r="N239" i="22" a="1"/>
  <c r="N239" i="22" s="1"/>
  <c r="N241" i="22" a="1"/>
  <c r="N241" i="22" s="1"/>
  <c r="N132" i="22" a="1"/>
  <c r="N132" i="22" s="1"/>
  <c r="N747" i="22" a="1"/>
  <c r="N747" i="22" s="1"/>
  <c r="N124" i="22" a="1"/>
  <c r="N124" i="22" s="1"/>
  <c r="N910" i="22" a="1"/>
  <c r="N910" i="22" s="1"/>
  <c r="N18" i="22" a="1"/>
  <c r="N18" i="22" s="1"/>
  <c r="N649" i="22" a="1"/>
  <c r="N649" i="22" s="1"/>
  <c r="N458" i="22" a="1"/>
  <c r="N458" i="22" s="1"/>
  <c r="N678" i="22" a="1"/>
  <c r="N678" i="22" s="1"/>
  <c r="N632" i="22" a="1"/>
  <c r="N632" i="22" s="1"/>
  <c r="N150" i="22" a="1"/>
  <c r="N150" i="22" s="1"/>
  <c r="N70" i="22" a="1"/>
  <c r="N70" i="22" s="1"/>
  <c r="N159" i="22" a="1"/>
  <c r="N159" i="22" s="1"/>
  <c r="N489" i="22" a="1"/>
  <c r="N489" i="22" s="1"/>
  <c r="N905" i="22" a="1"/>
  <c r="N905" i="22" s="1"/>
  <c r="N937" i="22" a="1"/>
  <c r="N937" i="22" s="1"/>
  <c r="N936" i="22" a="1"/>
  <c r="N936" i="22" s="1"/>
  <c r="N600" i="22" a="1"/>
  <c r="N600" i="22" s="1"/>
  <c r="N727" i="22" a="1"/>
  <c r="N727" i="22" s="1"/>
  <c r="N566" i="22" a="1"/>
  <c r="N566" i="22" s="1"/>
  <c r="N277" i="22" a="1"/>
  <c r="N277" i="22" s="1"/>
  <c r="N897" i="22" a="1"/>
  <c r="N897" i="22" s="1"/>
  <c r="N123" i="22" a="1"/>
  <c r="N123" i="22" s="1"/>
  <c r="N827" i="22" a="1"/>
  <c r="N827" i="22" s="1"/>
  <c r="N55" i="22" a="1"/>
  <c r="N55" i="22" s="1"/>
  <c r="N273" i="22" a="1"/>
  <c r="N273" i="22" s="1"/>
  <c r="N122" i="22" a="1"/>
  <c r="N122" i="22" s="1"/>
  <c r="N931" i="22" a="1"/>
  <c r="N931" i="22" s="1"/>
  <c r="N450" i="22" a="1"/>
  <c r="N450" i="22" s="1"/>
  <c r="N843" i="22" a="1"/>
  <c r="N843" i="22" s="1"/>
  <c r="N681" i="22" a="1"/>
  <c r="N681" i="22" s="1"/>
  <c r="N380" i="22" a="1"/>
  <c r="N380" i="22" s="1"/>
  <c r="N4" i="22" a="1"/>
  <c r="N4" i="22" s="1"/>
  <c r="N679" i="22" a="1"/>
  <c r="N679" i="22" s="1"/>
  <c r="N967" i="22" a="1"/>
  <c r="N967" i="22" s="1"/>
  <c r="N817" i="22" a="1"/>
  <c r="N817" i="22" s="1"/>
  <c r="N782" i="22" a="1"/>
  <c r="N782" i="22" s="1"/>
  <c r="N664" i="22" a="1"/>
  <c r="N664" i="22" s="1"/>
  <c r="N33" i="22" a="1"/>
  <c r="N33" i="22" s="1"/>
  <c r="N831" i="22" a="1"/>
  <c r="N831" i="22" s="1"/>
  <c r="N862" i="22" a="1"/>
  <c r="N862" i="22" s="1"/>
  <c r="N82" i="22" a="1"/>
  <c r="N82" i="22" s="1"/>
  <c r="N790" i="22" a="1"/>
  <c r="N790" i="22" s="1"/>
  <c r="N312" i="22" a="1"/>
  <c r="N312" i="22" s="1"/>
  <c r="N787" i="22" a="1"/>
  <c r="N787" i="22" s="1"/>
  <c r="N741" i="22" a="1"/>
  <c r="N741" i="22" s="1"/>
  <c r="N1018" i="22" a="1"/>
  <c r="N1018" i="22" s="1"/>
  <c r="N583" i="22" a="1"/>
  <c r="N583" i="22" s="1"/>
  <c r="N806" i="22" a="1"/>
  <c r="N806" i="22" s="1"/>
  <c r="N898" i="22" a="1"/>
  <c r="N898" i="22" s="1"/>
  <c r="N369" i="22" a="1"/>
  <c r="N369" i="22" s="1"/>
  <c r="N871" i="22" a="1"/>
  <c r="N871" i="22" s="1"/>
  <c r="N445" i="22" a="1"/>
  <c r="N445" i="22" s="1"/>
  <c r="N889" i="22" a="1"/>
  <c r="N889" i="22" s="1"/>
  <c r="N16" i="22" a="1"/>
  <c r="N16" i="22" s="1"/>
  <c r="N395" i="22" a="1"/>
  <c r="N395" i="22" s="1"/>
  <c r="N399" i="22" a="1"/>
  <c r="N399" i="22" s="1"/>
  <c r="N201" i="22" a="1"/>
  <c r="N201" i="22" s="1"/>
  <c r="N469" i="22" a="1"/>
  <c r="N469" i="22" s="1"/>
  <c r="N722" i="22" a="1"/>
  <c r="N722" i="22" s="1"/>
  <c r="N676" i="22" a="1"/>
  <c r="N676" i="22" s="1"/>
  <c r="N422" i="22" a="1"/>
  <c r="N422" i="22" s="1"/>
  <c r="N129" i="22" a="1"/>
  <c r="N129" i="22" s="1"/>
  <c r="N323" i="22" a="1"/>
  <c r="N323" i="22" s="1"/>
  <c r="N615" i="22" a="1"/>
  <c r="N615" i="22" s="1"/>
  <c r="N97" i="22" a="1"/>
  <c r="N97" i="22" s="1"/>
  <c r="N990" i="22" a="1"/>
  <c r="N990" i="22" s="1"/>
  <c r="N995" i="22" a="1"/>
  <c r="N995" i="22" s="1"/>
  <c r="N66" i="22" a="1"/>
  <c r="N66" i="22" s="1"/>
  <c r="N375" i="22" a="1"/>
  <c r="N375" i="22" s="1"/>
  <c r="N84" i="22" a="1"/>
  <c r="N84" i="22" s="1"/>
  <c r="N127" i="22" a="1"/>
  <c r="N127" i="22" s="1"/>
  <c r="N927" i="22" a="1"/>
  <c r="N927" i="22" s="1"/>
  <c r="N516" i="22" a="1"/>
  <c r="N516" i="22" s="1"/>
  <c r="N101" i="22" a="1"/>
  <c r="N101" i="22" s="1"/>
  <c r="N547" i="22" a="1"/>
  <c r="N547" i="22" s="1"/>
  <c r="N543" i="22" a="1"/>
  <c r="N543" i="22" s="1"/>
  <c r="N225" i="22" a="1"/>
  <c r="N225" i="22" s="1"/>
  <c r="N301" i="22" a="1"/>
  <c r="N301" i="22" s="1"/>
  <c r="N156" i="22" a="1"/>
  <c r="N156" i="22" s="1"/>
  <c r="N330" i="22" a="1"/>
  <c r="N330" i="22" s="1"/>
  <c r="N977" i="22" a="1"/>
  <c r="N977" i="22" s="1"/>
  <c r="N416" i="22" a="1"/>
  <c r="N416" i="22" s="1"/>
  <c r="N724" i="22" a="1"/>
  <c r="N724" i="22" s="1"/>
  <c r="N287" i="22" a="1"/>
  <c r="N287" i="22" s="1"/>
  <c r="N130" i="22" a="1"/>
  <c r="N130" i="22" s="1"/>
  <c r="N421" i="22" a="1"/>
  <c r="N421" i="22" s="1"/>
  <c r="N30" i="22" a="1"/>
  <c r="N30" i="22" s="1"/>
  <c r="N464" i="22" a="1"/>
  <c r="N464" i="22" s="1"/>
  <c r="N779" i="22" a="1"/>
  <c r="N779" i="22" s="1"/>
  <c r="N492" i="22" a="1"/>
  <c r="N492" i="22" s="1"/>
  <c r="N393" i="22" a="1"/>
  <c r="N393" i="22" s="1"/>
  <c r="N25" i="22" a="1"/>
  <c r="N25" i="22" s="1"/>
  <c r="N597" i="22" a="1"/>
  <c r="N597" i="22" s="1"/>
  <c r="N471" i="22" a="1"/>
  <c r="N471" i="22" s="1"/>
  <c r="N507" i="22" a="1"/>
  <c r="N507" i="22" s="1"/>
  <c r="N403" i="22" a="1"/>
  <c r="N403" i="22" s="1"/>
  <c r="N286" i="22" a="1"/>
  <c r="N286" i="22" s="1"/>
  <c r="N605" i="22" a="1"/>
  <c r="N605" i="22" s="1"/>
  <c r="N667" i="22" a="1"/>
  <c r="N667" i="22" s="1"/>
  <c r="N87" i="22" a="1"/>
  <c r="N87" i="22" s="1"/>
  <c r="N761" i="22" a="1"/>
  <c r="N761" i="22" s="1"/>
  <c r="N988" i="22" a="1"/>
  <c r="N988" i="22" s="1"/>
  <c r="N452" i="22" a="1"/>
  <c r="N452" i="22" s="1"/>
  <c r="N427" i="22" a="1"/>
  <c r="N427" i="22" s="1"/>
  <c r="N712" i="22" a="1"/>
  <c r="N712" i="22" s="1"/>
  <c r="N75" i="22" a="1"/>
  <c r="N75" i="22" s="1"/>
  <c r="N90" i="22" a="1"/>
  <c r="N90" i="22" s="1"/>
  <c r="N451" i="22" a="1"/>
  <c r="N451" i="22" s="1"/>
  <c r="N357" i="22" a="1"/>
  <c r="N357" i="22" s="1"/>
  <c r="N430" i="22" a="1"/>
  <c r="N430" i="22" s="1"/>
  <c r="N244" i="22" a="1"/>
  <c r="N244" i="22" s="1"/>
  <c r="N208" i="22" a="1"/>
  <c r="N208" i="22" s="1"/>
  <c r="N207" i="22" a="1"/>
  <c r="N207" i="22" s="1"/>
  <c r="N222" i="22" a="1"/>
  <c r="N222" i="22" s="1"/>
  <c r="N276" i="22" a="1"/>
  <c r="N276" i="22" s="1"/>
  <c r="N196" i="22" a="1"/>
  <c r="N196" i="22" s="1"/>
  <c r="N545" i="22" a="1"/>
  <c r="N545" i="22" s="1"/>
  <c r="N65" i="22" a="1"/>
  <c r="N65" i="22" s="1"/>
  <c r="N965" i="22" a="1"/>
  <c r="N965" i="22" s="1"/>
  <c r="N606" i="22" a="1"/>
  <c r="N606" i="22" s="1"/>
  <c r="N625" i="22" a="1"/>
  <c r="N625" i="22" s="1"/>
  <c r="N404" i="22" a="1"/>
  <c r="N404" i="22" s="1"/>
  <c r="N206" i="22" a="1"/>
  <c r="N206" i="22" s="1"/>
  <c r="N271" i="22" a="1"/>
  <c r="N271" i="22" s="1"/>
  <c r="N694" i="22" a="1"/>
  <c r="N694" i="22" s="1"/>
  <c r="N473" i="22" a="1"/>
  <c r="N473" i="22" s="1"/>
  <c r="N283" i="22" a="1"/>
  <c r="N283" i="22" s="1"/>
  <c r="N710" i="22" a="1"/>
  <c r="N710" i="22" s="1"/>
  <c r="N227" i="22" a="1"/>
  <c r="N227" i="22" s="1"/>
  <c r="N706" i="22" a="1"/>
  <c r="N706" i="22" s="1"/>
  <c r="N759" i="22" a="1"/>
  <c r="N759" i="22" s="1"/>
  <c r="N183" i="22" a="1"/>
  <c r="N183" i="22" s="1"/>
  <c r="N675" i="22" a="1"/>
  <c r="N675" i="22" s="1"/>
  <c r="N26" i="22" a="1"/>
  <c r="N26" i="22" s="1"/>
  <c r="N537" i="22" a="1"/>
  <c r="N537" i="22" s="1"/>
  <c r="N598" i="22" a="1"/>
  <c r="N598" i="22" s="1"/>
  <c r="N470" i="22" a="1"/>
  <c r="N470" i="22" s="1"/>
  <c r="N89" i="22" a="1"/>
  <c r="N89" i="22" s="1"/>
  <c r="N242" i="22" a="1"/>
  <c r="N242" i="22" s="1"/>
  <c r="N650" i="22" a="1"/>
  <c r="N650" i="22" s="1"/>
  <c r="N880" i="22" a="1"/>
  <c r="N880" i="22" s="1"/>
  <c r="N721" i="22" a="1"/>
  <c r="N721" i="22" s="1"/>
  <c r="N352" i="22" a="1"/>
  <c r="N352" i="22" s="1"/>
  <c r="N987" i="22" a="1"/>
  <c r="N987" i="22" s="1"/>
  <c r="N538" i="22" a="1"/>
  <c r="N538" i="22" s="1"/>
  <c r="N645" i="22" a="1"/>
  <c r="N645" i="22" s="1"/>
  <c r="N402" i="22" a="1"/>
  <c r="N402" i="22" s="1"/>
  <c r="N74" i="22" a="1"/>
  <c r="N74" i="22" s="1"/>
  <c r="N231" i="22" a="1"/>
  <c r="N231" i="22" s="1"/>
  <c r="N274" i="22" a="1"/>
  <c r="N274" i="22" s="1"/>
  <c r="N708" i="22" a="1"/>
  <c r="N708" i="22" s="1"/>
  <c r="N335" i="22" a="1"/>
  <c r="N335" i="22" s="1"/>
  <c r="N214" i="22" a="1"/>
  <c r="N214" i="22" s="1"/>
  <c r="N353" i="22" a="1"/>
  <c r="N353" i="22" s="1"/>
  <c r="N746" i="22" a="1"/>
  <c r="N746" i="22" s="1"/>
  <c r="N757" i="22" a="1"/>
  <c r="N757" i="22" s="1"/>
  <c r="N178" i="22" a="1"/>
  <c r="N178" i="22" s="1"/>
  <c r="N212" i="22" a="1"/>
  <c r="N212" i="22" s="1"/>
  <c r="N630" i="22" a="1"/>
  <c r="N630" i="22" s="1"/>
  <c r="N397" i="22" a="1"/>
  <c r="N397" i="22" s="1"/>
  <c r="N688" i="22" a="1"/>
  <c r="N688" i="22" s="1"/>
  <c r="N439" i="22" a="1"/>
  <c r="N439" i="22" s="1"/>
  <c r="N257" i="22" a="1"/>
  <c r="N257" i="22" s="1"/>
  <c r="N485" i="22" a="1"/>
  <c r="N485" i="22" s="1"/>
  <c r="N572" i="22" a="1"/>
  <c r="N572" i="22" s="1"/>
  <c r="N527" i="22" a="1"/>
  <c r="N527" i="22" s="1"/>
  <c r="N589" i="22" a="1"/>
  <c r="N589" i="22" s="1"/>
  <c r="N686" i="22" a="1"/>
  <c r="N686" i="22" s="1"/>
  <c r="N328" i="22" a="1"/>
  <c r="N328" i="22" s="1"/>
  <c r="N83" i="22" a="1"/>
  <c r="N83" i="22" s="1"/>
  <c r="N126" i="22" a="1"/>
  <c r="N126" i="22" s="1"/>
  <c r="N524" i="22" a="1"/>
  <c r="N524" i="22" s="1"/>
  <c r="N653" i="22" a="1"/>
  <c r="N653" i="22" s="1"/>
  <c r="N316" i="22" a="1"/>
  <c r="N316" i="22" s="1"/>
  <c r="N591" i="22" a="1"/>
  <c r="N591" i="22" s="1"/>
  <c r="N899" i="22" a="1"/>
  <c r="N899" i="22" s="1"/>
  <c r="N275" i="22" a="1"/>
  <c r="N275" i="22" s="1"/>
  <c r="N716" i="22" a="1"/>
  <c r="N716" i="22" s="1"/>
  <c r="N674" i="22" a="1"/>
  <c r="N674" i="22" s="1"/>
  <c r="N41" i="22" a="1"/>
  <c r="N41" i="22" s="1"/>
  <c r="N462" i="22" a="1"/>
  <c r="N462" i="22" s="1"/>
  <c r="N608" i="22" a="1"/>
  <c r="N608" i="22" s="1"/>
  <c r="N85" i="22" a="1"/>
  <c r="N85" i="22" s="1"/>
  <c r="N228" i="22" a="1"/>
  <c r="N228" i="22" s="1"/>
  <c r="N59" i="22" a="1"/>
  <c r="N59" i="22" s="1"/>
  <c r="N200" i="22" a="1"/>
  <c r="N200" i="22" s="1"/>
  <c r="N979" i="22" a="1"/>
  <c r="N979" i="22" s="1"/>
  <c r="N756" i="22" a="1"/>
  <c r="N756" i="22" s="1"/>
  <c r="N536" i="22" a="1"/>
  <c r="N536" i="22" s="1"/>
  <c r="N339" i="22" a="1"/>
  <c r="N339" i="22" s="1"/>
  <c r="N928" i="22" a="1"/>
  <c r="N928" i="22" s="1"/>
  <c r="N71" i="22" a="1"/>
  <c r="N71" i="22" s="1"/>
  <c r="N303" i="22" a="1"/>
  <c r="N303" i="22" s="1"/>
  <c r="N388" i="22" a="1"/>
  <c r="N388" i="22" s="1"/>
  <c r="N446" i="22" a="1"/>
  <c r="N446" i="22" s="1"/>
  <c r="N498" i="22" a="1"/>
  <c r="N498" i="22" s="1"/>
  <c r="N592" i="22" a="1"/>
  <c r="N592" i="22" s="1"/>
  <c r="N209" i="22" a="1"/>
  <c r="N209" i="22" s="1"/>
  <c r="N394" i="22" a="1"/>
  <c r="N394" i="22" s="1"/>
  <c r="N699" i="22" a="1"/>
  <c r="N699" i="22" s="1"/>
  <c r="N376" i="22" a="1"/>
  <c r="N376" i="22" s="1"/>
  <c r="N194" i="22" a="1"/>
  <c r="N194" i="22" s="1"/>
  <c r="N958" i="22" a="1"/>
  <c r="N958" i="22" s="1"/>
  <c r="N755" i="22" a="1"/>
  <c r="N755" i="22" s="1"/>
  <c r="N577" i="22" a="1"/>
  <c r="N577" i="22" s="1"/>
  <c r="N441" i="22" a="1"/>
  <c r="N441" i="22" s="1"/>
  <c r="N173" i="22" a="1"/>
  <c r="N173" i="22" s="1"/>
  <c r="N526" i="22" a="1"/>
  <c r="N526" i="22" s="1"/>
  <c r="N952" i="22" a="1"/>
  <c r="N952" i="22" s="1"/>
  <c r="N310" i="22" a="1"/>
  <c r="N310" i="22" s="1"/>
  <c r="N596" i="22" a="1"/>
  <c r="N596" i="22" s="1"/>
  <c r="N619" i="22" a="1"/>
  <c r="N619" i="22" s="1"/>
  <c r="N354" i="22" a="1"/>
  <c r="N354" i="22" s="1"/>
  <c r="N34" i="22" a="1"/>
  <c r="N34" i="22" s="1"/>
  <c r="N540" i="22" a="1"/>
  <c r="N540" i="22" s="1"/>
  <c r="N641" i="22" a="1"/>
  <c r="N641" i="22" s="1"/>
  <c r="N47" i="22" a="1"/>
  <c r="N47" i="22" s="1"/>
  <c r="N515" i="22" a="1"/>
  <c r="N515" i="22" s="1"/>
  <c r="N317" i="22" a="1"/>
  <c r="N317" i="22" s="1"/>
  <c r="N702" i="22" a="1"/>
  <c r="N702" i="22" s="1"/>
  <c r="N56" i="22" a="1"/>
  <c r="N56" i="22" s="1"/>
  <c r="N372" i="22" a="1"/>
  <c r="N372" i="22" s="1"/>
  <c r="N311" i="22" a="1"/>
  <c r="N311" i="22" s="1"/>
  <c r="N989" i="22" a="1"/>
  <c r="N989" i="22" s="1"/>
  <c r="N120" i="22" a="1"/>
  <c r="N120" i="22" s="1"/>
  <c r="N504" i="22" a="1"/>
  <c r="N504" i="22" s="1"/>
  <c r="N502" i="22" a="1"/>
  <c r="N502" i="22" s="1"/>
  <c r="N147" i="22" a="1"/>
  <c r="N147" i="22" s="1"/>
  <c r="N568" i="22" a="1"/>
  <c r="N568" i="22" s="1"/>
  <c r="N279" i="22" a="1"/>
  <c r="N279" i="22" s="1"/>
  <c r="N79" i="22" a="1"/>
  <c r="N79" i="22" s="1"/>
  <c r="N562" i="22" a="1"/>
  <c r="N562" i="22" s="1"/>
  <c r="N67" i="22" a="1"/>
  <c r="N67" i="22" s="1"/>
  <c r="N211" i="22" a="1"/>
  <c r="N211" i="22" s="1"/>
  <c r="N700" i="22" a="1"/>
  <c r="N700" i="22" s="1"/>
  <c r="N256" i="22" a="1"/>
  <c r="N256" i="22" s="1"/>
  <c r="N223" i="22" a="1"/>
  <c r="N223" i="22" s="1"/>
  <c r="N359" i="22" a="1"/>
  <c r="N359" i="22" s="1"/>
  <c r="N587" i="22" a="1"/>
  <c r="N587" i="22" s="1"/>
  <c r="N517" i="22" a="1"/>
  <c r="N517" i="22" s="1"/>
  <c r="N248" i="22" a="1"/>
  <c r="N248" i="22" s="1"/>
  <c r="N318" i="22" a="1"/>
  <c r="N318" i="22" s="1"/>
  <c r="N128" i="22" a="1"/>
  <c r="N128" i="22" s="1"/>
  <c r="N428" i="22" a="1"/>
  <c r="N428" i="22" s="1"/>
  <c r="N105" i="22" a="1"/>
  <c r="N105" i="22" s="1"/>
  <c r="N205" i="22" a="1"/>
  <c r="N205" i="22" s="1"/>
  <c r="N336" i="22" a="1"/>
  <c r="N336" i="22" s="1"/>
  <c r="N344" i="22" a="1"/>
  <c r="N344" i="22" s="1"/>
  <c r="N934" i="22" a="1"/>
  <c r="N934" i="22" s="1"/>
  <c r="N892" i="22" a="1"/>
  <c r="N892" i="22" s="1"/>
  <c r="N171" i="22" a="1"/>
  <c r="N171" i="22" s="1"/>
  <c r="N752" i="22" a="1"/>
  <c r="N752" i="22" s="1"/>
  <c r="N236" i="22" a="1"/>
  <c r="N236" i="22" s="1"/>
  <c r="N432" i="22" a="1"/>
  <c r="N432" i="22" s="1"/>
  <c r="N363" i="22" a="1"/>
  <c r="N363" i="22" s="1"/>
  <c r="N903" i="22" a="1"/>
  <c r="N903" i="22" s="1"/>
  <c r="N364" i="22" a="1"/>
  <c r="N364" i="22" s="1"/>
  <c r="N20" i="22" a="1"/>
  <c r="N20" i="22" s="1"/>
  <c r="N693" i="22" a="1"/>
  <c r="N693" i="22" s="1"/>
  <c r="N986" i="22" a="1"/>
  <c r="N986" i="22" s="1"/>
  <c r="N52" i="22" a="1"/>
  <c r="N52" i="22" s="1"/>
  <c r="N177" i="22" a="1"/>
  <c r="N177" i="22" s="1"/>
  <c r="N465" i="22" a="1"/>
  <c r="N465" i="22" s="1"/>
  <c r="N472" i="22" a="1"/>
  <c r="N472" i="22" s="1"/>
  <c r="N320" i="22" a="1"/>
  <c r="N320" i="22" s="1"/>
  <c r="N866" i="22" a="1"/>
  <c r="N866" i="22" s="1"/>
  <c r="N417" i="22" a="1"/>
  <c r="N417" i="22" s="1"/>
  <c r="N13" i="22" a="1"/>
  <c r="N13" i="22" s="1"/>
  <c r="N48" i="22" a="1"/>
  <c r="N48" i="22" s="1"/>
  <c r="N436" i="22" a="1"/>
  <c r="N436" i="22" s="1"/>
  <c r="N733" i="22" a="1"/>
  <c r="N733" i="22" s="1"/>
  <c r="N39" i="22" a="1"/>
  <c r="N39" i="22" s="1"/>
  <c r="N203" i="22" a="1"/>
  <c r="N203" i="22" s="1"/>
  <c r="N331" i="22" a="1"/>
  <c r="N331" i="22" s="1"/>
  <c r="N172" i="22" a="1"/>
  <c r="N172" i="22" s="1"/>
  <c r="N246" i="22" a="1"/>
  <c r="N246" i="22" s="1"/>
  <c r="N103" i="22" a="1"/>
  <c r="N103" i="22" s="1"/>
  <c r="N962" i="22" a="1"/>
  <c r="N962" i="22" s="1"/>
  <c r="N164" i="22" a="1"/>
  <c r="N164" i="22" s="1"/>
  <c r="N374" i="22" a="1"/>
  <c r="N374" i="22" s="1"/>
  <c r="N142" i="22" a="1"/>
  <c r="N142" i="22" s="1"/>
  <c r="N250" i="22" a="1"/>
  <c r="N250" i="22" s="1"/>
  <c r="N355" i="22" a="1"/>
  <c r="N355" i="22" s="1"/>
  <c r="N302" i="22" a="1"/>
  <c r="N302" i="22" s="1"/>
  <c r="N378" i="22" a="1"/>
  <c r="N378" i="22" s="1"/>
  <c r="N153" i="22" a="1"/>
  <c r="N153" i="22" s="1"/>
  <c r="N43" i="22" a="1"/>
  <c r="N43" i="22" s="1"/>
  <c r="N595" i="22" a="1"/>
  <c r="N595" i="22" s="1"/>
  <c r="N146" i="22" a="1"/>
  <c r="N146" i="22" s="1"/>
  <c r="N578" i="22" a="1"/>
  <c r="N578" i="22" s="1"/>
  <c r="N707" i="22" a="1"/>
  <c r="N707" i="22" s="1"/>
  <c r="N643" i="22" a="1"/>
  <c r="N643" i="22" s="1"/>
  <c r="N617" i="22" a="1"/>
  <c r="N617" i="22" s="1"/>
  <c r="N332" i="22" a="1"/>
  <c r="N332" i="22" s="1"/>
  <c r="N996" i="22" a="1"/>
  <c r="N996" i="22" s="1"/>
  <c r="N162" i="22" a="1"/>
  <c r="N162" i="22" s="1"/>
  <c r="N599" i="22" a="1"/>
  <c r="N599" i="22" s="1"/>
  <c r="N580" i="22" a="1"/>
  <c r="N580" i="22" s="1"/>
  <c r="N455" i="22" a="1"/>
  <c r="N455" i="22" s="1"/>
  <c r="N362" i="22" a="1"/>
  <c r="N362" i="22" s="1"/>
  <c r="N32" i="22" a="1"/>
  <c r="N32" i="22" s="1"/>
  <c r="N726" i="22" a="1"/>
  <c r="N726" i="22" s="1"/>
  <c r="N508" i="22" a="1"/>
  <c r="N508" i="22" s="1"/>
  <c r="N711" i="22" a="1"/>
  <c r="N711" i="22" s="1"/>
  <c r="N717" i="22" a="1"/>
  <c r="N717" i="22" s="1"/>
  <c r="N143" i="22" a="1"/>
  <c r="N143" i="22" s="1"/>
  <c r="N290" i="22" a="1"/>
  <c r="N290" i="22" s="1"/>
  <c r="N14" i="22" a="1"/>
  <c r="N14" i="22" s="1"/>
  <c r="N521" i="22" a="1"/>
  <c r="N521" i="22" s="1"/>
  <c r="N739" i="22" a="1"/>
  <c r="N739" i="22" s="1"/>
  <c r="N941" i="22" a="1"/>
  <c r="N941" i="22" s="1"/>
  <c r="N456" i="22" a="1"/>
  <c r="N456" i="22" s="1"/>
  <c r="N360" i="22" a="1"/>
  <c r="N360" i="22" s="1"/>
  <c r="N956" i="22" a="1"/>
  <c r="N956" i="22" s="1"/>
  <c r="N133" i="22" a="1"/>
  <c r="N133" i="22" s="1"/>
  <c r="N139" i="22" a="1"/>
  <c r="N139" i="22" s="1"/>
  <c r="N168" i="22" a="1"/>
  <c r="N168" i="22" s="1"/>
  <c r="N379" i="22" a="1"/>
  <c r="N379" i="22" s="1"/>
  <c r="N518" i="22" a="1"/>
  <c r="N518" i="22" s="1"/>
  <c r="N96" i="22" a="1"/>
  <c r="N96" i="22" s="1"/>
  <c r="N40" i="22" a="1"/>
  <c r="N40" i="2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<sst xmlns="http://schemas.openxmlformats.org/spreadsheetml/2006/main" count="8341" uniqueCount="1482">
  <si>
    <t>cot</t>
  </si>
  <si>
    <t>compon</t>
  </si>
  <si>
    <t>architectur</t>
  </si>
  <si>
    <t>semant</t>
  </si>
  <si>
    <t>wrapper</t>
  </si>
  <si>
    <t>ontolog</t>
  </si>
  <si>
    <t>interop</t>
  </si>
  <si>
    <t>(interop, interope, interoper)</t>
  </si>
  <si>
    <t>interfac</t>
  </si>
  <si>
    <t>orb</t>
  </si>
  <si>
    <t>corba</t>
  </si>
  <si>
    <t>interoperab</t>
  </si>
  <si>
    <t>standard</t>
  </si>
  <si>
    <t>new</t>
  </si>
  <si>
    <t>transform</t>
  </si>
  <si>
    <t>coordinat</t>
  </si>
  <si>
    <t>exchang</t>
  </si>
  <si>
    <t>peer-to-p</t>
  </si>
  <si>
    <t>peer-to-peer</t>
  </si>
  <si>
    <t>controlstructur</t>
  </si>
  <si>
    <t>controlstructure</t>
  </si>
  <si>
    <t>systems-of-system</t>
  </si>
  <si>
    <t>systems-of-systems</t>
  </si>
  <si>
    <t>xml</t>
  </si>
  <si>
    <t>heterogen</t>
  </si>
  <si>
    <t>protocol</t>
  </si>
  <si>
    <t>messag</t>
  </si>
  <si>
    <t>syntact</t>
  </si>
  <si>
    <t>integrat</t>
  </si>
  <si>
    <t>middlewar</t>
  </si>
  <si>
    <t>contract</t>
  </si>
  <si>
    <t>mediat</t>
  </si>
  <si>
    <t>distribut</t>
  </si>
  <si>
    <t>share</t>
  </si>
  <si>
    <t>event-bas</t>
  </si>
  <si>
    <t>controltopolog</t>
  </si>
  <si>
    <t>controltopology</t>
  </si>
  <si>
    <t>bind</t>
  </si>
  <si>
    <t>platform</t>
  </si>
  <si>
    <t>connector</t>
  </si>
  <si>
    <t>specif</t>
  </si>
  <si>
    <t>format</t>
  </si>
  <si>
    <t>mismatch</t>
  </si>
  <si>
    <t>soap</t>
  </si>
  <si>
    <t>eai</t>
  </si>
  <si>
    <t>comol</t>
  </si>
  <si>
    <t>plug</t>
  </si>
  <si>
    <t>adapt</t>
  </si>
  <si>
    <t>api</t>
  </si>
  <si>
    <t>discoveri</t>
  </si>
  <si>
    <t>compatib</t>
  </si>
  <si>
    <t>stub</t>
  </si>
  <si>
    <t>translat</t>
  </si>
  <si>
    <t>rpc</t>
  </si>
  <si>
    <t>plug-and-play</t>
  </si>
  <si>
    <t>bridg</t>
  </si>
  <si>
    <t>single</t>
  </si>
  <si>
    <t>marshal</t>
  </si>
  <si>
    <t>idl</t>
  </si>
  <si>
    <t>keep</t>
  </si>
  <si>
    <t>client-serv</t>
  </si>
  <si>
    <t>client-server</t>
  </si>
  <si>
    <t>registri</t>
  </si>
  <si>
    <t>event-based</t>
  </si>
  <si>
    <t>repositori</t>
  </si>
  <si>
    <t>cooperat</t>
  </si>
  <si>
    <t>socket</t>
  </si>
  <si>
    <t>proxi</t>
  </si>
  <si>
    <t>skeleton</t>
  </si>
  <si>
    <t>convers</t>
  </si>
  <si>
    <t>conflict</t>
  </si>
  <si>
    <t>discovery</t>
  </si>
  <si>
    <t>proxy</t>
  </si>
  <si>
    <t>gateway</t>
  </si>
  <si>
    <t>component</t>
  </si>
  <si>
    <t>incompatib</t>
  </si>
  <si>
    <t>interface</t>
  </si>
  <si>
    <t>conversion</t>
  </si>
  <si>
    <t>mediation</t>
  </si>
  <si>
    <t>adapter</t>
  </si>
  <si>
    <t>transformer</t>
  </si>
  <si>
    <t>bridge</t>
  </si>
  <si>
    <t>API</t>
  </si>
  <si>
    <t>IDL</t>
  </si>
  <si>
    <t>CORBA</t>
  </si>
  <si>
    <t>COM/OLE</t>
  </si>
  <si>
    <t>ORB</t>
  </si>
  <si>
    <t>RPC</t>
  </si>
  <si>
    <t>middleware</t>
  </si>
  <si>
    <t>legacy system</t>
  </si>
  <si>
    <t>COTS</t>
  </si>
  <si>
    <t>semantic</t>
  </si>
  <si>
    <t>syntactic</t>
  </si>
  <si>
    <t>loose coupl</t>
  </si>
  <si>
    <t>specification</t>
  </si>
  <si>
    <t>architecture</t>
  </si>
  <si>
    <t>glue code</t>
  </si>
  <si>
    <t>federat</t>
  </si>
  <si>
    <t>composab</t>
  </si>
  <si>
    <t>exchange</t>
  </si>
  <si>
    <t>sharing</t>
  </si>
  <si>
    <t>binding</t>
  </si>
  <si>
    <t>registry</t>
  </si>
  <si>
    <t>repository</t>
  </si>
  <si>
    <t>EAI</t>
  </si>
  <si>
    <t>B2B</t>
  </si>
  <si>
    <t>web service</t>
  </si>
  <si>
    <t>SOAP</t>
  </si>
  <si>
    <t>XML</t>
  </si>
  <si>
    <t>messaging</t>
  </si>
  <si>
    <t>publish-subscribe</t>
  </si>
  <si>
    <t>abstraction layer</t>
  </si>
  <si>
    <t>data model</t>
  </si>
  <si>
    <t>ontology</t>
  </si>
  <si>
    <t>harmoniz</t>
  </si>
  <si>
    <t>interoperability</t>
  </si>
  <si>
    <t>cot compon</t>
  </si>
  <si>
    <t>cots (component, components)</t>
  </si>
  <si>
    <t>cots-bas system</t>
  </si>
  <si>
    <t>cots-based (system, systemic, systems)</t>
  </si>
  <si>
    <t>licens use</t>
  </si>
  <si>
    <t>(license, licensed, licenses, licensing) (use, used, useful, usefully, usefulness, uses, using)</t>
  </si>
  <si>
    <t>model transform</t>
  </si>
  <si>
    <t>(model, modeled, modeling, modelled, modelling, models) (transform, transformation, transformations, transformed, transforming, transforms)</t>
  </si>
  <si>
    <t>compon base</t>
  </si>
  <si>
    <t>(component, components) (base, based, bases, basing)</t>
  </si>
  <si>
    <t>matur model</t>
  </si>
  <si>
    <t>(maturation, mature, matures, maturing, maturity) (model, modeled, modeling, modelled, modelling, models)</t>
  </si>
  <si>
    <t>processed</t>
  </si>
  <si>
    <t>correct value</t>
  </si>
  <si>
    <t>QA</t>
  </si>
  <si>
    <t>availability</t>
  </si>
  <si>
    <t>resilien</t>
  </si>
  <si>
    <t>fail-saf</t>
  </si>
  <si>
    <t>rollback</t>
  </si>
  <si>
    <t>aliv</t>
  </si>
  <si>
    <t>mttd</t>
  </si>
  <si>
    <t>switchov</t>
  </si>
  <si>
    <t>quorum</t>
  </si>
  <si>
    <t>snapshot</t>
  </si>
  <si>
    <t>partit toler</t>
  </si>
  <si>
    <t>hot swap</t>
  </si>
  <si>
    <t>disrupt</t>
  </si>
  <si>
    <t>ha</t>
  </si>
  <si>
    <t>servic</t>
  </si>
  <si>
    <t>avail</t>
  </si>
  <si>
    <t>cluster</t>
  </si>
  <si>
    <t>state</t>
  </si>
  <si>
    <t>oper</t>
  </si>
  <si>
    <t>down</t>
  </si>
  <si>
    <t>failur</t>
  </si>
  <si>
    <t>fault</t>
  </si>
  <si>
    <t>replic</t>
  </si>
  <si>
    <t>slo</t>
  </si>
  <si>
    <t>repair</t>
  </si>
  <si>
    <t>sli</t>
  </si>
  <si>
    <t>reliab</t>
  </si>
  <si>
    <t>sla</t>
  </si>
  <si>
    <t>toler</t>
  </si>
  <si>
    <t>recov</t>
  </si>
  <si>
    <t>heal</t>
  </si>
  <si>
    <t>downtim</t>
  </si>
  <si>
    <t>error</t>
  </si>
  <si>
    <t>failov</t>
  </si>
  <si>
    <t>mtbf</t>
  </si>
  <si>
    <t>mttr</t>
  </si>
  <si>
    <t>monitor</t>
  </si>
  <si>
    <t>standbi</t>
  </si>
  <si>
    <t>escal</t>
  </si>
  <si>
    <t>redund</t>
  </si>
  <si>
    <t>mask</t>
  </si>
  <si>
    <t>degrad</t>
  </si>
  <si>
    <t>ping</t>
  </si>
  <si>
    <t>echo</t>
  </si>
  <si>
    <t>checkpoint</t>
  </si>
  <si>
    <t>uptim</t>
  </si>
  <si>
    <t>watchdog</t>
  </si>
  <si>
    <t>recoveri</t>
  </si>
  <si>
    <t>consist</t>
  </si>
  <si>
    <t>backup</t>
  </si>
  <si>
    <t>restor</t>
  </si>
  <si>
    <t>high-avail</t>
  </si>
  <si>
    <t>outag</t>
  </si>
  <si>
    <t>robust</t>
  </si>
  <si>
    <t>mainten</t>
  </si>
  <si>
    <t>reboot</t>
  </si>
  <si>
    <t>mttf</t>
  </si>
  <si>
    <t>incid</t>
  </si>
  <si>
    <t>unavail</t>
  </si>
  <si>
    <t>fail-safe</t>
  </si>
  <si>
    <t>alive</t>
  </si>
  <si>
    <t>MTTD</t>
  </si>
  <si>
    <t>switchover</t>
  </si>
  <si>
    <t>partition tolerance</t>
  </si>
  <si>
    <t>disruption</t>
  </si>
  <si>
    <t>HA</t>
  </si>
  <si>
    <t>service</t>
  </si>
  <si>
    <t>operation</t>
  </si>
  <si>
    <t>failure</t>
  </si>
  <si>
    <t>replication</t>
  </si>
  <si>
    <t>SLO</t>
  </si>
  <si>
    <t>SLI</t>
  </si>
  <si>
    <t>SLA</t>
  </si>
  <si>
    <t>recover</t>
  </si>
  <si>
    <t>healing</t>
  </si>
  <si>
    <t>downtime</t>
  </si>
  <si>
    <t>failover</t>
  </si>
  <si>
    <t>MTBF</t>
  </si>
  <si>
    <t>MTTR</t>
  </si>
  <si>
    <t>standby</t>
  </si>
  <si>
    <t>escalation</t>
  </si>
  <si>
    <t>redundant</t>
  </si>
  <si>
    <t>degraded</t>
  </si>
  <si>
    <t>uptime</t>
  </si>
  <si>
    <t>consistency</t>
  </si>
  <si>
    <t>restore</t>
  </si>
  <si>
    <t>high-availability</t>
  </si>
  <si>
    <t>outage</t>
  </si>
  <si>
    <t>MTTF</t>
  </si>
  <si>
    <t>incident</t>
  </si>
  <si>
    <t>unavailability</t>
  </si>
  <si>
    <t>markov</t>
  </si>
  <si>
    <t>heartbeat</t>
  </si>
  <si>
    <t>state-awar</t>
  </si>
  <si>
    <t>state-aware</t>
  </si>
  <si>
    <t>haproxi</t>
  </si>
  <si>
    <t>haproxy</t>
  </si>
  <si>
    <t>steadi</t>
  </si>
  <si>
    <t>steady</t>
  </si>
  <si>
    <t>rate sever failur</t>
  </si>
  <si>
    <t>(rate, rates) (several, severe, severely, severities, severity) (failur, failure, failures)</t>
  </si>
  <si>
    <t>bidirect model transform</t>
  </si>
  <si>
    <t>bidirectional (model, modeled, modeling, modelings, modelled, modelling, models) (transform, transformation, transformations, transformed, transforming, transforms)</t>
  </si>
  <si>
    <t>fault tree analysi</t>
  </si>
  <si>
    <t>(fault, faults) (tree, trees) analysis</t>
  </si>
  <si>
    <t>fault toler pattern</t>
  </si>
  <si>
    <t>(fault, faults) (tolerance, tolerant, tolerate, tolerated, tolerating, tolerence) (pattern, patterns)</t>
  </si>
  <si>
    <t>markov transit matrix</t>
  </si>
  <si>
    <t>markov (transition, transitions) matrix</t>
  </si>
  <si>
    <t>repair rate sever</t>
  </si>
  <si>
    <t>(repair, repairable, repaired, repairs) (rate, rates) (several, severe, severely, severities, severity)</t>
  </si>
  <si>
    <t>parallel comput pattern</t>
  </si>
  <si>
    <t>(parallel, parallelism) (comput, computation, computational, computations, compute, computed, computer, computers, computing) (pattern, patterns)</t>
  </si>
  <si>
    <t>save retriev state</t>
  </si>
  <si>
    <t>(save, saved, saves, saving, savings) (retrieval, retrieve, retrieves, retrieving) (state, stated, stateful, states)</t>
  </si>
  <si>
    <t>hotfix</t>
  </si>
  <si>
    <t>kill switch</t>
  </si>
  <si>
    <t>featur toggl</t>
  </si>
  <si>
    <t>feature toggle</t>
  </si>
  <si>
    <t>a/b</t>
  </si>
  <si>
    <t>A/B</t>
  </si>
  <si>
    <t>access control</t>
  </si>
  <si>
    <t>secur group</t>
  </si>
  <si>
    <t>security group</t>
  </si>
  <si>
    <t>load balanc</t>
  </si>
  <si>
    <t>load balancing</t>
  </si>
  <si>
    <t>deploy</t>
  </si>
  <si>
    <t>releas</t>
  </si>
  <si>
    <t>release</t>
  </si>
  <si>
    <t>updat</t>
  </si>
  <si>
    <t>update</t>
  </si>
  <si>
    <t>instal</t>
  </si>
  <si>
    <t>install</t>
  </si>
  <si>
    <t>rollout</t>
  </si>
  <si>
    <t>upgrad</t>
  </si>
  <si>
    <t>upgrade</t>
  </si>
  <si>
    <t>continu</t>
  </si>
  <si>
    <t>continuous</t>
  </si>
  <si>
    <t>patch</t>
  </si>
  <si>
    <t>pipelin</t>
  </si>
  <si>
    <t>pipeline</t>
  </si>
  <si>
    <t>configurat</t>
  </si>
  <si>
    <t>roll</t>
  </si>
  <si>
    <t>rolling</t>
  </si>
  <si>
    <t>toggl</t>
  </si>
  <si>
    <t>toggle</t>
  </si>
  <si>
    <t>canari</t>
  </si>
  <si>
    <t>canary</t>
  </si>
  <si>
    <t>provis</t>
  </si>
  <si>
    <t>provision</t>
  </si>
  <si>
    <t>infrastructur</t>
  </si>
  <si>
    <t>infrastructure</t>
  </si>
  <si>
    <t>orchestr</t>
  </si>
  <si>
    <t>automat</t>
  </si>
  <si>
    <t>version</t>
  </si>
  <si>
    <t>artifact</t>
  </si>
  <si>
    <t>build</t>
  </si>
  <si>
    <t>stage</t>
  </si>
  <si>
    <t>staging</t>
  </si>
  <si>
    <t>observ</t>
  </si>
  <si>
    <t>scale</t>
  </si>
  <si>
    <t>scaling</t>
  </si>
  <si>
    <t>modul</t>
  </si>
  <si>
    <t>compo</t>
  </si>
  <si>
    <t>compos</t>
  </si>
  <si>
    <t>contain</t>
  </si>
  <si>
    <t xml:space="preserve"> downtime</t>
  </si>
  <si>
    <t>depend</t>
  </si>
  <si>
    <t>manag</t>
  </si>
  <si>
    <t>management</t>
  </si>
  <si>
    <t>undeploy</t>
  </si>
  <si>
    <t>commiss</t>
  </si>
  <si>
    <t>commission</t>
  </si>
  <si>
    <t>probe</t>
  </si>
  <si>
    <t>audit</t>
  </si>
  <si>
    <t>log</t>
  </si>
  <si>
    <t>logging</t>
  </si>
  <si>
    <t>resourc</t>
  </si>
  <si>
    <t>resource</t>
  </si>
  <si>
    <t>stack</t>
  </si>
  <si>
    <t>fail</t>
  </si>
  <si>
    <t>redundan</t>
  </si>
  <si>
    <t xml:space="preserve"> recovery</t>
  </si>
  <si>
    <t>loader</t>
  </si>
  <si>
    <t>(loader, loaders)</t>
  </si>
  <si>
    <t>smartfrog</t>
  </si>
  <si>
    <t>record-and-replay</t>
  </si>
  <si>
    <t>cd-driven</t>
  </si>
  <si>
    <t>unload</t>
  </si>
  <si>
    <t>(unload, unloaded, unloading)</t>
  </si>
  <si>
    <t>toolchain</t>
  </si>
  <si>
    <t>toolchains</t>
  </si>
  <si>
    <t>product environ</t>
  </si>
  <si>
    <t>deliveri capabl</t>
  </si>
  <si>
    <t>record replay</t>
  </si>
  <si>
    <t>(product, production, productive, productivity, products) (environment, environments)</t>
  </si>
  <si>
    <t>delivery (capabilities, capability, capable)</t>
  </si>
  <si>
    <t>(record, recorded, recorder, recording, records) (replay, replayed, replaying, replays)</t>
  </si>
  <si>
    <t>sleep mode</t>
  </si>
  <si>
    <t>tdp</t>
  </si>
  <si>
    <t>TDP</t>
  </si>
  <si>
    <t>data center</t>
  </si>
  <si>
    <t>pmic</t>
  </si>
  <si>
    <t xml:space="preserve"> PMIC</t>
  </si>
  <si>
    <t>model</t>
  </si>
  <si>
    <t>modeling</t>
  </si>
  <si>
    <t>power</t>
  </si>
  <si>
    <t>cloud</t>
  </si>
  <si>
    <t>measur</t>
  </si>
  <si>
    <t>energi</t>
  </si>
  <si>
    <t>energy</t>
  </si>
  <si>
    <t>optim</t>
  </si>
  <si>
    <t>optimization</t>
  </si>
  <si>
    <t>load</t>
  </si>
  <si>
    <t>green</t>
  </si>
  <si>
    <t>reduc</t>
  </si>
  <si>
    <t>reduce</t>
  </si>
  <si>
    <t>meter</t>
  </si>
  <si>
    <t>cpu</t>
  </si>
  <si>
    <t>CPU</t>
  </si>
  <si>
    <t>carbon</t>
  </si>
  <si>
    <t>watt</t>
  </si>
  <si>
    <t>idle</t>
  </si>
  <si>
    <t>current</t>
  </si>
  <si>
    <t>sustainab</t>
  </si>
  <si>
    <t>estimat</t>
  </si>
  <si>
    <t>core</t>
  </si>
  <si>
    <t>charg</t>
  </si>
  <si>
    <t>charge</t>
  </si>
  <si>
    <t>gpu</t>
  </si>
  <si>
    <t>GPU</t>
  </si>
  <si>
    <t>joul</t>
  </si>
  <si>
    <t>joule</t>
  </si>
  <si>
    <t>alloc</t>
  </si>
  <si>
    <t>allocate</t>
  </si>
  <si>
    <t>schedul</t>
  </si>
  <si>
    <t>predict</t>
  </si>
  <si>
    <t>prediction</t>
  </si>
  <si>
    <t>dvf</t>
  </si>
  <si>
    <t>DVFS</t>
  </si>
  <si>
    <t>draw</t>
  </si>
  <si>
    <t>sensor</t>
  </si>
  <si>
    <t>voltag</t>
  </si>
  <si>
    <t>voltage</t>
  </si>
  <si>
    <t>frequenc</t>
  </si>
  <si>
    <t>frequency</t>
  </si>
  <si>
    <t>therm</t>
  </si>
  <si>
    <t>profil</t>
  </si>
  <si>
    <t>cool</t>
  </si>
  <si>
    <t>batteri</t>
  </si>
  <si>
    <t>battery</t>
  </si>
  <si>
    <t>clock</t>
  </si>
  <si>
    <t>temperatur</t>
  </si>
  <si>
    <t>temperature</t>
  </si>
  <si>
    <t>heat</t>
  </si>
  <si>
    <t>drain</t>
  </si>
  <si>
    <t>hibern</t>
  </si>
  <si>
    <t>hibernate</t>
  </si>
  <si>
    <t>pue</t>
  </si>
  <si>
    <t>PUE</t>
  </si>
  <si>
    <t>deployability</t>
  </si>
  <si>
    <t>energy-awar</t>
  </si>
  <si>
    <t>(energy-aware, energy-awareness)</t>
  </si>
  <si>
    <t>energy-sav</t>
  </si>
  <si>
    <t>(energy-saving, energy-savings)</t>
  </si>
  <si>
    <t>energy-rel</t>
  </si>
  <si>
    <t>(energy-related, energy-relative)</t>
  </si>
  <si>
    <t>low-pow</t>
  </si>
  <si>
    <t>low-power</t>
  </si>
  <si>
    <t>energy efficiency</t>
  </si>
  <si>
    <t>carbon emiss</t>
  </si>
  <si>
    <t>(carbon, carbonate) (emission, emissions)</t>
  </si>
  <si>
    <t>energi consumpt</t>
  </si>
  <si>
    <t>(energies, energy) (consumption, consumptions)</t>
  </si>
  <si>
    <t>energi effici</t>
  </si>
  <si>
    <t>(energies, energy) (efficiencies, efficiency, efficient, efficiently)</t>
  </si>
  <si>
    <t>green softwar</t>
  </si>
  <si>
    <t>(green, greening, greens) (software, softwares)</t>
  </si>
  <si>
    <t>reduc energi</t>
  </si>
  <si>
    <t>(reduc, reduce, reduced, reduces, reducing) (energies, energy)</t>
  </si>
  <si>
    <t>resourc usag</t>
  </si>
  <si>
    <t>(resource, resourceds, resources, resourcing) (usage, usages)</t>
  </si>
  <si>
    <t>reduc energi consumpt</t>
  </si>
  <si>
    <t>measur energi consumpt</t>
  </si>
  <si>
    <t>(reduc, reduce, reduced, reduces, reducing) (energies, energy) (consumption, consumptions)</t>
  </si>
  <si>
    <t>(measurable, measure, measured, measurement, measurements, measures, measuring) (energies, energy) (consumption, consumptions)</t>
  </si>
  <si>
    <t>synchroniz</t>
  </si>
  <si>
    <t>pub-sub</t>
  </si>
  <si>
    <t>point-to-point</t>
  </si>
  <si>
    <t>data format</t>
  </si>
  <si>
    <t>data map</t>
  </si>
  <si>
    <t>data mapping</t>
  </si>
  <si>
    <t>choreogr</t>
  </si>
  <si>
    <t>inject</t>
  </si>
  <si>
    <t>wrap</t>
  </si>
  <si>
    <t>message</t>
  </si>
  <si>
    <t>pub</t>
  </si>
  <si>
    <t>sub</t>
  </si>
  <si>
    <t>rout</t>
  </si>
  <si>
    <t>encapsulat</t>
  </si>
  <si>
    <t>standardiz</t>
  </si>
  <si>
    <t>modular</t>
  </si>
  <si>
    <t>configur</t>
  </si>
  <si>
    <t>abstract</t>
  </si>
  <si>
    <t>intermediari</t>
  </si>
  <si>
    <t>intermediary</t>
  </si>
  <si>
    <t>endpoint</t>
  </si>
  <si>
    <t>event</t>
  </si>
  <si>
    <t>asynchron</t>
  </si>
  <si>
    <t>asynchronous</t>
  </si>
  <si>
    <t>plug-in</t>
  </si>
  <si>
    <t>filter</t>
  </si>
  <si>
    <t>buffer</t>
  </si>
  <si>
    <t>coupl</t>
  </si>
  <si>
    <t>complian</t>
  </si>
  <si>
    <t>schema</t>
  </si>
  <si>
    <t>batch</t>
  </si>
  <si>
    <t>queue</t>
  </si>
  <si>
    <t>topic</t>
  </si>
  <si>
    <t>broker</t>
  </si>
  <si>
    <t>non-atom</t>
  </si>
  <si>
    <t>(non-atomic, non-atomicity)</t>
  </si>
  <si>
    <t>gluewar</t>
  </si>
  <si>
    <t>glueware</t>
  </si>
  <si>
    <t>metacont</t>
  </si>
  <si>
    <t>(metacontent, metacontents)</t>
  </si>
  <si>
    <t>graph-bas</t>
  </si>
  <si>
    <t>graph-based</t>
  </si>
  <si>
    <t>specication-bas</t>
  </si>
  <si>
    <t>specication-based</t>
  </si>
  <si>
    <t>component-bas softwar</t>
  </si>
  <si>
    <t>component-based (softwar, software, softwares)</t>
  </si>
  <si>
    <t>product famili</t>
  </si>
  <si>
    <t>(product, production, productive, productivity, products) (families, family)</t>
  </si>
  <si>
    <t>integr test</t>
  </si>
  <si>
    <t>(integr, integrabilities, integrability, integrable, integral, integrate, integrated, integrates, integrating, integration, integrations, integrator, integrators, integrity) (test, tested, testing, tests)</t>
  </si>
  <si>
    <t>compon provid</t>
  </si>
  <si>
    <t>(compone, component, components) (provide, provided, provider, providers, provides, providing)</t>
  </si>
  <si>
    <t>compon integr</t>
  </si>
  <si>
    <t>(compone, component, components) (integr, integrabilities, integrability, integrable, integral, integrate, integrated, integrates, integrating, integration, integrations, integrator, integrators, integrity)</t>
  </si>
  <si>
    <t>observ scheme</t>
  </si>
  <si>
    <t>(observability, observable, observation, observational, observations, observe, observed, observer, observes, observing) (scheme, schemes)</t>
  </si>
  <si>
    <t>component-bas system</t>
  </si>
  <si>
    <t>component-based (system, systeme, systems)</t>
  </si>
  <si>
    <t>compon model</t>
  </si>
  <si>
    <t>(compone, component, components) (model, modeled, modeling, modelling, models)</t>
  </si>
  <si>
    <t>contract test</t>
  </si>
  <si>
    <t>(contract, contracts) (test, tested, testing, tests)</t>
  </si>
  <si>
    <t>softwar evolv</t>
  </si>
  <si>
    <t>(softwar, software, softwares) (evolvability, evolvabilitys, evolvable, evolve, evolved, evolves, evolving)</t>
  </si>
  <si>
    <t>target system</t>
  </si>
  <si>
    <t>(target, targeted, targeting, targets) (system, systeme, systems)</t>
  </si>
  <si>
    <t>compon use</t>
  </si>
  <si>
    <t>(compone, component, components) (use, used, useful, usefully, usefulness, uses, using)</t>
  </si>
  <si>
    <t>built-in contract</t>
  </si>
  <si>
    <t>built-in (contract, contracts)</t>
  </si>
  <si>
    <t>framework compon</t>
  </si>
  <si>
    <t>(framework, frameworks) (compone, component, components)</t>
  </si>
  <si>
    <t>failur non-atom</t>
  </si>
  <si>
    <t>(failure, failures) (non-atomic, non-atomicity)</t>
  </si>
  <si>
    <t>compon interfac</t>
  </si>
  <si>
    <t>(compone, component, components) (interface, interfaces)</t>
  </si>
  <si>
    <t>integrability</t>
  </si>
  <si>
    <t>separat</t>
  </si>
  <si>
    <t>invers</t>
  </si>
  <si>
    <t>inversion</t>
  </si>
  <si>
    <t>openclos</t>
  </si>
  <si>
    <t>open/closed</t>
  </si>
  <si>
    <t>design pattern</t>
  </si>
  <si>
    <t>substit</t>
  </si>
  <si>
    <t>swap</t>
  </si>
  <si>
    <t>microservic</t>
  </si>
  <si>
    <t>microservices</t>
  </si>
  <si>
    <t>flexibil</t>
  </si>
  <si>
    <t>plugin</t>
  </si>
  <si>
    <t>deco</t>
  </si>
  <si>
    <t>encapsul</t>
  </si>
  <si>
    <t>concern</t>
  </si>
  <si>
    <t>concerns</t>
  </si>
  <si>
    <t>scenario</t>
  </si>
  <si>
    <t>responsibil</t>
  </si>
  <si>
    <t>paramet</t>
  </si>
  <si>
    <t>parameter</t>
  </si>
  <si>
    <t>interm</t>
  </si>
  <si>
    <t>intermed</t>
  </si>
  <si>
    <t>reu</t>
  </si>
  <si>
    <t>reus</t>
  </si>
  <si>
    <t>integr</t>
  </si>
  <si>
    <t>extens</t>
  </si>
  <si>
    <t>extension</t>
  </si>
  <si>
    <t>soa</t>
  </si>
  <si>
    <t>SOA</t>
  </si>
  <si>
    <t>componen</t>
  </si>
  <si>
    <t>pac</t>
  </si>
  <si>
    <t>PAC</t>
  </si>
  <si>
    <t>mvc</t>
  </si>
  <si>
    <t>MVC</t>
  </si>
  <si>
    <t>maintain</t>
  </si>
  <si>
    <t>scal</t>
  </si>
  <si>
    <t>portab</t>
  </si>
  <si>
    <t>variab</t>
  </si>
  <si>
    <t>evolv</t>
  </si>
  <si>
    <t>exten</t>
  </si>
  <si>
    <t>refact</t>
  </si>
  <si>
    <t>inherit</t>
  </si>
  <si>
    <t>inheritance</t>
  </si>
  <si>
    <t>polymorph</t>
  </si>
  <si>
    <t>polymorphism</t>
  </si>
  <si>
    <t>cohes</t>
  </si>
  <si>
    <t>cohesion</t>
  </si>
  <si>
    <t>layer</t>
  </si>
  <si>
    <t>modifiability</t>
  </si>
  <si>
    <t>chang scenario</t>
  </si>
  <si>
    <t>(change, changed, changes, changing) (scenario, scenarios)</t>
  </si>
  <si>
    <t>scenario elicit</t>
  </si>
  <si>
    <t>(scenario, scenarios) (elicit, elicitation, elicited, eliciting)</t>
  </si>
  <si>
    <t>chang project</t>
  </si>
  <si>
    <t>(change, changed, changes, changing) (project, projects)</t>
  </si>
  <si>
    <t>goal analysi</t>
  </si>
  <si>
    <t>(goal, goals) analysis</t>
  </si>
  <si>
    <t>scenario evalu</t>
  </si>
  <si>
    <t>(scenario, scenarios) (evaluate, evaluated, evaluates, evaluating, evaluation)</t>
  </si>
  <si>
    <t>system chang</t>
  </si>
  <si>
    <t>(system, systems) (change, changed, changes, changing)</t>
  </si>
  <si>
    <t>impact analysi</t>
  </si>
  <si>
    <t>impact analysis</t>
  </si>
  <si>
    <t>candid architectur</t>
  </si>
  <si>
    <t>(candidate, candidates) (architectur, architectural, architecture, architecturer, architectures)</t>
  </si>
  <si>
    <t>softwar chang</t>
  </si>
  <si>
    <t>software (change, changed, changes, changing)</t>
  </si>
  <si>
    <t>requir chang</t>
  </si>
  <si>
    <t>(require, required, requirement, requirements, requires, requiring) (change, changed, changes, changing)</t>
  </si>
  <si>
    <t>elicit process</t>
  </si>
  <si>
    <t>(elicit, elicitation, elicited, eliciting) (process, processed, processes, processing)</t>
  </si>
  <si>
    <t>system adapt</t>
  </si>
  <si>
    <t>(system, systems) (adapt, adaptable, adaptation, adaptations, adapted, adapter, adapters, adapting, adaptive)</t>
  </si>
  <si>
    <t>semant coher</t>
  </si>
  <si>
    <t>(semantic, semantics) (coherence, coherent)</t>
  </si>
  <si>
    <t>notat techniqu</t>
  </si>
  <si>
    <t>(notation, notations) (technique, techniques)</t>
  </si>
  <si>
    <t>requir adapt</t>
  </si>
  <si>
    <t>(require, required, requirement, requirements, requires, requiring) (adapt, adaptable, adaptation, adaptations, adapted, adapter, adapters, adapting, adaptive)</t>
  </si>
  <si>
    <t>compon chang</t>
  </si>
  <si>
    <t>(component, components) (change, changed, changes, changing)</t>
  </si>
  <si>
    <t>analysi modifi</t>
  </si>
  <si>
    <t>analysis (modifi, modifiability, modifiable, modified, modifies, modify, modifying)</t>
  </si>
  <si>
    <t>system modifi</t>
  </si>
  <si>
    <t>(system, systems) (modifi, modifiability, modifiable, modified, modifies, modify, modifying)</t>
  </si>
  <si>
    <t>architectur analysi</t>
  </si>
  <si>
    <t>(architectur, architectural, architecture, architecturer, architectures) analysis</t>
  </si>
  <si>
    <t>architectur descript</t>
  </si>
  <si>
    <t>(architectur, architectural, architecture, architecturer, architectures) (description, descriptions, descriptive)</t>
  </si>
  <si>
    <t>architectur model</t>
  </si>
  <si>
    <t>(architectur, architectural, architecture, architecturer, architectures) (model, modeled, modeler, modeling, modelling, models)</t>
  </si>
  <si>
    <t>technic infrastructur</t>
  </si>
  <si>
    <t>(technical, technically) (infrastructural, infrastructure)</t>
  </si>
  <si>
    <t>enterpris architectur</t>
  </si>
  <si>
    <t>enterprise (architectur, architectural, architecture, architecturer, architectures)</t>
  </si>
  <si>
    <t>view model</t>
  </si>
  <si>
    <t>(view, viewed, viewing, views) (model, modeled, modeler, modeling, modelling, models)</t>
  </si>
  <si>
    <t>risk assess</t>
  </si>
  <si>
    <t>(risk, risks) (assess, assessed, assessing, assessment)</t>
  </si>
  <si>
    <t>qualiti attribut</t>
  </si>
  <si>
    <t>(qualities, quality) (attribute, attributed, attributes)</t>
  </si>
  <si>
    <t>system environ</t>
  </si>
  <si>
    <t>(system, systems) (environment, environments)</t>
  </si>
  <si>
    <t>coupl cohes</t>
  </si>
  <si>
    <t>(coupled, coupling, couplings) cohesion</t>
  </si>
  <si>
    <t>architectur pattern</t>
  </si>
  <si>
    <t>(architectur, architectural, architecture, architecturer, architectures) (pattern, patterns)</t>
  </si>
  <si>
    <t>softwar mainten</t>
  </si>
  <si>
    <t>software maintenance</t>
  </si>
  <si>
    <t>strength coupl</t>
  </si>
  <si>
    <t>(strength, strengths) (coupled, coupling, couplings)</t>
  </si>
  <si>
    <t>architectur view</t>
  </si>
  <si>
    <t>(architectur, architectural, architecture, architecturer, architectures) (view, viewed, viewing, views)</t>
  </si>
  <si>
    <t>architectur tactic</t>
  </si>
  <si>
    <t>(architectur, architectural, architecture, architecturer, architectures) (tactic, tactics)</t>
  </si>
  <si>
    <t>architectur design</t>
  </si>
  <si>
    <t>(architectur, architectural, architecture, architecturer, architectures) (design, designed, designer, designers, designing, designs)</t>
  </si>
  <si>
    <t>chang system</t>
  </si>
  <si>
    <t>(change, changed, changes, changing) (system, systems)</t>
  </si>
  <si>
    <t>design decis</t>
  </si>
  <si>
    <t>(design, designed, designer, designers, designing, designs) (decision, decisions)</t>
  </si>
  <si>
    <t>cost estim</t>
  </si>
  <si>
    <t>(cost, costing, costs) (estimate, estimated, estimates, estimating, estimation, estimations)</t>
  </si>
  <si>
    <t>chang environ</t>
  </si>
  <si>
    <t>(change, changed, changes, changing) (environment, environments)</t>
  </si>
  <si>
    <t>softwar architectur analysi</t>
  </si>
  <si>
    <t>software (architectur, architectural, architecture, architecturer, architectures) analysis</t>
  </si>
  <si>
    <t>chang scenario elicit</t>
  </si>
  <si>
    <t>(change, changed, changes, changing) (scenario, scenarios) (elicit, elicitation, elicited, eliciting)</t>
  </si>
  <si>
    <t>softwar chang project</t>
  </si>
  <si>
    <t>software (change, changed, changes, changing) (project, projects)</t>
  </si>
  <si>
    <t>chang scenario requir</t>
  </si>
  <si>
    <t>(change, changed, changes, changing) (scenario, scenarios) (require, required, requirement, requirements, requires, requiring)</t>
  </si>
  <si>
    <t>maintain semant coher</t>
  </si>
  <si>
    <t>(maintain, maintainability, maintainable, maintained, maintaining, maintains) (semantic, semantics) (coherence, coherent)</t>
  </si>
  <si>
    <t>scenario requir adapt</t>
  </si>
  <si>
    <t>(scenario, scenarios) (require, required, requirement, requirements, requires, requiring) (adapt, adaptable, adaptation, adaptations, adapted, adapter, adapters, adapting, adaptive)</t>
  </si>
  <si>
    <t>chang scenario evalu</t>
  </si>
  <si>
    <t>(change, changed, changes, changing) (scenario, scenarios) (evaluate, evaluated, evaluates, evaluating, evaluation)</t>
  </si>
  <si>
    <t>Grand Total</t>
  </si>
  <si>
    <t>Sum of new</t>
  </si>
  <si>
    <t>Sum of keep</t>
  </si>
  <si>
    <t>Row Labels</t>
  </si>
  <si>
    <t>(All)</t>
  </si>
  <si>
    <t>respons time</t>
  </si>
  <si>
    <t>response time</t>
  </si>
  <si>
    <t>miss rate</t>
  </si>
  <si>
    <t>race condit</t>
  </si>
  <si>
    <t>race condition</t>
  </si>
  <si>
    <t>data local</t>
  </si>
  <si>
    <t>data locality</t>
  </si>
  <si>
    <t>i/o</t>
  </si>
  <si>
    <t>I/O</t>
  </si>
  <si>
    <t>execut time</t>
  </si>
  <si>
    <t>execution time</t>
  </si>
  <si>
    <t>perform</t>
  </si>
  <si>
    <t>latenc</t>
  </si>
  <si>
    <t>latency</t>
  </si>
  <si>
    <t>throughput</t>
  </si>
  <si>
    <t>scalab</t>
  </si>
  <si>
    <t>bottleneck</t>
  </si>
  <si>
    <t>tune</t>
  </si>
  <si>
    <t>optimiz</t>
  </si>
  <si>
    <t>concurren</t>
  </si>
  <si>
    <t>multi-thread</t>
  </si>
  <si>
    <t>cach</t>
  </si>
  <si>
    <t>cache</t>
  </si>
  <si>
    <t>throttl</t>
  </si>
  <si>
    <t>parallel</t>
  </si>
  <si>
    <t>asynch</t>
  </si>
  <si>
    <t>synch</t>
  </si>
  <si>
    <t>memori</t>
  </si>
  <si>
    <t>memory</t>
  </si>
  <si>
    <t>event-driven</t>
  </si>
  <si>
    <t>refactor</t>
  </si>
  <si>
    <t>time</t>
  </si>
  <si>
    <t>network</t>
  </si>
  <si>
    <t>disk</t>
  </si>
  <si>
    <t>overhead</t>
  </si>
  <si>
    <t>content</t>
  </si>
  <si>
    <t>contention</t>
  </si>
  <si>
    <t>deadlock</t>
  </si>
  <si>
    <t>lock</t>
  </si>
  <si>
    <t xml:space="preserve"> scaling</t>
  </si>
  <si>
    <t>workload</t>
  </si>
  <si>
    <t>best-cas</t>
  </si>
  <si>
    <t>best-case</t>
  </si>
  <si>
    <t>rendezv</t>
  </si>
  <si>
    <t>rendezvous</t>
  </si>
  <si>
    <t>denorm</t>
  </si>
  <si>
    <t>(denormalization, denormalized, denormalizing)</t>
  </si>
  <si>
    <t>datagram</t>
  </si>
  <si>
    <t>retransmit</t>
  </si>
  <si>
    <t>(retransmits, retransmitted)</t>
  </si>
  <si>
    <t>reindex</t>
  </si>
  <si>
    <t>reindexing</t>
  </si>
  <si>
    <t>lqn</t>
  </si>
  <si>
    <t>autosc</t>
  </si>
  <si>
    <t>(autoscaled, autoscaling)</t>
  </si>
  <si>
    <t>overprovis</t>
  </si>
  <si>
    <t>(overprovision, overprovisioned, overprovisioning, overprovisions)</t>
  </si>
  <si>
    <t>iop</t>
  </si>
  <si>
    <t>iops</t>
  </si>
  <si>
    <t>under-provis</t>
  </si>
  <si>
    <t>(under-provisioned, under-provisioning)</t>
  </si>
  <si>
    <t>multiprocessor</t>
  </si>
  <si>
    <t>multiplex</t>
  </si>
  <si>
    <t>(multiplex, multiplexed)</t>
  </si>
  <si>
    <t>perform model</t>
  </si>
  <si>
    <t>(perform, performability, performance, performant, performed, performing, performs) (model, modeled, modeler, modelers, modeling, modelling, models)</t>
  </si>
  <si>
    <t>perform target</t>
  </si>
  <si>
    <t>(perform, performability, performance, performant, performed, performing, performs) (target, targeted, targeting, targets)</t>
  </si>
  <si>
    <t>softwar perform</t>
  </si>
  <si>
    <t>(softwar, software, softwares) (perform, performability, performance, performant, performed, performing, performs)</t>
  </si>
  <si>
    <t>perform effici</t>
  </si>
  <si>
    <t>(perform, performability, performance, performant, performed, performing, performs) (efficiencies, efficiency, efficient, efficiently)</t>
  </si>
  <si>
    <t>(response, responses, responsibilities, responsibility, responsible, responsibly, responsive, responsiveness) (time, timed, timely, times, timing, timings)</t>
  </si>
  <si>
    <t>perform test</t>
  </si>
  <si>
    <t>(perform, performability, performance, performant, performed, performing, performs) (test, tested, testing, tests)</t>
  </si>
  <si>
    <t>improv perform</t>
  </si>
  <si>
    <t>(improve, improved, improvement, improvements, improves, improving) (perform, performability, performance, performant, performed, performing, performs)</t>
  </si>
  <si>
    <t>perform issu</t>
  </si>
  <si>
    <t>(perform, performability, performance, performant, performed, performing, performs) (issue, issued, issues)</t>
  </si>
  <si>
    <t>perform engin</t>
  </si>
  <si>
    <t>(perform, performability, performance, performant, performed, performing, performs) (engine, engineer, engineering, engineers, engines)</t>
  </si>
  <si>
    <t>perform optim</t>
  </si>
  <si>
    <t>(perform, performability, performance, performant, performed, performing, performs) (optimal, optimally, optimization, optimizations, optimize, optimized, optimizer, optimizes, optimizing)</t>
  </si>
  <si>
    <t>workload perform</t>
  </si>
  <si>
    <t>(workload, workloads) (perform, performability, performance, performant, performed, performing, performs)</t>
  </si>
  <si>
    <t>perform metric</t>
  </si>
  <si>
    <t>(perform, performability, performance, performant, performed, performing, performs) (metric, metrics)</t>
  </si>
  <si>
    <t>perform analysi</t>
  </si>
  <si>
    <t>(perform, performability, performance, performant, performed, performing, performs) analysis</t>
  </si>
  <si>
    <t>execut model</t>
  </si>
  <si>
    <t>(executables, execute, executed, executes, executing, execution, executions, executive, executives) (model, modeled, modeler, modelers, modeling, modelling, models)</t>
  </si>
  <si>
    <t>perform requir</t>
  </si>
  <si>
    <t>(perform, performability, performance, performant, performed, performing, performs) (require, required, requirement, requirements, requires, requiring)</t>
  </si>
  <si>
    <t>perform evalu</t>
  </si>
  <si>
    <t>(perform, performability, performance, performant, performed, performing, performs) (evaluate, evaluated, evaluates, evaluating, evaluation, evaluations)</t>
  </si>
  <si>
    <t>load test</t>
  </si>
  <si>
    <t>(load, loaded, loading, loads) (test, tested, testing, tests)</t>
  </si>
  <si>
    <t>critic flow</t>
  </si>
  <si>
    <t>(critical, criticality) (flow, flows)</t>
  </si>
  <si>
    <t>resourc perform</t>
  </si>
  <si>
    <t>(resource, resources) (perform, performability, performance, performant, performed, performing, performs)</t>
  </si>
  <si>
    <t>comput resourc</t>
  </si>
  <si>
    <t>(comput, computation, computational, computationally, computations, compute, computed, computer, computers, computing) (resource, resources)</t>
  </si>
  <si>
    <t>cloud resourc</t>
  </si>
  <si>
    <t>(cloud, clouds) (resource, resources)</t>
  </si>
  <si>
    <t>applic perform</t>
  </si>
  <si>
    <t>(applicability, applicable, application, applications) (perform, performability, performance, performant, performed, performing, performs)</t>
  </si>
  <si>
    <t>optim perform</t>
  </si>
  <si>
    <t>(optimal, optimally, optimization, optimizations, optimize, optimized, optimizer, optimizes, optimizing) (perform, performability, performance, performant, performed, performing, performs)</t>
  </si>
  <si>
    <t>performance</t>
  </si>
  <si>
    <t>replicat</t>
  </si>
  <si>
    <t>consisten</t>
  </si>
  <si>
    <t>fraca</t>
  </si>
  <si>
    <t>FRACAS</t>
  </si>
  <si>
    <t>duan</t>
  </si>
  <si>
    <t>Duane</t>
  </si>
  <si>
    <t>amsaa</t>
  </si>
  <si>
    <t>AMSAA</t>
  </si>
  <si>
    <t>ampm</t>
  </si>
  <si>
    <t>AMPM</t>
  </si>
  <si>
    <t>operat profil</t>
  </si>
  <si>
    <t>operat profile</t>
  </si>
  <si>
    <t>statist usag</t>
  </si>
  <si>
    <t>statist usage</t>
  </si>
  <si>
    <t>hazard</t>
  </si>
  <si>
    <t>stress test</t>
  </si>
  <si>
    <t>survivab</t>
  </si>
  <si>
    <t>progno</t>
  </si>
  <si>
    <t>prognos</t>
  </si>
  <si>
    <t>health check</t>
  </si>
  <si>
    <t>wear-out</t>
  </si>
  <si>
    <t>obsolescen</t>
  </si>
  <si>
    <t>vulnerab</t>
  </si>
  <si>
    <t>threat model</t>
  </si>
  <si>
    <t>penetr test</t>
  </si>
  <si>
    <t>penetration test</t>
  </si>
  <si>
    <t>secur test</t>
  </si>
  <si>
    <t>security test</t>
  </si>
  <si>
    <t>control-flow</t>
  </si>
  <si>
    <t>loop test</t>
  </si>
  <si>
    <t>data-flow</t>
  </si>
  <si>
    <t>transaction-flow</t>
  </si>
  <si>
    <t>domain test</t>
  </si>
  <si>
    <t>finite-st</t>
  </si>
  <si>
    <t>finite-state</t>
  </si>
  <si>
    <t>orthogon array</t>
  </si>
  <si>
    <t>orthogonal array</t>
  </si>
  <si>
    <t>optim releas time</t>
  </si>
  <si>
    <t>optimal release time</t>
  </si>
  <si>
    <t>rgt</t>
  </si>
  <si>
    <t>RGT</t>
  </si>
  <si>
    <t>rqt</t>
  </si>
  <si>
    <t>RQT</t>
  </si>
  <si>
    <t>prat</t>
  </si>
  <si>
    <t>PRAT</t>
  </si>
  <si>
    <t>weibul</t>
  </si>
  <si>
    <t>Weibull</t>
  </si>
  <si>
    <t>confiden bound</t>
  </si>
  <si>
    <t>toleran</t>
  </si>
  <si>
    <t>rca</t>
  </si>
  <si>
    <t>RCA</t>
  </si>
  <si>
    <t>growth</t>
  </si>
  <si>
    <t>Markov</t>
  </si>
  <si>
    <t>pra</t>
  </si>
  <si>
    <t>PRA</t>
  </si>
  <si>
    <t>dependab</t>
  </si>
  <si>
    <t>stabil</t>
  </si>
  <si>
    <t>availab</t>
  </si>
  <si>
    <t>self-heal</t>
  </si>
  <si>
    <t>diagno</t>
  </si>
  <si>
    <t>diagnos</t>
  </si>
  <si>
    <t>alert</t>
  </si>
  <si>
    <t>anomali</t>
  </si>
  <si>
    <t>anomaly</t>
  </si>
  <si>
    <t>fmea</t>
  </si>
  <si>
    <t>FMEA</t>
  </si>
  <si>
    <t>fmeca</t>
  </si>
  <si>
    <t>FMECA</t>
  </si>
  <si>
    <t>fta</t>
  </si>
  <si>
    <t>FTA</t>
  </si>
  <si>
    <t>integrity</t>
  </si>
  <si>
    <t>rdt</t>
  </si>
  <si>
    <t>RDT</t>
  </si>
  <si>
    <t>doe</t>
  </si>
  <si>
    <t>DOE</t>
  </si>
  <si>
    <t>rpo</t>
  </si>
  <si>
    <t>(rpo, rpos)</t>
  </si>
  <si>
    <t>rto</t>
  </si>
  <si>
    <t>(rto, rtos)</t>
  </si>
  <si>
    <t>sre</t>
  </si>
  <si>
    <t>active-act</t>
  </si>
  <si>
    <t>active-active</t>
  </si>
  <si>
    <t>srgm</t>
  </si>
  <si>
    <t>(srgm, srgms)</t>
  </si>
  <si>
    <t>nhpp</t>
  </si>
  <si>
    <t>ingress</t>
  </si>
  <si>
    <t>egress</t>
  </si>
  <si>
    <t>rerout</t>
  </si>
  <si>
    <t>(reroute, rerouting)</t>
  </si>
  <si>
    <t>discrete-tim</t>
  </si>
  <si>
    <t>discrete-time</t>
  </si>
  <si>
    <t>point-in-tim</t>
  </si>
  <si>
    <t>point-in-time</t>
  </si>
  <si>
    <t>nonlinear</t>
  </si>
  <si>
    <t>over-provis</t>
  </si>
  <si>
    <t>(over-provisioned, over-provisioning)</t>
  </si>
  <si>
    <t>poisson</t>
  </si>
  <si>
    <t>fulli manag</t>
  </si>
  <si>
    <t>fully (manage, manageable, managed, management, manager, managers, manages, managing)</t>
  </si>
  <si>
    <t>disast recoveri</t>
  </si>
  <si>
    <t>(disaster, disasters) (recoveries, recovery)</t>
  </si>
  <si>
    <t>softwar reliabl</t>
  </si>
  <si>
    <t>(softwar, software, softwares) (reliabilities, reliability, reliable, reliably)</t>
  </si>
  <si>
    <t>manag environ</t>
  </si>
  <si>
    <t>(manage, manageable, managed, management, manager, managers, manages, managing) (environ, environment, environments)</t>
  </si>
  <si>
    <t>manag tool</t>
  </si>
  <si>
    <t>(manage, manageable, managed, management, manager, managers, manages, managing) (tool, tooling, tools)</t>
  </si>
  <si>
    <t>cloud ident</t>
  </si>
  <si>
    <t>(cloud, clouds) (identical, identically, identication, identities, identity)</t>
  </si>
  <si>
    <t>cross-cloud network</t>
  </si>
  <si>
    <t>cross-cloud (network, networking, networks)</t>
  </si>
  <si>
    <t>bare metal</t>
  </si>
  <si>
    <t>servic mesh</t>
  </si>
  <si>
    <t>(service, serviceability, serviced, services, servicing) (mesh, meshed)</t>
  </si>
  <si>
    <t>reliability</t>
  </si>
  <si>
    <t>remediat</t>
  </si>
  <si>
    <t>saniti check</t>
  </si>
  <si>
    <t>sanity check</t>
  </si>
  <si>
    <t>abort</t>
  </si>
  <si>
    <t>fallback</t>
  </si>
  <si>
    <t>authent</t>
  </si>
  <si>
    <t>authoriz</t>
  </si>
  <si>
    <t>whitelist</t>
  </si>
  <si>
    <t>whitelisting</t>
  </si>
  <si>
    <t>blacklist</t>
  </si>
  <si>
    <t>blacklisting</t>
  </si>
  <si>
    <t>secur code</t>
  </si>
  <si>
    <t>secure coding</t>
  </si>
  <si>
    <t>code review</t>
  </si>
  <si>
    <t>penetr</t>
  </si>
  <si>
    <t>vulner scan</t>
  </si>
  <si>
    <t>vulnerability scanning</t>
  </si>
  <si>
    <t>audit trail</t>
  </si>
  <si>
    <t>starvat</t>
  </si>
  <si>
    <t>starvation</t>
  </si>
  <si>
    <t>privileg</t>
  </si>
  <si>
    <t>vulnera</t>
  </si>
  <si>
    <t>safe</t>
  </si>
  <si>
    <t>unsaf</t>
  </si>
  <si>
    <t>unsafe</t>
  </si>
  <si>
    <t>risk</t>
  </si>
  <si>
    <t>avoid</t>
  </si>
  <si>
    <t>detect</t>
  </si>
  <si>
    <t>timeout</t>
  </si>
  <si>
    <t>interlock</t>
  </si>
  <si>
    <t>isol</t>
  </si>
  <si>
    <t>prevent</t>
  </si>
  <si>
    <t>prevention</t>
  </si>
  <si>
    <t>except</t>
  </si>
  <si>
    <t>exception</t>
  </si>
  <si>
    <t>resili</t>
  </si>
  <si>
    <t>resilience</t>
  </si>
  <si>
    <t>reliabil</t>
  </si>
  <si>
    <t>input</t>
  </si>
  <si>
    <t>valid</t>
  </si>
  <si>
    <t>validation</t>
  </si>
  <si>
    <t>sanit</t>
  </si>
  <si>
    <t>sanitization</t>
  </si>
  <si>
    <t>permiss</t>
  </si>
  <si>
    <t>permission</t>
  </si>
  <si>
    <t>test</t>
  </si>
  <si>
    <t>aler</t>
  </si>
  <si>
    <t>compl</t>
  </si>
  <si>
    <t>reme</t>
  </si>
  <si>
    <t>remed</t>
  </si>
  <si>
    <t>hot</t>
  </si>
  <si>
    <t>review</t>
  </si>
  <si>
    <t>stpa</t>
  </si>
  <si>
    <t>gsn</t>
  </si>
  <si>
    <t>(gsn, gsns)</t>
  </si>
  <si>
    <t>accid</t>
  </si>
  <si>
    <t>(accident, accidents)</t>
  </si>
  <si>
    <t>ssr</t>
  </si>
  <si>
    <t>(ssr, ssrs)</t>
  </si>
  <si>
    <t>single-point</t>
  </si>
  <si>
    <t>unhandl</t>
  </si>
  <si>
    <t>unhandled</t>
  </si>
  <si>
    <t>process-control</t>
  </si>
  <si>
    <t>tmr</t>
  </si>
  <si>
    <t>hazop</t>
  </si>
  <si>
    <t>high-assur</t>
  </si>
  <si>
    <t>high-assurance</t>
  </si>
  <si>
    <t>softwar safeti</t>
  </si>
  <si>
    <t>(softwar, software, softwares) safety</t>
  </si>
  <si>
    <t>safeti requir</t>
  </si>
  <si>
    <t>safety (requir, require, required, requirement, requirements, requires, requiring)</t>
  </si>
  <si>
    <t>safeti tactic</t>
  </si>
  <si>
    <t>safety (tactic, tactical, tactics)</t>
  </si>
  <si>
    <t>system safeti</t>
  </si>
  <si>
    <t>(system, systemic, systems) safety</t>
  </si>
  <si>
    <t>safeti analysi</t>
  </si>
  <si>
    <t>safety (analysi, analysis)</t>
  </si>
  <si>
    <t>control action</t>
  </si>
  <si>
    <t>(control, controllability, controlled, controller, controllers, controlling, controls) (action, actions)</t>
  </si>
  <si>
    <t>fail-saf state</t>
  </si>
  <si>
    <t>fail-safe (state, stated, states, stating)</t>
  </si>
  <si>
    <t>safeti constraint</t>
  </si>
  <si>
    <t>safety (constraint, constraints)</t>
  </si>
  <si>
    <t>safeti critic</t>
  </si>
  <si>
    <t>safety (critical, criticality, critically, criticism, criticized, critics)</t>
  </si>
  <si>
    <t>safeti standard</t>
  </si>
  <si>
    <t>safety (standard, standardization, standardized, standardizing, standards)</t>
  </si>
  <si>
    <t>safeti pattern</t>
  </si>
  <si>
    <t>safety (pattern, patterns)</t>
  </si>
  <si>
    <t>safety-crit system</t>
  </si>
  <si>
    <t>(safety-critical, safety-criticality) (system, systemic, systems)</t>
  </si>
  <si>
    <t>restrict appli</t>
  </si>
  <si>
    <t>(restricted, restrictions, restricts) (appli, applied, applies, apply, applying)</t>
  </si>
  <si>
    <t>safeti engin</t>
  </si>
  <si>
    <t>safety (engine, engineer, engineered, engineering, engineers, engines)</t>
  </si>
  <si>
    <t>critic system</t>
  </si>
  <si>
    <t>(critical, criticality, critically, criticism, criticized, critics) (system, systemic, systems)</t>
  </si>
  <si>
    <t>gsn diagram</t>
  </si>
  <si>
    <t>(gsn, gsns) (diagram, diagrams)</t>
  </si>
  <si>
    <t>topolog model</t>
  </si>
  <si>
    <t>topology (model, modeled, modeling, modelled, modelling, models)</t>
  </si>
  <si>
    <t>primari channel</t>
  </si>
  <si>
    <t>primary (channel, channels)</t>
  </si>
  <si>
    <t>behavior model</t>
  </si>
  <si>
    <t>(behavior, behavioral, behaviors) (model, modeled, modeling, modelled, modelling, models)</t>
  </si>
  <si>
    <t>process model</t>
  </si>
  <si>
    <t>(process, processed, processes, processing) (model, modeled, modeling, modelled, modelling, models)</t>
  </si>
  <si>
    <t>safety</t>
  </si>
  <si>
    <t>sanitiz</t>
  </si>
  <si>
    <t>captcha</t>
  </si>
  <si>
    <t>CAPTCHA</t>
  </si>
  <si>
    <t>manag vulner</t>
  </si>
  <si>
    <t>spywar</t>
  </si>
  <si>
    <t>spyware</t>
  </si>
  <si>
    <t>belllapadula</t>
  </si>
  <si>
    <t>Bell–LaPadula</t>
  </si>
  <si>
    <t>biba</t>
  </si>
  <si>
    <t>Biba</t>
  </si>
  <si>
    <t>clarkwilson</t>
  </si>
  <si>
    <t>Clark–Wilson</t>
  </si>
  <si>
    <t>brewernash</t>
  </si>
  <si>
    <t>Brewer–Nash</t>
  </si>
  <si>
    <t>air gap</t>
  </si>
  <si>
    <t>masquerad</t>
  </si>
  <si>
    <t>masquerade</t>
  </si>
  <si>
    <t>replay</t>
  </si>
  <si>
    <t>turnstil</t>
  </si>
  <si>
    <t>turnstile</t>
  </si>
  <si>
    <t>firmwar</t>
  </si>
  <si>
    <t>firmware</t>
  </si>
  <si>
    <t>secur</t>
  </si>
  <si>
    <t>attack</t>
  </si>
  <si>
    <t>intrus</t>
  </si>
  <si>
    <t>intrusion</t>
  </si>
  <si>
    <t>denial-of-servic</t>
  </si>
  <si>
    <t>denial-of-service</t>
  </si>
  <si>
    <t>confidenti</t>
  </si>
  <si>
    <t>confidential</t>
  </si>
  <si>
    <t>access</t>
  </si>
  <si>
    <t>firewal</t>
  </si>
  <si>
    <t>firewall</t>
  </si>
  <si>
    <t>encrypt</t>
  </si>
  <si>
    <t>validat</t>
  </si>
  <si>
    <t>threat</t>
  </si>
  <si>
    <t>expos</t>
  </si>
  <si>
    <t>expose</t>
  </si>
  <si>
    <t>checksum</t>
  </si>
  <si>
    <t>hash</t>
  </si>
  <si>
    <t>man-in-the-middl</t>
  </si>
  <si>
    <t>man-in-the-middle</t>
  </si>
  <si>
    <t>password</t>
  </si>
  <si>
    <t>certif</t>
  </si>
  <si>
    <t>authenticat</t>
  </si>
  <si>
    <t>cross-sit</t>
  </si>
  <si>
    <t>cross-site</t>
  </si>
  <si>
    <t>xss</t>
  </si>
  <si>
    <t>XSS</t>
  </si>
  <si>
    <t>govern</t>
  </si>
  <si>
    <t>ident</t>
  </si>
  <si>
    <t>auth</t>
  </si>
  <si>
    <t>privil</t>
  </si>
  <si>
    <t>session</t>
  </si>
  <si>
    <t>phish</t>
  </si>
  <si>
    <t>malwar</t>
  </si>
  <si>
    <t>malware</t>
  </si>
  <si>
    <t>ransomwar</t>
  </si>
  <si>
    <t>ransomware</t>
  </si>
  <si>
    <t>trojan</t>
  </si>
  <si>
    <t>Trojan</t>
  </si>
  <si>
    <t>worm</t>
  </si>
  <si>
    <t>rootkit</t>
  </si>
  <si>
    <t>sandbox</t>
  </si>
  <si>
    <t>polici</t>
  </si>
  <si>
    <t>policy</t>
  </si>
  <si>
    <t>control</t>
  </si>
  <si>
    <t>preven</t>
  </si>
  <si>
    <t>loss</t>
  </si>
  <si>
    <t>trust</t>
  </si>
  <si>
    <t>team</t>
  </si>
  <si>
    <t>nist</t>
  </si>
  <si>
    <t>NIST</t>
  </si>
  <si>
    <t>iso</t>
  </si>
  <si>
    <t>ISO 27001</t>
  </si>
  <si>
    <t>pci-dss</t>
  </si>
  <si>
    <t>PCI-DSS</t>
  </si>
  <si>
    <t>hipaa</t>
  </si>
  <si>
    <t>HIPAA</t>
  </si>
  <si>
    <t>soc</t>
  </si>
  <si>
    <t>SOC 2</t>
  </si>
  <si>
    <t>apt</t>
  </si>
  <si>
    <t>APT</t>
  </si>
  <si>
    <t>modif</t>
  </si>
  <si>
    <t>sign</t>
  </si>
  <si>
    <t>token</t>
  </si>
  <si>
    <t>barrier</t>
  </si>
  <si>
    <t>assess</t>
  </si>
  <si>
    <t>vmcrypt</t>
  </si>
  <si>
    <t>secop</t>
  </si>
  <si>
    <t>secops</t>
  </si>
  <si>
    <t>garbl</t>
  </si>
  <si>
    <t>(garble, garbled, garbles, garbling)</t>
  </si>
  <si>
    <t>harden</t>
  </si>
  <si>
    <t>(harden, hardened, hardening)</t>
  </si>
  <si>
    <t>cyber-defens</t>
  </si>
  <si>
    <t>cyber-defense</t>
  </si>
  <si>
    <t>(penetrate, penetration)</t>
  </si>
  <si>
    <t>decrypt</t>
  </si>
  <si>
    <t>(decrypt, decrypted, decryption)</t>
  </si>
  <si>
    <t>attest</t>
  </si>
  <si>
    <t>(attestation, attestations, attested)</t>
  </si>
  <si>
    <t>exfiltr</t>
  </si>
  <si>
    <t>(exfiltrate, exfiltration)</t>
  </si>
  <si>
    <t>rotat</t>
  </si>
  <si>
    <t>(rotate, rotated, rotating, rotation, rotations)</t>
  </si>
  <si>
    <t>cryptograph</t>
  </si>
  <si>
    <t>(cryptograph, cryptographic, cryptographical, cryptographically)</t>
  </si>
  <si>
    <t>defend</t>
  </si>
  <si>
    <t>(defend, defender, defenders, defending, defends)</t>
  </si>
  <si>
    <t>fairplay</t>
  </si>
  <si>
    <t>guardrail</t>
  </si>
  <si>
    <t>(guardrail, guardrails)</t>
  </si>
  <si>
    <t>customer-manag</t>
  </si>
  <si>
    <t>customer-managed</t>
  </si>
  <si>
    <t>idp</t>
  </si>
  <si>
    <t>(idp, idps)</t>
  </si>
  <si>
    <t>defense-in-depth</t>
  </si>
  <si>
    <t>mtl</t>
  </si>
  <si>
    <t>mtls</t>
  </si>
  <si>
    <t>adversari</t>
  </si>
  <si>
    <t>(adversarial, adversaries, adversary, adversarys)</t>
  </si>
  <si>
    <t>dn</t>
  </si>
  <si>
    <t>dns</t>
  </si>
  <si>
    <t>playbook</t>
  </si>
  <si>
    <t>(playbook, playbooks)</t>
  </si>
  <si>
    <t>triag</t>
  </si>
  <si>
    <t>triage</t>
  </si>
  <si>
    <t>cve</t>
  </si>
  <si>
    <t>(cve, cves)</t>
  </si>
  <si>
    <t>revok</t>
  </si>
  <si>
    <t>(revoke, revoked, revoking)</t>
  </si>
  <si>
    <t>vpn</t>
  </si>
  <si>
    <t>(vpn, vpns)</t>
  </si>
  <si>
    <t>stride</t>
  </si>
  <si>
    <t>scanner</t>
  </si>
  <si>
    <t>(scanner, scanners)</t>
  </si>
  <si>
    <t>revoc</t>
  </si>
  <si>
    <t>revocation</t>
  </si>
  <si>
    <t>misus</t>
  </si>
  <si>
    <t>(misuse, misused, misusing)</t>
  </si>
  <si>
    <t>ddo</t>
  </si>
  <si>
    <t>ddos</t>
  </si>
  <si>
    <t>devsecop</t>
  </si>
  <si>
    <t>devsecops</t>
  </si>
  <si>
    <t>privacy-preserv</t>
  </si>
  <si>
    <t>privacy-preserving</t>
  </si>
  <si>
    <t>theft</t>
  </si>
  <si>
    <t>disclos</t>
  </si>
  <si>
    <t>(disclose, disclosed, discloses, disclosing)</t>
  </si>
  <si>
    <t>jwt</t>
  </si>
  <si>
    <t>(jwt, jwts)</t>
  </si>
  <si>
    <t>data-exfiltr</t>
  </si>
  <si>
    <t>data-exfiltration</t>
  </si>
  <si>
    <t>ssh</t>
  </si>
  <si>
    <t>gdpr</t>
  </si>
  <si>
    <t>ipsec</t>
  </si>
  <si>
    <t>outbound</t>
  </si>
  <si>
    <t>legitim</t>
  </si>
  <si>
    <t>legitimate</t>
  </si>
  <si>
    <t>(escalate, escalated, escalates, escalating, escalation)</t>
  </si>
  <si>
    <t>antiviru</t>
  </si>
  <si>
    <t>antivirus</t>
  </si>
  <si>
    <t>assume-breach</t>
  </si>
  <si>
    <t>lineag</t>
  </si>
  <si>
    <t>lineage</t>
  </si>
  <si>
    <t>role-bas</t>
  </si>
  <si>
    <t>role-based</t>
  </si>
  <si>
    <t>hack</t>
  </si>
  <si>
    <t>(hack, hacking)</t>
  </si>
  <si>
    <t>retent</t>
  </si>
  <si>
    <t>retention</t>
  </si>
  <si>
    <t>obfusc</t>
  </si>
  <si>
    <t>(obfuscate, obfuscating, obfuscation)</t>
  </si>
  <si>
    <t>command-lin</t>
  </si>
  <si>
    <t>command-line</t>
  </si>
  <si>
    <t>stolen</t>
  </si>
  <si>
    <t>cooki</t>
  </si>
  <si>
    <t>(cookie, cookies)</t>
  </si>
  <si>
    <t>imperson</t>
  </si>
  <si>
    <t>(impersonate, impersonates, impersonating)</t>
  </si>
  <si>
    <t>empow</t>
  </si>
  <si>
    <t>(empower, empowering, empowers)</t>
  </si>
  <si>
    <t>ssl</t>
  </si>
  <si>
    <t>(sanitization, sanitize, sanitizing)</t>
  </si>
  <si>
    <t>non-repudi</t>
  </si>
  <si>
    <t>non-repudiation</t>
  </si>
  <si>
    <t>rsa</t>
  </si>
  <si>
    <t>crypto</t>
  </si>
  <si>
    <t>disclosur</t>
  </si>
  <si>
    <t>disclosure</t>
  </si>
  <si>
    <t>expir</t>
  </si>
  <si>
    <t>(expiration, expire, expired, expires)</t>
  </si>
  <si>
    <t>tenant</t>
  </si>
  <si>
    <t>(tenant, tenants)</t>
  </si>
  <si>
    <t>hardcod</t>
  </si>
  <si>
    <t>(hardcoded, hardcoding)</t>
  </si>
  <si>
    <t>immut</t>
  </si>
  <si>
    <t>(immutability, immutable)</t>
  </si>
  <si>
    <t>one-tim</t>
  </si>
  <si>
    <t>one-time</t>
  </si>
  <si>
    <t>(rollback, rollbacks)</t>
  </si>
  <si>
    <t>intercept</t>
  </si>
  <si>
    <t>(intercepted, intercepting, intercepts)</t>
  </si>
  <si>
    <t>owasp</t>
  </si>
  <si>
    <t>(owasp, owasps)</t>
  </si>
  <si>
    <t>incid respons</t>
  </si>
  <si>
    <t>(incident, incidents) (response, responses, responsibilities, responsibility, responsible, responsibly, responsive)</t>
  </si>
  <si>
    <t>sensit data</t>
  </si>
  <si>
    <t>(sensitive, sensitivity) (data, datas)</t>
  </si>
  <si>
    <t>data protect</t>
  </si>
  <si>
    <t>(data, datas) (protect, protecte, protected, protecting, protection, protections, protective, protects)</t>
  </si>
  <si>
    <t>least privileg</t>
  </si>
  <si>
    <t>least (privileg, privilege, privileged, privileges)</t>
  </si>
  <si>
    <t>security</t>
  </si>
  <si>
    <t>benchmark</t>
  </si>
  <si>
    <t>decoupl</t>
  </si>
  <si>
    <t>visibil</t>
  </si>
  <si>
    <t>fixtur</t>
  </si>
  <si>
    <t xml:space="preserve"> fixture</t>
  </si>
  <si>
    <t>end-to-end</t>
  </si>
  <si>
    <t>walkthrough</t>
  </si>
  <si>
    <t>inspect</t>
  </si>
  <si>
    <t>assert</t>
  </si>
  <si>
    <t>mock</t>
  </si>
  <si>
    <t>spi</t>
  </si>
  <si>
    <t>spy</t>
  </si>
  <si>
    <t>isolate</t>
  </si>
  <si>
    <t>understand</t>
  </si>
  <si>
    <t>modula</t>
  </si>
  <si>
    <t>simpl</t>
  </si>
  <si>
    <t>coverag</t>
  </si>
  <si>
    <t>coverage</t>
  </si>
  <si>
    <t>instrument</t>
  </si>
  <si>
    <t>unit</t>
  </si>
  <si>
    <t>trace</t>
  </si>
  <si>
    <t>hook</t>
  </si>
  <si>
    <t>emul</t>
  </si>
  <si>
    <t>emulator</t>
  </si>
  <si>
    <t>simul</t>
  </si>
  <si>
    <t>simulation</t>
  </si>
  <si>
    <t>regress</t>
  </si>
  <si>
    <t>regression</t>
  </si>
  <si>
    <t>verif</t>
  </si>
  <si>
    <t>verific</t>
  </si>
  <si>
    <t>context</t>
  </si>
  <si>
    <t>plan</t>
  </si>
  <si>
    <t>flowgraph</t>
  </si>
  <si>
    <t>(flowgraph, flowgraphs)</t>
  </si>
  <si>
    <t>fuzzi</t>
  </si>
  <si>
    <t>fuzzy</t>
  </si>
  <si>
    <t>hard-wir</t>
  </si>
  <si>
    <t>hard-wired</t>
  </si>
  <si>
    <t>black-box</t>
  </si>
  <si>
    <t>source-to-sourc</t>
  </si>
  <si>
    <t>source-to-source</t>
  </si>
  <si>
    <t>self-check</t>
  </si>
  <si>
    <t>self-checking</t>
  </si>
  <si>
    <t>softwar testabl</t>
  </si>
  <si>
    <t>(softwar, software, softwares) (testability, testable)</t>
  </si>
  <si>
    <t>testabl smell</t>
  </si>
  <si>
    <t>(testability, testable) (smell, smells)</t>
  </si>
  <si>
    <t>improv testabl</t>
  </si>
  <si>
    <t>(improve, improved, improvement, improves, improving) (testability, testable)</t>
  </si>
  <si>
    <t>testabl softwar</t>
  </si>
  <si>
    <t>(testability, testable) (softwar, software, softwares)</t>
  </si>
  <si>
    <t>design testabl</t>
  </si>
  <si>
    <t>(design, designated, designed, designer, designing, designs) (testability, testable)</t>
  </si>
  <si>
    <t>testabl measur</t>
  </si>
  <si>
    <t>(testability, testable) (measur, measurable, measure, measured, measurement, measurements, measures, measuring)</t>
  </si>
  <si>
    <t>measur testabl</t>
  </si>
  <si>
    <t>(measur, measurable, measure, measured, measurement, measurements, measures, measuring) (testability, testable)</t>
  </si>
  <si>
    <t>testabl metric</t>
  </si>
  <si>
    <t>(testability, testable) (metric, metricating, metrication, metrics)</t>
  </si>
  <si>
    <t>testabl transform</t>
  </si>
  <si>
    <t>(testability, testable) (transform, transformation, transformations, transformed, transforming, transforms)</t>
  </si>
  <si>
    <t>testabl analysi</t>
  </si>
  <si>
    <t>(testability, testable) analysis</t>
  </si>
  <si>
    <t>testabl factor</t>
  </si>
  <si>
    <t>(testability, testable) (factor, factors)</t>
  </si>
  <si>
    <t>smell densiti</t>
  </si>
  <si>
    <t>(smell, smells) density</t>
  </si>
  <si>
    <t>testabl model</t>
  </si>
  <si>
    <t>(testability, testable) (model, modeled, modeling, modelled, modelling, models)</t>
  </si>
  <si>
    <t>testabl requir</t>
  </si>
  <si>
    <t>(testability, testable) (require, required, requirement, requirements, requires, requiring)</t>
  </si>
  <si>
    <t>testabl refer</t>
  </si>
  <si>
    <t>(testability, testable) (refer, reference, references, referred, referring, refers)</t>
  </si>
  <si>
    <t>qualiti assur</t>
  </si>
  <si>
    <t>(qualities, quality) (assurance, assured)</t>
  </si>
  <si>
    <t>impact testabl</t>
  </si>
  <si>
    <t>(impact, impacted, impacting, impacts) (testability, testable)</t>
  </si>
  <si>
    <t>testability</t>
  </si>
  <si>
    <t>accessib</t>
  </si>
  <si>
    <t>onboard</t>
  </si>
  <si>
    <t>onboarding</t>
  </si>
  <si>
    <t>adaptabil</t>
  </si>
  <si>
    <t>usab</t>
  </si>
  <si>
    <t>user</t>
  </si>
  <si>
    <t>experien</t>
  </si>
  <si>
    <t>ux</t>
  </si>
  <si>
    <t>UX</t>
  </si>
  <si>
    <t>feedback</t>
  </si>
  <si>
    <t>undo</t>
  </si>
  <si>
    <t>paus</t>
  </si>
  <si>
    <t>pause</t>
  </si>
  <si>
    <t>resum</t>
  </si>
  <si>
    <t>resume</t>
  </si>
  <si>
    <t>progress</t>
  </si>
  <si>
    <t>clear</t>
  </si>
  <si>
    <t>learn</t>
  </si>
  <si>
    <t>responsiv</t>
  </si>
  <si>
    <t>guid</t>
  </si>
  <si>
    <t>intuit</t>
  </si>
  <si>
    <t>memor</t>
  </si>
  <si>
    <t>effici</t>
  </si>
  <si>
    <t>efficiency</t>
  </si>
  <si>
    <t>effectiv</t>
  </si>
  <si>
    <t>discov</t>
  </si>
  <si>
    <t>discover</t>
  </si>
  <si>
    <t>navigat</t>
  </si>
  <si>
    <t>help</t>
  </si>
  <si>
    <t>document</t>
  </si>
  <si>
    <t>custom</t>
  </si>
  <si>
    <t>person</t>
  </si>
  <si>
    <t>personal</t>
  </si>
  <si>
    <t>satisfa</t>
  </si>
  <si>
    <t>cognit</t>
  </si>
  <si>
    <t>cognitive</t>
  </si>
  <si>
    <t>minim</t>
  </si>
  <si>
    <t>minimalism</t>
  </si>
  <si>
    <t>clariti</t>
  </si>
  <si>
    <t>clarity</t>
  </si>
  <si>
    <t>visual</t>
  </si>
  <si>
    <t>workflow</t>
  </si>
  <si>
    <t>confirm</t>
  </si>
  <si>
    <t>cancel</t>
  </si>
  <si>
    <t>stop</t>
  </si>
  <si>
    <t>close</t>
  </si>
  <si>
    <t>command</t>
  </si>
  <si>
    <t>support</t>
  </si>
  <si>
    <t xml:space="preserve"> support</t>
  </si>
  <si>
    <t>tool</t>
  </si>
  <si>
    <t>tip</t>
  </si>
  <si>
    <t>tips</t>
  </si>
  <si>
    <t>hint</t>
  </si>
  <si>
    <t>hints</t>
  </si>
  <si>
    <t>wizard</t>
  </si>
  <si>
    <t>wizards</t>
  </si>
  <si>
    <t>shortcut</t>
  </si>
  <si>
    <t>prototyp</t>
  </si>
  <si>
    <t>ui</t>
  </si>
  <si>
    <t>UI</t>
  </si>
  <si>
    <t>interact</t>
  </si>
  <si>
    <t>guidanc</t>
  </si>
  <si>
    <t>guidance</t>
  </si>
  <si>
    <t>dialog</t>
  </si>
  <si>
    <t>statu</t>
  </si>
  <si>
    <t>status</t>
  </si>
  <si>
    <t>indicat</t>
  </si>
  <si>
    <t>prefer</t>
  </si>
  <si>
    <t>preferences</t>
  </si>
  <si>
    <t>usabl pattern</t>
  </si>
  <si>
    <t>(usability, usable, usableness, usablity) (pattern, patterns)</t>
  </si>
  <si>
    <t>interfac design</t>
  </si>
  <si>
    <t>(interfac, interface, interfaces, interfacing) (design, designating, designe, designed, designer, designers, designing, designs)</t>
  </si>
  <si>
    <t>human factor</t>
  </si>
  <si>
    <t>(human, humans) (factor, factored, factors)</t>
  </si>
  <si>
    <t>human comput</t>
  </si>
  <si>
    <t>(human, humans) (comput, computation, computational, computationally, compute, computed, computer, computers, computes, computing)</t>
  </si>
  <si>
    <t>boundari object</t>
  </si>
  <si>
    <t>(boundaries, boundary) (object, objective, objectives, objectivity, objects)</t>
  </si>
  <si>
    <t>widget</t>
  </si>
  <si>
    <t>(widget, widgets)</t>
  </si>
  <si>
    <t>menu</t>
  </si>
  <si>
    <t>(menu, menus)</t>
  </si>
  <si>
    <t>usage-cent</t>
  </si>
  <si>
    <t>usage-centered</t>
  </si>
  <si>
    <t>aesthet</t>
  </si>
  <si>
    <t>(aesthetic, aesthetics)</t>
  </si>
  <si>
    <t>pluralist</t>
  </si>
  <si>
    <t>pluralistic</t>
  </si>
  <si>
    <t>gestur</t>
  </si>
  <si>
    <t>(gestural, gesture, gestures)</t>
  </si>
  <si>
    <t>context-sensit</t>
  </si>
  <si>
    <t>(context-sensitive, context-sensitivity)</t>
  </si>
  <si>
    <t>plastic</t>
  </si>
  <si>
    <t>(plastic, plasticity)</t>
  </si>
  <si>
    <t>ergonom</t>
  </si>
  <si>
    <t>(ergonomic, ergonomics)</t>
  </si>
  <si>
    <t>keystrok</t>
  </si>
  <si>
    <t>(keystroke, keystrokes)</t>
  </si>
  <si>
    <t>ethnograph</t>
  </si>
  <si>
    <t>(ethnographers, ethnographic)</t>
  </si>
  <si>
    <t>behavi</t>
  </si>
  <si>
    <t>(behavi, behaviou)</t>
  </si>
  <si>
    <t>alert-manag</t>
  </si>
  <si>
    <t>(alert-manage, alert-manager)</t>
  </si>
  <si>
    <t>cursor</t>
  </si>
  <si>
    <t>likeabl</t>
  </si>
  <si>
    <t>likeability</t>
  </si>
  <si>
    <t>multi-mod</t>
  </si>
  <si>
    <t>(multi-modal, multi-mode)</t>
  </si>
  <si>
    <t>man-machin</t>
  </si>
  <si>
    <t>man-machine</t>
  </si>
  <si>
    <t>mock-up</t>
  </si>
  <si>
    <t>storyboard</t>
  </si>
  <si>
    <t>(storyboard, storyboarding, storyboards)</t>
  </si>
  <si>
    <t>mous</t>
  </si>
  <si>
    <t>mouse</t>
  </si>
  <si>
    <t>computer-human</t>
  </si>
  <si>
    <t>participatori</t>
  </si>
  <si>
    <t>participatory</t>
  </si>
  <si>
    <t>usability</t>
  </si>
  <si>
    <t>repositor</t>
  </si>
  <si>
    <t>prox</t>
  </si>
  <si>
    <t>registr</t>
  </si>
  <si>
    <t>standy</t>
  </si>
  <si>
    <t>stead</t>
  </si>
  <si>
    <t>deliver capab</t>
  </si>
  <si>
    <t>energ</t>
  </si>
  <si>
    <t>batter</t>
  </si>
  <si>
    <t>energ consum</t>
  </si>
  <si>
    <t>reduc energ</t>
  </si>
  <si>
    <t>reduc energ consum</t>
  </si>
  <si>
    <t>measur energ consum</t>
  </si>
  <si>
    <t>intermediar</t>
  </si>
  <si>
    <t>product famil</t>
  </si>
  <si>
    <t>goal analys</t>
  </si>
  <si>
    <t>impact analys</t>
  </si>
  <si>
    <t>system modif</t>
  </si>
  <si>
    <t>architectur analys</t>
  </si>
  <si>
    <t>qualit attribut</t>
  </si>
  <si>
    <t>softwar architectur analys</t>
  </si>
  <si>
    <t>perform efficien</t>
  </si>
  <si>
    <t>perform analys</t>
  </si>
  <si>
    <t>anomal</t>
  </si>
  <si>
    <t>fully manag</t>
  </si>
  <si>
    <t>disast recover</t>
  </si>
  <si>
    <t>softwar safety</t>
  </si>
  <si>
    <t>safety requir</t>
  </si>
  <si>
    <t>safety tactic</t>
  </si>
  <si>
    <t>system safety</t>
  </si>
  <si>
    <t>safety constraint</t>
  </si>
  <si>
    <t>safety critic</t>
  </si>
  <si>
    <t>safety standard</t>
  </si>
  <si>
    <t>safety pattern</t>
  </si>
  <si>
    <t>safety engin</t>
  </si>
  <si>
    <t>restrict appl</t>
  </si>
  <si>
    <t>primar channel</t>
  </si>
  <si>
    <t>polic</t>
  </si>
  <si>
    <t>adversar</t>
  </si>
  <si>
    <t>cookie</t>
  </si>
  <si>
    <t>testab analysi</t>
  </si>
  <si>
    <t>smell density</t>
  </si>
  <si>
    <t>qualit assur</t>
  </si>
  <si>
    <t>efficien</t>
  </si>
  <si>
    <t>clarit</t>
  </si>
  <si>
    <t>boundar object</t>
  </si>
  <si>
    <t>participator</t>
  </si>
  <si>
    <t>to verify "I"</t>
  </si>
  <si>
    <t>energ efifcienc</t>
  </si>
  <si>
    <t>analys modifi</t>
  </si>
  <si>
    <t>safety analys</t>
  </si>
  <si>
    <t>com/ole</t>
  </si>
  <si>
    <t>softwar testab</t>
  </si>
  <si>
    <t>testab smell</t>
  </si>
  <si>
    <t>testab softwar</t>
  </si>
  <si>
    <t>improv testab</t>
  </si>
  <si>
    <t>design testab</t>
  </si>
  <si>
    <t>testab measure</t>
  </si>
  <si>
    <t>measur testab</t>
  </si>
  <si>
    <t>testab metric</t>
  </si>
  <si>
    <t>testab transform</t>
  </si>
  <si>
    <t>testab factor</t>
  </si>
  <si>
    <t>testab model</t>
  </si>
  <si>
    <t>testab requir</t>
  </si>
  <si>
    <t>testab refer</t>
  </si>
  <si>
    <t>impact testab</t>
  </si>
  <si>
    <t>usab pattern</t>
  </si>
  <si>
    <t>likeab</t>
  </si>
  <si>
    <t>to verify "bl"</t>
  </si>
  <si>
    <t>softwar reliab</t>
  </si>
  <si>
    <t>dvfs</t>
  </si>
  <si>
    <t>(depend, dependency)</t>
  </si>
  <si>
    <t>operat</t>
  </si>
  <si>
    <t>(certific, certificate)</t>
  </si>
  <si>
    <t>raw matches</t>
  </si>
  <si>
    <t>keyword</t>
  </si>
  <si>
    <t>Count of keyword</t>
  </si>
  <si>
    <t>similar</t>
  </si>
  <si>
    <t>similar count</t>
  </si>
  <si>
    <t>(Multiple Items)</t>
  </si>
  <si>
    <t>Count of QA</t>
  </si>
  <si>
    <t>substr</t>
  </si>
  <si>
    <t>substr count</t>
  </si>
  <si>
    <t>hybrid multicloud</t>
  </si>
  <si>
    <t>container app</t>
  </si>
  <si>
    <t>(containerize, containerized) (app, apps)</t>
  </si>
  <si>
    <t>manag cloud</t>
  </si>
  <si>
    <t>(manage, manageable, managed, management, manager, managers, manages, managing) (cloud, clouds)</t>
  </si>
  <si>
    <t>applic migrat</t>
  </si>
  <si>
    <t>(applic, applicability, applicable, application, applications) (migrate, migrates, migrating, migration, migrations)</t>
  </si>
  <si>
    <t>cloud deploy</t>
  </si>
  <si>
    <t>(cloud, clouds) (deploy, deployable, deployed, deploying, deployment, deployments, deploys)</t>
  </si>
  <si>
    <t>Redundant</t>
  </si>
  <si>
    <t>substr count (same QA)</t>
  </si>
  <si>
    <t>substr (same QA)</t>
  </si>
  <si>
    <t>Sum of substr count (same QA)</t>
  </si>
  <si>
    <t>Sum of Redundant</t>
  </si>
  <si>
    <t>total keywords python</t>
  </si>
  <si>
    <t>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</si>
</sst>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charset val="204"/>
      <scheme val="minor"/>
    </font>
    <font>
      <sz val="11"/>
      <color indexed="8"/>
      <name val="Calibri"/>
      <family val="2"/>
    </font>
    <font>
      <sz val="8"/>
      <name val="Calibri"/>
      <family val="2"/>
      <scheme val="minor"/>
    </font>
    <font>
      <sz val="11"/>
      <color rgb="FF9C0006"/>
      <name val="Calibri"/>
      <family val="2"/>
      <charset val="204"/>
    </font>
    <font>
      <sz val="11"/>
      <color rgb="FF006100"/>
      <name val="Calibri"/>
      <family val="2"/>
      <charset val="204"/>
    </font>
  </fonts>
  <fills count="5">
    <fill>
      <patternFill patternType="none"/>
    </fill>
    <fill>
      <patternFill patternType="gray125"/>
    </fill>
    <fill>
      <patternFill patternType="solid">
        <fgColor rgb="FFFFC7CE"/>
      </patternFill>
    </fill>
    <fill>
      <patternFill patternType="solid">
        <fgColor rgb="FFFFC7CE"/>
        <bgColor rgb="FFFFA6A6"/>
      </patternFill>
    </fill>
    <fill>
      <patternFill patternType="solid">
        <fgColor rgb="FFC6EFCE"/>
        <bgColor rgb="FFCCFFFF"/>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0" borderId="0"/>
    <xf numFmtId="0" fontId="4" fillId="3" borderId="0" applyBorder="0" applyProtection="0"/>
    <xf numFmtId="0" fontId="5" fillId="4" borderId="0" applyBorder="0" applyProtection="0"/>
  </cellStyleXfs>
  <cellXfs count="7">
    <xf numFmtId="0" fontId="0" fillId="0" borderId="0" xfId="0"/>
    <xf numFmtId="0" fontId="1" fillId="2" borderId="0" xfId="1"/>
    <xf numFmtId="0" fontId="2" fillId="0" borderId="0" xfId="2"/>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1" applyNumberFormat="1"/>
  </cellXfs>
  <cellStyles count="5">
    <cellStyle name="Bad" xfId="1" builtinId="27"/>
    <cellStyle name="Excel Built-in Bad" xfId="3" xr:uid="{3CB34D61-8AAA-4006-96DC-E14C649FD6ED}"/>
    <cellStyle name="Excel Built-in Good" xfId="4" xr:uid="{55EB27CE-1902-4024-BBB2-11D267B1F63E}"/>
    <cellStyle name="Normal" xfId="0" builtinId="0"/>
    <cellStyle name="Normal_QA_Seed_Keywords" xfId="2" xr:uid="{47434844-DE16-4820-8DB2-16026988DA4D}"/>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17</xdr:col>
      <xdr:colOff>117470</xdr:colOff>
      <xdr:row>1015</xdr:row>
      <xdr:rowOff>35462</xdr:rowOff>
    </xdr:from>
    <xdr:to>
      <xdr:col>19</xdr:col>
      <xdr:colOff>263047</xdr:colOff>
      <xdr:row>1028</xdr:row>
      <xdr:rowOff>75467</xdr:rowOff>
    </xdr:to>
    <mc:AlternateContent xmlns:mc="http://schemas.openxmlformats.org/markup-compatibility/2006" xmlns:sle15="http://schemas.microsoft.com/office/drawing/2012/slicer">
      <mc:Choice Requires="sle15">
        <xdr:graphicFrame macro="">
          <xdr:nvGraphicFramePr>
            <xdr:cNvPr id="2" name="keep">
              <a:extLst>
                <a:ext uri="{FF2B5EF4-FFF2-40B4-BE49-F238E27FC236}">
                  <a16:creationId xmlns:a16="http://schemas.microsoft.com/office/drawing/2014/main" id="{0C94978F-1AFB-761A-A771-2F09C56D26E7}"/>
                </a:ext>
              </a:extLst>
            </xdr:cNvPr>
            <xdr:cNvGraphicFramePr/>
          </xdr:nvGraphicFramePr>
          <xdr:xfrm>
            <a:off x="0" y="0"/>
            <a:ext cx="0" cy="0"/>
          </xdr:xfrm>
          <a:graphic>
            <a:graphicData uri="http://schemas.microsoft.com/office/drawing/2010/slicer">
              <sle:slicer xmlns:sle="http://schemas.microsoft.com/office/drawing/2010/slicer" name="keep"/>
            </a:graphicData>
          </a:graphic>
        </xdr:graphicFrame>
      </mc:Choice>
      <mc:Fallback xmlns="">
        <xdr:sp macro="" textlink="">
          <xdr:nvSpPr>
            <xdr:cNvPr id="0" name=""/>
            <xdr:cNvSpPr>
              <a:spLocks noTextEdit="1"/>
            </xdr:cNvSpPr>
          </xdr:nvSpPr>
          <xdr:spPr>
            <a:xfrm>
              <a:off x="14062291" y="162931184"/>
              <a:ext cx="1826615" cy="2451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155961</xdr:colOff>
      <xdr:row>1029</xdr:row>
      <xdr:rowOff>293</xdr:rowOff>
    </xdr:from>
    <xdr:to>
      <xdr:col>19</xdr:col>
      <xdr:colOff>301538</xdr:colOff>
      <xdr:row>1042</xdr:row>
      <xdr:rowOff>35218</xdr:rowOff>
    </xdr:to>
    <mc:AlternateContent xmlns:mc="http://schemas.openxmlformats.org/markup-compatibility/2006" xmlns:sle15="http://schemas.microsoft.com/office/drawing/2012/slicer">
      <mc:Choice Requires="sle15">
        <xdr:graphicFrame macro="">
          <xdr:nvGraphicFramePr>
            <xdr:cNvPr id="3" name="QA">
              <a:extLst>
                <a:ext uri="{FF2B5EF4-FFF2-40B4-BE49-F238E27FC236}">
                  <a16:creationId xmlns:a16="http://schemas.microsoft.com/office/drawing/2014/main" id="{AB4B5E26-1F08-43EC-9DBD-1C12954C41B6}"/>
                </a:ext>
              </a:extLst>
            </xdr:cNvPr>
            <xdr:cNvGraphicFramePr/>
          </xdr:nvGraphicFramePr>
          <xdr:xfrm>
            <a:off x="0" y="0"/>
            <a:ext cx="0" cy="0"/>
          </xdr:xfrm>
          <a:graphic>
            <a:graphicData uri="http://schemas.microsoft.com/office/drawing/2010/slicer">
              <sle:slicer xmlns:sle="http://schemas.microsoft.com/office/drawing/2010/slicer" name="QA"/>
            </a:graphicData>
          </a:graphic>
        </xdr:graphicFrame>
      </mc:Choice>
      <mc:Fallback xmlns="">
        <xdr:sp macro="" textlink="">
          <xdr:nvSpPr>
            <xdr:cNvPr id="0" name=""/>
            <xdr:cNvSpPr>
              <a:spLocks noTextEdit="1"/>
            </xdr:cNvSpPr>
          </xdr:nvSpPr>
          <xdr:spPr>
            <a:xfrm>
              <a:off x="14099512" y="165493441"/>
              <a:ext cx="1827885" cy="24468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20</xdr:col>
      <xdr:colOff>79755</xdr:colOff>
      <xdr:row>1</xdr:row>
      <xdr:rowOff>79229</xdr:rowOff>
    </xdr:from>
    <xdr:to>
      <xdr:col>22</xdr:col>
      <xdr:colOff>682339</xdr:colOff>
      <xdr:row>20</xdr:row>
      <xdr:rowOff>117964</xdr:rowOff>
    </xdr:to>
    <mc:AlternateContent xmlns:mc="http://schemas.openxmlformats.org/markup-compatibility/2006" xmlns:sle15="http://schemas.microsoft.com/office/drawing/2012/slicer">
      <mc:Choice Requires="sle15">
        <xdr:graphicFrame macro="">
          <xdr:nvGraphicFramePr>
            <xdr:cNvPr id="4" name="keep 1">
              <a:extLst>
                <a:ext uri="{FF2B5EF4-FFF2-40B4-BE49-F238E27FC236}">
                  <a16:creationId xmlns:a16="http://schemas.microsoft.com/office/drawing/2014/main" id="{E2F65AB3-49A5-2F3B-B0EF-5091A872E3F8}"/>
                </a:ext>
              </a:extLst>
            </xdr:cNvPr>
            <xdr:cNvGraphicFramePr/>
          </xdr:nvGraphicFramePr>
          <xdr:xfrm>
            <a:off x="0" y="0"/>
            <a:ext cx="0" cy="0"/>
          </xdr:xfrm>
          <a:graphic>
            <a:graphicData uri="http://schemas.microsoft.com/office/drawing/2010/slicer">
              <sle:slicer xmlns:sle="http://schemas.microsoft.com/office/drawing/2010/slicer" name="keep 1"/>
            </a:graphicData>
          </a:graphic>
        </xdr:graphicFrame>
      </mc:Choice>
      <mc:Fallback xmlns="">
        <xdr:sp macro="" textlink="">
          <xdr:nvSpPr>
            <xdr:cNvPr id="0" name=""/>
            <xdr:cNvSpPr>
              <a:spLocks noTextEdit="1"/>
            </xdr:cNvSpPr>
          </xdr:nvSpPr>
          <xdr:spPr>
            <a:xfrm>
              <a:off x="16335534" y="264759"/>
              <a:ext cx="1801464" cy="245063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568787</xdr:colOff>
      <xdr:row>1</xdr:row>
      <xdr:rowOff>116250</xdr:rowOff>
    </xdr:from>
    <xdr:to>
      <xdr:col>20</xdr:col>
      <xdr:colOff>41264</xdr:colOff>
      <xdr:row>21</xdr:row>
      <xdr:rowOff>0</xdr:rowOff>
    </xdr:to>
    <mc:AlternateContent xmlns:mc="http://schemas.openxmlformats.org/markup-compatibility/2006" xmlns:sle15="http://schemas.microsoft.com/office/drawing/2012/slicer">
      <mc:Choice Requires="sle15">
        <xdr:graphicFrame macro="">
          <xdr:nvGraphicFramePr>
            <xdr:cNvPr id="5" name="QA 1">
              <a:extLst>
                <a:ext uri="{FF2B5EF4-FFF2-40B4-BE49-F238E27FC236}">
                  <a16:creationId xmlns:a16="http://schemas.microsoft.com/office/drawing/2014/main" id="{3CA0E8E4-2A5D-5CB7-99A3-B059D49231A5}"/>
                </a:ext>
              </a:extLst>
            </xdr:cNvPr>
            <xdr:cNvGraphicFramePr/>
          </xdr:nvGraphicFramePr>
          <xdr:xfrm>
            <a:off x="0" y="0"/>
            <a:ext cx="0" cy="0"/>
          </xdr:xfrm>
          <a:graphic>
            <a:graphicData uri="http://schemas.microsoft.com/office/drawing/2010/slicer">
              <sle:slicer xmlns:sle="http://schemas.microsoft.com/office/drawing/2010/slicer" name="QA 1"/>
            </a:graphicData>
          </a:graphic>
        </xdr:graphicFrame>
      </mc:Choice>
      <mc:Fallback xmlns="">
        <xdr:sp macro="" textlink="">
          <xdr:nvSpPr>
            <xdr:cNvPr id="0" name=""/>
            <xdr:cNvSpPr>
              <a:spLocks noTextEdit="1"/>
            </xdr:cNvSpPr>
          </xdr:nvSpPr>
          <xdr:spPr>
            <a:xfrm>
              <a:off x="14489478" y="301780"/>
              <a:ext cx="1794865" cy="2481177"/>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17</xdr:col>
      <xdr:colOff>117470</xdr:colOff>
      <xdr:row>1765</xdr:row>
      <xdr:rowOff>35462</xdr:rowOff>
    </xdr:from>
    <xdr:to>
      <xdr:col>19</xdr:col>
      <xdr:colOff>263047</xdr:colOff>
      <xdr:row>1778</xdr:row>
      <xdr:rowOff>75467</xdr:rowOff>
    </xdr:to>
    <mc:AlternateContent xmlns:mc="http://schemas.openxmlformats.org/markup-compatibility/2006" xmlns:sle15="http://schemas.microsoft.com/office/drawing/2012/slicer">
      <mc:Choice Requires="sle15">
        <xdr:graphicFrame macro="">
          <xdr:nvGraphicFramePr>
            <xdr:cNvPr id="2" name="keep 2">
              <a:extLst>
                <a:ext uri="{FF2B5EF4-FFF2-40B4-BE49-F238E27FC236}">
                  <a16:creationId xmlns:a16="http://schemas.microsoft.com/office/drawing/2014/main" id="{AB9EC0CA-B66F-4A3C-BA24-53C6D80B84D0}"/>
                </a:ext>
              </a:extLst>
            </xdr:cNvPr>
            <xdr:cNvGraphicFramePr/>
          </xdr:nvGraphicFramePr>
          <xdr:xfrm>
            <a:off x="0" y="0"/>
            <a:ext cx="0" cy="0"/>
          </xdr:xfrm>
          <a:graphic>
            <a:graphicData uri="http://schemas.microsoft.com/office/drawing/2010/slicer">
              <sle:slicer xmlns:sle="http://schemas.microsoft.com/office/drawing/2010/slicer" name="keep 2"/>
            </a:graphicData>
          </a:graphic>
        </xdr:graphicFrame>
      </mc:Choice>
      <mc:Fallback xmlns="">
        <xdr:sp macro="" textlink="">
          <xdr:nvSpPr>
            <xdr:cNvPr id="0" name=""/>
            <xdr:cNvSpPr>
              <a:spLocks noTextEdit="1"/>
            </xdr:cNvSpPr>
          </xdr:nvSpPr>
          <xdr:spPr>
            <a:xfrm>
              <a:off x="14052131" y="162931184"/>
              <a:ext cx="1841855" cy="2451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17</xdr:col>
      <xdr:colOff>155961</xdr:colOff>
      <xdr:row>1779</xdr:row>
      <xdr:rowOff>293</xdr:rowOff>
    </xdr:from>
    <xdr:to>
      <xdr:col>19</xdr:col>
      <xdr:colOff>301538</xdr:colOff>
      <xdr:row>1792</xdr:row>
      <xdr:rowOff>35218</xdr:rowOff>
    </xdr:to>
    <mc:AlternateContent xmlns:mc="http://schemas.openxmlformats.org/markup-compatibility/2006" xmlns:sle15="http://schemas.microsoft.com/office/drawing/2012/slicer">
      <mc:Choice Requires="sle15">
        <xdr:graphicFrame macro="">
          <xdr:nvGraphicFramePr>
            <xdr:cNvPr id="3" name="QA 2">
              <a:extLst>
                <a:ext uri="{FF2B5EF4-FFF2-40B4-BE49-F238E27FC236}">
                  <a16:creationId xmlns:a16="http://schemas.microsoft.com/office/drawing/2014/main" id="{AAB4F597-214E-472E-8028-C2BFACD3CAC1}"/>
                </a:ext>
              </a:extLst>
            </xdr:cNvPr>
            <xdr:cNvGraphicFramePr/>
          </xdr:nvGraphicFramePr>
          <xdr:xfrm>
            <a:off x="0" y="0"/>
            <a:ext cx="0" cy="0"/>
          </xdr:xfrm>
          <a:graphic>
            <a:graphicData uri="http://schemas.microsoft.com/office/drawing/2010/slicer">
              <sle:slicer xmlns:sle="http://schemas.microsoft.com/office/drawing/2010/slicer" name="QA 2"/>
            </a:graphicData>
          </a:graphic>
        </xdr:graphicFrame>
      </mc:Choice>
      <mc:Fallback xmlns="">
        <xdr:sp macro="" textlink="">
          <xdr:nvSpPr>
            <xdr:cNvPr id="0" name=""/>
            <xdr:cNvSpPr>
              <a:spLocks noTextEdit="1"/>
            </xdr:cNvSpPr>
          </xdr:nvSpPr>
          <xdr:spPr>
            <a:xfrm>
              <a:off x="14090622" y="165493441"/>
              <a:ext cx="1841855" cy="244682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23</xdr:col>
      <xdr:colOff>530771</xdr:colOff>
      <xdr:row>78</xdr:row>
      <xdr:rowOff>117991</xdr:rowOff>
    </xdr:from>
    <xdr:to>
      <xdr:col>26</xdr:col>
      <xdr:colOff>149712</xdr:colOff>
      <xdr:row>215</xdr:row>
      <xdr:rowOff>155457</xdr:rowOff>
    </xdr:to>
    <mc:AlternateContent xmlns:mc="http://schemas.openxmlformats.org/markup-compatibility/2006" xmlns:sle15="http://schemas.microsoft.com/office/drawing/2012/slicer">
      <mc:Choice Requires="sle15">
        <xdr:graphicFrame macro="">
          <xdr:nvGraphicFramePr>
            <xdr:cNvPr id="4" name="keep 3">
              <a:extLst>
                <a:ext uri="{FF2B5EF4-FFF2-40B4-BE49-F238E27FC236}">
                  <a16:creationId xmlns:a16="http://schemas.microsoft.com/office/drawing/2014/main" id="{D9A2FCF3-CE9B-4243-9505-4BE2008ABA18}"/>
                </a:ext>
              </a:extLst>
            </xdr:cNvPr>
            <xdr:cNvGraphicFramePr/>
          </xdr:nvGraphicFramePr>
          <xdr:xfrm>
            <a:off x="0" y="0"/>
            <a:ext cx="0" cy="0"/>
          </xdr:xfrm>
          <a:graphic>
            <a:graphicData uri="http://schemas.microsoft.com/office/drawing/2010/slicer">
              <sle:slicer xmlns:sle="http://schemas.microsoft.com/office/drawing/2010/slicer" name="keep 3"/>
            </a:graphicData>
          </a:graphic>
        </xdr:graphicFrame>
      </mc:Choice>
      <mc:Fallback xmlns="">
        <xdr:sp macro="" textlink="">
          <xdr:nvSpPr>
            <xdr:cNvPr id="0" name=""/>
            <xdr:cNvSpPr>
              <a:spLocks noTextEdit="1"/>
            </xdr:cNvSpPr>
          </xdr:nvSpPr>
          <xdr:spPr>
            <a:xfrm>
              <a:off x="19004301" y="2900948"/>
              <a:ext cx="1798924" cy="244936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23</xdr:col>
      <xdr:colOff>453445</xdr:colOff>
      <xdr:row>2</xdr:row>
      <xdr:rowOff>46326</xdr:rowOff>
    </xdr:from>
    <xdr:to>
      <xdr:col>26</xdr:col>
      <xdr:colOff>147320</xdr:colOff>
      <xdr:row>78</xdr:row>
      <xdr:rowOff>182133</xdr:rowOff>
    </xdr:to>
    <mc:AlternateContent xmlns:mc="http://schemas.openxmlformats.org/markup-compatibility/2006" xmlns:sle15="http://schemas.microsoft.com/office/drawing/2012/slicer">
      <mc:Choice Requires="sle15">
        <xdr:graphicFrame macro="">
          <xdr:nvGraphicFramePr>
            <xdr:cNvPr id="6" name="QA 3">
              <a:extLst>
                <a:ext uri="{FF2B5EF4-FFF2-40B4-BE49-F238E27FC236}">
                  <a16:creationId xmlns:a16="http://schemas.microsoft.com/office/drawing/2014/main" id="{E1BDF44B-741E-504A-7A0D-59A6FC1754C7}"/>
                </a:ext>
              </a:extLst>
            </xdr:cNvPr>
            <xdr:cNvGraphicFramePr/>
          </xdr:nvGraphicFramePr>
          <xdr:xfrm>
            <a:off x="0" y="0"/>
            <a:ext cx="0" cy="0"/>
          </xdr:xfrm>
          <a:graphic>
            <a:graphicData uri="http://schemas.microsoft.com/office/drawing/2010/slicer">
              <sle:slicer xmlns:sle="http://schemas.microsoft.com/office/drawing/2010/slicer" name="QA 3"/>
            </a:graphicData>
          </a:graphic>
        </xdr:graphicFrame>
      </mc:Choice>
      <mc:Fallback xmlns="">
        <xdr:sp macro="" textlink="">
          <xdr:nvSpPr>
            <xdr:cNvPr id="0" name=""/>
            <xdr:cNvSpPr>
              <a:spLocks noTextEdit="1"/>
            </xdr:cNvSpPr>
          </xdr:nvSpPr>
          <xdr:spPr>
            <a:xfrm>
              <a:off x="18926975" y="417387"/>
              <a:ext cx="1873858" cy="254770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trijs" refreshedDate="45828.045406249999" createdVersion="8" refreshedVersion="8" minRefreshableVersion="3" recordCount="1025" xr:uid="{ABCF3FC4-FE00-4DA9-8D85-27DEE97A1CD9}">
  <cacheSource type="worksheet">
    <worksheetSource name="Table1"/>
  </cacheSource>
  <cacheFields count="17">
    <cacheField name="keyword" numFmtId="0">
      <sharedItems count="854">
        <s v="a/b"/>
        <s v="abort"/>
        <s v="autosc"/>
        <s v="carbon"/>
        <s v="abstraction layer"/>
        <s v="resourc"/>
        <s v="access control"/>
        <s v="accessib"/>
        <s v="contract"/>
        <s v="cot"/>
        <s v="coupl"/>
        <s v="crypto"/>
        <s v="disclos"/>
        <s v="down"/>
        <s v="adaptabil"/>
        <s v="exten"/>
        <s v="green"/>
        <s v="air gap"/>
        <s v="gsn"/>
        <s v="integr"/>
        <s v="interop"/>
        <s v="aliv"/>
        <s v="markov"/>
        <s v="ampm"/>
        <s v="amsaa"/>
        <s v="repair"/>
        <s v="state"/>
        <s v="usab"/>
        <s v="abstract"/>
        <s v="access"/>
        <s v="accid"/>
        <s v="active-act"/>
        <s v="adapt"/>
        <s v="adversar"/>
        <s v="aesthet"/>
        <s v="aler"/>
        <s v="alert"/>
        <s v="alert-manag"/>
        <s v="alloc"/>
        <s v="analys modifi"/>
        <s v="anomal"/>
        <s v="antiviru"/>
        <s v="api"/>
        <s v="apt"/>
        <s v="architectur"/>
        <s v="audit trail"/>
        <s v="architectur analys"/>
        <s v="authent"/>
        <s v="architectur descript"/>
        <s v="architectur design"/>
        <s v="authoriz"/>
        <s v="architectur model"/>
        <s v="architectur pattern"/>
        <s v="architectur tactic"/>
        <s v="architectur view"/>
        <s v="artifact"/>
        <s v="assert"/>
        <s v="assess"/>
        <s v="assume-breach"/>
        <s v="asynch"/>
        <s v="B2B"/>
        <s v="asynchron"/>
        <s v="attack"/>
        <s v="contract test"/>
        <s v="audit"/>
        <s v="auth"/>
        <s v="automat"/>
        <s v="avail"/>
        <s v="belllapadula"/>
        <s v="benchmark"/>
        <s v="biba"/>
        <s v="availab"/>
        <s v="avoid"/>
        <s v="backup"/>
        <s v="blacklist"/>
        <s v="brewernash"/>
        <s v="bare metal"/>
        <s v="barrier"/>
        <s v="batch"/>
        <s v="batter"/>
        <s v="behavi"/>
        <s v="behavior model"/>
        <s v="best-cas"/>
        <s v="bidirect model transform"/>
        <s v="bind"/>
        <s v="captcha"/>
        <s v="black-box"/>
        <s v="bottleneck"/>
        <s v="boundar object"/>
        <s v="bridg"/>
        <s v="broker"/>
        <s v="buffer"/>
        <s v="build"/>
        <s v="built-in contract"/>
        <s v="cach"/>
        <s v="canary"/>
        <s v="cancel"/>
        <s v="candid architectur"/>
        <s v="carbon emiss"/>
        <s v="choreogr"/>
        <s v="cd-driven"/>
        <s v="clarkwilson"/>
        <s v="certif"/>
        <s v="chang environ"/>
        <s v="chang project"/>
        <s v="chang system"/>
        <s v="charg"/>
        <s v="checkpoint"/>
        <s v="checksum"/>
        <s v="clarit"/>
        <s v="code review"/>
        <s v="clear"/>
        <s v="client-serv"/>
        <s v="clock"/>
        <s v="close"/>
        <s v="cloud"/>
        <s v="cloud ident"/>
        <s v="cluster"/>
        <s v="cognit"/>
        <s v="cohes"/>
        <s v="com/ole"/>
        <s v="command"/>
        <s v="command-lin"/>
        <s v="commiss"/>
        <s v="compatib"/>
        <s v="compl"/>
        <s v="complian"/>
        <s v="compos"/>
        <s v="compon"/>
        <s v="computer-human"/>
        <s v="composab"/>
        <s v="concern"/>
        <s v="concurren"/>
        <s v="confidential"/>
        <s v="configur"/>
        <s v="confiden bound"/>
        <s v="configurat"/>
        <s v="confirm"/>
        <s v="conflict"/>
        <s v="connector"/>
        <s v="consist"/>
        <s v="contain"/>
        <s v="content"/>
        <s v="consisten"/>
        <s v="context"/>
        <s v="context-sensit"/>
        <s v="continu"/>
        <s v="integr test"/>
        <s v="control"/>
        <s v="control action"/>
        <s v="controlstructur"/>
        <s v="controltopolog"/>
        <s v="convers"/>
        <s v="control-flow"/>
        <s v="cookie"/>
        <s v="cool"/>
        <s v="cooperat"/>
        <s v="coordinat"/>
        <s v="corba"/>
        <s v="core"/>
        <s v="cost estim"/>
        <s v="cots-bas system"/>
        <s v="coupl cohes"/>
        <s v="coverag"/>
        <s v="cpu"/>
        <s v="critic flow"/>
        <s v="critic system"/>
        <s v="cross-cloud network"/>
        <s v="cross-sit"/>
        <s v="cryptograph"/>
        <s v="current"/>
        <s v="cursor"/>
        <s v="custom"/>
        <s v="customer-manag"/>
        <s v="cve"/>
        <s v="cyber-defens"/>
        <s v="data protect"/>
        <s v="data-exfiltr"/>
        <s v="data-flow"/>
        <s v="datagram"/>
        <s v="ddo"/>
        <s v="deadlock"/>
        <s v="data center"/>
        <s v="data format"/>
        <s v="data local"/>
        <s v="data map"/>
        <s v="data model"/>
        <s v="deco"/>
        <s v="decrypt"/>
        <s v="defend"/>
        <s v="defense-in-depth"/>
        <s v="degrad"/>
        <s v="deliver capab"/>
        <s v="decoupl"/>
        <s v="denial-of-servic"/>
        <s v="denorm"/>
        <s v="depend"/>
        <s v="dependab"/>
        <s v="deploy"/>
        <s v="design decis"/>
        <s v="loader"/>
        <s v="detect"/>
        <s v="devsecop"/>
        <s v="diagno"/>
        <s v="design pattern"/>
        <s v="dialog"/>
        <s v="recov"/>
        <s v="disclosur"/>
        <s v="discov"/>
        <s v="discover"/>
        <s v="discrete-tim"/>
        <s v="disk"/>
        <s v="distribut"/>
        <s v="dns"/>
        <s v="document"/>
        <s v="doe"/>
        <s v="downtim"/>
        <s v="discoveri"/>
        <s v="disrupt"/>
        <s v="drain"/>
        <s v="draw"/>
        <s v="dvfs"/>
        <s v="eai"/>
        <s v="domain test"/>
        <s v="echo"/>
        <s v="effectiv"/>
        <s v="efficien"/>
        <s v="egress"/>
        <s v="elicit process"/>
        <s v="empow"/>
        <s v="duan"/>
        <s v="emul"/>
        <s v="encapsul"/>
        <s v="encapsulat"/>
        <s v="encrypt"/>
        <s v="endpoint"/>
        <s v="energ"/>
        <s v="enterpris architectur"/>
        <s v="ergonom"/>
        <s v="error"/>
        <s v="escal"/>
        <s v="end-to-end"/>
        <s v="estimat"/>
        <s v="ethnograph"/>
        <s v="event"/>
        <s v="event-bas"/>
        <s v="event-driven"/>
        <s v="evolv"/>
        <s v="except"/>
        <s v="exchang"/>
        <s v="execut model"/>
        <s v="execut time"/>
        <s v="exfiltr"/>
        <s v="experien"/>
        <s v="expir"/>
        <s v="expos"/>
        <s v="extens"/>
        <s v="failov"/>
        <s v="failur"/>
        <s v="fail"/>
        <s v="failur non-atom"/>
        <s v="fail-saf"/>
        <s v="fairplay"/>
        <s v="fault"/>
        <s v="feedback"/>
        <s v="filter"/>
        <s v="firewal"/>
        <s v="flowgraph"/>
        <s v="fmea"/>
        <s v="fmeca"/>
        <s v="format"/>
        <s v="frequenc"/>
        <s v="fta"/>
        <s v="fully manag"/>
        <s v="fuzzy"/>
        <s v="garbl"/>
        <s v="fallback"/>
        <s v="gateway"/>
        <s v="gdpr"/>
        <s v="gestur"/>
        <s v="gluewar"/>
        <s v="goal analys"/>
        <s v="govern"/>
        <s v="featur toggl"/>
        <s v="federat"/>
        <s v="gpu"/>
        <s v="finite-st"/>
        <s v="graph-bas"/>
        <s v="firmwar"/>
        <s v="fixtur"/>
        <s v="flexibil"/>
        <s v="green softwar"/>
        <s v="growth"/>
        <s v="gsn diagram"/>
        <s v="guardrail"/>
        <s v="fraca"/>
        <s v="guid"/>
        <s v="ha"/>
        <s v="hack"/>
        <s v="hardcod"/>
        <s v="harden"/>
        <s v="hard-wir"/>
        <s v="hash"/>
        <s v="hazard"/>
        <s v="hazop"/>
        <s v="heal"/>
        <s v="glue code"/>
        <s v="heartbeat"/>
        <s v="heat"/>
        <s v="help"/>
        <s v="heterogen"/>
        <s v="hibern"/>
        <s v="high-assur"/>
        <s v="high-avail"/>
        <s v="hint"/>
        <s v="hipaa"/>
        <s v="hook"/>
        <s v="hot"/>
        <s v="human comput"/>
        <s v="human factor"/>
        <s v="i/o"/>
        <s v="ident"/>
        <s v="idl"/>
        <s v="idp"/>
        <s v="immut"/>
        <s v="impact analys"/>
        <s v="harmoniz"/>
        <s v="imperson"/>
        <s v="perform test"/>
        <s v="incid"/>
        <s v="health check"/>
        <s v="incid respons"/>
        <s v="incompatib"/>
        <s v="indicat"/>
        <s v="infrastructur"/>
        <s v="ingress"/>
        <s v="inherit"/>
        <s v="inject"/>
        <s v="input"/>
        <s v="instal"/>
        <s v="hot swap"/>
        <s v="hotfix"/>
        <s v="instrument"/>
        <s v="load test"/>
        <s v="compon integr"/>
        <s v="interact"/>
        <s v="intercept"/>
        <s v="interfac"/>
        <s v="interfac design"/>
        <s v="interlock"/>
        <s v="interm"/>
        <s v="intermediar"/>
        <s v="interoperab"/>
        <s v="intrus"/>
        <s v="intuit"/>
        <s v="iop"/>
        <s v="ipsec"/>
        <s v="iso"/>
        <s v="isol"/>
        <s v="inspect"/>
        <s v="joul"/>
        <s v="jwt"/>
        <s v="keystrok"/>
        <s v="latenc"/>
        <s v="layer"/>
        <s v="learn"/>
        <s v="least privileg"/>
        <s v="legitim"/>
        <s v="licens use"/>
        <s v="likeab"/>
        <s v="lineag"/>
        <s v="unload"/>
        <s v="load"/>
        <s v="lock"/>
        <s v="log"/>
        <s v="loss"/>
        <s v="low-pow"/>
        <s v="invers"/>
        <s v="lqn"/>
        <s v="maintain"/>
        <s v="mainten"/>
        <s v="malwar"/>
        <s v="manag"/>
        <s v="kill switch"/>
        <s v="manag environ"/>
        <s v="manag tool"/>
        <s v="man-in-the-middl"/>
        <s v="man-machin"/>
        <s v="legacy system"/>
        <s v="markov transit matrix"/>
        <s v="marshal"/>
        <s v="mask"/>
        <s v="matur model"/>
        <s v="measur"/>
        <s v="load balanc"/>
        <s v="mediat"/>
        <s v="memor"/>
        <s v="menu"/>
        <s v="messag"/>
        <s v="metacont"/>
        <s v="meter"/>
        <s v="loop test"/>
        <s v="loose coupl"/>
        <s v="middlewar"/>
        <s v="minim"/>
        <s v="mismatch"/>
        <s v="misus"/>
        <s v="mock"/>
        <s v="mock-up"/>
        <s v="model"/>
        <s v="model transform"/>
        <s v="modif"/>
        <s v="modul"/>
        <s v="manag vulner"/>
        <s v="modula"/>
        <s v="modular"/>
        <s v="monitor"/>
        <s v="masquerad"/>
        <s v="mous"/>
        <s v="mtbf"/>
        <s v="mtls"/>
        <s v="mttd"/>
        <s v="mttf"/>
        <s v="mttr"/>
        <s v="multi-mod"/>
        <s v="multiplex"/>
        <s v="multiprocessor"/>
        <s v="microservic"/>
        <s v="multi-thread"/>
        <s v="mvc"/>
        <s v="navigat"/>
        <s v="network"/>
        <s v="miss rate"/>
        <s v="nhpp"/>
        <s v="nist"/>
        <s v="non-atom"/>
        <s v="nonlinear"/>
        <s v="non-repudi"/>
        <s v="notat techniqu"/>
        <s v="obfusc"/>
        <s v="observ"/>
        <s v="observ scheme"/>
        <s v="one-tim"/>
        <s v="ontolog"/>
        <s v="operat"/>
        <s v="optim"/>
        <s v="optimiz"/>
        <s v="orb"/>
        <s v="orchestr"/>
        <s v="outag"/>
        <s v="outbound"/>
        <s v="overhead"/>
        <s v="overprovis"/>
        <s v="over-provis"/>
        <s v="owasp"/>
        <s v="pac"/>
        <s v="parallel"/>
        <s v="parallel comput pattern"/>
        <s v="paramet"/>
        <s v="participator"/>
        <s v="password"/>
        <s v="patch"/>
        <s v="paus"/>
        <s v="pci-dss"/>
        <s v="peer-to-p"/>
        <s v="penetr"/>
        <s v="perform"/>
        <s v="permiss"/>
        <s v="person"/>
        <s v="phish"/>
        <s v="ping"/>
        <s v="obsolescen"/>
        <s v="onboard"/>
        <s v="pipelin"/>
        <s v="openclos"/>
        <s v="plan"/>
        <s v="operat profil"/>
        <s v="plastic"/>
        <s v="platform"/>
        <s v="optim releas time"/>
        <s v="playbook"/>
        <s v="plug"/>
        <s v="plug-in"/>
        <s v="pluralist"/>
        <s v="orthogon array"/>
        <s v="point-in-tim"/>
        <s v="poisson"/>
        <s v="polic"/>
        <s v="polymorph"/>
        <s v="portab"/>
        <s v="power"/>
        <s v="pra"/>
        <s v="predict"/>
        <s v="prefer"/>
        <s v="preven"/>
        <s v="prevent"/>
        <s v="partit toler"/>
        <s v="primar channel"/>
        <s v="privacy-preserv"/>
        <s v="privil"/>
        <s v="probe"/>
        <s v="process model"/>
        <s v="process-control"/>
        <s v="product environ"/>
        <s v="product famil"/>
        <s v="penetr test"/>
        <s v="profil"/>
        <s v="progress"/>
        <s v="protocol"/>
        <s v="prototyp"/>
        <s v="provis"/>
        <s v="prox"/>
        <s v="pub"/>
        <s v="pue"/>
        <s v="qualit assur"/>
        <s v="qualit attribut"/>
        <s v="queue"/>
        <s v="ransomwar"/>
        <s v="rca"/>
        <s v="rdt"/>
        <s v="reboot"/>
        <s v="record replay"/>
        <s v="record-and-replay"/>
        <s v="disast recover"/>
        <s v="plug-and-play"/>
        <s v="plugin"/>
        <s v="reduc"/>
        <s v="redund"/>
        <s v="pmic"/>
        <s v="point-to-point"/>
        <s v="redundan"/>
        <s v="refact"/>
        <s v="refactor"/>
        <s v="registr"/>
        <s v="regress"/>
        <s v="prat"/>
        <s v="reindex"/>
        <s v="releas"/>
        <s v="reliab"/>
        <s v="reliabil"/>
        <s v="reme"/>
        <s v="rendezv"/>
        <s v="privileg"/>
        <s v="repair rate sever"/>
        <s v="replic"/>
        <s v="repositor"/>
        <s v="requir adapt"/>
        <s v="requir chang"/>
        <s v="rerout"/>
        <s v="progno"/>
        <s v="resilien"/>
        <s v="resourc usag"/>
        <s v="cloud resourc"/>
        <s v="comput resourc"/>
        <s v="resourc perform"/>
        <s v="publish-subscribe"/>
        <s v="pub-sub"/>
        <s v="respons time"/>
        <s v="responsibil"/>
        <s v="responsiv"/>
        <s v="restor"/>
        <s v="quorum"/>
        <s v="race condit"/>
        <s v="restrict appl"/>
        <s v="resum"/>
        <s v="retent"/>
        <s v="retransmit"/>
        <s v="reu"/>
        <s v="review"/>
        <s v="revoc"/>
        <s v="revok"/>
        <s v="risk"/>
        <s v="risk assess"/>
        <s v="robust"/>
        <s v="role-bas"/>
        <s v="roll"/>
        <s v="rollback"/>
        <s v="rootkit"/>
        <s v="rotat"/>
        <s v="rout"/>
        <s v="rpc"/>
        <s v="rpo"/>
        <s v="rsa"/>
        <s v="rto"/>
        <s v="safe"/>
        <s v="sandbox"/>
        <s v="remediat"/>
        <s v="sanit"/>
        <s v="satisfa"/>
        <s v="save retriev state"/>
        <s v="replay"/>
        <s v="scal"/>
        <s v="replicat"/>
        <s v="scalab"/>
        <s v="scale"/>
        <s v="scanner"/>
        <s v="scenario"/>
        <s v="schedul"/>
        <s v="schema"/>
        <s v="secop"/>
        <s v="secur"/>
        <s v="self-check"/>
        <s v="self-heal"/>
        <s v="semant"/>
        <s v="semant coher"/>
        <s v="sensit data"/>
        <s v="sensor"/>
        <s v="servic"/>
        <s v="servic mesh"/>
        <s v="session"/>
        <s v="share"/>
        <s v="shortcut"/>
        <s v="sign"/>
        <s v="simpl"/>
        <s v="rgt"/>
        <s v="simul"/>
        <s v="single-point"/>
        <s v="skeleton"/>
        <s v="sla"/>
        <s v="sli"/>
        <s v="slo"/>
        <s v="smartfrog"/>
        <s v="smell density"/>
        <s v="soa"/>
        <s v="soap"/>
        <s v="soc"/>
        <s v="socket"/>
        <s v="softwar architectur analys"/>
        <s v="softwar chang"/>
        <s v="rqt"/>
        <s v="softwar evolv"/>
        <s v="softwar mainten"/>
        <s v="softwar reliab"/>
        <s v="test"/>
        <s v="source-to-sourc"/>
        <s v="specication-bas"/>
        <s v="specif"/>
        <s v="spy"/>
        <s v="sre"/>
        <s v="srgm"/>
        <s v="ssh"/>
        <s v="ssl"/>
        <s v="ssr"/>
        <s v="stabil"/>
        <s v="stack"/>
        <s v="saniti check"/>
        <s v="sanitiz"/>
        <s v="stage"/>
        <s v="standard"/>
        <s v="standardiz"/>
        <s v="standby"/>
        <s v="standy"/>
        <s v="state-awar"/>
        <s v="statu"/>
        <s v="stead"/>
        <s v="stolen"/>
        <s v="stop"/>
        <s v="storyboard"/>
        <s v="stpa"/>
        <s v="strength coupl"/>
        <s v="stride"/>
        <s v="stub"/>
        <s v="secur code"/>
        <s v="secur group"/>
        <s v="secur test"/>
        <s v="sub"/>
        <s v="support"/>
        <s v="sustainab"/>
        <s v="synch"/>
        <s v="syntact"/>
        <s v="separat"/>
        <s v="system adapt"/>
        <s v="system chang"/>
        <s v="system environ"/>
        <s v="system modif"/>
        <s v="systems-of-system"/>
        <s v="target system"/>
        <s v="team"/>
        <s v="technic infrastructur"/>
        <s v="temperatur"/>
        <s v="tenant"/>
        <s v="attest"/>
        <s v="theft"/>
        <s v="therm"/>
        <s v="threat"/>
        <s v="throttl"/>
        <s v="sleep mode"/>
        <s v="throughput"/>
        <s v="time"/>
        <s v="timeout"/>
        <s v="tip"/>
        <s v="tmr"/>
        <s v="toggl"/>
        <s v="snapshot"/>
        <s v="token"/>
        <s v="toler"/>
        <s v="toleran"/>
        <s v="tool"/>
        <s v="toolchain"/>
        <s v="topic"/>
        <s v="topolog model"/>
        <s v="trace"/>
        <s v="transform"/>
        <s v="translat"/>
        <s v="triag"/>
        <s v="trojan"/>
        <s v="trust"/>
        <s v="tune"/>
        <s v="ui"/>
        <s v="spywar"/>
        <s v="unavail"/>
        <s v="undeploy"/>
        <s v="under-provis"/>
        <s v="understand"/>
        <s v="undo"/>
        <s v="unhandl"/>
        <s v="unit"/>
        <s v="unsaf"/>
        <s v="updat"/>
        <s v="upgrad"/>
        <s v="starvat"/>
        <s v="uptim"/>
        <s v="usab pattern"/>
        <s v="statist usag"/>
        <s v="usage-cent"/>
        <s v="user"/>
        <s v="ux"/>
        <s v="valid"/>
        <s v="validat"/>
        <s v="variab"/>
        <s v="verif"/>
        <s v="stress test"/>
        <s v="version"/>
        <s v="view model"/>
        <s v="substit"/>
        <s v="visual"/>
        <s v="survivab"/>
        <s v="vmcrypt"/>
        <s v="swap"/>
        <s v="switchov"/>
        <s v="voltag"/>
        <s v="synchroniz"/>
        <s v="vpn"/>
        <s v="walkthrough"/>
        <s v="watchdog"/>
        <s v="watt"/>
        <s v="widget"/>
        <s v="wizard"/>
        <s v="workflow"/>
        <s v="tdp"/>
        <s v="workload"/>
        <s v="worm"/>
        <s v="wrap"/>
        <s v="wrapper"/>
        <s v="xml"/>
        <s v="xss"/>
        <s v="hybrid multicloud"/>
        <s v="container app"/>
        <s v="manag cloud"/>
        <s v="applic migrat"/>
        <s v="cloud deploy"/>
        <s v="applic perform"/>
        <s v="authenticat"/>
        <s v="chang scenario"/>
        <s v="chang scenario elicit"/>
        <s v="chang scenario evalu"/>
        <s v="chang scenario requir"/>
        <s v="compon interfac"/>
        <s v="threat model"/>
        <s v="compon model"/>
        <s v="compon provid"/>
        <s v="compon use"/>
        <s v="component-bas softwar"/>
        <s v="component-bas system"/>
        <s v="framework compon"/>
        <s v="compon base"/>
        <s v="cot compon"/>
        <s v="energ consum"/>
        <s v="energ efifcienc"/>
        <s v="energy-awar"/>
        <s v="energy-rel"/>
        <s v="energy-sav"/>
        <s v="rate sever failur"/>
        <s v="transaction-flow"/>
        <s v="fault toler pattern"/>
        <s v="fault tree analysi"/>
        <s v="compon chang"/>
        <s v="guidanc"/>
        <s v="haproxy"/>
        <s v="measur testab"/>
        <s v="turnstil"/>
        <s v="improv perform"/>
        <s v="softwar testab"/>
        <s v="design testab"/>
        <s v="maintain semant coher"/>
        <s v="measur energ consum"/>
        <s v="impact testab"/>
        <s v="optim perform"/>
        <s v="perform analys"/>
        <s v="perform efficien"/>
        <s v="perform engin"/>
        <s v="perform evalu"/>
        <s v="perform issu"/>
        <s v="perform metric"/>
        <s v="perform model"/>
        <s v="perform optim"/>
        <s v="perform requir"/>
        <s v="perform target"/>
        <s v="improv testab"/>
        <s v="fail-saf state"/>
        <s v="reduc energ"/>
        <s v="reduc energ consum"/>
        <s v="rollout"/>
        <s v="safety analys"/>
        <s v="safety constraint"/>
        <s v="safety critic"/>
        <s v="safety engin"/>
        <s v="safety pattern"/>
        <s v="visibil"/>
        <s v="safety requir"/>
        <s v="safety standard"/>
        <s v="safety tactic"/>
        <s v="safety-crit system"/>
        <s v="vulner scan"/>
        <s v="vulnera"/>
        <s v="vulnerab"/>
        <s v="scenario elicit"/>
        <s v="scenario evalu"/>
        <s v="scenario requir adapt"/>
        <s v="softwar chang project"/>
        <s v="wear-out"/>
        <s v="web service"/>
        <s v="weibul"/>
        <s v="whitelist"/>
        <s v="softwar perform"/>
        <s v="softwar safety"/>
        <s v="system safety"/>
        <s v="testab analysi"/>
        <s v="testab factor"/>
        <s v="testab measure"/>
        <s v="testab metric"/>
        <s v="testab model"/>
        <s v="testab refer"/>
        <s v="testab requir"/>
        <s v="testab smell"/>
        <s v="testab softwar"/>
        <s v="testab transform"/>
        <s v="workload perform"/>
        <s v="autoscal" u="1"/>
        <s v="compo" u="1"/>
        <s v="perf" u="1"/>
        <s v="integrat" u="1"/>
        <s v="componen" u="1"/>
        <s v="recover" u="1"/>
      </sharedItems>
    </cacheField>
    <cacheField name="new" numFmtId="0">
      <sharedItems containsSemiMixedTypes="0" containsString="0" containsNumber="1" containsInteger="1" minValue="0" maxValue="1"/>
    </cacheField>
    <cacheField name="keep" numFmtId="0">
      <sharedItems containsSemiMixedTypes="0" containsString="0" containsNumber="1" containsInteger="1" minValue="0" maxValue="1" count="2">
        <n v="0"/>
        <n v="1"/>
      </sharedItems>
    </cacheField>
    <cacheField name="QA" numFmtId="0">
      <sharedItems count="12">
        <s v="deployability"/>
        <s v="safety"/>
        <s v="performance"/>
        <s v="energy efficiency"/>
        <s v="interoperability"/>
        <s v="usability"/>
        <s v="integrability"/>
        <s v="modifiability"/>
        <s v="security"/>
        <s v="availability"/>
        <s v="reliability"/>
        <s v="testability"/>
      </sharedItems>
    </cacheField>
    <cacheField name="Redundant" numFmtId="0">
      <sharedItems containsString="0" containsBlank="1" containsNumber="1" containsInteger="1" minValue="1" maxValue="1" count="2">
        <m/>
        <n v="1"/>
      </sharedItems>
    </cacheField>
    <cacheField name="single" numFmtId="0">
      <sharedItems/>
    </cacheField>
    <cacheField name="processed" numFmtId="0">
      <sharedItems count="855">
        <s v="a/b"/>
        <s v="abort"/>
        <s v="autosc"/>
        <s v="carbon"/>
        <s v="abstraction layer"/>
        <s v="resourc"/>
        <s v="access control"/>
        <s v="accessib"/>
        <s v="contract"/>
        <s v="cot"/>
        <s v="coupl"/>
        <s v="crypto"/>
        <s v="disclos"/>
        <s v="down"/>
        <s v="adaptabil"/>
        <s v="exten"/>
        <s v="green"/>
        <s v="air gap"/>
        <s v="gsn"/>
        <s v="integrat"/>
        <s v="interop"/>
        <s v="aliv"/>
        <s v="markov"/>
        <s v="ampm"/>
        <s v="amsaa"/>
        <s v="repair"/>
        <s v="state"/>
        <s v="usab"/>
        <s v="abstract"/>
        <s v="access"/>
        <s v="accid"/>
        <s v="active-act"/>
        <s v="adapt"/>
        <s v="adversari"/>
        <s v="aesthet"/>
        <s v="aler"/>
        <s v="alert"/>
        <s v="alert-manag"/>
        <s v="alloc"/>
        <s v="analysi modifi"/>
        <s v="anomali"/>
        <s v="antiviru"/>
        <s v="api"/>
        <s v="apt"/>
        <s v="architectur"/>
        <s v="audit trail"/>
        <s v="architectur analysi"/>
        <s v="authent"/>
        <s v="architectur descript"/>
        <s v="architectur design"/>
        <s v="authoriz"/>
        <s v="architectur model"/>
        <s v="architectur pattern"/>
        <s v="architectur tactic"/>
        <s v="architectur view"/>
        <s v="artifact"/>
        <s v="assert"/>
        <s v="assess"/>
        <s v="assume-breach"/>
        <s v="asynch"/>
        <s v="B2B"/>
        <s v="asynchron"/>
        <s v="attack"/>
        <s v="contract test"/>
        <s v="audit"/>
        <s v="auth"/>
        <s v="automat"/>
        <s v="avail"/>
        <s v="belllapadula"/>
        <s v="benchmark"/>
        <s v="biba"/>
        <s v="availab"/>
        <s v="avoid"/>
        <s v="backup"/>
        <s v="blacklist"/>
        <s v="brewernash"/>
        <s v="bare metal"/>
        <s v="barrier"/>
        <s v="batch"/>
        <s v="batteri"/>
        <s v="behavi"/>
        <s v="behavior model"/>
        <s v="best-cas"/>
        <s v="bidirect model transform"/>
        <s v="bind"/>
        <s v="captcha"/>
        <s v="black-box"/>
        <s v="bottleneck"/>
        <s v="boundari object"/>
        <s v="bridg"/>
        <s v="broker"/>
        <s v="buffer"/>
        <s v="build"/>
        <s v="built-in contract"/>
        <s v="cach"/>
        <s v="canari"/>
        <s v="cancel"/>
        <s v="candid architectur"/>
        <s v="carbon emiss"/>
        <s v="choreogr"/>
        <s v="cd-driven"/>
        <s v="clarkwilson"/>
        <s v="certif"/>
        <s v="chang environ"/>
        <s v="chang project"/>
        <s v="chang system"/>
        <s v="charg"/>
        <s v="checkpoint"/>
        <s v="checksum"/>
        <s v="clariti"/>
        <s v="code review"/>
        <s v="clear"/>
        <s v="client-serv"/>
        <s v="clock"/>
        <s v="close"/>
        <s v="cloud"/>
        <s v="cloud ident"/>
        <s v="cluster"/>
        <s v="cognit"/>
        <s v="cohes"/>
        <s v="comol"/>
        <s v="command"/>
        <s v="command-lin"/>
        <s v="commiss"/>
        <s v="compatib"/>
        <s v="compl"/>
        <s v="complian"/>
        <s v="compo"/>
        <s v="compon"/>
        <s v="computer-human"/>
        <s v="composab"/>
        <s v="concern"/>
        <s v="concurren"/>
        <s v="confidenti"/>
        <s v="configur"/>
        <s v="confiden bound"/>
        <s v="configurat"/>
        <s v="confirm"/>
        <s v="conflict"/>
        <s v="connector"/>
        <s v="consist"/>
        <s v="contain"/>
        <s v="content"/>
        <s v="consisten"/>
        <s v="context"/>
        <s v="context-sensit"/>
        <s v="continu"/>
        <s v="integr test"/>
        <s v="control"/>
        <s v="control action"/>
        <s v="controlstructur"/>
        <s v="controltopolog"/>
        <s v="convers"/>
        <s v="control-flow"/>
        <s v="cooki"/>
        <s v="cool"/>
        <s v="cooperat"/>
        <s v="coordinat"/>
        <s v="corba"/>
        <s v="core"/>
        <s v="cost estim"/>
        <s v="componen"/>
        <s v="cots-bas system"/>
        <s v="coupl cohes"/>
        <s v="coverag"/>
        <s v="cpu"/>
        <s v="critic flow"/>
        <s v="critic system"/>
        <s v="cross-cloud network"/>
        <s v="cross-sit"/>
        <s v="cryptograph"/>
        <s v="current"/>
        <s v="cursor"/>
        <s v="custom"/>
        <s v="customer-manag"/>
        <s v="cve"/>
        <s v="cyber-defens"/>
        <s v="data protect"/>
        <s v="data-exfiltr"/>
        <s v="data-flow"/>
        <s v="datagram"/>
        <s v="ddo"/>
        <s v="deadlock"/>
        <s v="data center"/>
        <s v="data format"/>
        <s v="data local"/>
        <s v="data map"/>
        <s v="data model"/>
        <s v="deco"/>
        <s v="decrypt"/>
        <s v="defend"/>
        <s v="defense-in-depth"/>
        <s v="degrad"/>
        <s v="deliveri capabl"/>
        <s v="decoupl"/>
        <s v="denial-of-servic"/>
        <s v="denorm"/>
        <s v="depend"/>
        <s v="dependab"/>
        <s v="deploy"/>
        <s v="design decis"/>
        <s v="loader"/>
        <s v="detect"/>
        <s v="devsecop"/>
        <s v="diagno"/>
        <s v="design pattern"/>
        <s v="dialog"/>
        <s v="recov"/>
        <s v="disclosur"/>
        <s v="discov"/>
        <s v="discoveri"/>
        <s v="discrete-tim"/>
        <s v="disk"/>
        <s v="distribut"/>
        <s v="dn"/>
        <s v="document"/>
        <s v="doe"/>
        <s v="downtim"/>
        <s v="disrupt"/>
        <s v="drain"/>
        <s v="draw"/>
        <s v="dvf"/>
        <s v="eai"/>
        <s v="domain test"/>
        <s v="echo"/>
        <s v="effectiv"/>
        <s v="effici"/>
        <s v="egress"/>
        <s v="elicit process"/>
        <s v="empow"/>
        <s v="duan"/>
        <s v="emul"/>
        <s v="encapsul"/>
        <s v="encapsulat"/>
        <s v="encrypt"/>
        <s v="endpoint"/>
        <s v="energi"/>
        <s v="enterpris architectur"/>
        <s v="ergonom"/>
        <s v="error"/>
        <s v="escal"/>
        <s v="end-to-end"/>
        <s v="estimat"/>
        <s v="ethnograph"/>
        <s v="event"/>
        <s v="event-bas"/>
        <s v="event-driven"/>
        <s v="evolv"/>
        <s v="except"/>
        <s v="exchang"/>
        <s v="execut model"/>
        <s v="execut time"/>
        <s v="exfiltr"/>
        <s v="experien"/>
        <s v="expir"/>
        <s v="expos"/>
        <s v="extens"/>
        <s v="failov"/>
        <s v="failur"/>
        <s v="fail"/>
        <s v="failur non-atom"/>
        <s v="fail-saf"/>
        <s v="fairplay"/>
        <s v="fault"/>
        <s v="feedback"/>
        <s v="filter"/>
        <s v="firewal"/>
        <s v="flowgraph"/>
        <s v="fmea"/>
        <s v="fmeca"/>
        <s v="format"/>
        <s v="frequenc"/>
        <s v="fta"/>
        <s v="fulli manag"/>
        <s v="fuzzi"/>
        <s v="garbl"/>
        <s v="fallback"/>
        <s v="gateway"/>
        <s v="gdpr"/>
        <s v="gestur"/>
        <s v="gluewar"/>
        <s v="goal analysi"/>
        <s v="govern"/>
        <s v="featur toggl"/>
        <s v="federat"/>
        <s v="gpu"/>
        <s v="finite-st"/>
        <s v="graph-bas"/>
        <s v="firmwar"/>
        <s v="fixtur"/>
        <s v="flexibil"/>
        <s v="green softwar"/>
        <s v="growth"/>
        <s v="gsn diagram"/>
        <s v="guardrail"/>
        <s v="fraca"/>
        <s v="guid"/>
        <s v="ha"/>
        <s v="hack"/>
        <s v="hardcod"/>
        <s v="harden"/>
        <s v="hard-wir"/>
        <s v="hash"/>
        <s v="hazard"/>
        <s v="hazop"/>
        <s v="heal"/>
        <s v="glue code"/>
        <s v="heartbeat"/>
        <s v="heat"/>
        <s v="help"/>
        <s v="heterogen"/>
        <s v="hibern"/>
        <s v="high-assur"/>
        <s v="high-avail"/>
        <s v="hint"/>
        <s v="hipaa"/>
        <s v="hook"/>
        <s v="hot"/>
        <s v="human comput"/>
        <s v="human factor"/>
        <s v="i/o"/>
        <s v="ident"/>
        <s v="idl"/>
        <s v="idp"/>
        <s v="immut"/>
        <s v="impact analysi"/>
        <s v="harmoniz"/>
        <s v="imperson"/>
        <s v="perform test"/>
        <s v="incid"/>
        <s v="health check"/>
        <s v="incid respons"/>
        <s v="incompatib"/>
        <s v="indicat"/>
        <s v="infrastructur"/>
        <s v="ingress"/>
        <s v="inherit"/>
        <s v="inject"/>
        <s v="input"/>
        <s v="instal"/>
        <s v="hot swap"/>
        <s v="hotfix"/>
        <s v="instrument"/>
        <s v="load test"/>
        <s v="compon integr"/>
        <s v="integr"/>
        <s v="interact"/>
        <s v="intercept"/>
        <s v="interfac"/>
        <s v="interfac design"/>
        <s v="interlock"/>
        <s v="interm"/>
        <s v="intermediari"/>
        <s v="interoperab"/>
        <s v="intrus"/>
        <s v="intuit"/>
        <s v="iop"/>
        <s v="ipsec"/>
        <s v="iso"/>
        <s v="isol"/>
        <s v="inspect"/>
        <s v="joul"/>
        <s v="jwt"/>
        <s v="keystrok"/>
        <s v="latenc"/>
        <s v="layer"/>
        <s v="learn"/>
        <s v="least privileg"/>
        <s v="legitim"/>
        <s v="licens use"/>
        <s v="likeabl"/>
        <s v="lineag"/>
        <s v="unload"/>
        <s v="load"/>
        <s v="lock"/>
        <s v="log"/>
        <s v="loss"/>
        <s v="low-pow"/>
        <s v="invers"/>
        <s v="lqn"/>
        <s v="maintain"/>
        <s v="mainten"/>
        <s v="malwar"/>
        <s v="manag"/>
        <s v="kill switch"/>
        <s v="manag environ"/>
        <s v="manag tool"/>
        <s v="man-in-the-middl"/>
        <s v="man-machin"/>
        <s v="legacy system"/>
        <s v="markov transit matrix"/>
        <s v="marshal"/>
        <s v="mask"/>
        <s v="matur model"/>
        <s v="measur"/>
        <s v="load balanc"/>
        <s v="mediat"/>
        <s v="memor"/>
        <s v="memori"/>
        <s v="menu"/>
        <s v="messag"/>
        <s v="metacont"/>
        <s v="meter"/>
        <s v="loop test"/>
        <s v="loose coupl"/>
        <s v="middlewar"/>
        <s v="minim"/>
        <s v="mismatch"/>
        <s v="misus"/>
        <s v="mock"/>
        <s v="mock-up"/>
        <s v="model"/>
        <s v="model transform"/>
        <s v="modif"/>
        <s v="modul"/>
        <s v="manag vulner"/>
        <s v="modula"/>
        <s v="modular"/>
        <s v="monitor"/>
        <s v="masquerad"/>
        <s v="mous"/>
        <s v="mtbf"/>
        <s v="mtl"/>
        <s v="mttd"/>
        <s v="mttf"/>
        <s v="mttr"/>
        <s v="multi-mod"/>
        <s v="multiplex"/>
        <s v="multiprocessor"/>
        <s v="microservic"/>
        <s v="multi-thread"/>
        <s v="mvc"/>
        <s v="navigat"/>
        <s v="network"/>
        <s v="miss rate"/>
        <s v="nhpp"/>
        <s v="nist"/>
        <s v="non-atom"/>
        <s v="nonlinear"/>
        <s v="non-repudi"/>
        <s v="notat techniqu"/>
        <s v="obfusc"/>
        <s v="observ"/>
        <s v="observ scheme"/>
        <s v="one-tim"/>
        <s v="ontolog"/>
        <s v="oper"/>
        <s v="optim"/>
        <s v="optimiz"/>
        <s v="orb"/>
        <s v="orchestr"/>
        <s v="outag"/>
        <s v="outbound"/>
        <s v="overhead"/>
        <s v="overprovis"/>
        <s v="over-provis"/>
        <s v="owasp"/>
        <s v="pac"/>
        <s v="parallel"/>
        <s v="parallel comput pattern"/>
        <s v="paramet"/>
        <s v="participatori"/>
        <s v="password"/>
        <s v="patch"/>
        <s v="paus"/>
        <s v="pci-dss"/>
        <s v="peer-to-p"/>
        <s v="penetr"/>
        <s v="perform"/>
        <s v="permiss"/>
        <s v="person"/>
        <s v="phish"/>
        <s v="ping"/>
        <s v="obsolescen"/>
        <s v="onboard"/>
        <s v="pipelin"/>
        <s v="openclos"/>
        <s v="plan"/>
        <s v="operat profil"/>
        <s v="plastic"/>
        <s v="platform"/>
        <s v="optim releas time"/>
        <s v="playbook"/>
        <s v="plug"/>
        <s v="plug-in"/>
        <s v="pluralist"/>
        <s v="orthogon array"/>
        <s v="point-in-tim"/>
        <s v="poisson"/>
        <s v="polici"/>
        <s v="polymorph"/>
        <s v="portab"/>
        <s v="power"/>
        <s v="pra"/>
        <s v="predict"/>
        <s v="prefer"/>
        <s v="preven"/>
        <s v="prevent"/>
        <s v="partit toler"/>
        <s v="primari channel"/>
        <s v="privacy-preserv"/>
        <s v="privil"/>
        <s v="probe"/>
        <s v="process model"/>
        <s v="process-control"/>
        <s v="product environ"/>
        <s v="product famili"/>
        <s v="penetr test"/>
        <s v="profil"/>
        <s v="progress"/>
        <s v="protocol"/>
        <s v="prototyp"/>
        <s v="provis"/>
        <s v="proxi"/>
        <s v="pub"/>
        <s v="pue"/>
        <s v="qualiti assur"/>
        <s v="qualiti attribut"/>
        <s v="queue"/>
        <s v="ransomwar"/>
        <s v="rca"/>
        <s v="rdt"/>
        <s v="reboot"/>
        <s v="record replay"/>
        <s v="record-and-replay"/>
        <s v="recoveri"/>
        <s v="disast recoveri"/>
        <s v="plug-and-play"/>
        <s v="plugin"/>
        <s v="reduc"/>
        <s v="redund"/>
        <s v="pmic"/>
        <s v="point-to-point"/>
        <s v="redundan"/>
        <s v="refact"/>
        <s v="refactor"/>
        <s v="registri"/>
        <s v="regress"/>
        <s v="prat"/>
        <s v="reindex"/>
        <s v="releas"/>
        <s v="reliab"/>
        <s v="reliabil"/>
        <s v="reme"/>
        <s v="rendezv"/>
        <s v="privileg"/>
        <s v="repair rate sever"/>
        <s v="replic"/>
        <s v="repositori"/>
        <s v="requir adapt"/>
        <s v="requir chang"/>
        <s v="rerout"/>
        <s v="progno"/>
        <s v="resili"/>
        <s v="resilien"/>
        <s v="resourc usag"/>
        <s v="cloud resourc"/>
        <s v="comput resourc"/>
        <s v="resourc perform"/>
        <s v="publish-subscribe"/>
        <s v="pub-sub"/>
        <s v="respons time"/>
        <s v="responsibil"/>
        <s v="responsiv"/>
        <s v="restor"/>
        <s v="quorum"/>
        <s v="race condit"/>
        <s v="restrict appli"/>
        <s v="resum"/>
        <s v="retent"/>
        <s v="retransmit"/>
        <s v="reu"/>
        <s v="review"/>
        <s v="revoc"/>
        <s v="revok"/>
        <s v="risk"/>
        <s v="risk assess"/>
        <s v="robust"/>
        <s v="role-bas"/>
        <s v="roll"/>
        <s v="rollback"/>
        <s v="rootkit"/>
        <s v="rotat"/>
        <s v="rout"/>
        <s v="rpc"/>
        <s v="rpo"/>
        <s v="rsa"/>
        <s v="rto"/>
        <s v="safe"/>
        <s v="sandbox"/>
        <s v="remediat"/>
        <s v="sanit"/>
        <s v="satisfa"/>
        <s v="save retriev state"/>
        <s v="replay"/>
        <s v="scal"/>
        <s v="replicat"/>
        <s v="scalab"/>
        <s v="scale"/>
        <s v="scanner"/>
        <s v="scenario"/>
        <s v="schedul"/>
        <s v="schema"/>
        <s v="secop"/>
        <s v="secur"/>
        <s v="self-check"/>
        <s v="self-heal"/>
        <s v="semant"/>
        <s v="semant coher"/>
        <s v="sensit data"/>
        <s v="sensor"/>
        <s v="servic"/>
        <s v="servic mesh"/>
        <s v="session"/>
        <s v="share"/>
        <s v="shortcut"/>
        <s v="sign"/>
        <s v="simpl"/>
        <s v="rgt"/>
        <s v="simul"/>
        <s v="single-point"/>
        <s v="skeleton"/>
        <s v="sla"/>
        <s v="sli"/>
        <s v="slo"/>
        <s v="smartfrog"/>
        <s v="smell densiti"/>
        <s v="soa"/>
        <s v="soap"/>
        <s v="soc"/>
        <s v="socket"/>
        <s v="softwar architectur analysi"/>
        <s v="softwar chang"/>
        <s v="rqt"/>
        <s v="softwar evolv"/>
        <s v="softwar mainten"/>
        <s v="softwar reliabl"/>
        <s v="test"/>
        <s v="source-to-sourc"/>
        <s v="specication-bas"/>
        <s v="specif"/>
        <s v="spi"/>
        <s v="sre"/>
        <s v="srgm"/>
        <s v="ssh"/>
        <s v="ssl"/>
        <s v="ssr"/>
        <s v="stabil"/>
        <s v="stack"/>
        <s v="saniti check"/>
        <s v="sanitiz"/>
        <s v="stage"/>
        <s v="standard"/>
        <s v="standardiz"/>
        <s v="standbi"/>
        <s v="state-awar"/>
        <s v="statu"/>
        <s v="steadi"/>
        <s v="stolen"/>
        <s v="stop"/>
        <s v="storyboard"/>
        <s v="stpa"/>
        <s v="strength coupl"/>
        <s v="stride"/>
        <s v="stub"/>
        <s v="secur code"/>
        <s v="secur group"/>
        <s v="secur test"/>
        <s v="sub"/>
        <s v="support"/>
        <s v="sustainab"/>
        <s v="synch"/>
        <s v="syntact"/>
        <s v="separat"/>
        <s v="system adapt"/>
        <s v="system chang"/>
        <s v="system environ"/>
        <s v="system modifi"/>
        <s v="systems-of-system"/>
        <s v="target system"/>
        <s v="team"/>
        <s v="technic infrastructur"/>
        <s v="temperatur"/>
        <s v="tenant"/>
        <s v="attest"/>
        <s v="theft"/>
        <s v="therm"/>
        <s v="threat"/>
        <s v="throttl"/>
        <s v="sleep mode"/>
        <s v="throughput"/>
        <s v="time"/>
        <s v="timeout"/>
        <s v="tip"/>
        <s v="tmr"/>
        <s v="toggl"/>
        <s v="snapshot"/>
        <s v="token"/>
        <s v="toler"/>
        <s v="toleran"/>
        <s v="tool"/>
        <s v="toolchain"/>
        <s v="topic"/>
        <s v="topolog model"/>
        <s v="trace"/>
        <s v="transform"/>
        <s v="translat"/>
        <s v="triag"/>
        <s v="trojan"/>
        <s v="trust"/>
        <s v="tune"/>
        <s v="ui"/>
        <s v="spywar"/>
        <s v="unavail"/>
        <s v="undeploy"/>
        <s v="under-provis"/>
        <s v="understand"/>
        <s v="undo"/>
        <s v="unhandl"/>
        <s v="unit"/>
        <s v="unsaf"/>
        <s v="updat"/>
        <s v="upgrad"/>
        <s v="starvat"/>
        <s v="uptim"/>
        <s v="usabl pattern"/>
        <s v="statist usag"/>
        <s v="usage-cent"/>
        <s v="user"/>
        <s v="ux"/>
        <s v="valid"/>
        <s v="validat"/>
        <s v="variab"/>
        <s v="verif"/>
        <s v="stress test"/>
        <s v="version"/>
        <s v="view model"/>
        <s v="substit"/>
        <s v="visual"/>
        <s v="survivab"/>
        <s v="vmcrypt"/>
        <s v="swap"/>
        <s v="switchov"/>
        <s v="voltag"/>
        <s v="synchroniz"/>
        <s v="vpn"/>
        <s v="walkthrough"/>
        <s v="watchdog"/>
        <s v="watt"/>
        <s v="widget"/>
        <s v="wizard"/>
        <s v="workflow"/>
        <s v="tdp"/>
        <s v="workload"/>
        <s v="worm"/>
        <s v="wrap"/>
        <s v="wrapper"/>
        <s v="xml"/>
        <s v="xss"/>
        <s v="hybrid multicloud"/>
        <s v="container app"/>
        <s v="manag cloud"/>
        <s v="applic migrat"/>
        <s v="cloud deploy"/>
        <s v="applic perform"/>
        <s v="authenticat"/>
        <s v="chang scenario"/>
        <s v="chang scenario elicit"/>
        <s v="chang scenario evalu"/>
        <s v="chang scenario requir"/>
        <s v="compon interfac"/>
        <s v="threat model"/>
        <s v="compon model"/>
        <s v="compon provid"/>
        <s v="compon use"/>
        <s v="component-bas softwar"/>
        <s v="component-bas system"/>
        <s v="framework compon"/>
        <s v="compon base"/>
        <s v="cot compon"/>
        <s v="energi consumpt"/>
        <s v="energi effici"/>
        <s v="energy-awar"/>
        <s v="energy-rel"/>
        <s v="energy-sav"/>
        <s v="rate sever failur"/>
        <s v="transaction-flow"/>
        <s v="fault toler pattern"/>
        <s v="fault tree analysi"/>
        <s v="compon chang"/>
        <s v="guidanc"/>
        <s v="haproxi"/>
        <s v="measur testabl"/>
        <s v="turnstil"/>
        <s v="improv perform"/>
        <s v="softwar testabl"/>
        <s v="design testabl"/>
        <s v="maintain semant coher"/>
        <s v="measur energi consumpt"/>
        <s v="impact testabl"/>
        <s v="optim perform"/>
        <s v="perform analysi"/>
        <s v="perform effici"/>
        <s v="perform engin"/>
        <s v="perform evalu"/>
        <s v="perform issu"/>
        <s v="perform metric"/>
        <s v="perform model"/>
        <s v="perform optim"/>
        <s v="perform requir"/>
        <s v="perform target"/>
        <s v="improv testabl"/>
        <s v="fail-saf state"/>
        <s v="reduc energi"/>
        <s v="reduc energi consumpt"/>
        <s v="rollout"/>
        <s v="safeti analysi"/>
        <s v="safeti constraint"/>
        <s v="safeti critic"/>
        <s v="safeti engin"/>
        <s v="safeti pattern"/>
        <s v="visibil"/>
        <s v="safeti requir"/>
        <s v="safeti standard"/>
        <s v="safeti tactic"/>
        <s v="safety-crit system"/>
        <s v="vulner scan"/>
        <s v="vulnera"/>
        <s v="vulnerab"/>
        <s v="scenario elicit"/>
        <s v="scenario evalu"/>
        <s v="scenario requir adapt"/>
        <s v="softwar chang project"/>
        <s v="wear-out"/>
        <s v="web service"/>
        <s v="weibul"/>
        <s v="whitelist"/>
        <s v="softwar perform"/>
        <s v="softwar safeti"/>
        <s v="system safeti"/>
        <s v="testabl analysi"/>
        <s v="testabl factor"/>
        <s v="testabl measur"/>
        <s v="testabl metric"/>
        <s v="testabl model"/>
        <s v="testabl refer"/>
        <s v="testabl requir"/>
        <s v="testabl smell"/>
        <s v="testabl softwar"/>
        <s v="testabl transform"/>
        <s v="workload perform"/>
        <s v="autoscal" u="1"/>
        <s v="perf" u="1"/>
        <s v="cryptographi" u="1"/>
        <s v="redun" u="1"/>
      </sharedItems>
    </cacheField>
    <cacheField name="raw matches" numFmtId="0">
      <sharedItems/>
    </cacheField>
    <cacheField name="correct value" numFmtId="0">
      <sharedItems containsBlank="1"/>
    </cacheField>
    <cacheField name="substr count (same QA)" numFmtId="0">
      <sharedItems containsSemiMixedTypes="0" containsString="0" containsNumber="1" containsInteger="1" minValue="0" maxValue="6" count="6">
        <n v="0"/>
        <n v="1"/>
        <n v="3" u="1"/>
        <n v="2" u="1"/>
        <n v="4" u="1"/>
        <n v="6" u="1"/>
      </sharedItems>
    </cacheField>
    <cacheField name="substr (same QA)" numFmtId="0">
      <sharedItems count="730">
        <s v=""/>
        <s v="autosc"/>
        <s v="carbon"/>
        <s v="resourc"/>
        <s v="contract"/>
        <s v="cot"/>
        <s v="coupl"/>
        <s v="crypto"/>
        <s v="disclos"/>
        <s v="down"/>
        <s v="exten"/>
        <s v="green"/>
        <s v="gsn"/>
        <s v="integr"/>
        <s v="interop"/>
        <s v="markov"/>
        <s v="repair"/>
        <s v="state"/>
        <s v="usab"/>
        <s v="abstract"/>
        <s v="access"/>
        <s v="accid"/>
        <s v="active-act"/>
        <s v="adapt"/>
        <s v="adversar"/>
        <s v="aesthet"/>
        <s v="aler"/>
        <s v="alert"/>
        <s v="alert-manag"/>
        <s v="alloc"/>
        <s v="analys modifi"/>
        <s v="anomal"/>
        <s v="antiviru"/>
        <s v="api"/>
        <s v="apt"/>
        <s v="architectur"/>
        <s v="architectur analys"/>
        <s v="architectur descript"/>
        <s v="architectur design"/>
        <s v="architectur model"/>
        <s v="architectur pattern"/>
        <s v="architectur tactic"/>
        <s v="architectur view"/>
        <s v="artifact"/>
        <s v="assert"/>
        <s v="assess"/>
        <s v="assume-breach"/>
        <s v="asynch"/>
        <s v="asynchron"/>
        <s v="attack"/>
        <s v="audit"/>
        <s v="auth"/>
        <s v="automat"/>
        <s v="avail"/>
        <s v="availab"/>
        <s v="avoid"/>
        <s v="backup"/>
        <s v="bare metal"/>
        <s v="barrier"/>
        <s v="batch"/>
        <s v="batter"/>
        <s v="behavi"/>
        <s v="behavior model"/>
        <s v="best-cas"/>
        <s v="bidirect model transform"/>
        <s v="bind"/>
        <s v="black-box"/>
        <s v="bottleneck"/>
        <s v="boundar object"/>
        <s v="bridg"/>
        <s v="broker"/>
        <s v="buffer"/>
        <s v="build"/>
        <s v="cach"/>
        <s v="canary"/>
        <s v="cancel"/>
        <s v="candid architectur"/>
        <s v="cd-driven"/>
        <s v="certif"/>
        <s v="chang environ"/>
        <s v="chang project"/>
        <s v="chang system"/>
        <s v="charg"/>
        <s v="checkpoint"/>
        <s v="checksum"/>
        <s v="clarit"/>
        <s v="clear"/>
        <s v="client-serv"/>
        <s v="clock"/>
        <s v="close"/>
        <s v="cloud"/>
        <s v="cloud ident"/>
        <s v="cluster"/>
        <s v="cognit"/>
        <s v="cohes"/>
        <s v="com/ole"/>
        <s v="command"/>
        <s v="command-lin"/>
        <s v="commiss"/>
        <s v="compatib"/>
        <s v="compl"/>
        <s v="complian"/>
        <s v="compos"/>
        <s v="compon"/>
        <s v="computer-human"/>
        <s v="concern"/>
        <s v="concurren"/>
        <s v="confidential"/>
        <s v="configur"/>
        <s v="configurat"/>
        <s v="confirm"/>
        <s v="conflict"/>
        <s v="connector"/>
        <s v="consist"/>
        <s v="contain"/>
        <s v="content"/>
        <s v="context"/>
        <s v="context-sensit"/>
        <s v="continu"/>
        <s v="control"/>
        <s v="control action"/>
        <s v="controlstructur"/>
        <s v="controltopolog"/>
        <s v="convers"/>
        <s v="cookie"/>
        <s v="cool"/>
        <s v="cooperat"/>
        <s v="coordinat"/>
        <s v="corba"/>
        <s v="core"/>
        <s v="cost estim"/>
        <s v="coverag"/>
        <s v="cpu"/>
        <s v="critic flow"/>
        <s v="critic system"/>
        <s v="cross-cloud network"/>
        <s v="cross-sit"/>
        <s v="current"/>
        <s v="cursor"/>
        <s v="custom"/>
        <s v="customer-manag"/>
        <s v="cve"/>
        <s v="cyber-defens"/>
        <s v="data protect"/>
        <s v="data-flow"/>
        <s v="datagram"/>
        <s v="ddo"/>
        <s v="deadlock"/>
        <s v="deco"/>
        <s v="decrypt"/>
        <s v="defend"/>
        <s v="defense-in-depth"/>
        <s v="degrad"/>
        <s v="deliver capab"/>
        <s v="denial-of-servic"/>
        <s v="denorm"/>
        <s v="depend"/>
        <s v="dependab"/>
        <s v="deploy"/>
        <s v="design decis"/>
        <s v="loader"/>
        <s v="detect"/>
        <s v="devsecop"/>
        <s v="diagno"/>
        <s v="dialog"/>
        <s v="recov"/>
        <s v="discov"/>
        <s v="discover"/>
        <s v="discrete-tim"/>
        <s v="disk"/>
        <s v="distribut"/>
        <s v="dns"/>
        <s v="document"/>
        <s v="doe"/>
        <s v="downtim"/>
        <s v="drain"/>
        <s v="draw"/>
        <s v="dvfs"/>
        <s v="eai"/>
        <s v="echo"/>
        <s v="effectiv"/>
        <s v="efficien"/>
        <s v="egress"/>
        <s v="elicit process"/>
        <s v="empow"/>
        <s v="emul"/>
        <s v="encapsul"/>
        <s v="encapsulat"/>
        <s v="encrypt"/>
        <s v="endpoint"/>
        <s v="energ"/>
        <s v="enterpris architectur"/>
        <s v="ergonom"/>
        <s v="error"/>
        <s v="escal"/>
        <s v="estimat"/>
        <s v="ethnograph"/>
        <s v="event"/>
        <s v="event-bas"/>
        <s v="event-driven"/>
        <s v="evolv"/>
        <s v="except"/>
        <s v="exchang"/>
        <s v="execut model"/>
        <s v="exfiltr"/>
        <s v="experien"/>
        <s v="expir"/>
        <s v="expos"/>
        <s v="failov"/>
        <s v="failur"/>
        <s v="fail"/>
        <s v="fail-saf"/>
        <s v="fairplay"/>
        <s v="fault"/>
        <s v="feedback"/>
        <s v="filter"/>
        <s v="firewal"/>
        <s v="flowgraph"/>
        <s v="fmea"/>
        <s v="fmeca"/>
        <s v="format"/>
        <s v="frequenc"/>
        <s v="fta"/>
        <s v="fully manag"/>
        <s v="fuzzy"/>
        <s v="garbl"/>
        <s v="gateway"/>
        <s v="gdpr"/>
        <s v="gestur"/>
        <s v="gluewar"/>
        <s v="goal analys"/>
        <s v="govern"/>
        <s v="gpu"/>
        <s v="graph-bas"/>
        <s v="growth"/>
        <s v="guardrail"/>
        <s v="guid"/>
        <s v="ha"/>
        <s v="hack"/>
        <s v="hardcod"/>
        <s v="harden"/>
        <s v="hard-wir"/>
        <s v="hash"/>
        <s v="hazard"/>
        <s v="hazop"/>
        <s v="heal"/>
        <s v="heartbeat"/>
        <s v="heat"/>
        <s v="help"/>
        <s v="heterogen"/>
        <s v="hibern"/>
        <s v="high-assur"/>
        <s v="hint"/>
        <s v="hipaa"/>
        <s v="hook"/>
        <s v="hot"/>
        <s v="human comput"/>
        <s v="human factor"/>
        <s v="i/o"/>
        <s v="ident"/>
        <s v="idl"/>
        <s v="idp"/>
        <s v="immut"/>
        <s v="impact analys"/>
        <s v="imperson"/>
        <s v="incid"/>
        <s v="incid respons"/>
        <s v="incompatib"/>
        <s v="indicat"/>
        <s v="infrastructur"/>
        <s v="ingress"/>
        <s v="inherit"/>
        <s v="inject"/>
        <s v="input"/>
        <s v="instal"/>
        <s v="instrument"/>
        <s v="interact"/>
        <s v="intercept"/>
        <s v="interfac"/>
        <s v="interfac design"/>
        <s v="interlock"/>
        <s v="interm"/>
        <s v="intermediar"/>
        <s v="intrus"/>
        <s v="intuit"/>
        <s v="iop"/>
        <s v="ipsec"/>
        <s v="iso"/>
        <s v="isol"/>
        <s v="joul"/>
        <s v="jwt"/>
        <s v="keystrok"/>
        <s v="latenc"/>
        <s v="layer"/>
        <s v="learn"/>
        <s v="legitim"/>
        <s v="licens use"/>
        <s v="likeab"/>
        <s v="lineag"/>
        <s v="unload"/>
        <s v="load"/>
        <s v="lock"/>
        <s v="log"/>
        <s v="loss"/>
        <s v="low-pow"/>
        <s v="lqn"/>
        <s v="maintain"/>
        <s v="mainten"/>
        <s v="malwar"/>
        <s v="manag"/>
        <s v="manag environ"/>
        <s v="manag tool"/>
        <s v="man-in-the-middl"/>
        <s v="man-machin"/>
        <s v="marshal"/>
        <s v="mask"/>
        <s v="matur model"/>
        <s v="measur"/>
        <s v="mediat"/>
        <s v="memor"/>
        <s v="menu"/>
        <s v="messag"/>
        <s v="metacont"/>
        <s v="meter"/>
        <s v="middlewar"/>
        <s v="minim"/>
        <s v="mismatch"/>
        <s v="misus"/>
        <s v="mock"/>
        <s v="mock-up"/>
        <s v="model"/>
        <s v="modif"/>
        <s v="modul"/>
        <s v="modula"/>
        <s v="modular"/>
        <s v="monitor"/>
        <s v="mous"/>
        <s v="mtbf"/>
        <s v="mtls"/>
        <s v="mttd"/>
        <s v="mttf"/>
        <s v="mttr"/>
        <s v="multi-mod"/>
        <s v="multiplex"/>
        <s v="multiprocessor"/>
        <s v="multi-thread"/>
        <s v="mvc"/>
        <s v="navigat"/>
        <s v="network"/>
        <s v="nhpp"/>
        <s v="nist"/>
        <s v="non-atom"/>
        <s v="nonlinear"/>
        <s v="non-repudi"/>
        <s v="notat techniqu"/>
        <s v="obfusc"/>
        <s v="observ"/>
        <s v="observ scheme"/>
        <s v="one-tim"/>
        <s v="ontolog"/>
        <s v="operat"/>
        <s v="optim"/>
        <s v="optimiz"/>
        <s v="orb"/>
        <s v="orchestr"/>
        <s v="outag"/>
        <s v="outbound"/>
        <s v="overhead"/>
        <s v="overprovis"/>
        <s v="over-provis"/>
        <s v="owasp"/>
        <s v="pac"/>
        <s v="parallel"/>
        <s v="parallel comput pattern"/>
        <s v="paramet"/>
        <s v="participator"/>
        <s v="password"/>
        <s v="patch"/>
        <s v="paus"/>
        <s v="pci-dss"/>
        <s v="peer-to-p"/>
        <s v="penetr"/>
        <s v="perform"/>
        <s v="permiss"/>
        <s v="person"/>
        <s v="phish"/>
        <s v="ping"/>
        <s v="pipelin"/>
        <s v="plan"/>
        <s v="plastic"/>
        <s v="platform"/>
        <s v="playbook"/>
        <s v="plug"/>
        <s v="plug-in"/>
        <s v="pluralist"/>
        <s v="point-in-tim"/>
        <s v="poisson"/>
        <s v="polic"/>
        <s v="polymorph"/>
        <s v="portab"/>
        <s v="power"/>
        <s v="pra"/>
        <s v="predict"/>
        <s v="prefer"/>
        <s v="preven"/>
        <s v="prevent"/>
        <s v="primar channel"/>
        <s v="privacy-preserv"/>
        <s v="privil"/>
        <s v="probe"/>
        <s v="process model"/>
        <s v="process-control"/>
        <s v="product environ"/>
        <s v="product famil"/>
        <s v="profil"/>
        <s v="progress"/>
        <s v="protocol"/>
        <s v="prototyp"/>
        <s v="provis"/>
        <s v="prox"/>
        <s v="pub"/>
        <s v="pue"/>
        <s v="qualit assur"/>
        <s v="qualit attribut"/>
        <s v="queue"/>
        <s v="ransomwar"/>
        <s v="rca"/>
        <s v="rdt"/>
        <s v="reboot"/>
        <s v="record replay"/>
        <s v="record-and-replay"/>
        <s v="reduc"/>
        <s v="redund"/>
        <s v="redundan"/>
        <s v="refact"/>
        <s v="refactor"/>
        <s v="registr"/>
        <s v="regress"/>
        <s v="reindex"/>
        <s v="releas"/>
        <s v="reliab"/>
        <s v="reliabil"/>
        <s v="reme"/>
        <s v="rendezv"/>
        <s v="replic"/>
        <s v="repositor"/>
        <s v="requir chang"/>
        <s v="rerout"/>
        <s v="resilien"/>
        <s v="responsibil"/>
        <s v="responsiv"/>
        <s v="restor"/>
        <s v="restrict appl"/>
        <s v="resum"/>
        <s v="retent"/>
        <s v="retransmit"/>
        <s v="reu"/>
        <s v="review"/>
        <s v="revoc"/>
        <s v="revok"/>
        <s v="risk"/>
        <s v="risk assess"/>
        <s v="robust"/>
        <s v="role-bas"/>
        <s v="roll"/>
        <s v="rollback"/>
        <s v="rootkit"/>
        <s v="rotat"/>
        <s v="rout"/>
        <s v="rpc"/>
        <s v="rpo"/>
        <s v="rsa"/>
        <s v="rto"/>
        <s v="safe"/>
        <s v="sandbox"/>
        <s v="sanit"/>
        <s v="satisfa"/>
        <s v="scal"/>
        <s v="scalab"/>
        <s v="scale"/>
        <s v="scanner"/>
        <s v="scenario"/>
        <s v="schedul"/>
        <s v="schema"/>
        <s v="secop"/>
        <s v="secur"/>
        <s v="self-check"/>
        <s v="self-heal"/>
        <s v="semant"/>
        <s v="semant coher"/>
        <s v="sensit data"/>
        <s v="sensor"/>
        <s v="servic"/>
        <s v="servic mesh"/>
        <s v="session"/>
        <s v="share"/>
        <s v="shortcut"/>
        <s v="sign"/>
        <s v="simpl"/>
        <s v="simul"/>
        <s v="single-point"/>
        <s v="skeleton"/>
        <s v="sla"/>
        <s v="sli"/>
        <s v="slo"/>
        <s v="smartfrog"/>
        <s v="smell density"/>
        <s v="soa"/>
        <s v="soap"/>
        <s v="soc"/>
        <s v="socket"/>
        <s v="softwar chang"/>
        <s v="softwar evolv"/>
        <s v="softwar mainten"/>
        <s v="test"/>
        <s v="source-to-sourc"/>
        <s v="specication-bas"/>
        <s v="specif"/>
        <s v="spy"/>
        <s v="sre"/>
        <s v="srgm"/>
        <s v="ssh"/>
        <s v="ssl"/>
        <s v="ssr"/>
        <s v="stabil"/>
        <s v="stack"/>
        <s v="stage"/>
        <s v="standard"/>
        <s v="standardiz"/>
        <s v="standby"/>
        <s v="standy"/>
        <s v="statu"/>
        <s v="stead"/>
        <s v="stolen"/>
        <s v="stop"/>
        <s v="storyboard"/>
        <s v="stpa"/>
        <s v="stride"/>
        <s v="stub"/>
        <s v="sub"/>
        <s v="support"/>
        <s v="sustainab"/>
        <s v="synch"/>
        <s v="syntact"/>
        <s v="system chang"/>
        <s v="system environ"/>
        <s v="system modif"/>
        <s v="systems-of-system"/>
        <s v="target system"/>
        <s v="team"/>
        <s v="technic infrastructur"/>
        <s v="temperatur"/>
        <s v="tenant"/>
        <s v="attest"/>
        <s v="theft"/>
        <s v="therm"/>
        <s v="threat"/>
        <s v="throttl"/>
        <s v="throughput"/>
        <s v="time"/>
        <s v="timeout"/>
        <s v="tip"/>
        <s v="tmr"/>
        <s v="toggl"/>
        <s v="token"/>
        <s v="toler"/>
        <s v="toleran"/>
        <s v="tool"/>
        <s v="toolchain"/>
        <s v="topic"/>
        <s v="topolog model"/>
        <s v="trace"/>
        <s v="transform"/>
        <s v="translat"/>
        <s v="triag"/>
        <s v="trojan"/>
        <s v="trust"/>
        <s v="tune"/>
        <s v="ui"/>
        <s v="unavail"/>
        <s v="undeploy"/>
        <s v="under-provis"/>
        <s v="understand"/>
        <s v="undo"/>
        <s v="unhandl"/>
        <s v="unit"/>
        <s v="unsaf"/>
        <s v="updat"/>
        <s v="upgrad"/>
        <s v="uptim"/>
        <s v="usage-cent"/>
        <s v="user"/>
        <s v="ux"/>
        <s v="valid"/>
        <s v="validat"/>
        <s v="variab"/>
        <s v="verif"/>
        <s v="version"/>
        <s v="view model"/>
        <s v="visual"/>
        <s v="vmcrypt"/>
        <s v="voltag"/>
        <s v="vpn"/>
        <s v="walkthrough"/>
        <s v="watchdog"/>
        <s v="watt"/>
        <s v="widget"/>
        <s v="wizard"/>
        <s v="workflow"/>
        <s v="workload"/>
        <s v="worm"/>
        <s v="wrap"/>
        <s v="wrapper"/>
        <s v="xml"/>
        <s v="xss"/>
        <s v="hybrid multicloud"/>
        <s v="container app"/>
        <s v="manag cloud"/>
        <s v="applic migrat"/>
        <s v="cloud deploy"/>
        <s v="adapt, requir adapt, system adapt" u="1"/>
        <s v="architectur analys, softwar architectur analys" u="1"/>
        <s v="avail, high-avail" u="1"/>
        <s v="data-exfiltr" u="1"/>
        <s v="disast recover" u="1"/>
        <s v="execut time" u="1"/>
        <s v="data-exfiltr, exfiltr" u="1"/>
        <s v="failur non-atom" u="1"/>
        <s v="high-avail" u="1"/>
        <s v="least privileg" u="1"/>
        <s v="model transform" u="1"/>
        <s v="failur non-atom, non-atom" u="1"/>
        <s v="least privileg, privil" u="1"/>
        <s v="disast recover, recov" u="1"/>
        <s v="reliab, softwar reliab" u="1"/>
        <s v="requir adapt" u="1"/>
        <s v="cloud resourc" u="1"/>
        <s v="comput resourc" u="1"/>
        <s v="cloud resourc, comput resourc, resourc" u="1"/>
        <s v="respons time" u="1"/>
        <s v="softwar architectur analys" u="1"/>
        <s v="softwar reliab" u="1"/>
        <s v="measur testab" u="1"/>
        <s v="system adapt" u="1"/>
        <s v="softwar testab" u="1"/>
        <s v="measur testab, softwar testab, test" u="1"/>
        <s v="execut time, respons time, time" u="1"/>
        <s v="model transform, transform" u="1"/>
        <s v="contract test" u="1"/>
        <s v="autosc, autoscal" u="1"/>
        <s v="autoscal" u="1"/>
        <s v="built-in contract" u="1"/>
        <s v="carbon, carbon emiss" u="1"/>
        <s v="carbon emiss" u="1"/>
        <s v="resourc, resourc usag" u="1"/>
        <s v="contract test, contract" u="1"/>
        <s v="integr test" u="1"/>
        <s v="cot, cots-bas system" u="1"/>
        <s v="cots-bas system" u="1"/>
        <s v="coupl, coupl cohes" u="1"/>
        <s v="coupl cohes" u="1"/>
        <s v="crypto, cryptograph" u="1"/>
        <s v="cryptograph" u="1"/>
        <s v="disclos, disclosur" u="1"/>
        <s v="disclosur" u="1"/>
        <s v="down, downtim" u="1"/>
        <s v="exten, extens" u="1"/>
        <s v="extens" u="1"/>
        <s v="green, green softwar" u="1"/>
        <s v="green softwar" u="1"/>
        <s v="gsn, gsn diagram" u="1"/>
        <s v="gsn diagram" u="1"/>
        <s v="ha, haproxy" u="1"/>
        <s v="haproxy" u="1"/>
        <s v="integr test, integr" u="1"/>
        <s v="interop, interoperab" u="1"/>
        <s v="interoperab" u="1"/>
        <s v="markov, markov transit matrix" u="1"/>
        <s v="markov transit matrix" u="1"/>
        <s v="plug, plug-and-play" u="1"/>
        <s v="plug-and-play" u="1"/>
        <s v="repair, repair rate sever" u="1"/>
        <s v="repair rate sever" u="1"/>
        <s v="resourc usag" u="1"/>
        <s v="save retriev state" u="1"/>
        <s v="softwar chang, softwar chang project" u="1"/>
        <s v="softwar chang project" u="1"/>
        <s v="state, state-awar" u="1"/>
        <s v="state-awar" u="1"/>
        <s v="strength coupl" u="1"/>
        <s v="usab, usab pattern" u="1"/>
        <s v="usab pattern" u="1"/>
        <s v="fault, fault toler pattern, fault tree analysi" u="1"/>
        <s v="fault toler pattern" u="1"/>
        <s v="fault tree analysi" u="1"/>
        <s v="guid, guidanc" u="1"/>
        <s v="guidanc" u="1"/>
        <s v="maintain, maintain semant coher" u="1"/>
        <s v="maintain semant coher" u="1"/>
        <s v="auth, authenticat, authoriz" u="1"/>
        <s v="authenticat" u="1"/>
        <s v="authoriz" u="1"/>
        <s v="load test" u="1"/>
        <s v="fail, failov, fail-saf" u="1"/>
        <s v="fail-saf, fail-saf state" u="1"/>
        <s v="fail-saf state" u="1"/>
        <s v="load test, load, load balanc" u="1"/>
        <s v="load balanc" u="1"/>
        <s v="rate sever failur" u="1"/>
        <s v="roll, rollback, rollout" u="1"/>
        <s v="rollout" u="1"/>
        <s v="chang scenario, chang scenario elicit, chang scenario evalu, chang scenario requir" u="1"/>
        <s v="chang scenario elicit" u="1"/>
        <s v="chang scenario evalu" u="1"/>
        <s v="chang scenario requir" u="1"/>
        <s v="scenario, scenario elicit, scenario evalu, scenario requir adapt" u="1"/>
        <s v="scenario elicit" u="1"/>
        <s v="scenario evalu" u="1"/>
        <s v="scenario requir adapt" u="1"/>
        <s v="energ, energ consum, energ efifcienc, energy-awar, energy-rel, energy-sav" u="1"/>
        <s v="energ consum" u="1"/>
        <s v="energ efifcienc" u="1"/>
        <s v="energy-awar" u="1"/>
        <s v="energy-rel" u="1"/>
        <s v="energy-sav" u="1"/>
        <s v="measur, measur energ consum" u="1"/>
        <s v="measur energ consum" u="1"/>
        <s v="reduc, reduc energ, reduc energ consum" u="1"/>
        <s v="reduc energ, reduc energ consum" u="1"/>
        <s v="reduc energ consum" u="1"/>
      </sharedItems>
    </cacheField>
    <cacheField name="to verify &quot;I&quot;" numFmtId="0">
      <sharedItems containsSemiMixedTypes="0" containsString="0" containsNumber="1" containsInteger="1" minValue="0" maxValue="2"/>
    </cacheField>
    <cacheField name="to verify &quot;bl&quot;" numFmtId="0">
      <sharedItems containsSemiMixedTypes="0" containsString="0" containsNumber="1" containsInteger="1" minValue="0" maxValue="1"/>
    </cacheField>
    <cacheField name="similar count" numFmtId="0">
      <sharedItems containsSemiMixedTypes="0" containsString="0" containsNumber="1" containsInteger="1" minValue="1" maxValue="33"/>
    </cacheField>
    <cacheField name="similar" numFmtId="0">
      <sharedItems longText="1"/>
    </cacheField>
    <cacheField name="substr count" numFmtId="0">
      <sharedItems containsSemiMixedTypes="0" containsString="0" containsNumber="1" containsInteger="1" minValue="0" maxValue="13"/>
    </cacheField>
    <cacheField name="subst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5">
  <r>
    <x v="0"/>
    <n v="0"/>
    <x v="0"/>
    <x v="0"/>
    <x v="0"/>
    <b v="1"/>
    <x v="0"/>
    <s v="A/B"/>
    <m/>
    <x v="0"/>
    <x v="0"/>
    <n v="0"/>
    <n v="0"/>
    <n v="1"/>
    <s v="a/b"/>
    <n v="0"/>
    <s v=""/>
  </r>
  <r>
    <x v="1"/>
    <n v="0"/>
    <x v="0"/>
    <x v="1"/>
    <x v="0"/>
    <b v="1"/>
    <x v="1"/>
    <s v="abort"/>
    <m/>
    <x v="0"/>
    <x v="0"/>
    <n v="0"/>
    <n v="0"/>
    <n v="1"/>
    <s v="abort"/>
    <n v="0"/>
    <s v=""/>
  </r>
  <r>
    <x v="2"/>
    <n v="1"/>
    <x v="1"/>
    <x v="2"/>
    <x v="0"/>
    <b v="1"/>
    <x v="2"/>
    <s v="(autoscaled, autoscaling)"/>
    <m/>
    <x v="1"/>
    <x v="1"/>
    <n v="0"/>
    <n v="0"/>
    <n v="1"/>
    <s v="autosc"/>
    <n v="1"/>
    <s v="autosc"/>
  </r>
  <r>
    <x v="3"/>
    <n v="0"/>
    <x v="1"/>
    <x v="3"/>
    <x v="0"/>
    <b v="1"/>
    <x v="3"/>
    <s v="carbon"/>
    <m/>
    <x v="1"/>
    <x v="2"/>
    <n v="0"/>
    <n v="0"/>
    <n v="2"/>
    <s v="carbon, carbon emiss"/>
    <n v="2"/>
    <s v="carbon, carbon emiss"/>
  </r>
  <r>
    <x v="4"/>
    <n v="0"/>
    <x v="0"/>
    <x v="4"/>
    <x v="0"/>
    <b v="0"/>
    <x v="4"/>
    <s v="abstraction layer"/>
    <m/>
    <x v="0"/>
    <x v="0"/>
    <n v="0"/>
    <n v="0"/>
    <n v="1"/>
    <s v="abstraction layer"/>
    <n v="0"/>
    <s v=""/>
  </r>
  <r>
    <x v="5"/>
    <n v="0"/>
    <x v="1"/>
    <x v="0"/>
    <x v="0"/>
    <b v="1"/>
    <x v="5"/>
    <s v="resource"/>
    <m/>
    <x v="1"/>
    <x v="3"/>
    <n v="0"/>
    <n v="0"/>
    <n v="9"/>
    <s v="resourc, resourc, resourc usag, cloud resourc, comput resourc, resourc, resourc perform, resourc, resourc"/>
    <n v="7"/>
    <s v="resourc, resourc, resourc usag, resourc, resourc perform, resourc, resourc"/>
  </r>
  <r>
    <x v="6"/>
    <n v="0"/>
    <x v="0"/>
    <x v="0"/>
    <x v="0"/>
    <b v="0"/>
    <x v="6"/>
    <s v="access control"/>
    <m/>
    <x v="0"/>
    <x v="0"/>
    <n v="0"/>
    <n v="0"/>
    <n v="1"/>
    <s v="access control"/>
    <n v="0"/>
    <s v=""/>
  </r>
  <r>
    <x v="7"/>
    <n v="0"/>
    <x v="0"/>
    <x v="5"/>
    <x v="0"/>
    <b v="1"/>
    <x v="7"/>
    <s v="accessib"/>
    <m/>
    <x v="0"/>
    <x v="0"/>
    <n v="0"/>
    <n v="0"/>
    <n v="1"/>
    <s v="accessib"/>
    <n v="0"/>
    <s v=""/>
  </r>
  <r>
    <x v="8"/>
    <n v="0"/>
    <x v="1"/>
    <x v="6"/>
    <x v="0"/>
    <b v="1"/>
    <x v="8"/>
    <s v="contract"/>
    <m/>
    <x v="1"/>
    <x v="4"/>
    <n v="0"/>
    <n v="0"/>
    <n v="4"/>
    <s v="contract, contract test, built-in contract, contract"/>
    <n v="3"/>
    <s v="contract, contract test, contract"/>
  </r>
  <r>
    <x v="9"/>
    <n v="0"/>
    <x v="1"/>
    <x v="4"/>
    <x v="0"/>
    <b v="1"/>
    <x v="9"/>
    <s v="COTS"/>
    <m/>
    <x v="1"/>
    <x v="5"/>
    <n v="0"/>
    <n v="0"/>
    <n v="3"/>
    <s v="cot, cots-bas system, cot compon"/>
    <n v="3"/>
    <s v="cot, cots-bas system, cot compon"/>
  </r>
  <r>
    <x v="10"/>
    <n v="0"/>
    <x v="1"/>
    <x v="7"/>
    <x v="0"/>
    <b v="1"/>
    <x v="10"/>
    <s v="coupl"/>
    <m/>
    <x v="1"/>
    <x v="6"/>
    <n v="0"/>
    <n v="0"/>
    <n v="7"/>
    <s v="coupl, coupl, coupl, coupl cohes, decoupl, loose coupl, strength coupl"/>
    <n v="4"/>
    <s v="coupl, coupl, coupl, coupl cohes"/>
  </r>
  <r>
    <x v="11"/>
    <n v="1"/>
    <x v="1"/>
    <x v="8"/>
    <x v="0"/>
    <b v="1"/>
    <x v="11"/>
    <s v="crypto"/>
    <m/>
    <x v="1"/>
    <x v="7"/>
    <n v="0"/>
    <n v="0"/>
    <n v="2"/>
    <s v="crypto, cryptograph"/>
    <n v="2"/>
    <s v="crypto, cryptograph"/>
  </r>
  <r>
    <x v="12"/>
    <n v="1"/>
    <x v="1"/>
    <x v="8"/>
    <x v="0"/>
    <b v="1"/>
    <x v="12"/>
    <s v="(disclose, disclosed, discloses, disclosing)"/>
    <m/>
    <x v="1"/>
    <x v="8"/>
    <n v="0"/>
    <n v="0"/>
    <n v="2"/>
    <s v="disclos, disclosur"/>
    <n v="2"/>
    <s v="disclos, disclosur"/>
  </r>
  <r>
    <x v="13"/>
    <n v="0"/>
    <x v="1"/>
    <x v="9"/>
    <x v="0"/>
    <b v="1"/>
    <x v="13"/>
    <s v="down"/>
    <m/>
    <x v="1"/>
    <x v="9"/>
    <n v="0"/>
    <n v="0"/>
    <n v="4"/>
    <s v="down, downtim, downtim, downtim"/>
    <n v="4"/>
    <s v="down, downtim, downtim, downtim"/>
  </r>
  <r>
    <x v="14"/>
    <n v="0"/>
    <x v="0"/>
    <x v="5"/>
    <x v="0"/>
    <b v="1"/>
    <x v="14"/>
    <s v="adaptabil"/>
    <m/>
    <x v="0"/>
    <x v="0"/>
    <n v="0"/>
    <n v="0"/>
    <n v="1"/>
    <s v="adaptabil"/>
    <n v="0"/>
    <s v=""/>
  </r>
  <r>
    <x v="15"/>
    <n v="0"/>
    <x v="1"/>
    <x v="7"/>
    <x v="0"/>
    <b v="1"/>
    <x v="15"/>
    <s v="extens"/>
    <m/>
    <x v="1"/>
    <x v="10"/>
    <n v="0"/>
    <n v="0"/>
    <n v="2"/>
    <s v="exten, extens"/>
    <n v="2"/>
    <s v="exten, extens"/>
  </r>
  <r>
    <x v="16"/>
    <n v="0"/>
    <x v="1"/>
    <x v="3"/>
    <x v="0"/>
    <b v="1"/>
    <x v="16"/>
    <s v="green"/>
    <m/>
    <x v="1"/>
    <x v="11"/>
    <n v="0"/>
    <n v="0"/>
    <n v="2"/>
    <s v="green, green softwar"/>
    <n v="2"/>
    <s v="green, green softwar"/>
  </r>
  <r>
    <x v="17"/>
    <n v="0"/>
    <x v="0"/>
    <x v="8"/>
    <x v="0"/>
    <b v="0"/>
    <x v="17"/>
    <s v="air gap"/>
    <m/>
    <x v="0"/>
    <x v="0"/>
    <n v="0"/>
    <n v="0"/>
    <n v="1"/>
    <s v="air gap"/>
    <n v="0"/>
    <s v=""/>
  </r>
  <r>
    <x v="18"/>
    <n v="1"/>
    <x v="1"/>
    <x v="1"/>
    <x v="0"/>
    <b v="1"/>
    <x v="18"/>
    <s v="(gsn, gsns)"/>
    <m/>
    <x v="1"/>
    <x v="12"/>
    <n v="0"/>
    <n v="0"/>
    <n v="2"/>
    <s v="gsn, gsn diagram"/>
    <n v="2"/>
    <s v="gsn, gsn diagram"/>
  </r>
  <r>
    <x v="19"/>
    <n v="0"/>
    <x v="1"/>
    <x v="0"/>
    <x v="0"/>
    <b v="1"/>
    <x v="19"/>
    <s v="integrat"/>
    <s v="integr"/>
    <x v="1"/>
    <x v="13"/>
    <n v="0"/>
    <n v="0"/>
    <n v="9"/>
    <s v="integr, integr, integr test, compon integr, integr, integr, integr, integr, integr"/>
    <n v="8"/>
    <s v="integr, integr, integr test, integr, integr, integr, integr, integr"/>
  </r>
  <r>
    <x v="20"/>
    <n v="1"/>
    <x v="1"/>
    <x v="4"/>
    <x v="0"/>
    <b v="1"/>
    <x v="20"/>
    <s v="(interop, interope, interoper)"/>
    <m/>
    <x v="1"/>
    <x v="14"/>
    <n v="0"/>
    <n v="0"/>
    <n v="3"/>
    <s v="interop, interop, interoperab"/>
    <n v="3"/>
    <s v="interop, interop, interoperab"/>
  </r>
  <r>
    <x v="21"/>
    <n v="0"/>
    <x v="0"/>
    <x v="9"/>
    <x v="0"/>
    <b v="1"/>
    <x v="21"/>
    <s v="alive"/>
    <m/>
    <x v="0"/>
    <x v="0"/>
    <n v="0"/>
    <n v="0"/>
    <n v="1"/>
    <s v="aliv"/>
    <n v="0"/>
    <s v=""/>
  </r>
  <r>
    <x v="22"/>
    <n v="1"/>
    <x v="1"/>
    <x v="9"/>
    <x v="0"/>
    <b v="1"/>
    <x v="22"/>
    <s v="markov"/>
    <m/>
    <x v="1"/>
    <x v="15"/>
    <n v="0"/>
    <n v="0"/>
    <n v="3"/>
    <s v="markov, markov, markov transit matrix"/>
    <n v="3"/>
    <s v="markov, markov, markov transit matrix"/>
  </r>
  <r>
    <x v="23"/>
    <n v="0"/>
    <x v="0"/>
    <x v="10"/>
    <x v="0"/>
    <b v="1"/>
    <x v="23"/>
    <s v="AMPM"/>
    <m/>
    <x v="0"/>
    <x v="0"/>
    <n v="0"/>
    <n v="0"/>
    <n v="1"/>
    <s v="ampm"/>
    <n v="0"/>
    <s v=""/>
  </r>
  <r>
    <x v="24"/>
    <n v="0"/>
    <x v="0"/>
    <x v="10"/>
    <x v="0"/>
    <b v="1"/>
    <x v="24"/>
    <s v="AMSAA"/>
    <m/>
    <x v="0"/>
    <x v="0"/>
    <n v="0"/>
    <n v="0"/>
    <n v="1"/>
    <s v="amsaa"/>
    <n v="0"/>
    <s v=""/>
  </r>
  <r>
    <x v="25"/>
    <n v="0"/>
    <x v="1"/>
    <x v="9"/>
    <x v="0"/>
    <b v="1"/>
    <x v="25"/>
    <s v="repair"/>
    <m/>
    <x v="1"/>
    <x v="16"/>
    <n v="0"/>
    <n v="0"/>
    <n v="3"/>
    <s v="repair, repair, repair rate sever"/>
    <n v="3"/>
    <s v="repair, repair, repair rate sever"/>
  </r>
  <r>
    <x v="26"/>
    <n v="0"/>
    <x v="1"/>
    <x v="9"/>
    <x v="0"/>
    <b v="1"/>
    <x v="26"/>
    <s v="state"/>
    <m/>
    <x v="1"/>
    <x v="17"/>
    <n v="0"/>
    <n v="0"/>
    <n v="5"/>
    <s v="state, save retriev state, state, state-awar, fail-saf state"/>
    <n v="3"/>
    <s v="state, state, state-awar"/>
  </r>
  <r>
    <x v="27"/>
    <n v="0"/>
    <x v="1"/>
    <x v="5"/>
    <x v="0"/>
    <b v="1"/>
    <x v="27"/>
    <s v="usab"/>
    <m/>
    <x v="1"/>
    <x v="18"/>
    <n v="0"/>
    <n v="0"/>
    <n v="2"/>
    <s v="usab, usab pattern"/>
    <n v="2"/>
    <s v="usab, usab pattern"/>
  </r>
  <r>
    <x v="28"/>
    <n v="0"/>
    <x v="1"/>
    <x v="6"/>
    <x v="0"/>
    <b v="1"/>
    <x v="28"/>
    <s v="abstract"/>
    <m/>
    <x v="1"/>
    <x v="19"/>
    <n v="0"/>
    <n v="0"/>
    <n v="3"/>
    <s v="abstraction layer, abstract, abstract"/>
    <n v="2"/>
    <s v="abstract, abstract"/>
  </r>
  <r>
    <x v="28"/>
    <n v="0"/>
    <x v="1"/>
    <x v="7"/>
    <x v="0"/>
    <b v="1"/>
    <x v="28"/>
    <s v="abstract"/>
    <m/>
    <x v="1"/>
    <x v="19"/>
    <n v="0"/>
    <n v="0"/>
    <n v="3"/>
    <s v="abstraction layer, abstract, abstract"/>
    <n v="2"/>
    <s v="abstract, abstract"/>
  </r>
  <r>
    <x v="29"/>
    <n v="0"/>
    <x v="1"/>
    <x v="8"/>
    <x v="0"/>
    <b v="1"/>
    <x v="29"/>
    <s v="access"/>
    <m/>
    <x v="1"/>
    <x v="20"/>
    <n v="0"/>
    <n v="0"/>
    <n v="3"/>
    <s v="access control, accessib, access"/>
    <n v="1"/>
    <s v="access"/>
  </r>
  <r>
    <x v="30"/>
    <n v="1"/>
    <x v="1"/>
    <x v="1"/>
    <x v="0"/>
    <b v="1"/>
    <x v="30"/>
    <s v="(accident, accidents)"/>
    <m/>
    <x v="1"/>
    <x v="21"/>
    <n v="0"/>
    <n v="0"/>
    <n v="1"/>
    <s v="accid"/>
    <n v="1"/>
    <s v="accid"/>
  </r>
  <r>
    <x v="31"/>
    <n v="1"/>
    <x v="1"/>
    <x v="10"/>
    <x v="0"/>
    <b v="1"/>
    <x v="31"/>
    <s v="active-active"/>
    <m/>
    <x v="1"/>
    <x v="22"/>
    <n v="0"/>
    <n v="0"/>
    <n v="1"/>
    <s v="active-act"/>
    <n v="1"/>
    <s v="active-act"/>
  </r>
  <r>
    <x v="32"/>
    <n v="0"/>
    <x v="1"/>
    <x v="4"/>
    <x v="0"/>
    <b v="1"/>
    <x v="32"/>
    <s v="adapter"/>
    <m/>
    <x v="1"/>
    <x v="23"/>
    <n v="0"/>
    <n v="0"/>
    <n v="8"/>
    <s v="adaptabil, adapt, adapt, adapt, adapt, requir adapt, system adapt, scenario requir adapt"/>
    <n v="4"/>
    <s v="adapt, adapt, adapt, adapt"/>
  </r>
  <r>
    <x v="32"/>
    <n v="0"/>
    <x v="1"/>
    <x v="3"/>
    <x v="0"/>
    <b v="1"/>
    <x v="32"/>
    <s v="adapt"/>
    <m/>
    <x v="1"/>
    <x v="23"/>
    <n v="0"/>
    <n v="0"/>
    <n v="8"/>
    <s v="adaptabil, adapt, adapt, adapt, adapt, requir adapt, system adapt, scenario requir adapt"/>
    <n v="4"/>
    <s v="adapt, adapt, adapt, adapt"/>
  </r>
  <r>
    <x v="32"/>
    <n v="0"/>
    <x v="1"/>
    <x v="6"/>
    <x v="0"/>
    <b v="1"/>
    <x v="32"/>
    <s v="adapter"/>
    <m/>
    <x v="1"/>
    <x v="23"/>
    <n v="0"/>
    <n v="0"/>
    <n v="8"/>
    <s v="adaptabil, adapt, adapt, adapt, adapt, requir adapt, system adapt, scenario requir adapt"/>
    <n v="4"/>
    <s v="adapt, adapt, adapt, adapt"/>
  </r>
  <r>
    <x v="32"/>
    <n v="0"/>
    <x v="1"/>
    <x v="7"/>
    <x v="0"/>
    <b v="1"/>
    <x v="32"/>
    <s v="adapt"/>
    <m/>
    <x v="1"/>
    <x v="23"/>
    <n v="0"/>
    <n v="0"/>
    <n v="8"/>
    <s v="adaptabil, adapt, adapt, adapt, adapt, requir adapt, system adapt, scenario requir adapt"/>
    <n v="4"/>
    <s v="adapt, adapt, adapt, adapt"/>
  </r>
  <r>
    <x v="33"/>
    <n v="1"/>
    <x v="1"/>
    <x v="8"/>
    <x v="0"/>
    <b v="1"/>
    <x v="33"/>
    <s v="(adversarial, adversaries, adversary, adversarys)"/>
    <s v="adversar"/>
    <x v="1"/>
    <x v="24"/>
    <n v="1"/>
    <n v="0"/>
    <n v="1"/>
    <s v="adversar"/>
    <n v="1"/>
    <s v="adversar"/>
  </r>
  <r>
    <x v="34"/>
    <n v="1"/>
    <x v="1"/>
    <x v="5"/>
    <x v="0"/>
    <b v="1"/>
    <x v="34"/>
    <s v="(aesthetic, aesthetics)"/>
    <m/>
    <x v="1"/>
    <x v="25"/>
    <n v="0"/>
    <n v="0"/>
    <n v="1"/>
    <s v="aesthet"/>
    <n v="1"/>
    <s v="aesthet"/>
  </r>
  <r>
    <x v="35"/>
    <n v="0"/>
    <x v="1"/>
    <x v="1"/>
    <x v="0"/>
    <b v="1"/>
    <x v="35"/>
    <s v="aler"/>
    <m/>
    <x v="1"/>
    <x v="26"/>
    <n v="0"/>
    <n v="0"/>
    <n v="3"/>
    <s v="aler, alert, alert-manag"/>
    <n v="3"/>
    <s v="aler, alert, alert-manag"/>
  </r>
  <r>
    <x v="36"/>
    <n v="0"/>
    <x v="1"/>
    <x v="10"/>
    <x v="0"/>
    <b v="1"/>
    <x v="36"/>
    <s v="alert"/>
    <m/>
    <x v="1"/>
    <x v="27"/>
    <n v="0"/>
    <n v="0"/>
    <n v="2"/>
    <s v="alert, alert-manag"/>
    <n v="2"/>
    <s v="alert, alert-manag"/>
  </r>
  <r>
    <x v="37"/>
    <n v="1"/>
    <x v="1"/>
    <x v="5"/>
    <x v="0"/>
    <b v="1"/>
    <x v="37"/>
    <s v="(alert-manage, alert-manager)"/>
    <m/>
    <x v="1"/>
    <x v="28"/>
    <n v="0"/>
    <n v="0"/>
    <n v="1"/>
    <s v="alert-manag"/>
    <n v="1"/>
    <s v="alert-manag"/>
  </r>
  <r>
    <x v="38"/>
    <n v="0"/>
    <x v="1"/>
    <x v="3"/>
    <x v="0"/>
    <b v="1"/>
    <x v="38"/>
    <s v="allocate"/>
    <m/>
    <x v="1"/>
    <x v="29"/>
    <n v="0"/>
    <n v="0"/>
    <n v="1"/>
    <s v="alloc"/>
    <n v="1"/>
    <s v="alloc"/>
  </r>
  <r>
    <x v="39"/>
    <n v="1"/>
    <x v="1"/>
    <x v="7"/>
    <x v="0"/>
    <b v="0"/>
    <x v="39"/>
    <s v="analysis (modifi, modifiability, modifiable, modified, modifies, modify, modifying)"/>
    <s v="analys modifi"/>
    <x v="1"/>
    <x v="30"/>
    <n v="2"/>
    <n v="0"/>
    <n v="1"/>
    <s v="analys modifi"/>
    <n v="1"/>
    <s v="analys modifi"/>
  </r>
  <r>
    <x v="40"/>
    <n v="0"/>
    <x v="1"/>
    <x v="10"/>
    <x v="0"/>
    <b v="1"/>
    <x v="40"/>
    <s v="anomaly"/>
    <s v="anomal"/>
    <x v="1"/>
    <x v="31"/>
    <n v="1"/>
    <n v="0"/>
    <n v="2"/>
    <s v="anomal, anomal"/>
    <n v="2"/>
    <s v="anomal, anomal"/>
  </r>
  <r>
    <x v="40"/>
    <n v="0"/>
    <x v="1"/>
    <x v="1"/>
    <x v="0"/>
    <b v="1"/>
    <x v="40"/>
    <s v="anomaly"/>
    <s v="anomal"/>
    <x v="1"/>
    <x v="31"/>
    <n v="1"/>
    <n v="0"/>
    <n v="2"/>
    <s v="anomal, anomal"/>
    <n v="2"/>
    <s v="anomal, anomal"/>
  </r>
  <r>
    <x v="41"/>
    <n v="1"/>
    <x v="1"/>
    <x v="8"/>
    <x v="0"/>
    <b v="1"/>
    <x v="41"/>
    <s v="antivirus"/>
    <m/>
    <x v="1"/>
    <x v="32"/>
    <n v="0"/>
    <n v="0"/>
    <n v="1"/>
    <s v="antiviru"/>
    <n v="1"/>
    <s v="antiviru"/>
  </r>
  <r>
    <x v="42"/>
    <n v="0"/>
    <x v="1"/>
    <x v="4"/>
    <x v="0"/>
    <b v="1"/>
    <x v="42"/>
    <s v="API"/>
    <s v="api"/>
    <x v="1"/>
    <x v="33"/>
    <n v="1"/>
    <n v="0"/>
    <n v="3"/>
    <s v="api, api, api"/>
    <n v="3"/>
    <s v="api, api, api"/>
  </r>
  <r>
    <x v="42"/>
    <n v="0"/>
    <x v="1"/>
    <x v="0"/>
    <x v="0"/>
    <b v="1"/>
    <x v="42"/>
    <s v="API"/>
    <m/>
    <x v="1"/>
    <x v="33"/>
    <n v="1"/>
    <n v="0"/>
    <n v="3"/>
    <s v="api, api, api"/>
    <n v="3"/>
    <s v="api, api, api"/>
  </r>
  <r>
    <x v="42"/>
    <n v="0"/>
    <x v="1"/>
    <x v="6"/>
    <x v="0"/>
    <b v="1"/>
    <x v="42"/>
    <s v="API"/>
    <m/>
    <x v="1"/>
    <x v="33"/>
    <n v="1"/>
    <n v="0"/>
    <n v="3"/>
    <s v="api, api, api"/>
    <n v="3"/>
    <s v="api, api, api"/>
  </r>
  <r>
    <x v="43"/>
    <n v="0"/>
    <x v="1"/>
    <x v="8"/>
    <x v="0"/>
    <b v="1"/>
    <x v="43"/>
    <s v="APT"/>
    <m/>
    <x v="1"/>
    <x v="34"/>
    <n v="0"/>
    <n v="0"/>
    <n v="10"/>
    <s v="adaptabil, adapt, adapt, adapt, adapt, apt, captcha, requir adapt, system adapt, scenario requir adapt"/>
    <n v="1"/>
    <s v="apt"/>
  </r>
  <r>
    <x v="44"/>
    <n v="0"/>
    <x v="1"/>
    <x v="4"/>
    <x v="0"/>
    <b v="1"/>
    <x v="44"/>
    <s v="architecture"/>
    <m/>
    <x v="1"/>
    <x v="35"/>
    <n v="0"/>
    <n v="0"/>
    <n v="11"/>
    <s v="architectur, architectur analys, architectur descript, architectur design, architectur model, architectur pattern, architectur tactic, architectur view, candid architectur, enterpris architectur, softwar architectur analys"/>
    <n v="8"/>
    <s v="architectur, architectur analys, architectur descript, architectur design, architectur model, architectur pattern, architectur tactic, architectur view"/>
  </r>
  <r>
    <x v="45"/>
    <n v="0"/>
    <x v="0"/>
    <x v="1"/>
    <x v="0"/>
    <b v="0"/>
    <x v="45"/>
    <s v="audit trail"/>
    <m/>
    <x v="0"/>
    <x v="0"/>
    <n v="0"/>
    <n v="0"/>
    <n v="1"/>
    <s v="audit trail"/>
    <n v="0"/>
    <s v=""/>
  </r>
  <r>
    <x v="46"/>
    <n v="1"/>
    <x v="1"/>
    <x v="7"/>
    <x v="0"/>
    <b v="0"/>
    <x v="46"/>
    <s v="(architectur, architectural, architecture, architecturer, architectures) analysis"/>
    <s v="architectur analys"/>
    <x v="1"/>
    <x v="36"/>
    <n v="1"/>
    <n v="0"/>
    <n v="2"/>
    <s v="architectur analys, softwar architectur analys"/>
    <n v="1"/>
    <s v="architectur analys"/>
  </r>
  <r>
    <x v="47"/>
    <n v="0"/>
    <x v="0"/>
    <x v="1"/>
    <x v="0"/>
    <b v="1"/>
    <x v="47"/>
    <s v="authent"/>
    <m/>
    <x v="0"/>
    <x v="0"/>
    <n v="0"/>
    <n v="0"/>
    <n v="2"/>
    <s v="authent, authenticat"/>
    <n v="1"/>
    <s v="authenticat"/>
  </r>
  <r>
    <x v="48"/>
    <n v="1"/>
    <x v="1"/>
    <x v="7"/>
    <x v="0"/>
    <b v="0"/>
    <x v="48"/>
    <s v="(architectur, architectural, architecture, architecturer, architectures) (description, descriptions, descriptive)"/>
    <m/>
    <x v="1"/>
    <x v="37"/>
    <n v="0"/>
    <n v="0"/>
    <n v="1"/>
    <s v="architectur descript"/>
    <n v="1"/>
    <s v="architectur descript"/>
  </r>
  <r>
    <x v="49"/>
    <n v="1"/>
    <x v="1"/>
    <x v="7"/>
    <x v="0"/>
    <b v="0"/>
    <x v="49"/>
    <s v="(architectur, architectural, architecture, architecturer, architectures) (design, designed, designer, designers, designing, designs)"/>
    <m/>
    <x v="1"/>
    <x v="38"/>
    <n v="0"/>
    <n v="0"/>
    <n v="1"/>
    <s v="architectur design"/>
    <n v="1"/>
    <s v="architectur design"/>
  </r>
  <r>
    <x v="50"/>
    <n v="0"/>
    <x v="0"/>
    <x v="1"/>
    <x v="0"/>
    <b v="1"/>
    <x v="50"/>
    <s v="authoriz"/>
    <m/>
    <x v="0"/>
    <x v="0"/>
    <n v="0"/>
    <n v="0"/>
    <n v="2"/>
    <s v="authoriz, authoriz"/>
    <n v="1"/>
    <s v="authoriz"/>
  </r>
  <r>
    <x v="51"/>
    <n v="1"/>
    <x v="1"/>
    <x v="7"/>
    <x v="0"/>
    <b v="0"/>
    <x v="51"/>
    <s v="(architectur, architectural, architecture, architecturer, architectures) (model, modeled, modeler, modeling, modelling, models)"/>
    <m/>
    <x v="1"/>
    <x v="39"/>
    <n v="0"/>
    <n v="0"/>
    <n v="1"/>
    <s v="architectur model"/>
    <n v="1"/>
    <s v="architectur model"/>
  </r>
  <r>
    <x v="52"/>
    <n v="1"/>
    <x v="1"/>
    <x v="7"/>
    <x v="0"/>
    <b v="0"/>
    <x v="52"/>
    <s v="(architectur, architectural, architecture, architecturer, architectures) (pattern, patterns)"/>
    <m/>
    <x v="1"/>
    <x v="40"/>
    <n v="0"/>
    <n v="0"/>
    <n v="1"/>
    <s v="architectur pattern"/>
    <n v="1"/>
    <s v="architectur pattern"/>
  </r>
  <r>
    <x v="53"/>
    <n v="1"/>
    <x v="1"/>
    <x v="7"/>
    <x v="0"/>
    <b v="0"/>
    <x v="53"/>
    <s v="(architectur, architectural, architecture, architecturer, architectures) (tactic, tactics)"/>
    <m/>
    <x v="1"/>
    <x v="41"/>
    <n v="0"/>
    <n v="0"/>
    <n v="1"/>
    <s v="architectur tactic"/>
    <n v="1"/>
    <s v="architectur tactic"/>
  </r>
  <r>
    <x v="54"/>
    <n v="1"/>
    <x v="1"/>
    <x v="7"/>
    <x v="0"/>
    <b v="0"/>
    <x v="54"/>
    <s v="(architectur, architectural, architecture, architecturer, architectures) (view, viewed, viewing, views)"/>
    <m/>
    <x v="1"/>
    <x v="42"/>
    <n v="0"/>
    <n v="0"/>
    <n v="1"/>
    <s v="architectur view"/>
    <n v="1"/>
    <s v="architectur view"/>
  </r>
  <r>
    <x v="55"/>
    <n v="0"/>
    <x v="1"/>
    <x v="0"/>
    <x v="0"/>
    <b v="1"/>
    <x v="55"/>
    <s v="artifact"/>
    <m/>
    <x v="1"/>
    <x v="43"/>
    <n v="0"/>
    <n v="0"/>
    <n v="1"/>
    <s v="artifact"/>
    <n v="1"/>
    <s v="artifact"/>
  </r>
  <r>
    <x v="56"/>
    <n v="0"/>
    <x v="1"/>
    <x v="11"/>
    <x v="0"/>
    <b v="1"/>
    <x v="56"/>
    <s v="assert"/>
    <m/>
    <x v="1"/>
    <x v="44"/>
    <n v="0"/>
    <n v="0"/>
    <n v="1"/>
    <s v="assert"/>
    <n v="1"/>
    <s v="assert"/>
  </r>
  <r>
    <x v="57"/>
    <n v="0"/>
    <x v="1"/>
    <x v="8"/>
    <x v="0"/>
    <b v="1"/>
    <x v="57"/>
    <s v="assess"/>
    <m/>
    <x v="1"/>
    <x v="45"/>
    <n v="0"/>
    <n v="0"/>
    <n v="2"/>
    <s v="assess, risk assess"/>
    <n v="1"/>
    <s v="assess"/>
  </r>
  <r>
    <x v="58"/>
    <n v="1"/>
    <x v="1"/>
    <x v="8"/>
    <x v="0"/>
    <b v="1"/>
    <x v="58"/>
    <s v="assume-breach"/>
    <m/>
    <x v="1"/>
    <x v="46"/>
    <n v="0"/>
    <n v="0"/>
    <n v="1"/>
    <s v="assume-breach"/>
    <n v="1"/>
    <s v="assume-breach"/>
  </r>
  <r>
    <x v="59"/>
    <n v="0"/>
    <x v="1"/>
    <x v="2"/>
    <x v="0"/>
    <b v="1"/>
    <x v="59"/>
    <s v="asynch"/>
    <m/>
    <x v="1"/>
    <x v="47"/>
    <n v="0"/>
    <n v="0"/>
    <n v="2"/>
    <s v="asynch, asynchron"/>
    <n v="2"/>
    <s v="asynch, asynchron"/>
  </r>
  <r>
    <x v="60"/>
    <n v="0"/>
    <x v="0"/>
    <x v="4"/>
    <x v="0"/>
    <b v="1"/>
    <x v="60"/>
    <s v="B2B"/>
    <m/>
    <x v="0"/>
    <x v="0"/>
    <n v="0"/>
    <n v="0"/>
    <n v="1"/>
    <s v="B2B"/>
    <n v="0"/>
    <s v=""/>
  </r>
  <r>
    <x v="61"/>
    <n v="0"/>
    <x v="1"/>
    <x v="6"/>
    <x v="0"/>
    <b v="1"/>
    <x v="61"/>
    <s v="asynchronous"/>
    <m/>
    <x v="1"/>
    <x v="48"/>
    <n v="0"/>
    <n v="0"/>
    <n v="1"/>
    <s v="asynchron"/>
    <n v="1"/>
    <s v="asynchron"/>
  </r>
  <r>
    <x v="62"/>
    <n v="0"/>
    <x v="1"/>
    <x v="8"/>
    <x v="0"/>
    <b v="1"/>
    <x v="62"/>
    <s v="attack"/>
    <m/>
    <x v="1"/>
    <x v="49"/>
    <n v="0"/>
    <n v="0"/>
    <n v="1"/>
    <s v="attack"/>
    <n v="1"/>
    <s v="attack"/>
  </r>
  <r>
    <x v="63"/>
    <n v="1"/>
    <x v="1"/>
    <x v="6"/>
    <x v="1"/>
    <b v="0"/>
    <x v="63"/>
    <s v="(contract, contracts) (test, tested, testing, tests)"/>
    <m/>
    <x v="0"/>
    <x v="0"/>
    <n v="0"/>
    <n v="0"/>
    <n v="1"/>
    <s v="contract test"/>
    <n v="1"/>
    <s v="contract test"/>
  </r>
  <r>
    <x v="64"/>
    <n v="0"/>
    <x v="1"/>
    <x v="0"/>
    <x v="0"/>
    <b v="1"/>
    <x v="64"/>
    <s v="audit"/>
    <m/>
    <x v="1"/>
    <x v="50"/>
    <n v="0"/>
    <n v="0"/>
    <n v="3"/>
    <s v="audit trail, audit, audit"/>
    <n v="2"/>
    <s v="audit, audit"/>
  </r>
  <r>
    <x v="64"/>
    <n v="0"/>
    <x v="1"/>
    <x v="8"/>
    <x v="0"/>
    <b v="1"/>
    <x v="64"/>
    <s v="audit"/>
    <m/>
    <x v="1"/>
    <x v="50"/>
    <n v="0"/>
    <n v="0"/>
    <n v="3"/>
    <s v="audit trail, audit, audit"/>
    <n v="2"/>
    <s v="audit, audit"/>
  </r>
  <r>
    <x v="65"/>
    <n v="0"/>
    <x v="1"/>
    <x v="8"/>
    <x v="0"/>
    <b v="1"/>
    <x v="65"/>
    <s v="auth"/>
    <m/>
    <x v="1"/>
    <x v="51"/>
    <n v="0"/>
    <n v="0"/>
    <n v="5"/>
    <s v="authent, authoriz, auth, authoriz, authenticat"/>
    <n v="3"/>
    <s v="auth, authoriz, authenticat"/>
  </r>
  <r>
    <x v="66"/>
    <n v="0"/>
    <x v="1"/>
    <x v="0"/>
    <x v="0"/>
    <b v="1"/>
    <x v="66"/>
    <s v="automat"/>
    <m/>
    <x v="1"/>
    <x v="52"/>
    <n v="0"/>
    <n v="0"/>
    <n v="2"/>
    <s v="automat, automat"/>
    <n v="2"/>
    <s v="automat, automat"/>
  </r>
  <r>
    <x v="66"/>
    <n v="0"/>
    <x v="1"/>
    <x v="11"/>
    <x v="0"/>
    <b v="1"/>
    <x v="66"/>
    <s v="automat"/>
    <m/>
    <x v="1"/>
    <x v="52"/>
    <n v="0"/>
    <n v="0"/>
    <n v="2"/>
    <s v="automat, automat"/>
    <n v="2"/>
    <s v="automat, automat"/>
  </r>
  <r>
    <x v="67"/>
    <n v="0"/>
    <x v="1"/>
    <x v="9"/>
    <x v="0"/>
    <b v="1"/>
    <x v="67"/>
    <s v="avail"/>
    <m/>
    <x v="1"/>
    <x v="53"/>
    <n v="0"/>
    <n v="0"/>
    <n v="6"/>
    <s v="avail, avail, availab, availab, high-avail, unavail"/>
    <n v="4"/>
    <s v="avail, avail, availab, availab"/>
  </r>
  <r>
    <x v="68"/>
    <n v="0"/>
    <x v="0"/>
    <x v="8"/>
    <x v="0"/>
    <b v="1"/>
    <x v="68"/>
    <s v="Bell–LaPadula"/>
    <m/>
    <x v="0"/>
    <x v="0"/>
    <n v="0"/>
    <n v="0"/>
    <n v="1"/>
    <s v="belllapadula"/>
    <n v="0"/>
    <s v=""/>
  </r>
  <r>
    <x v="69"/>
    <n v="0"/>
    <x v="0"/>
    <x v="11"/>
    <x v="0"/>
    <b v="1"/>
    <x v="69"/>
    <s v="benchmark"/>
    <m/>
    <x v="0"/>
    <x v="0"/>
    <n v="0"/>
    <n v="0"/>
    <n v="1"/>
    <s v="benchmark"/>
    <n v="0"/>
    <s v=""/>
  </r>
  <r>
    <x v="67"/>
    <n v="0"/>
    <x v="1"/>
    <x v="1"/>
    <x v="0"/>
    <b v="1"/>
    <x v="67"/>
    <s v="avail"/>
    <m/>
    <x v="1"/>
    <x v="53"/>
    <n v="0"/>
    <n v="0"/>
    <n v="6"/>
    <s v="avail, avail, availab, availab, high-avail, unavail"/>
    <n v="4"/>
    <s v="avail, avail, availab, availab"/>
  </r>
  <r>
    <x v="70"/>
    <n v="0"/>
    <x v="0"/>
    <x v="8"/>
    <x v="0"/>
    <b v="1"/>
    <x v="70"/>
    <s v="Biba"/>
    <m/>
    <x v="0"/>
    <x v="0"/>
    <n v="0"/>
    <n v="0"/>
    <n v="1"/>
    <s v="biba"/>
    <n v="0"/>
    <s v=""/>
  </r>
  <r>
    <x v="71"/>
    <n v="0"/>
    <x v="1"/>
    <x v="10"/>
    <x v="0"/>
    <b v="1"/>
    <x v="71"/>
    <s v="availab"/>
    <m/>
    <x v="1"/>
    <x v="54"/>
    <n v="0"/>
    <n v="0"/>
    <n v="2"/>
    <s v="availab, availab"/>
    <n v="2"/>
    <s v="availab, availab"/>
  </r>
  <r>
    <x v="71"/>
    <n v="0"/>
    <x v="1"/>
    <x v="8"/>
    <x v="0"/>
    <b v="1"/>
    <x v="71"/>
    <s v="availab"/>
    <m/>
    <x v="1"/>
    <x v="54"/>
    <n v="0"/>
    <n v="0"/>
    <n v="2"/>
    <s v="availab, availab"/>
    <n v="2"/>
    <s v="availab, availab"/>
  </r>
  <r>
    <x v="72"/>
    <n v="0"/>
    <x v="1"/>
    <x v="1"/>
    <x v="0"/>
    <b v="1"/>
    <x v="72"/>
    <s v="avoid"/>
    <m/>
    <x v="1"/>
    <x v="55"/>
    <n v="0"/>
    <n v="0"/>
    <n v="1"/>
    <s v="avoid"/>
    <n v="1"/>
    <s v="avoid"/>
  </r>
  <r>
    <x v="73"/>
    <n v="0"/>
    <x v="1"/>
    <x v="9"/>
    <x v="0"/>
    <b v="1"/>
    <x v="73"/>
    <s v="backup"/>
    <m/>
    <x v="1"/>
    <x v="56"/>
    <n v="0"/>
    <n v="0"/>
    <n v="3"/>
    <s v="backup, backup, backup"/>
    <n v="3"/>
    <s v="backup, backup, backup"/>
  </r>
  <r>
    <x v="74"/>
    <n v="0"/>
    <x v="0"/>
    <x v="1"/>
    <x v="0"/>
    <b v="1"/>
    <x v="74"/>
    <s v="blacklisting"/>
    <m/>
    <x v="0"/>
    <x v="0"/>
    <n v="0"/>
    <n v="0"/>
    <n v="1"/>
    <s v="blacklist"/>
    <n v="0"/>
    <s v=""/>
  </r>
  <r>
    <x v="73"/>
    <n v="0"/>
    <x v="1"/>
    <x v="10"/>
    <x v="0"/>
    <b v="1"/>
    <x v="73"/>
    <s v="backup"/>
    <m/>
    <x v="1"/>
    <x v="56"/>
    <n v="0"/>
    <n v="0"/>
    <n v="3"/>
    <s v="backup, backup, backup"/>
    <n v="3"/>
    <s v="backup, backup, backup"/>
  </r>
  <r>
    <x v="73"/>
    <n v="0"/>
    <x v="1"/>
    <x v="1"/>
    <x v="0"/>
    <b v="1"/>
    <x v="73"/>
    <s v="backup"/>
    <m/>
    <x v="1"/>
    <x v="56"/>
    <n v="0"/>
    <n v="0"/>
    <n v="3"/>
    <s v="backup, backup, backup"/>
    <n v="3"/>
    <s v="backup, backup, backup"/>
  </r>
  <r>
    <x v="75"/>
    <n v="0"/>
    <x v="0"/>
    <x v="8"/>
    <x v="0"/>
    <b v="1"/>
    <x v="75"/>
    <s v="Brewer–Nash"/>
    <m/>
    <x v="0"/>
    <x v="0"/>
    <n v="0"/>
    <n v="0"/>
    <n v="1"/>
    <s v="brewernash"/>
    <n v="0"/>
    <s v=""/>
  </r>
  <r>
    <x v="76"/>
    <n v="1"/>
    <x v="1"/>
    <x v="10"/>
    <x v="0"/>
    <b v="0"/>
    <x v="76"/>
    <s v="bare metal"/>
    <m/>
    <x v="1"/>
    <x v="57"/>
    <n v="0"/>
    <n v="0"/>
    <n v="1"/>
    <s v="bare metal"/>
    <n v="1"/>
    <s v="bare metal"/>
  </r>
  <r>
    <x v="77"/>
    <n v="0"/>
    <x v="1"/>
    <x v="8"/>
    <x v="0"/>
    <b v="1"/>
    <x v="77"/>
    <s v="barrier"/>
    <m/>
    <x v="1"/>
    <x v="58"/>
    <n v="0"/>
    <n v="0"/>
    <n v="1"/>
    <s v="barrier"/>
    <n v="1"/>
    <s v="barrier"/>
  </r>
  <r>
    <x v="78"/>
    <n v="0"/>
    <x v="1"/>
    <x v="6"/>
    <x v="0"/>
    <b v="1"/>
    <x v="78"/>
    <s v="batch"/>
    <m/>
    <x v="1"/>
    <x v="59"/>
    <n v="0"/>
    <n v="0"/>
    <n v="2"/>
    <s v="batch, batch"/>
    <n v="2"/>
    <s v="batch, batch"/>
  </r>
  <r>
    <x v="78"/>
    <n v="0"/>
    <x v="1"/>
    <x v="2"/>
    <x v="0"/>
    <b v="1"/>
    <x v="78"/>
    <s v="batch"/>
    <m/>
    <x v="1"/>
    <x v="59"/>
    <n v="0"/>
    <n v="0"/>
    <n v="2"/>
    <s v="batch, batch"/>
    <n v="2"/>
    <s v="batch, batch"/>
  </r>
  <r>
    <x v="79"/>
    <n v="0"/>
    <x v="1"/>
    <x v="3"/>
    <x v="0"/>
    <b v="1"/>
    <x v="79"/>
    <s v="battery"/>
    <s v="batter"/>
    <x v="1"/>
    <x v="60"/>
    <n v="1"/>
    <n v="0"/>
    <n v="1"/>
    <s v="batter"/>
    <n v="1"/>
    <s v="batter"/>
  </r>
  <r>
    <x v="80"/>
    <n v="1"/>
    <x v="1"/>
    <x v="5"/>
    <x v="0"/>
    <b v="1"/>
    <x v="80"/>
    <s v="(behavi, behaviou)"/>
    <s v="behavi"/>
    <x v="1"/>
    <x v="61"/>
    <n v="1"/>
    <n v="0"/>
    <n v="2"/>
    <s v="behavi, behavior model"/>
    <n v="2"/>
    <s v="behavi, behavior model"/>
  </r>
  <r>
    <x v="81"/>
    <n v="1"/>
    <x v="1"/>
    <x v="1"/>
    <x v="0"/>
    <b v="0"/>
    <x v="81"/>
    <s v="(behavior, behavioral, behaviors) (model, modeled, modeling, modelled, modelling, models)"/>
    <m/>
    <x v="1"/>
    <x v="62"/>
    <n v="0"/>
    <n v="0"/>
    <n v="1"/>
    <s v="behavior model"/>
    <n v="1"/>
    <s v="behavior model"/>
  </r>
  <r>
    <x v="82"/>
    <n v="1"/>
    <x v="1"/>
    <x v="2"/>
    <x v="0"/>
    <b v="1"/>
    <x v="82"/>
    <s v="best-case"/>
    <m/>
    <x v="1"/>
    <x v="63"/>
    <n v="0"/>
    <n v="0"/>
    <n v="1"/>
    <s v="best-cas"/>
    <n v="1"/>
    <s v="best-cas"/>
  </r>
  <r>
    <x v="83"/>
    <n v="1"/>
    <x v="1"/>
    <x v="9"/>
    <x v="0"/>
    <b v="0"/>
    <x v="83"/>
    <s v="bidirectional (model, modeled, modeling, modelings, modelled, modelling, models) (transform, transformation, transformations, transformed, transforming, transforms)"/>
    <m/>
    <x v="1"/>
    <x v="64"/>
    <n v="0"/>
    <n v="0"/>
    <n v="1"/>
    <s v="bidirect model transform"/>
    <n v="1"/>
    <s v="bidirect model transform"/>
  </r>
  <r>
    <x v="84"/>
    <n v="0"/>
    <x v="1"/>
    <x v="4"/>
    <x v="0"/>
    <b v="1"/>
    <x v="84"/>
    <s v="binding"/>
    <m/>
    <x v="1"/>
    <x v="65"/>
    <n v="0"/>
    <n v="0"/>
    <n v="2"/>
    <s v="bind, bind"/>
    <n v="2"/>
    <s v="bind, bind"/>
  </r>
  <r>
    <x v="85"/>
    <n v="0"/>
    <x v="0"/>
    <x v="8"/>
    <x v="0"/>
    <b v="1"/>
    <x v="85"/>
    <s v="CAPTCHA"/>
    <m/>
    <x v="0"/>
    <x v="0"/>
    <n v="0"/>
    <n v="0"/>
    <n v="1"/>
    <s v="captcha"/>
    <n v="0"/>
    <s v=""/>
  </r>
  <r>
    <x v="84"/>
    <n v="0"/>
    <x v="1"/>
    <x v="7"/>
    <x v="0"/>
    <b v="1"/>
    <x v="84"/>
    <s v="bind"/>
    <m/>
    <x v="1"/>
    <x v="65"/>
    <n v="0"/>
    <n v="0"/>
    <n v="2"/>
    <s v="bind, bind"/>
    <n v="2"/>
    <s v="bind, bind"/>
  </r>
  <r>
    <x v="86"/>
    <n v="1"/>
    <x v="1"/>
    <x v="11"/>
    <x v="0"/>
    <b v="1"/>
    <x v="86"/>
    <s v="black-box"/>
    <m/>
    <x v="1"/>
    <x v="66"/>
    <n v="0"/>
    <n v="0"/>
    <n v="1"/>
    <s v="black-box"/>
    <n v="1"/>
    <s v="black-box"/>
  </r>
  <r>
    <x v="87"/>
    <n v="0"/>
    <x v="1"/>
    <x v="2"/>
    <x v="0"/>
    <b v="1"/>
    <x v="87"/>
    <s v="bottleneck"/>
    <m/>
    <x v="1"/>
    <x v="67"/>
    <n v="0"/>
    <n v="0"/>
    <n v="1"/>
    <s v="bottleneck"/>
    <n v="1"/>
    <s v="bottleneck"/>
  </r>
  <r>
    <x v="88"/>
    <n v="1"/>
    <x v="1"/>
    <x v="5"/>
    <x v="0"/>
    <b v="0"/>
    <x v="88"/>
    <s v="(boundaries, boundary) (object, objective, objectives, objectivity, objects)"/>
    <s v="boundar object"/>
    <x v="1"/>
    <x v="68"/>
    <n v="1"/>
    <n v="0"/>
    <n v="1"/>
    <s v="boundar object"/>
    <n v="1"/>
    <s v="boundar object"/>
  </r>
  <r>
    <x v="89"/>
    <n v="0"/>
    <x v="1"/>
    <x v="4"/>
    <x v="0"/>
    <b v="1"/>
    <x v="89"/>
    <s v="bridge"/>
    <m/>
    <x v="1"/>
    <x v="69"/>
    <n v="0"/>
    <n v="0"/>
    <n v="2"/>
    <s v="bridg, bridg"/>
    <n v="2"/>
    <s v="bridg, bridg"/>
  </r>
  <r>
    <x v="89"/>
    <n v="0"/>
    <x v="1"/>
    <x v="6"/>
    <x v="0"/>
    <b v="1"/>
    <x v="89"/>
    <s v="bridg"/>
    <m/>
    <x v="1"/>
    <x v="69"/>
    <n v="0"/>
    <n v="0"/>
    <n v="2"/>
    <s v="bridg, bridg"/>
    <n v="2"/>
    <s v="bridg, bridg"/>
  </r>
  <r>
    <x v="90"/>
    <n v="0"/>
    <x v="1"/>
    <x v="6"/>
    <x v="0"/>
    <b v="1"/>
    <x v="90"/>
    <s v="broker"/>
    <m/>
    <x v="1"/>
    <x v="70"/>
    <n v="0"/>
    <n v="0"/>
    <n v="1"/>
    <s v="broker"/>
    <n v="1"/>
    <s v="broker"/>
  </r>
  <r>
    <x v="91"/>
    <n v="0"/>
    <x v="1"/>
    <x v="6"/>
    <x v="0"/>
    <b v="1"/>
    <x v="91"/>
    <s v="buffer"/>
    <m/>
    <x v="1"/>
    <x v="71"/>
    <n v="0"/>
    <n v="0"/>
    <n v="1"/>
    <s v="buffer"/>
    <n v="1"/>
    <s v="buffer"/>
  </r>
  <r>
    <x v="92"/>
    <n v="0"/>
    <x v="1"/>
    <x v="0"/>
    <x v="0"/>
    <b v="1"/>
    <x v="92"/>
    <s v="build"/>
    <m/>
    <x v="1"/>
    <x v="72"/>
    <n v="0"/>
    <n v="0"/>
    <n v="1"/>
    <s v="build"/>
    <n v="1"/>
    <s v="build"/>
  </r>
  <r>
    <x v="93"/>
    <n v="1"/>
    <x v="1"/>
    <x v="6"/>
    <x v="1"/>
    <b v="0"/>
    <x v="93"/>
    <s v="built-in (contract, contracts)"/>
    <m/>
    <x v="0"/>
    <x v="0"/>
    <n v="0"/>
    <n v="0"/>
    <n v="1"/>
    <s v="built-in contract"/>
    <n v="1"/>
    <s v="built-in contract"/>
  </r>
  <r>
    <x v="94"/>
    <n v="0"/>
    <x v="1"/>
    <x v="2"/>
    <x v="0"/>
    <b v="1"/>
    <x v="94"/>
    <s v="cache"/>
    <m/>
    <x v="1"/>
    <x v="73"/>
    <n v="0"/>
    <n v="0"/>
    <n v="1"/>
    <s v="cach"/>
    <n v="1"/>
    <s v="cach"/>
  </r>
  <r>
    <x v="95"/>
    <n v="0"/>
    <x v="1"/>
    <x v="0"/>
    <x v="0"/>
    <b v="1"/>
    <x v="95"/>
    <s v="canary"/>
    <s v="canary"/>
    <x v="1"/>
    <x v="74"/>
    <n v="1"/>
    <n v="0"/>
    <n v="1"/>
    <s v="canary"/>
    <n v="1"/>
    <s v="canary"/>
  </r>
  <r>
    <x v="96"/>
    <n v="0"/>
    <x v="1"/>
    <x v="5"/>
    <x v="0"/>
    <b v="1"/>
    <x v="96"/>
    <s v="cancel"/>
    <m/>
    <x v="1"/>
    <x v="75"/>
    <n v="0"/>
    <n v="0"/>
    <n v="1"/>
    <s v="cancel"/>
    <n v="1"/>
    <s v="cancel"/>
  </r>
  <r>
    <x v="97"/>
    <n v="1"/>
    <x v="1"/>
    <x v="7"/>
    <x v="0"/>
    <b v="0"/>
    <x v="97"/>
    <s v="(candidate, candidates) (architectur, architectural, architecture, architecturer, architectures)"/>
    <m/>
    <x v="1"/>
    <x v="76"/>
    <n v="0"/>
    <n v="0"/>
    <n v="1"/>
    <s v="candid architectur"/>
    <n v="1"/>
    <s v="candid architectur"/>
  </r>
  <r>
    <x v="98"/>
    <n v="1"/>
    <x v="1"/>
    <x v="3"/>
    <x v="1"/>
    <b v="0"/>
    <x v="98"/>
    <s v="(carbon, carbonate) (emission, emissions)"/>
    <m/>
    <x v="0"/>
    <x v="0"/>
    <n v="0"/>
    <n v="0"/>
    <n v="1"/>
    <s v="carbon emiss"/>
    <n v="1"/>
    <s v="carbon emiss"/>
  </r>
  <r>
    <x v="99"/>
    <n v="0"/>
    <x v="0"/>
    <x v="6"/>
    <x v="0"/>
    <b v="1"/>
    <x v="99"/>
    <s v="choreogr"/>
    <m/>
    <x v="0"/>
    <x v="0"/>
    <n v="0"/>
    <n v="0"/>
    <n v="1"/>
    <s v="choreogr"/>
    <n v="0"/>
    <s v=""/>
  </r>
  <r>
    <x v="100"/>
    <n v="1"/>
    <x v="1"/>
    <x v="0"/>
    <x v="0"/>
    <b v="1"/>
    <x v="100"/>
    <s v="cd-driven"/>
    <m/>
    <x v="1"/>
    <x v="77"/>
    <n v="0"/>
    <n v="0"/>
    <n v="1"/>
    <s v="cd-driven"/>
    <n v="1"/>
    <s v="cd-driven"/>
  </r>
  <r>
    <x v="101"/>
    <n v="0"/>
    <x v="0"/>
    <x v="8"/>
    <x v="0"/>
    <b v="1"/>
    <x v="101"/>
    <s v="Clark–Wilson"/>
    <m/>
    <x v="0"/>
    <x v="0"/>
    <n v="0"/>
    <n v="0"/>
    <n v="1"/>
    <s v="clarkwilson"/>
    <n v="0"/>
    <s v=""/>
  </r>
  <r>
    <x v="102"/>
    <n v="0"/>
    <x v="1"/>
    <x v="8"/>
    <x v="0"/>
    <b v="1"/>
    <x v="102"/>
    <s v="(certific, certificate)"/>
    <m/>
    <x v="1"/>
    <x v="78"/>
    <n v="0"/>
    <n v="0"/>
    <n v="1"/>
    <s v="certif"/>
    <n v="1"/>
    <s v="certif"/>
  </r>
  <r>
    <x v="103"/>
    <n v="1"/>
    <x v="1"/>
    <x v="7"/>
    <x v="0"/>
    <b v="0"/>
    <x v="103"/>
    <s v="(change, changed, changes, changing) (environment, environments)"/>
    <m/>
    <x v="1"/>
    <x v="79"/>
    <n v="0"/>
    <n v="0"/>
    <n v="1"/>
    <s v="chang environ"/>
    <n v="1"/>
    <s v="chang environ"/>
  </r>
  <r>
    <x v="104"/>
    <n v="1"/>
    <x v="1"/>
    <x v="7"/>
    <x v="0"/>
    <b v="0"/>
    <x v="104"/>
    <s v="(change, changed, changes, changing) (project, projects)"/>
    <m/>
    <x v="1"/>
    <x v="80"/>
    <n v="0"/>
    <n v="0"/>
    <n v="2"/>
    <s v="chang project, softwar chang project"/>
    <n v="1"/>
    <s v="chang project"/>
  </r>
  <r>
    <x v="105"/>
    <n v="1"/>
    <x v="1"/>
    <x v="7"/>
    <x v="0"/>
    <b v="0"/>
    <x v="105"/>
    <s v="(change, changed, changes, changing) (system, systems)"/>
    <m/>
    <x v="1"/>
    <x v="81"/>
    <n v="0"/>
    <n v="0"/>
    <n v="1"/>
    <s v="chang system"/>
    <n v="1"/>
    <s v="chang system"/>
  </r>
  <r>
    <x v="106"/>
    <n v="0"/>
    <x v="1"/>
    <x v="3"/>
    <x v="0"/>
    <b v="1"/>
    <x v="106"/>
    <s v="charge"/>
    <m/>
    <x v="1"/>
    <x v="82"/>
    <n v="0"/>
    <n v="0"/>
    <n v="1"/>
    <s v="charg"/>
    <n v="1"/>
    <s v="charg"/>
  </r>
  <r>
    <x v="107"/>
    <n v="0"/>
    <x v="1"/>
    <x v="9"/>
    <x v="0"/>
    <b v="1"/>
    <x v="107"/>
    <s v="checkpoint"/>
    <m/>
    <x v="1"/>
    <x v="83"/>
    <n v="0"/>
    <n v="0"/>
    <n v="2"/>
    <s v="checkpoint, checkpoint"/>
    <n v="2"/>
    <s v="checkpoint, checkpoint"/>
  </r>
  <r>
    <x v="107"/>
    <n v="0"/>
    <x v="1"/>
    <x v="10"/>
    <x v="0"/>
    <b v="1"/>
    <x v="107"/>
    <s v="checkpoint"/>
    <m/>
    <x v="1"/>
    <x v="83"/>
    <n v="0"/>
    <n v="0"/>
    <n v="2"/>
    <s v="checkpoint, checkpoint"/>
    <n v="2"/>
    <s v="checkpoint, checkpoint"/>
  </r>
  <r>
    <x v="108"/>
    <n v="0"/>
    <x v="1"/>
    <x v="8"/>
    <x v="0"/>
    <b v="1"/>
    <x v="108"/>
    <s v="checksum"/>
    <m/>
    <x v="1"/>
    <x v="84"/>
    <n v="0"/>
    <n v="0"/>
    <n v="1"/>
    <s v="checksum"/>
    <n v="1"/>
    <s v="checksum"/>
  </r>
  <r>
    <x v="109"/>
    <n v="0"/>
    <x v="1"/>
    <x v="5"/>
    <x v="0"/>
    <b v="1"/>
    <x v="109"/>
    <s v="clarity"/>
    <s v="clarit"/>
    <x v="1"/>
    <x v="85"/>
    <n v="1"/>
    <n v="0"/>
    <n v="1"/>
    <s v="clarit"/>
    <n v="1"/>
    <s v="clarit"/>
  </r>
  <r>
    <x v="110"/>
    <n v="0"/>
    <x v="0"/>
    <x v="1"/>
    <x v="0"/>
    <b v="0"/>
    <x v="110"/>
    <s v="code review"/>
    <m/>
    <x v="0"/>
    <x v="0"/>
    <n v="0"/>
    <n v="0"/>
    <n v="1"/>
    <s v="code review"/>
    <n v="0"/>
    <s v=""/>
  </r>
  <r>
    <x v="111"/>
    <n v="0"/>
    <x v="1"/>
    <x v="5"/>
    <x v="0"/>
    <b v="1"/>
    <x v="111"/>
    <s v="clear"/>
    <m/>
    <x v="1"/>
    <x v="86"/>
    <n v="0"/>
    <n v="0"/>
    <n v="1"/>
    <s v="clear"/>
    <n v="1"/>
    <s v="clear"/>
  </r>
  <r>
    <x v="112"/>
    <n v="0"/>
    <x v="1"/>
    <x v="4"/>
    <x v="0"/>
    <b v="1"/>
    <x v="112"/>
    <s v="client-server"/>
    <m/>
    <x v="1"/>
    <x v="87"/>
    <n v="0"/>
    <n v="0"/>
    <n v="1"/>
    <s v="client-serv"/>
    <n v="1"/>
    <s v="client-serv"/>
  </r>
  <r>
    <x v="113"/>
    <n v="0"/>
    <x v="1"/>
    <x v="3"/>
    <x v="0"/>
    <b v="1"/>
    <x v="113"/>
    <s v="clock"/>
    <m/>
    <x v="1"/>
    <x v="88"/>
    <n v="0"/>
    <n v="0"/>
    <n v="1"/>
    <s v="clock"/>
    <n v="1"/>
    <s v="clock"/>
  </r>
  <r>
    <x v="114"/>
    <n v="0"/>
    <x v="1"/>
    <x v="5"/>
    <x v="0"/>
    <b v="1"/>
    <x v="114"/>
    <s v="close"/>
    <m/>
    <x v="1"/>
    <x v="89"/>
    <n v="0"/>
    <n v="0"/>
    <n v="1"/>
    <s v="close"/>
    <n v="1"/>
    <s v="close"/>
  </r>
  <r>
    <x v="115"/>
    <n v="0"/>
    <x v="1"/>
    <x v="3"/>
    <x v="0"/>
    <b v="1"/>
    <x v="115"/>
    <s v="cloud"/>
    <m/>
    <x v="1"/>
    <x v="90"/>
    <n v="0"/>
    <n v="0"/>
    <n v="7"/>
    <s v="cloud, cloud ident, cross-cloud network, cloud resourc, hybrid multicloud, manag cloud, cloud deploy"/>
    <n v="4"/>
    <s v="cloud, cloud ident, cloud resourc, cloud deploy"/>
  </r>
  <r>
    <x v="116"/>
    <n v="1"/>
    <x v="1"/>
    <x v="10"/>
    <x v="0"/>
    <b v="0"/>
    <x v="116"/>
    <s v="(cloud, clouds) (identical, identically, identication, identities, identity)"/>
    <m/>
    <x v="1"/>
    <x v="91"/>
    <n v="0"/>
    <n v="0"/>
    <n v="1"/>
    <s v="cloud ident"/>
    <n v="1"/>
    <s v="cloud ident"/>
  </r>
  <r>
    <x v="5"/>
    <n v="0"/>
    <x v="1"/>
    <x v="3"/>
    <x v="0"/>
    <b v="1"/>
    <x v="5"/>
    <s v="resource"/>
    <m/>
    <x v="1"/>
    <x v="3"/>
    <n v="0"/>
    <n v="0"/>
    <n v="9"/>
    <s v="resourc, resourc, resourc usag, cloud resourc, comput resourc, resourc, resourc perform, resourc, resourc"/>
    <n v="7"/>
    <s v="resourc, resourc, resourc usag, resourc, resourc perform, resourc, resourc"/>
  </r>
  <r>
    <x v="117"/>
    <n v="0"/>
    <x v="1"/>
    <x v="9"/>
    <x v="0"/>
    <b v="1"/>
    <x v="117"/>
    <s v="cluster"/>
    <m/>
    <x v="1"/>
    <x v="92"/>
    <n v="0"/>
    <n v="0"/>
    <n v="2"/>
    <s v="cluster, cluster"/>
    <n v="2"/>
    <s v="cluster, cluster"/>
  </r>
  <r>
    <x v="117"/>
    <n v="0"/>
    <x v="1"/>
    <x v="0"/>
    <x v="0"/>
    <b v="1"/>
    <x v="117"/>
    <s v="cluster"/>
    <m/>
    <x v="1"/>
    <x v="92"/>
    <n v="0"/>
    <n v="0"/>
    <n v="2"/>
    <s v="cluster, cluster"/>
    <n v="2"/>
    <s v="cluster, cluster"/>
  </r>
  <r>
    <x v="118"/>
    <n v="0"/>
    <x v="1"/>
    <x v="5"/>
    <x v="0"/>
    <b v="1"/>
    <x v="118"/>
    <s v="cognitive"/>
    <m/>
    <x v="1"/>
    <x v="93"/>
    <n v="0"/>
    <n v="0"/>
    <n v="1"/>
    <s v="cognit"/>
    <n v="1"/>
    <s v="cognit"/>
  </r>
  <r>
    <x v="119"/>
    <n v="0"/>
    <x v="1"/>
    <x v="7"/>
    <x v="0"/>
    <b v="1"/>
    <x v="119"/>
    <s v="cohesion"/>
    <m/>
    <x v="1"/>
    <x v="94"/>
    <n v="0"/>
    <n v="0"/>
    <n v="2"/>
    <s v="cohes, coupl cohes"/>
    <n v="1"/>
    <s v="cohes"/>
  </r>
  <r>
    <x v="120"/>
    <n v="0"/>
    <x v="1"/>
    <x v="4"/>
    <x v="0"/>
    <b v="1"/>
    <x v="120"/>
    <s v="COM/OLE"/>
    <s v="com/ole"/>
    <x v="1"/>
    <x v="95"/>
    <n v="0"/>
    <n v="0"/>
    <n v="1"/>
    <s v="com/ole"/>
    <n v="1"/>
    <s v="com/ole"/>
  </r>
  <r>
    <x v="121"/>
    <n v="0"/>
    <x v="1"/>
    <x v="5"/>
    <x v="0"/>
    <b v="1"/>
    <x v="121"/>
    <s v="command"/>
    <m/>
    <x v="1"/>
    <x v="96"/>
    <n v="0"/>
    <n v="0"/>
    <n v="2"/>
    <s v="command, command-lin"/>
    <n v="2"/>
    <s v="command, command-lin"/>
  </r>
  <r>
    <x v="122"/>
    <n v="1"/>
    <x v="1"/>
    <x v="8"/>
    <x v="0"/>
    <b v="1"/>
    <x v="122"/>
    <s v="command-line"/>
    <m/>
    <x v="1"/>
    <x v="97"/>
    <n v="0"/>
    <n v="0"/>
    <n v="1"/>
    <s v="command-lin"/>
    <n v="1"/>
    <s v="command-lin"/>
  </r>
  <r>
    <x v="123"/>
    <n v="0"/>
    <x v="1"/>
    <x v="0"/>
    <x v="0"/>
    <b v="1"/>
    <x v="123"/>
    <s v="commission"/>
    <m/>
    <x v="1"/>
    <x v="98"/>
    <n v="0"/>
    <n v="0"/>
    <n v="1"/>
    <s v="commiss"/>
    <n v="1"/>
    <s v="commiss"/>
  </r>
  <r>
    <x v="124"/>
    <n v="0"/>
    <x v="1"/>
    <x v="4"/>
    <x v="0"/>
    <b v="1"/>
    <x v="124"/>
    <s v="compatib"/>
    <m/>
    <x v="1"/>
    <x v="99"/>
    <n v="0"/>
    <n v="0"/>
    <n v="2"/>
    <s v="compatib, incompatib"/>
    <n v="1"/>
    <s v="compatib"/>
  </r>
  <r>
    <x v="125"/>
    <n v="0"/>
    <x v="1"/>
    <x v="1"/>
    <x v="0"/>
    <b v="1"/>
    <x v="125"/>
    <s v="compl"/>
    <m/>
    <x v="1"/>
    <x v="100"/>
    <n v="0"/>
    <n v="0"/>
    <n v="3"/>
    <s v="compl, compl, complian"/>
    <n v="3"/>
    <s v="compl, compl, complian"/>
  </r>
  <r>
    <x v="125"/>
    <n v="0"/>
    <x v="1"/>
    <x v="8"/>
    <x v="0"/>
    <b v="1"/>
    <x v="125"/>
    <s v="compl"/>
    <m/>
    <x v="1"/>
    <x v="100"/>
    <n v="0"/>
    <n v="0"/>
    <n v="3"/>
    <s v="compl, compl, complian"/>
    <n v="3"/>
    <s v="compl, compl, complian"/>
  </r>
  <r>
    <x v="126"/>
    <n v="0"/>
    <x v="1"/>
    <x v="6"/>
    <x v="0"/>
    <b v="1"/>
    <x v="126"/>
    <s v="complian"/>
    <m/>
    <x v="1"/>
    <x v="101"/>
    <n v="0"/>
    <n v="0"/>
    <n v="1"/>
    <s v="complian"/>
    <n v="1"/>
    <s v="complian"/>
  </r>
  <r>
    <x v="127"/>
    <n v="0"/>
    <x v="1"/>
    <x v="0"/>
    <x v="0"/>
    <b v="1"/>
    <x v="127"/>
    <s v="compos"/>
    <s v="compos"/>
    <x v="1"/>
    <x v="102"/>
    <n v="0"/>
    <n v="0"/>
    <n v="3"/>
    <s v="compos, composab, compos"/>
    <n v="2"/>
    <s v="compos, compos"/>
  </r>
  <r>
    <x v="128"/>
    <n v="0"/>
    <x v="1"/>
    <x v="6"/>
    <x v="0"/>
    <b v="1"/>
    <x v="127"/>
    <s v="compo"/>
    <s v="compon"/>
    <x v="1"/>
    <x v="103"/>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9"/>
    <n v="0"/>
    <x v="1"/>
    <x v="6"/>
    <x v="0"/>
    <b v="1"/>
    <x v="19"/>
    <s v="integrat"/>
    <s v="integr"/>
    <x v="1"/>
    <x v="13"/>
    <n v="0"/>
    <n v="0"/>
    <n v="9"/>
    <s v="integr, integr, integr test, compon integr, integr, integr, integr, integr, integr"/>
    <n v="8"/>
    <s v="integr, integr, integr test, integr, integr, integr, integr, integr"/>
  </r>
  <r>
    <x v="128"/>
    <n v="0"/>
    <x v="1"/>
    <x v="4"/>
    <x v="0"/>
    <b v="1"/>
    <x v="128"/>
    <s v="component"/>
    <m/>
    <x v="1"/>
    <x v="103"/>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29"/>
    <n v="1"/>
    <x v="1"/>
    <x v="5"/>
    <x v="0"/>
    <b v="1"/>
    <x v="129"/>
    <s v="computer-human"/>
    <m/>
    <x v="1"/>
    <x v="104"/>
    <n v="0"/>
    <n v="0"/>
    <n v="1"/>
    <s v="computer-human"/>
    <n v="1"/>
    <s v="computer-human"/>
  </r>
  <r>
    <x v="130"/>
    <n v="0"/>
    <x v="0"/>
    <x v="4"/>
    <x v="0"/>
    <b v="1"/>
    <x v="130"/>
    <s v="composab"/>
    <m/>
    <x v="0"/>
    <x v="0"/>
    <n v="0"/>
    <n v="0"/>
    <n v="1"/>
    <s v="composab"/>
    <n v="0"/>
    <s v=""/>
  </r>
  <r>
    <x v="131"/>
    <n v="0"/>
    <x v="1"/>
    <x v="7"/>
    <x v="0"/>
    <b v="1"/>
    <x v="131"/>
    <s v="concerns"/>
    <m/>
    <x v="1"/>
    <x v="105"/>
    <n v="0"/>
    <n v="0"/>
    <n v="2"/>
    <s v="concern, concern"/>
    <n v="2"/>
    <s v="concern, concern"/>
  </r>
  <r>
    <x v="131"/>
    <n v="0"/>
    <x v="1"/>
    <x v="11"/>
    <x v="0"/>
    <b v="1"/>
    <x v="131"/>
    <s v="concern"/>
    <m/>
    <x v="1"/>
    <x v="105"/>
    <n v="0"/>
    <n v="0"/>
    <n v="2"/>
    <s v="concern, concern"/>
    <n v="2"/>
    <s v="concern, concern"/>
  </r>
  <r>
    <x v="132"/>
    <n v="0"/>
    <x v="1"/>
    <x v="2"/>
    <x v="0"/>
    <b v="1"/>
    <x v="132"/>
    <s v="concurren"/>
    <m/>
    <x v="1"/>
    <x v="106"/>
    <n v="0"/>
    <n v="0"/>
    <n v="1"/>
    <s v="concurren"/>
    <n v="1"/>
    <s v="concurren"/>
  </r>
  <r>
    <x v="133"/>
    <n v="0"/>
    <x v="1"/>
    <x v="8"/>
    <x v="0"/>
    <b v="1"/>
    <x v="133"/>
    <s v="confidential"/>
    <s v="confidential"/>
    <x v="1"/>
    <x v="107"/>
    <n v="1"/>
    <n v="0"/>
    <n v="1"/>
    <s v="confidential"/>
    <n v="1"/>
    <s v="confidential"/>
  </r>
  <r>
    <x v="134"/>
    <n v="0"/>
    <x v="1"/>
    <x v="6"/>
    <x v="0"/>
    <b v="1"/>
    <x v="134"/>
    <s v="configur"/>
    <m/>
    <x v="1"/>
    <x v="108"/>
    <n v="0"/>
    <n v="0"/>
    <n v="4"/>
    <s v="configur, configur, configur, configurat"/>
    <n v="4"/>
    <s v="configur, configur, configur, configurat"/>
  </r>
  <r>
    <x v="135"/>
    <n v="0"/>
    <x v="0"/>
    <x v="10"/>
    <x v="0"/>
    <b v="0"/>
    <x v="135"/>
    <s v="confiden bound"/>
    <m/>
    <x v="0"/>
    <x v="0"/>
    <n v="0"/>
    <n v="0"/>
    <n v="1"/>
    <s v="confiden bound"/>
    <n v="0"/>
    <s v=""/>
  </r>
  <r>
    <x v="134"/>
    <n v="0"/>
    <x v="1"/>
    <x v="7"/>
    <x v="0"/>
    <b v="1"/>
    <x v="134"/>
    <s v="configur"/>
    <m/>
    <x v="1"/>
    <x v="108"/>
    <n v="0"/>
    <n v="0"/>
    <n v="4"/>
    <s v="configur, configur, configur, configurat"/>
    <n v="4"/>
    <s v="configur, configur, configur, configurat"/>
  </r>
  <r>
    <x v="134"/>
    <n v="0"/>
    <x v="1"/>
    <x v="8"/>
    <x v="0"/>
    <b v="1"/>
    <x v="134"/>
    <s v="configur"/>
    <m/>
    <x v="1"/>
    <x v="108"/>
    <n v="0"/>
    <n v="0"/>
    <n v="4"/>
    <s v="configur, configur, configur, configurat"/>
    <n v="4"/>
    <s v="configur, configur, configur, configurat"/>
  </r>
  <r>
    <x v="136"/>
    <n v="0"/>
    <x v="1"/>
    <x v="0"/>
    <x v="0"/>
    <b v="1"/>
    <x v="136"/>
    <s v="configurat"/>
    <m/>
    <x v="1"/>
    <x v="109"/>
    <n v="0"/>
    <n v="0"/>
    <n v="1"/>
    <s v="configurat"/>
    <n v="1"/>
    <s v="configurat"/>
  </r>
  <r>
    <x v="137"/>
    <n v="0"/>
    <x v="1"/>
    <x v="5"/>
    <x v="0"/>
    <b v="1"/>
    <x v="137"/>
    <s v="confirm"/>
    <m/>
    <x v="1"/>
    <x v="110"/>
    <n v="0"/>
    <n v="0"/>
    <n v="1"/>
    <s v="confirm"/>
    <n v="1"/>
    <s v="confirm"/>
  </r>
  <r>
    <x v="138"/>
    <n v="0"/>
    <x v="1"/>
    <x v="4"/>
    <x v="0"/>
    <b v="1"/>
    <x v="138"/>
    <s v="conflict"/>
    <m/>
    <x v="1"/>
    <x v="111"/>
    <n v="0"/>
    <n v="0"/>
    <n v="1"/>
    <s v="conflict"/>
    <n v="1"/>
    <s v="conflict"/>
  </r>
  <r>
    <x v="139"/>
    <n v="0"/>
    <x v="1"/>
    <x v="4"/>
    <x v="0"/>
    <b v="1"/>
    <x v="139"/>
    <s v="connector"/>
    <m/>
    <x v="1"/>
    <x v="112"/>
    <n v="0"/>
    <n v="0"/>
    <n v="1"/>
    <s v="connector"/>
    <n v="1"/>
    <s v="connector"/>
  </r>
  <r>
    <x v="140"/>
    <n v="0"/>
    <x v="1"/>
    <x v="9"/>
    <x v="0"/>
    <b v="1"/>
    <x v="140"/>
    <s v="consistency"/>
    <m/>
    <x v="1"/>
    <x v="113"/>
    <n v="0"/>
    <n v="0"/>
    <n v="3"/>
    <s v="consist, consist, consisten"/>
    <n v="2"/>
    <s v="consist, consist"/>
  </r>
  <r>
    <x v="140"/>
    <n v="0"/>
    <x v="1"/>
    <x v="5"/>
    <x v="0"/>
    <b v="1"/>
    <x v="140"/>
    <s v="consist"/>
    <m/>
    <x v="1"/>
    <x v="113"/>
    <n v="0"/>
    <n v="0"/>
    <n v="3"/>
    <s v="consist, consist, consisten"/>
    <n v="2"/>
    <s v="consist, consist"/>
  </r>
  <r>
    <x v="141"/>
    <n v="0"/>
    <x v="1"/>
    <x v="0"/>
    <x v="0"/>
    <b v="1"/>
    <x v="141"/>
    <s v="contain"/>
    <m/>
    <x v="1"/>
    <x v="114"/>
    <n v="0"/>
    <n v="0"/>
    <n v="2"/>
    <s v="contain, container app"/>
    <n v="2"/>
    <s v="contain, container app"/>
  </r>
  <r>
    <x v="142"/>
    <n v="0"/>
    <x v="1"/>
    <x v="2"/>
    <x v="0"/>
    <b v="1"/>
    <x v="142"/>
    <s v="contention"/>
    <m/>
    <x v="1"/>
    <x v="115"/>
    <n v="0"/>
    <n v="0"/>
    <n v="1"/>
    <s v="content"/>
    <n v="1"/>
    <s v="content"/>
  </r>
  <r>
    <x v="143"/>
    <n v="0"/>
    <x v="0"/>
    <x v="10"/>
    <x v="0"/>
    <b v="1"/>
    <x v="143"/>
    <s v="consisten"/>
    <m/>
    <x v="0"/>
    <x v="0"/>
    <n v="0"/>
    <n v="0"/>
    <n v="1"/>
    <s v="consisten"/>
    <n v="0"/>
    <s v=""/>
  </r>
  <r>
    <x v="144"/>
    <n v="0"/>
    <x v="1"/>
    <x v="11"/>
    <x v="0"/>
    <b v="1"/>
    <x v="144"/>
    <s v="context"/>
    <m/>
    <x v="1"/>
    <x v="116"/>
    <n v="0"/>
    <n v="0"/>
    <n v="2"/>
    <s v="context, context-sensit"/>
    <n v="2"/>
    <s v="context, context-sensit"/>
  </r>
  <r>
    <x v="145"/>
    <n v="1"/>
    <x v="1"/>
    <x v="5"/>
    <x v="0"/>
    <b v="1"/>
    <x v="145"/>
    <s v="(context-sensitive, context-sensitivity)"/>
    <m/>
    <x v="1"/>
    <x v="117"/>
    <n v="0"/>
    <n v="0"/>
    <n v="1"/>
    <s v="context-sensit"/>
    <n v="1"/>
    <s v="context-sensit"/>
  </r>
  <r>
    <x v="146"/>
    <n v="0"/>
    <x v="1"/>
    <x v="0"/>
    <x v="0"/>
    <b v="1"/>
    <x v="146"/>
    <s v="continuous"/>
    <m/>
    <x v="1"/>
    <x v="118"/>
    <n v="0"/>
    <n v="0"/>
    <n v="1"/>
    <s v="continu"/>
    <n v="1"/>
    <s v="continu"/>
  </r>
  <r>
    <x v="8"/>
    <n v="0"/>
    <x v="1"/>
    <x v="4"/>
    <x v="0"/>
    <b v="1"/>
    <x v="8"/>
    <s v="contract"/>
    <m/>
    <x v="1"/>
    <x v="4"/>
    <n v="0"/>
    <n v="0"/>
    <n v="4"/>
    <s v="contract, contract test, built-in contract, contract"/>
    <n v="3"/>
    <s v="contract, contract test, contract"/>
  </r>
  <r>
    <x v="147"/>
    <n v="1"/>
    <x v="1"/>
    <x v="6"/>
    <x v="1"/>
    <b v="0"/>
    <x v="147"/>
    <s v="(integr, integrabilities, integrability, integrable, integral, integrate, integrated, integrates, integrating, integration, integrations, integrator, integrators, integrity) (test, tested, testing, tests)"/>
    <m/>
    <x v="0"/>
    <x v="0"/>
    <n v="0"/>
    <n v="0"/>
    <n v="1"/>
    <s v="integr test"/>
    <n v="1"/>
    <s v="integr test"/>
  </r>
  <r>
    <x v="148"/>
    <n v="0"/>
    <x v="1"/>
    <x v="8"/>
    <x v="0"/>
    <b v="1"/>
    <x v="148"/>
    <s v="control"/>
    <m/>
    <x v="1"/>
    <x v="119"/>
    <n v="0"/>
    <n v="0"/>
    <n v="8"/>
    <s v="access control, control, control, control action, controlstructur, controltopolog, control-flow, process-control"/>
    <n v="5"/>
    <s v="control, control, control action, controlstructur, controltopolog"/>
  </r>
  <r>
    <x v="148"/>
    <n v="0"/>
    <x v="1"/>
    <x v="11"/>
    <x v="0"/>
    <b v="1"/>
    <x v="148"/>
    <s v="control"/>
    <m/>
    <x v="1"/>
    <x v="119"/>
    <n v="0"/>
    <n v="0"/>
    <n v="8"/>
    <s v="access control, control, control, control action, controlstructur, controltopolog, control-flow, process-control"/>
    <n v="5"/>
    <s v="control, control, control action, controlstructur, controltopolog"/>
  </r>
  <r>
    <x v="149"/>
    <n v="1"/>
    <x v="1"/>
    <x v="1"/>
    <x v="0"/>
    <b v="0"/>
    <x v="149"/>
    <s v="(control, controllability, controlled, controller, controllers, controlling, controls) (action, actions)"/>
    <m/>
    <x v="1"/>
    <x v="120"/>
    <n v="0"/>
    <n v="0"/>
    <n v="1"/>
    <s v="control action"/>
    <n v="1"/>
    <s v="control action"/>
  </r>
  <r>
    <x v="150"/>
    <n v="1"/>
    <x v="1"/>
    <x v="4"/>
    <x v="0"/>
    <b v="1"/>
    <x v="150"/>
    <s v="controlstructure"/>
    <m/>
    <x v="1"/>
    <x v="121"/>
    <n v="0"/>
    <n v="0"/>
    <n v="1"/>
    <s v="controlstructur"/>
    <n v="1"/>
    <s v="controlstructur"/>
  </r>
  <r>
    <x v="151"/>
    <n v="1"/>
    <x v="1"/>
    <x v="4"/>
    <x v="0"/>
    <b v="1"/>
    <x v="151"/>
    <s v="controltopology"/>
    <m/>
    <x v="1"/>
    <x v="122"/>
    <n v="0"/>
    <n v="0"/>
    <n v="1"/>
    <s v="controltopolog"/>
    <n v="1"/>
    <s v="controltopolog"/>
  </r>
  <r>
    <x v="152"/>
    <n v="0"/>
    <x v="1"/>
    <x v="4"/>
    <x v="0"/>
    <b v="1"/>
    <x v="152"/>
    <s v="conversion"/>
    <m/>
    <x v="1"/>
    <x v="123"/>
    <n v="0"/>
    <n v="0"/>
    <n v="1"/>
    <s v="convers"/>
    <n v="1"/>
    <s v="convers"/>
  </r>
  <r>
    <x v="153"/>
    <n v="0"/>
    <x v="0"/>
    <x v="10"/>
    <x v="0"/>
    <b v="1"/>
    <x v="153"/>
    <s v="control-flow"/>
    <m/>
    <x v="0"/>
    <x v="0"/>
    <n v="0"/>
    <n v="0"/>
    <n v="1"/>
    <s v="control-flow"/>
    <n v="0"/>
    <s v=""/>
  </r>
  <r>
    <x v="154"/>
    <n v="1"/>
    <x v="1"/>
    <x v="8"/>
    <x v="0"/>
    <b v="1"/>
    <x v="154"/>
    <s v="(cookie, cookies)"/>
    <s v="cookie"/>
    <x v="1"/>
    <x v="124"/>
    <n v="1"/>
    <n v="0"/>
    <n v="1"/>
    <s v="cookie"/>
    <n v="1"/>
    <s v="cookie"/>
  </r>
  <r>
    <x v="155"/>
    <n v="0"/>
    <x v="1"/>
    <x v="3"/>
    <x v="0"/>
    <b v="1"/>
    <x v="155"/>
    <s v="cool"/>
    <m/>
    <x v="1"/>
    <x v="125"/>
    <n v="0"/>
    <n v="0"/>
    <n v="1"/>
    <s v="cool"/>
    <n v="1"/>
    <s v="cool"/>
  </r>
  <r>
    <x v="156"/>
    <n v="0"/>
    <x v="1"/>
    <x v="4"/>
    <x v="0"/>
    <b v="1"/>
    <x v="156"/>
    <s v="cooperat"/>
    <m/>
    <x v="1"/>
    <x v="126"/>
    <n v="0"/>
    <n v="0"/>
    <n v="1"/>
    <s v="cooperat"/>
    <n v="1"/>
    <s v="cooperat"/>
  </r>
  <r>
    <x v="157"/>
    <n v="0"/>
    <x v="1"/>
    <x v="4"/>
    <x v="0"/>
    <b v="1"/>
    <x v="157"/>
    <s v="coordinat"/>
    <m/>
    <x v="1"/>
    <x v="127"/>
    <n v="0"/>
    <n v="0"/>
    <n v="1"/>
    <s v="coordinat"/>
    <n v="1"/>
    <s v="coordinat"/>
  </r>
  <r>
    <x v="158"/>
    <n v="0"/>
    <x v="1"/>
    <x v="4"/>
    <x v="0"/>
    <b v="1"/>
    <x v="158"/>
    <s v="CORBA"/>
    <m/>
    <x v="1"/>
    <x v="128"/>
    <n v="0"/>
    <n v="0"/>
    <n v="1"/>
    <s v="corba"/>
    <n v="1"/>
    <s v="corba"/>
  </r>
  <r>
    <x v="159"/>
    <n v="0"/>
    <x v="1"/>
    <x v="3"/>
    <x v="0"/>
    <b v="1"/>
    <x v="159"/>
    <s v="core"/>
    <m/>
    <x v="1"/>
    <x v="129"/>
    <n v="0"/>
    <n v="0"/>
    <n v="1"/>
    <s v="core"/>
    <n v="1"/>
    <s v="core"/>
  </r>
  <r>
    <x v="160"/>
    <n v="1"/>
    <x v="1"/>
    <x v="7"/>
    <x v="0"/>
    <b v="0"/>
    <x v="160"/>
    <s v="(cost, costing, costs) (estimate, estimated, estimates, estimating, estimation, estimations)"/>
    <m/>
    <x v="1"/>
    <x v="130"/>
    <n v="0"/>
    <n v="0"/>
    <n v="1"/>
    <s v="cost estim"/>
    <n v="1"/>
    <s v="cost estim"/>
  </r>
  <r>
    <x v="128"/>
    <n v="0"/>
    <x v="1"/>
    <x v="7"/>
    <x v="0"/>
    <b v="1"/>
    <x v="161"/>
    <s v="componen"/>
    <s v="compon"/>
    <x v="1"/>
    <x v="103"/>
    <n v="0"/>
    <n v="0"/>
    <n v="14"/>
    <s v="compon, compon, compon, compon integr, compon interfac, compon model, compon provid, compon use, component-bas softwar, component-bas system, framework compon, compon base, cot compon, compon chang"/>
    <n v="12"/>
    <s v="compon, compon, compon, compon integr, compon interfac, compon model, compon provid, compon use, component-bas softwar, component-bas system, compon base, compon chang"/>
  </r>
  <r>
    <x v="161"/>
    <n v="1"/>
    <x v="1"/>
    <x v="4"/>
    <x v="1"/>
    <b v="0"/>
    <x v="162"/>
    <s v="cots-based (system, systemic, systems)"/>
    <m/>
    <x v="0"/>
    <x v="0"/>
    <n v="0"/>
    <n v="0"/>
    <n v="1"/>
    <s v="cots-bas system"/>
    <n v="1"/>
    <s v="cots-bas system"/>
  </r>
  <r>
    <x v="10"/>
    <n v="0"/>
    <x v="1"/>
    <x v="6"/>
    <x v="0"/>
    <b v="1"/>
    <x v="10"/>
    <s v="coupl"/>
    <m/>
    <x v="1"/>
    <x v="6"/>
    <n v="0"/>
    <n v="0"/>
    <n v="7"/>
    <s v="coupl, coupl, coupl, coupl cohes, decoupl, loose coupl, strength coupl"/>
    <n v="4"/>
    <s v="coupl, coupl, coupl, coupl cohes"/>
  </r>
  <r>
    <x v="10"/>
    <n v="0"/>
    <x v="1"/>
    <x v="11"/>
    <x v="0"/>
    <b v="1"/>
    <x v="10"/>
    <s v="coupl"/>
    <m/>
    <x v="1"/>
    <x v="6"/>
    <n v="0"/>
    <n v="0"/>
    <n v="7"/>
    <s v="coupl, coupl, coupl, coupl cohes, decoupl, loose coupl, strength coupl"/>
    <n v="4"/>
    <s v="coupl, coupl, coupl, coupl cohes"/>
  </r>
  <r>
    <x v="162"/>
    <n v="1"/>
    <x v="1"/>
    <x v="7"/>
    <x v="1"/>
    <b v="0"/>
    <x v="163"/>
    <s v="(coupled, coupling, couplings) cohesion"/>
    <m/>
    <x v="0"/>
    <x v="0"/>
    <n v="0"/>
    <n v="0"/>
    <n v="1"/>
    <s v="coupl cohes"/>
    <n v="1"/>
    <s v="coupl cohes"/>
  </r>
  <r>
    <x v="163"/>
    <n v="0"/>
    <x v="1"/>
    <x v="11"/>
    <x v="0"/>
    <b v="1"/>
    <x v="164"/>
    <s v="coverage"/>
    <m/>
    <x v="1"/>
    <x v="131"/>
    <n v="0"/>
    <n v="0"/>
    <n v="1"/>
    <s v="coverag"/>
    <n v="1"/>
    <s v="coverag"/>
  </r>
  <r>
    <x v="164"/>
    <n v="0"/>
    <x v="1"/>
    <x v="3"/>
    <x v="0"/>
    <b v="1"/>
    <x v="165"/>
    <s v="CPU"/>
    <m/>
    <x v="1"/>
    <x v="132"/>
    <n v="0"/>
    <n v="0"/>
    <n v="2"/>
    <s v="cpu, cpu"/>
    <n v="2"/>
    <s v="cpu, cpu"/>
  </r>
  <r>
    <x v="164"/>
    <n v="0"/>
    <x v="1"/>
    <x v="2"/>
    <x v="0"/>
    <b v="1"/>
    <x v="165"/>
    <s v="CPU"/>
    <m/>
    <x v="1"/>
    <x v="132"/>
    <n v="0"/>
    <n v="0"/>
    <n v="2"/>
    <s v="cpu, cpu"/>
    <n v="2"/>
    <s v="cpu, cpu"/>
  </r>
  <r>
    <x v="165"/>
    <n v="1"/>
    <x v="1"/>
    <x v="2"/>
    <x v="0"/>
    <b v="0"/>
    <x v="166"/>
    <s v="(critical, criticality) (flow, flows)"/>
    <m/>
    <x v="1"/>
    <x v="133"/>
    <n v="0"/>
    <n v="0"/>
    <n v="1"/>
    <s v="critic flow"/>
    <n v="1"/>
    <s v="critic flow"/>
  </r>
  <r>
    <x v="166"/>
    <n v="1"/>
    <x v="1"/>
    <x v="1"/>
    <x v="0"/>
    <b v="0"/>
    <x v="167"/>
    <s v="(critical, criticality, critically, criticism, criticized, critics) (system, systemic, systems)"/>
    <m/>
    <x v="1"/>
    <x v="134"/>
    <n v="0"/>
    <n v="0"/>
    <n v="1"/>
    <s v="critic system"/>
    <n v="1"/>
    <s v="critic system"/>
  </r>
  <r>
    <x v="167"/>
    <n v="1"/>
    <x v="1"/>
    <x v="10"/>
    <x v="0"/>
    <b v="0"/>
    <x v="168"/>
    <s v="cross-cloud (network, networking, networks)"/>
    <m/>
    <x v="1"/>
    <x v="135"/>
    <n v="0"/>
    <n v="0"/>
    <n v="1"/>
    <s v="cross-cloud network"/>
    <n v="1"/>
    <s v="cross-cloud network"/>
  </r>
  <r>
    <x v="168"/>
    <n v="0"/>
    <x v="1"/>
    <x v="8"/>
    <x v="0"/>
    <b v="1"/>
    <x v="169"/>
    <s v="cross-site"/>
    <m/>
    <x v="1"/>
    <x v="136"/>
    <n v="0"/>
    <n v="0"/>
    <n v="1"/>
    <s v="cross-sit"/>
    <n v="1"/>
    <s v="cross-sit"/>
  </r>
  <r>
    <x v="169"/>
    <n v="1"/>
    <x v="1"/>
    <x v="8"/>
    <x v="1"/>
    <b v="1"/>
    <x v="170"/>
    <s v="(cryptograph, cryptographic, cryptographical, cryptographically)"/>
    <m/>
    <x v="0"/>
    <x v="0"/>
    <n v="0"/>
    <n v="0"/>
    <n v="1"/>
    <s v="cryptograph"/>
    <n v="1"/>
    <s v="cryptograph"/>
  </r>
  <r>
    <x v="170"/>
    <n v="0"/>
    <x v="1"/>
    <x v="3"/>
    <x v="0"/>
    <b v="1"/>
    <x v="171"/>
    <s v="current"/>
    <m/>
    <x v="1"/>
    <x v="137"/>
    <n v="0"/>
    <n v="0"/>
    <n v="1"/>
    <s v="current"/>
    <n v="1"/>
    <s v="current"/>
  </r>
  <r>
    <x v="171"/>
    <n v="1"/>
    <x v="1"/>
    <x v="5"/>
    <x v="0"/>
    <b v="1"/>
    <x v="172"/>
    <s v="cursor"/>
    <m/>
    <x v="1"/>
    <x v="138"/>
    <n v="0"/>
    <n v="0"/>
    <n v="1"/>
    <s v="cursor"/>
    <n v="1"/>
    <s v="cursor"/>
  </r>
  <r>
    <x v="172"/>
    <n v="0"/>
    <x v="1"/>
    <x v="5"/>
    <x v="0"/>
    <b v="1"/>
    <x v="173"/>
    <s v="custom"/>
    <m/>
    <x v="1"/>
    <x v="139"/>
    <n v="0"/>
    <n v="0"/>
    <n v="2"/>
    <s v="custom, customer-manag"/>
    <n v="2"/>
    <s v="custom, customer-manag"/>
  </r>
  <r>
    <x v="173"/>
    <n v="1"/>
    <x v="1"/>
    <x v="8"/>
    <x v="0"/>
    <b v="1"/>
    <x v="174"/>
    <s v="customer-managed"/>
    <m/>
    <x v="1"/>
    <x v="140"/>
    <n v="0"/>
    <n v="0"/>
    <n v="1"/>
    <s v="customer-manag"/>
    <n v="1"/>
    <s v="customer-manag"/>
  </r>
  <r>
    <x v="174"/>
    <n v="1"/>
    <x v="1"/>
    <x v="8"/>
    <x v="0"/>
    <b v="1"/>
    <x v="175"/>
    <s v="(cve, cves)"/>
    <m/>
    <x v="1"/>
    <x v="141"/>
    <n v="0"/>
    <n v="0"/>
    <n v="1"/>
    <s v="cve"/>
    <n v="1"/>
    <s v="cve"/>
  </r>
  <r>
    <x v="175"/>
    <n v="1"/>
    <x v="1"/>
    <x v="8"/>
    <x v="0"/>
    <b v="1"/>
    <x v="176"/>
    <s v="cyber-defense"/>
    <m/>
    <x v="1"/>
    <x v="142"/>
    <n v="0"/>
    <n v="0"/>
    <n v="1"/>
    <s v="cyber-defens"/>
    <n v="1"/>
    <s v="cyber-defens"/>
  </r>
  <r>
    <x v="176"/>
    <n v="1"/>
    <x v="1"/>
    <x v="8"/>
    <x v="0"/>
    <b v="0"/>
    <x v="177"/>
    <s v="(data, datas) (protect, protecte, protected, protecting, protection, protections, protective, protects)"/>
    <m/>
    <x v="1"/>
    <x v="143"/>
    <n v="0"/>
    <n v="0"/>
    <n v="1"/>
    <s v="data protect"/>
    <n v="1"/>
    <s v="data protect"/>
  </r>
  <r>
    <x v="177"/>
    <n v="1"/>
    <x v="1"/>
    <x v="8"/>
    <x v="1"/>
    <b v="1"/>
    <x v="178"/>
    <s v="data-exfiltration"/>
    <m/>
    <x v="0"/>
    <x v="0"/>
    <n v="0"/>
    <n v="0"/>
    <n v="1"/>
    <s v="data-exfiltr"/>
    <n v="1"/>
    <s v="data-exfiltr"/>
  </r>
  <r>
    <x v="178"/>
    <n v="1"/>
    <x v="1"/>
    <x v="11"/>
    <x v="0"/>
    <b v="1"/>
    <x v="179"/>
    <s v="data-flow"/>
    <m/>
    <x v="1"/>
    <x v="144"/>
    <n v="0"/>
    <n v="0"/>
    <n v="2"/>
    <s v="data-flow, data-flow"/>
    <n v="1"/>
    <s v="data-flow"/>
  </r>
  <r>
    <x v="179"/>
    <n v="1"/>
    <x v="1"/>
    <x v="2"/>
    <x v="0"/>
    <b v="1"/>
    <x v="180"/>
    <s v="datagram"/>
    <m/>
    <x v="1"/>
    <x v="145"/>
    <n v="0"/>
    <n v="0"/>
    <n v="1"/>
    <s v="datagram"/>
    <n v="1"/>
    <s v="datagram"/>
  </r>
  <r>
    <x v="180"/>
    <n v="1"/>
    <x v="1"/>
    <x v="8"/>
    <x v="0"/>
    <b v="1"/>
    <x v="181"/>
    <s v="ddos"/>
    <m/>
    <x v="1"/>
    <x v="146"/>
    <n v="0"/>
    <n v="0"/>
    <n v="1"/>
    <s v="ddo"/>
    <n v="1"/>
    <s v="ddo"/>
  </r>
  <r>
    <x v="181"/>
    <n v="0"/>
    <x v="1"/>
    <x v="2"/>
    <x v="0"/>
    <b v="1"/>
    <x v="182"/>
    <s v="deadlock"/>
    <m/>
    <x v="1"/>
    <x v="147"/>
    <n v="0"/>
    <n v="0"/>
    <n v="2"/>
    <s v="deadlock, deadlock"/>
    <n v="1"/>
    <s v="deadlock"/>
  </r>
  <r>
    <x v="182"/>
    <n v="0"/>
    <x v="0"/>
    <x v="3"/>
    <x v="0"/>
    <b v="0"/>
    <x v="183"/>
    <s v="data center"/>
    <m/>
    <x v="0"/>
    <x v="0"/>
    <n v="0"/>
    <n v="0"/>
    <n v="1"/>
    <s v="data center"/>
    <n v="0"/>
    <s v=""/>
  </r>
  <r>
    <x v="183"/>
    <n v="0"/>
    <x v="0"/>
    <x v="6"/>
    <x v="0"/>
    <b v="0"/>
    <x v="184"/>
    <s v="data format"/>
    <m/>
    <x v="0"/>
    <x v="0"/>
    <n v="0"/>
    <n v="0"/>
    <n v="1"/>
    <s v="data format"/>
    <n v="0"/>
    <s v=""/>
  </r>
  <r>
    <x v="184"/>
    <n v="0"/>
    <x v="0"/>
    <x v="2"/>
    <x v="0"/>
    <b v="0"/>
    <x v="185"/>
    <s v="data locality"/>
    <m/>
    <x v="0"/>
    <x v="0"/>
    <n v="0"/>
    <n v="0"/>
    <n v="1"/>
    <s v="data local"/>
    <n v="0"/>
    <s v=""/>
  </r>
  <r>
    <x v="185"/>
    <n v="0"/>
    <x v="0"/>
    <x v="6"/>
    <x v="0"/>
    <b v="0"/>
    <x v="186"/>
    <s v="data mapping"/>
    <m/>
    <x v="0"/>
    <x v="0"/>
    <n v="0"/>
    <n v="0"/>
    <n v="1"/>
    <s v="data map"/>
    <n v="0"/>
    <s v=""/>
  </r>
  <r>
    <x v="186"/>
    <n v="0"/>
    <x v="0"/>
    <x v="4"/>
    <x v="0"/>
    <b v="0"/>
    <x v="187"/>
    <s v="data model"/>
    <m/>
    <x v="0"/>
    <x v="0"/>
    <n v="0"/>
    <n v="0"/>
    <n v="1"/>
    <s v="data model"/>
    <n v="0"/>
    <s v=""/>
  </r>
  <r>
    <x v="187"/>
    <n v="0"/>
    <x v="1"/>
    <x v="7"/>
    <x v="0"/>
    <b v="1"/>
    <x v="188"/>
    <s v="deco"/>
    <m/>
    <x v="1"/>
    <x v="148"/>
    <n v="0"/>
    <n v="0"/>
    <n v="2"/>
    <s v="deco, decoupl"/>
    <n v="1"/>
    <s v="deco"/>
  </r>
  <r>
    <x v="188"/>
    <n v="1"/>
    <x v="1"/>
    <x v="8"/>
    <x v="0"/>
    <b v="1"/>
    <x v="189"/>
    <s v="(decrypt, decrypted, decryption)"/>
    <m/>
    <x v="1"/>
    <x v="149"/>
    <n v="0"/>
    <n v="0"/>
    <n v="1"/>
    <s v="decrypt"/>
    <n v="1"/>
    <s v="decrypt"/>
  </r>
  <r>
    <x v="189"/>
    <n v="1"/>
    <x v="1"/>
    <x v="8"/>
    <x v="0"/>
    <b v="1"/>
    <x v="190"/>
    <s v="(defend, defender, defenders, defending, defends)"/>
    <m/>
    <x v="1"/>
    <x v="150"/>
    <n v="0"/>
    <n v="0"/>
    <n v="1"/>
    <s v="defend"/>
    <n v="1"/>
    <s v="defend"/>
  </r>
  <r>
    <x v="178"/>
    <n v="0"/>
    <x v="0"/>
    <x v="10"/>
    <x v="0"/>
    <b v="1"/>
    <x v="179"/>
    <s v="data-flow"/>
    <m/>
    <x v="0"/>
    <x v="0"/>
    <n v="0"/>
    <n v="0"/>
    <n v="2"/>
    <s v="data-flow, data-flow"/>
    <n v="1"/>
    <s v="data-flow"/>
  </r>
  <r>
    <x v="190"/>
    <n v="1"/>
    <x v="1"/>
    <x v="8"/>
    <x v="0"/>
    <b v="1"/>
    <x v="191"/>
    <s v="defense-in-depth"/>
    <m/>
    <x v="1"/>
    <x v="151"/>
    <n v="0"/>
    <n v="0"/>
    <n v="1"/>
    <s v="defense-in-depth"/>
    <n v="1"/>
    <s v="defense-in-depth"/>
  </r>
  <r>
    <x v="191"/>
    <n v="0"/>
    <x v="1"/>
    <x v="9"/>
    <x v="0"/>
    <b v="1"/>
    <x v="192"/>
    <s v="degraded"/>
    <m/>
    <x v="1"/>
    <x v="152"/>
    <n v="0"/>
    <n v="0"/>
    <n v="2"/>
    <s v="degrad, degrad"/>
    <n v="2"/>
    <s v="degrad, degrad"/>
  </r>
  <r>
    <x v="191"/>
    <n v="0"/>
    <x v="1"/>
    <x v="10"/>
    <x v="0"/>
    <b v="1"/>
    <x v="192"/>
    <s v="degrad"/>
    <m/>
    <x v="1"/>
    <x v="152"/>
    <n v="0"/>
    <n v="0"/>
    <n v="2"/>
    <s v="degrad, degrad"/>
    <n v="2"/>
    <s v="degrad, degrad"/>
  </r>
  <r>
    <x v="181"/>
    <n v="0"/>
    <x v="0"/>
    <x v="1"/>
    <x v="0"/>
    <b v="1"/>
    <x v="182"/>
    <s v="deadlock"/>
    <m/>
    <x v="0"/>
    <x v="0"/>
    <n v="0"/>
    <n v="0"/>
    <n v="2"/>
    <s v="deadlock, deadlock"/>
    <n v="1"/>
    <s v="deadlock"/>
  </r>
  <r>
    <x v="192"/>
    <n v="1"/>
    <x v="1"/>
    <x v="0"/>
    <x v="0"/>
    <b v="0"/>
    <x v="193"/>
    <s v="delivery (capabilities, capability, capable)"/>
    <s v="deliver capab"/>
    <x v="1"/>
    <x v="153"/>
    <n v="1"/>
    <n v="1"/>
    <n v="1"/>
    <s v="deliver capab"/>
    <n v="1"/>
    <s v="deliver capab"/>
  </r>
  <r>
    <x v="193"/>
    <n v="0"/>
    <x v="0"/>
    <x v="11"/>
    <x v="0"/>
    <b v="1"/>
    <x v="194"/>
    <s v="decoupl"/>
    <m/>
    <x v="0"/>
    <x v="0"/>
    <n v="0"/>
    <n v="0"/>
    <n v="1"/>
    <s v="decoupl"/>
    <n v="0"/>
    <s v=""/>
  </r>
  <r>
    <x v="194"/>
    <n v="0"/>
    <x v="1"/>
    <x v="8"/>
    <x v="0"/>
    <b v="1"/>
    <x v="195"/>
    <s v="denial-of-service"/>
    <m/>
    <x v="1"/>
    <x v="154"/>
    <n v="0"/>
    <n v="0"/>
    <n v="1"/>
    <s v="denial-of-servic"/>
    <n v="1"/>
    <s v="denial-of-servic"/>
  </r>
  <r>
    <x v="195"/>
    <n v="1"/>
    <x v="1"/>
    <x v="2"/>
    <x v="0"/>
    <b v="1"/>
    <x v="196"/>
    <s v="(denormalization, denormalized, denormalizing)"/>
    <m/>
    <x v="1"/>
    <x v="155"/>
    <n v="0"/>
    <n v="0"/>
    <n v="1"/>
    <s v="denorm"/>
    <n v="1"/>
    <s v="denorm"/>
  </r>
  <r>
    <x v="196"/>
    <n v="0"/>
    <x v="1"/>
    <x v="0"/>
    <x v="0"/>
    <b v="1"/>
    <x v="197"/>
    <s v="depend"/>
    <m/>
    <x v="1"/>
    <x v="156"/>
    <n v="0"/>
    <n v="0"/>
    <n v="6"/>
    <s v="depend, depend, depend, depend, depend, dependab"/>
    <n v="6"/>
    <s v="depend, depend, depend, depend, depend, dependab"/>
  </r>
  <r>
    <x v="196"/>
    <n v="0"/>
    <x v="1"/>
    <x v="6"/>
    <x v="0"/>
    <b v="1"/>
    <x v="197"/>
    <s v="(depend, dependency)"/>
    <m/>
    <x v="1"/>
    <x v="156"/>
    <n v="0"/>
    <n v="0"/>
    <n v="6"/>
    <s v="depend, depend, depend, depend, depend, dependab"/>
    <n v="6"/>
    <s v="depend, depend, depend, depend, depend, dependab"/>
  </r>
  <r>
    <x v="196"/>
    <n v="0"/>
    <x v="1"/>
    <x v="7"/>
    <x v="0"/>
    <b v="1"/>
    <x v="197"/>
    <s v="depend"/>
    <m/>
    <x v="1"/>
    <x v="156"/>
    <n v="0"/>
    <n v="0"/>
    <n v="6"/>
    <s v="depend, depend, depend, depend, depend, dependab"/>
    <n v="6"/>
    <s v="depend, depend, depend, depend, depend, dependab"/>
  </r>
  <r>
    <x v="196"/>
    <n v="0"/>
    <x v="1"/>
    <x v="1"/>
    <x v="0"/>
    <b v="1"/>
    <x v="197"/>
    <s v="depend"/>
    <m/>
    <x v="1"/>
    <x v="156"/>
    <n v="0"/>
    <n v="0"/>
    <n v="6"/>
    <s v="depend, depend, depend, depend, depend, dependab"/>
    <n v="6"/>
    <s v="depend, depend, depend, depend, depend, dependab"/>
  </r>
  <r>
    <x v="196"/>
    <n v="0"/>
    <x v="1"/>
    <x v="11"/>
    <x v="0"/>
    <b v="1"/>
    <x v="197"/>
    <s v="depend"/>
    <m/>
    <x v="1"/>
    <x v="156"/>
    <n v="0"/>
    <n v="0"/>
    <n v="6"/>
    <s v="depend, depend, depend, depend, depend, dependab"/>
    <n v="6"/>
    <s v="depend, depend, depend, depend, depend, dependab"/>
  </r>
  <r>
    <x v="197"/>
    <n v="0"/>
    <x v="1"/>
    <x v="10"/>
    <x v="0"/>
    <b v="1"/>
    <x v="198"/>
    <s v="dependab"/>
    <m/>
    <x v="1"/>
    <x v="157"/>
    <n v="0"/>
    <n v="0"/>
    <n v="1"/>
    <s v="dependab"/>
    <n v="1"/>
    <s v="dependab"/>
  </r>
  <r>
    <x v="198"/>
    <n v="0"/>
    <x v="1"/>
    <x v="0"/>
    <x v="0"/>
    <b v="1"/>
    <x v="199"/>
    <s v="deploy"/>
    <m/>
    <x v="1"/>
    <x v="158"/>
    <n v="0"/>
    <n v="0"/>
    <n v="3"/>
    <s v="deploy, undeploy, cloud deploy"/>
    <n v="1"/>
    <s v="deploy"/>
  </r>
  <r>
    <x v="199"/>
    <n v="1"/>
    <x v="1"/>
    <x v="7"/>
    <x v="0"/>
    <b v="0"/>
    <x v="200"/>
    <s v="(design, designed, designer, designers, designing, designs) (decision, decisions)"/>
    <m/>
    <x v="1"/>
    <x v="159"/>
    <n v="0"/>
    <n v="0"/>
    <n v="1"/>
    <s v="design decis"/>
    <n v="1"/>
    <s v="design decis"/>
  </r>
  <r>
    <x v="200"/>
    <n v="1"/>
    <x v="1"/>
    <x v="0"/>
    <x v="0"/>
    <b v="1"/>
    <x v="201"/>
    <s v="(loader, loaders)"/>
    <m/>
    <x v="1"/>
    <x v="160"/>
    <n v="0"/>
    <n v="0"/>
    <n v="1"/>
    <s v="loader"/>
    <n v="1"/>
    <s v="loader"/>
  </r>
  <r>
    <x v="201"/>
    <n v="0"/>
    <x v="1"/>
    <x v="1"/>
    <x v="0"/>
    <b v="1"/>
    <x v="202"/>
    <s v="detect"/>
    <m/>
    <x v="1"/>
    <x v="161"/>
    <n v="0"/>
    <n v="0"/>
    <n v="2"/>
    <s v="detect, detect"/>
    <n v="2"/>
    <s v="detect, detect"/>
  </r>
  <r>
    <x v="201"/>
    <n v="0"/>
    <x v="1"/>
    <x v="8"/>
    <x v="0"/>
    <b v="1"/>
    <x v="202"/>
    <s v="detect"/>
    <m/>
    <x v="1"/>
    <x v="161"/>
    <n v="0"/>
    <n v="0"/>
    <n v="2"/>
    <s v="detect, detect"/>
    <n v="2"/>
    <s v="detect, detect"/>
  </r>
  <r>
    <x v="202"/>
    <n v="1"/>
    <x v="1"/>
    <x v="8"/>
    <x v="0"/>
    <b v="1"/>
    <x v="203"/>
    <s v="devsecops"/>
    <m/>
    <x v="1"/>
    <x v="162"/>
    <n v="0"/>
    <n v="0"/>
    <n v="1"/>
    <s v="devsecop"/>
    <n v="1"/>
    <s v="devsecop"/>
  </r>
  <r>
    <x v="203"/>
    <n v="0"/>
    <x v="1"/>
    <x v="10"/>
    <x v="0"/>
    <b v="1"/>
    <x v="204"/>
    <s v="diagnos"/>
    <m/>
    <x v="1"/>
    <x v="163"/>
    <n v="0"/>
    <n v="0"/>
    <n v="2"/>
    <s v="diagno, diagno"/>
    <n v="2"/>
    <s v="diagno, diagno"/>
  </r>
  <r>
    <x v="203"/>
    <n v="0"/>
    <x v="1"/>
    <x v="11"/>
    <x v="0"/>
    <b v="1"/>
    <x v="204"/>
    <s v="diagnos"/>
    <m/>
    <x v="1"/>
    <x v="163"/>
    <n v="0"/>
    <n v="0"/>
    <n v="2"/>
    <s v="diagno, diagno"/>
    <n v="2"/>
    <s v="diagno, diagno"/>
  </r>
  <r>
    <x v="204"/>
    <n v="0"/>
    <x v="0"/>
    <x v="7"/>
    <x v="0"/>
    <b v="0"/>
    <x v="205"/>
    <s v="design pattern"/>
    <m/>
    <x v="0"/>
    <x v="0"/>
    <n v="0"/>
    <n v="0"/>
    <n v="1"/>
    <s v="design pattern"/>
    <n v="0"/>
    <s v=""/>
  </r>
  <r>
    <x v="205"/>
    <n v="0"/>
    <x v="1"/>
    <x v="5"/>
    <x v="0"/>
    <b v="1"/>
    <x v="206"/>
    <s v="dialog"/>
    <m/>
    <x v="1"/>
    <x v="164"/>
    <n v="0"/>
    <n v="0"/>
    <n v="1"/>
    <s v="dialog"/>
    <n v="1"/>
    <s v="dialog"/>
  </r>
  <r>
    <x v="206"/>
    <n v="0"/>
    <x v="1"/>
    <x v="9"/>
    <x v="0"/>
    <b v="1"/>
    <x v="207"/>
    <s v="recover"/>
    <m/>
    <x v="1"/>
    <x v="165"/>
    <n v="0"/>
    <n v="0"/>
    <n v="6"/>
    <s v="recov, recov, disast recover, recov, recov, recov"/>
    <n v="5"/>
    <s v="recov, recov, recov, recov, recov"/>
  </r>
  <r>
    <x v="207"/>
    <n v="1"/>
    <x v="1"/>
    <x v="8"/>
    <x v="1"/>
    <b v="1"/>
    <x v="208"/>
    <s v="disclosure"/>
    <m/>
    <x v="0"/>
    <x v="0"/>
    <n v="0"/>
    <n v="0"/>
    <n v="1"/>
    <s v="disclosur"/>
    <n v="1"/>
    <s v="disclosur"/>
  </r>
  <r>
    <x v="208"/>
    <n v="0"/>
    <x v="1"/>
    <x v="5"/>
    <x v="0"/>
    <b v="1"/>
    <x v="209"/>
    <s v="discover"/>
    <m/>
    <x v="1"/>
    <x v="166"/>
    <n v="0"/>
    <n v="0"/>
    <n v="4"/>
    <s v="discov, discover, discover, discoveri"/>
    <n v="3"/>
    <s v="discov, discover, discover"/>
  </r>
  <r>
    <x v="209"/>
    <n v="0"/>
    <x v="1"/>
    <x v="4"/>
    <x v="0"/>
    <b v="1"/>
    <x v="210"/>
    <s v="discovery"/>
    <s v="discover"/>
    <x v="1"/>
    <x v="167"/>
    <n v="1"/>
    <n v="0"/>
    <n v="3"/>
    <s v="discover, discover, discoveri"/>
    <n v="2"/>
    <s v="discover, discover"/>
  </r>
  <r>
    <x v="209"/>
    <n v="0"/>
    <x v="1"/>
    <x v="6"/>
    <x v="0"/>
    <b v="1"/>
    <x v="210"/>
    <s v="discovery"/>
    <s v="discover"/>
    <x v="1"/>
    <x v="167"/>
    <n v="1"/>
    <n v="0"/>
    <n v="3"/>
    <s v="discover, discover, discoveri"/>
    <n v="2"/>
    <s v="discover, discover"/>
  </r>
  <r>
    <x v="210"/>
    <n v="1"/>
    <x v="1"/>
    <x v="10"/>
    <x v="0"/>
    <b v="1"/>
    <x v="211"/>
    <s v="discrete-time"/>
    <m/>
    <x v="1"/>
    <x v="168"/>
    <n v="0"/>
    <n v="0"/>
    <n v="1"/>
    <s v="discrete-tim"/>
    <n v="1"/>
    <s v="discrete-tim"/>
  </r>
  <r>
    <x v="211"/>
    <n v="0"/>
    <x v="1"/>
    <x v="2"/>
    <x v="0"/>
    <b v="1"/>
    <x v="212"/>
    <s v="disk"/>
    <m/>
    <x v="1"/>
    <x v="169"/>
    <n v="0"/>
    <n v="0"/>
    <n v="1"/>
    <s v="disk"/>
    <n v="1"/>
    <s v="disk"/>
  </r>
  <r>
    <x v="212"/>
    <n v="0"/>
    <x v="1"/>
    <x v="4"/>
    <x v="0"/>
    <b v="1"/>
    <x v="213"/>
    <s v="distribut"/>
    <m/>
    <x v="1"/>
    <x v="170"/>
    <n v="0"/>
    <n v="0"/>
    <n v="1"/>
    <s v="distribut"/>
    <n v="1"/>
    <s v="distribut"/>
  </r>
  <r>
    <x v="213"/>
    <n v="1"/>
    <x v="1"/>
    <x v="8"/>
    <x v="0"/>
    <b v="1"/>
    <x v="214"/>
    <s v="dns"/>
    <s v="dns"/>
    <x v="1"/>
    <x v="171"/>
    <n v="0"/>
    <n v="0"/>
    <n v="1"/>
    <s v="dns"/>
    <n v="1"/>
    <s v="dns"/>
  </r>
  <r>
    <x v="214"/>
    <n v="0"/>
    <x v="1"/>
    <x v="5"/>
    <x v="0"/>
    <b v="1"/>
    <x v="215"/>
    <s v="document"/>
    <m/>
    <x v="1"/>
    <x v="172"/>
    <n v="0"/>
    <n v="0"/>
    <n v="1"/>
    <s v="document"/>
    <n v="1"/>
    <s v="document"/>
  </r>
  <r>
    <x v="215"/>
    <n v="0"/>
    <x v="1"/>
    <x v="10"/>
    <x v="0"/>
    <b v="1"/>
    <x v="216"/>
    <s v="DOE"/>
    <m/>
    <x v="1"/>
    <x v="173"/>
    <n v="0"/>
    <n v="0"/>
    <n v="1"/>
    <s v="doe"/>
    <n v="1"/>
    <s v="doe"/>
  </r>
  <r>
    <x v="216"/>
    <n v="0"/>
    <x v="1"/>
    <x v="9"/>
    <x v="1"/>
    <b v="1"/>
    <x v="217"/>
    <s v="downtime"/>
    <m/>
    <x v="0"/>
    <x v="0"/>
    <n v="0"/>
    <n v="0"/>
    <n v="3"/>
    <s v="downtim, downtim, downtim"/>
    <n v="3"/>
    <s v="downtim, downtim, downtim"/>
  </r>
  <r>
    <x v="217"/>
    <n v="0"/>
    <x v="0"/>
    <x v="7"/>
    <x v="0"/>
    <b v="1"/>
    <x v="210"/>
    <s v="discovery"/>
    <m/>
    <x v="0"/>
    <x v="0"/>
    <n v="1"/>
    <n v="0"/>
    <n v="1"/>
    <s v="discoveri"/>
    <n v="0"/>
    <s v=""/>
  </r>
  <r>
    <x v="216"/>
    <n v="0"/>
    <x v="1"/>
    <x v="0"/>
    <x v="0"/>
    <b v="1"/>
    <x v="217"/>
    <s v=" downtime"/>
    <m/>
    <x v="1"/>
    <x v="174"/>
    <n v="0"/>
    <n v="0"/>
    <n v="3"/>
    <s v="downtim, downtim, downtim"/>
    <n v="3"/>
    <s v="downtim, downtim, downtim"/>
  </r>
  <r>
    <x v="216"/>
    <n v="0"/>
    <x v="1"/>
    <x v="10"/>
    <x v="0"/>
    <b v="1"/>
    <x v="217"/>
    <s v="downtime"/>
    <m/>
    <x v="1"/>
    <x v="174"/>
    <n v="0"/>
    <n v="0"/>
    <n v="3"/>
    <s v="downtim, downtim, downtim"/>
    <n v="3"/>
    <s v="downtim, downtim, downtim"/>
  </r>
  <r>
    <x v="218"/>
    <n v="0"/>
    <x v="0"/>
    <x v="9"/>
    <x v="0"/>
    <b v="1"/>
    <x v="218"/>
    <s v="disruption"/>
    <m/>
    <x v="0"/>
    <x v="0"/>
    <n v="0"/>
    <n v="0"/>
    <n v="1"/>
    <s v="disrupt"/>
    <n v="0"/>
    <s v=""/>
  </r>
  <r>
    <x v="219"/>
    <n v="0"/>
    <x v="1"/>
    <x v="3"/>
    <x v="0"/>
    <b v="1"/>
    <x v="219"/>
    <s v="drain"/>
    <m/>
    <x v="1"/>
    <x v="175"/>
    <n v="0"/>
    <n v="0"/>
    <n v="1"/>
    <s v="drain"/>
    <n v="1"/>
    <s v="drain"/>
  </r>
  <r>
    <x v="220"/>
    <n v="0"/>
    <x v="1"/>
    <x v="3"/>
    <x v="0"/>
    <b v="1"/>
    <x v="220"/>
    <s v="draw"/>
    <m/>
    <x v="1"/>
    <x v="176"/>
    <n v="0"/>
    <n v="0"/>
    <n v="1"/>
    <s v="draw"/>
    <n v="1"/>
    <s v="draw"/>
  </r>
  <r>
    <x v="221"/>
    <n v="0"/>
    <x v="1"/>
    <x v="3"/>
    <x v="0"/>
    <b v="1"/>
    <x v="221"/>
    <s v="DVFS"/>
    <s v="dvfs"/>
    <x v="1"/>
    <x v="177"/>
    <n v="0"/>
    <n v="0"/>
    <n v="1"/>
    <s v="dvfs"/>
    <n v="1"/>
    <s v="dvfs"/>
  </r>
  <r>
    <x v="222"/>
    <n v="0"/>
    <x v="1"/>
    <x v="4"/>
    <x v="0"/>
    <b v="1"/>
    <x v="222"/>
    <s v="EAI"/>
    <m/>
    <x v="1"/>
    <x v="178"/>
    <n v="1"/>
    <n v="0"/>
    <n v="1"/>
    <s v="eai"/>
    <n v="1"/>
    <s v="eai"/>
  </r>
  <r>
    <x v="223"/>
    <n v="0"/>
    <x v="0"/>
    <x v="10"/>
    <x v="0"/>
    <b v="0"/>
    <x v="223"/>
    <s v="domain test"/>
    <m/>
    <x v="0"/>
    <x v="0"/>
    <n v="0"/>
    <n v="0"/>
    <n v="1"/>
    <s v="domain test"/>
    <n v="0"/>
    <s v=""/>
  </r>
  <r>
    <x v="224"/>
    <n v="0"/>
    <x v="1"/>
    <x v="9"/>
    <x v="0"/>
    <b v="1"/>
    <x v="224"/>
    <s v="echo"/>
    <m/>
    <x v="1"/>
    <x v="179"/>
    <n v="0"/>
    <n v="0"/>
    <n v="1"/>
    <s v="echo"/>
    <n v="1"/>
    <s v="echo"/>
  </r>
  <r>
    <x v="225"/>
    <n v="0"/>
    <x v="1"/>
    <x v="5"/>
    <x v="0"/>
    <b v="1"/>
    <x v="225"/>
    <s v="effectiv"/>
    <m/>
    <x v="1"/>
    <x v="180"/>
    <n v="0"/>
    <n v="0"/>
    <n v="1"/>
    <s v="effectiv"/>
    <n v="1"/>
    <s v="effectiv"/>
  </r>
  <r>
    <x v="226"/>
    <n v="0"/>
    <x v="1"/>
    <x v="5"/>
    <x v="0"/>
    <b v="1"/>
    <x v="226"/>
    <s v="efficiency"/>
    <s v="efficien"/>
    <x v="1"/>
    <x v="181"/>
    <n v="1"/>
    <n v="0"/>
    <n v="2"/>
    <s v="efficien, perform efficien"/>
    <n v="1"/>
    <s v="efficien"/>
  </r>
  <r>
    <x v="227"/>
    <n v="1"/>
    <x v="1"/>
    <x v="10"/>
    <x v="0"/>
    <b v="1"/>
    <x v="227"/>
    <s v="egress"/>
    <m/>
    <x v="1"/>
    <x v="182"/>
    <n v="0"/>
    <n v="0"/>
    <n v="2"/>
    <s v="egress, regress"/>
    <n v="1"/>
    <s v="egress"/>
  </r>
  <r>
    <x v="228"/>
    <n v="1"/>
    <x v="1"/>
    <x v="7"/>
    <x v="0"/>
    <b v="0"/>
    <x v="228"/>
    <s v="(elicit, elicitation, elicited, eliciting) (process, processed, processes, processing)"/>
    <m/>
    <x v="1"/>
    <x v="183"/>
    <n v="0"/>
    <n v="0"/>
    <n v="1"/>
    <s v="elicit process"/>
    <n v="1"/>
    <s v="elicit process"/>
  </r>
  <r>
    <x v="229"/>
    <n v="1"/>
    <x v="1"/>
    <x v="8"/>
    <x v="0"/>
    <b v="1"/>
    <x v="229"/>
    <s v="(empower, empowering, empowers)"/>
    <m/>
    <x v="1"/>
    <x v="184"/>
    <n v="0"/>
    <n v="0"/>
    <n v="1"/>
    <s v="empow"/>
    <n v="1"/>
    <s v="empow"/>
  </r>
  <r>
    <x v="230"/>
    <n v="0"/>
    <x v="0"/>
    <x v="10"/>
    <x v="0"/>
    <b v="1"/>
    <x v="230"/>
    <s v="Duane"/>
    <m/>
    <x v="0"/>
    <x v="0"/>
    <n v="0"/>
    <n v="0"/>
    <n v="1"/>
    <s v="duan"/>
    <n v="0"/>
    <s v=""/>
  </r>
  <r>
    <x v="231"/>
    <n v="0"/>
    <x v="1"/>
    <x v="11"/>
    <x v="0"/>
    <b v="1"/>
    <x v="231"/>
    <s v="emulator"/>
    <m/>
    <x v="1"/>
    <x v="185"/>
    <n v="0"/>
    <n v="0"/>
    <n v="1"/>
    <s v="emul"/>
    <n v="1"/>
    <s v="emul"/>
  </r>
  <r>
    <x v="232"/>
    <n v="0"/>
    <x v="1"/>
    <x v="7"/>
    <x v="0"/>
    <b v="1"/>
    <x v="232"/>
    <s v="encapsul"/>
    <m/>
    <x v="1"/>
    <x v="186"/>
    <n v="0"/>
    <n v="0"/>
    <n v="2"/>
    <s v="encapsul, encapsulat"/>
    <n v="2"/>
    <s v="encapsul, encapsulat"/>
  </r>
  <r>
    <x v="233"/>
    <n v="0"/>
    <x v="1"/>
    <x v="6"/>
    <x v="0"/>
    <b v="1"/>
    <x v="233"/>
    <s v="encapsulat"/>
    <m/>
    <x v="1"/>
    <x v="187"/>
    <n v="0"/>
    <n v="0"/>
    <n v="1"/>
    <s v="encapsulat"/>
    <n v="1"/>
    <s v="encapsulat"/>
  </r>
  <r>
    <x v="234"/>
    <n v="0"/>
    <x v="1"/>
    <x v="8"/>
    <x v="0"/>
    <b v="1"/>
    <x v="234"/>
    <s v="encrypt"/>
    <m/>
    <x v="1"/>
    <x v="188"/>
    <n v="0"/>
    <n v="0"/>
    <n v="1"/>
    <s v="encrypt"/>
    <n v="1"/>
    <s v="encrypt"/>
  </r>
  <r>
    <x v="235"/>
    <n v="0"/>
    <x v="1"/>
    <x v="6"/>
    <x v="0"/>
    <b v="1"/>
    <x v="235"/>
    <s v="endpoint"/>
    <m/>
    <x v="1"/>
    <x v="189"/>
    <n v="0"/>
    <n v="0"/>
    <n v="1"/>
    <s v="endpoint"/>
    <n v="1"/>
    <s v="endpoint"/>
  </r>
  <r>
    <x v="236"/>
    <n v="0"/>
    <x v="1"/>
    <x v="3"/>
    <x v="0"/>
    <b v="1"/>
    <x v="236"/>
    <s v="energy"/>
    <s v="energ"/>
    <x v="1"/>
    <x v="190"/>
    <n v="1"/>
    <n v="0"/>
    <n v="9"/>
    <s v="energ, energ consum, energ efifcienc, energy-awar, energy-rel, energy-sav, measur energ consum, reduc energ, reduc energ consum"/>
    <n v="6"/>
    <s v="energ, energ consum, energ efifcienc, energy-awar, energy-rel, energy-sav"/>
  </r>
  <r>
    <x v="237"/>
    <n v="1"/>
    <x v="1"/>
    <x v="7"/>
    <x v="0"/>
    <b v="0"/>
    <x v="237"/>
    <s v="enterprise (architectur, architectural, architecture, architecturer, architectures)"/>
    <m/>
    <x v="1"/>
    <x v="191"/>
    <n v="0"/>
    <n v="0"/>
    <n v="1"/>
    <s v="enterpris architectur"/>
    <n v="1"/>
    <s v="enterpris architectur"/>
  </r>
  <r>
    <x v="238"/>
    <n v="1"/>
    <x v="1"/>
    <x v="5"/>
    <x v="0"/>
    <b v="1"/>
    <x v="238"/>
    <s v="(ergonomic, ergonomics)"/>
    <m/>
    <x v="1"/>
    <x v="192"/>
    <n v="0"/>
    <n v="0"/>
    <n v="1"/>
    <s v="ergonom"/>
    <n v="1"/>
    <s v="ergonom"/>
  </r>
  <r>
    <x v="239"/>
    <n v="0"/>
    <x v="1"/>
    <x v="9"/>
    <x v="0"/>
    <b v="1"/>
    <x v="239"/>
    <s v="error"/>
    <m/>
    <x v="1"/>
    <x v="193"/>
    <n v="0"/>
    <n v="0"/>
    <n v="4"/>
    <s v="error, error, error, error"/>
    <n v="4"/>
    <s v="error, error, error, error"/>
  </r>
  <r>
    <x v="239"/>
    <n v="0"/>
    <x v="1"/>
    <x v="2"/>
    <x v="0"/>
    <b v="1"/>
    <x v="239"/>
    <s v="error"/>
    <m/>
    <x v="1"/>
    <x v="193"/>
    <n v="0"/>
    <n v="0"/>
    <n v="4"/>
    <s v="error, error, error, error"/>
    <n v="4"/>
    <s v="error, error, error, error"/>
  </r>
  <r>
    <x v="239"/>
    <n v="0"/>
    <x v="1"/>
    <x v="1"/>
    <x v="0"/>
    <b v="1"/>
    <x v="239"/>
    <s v="error"/>
    <m/>
    <x v="1"/>
    <x v="193"/>
    <n v="0"/>
    <n v="0"/>
    <n v="4"/>
    <s v="error, error, error, error"/>
    <n v="4"/>
    <s v="error, error, error, error"/>
  </r>
  <r>
    <x v="239"/>
    <n v="0"/>
    <x v="1"/>
    <x v="5"/>
    <x v="0"/>
    <b v="1"/>
    <x v="239"/>
    <s v="error"/>
    <m/>
    <x v="1"/>
    <x v="193"/>
    <n v="0"/>
    <n v="0"/>
    <n v="4"/>
    <s v="error, error, error, error"/>
    <n v="4"/>
    <s v="error, error, error, error"/>
  </r>
  <r>
    <x v="240"/>
    <n v="0"/>
    <x v="1"/>
    <x v="9"/>
    <x v="0"/>
    <b v="1"/>
    <x v="240"/>
    <s v="escalation"/>
    <m/>
    <x v="1"/>
    <x v="194"/>
    <n v="0"/>
    <n v="0"/>
    <n v="2"/>
    <s v="escal, escal"/>
    <n v="2"/>
    <s v="escal, escal"/>
  </r>
  <r>
    <x v="241"/>
    <n v="0"/>
    <x v="0"/>
    <x v="11"/>
    <x v="0"/>
    <b v="1"/>
    <x v="241"/>
    <s v="end-to-end"/>
    <m/>
    <x v="0"/>
    <x v="0"/>
    <n v="0"/>
    <n v="0"/>
    <n v="1"/>
    <s v="end-to-end"/>
    <n v="0"/>
    <s v=""/>
  </r>
  <r>
    <x v="240"/>
    <n v="1"/>
    <x v="1"/>
    <x v="8"/>
    <x v="0"/>
    <b v="1"/>
    <x v="240"/>
    <s v="(escalate, escalated, escalates, escalating, escalation)"/>
    <m/>
    <x v="1"/>
    <x v="194"/>
    <n v="0"/>
    <n v="0"/>
    <n v="2"/>
    <s v="escal, escal"/>
    <n v="2"/>
    <s v="escal, escal"/>
  </r>
  <r>
    <x v="242"/>
    <n v="0"/>
    <x v="1"/>
    <x v="3"/>
    <x v="0"/>
    <b v="1"/>
    <x v="242"/>
    <s v="estimat"/>
    <m/>
    <x v="1"/>
    <x v="195"/>
    <n v="0"/>
    <n v="0"/>
    <n v="1"/>
    <s v="estimat"/>
    <n v="1"/>
    <s v="estimat"/>
  </r>
  <r>
    <x v="243"/>
    <n v="1"/>
    <x v="1"/>
    <x v="5"/>
    <x v="0"/>
    <b v="1"/>
    <x v="243"/>
    <s v="(ethnographers, ethnographic)"/>
    <m/>
    <x v="1"/>
    <x v="196"/>
    <n v="0"/>
    <n v="0"/>
    <n v="1"/>
    <s v="ethnograph"/>
    <n v="1"/>
    <s v="ethnograph"/>
  </r>
  <r>
    <x v="244"/>
    <n v="0"/>
    <x v="1"/>
    <x v="6"/>
    <x v="0"/>
    <b v="1"/>
    <x v="244"/>
    <s v="event"/>
    <m/>
    <x v="1"/>
    <x v="197"/>
    <n v="0"/>
    <n v="0"/>
    <n v="4"/>
    <s v="event, event-bas, event-driven, prevent"/>
    <n v="3"/>
    <s v="event, event-bas, event-driven"/>
  </r>
  <r>
    <x v="245"/>
    <n v="0"/>
    <x v="1"/>
    <x v="4"/>
    <x v="0"/>
    <b v="1"/>
    <x v="245"/>
    <s v="event-based"/>
    <m/>
    <x v="1"/>
    <x v="198"/>
    <n v="0"/>
    <n v="0"/>
    <n v="1"/>
    <s v="event-bas"/>
    <n v="1"/>
    <s v="event-bas"/>
  </r>
  <r>
    <x v="246"/>
    <n v="0"/>
    <x v="1"/>
    <x v="2"/>
    <x v="0"/>
    <b v="1"/>
    <x v="246"/>
    <s v="event-driven"/>
    <m/>
    <x v="1"/>
    <x v="199"/>
    <n v="0"/>
    <n v="0"/>
    <n v="1"/>
    <s v="event-driven"/>
    <n v="1"/>
    <s v="event-driven"/>
  </r>
  <r>
    <x v="247"/>
    <n v="0"/>
    <x v="1"/>
    <x v="7"/>
    <x v="0"/>
    <b v="1"/>
    <x v="247"/>
    <s v="evolv"/>
    <m/>
    <x v="1"/>
    <x v="200"/>
    <n v="0"/>
    <n v="0"/>
    <n v="2"/>
    <s v="evolv, softwar evolv"/>
    <n v="1"/>
    <s v="evolv"/>
  </r>
  <r>
    <x v="248"/>
    <n v="0"/>
    <x v="1"/>
    <x v="1"/>
    <x v="0"/>
    <b v="1"/>
    <x v="248"/>
    <s v="exception"/>
    <m/>
    <x v="1"/>
    <x v="201"/>
    <n v="0"/>
    <n v="0"/>
    <n v="1"/>
    <s v="except"/>
    <n v="1"/>
    <s v="except"/>
  </r>
  <r>
    <x v="249"/>
    <n v="0"/>
    <x v="1"/>
    <x v="4"/>
    <x v="0"/>
    <b v="1"/>
    <x v="249"/>
    <s v="exchange"/>
    <m/>
    <x v="1"/>
    <x v="202"/>
    <n v="0"/>
    <n v="0"/>
    <n v="1"/>
    <s v="exchang"/>
    <n v="1"/>
    <s v="exchang"/>
  </r>
  <r>
    <x v="250"/>
    <n v="1"/>
    <x v="1"/>
    <x v="2"/>
    <x v="0"/>
    <b v="0"/>
    <x v="250"/>
    <s v="(executables, execute, executed, executes, executing, execution, executions, executive, executives) (model, modeled, modeler, modelers, modeling, modelling, models)"/>
    <m/>
    <x v="1"/>
    <x v="203"/>
    <n v="0"/>
    <n v="0"/>
    <n v="1"/>
    <s v="execut model"/>
    <n v="1"/>
    <s v="execut model"/>
  </r>
  <r>
    <x v="251"/>
    <n v="0"/>
    <x v="1"/>
    <x v="2"/>
    <x v="1"/>
    <b v="0"/>
    <x v="251"/>
    <s v="execution time"/>
    <m/>
    <x v="0"/>
    <x v="0"/>
    <n v="0"/>
    <n v="0"/>
    <n v="1"/>
    <s v="execut time"/>
    <n v="1"/>
    <s v="execut time"/>
  </r>
  <r>
    <x v="252"/>
    <n v="1"/>
    <x v="1"/>
    <x v="8"/>
    <x v="0"/>
    <b v="1"/>
    <x v="252"/>
    <s v="(exfiltrate, exfiltration)"/>
    <m/>
    <x v="1"/>
    <x v="204"/>
    <n v="0"/>
    <n v="0"/>
    <n v="2"/>
    <s v="data-exfiltr, exfiltr"/>
    <n v="1"/>
    <s v="exfiltr"/>
  </r>
  <r>
    <x v="253"/>
    <n v="0"/>
    <x v="1"/>
    <x v="5"/>
    <x v="0"/>
    <b v="1"/>
    <x v="253"/>
    <s v="experien"/>
    <m/>
    <x v="1"/>
    <x v="205"/>
    <n v="0"/>
    <n v="0"/>
    <n v="1"/>
    <s v="experien"/>
    <n v="1"/>
    <s v="experien"/>
  </r>
  <r>
    <x v="254"/>
    <n v="1"/>
    <x v="1"/>
    <x v="8"/>
    <x v="0"/>
    <b v="1"/>
    <x v="254"/>
    <s v="(expiration, expire, expired, expires)"/>
    <m/>
    <x v="1"/>
    <x v="206"/>
    <n v="0"/>
    <n v="0"/>
    <n v="1"/>
    <s v="expir"/>
    <n v="1"/>
    <s v="expir"/>
  </r>
  <r>
    <x v="255"/>
    <n v="0"/>
    <x v="1"/>
    <x v="8"/>
    <x v="0"/>
    <b v="1"/>
    <x v="255"/>
    <s v="expose"/>
    <m/>
    <x v="1"/>
    <x v="207"/>
    <n v="0"/>
    <n v="0"/>
    <n v="1"/>
    <s v="expos"/>
    <n v="1"/>
    <s v="expos"/>
  </r>
  <r>
    <x v="256"/>
    <n v="0"/>
    <x v="1"/>
    <x v="7"/>
    <x v="1"/>
    <b v="1"/>
    <x v="256"/>
    <s v="extension"/>
    <m/>
    <x v="0"/>
    <x v="0"/>
    <n v="0"/>
    <n v="0"/>
    <n v="1"/>
    <s v="extens"/>
    <n v="1"/>
    <s v="extens"/>
  </r>
  <r>
    <x v="257"/>
    <n v="0"/>
    <x v="1"/>
    <x v="9"/>
    <x v="0"/>
    <b v="1"/>
    <x v="257"/>
    <s v="failover"/>
    <m/>
    <x v="1"/>
    <x v="208"/>
    <n v="0"/>
    <n v="0"/>
    <n v="3"/>
    <s v="failov, failov, failov"/>
    <n v="2"/>
    <s v="failov, failov"/>
  </r>
  <r>
    <x v="258"/>
    <n v="0"/>
    <x v="1"/>
    <x v="9"/>
    <x v="0"/>
    <b v="1"/>
    <x v="258"/>
    <s v="failure"/>
    <m/>
    <x v="1"/>
    <x v="209"/>
    <n v="0"/>
    <n v="0"/>
    <n v="4"/>
    <s v="failur, failur non-atom, failur, rate sever failur"/>
    <n v="3"/>
    <s v="failur, failur non-atom, failur"/>
  </r>
  <r>
    <x v="259"/>
    <n v="0"/>
    <x v="1"/>
    <x v="0"/>
    <x v="0"/>
    <b v="1"/>
    <x v="259"/>
    <s v="fail"/>
    <m/>
    <x v="1"/>
    <x v="210"/>
    <n v="0"/>
    <n v="0"/>
    <n v="13"/>
    <s v="failov, failur, fail, failur non-atom, failur, fail, fail-saf, failov, fail-saf, rate sever failur, failov, fail-saf, fail-saf state"/>
    <n v="10"/>
    <s v="failov, failur, fail, failur non-atom, failur, fail, fail-saf, failov, fail-saf, fail-saf state"/>
  </r>
  <r>
    <x v="260"/>
    <n v="1"/>
    <x v="1"/>
    <x v="6"/>
    <x v="1"/>
    <b v="0"/>
    <x v="260"/>
    <s v="(failure, failures) (non-atomic, non-atomicity)"/>
    <m/>
    <x v="0"/>
    <x v="0"/>
    <n v="0"/>
    <n v="0"/>
    <n v="1"/>
    <s v="failur non-atom"/>
    <n v="1"/>
    <s v="failur non-atom"/>
  </r>
  <r>
    <x v="258"/>
    <n v="0"/>
    <x v="1"/>
    <x v="2"/>
    <x v="0"/>
    <b v="1"/>
    <x v="258"/>
    <s v="failure"/>
    <m/>
    <x v="1"/>
    <x v="209"/>
    <n v="0"/>
    <n v="0"/>
    <n v="4"/>
    <s v="failur, failur non-atom, failur, rate sever failur"/>
    <n v="3"/>
    <s v="failur, failur non-atom, failur"/>
  </r>
  <r>
    <x v="259"/>
    <n v="0"/>
    <x v="1"/>
    <x v="10"/>
    <x v="0"/>
    <b v="1"/>
    <x v="259"/>
    <s v="fail"/>
    <m/>
    <x v="1"/>
    <x v="210"/>
    <n v="0"/>
    <n v="0"/>
    <n v="13"/>
    <s v="failov, failur, fail, failur non-atom, failur, fail, fail-saf, failov, fail-saf, rate sever failur, failov, fail-saf, fail-saf state"/>
    <n v="10"/>
    <s v="failov, failur, fail, failur non-atom, failur, fail, fail-saf, failov, fail-saf, fail-saf state"/>
  </r>
  <r>
    <x v="261"/>
    <n v="1"/>
    <x v="1"/>
    <x v="1"/>
    <x v="0"/>
    <b v="1"/>
    <x v="261"/>
    <s v="fail-safe"/>
    <m/>
    <x v="1"/>
    <x v="211"/>
    <n v="0"/>
    <n v="0"/>
    <n v="4"/>
    <s v="fail-saf, fail-saf, fail-saf, fail-saf state"/>
    <n v="3"/>
    <s v="fail-saf, fail-saf, fail-saf state"/>
  </r>
  <r>
    <x v="262"/>
    <n v="1"/>
    <x v="1"/>
    <x v="8"/>
    <x v="0"/>
    <b v="1"/>
    <x v="262"/>
    <s v="fairplay"/>
    <m/>
    <x v="1"/>
    <x v="212"/>
    <n v="0"/>
    <n v="0"/>
    <n v="1"/>
    <s v="fairplay"/>
    <n v="1"/>
    <s v="fairplay"/>
  </r>
  <r>
    <x v="263"/>
    <n v="0"/>
    <x v="1"/>
    <x v="9"/>
    <x v="0"/>
    <b v="1"/>
    <x v="263"/>
    <s v="fault"/>
    <m/>
    <x v="1"/>
    <x v="213"/>
    <n v="0"/>
    <n v="0"/>
    <n v="7"/>
    <s v="fault, fault, fault, fault, fault, fault toler pattern, fault tree analysi"/>
    <n v="7"/>
    <s v="fault, fault, fault, fault, fault, fault toler pattern, fault tree analysi"/>
  </r>
  <r>
    <x v="263"/>
    <n v="0"/>
    <x v="1"/>
    <x v="3"/>
    <x v="0"/>
    <b v="1"/>
    <x v="263"/>
    <s v="fault"/>
    <m/>
    <x v="1"/>
    <x v="213"/>
    <n v="0"/>
    <n v="0"/>
    <n v="7"/>
    <s v="fault, fault, fault, fault, fault, fault toler pattern, fault tree analysi"/>
    <n v="7"/>
    <s v="fault, fault, fault, fault, fault, fault toler pattern, fault tree analysi"/>
  </r>
  <r>
    <x v="263"/>
    <n v="0"/>
    <x v="1"/>
    <x v="2"/>
    <x v="0"/>
    <b v="1"/>
    <x v="263"/>
    <s v="fault"/>
    <m/>
    <x v="1"/>
    <x v="213"/>
    <n v="0"/>
    <n v="0"/>
    <n v="7"/>
    <s v="fault, fault, fault, fault, fault, fault toler pattern, fault tree analysi"/>
    <n v="7"/>
    <s v="fault, fault, fault, fault, fault, fault toler pattern, fault tree analysi"/>
  </r>
  <r>
    <x v="263"/>
    <n v="0"/>
    <x v="1"/>
    <x v="10"/>
    <x v="0"/>
    <b v="1"/>
    <x v="263"/>
    <s v="fault"/>
    <m/>
    <x v="1"/>
    <x v="213"/>
    <n v="0"/>
    <n v="0"/>
    <n v="7"/>
    <s v="fault, fault, fault, fault, fault, fault toler pattern, fault tree analysi"/>
    <n v="7"/>
    <s v="fault, fault, fault, fault, fault, fault toler pattern, fault tree analysi"/>
  </r>
  <r>
    <x v="263"/>
    <n v="0"/>
    <x v="1"/>
    <x v="1"/>
    <x v="0"/>
    <b v="1"/>
    <x v="263"/>
    <s v="fault"/>
    <m/>
    <x v="1"/>
    <x v="213"/>
    <n v="0"/>
    <n v="0"/>
    <n v="7"/>
    <s v="fault, fault, fault, fault, fault, fault toler pattern, fault tree analysi"/>
    <n v="7"/>
    <s v="fault, fault, fault, fault, fault, fault toler pattern, fault tree analysi"/>
  </r>
  <r>
    <x v="264"/>
    <n v="0"/>
    <x v="1"/>
    <x v="5"/>
    <x v="0"/>
    <b v="1"/>
    <x v="264"/>
    <s v="feedback"/>
    <m/>
    <x v="1"/>
    <x v="214"/>
    <n v="0"/>
    <n v="0"/>
    <n v="1"/>
    <s v="feedback"/>
    <n v="1"/>
    <s v="feedback"/>
  </r>
  <r>
    <x v="265"/>
    <n v="0"/>
    <x v="1"/>
    <x v="6"/>
    <x v="0"/>
    <b v="1"/>
    <x v="265"/>
    <s v="filter"/>
    <m/>
    <x v="1"/>
    <x v="215"/>
    <n v="0"/>
    <n v="0"/>
    <n v="1"/>
    <s v="filter"/>
    <n v="1"/>
    <s v="filter"/>
  </r>
  <r>
    <x v="266"/>
    <n v="0"/>
    <x v="1"/>
    <x v="8"/>
    <x v="0"/>
    <b v="1"/>
    <x v="266"/>
    <s v="firewall"/>
    <m/>
    <x v="1"/>
    <x v="216"/>
    <n v="0"/>
    <n v="0"/>
    <n v="1"/>
    <s v="firewal"/>
    <n v="1"/>
    <s v="firewal"/>
  </r>
  <r>
    <x v="267"/>
    <n v="1"/>
    <x v="1"/>
    <x v="11"/>
    <x v="0"/>
    <b v="1"/>
    <x v="267"/>
    <s v="(flowgraph, flowgraphs)"/>
    <m/>
    <x v="1"/>
    <x v="217"/>
    <n v="0"/>
    <n v="0"/>
    <n v="1"/>
    <s v="flowgraph"/>
    <n v="1"/>
    <s v="flowgraph"/>
  </r>
  <r>
    <x v="268"/>
    <n v="0"/>
    <x v="1"/>
    <x v="10"/>
    <x v="0"/>
    <b v="1"/>
    <x v="268"/>
    <s v="FMEA"/>
    <m/>
    <x v="1"/>
    <x v="218"/>
    <n v="0"/>
    <n v="0"/>
    <n v="1"/>
    <s v="fmea"/>
    <n v="1"/>
    <s v="fmea"/>
  </r>
  <r>
    <x v="257"/>
    <n v="0"/>
    <x v="0"/>
    <x v="1"/>
    <x v="0"/>
    <b v="1"/>
    <x v="257"/>
    <s v="failover"/>
    <m/>
    <x v="0"/>
    <x v="0"/>
    <n v="0"/>
    <n v="0"/>
    <n v="3"/>
    <s v="failov, failov, failov"/>
    <n v="2"/>
    <s v="failov, failov"/>
  </r>
  <r>
    <x v="261"/>
    <n v="0"/>
    <x v="0"/>
    <x v="9"/>
    <x v="0"/>
    <b v="1"/>
    <x v="261"/>
    <s v="fail-safe"/>
    <m/>
    <x v="0"/>
    <x v="0"/>
    <n v="0"/>
    <n v="0"/>
    <n v="4"/>
    <s v="fail-saf, fail-saf, fail-saf, fail-saf state"/>
    <n v="3"/>
    <s v="fail-saf, fail-saf, fail-saf state"/>
  </r>
  <r>
    <x v="269"/>
    <n v="0"/>
    <x v="1"/>
    <x v="10"/>
    <x v="0"/>
    <b v="1"/>
    <x v="269"/>
    <s v="FMECA"/>
    <m/>
    <x v="1"/>
    <x v="219"/>
    <n v="0"/>
    <n v="0"/>
    <n v="1"/>
    <s v="fmeca"/>
    <n v="1"/>
    <s v="fmeca"/>
  </r>
  <r>
    <x v="270"/>
    <n v="0"/>
    <x v="1"/>
    <x v="4"/>
    <x v="0"/>
    <b v="1"/>
    <x v="270"/>
    <s v="format"/>
    <m/>
    <x v="1"/>
    <x v="220"/>
    <n v="0"/>
    <n v="0"/>
    <n v="2"/>
    <s v="data format, format"/>
    <n v="1"/>
    <s v="format"/>
  </r>
  <r>
    <x v="271"/>
    <n v="0"/>
    <x v="1"/>
    <x v="3"/>
    <x v="0"/>
    <b v="1"/>
    <x v="271"/>
    <s v="frequency"/>
    <m/>
    <x v="1"/>
    <x v="221"/>
    <n v="0"/>
    <n v="0"/>
    <n v="1"/>
    <s v="frequenc"/>
    <n v="1"/>
    <s v="frequenc"/>
  </r>
  <r>
    <x v="272"/>
    <n v="0"/>
    <x v="1"/>
    <x v="10"/>
    <x v="0"/>
    <b v="1"/>
    <x v="272"/>
    <s v="FTA"/>
    <m/>
    <x v="1"/>
    <x v="222"/>
    <n v="0"/>
    <n v="0"/>
    <n v="1"/>
    <s v="fta"/>
    <n v="1"/>
    <s v="fta"/>
  </r>
  <r>
    <x v="273"/>
    <n v="1"/>
    <x v="1"/>
    <x v="10"/>
    <x v="0"/>
    <b v="0"/>
    <x v="273"/>
    <s v="fully (manage, manageable, managed, management, manager, managers, manages, managing)"/>
    <s v="fully manag"/>
    <x v="1"/>
    <x v="223"/>
    <n v="1"/>
    <n v="0"/>
    <n v="1"/>
    <s v="fully manag"/>
    <n v="1"/>
    <s v="fully manag"/>
  </r>
  <r>
    <x v="274"/>
    <n v="1"/>
    <x v="1"/>
    <x v="11"/>
    <x v="0"/>
    <b v="1"/>
    <x v="274"/>
    <s v="fuzzy"/>
    <s v="fuzzy"/>
    <x v="1"/>
    <x v="224"/>
    <n v="1"/>
    <n v="0"/>
    <n v="1"/>
    <s v="fuzzy"/>
    <n v="1"/>
    <s v="fuzzy"/>
  </r>
  <r>
    <x v="275"/>
    <n v="1"/>
    <x v="1"/>
    <x v="8"/>
    <x v="0"/>
    <b v="1"/>
    <x v="275"/>
    <s v="(garble, garbled, garbles, garbling)"/>
    <m/>
    <x v="1"/>
    <x v="225"/>
    <n v="0"/>
    <n v="1"/>
    <n v="1"/>
    <s v="garbl"/>
    <n v="1"/>
    <s v="garbl"/>
  </r>
  <r>
    <x v="276"/>
    <n v="0"/>
    <x v="0"/>
    <x v="1"/>
    <x v="0"/>
    <b v="1"/>
    <x v="276"/>
    <s v="fallback"/>
    <m/>
    <x v="0"/>
    <x v="0"/>
    <n v="0"/>
    <n v="0"/>
    <n v="1"/>
    <s v="fallback"/>
    <n v="0"/>
    <s v=""/>
  </r>
  <r>
    <x v="277"/>
    <n v="0"/>
    <x v="1"/>
    <x v="4"/>
    <x v="0"/>
    <b v="1"/>
    <x v="277"/>
    <s v="gateway"/>
    <m/>
    <x v="1"/>
    <x v="226"/>
    <n v="0"/>
    <n v="0"/>
    <n v="3"/>
    <s v="gateway, gateway, gateway"/>
    <n v="2"/>
    <s v="gateway, gateway"/>
  </r>
  <r>
    <x v="277"/>
    <n v="0"/>
    <x v="1"/>
    <x v="0"/>
    <x v="0"/>
    <b v="1"/>
    <x v="277"/>
    <s v="gateway"/>
    <m/>
    <x v="1"/>
    <x v="226"/>
    <n v="0"/>
    <n v="0"/>
    <n v="3"/>
    <s v="gateway, gateway, gateway"/>
    <n v="2"/>
    <s v="gateway, gateway"/>
  </r>
  <r>
    <x v="278"/>
    <n v="1"/>
    <x v="1"/>
    <x v="8"/>
    <x v="0"/>
    <b v="1"/>
    <x v="278"/>
    <s v="gdpr"/>
    <m/>
    <x v="1"/>
    <x v="227"/>
    <n v="0"/>
    <n v="0"/>
    <n v="1"/>
    <s v="gdpr"/>
    <n v="1"/>
    <s v="gdpr"/>
  </r>
  <r>
    <x v="279"/>
    <n v="1"/>
    <x v="1"/>
    <x v="5"/>
    <x v="0"/>
    <b v="1"/>
    <x v="279"/>
    <s v="(gestural, gesture, gestures)"/>
    <m/>
    <x v="1"/>
    <x v="228"/>
    <n v="0"/>
    <n v="0"/>
    <n v="1"/>
    <s v="gestur"/>
    <n v="1"/>
    <s v="gestur"/>
  </r>
  <r>
    <x v="280"/>
    <n v="1"/>
    <x v="1"/>
    <x v="6"/>
    <x v="0"/>
    <b v="1"/>
    <x v="280"/>
    <s v="glueware"/>
    <m/>
    <x v="1"/>
    <x v="229"/>
    <n v="0"/>
    <n v="0"/>
    <n v="1"/>
    <s v="gluewar"/>
    <n v="1"/>
    <s v="gluewar"/>
  </r>
  <r>
    <x v="281"/>
    <n v="1"/>
    <x v="1"/>
    <x v="7"/>
    <x v="0"/>
    <b v="0"/>
    <x v="281"/>
    <s v="(goal, goals) analysis"/>
    <s v="goal analys"/>
    <x v="1"/>
    <x v="230"/>
    <n v="1"/>
    <n v="0"/>
    <n v="1"/>
    <s v="goal analys"/>
    <n v="1"/>
    <s v="goal analys"/>
  </r>
  <r>
    <x v="282"/>
    <n v="0"/>
    <x v="1"/>
    <x v="8"/>
    <x v="0"/>
    <b v="1"/>
    <x v="282"/>
    <s v="govern"/>
    <m/>
    <x v="1"/>
    <x v="231"/>
    <n v="0"/>
    <n v="0"/>
    <n v="1"/>
    <s v="govern"/>
    <n v="1"/>
    <s v="govern"/>
  </r>
  <r>
    <x v="283"/>
    <n v="0"/>
    <x v="0"/>
    <x v="0"/>
    <x v="0"/>
    <b v="0"/>
    <x v="283"/>
    <s v="feature toggle"/>
    <m/>
    <x v="0"/>
    <x v="0"/>
    <n v="0"/>
    <n v="0"/>
    <n v="1"/>
    <s v="featur toggl"/>
    <n v="0"/>
    <s v=""/>
  </r>
  <r>
    <x v="284"/>
    <n v="0"/>
    <x v="0"/>
    <x v="4"/>
    <x v="0"/>
    <b v="1"/>
    <x v="284"/>
    <s v="federat"/>
    <m/>
    <x v="0"/>
    <x v="0"/>
    <n v="0"/>
    <n v="0"/>
    <n v="1"/>
    <s v="federat"/>
    <n v="0"/>
    <s v=""/>
  </r>
  <r>
    <x v="285"/>
    <n v="0"/>
    <x v="1"/>
    <x v="3"/>
    <x v="0"/>
    <b v="1"/>
    <x v="285"/>
    <s v="GPU"/>
    <m/>
    <x v="1"/>
    <x v="232"/>
    <n v="0"/>
    <n v="0"/>
    <n v="2"/>
    <s v="gpu, gpu"/>
    <n v="2"/>
    <s v="gpu, gpu"/>
  </r>
  <r>
    <x v="285"/>
    <n v="0"/>
    <x v="1"/>
    <x v="2"/>
    <x v="0"/>
    <b v="1"/>
    <x v="285"/>
    <s v="GPU"/>
    <m/>
    <x v="1"/>
    <x v="232"/>
    <n v="0"/>
    <n v="0"/>
    <n v="2"/>
    <s v="gpu, gpu"/>
    <n v="2"/>
    <s v="gpu, gpu"/>
  </r>
  <r>
    <x v="286"/>
    <n v="0"/>
    <x v="0"/>
    <x v="10"/>
    <x v="0"/>
    <b v="1"/>
    <x v="286"/>
    <s v="finite-state"/>
    <m/>
    <x v="0"/>
    <x v="0"/>
    <n v="0"/>
    <n v="0"/>
    <n v="1"/>
    <s v="finite-st"/>
    <n v="0"/>
    <s v=""/>
  </r>
  <r>
    <x v="287"/>
    <n v="1"/>
    <x v="1"/>
    <x v="6"/>
    <x v="0"/>
    <b v="1"/>
    <x v="287"/>
    <s v="graph-based"/>
    <m/>
    <x v="1"/>
    <x v="233"/>
    <n v="0"/>
    <n v="0"/>
    <n v="1"/>
    <s v="graph-bas"/>
    <n v="1"/>
    <s v="graph-bas"/>
  </r>
  <r>
    <x v="288"/>
    <n v="0"/>
    <x v="0"/>
    <x v="8"/>
    <x v="0"/>
    <b v="1"/>
    <x v="288"/>
    <s v="firmware"/>
    <m/>
    <x v="0"/>
    <x v="0"/>
    <n v="0"/>
    <n v="0"/>
    <n v="1"/>
    <s v="firmwar"/>
    <n v="0"/>
    <s v=""/>
  </r>
  <r>
    <x v="289"/>
    <n v="0"/>
    <x v="0"/>
    <x v="11"/>
    <x v="0"/>
    <b v="1"/>
    <x v="289"/>
    <s v=" fixture"/>
    <m/>
    <x v="0"/>
    <x v="0"/>
    <n v="0"/>
    <n v="0"/>
    <n v="1"/>
    <s v="fixtur"/>
    <n v="0"/>
    <s v=""/>
  </r>
  <r>
    <x v="290"/>
    <n v="0"/>
    <x v="0"/>
    <x v="7"/>
    <x v="0"/>
    <b v="1"/>
    <x v="290"/>
    <s v="flexibil"/>
    <m/>
    <x v="0"/>
    <x v="0"/>
    <n v="0"/>
    <n v="0"/>
    <n v="2"/>
    <s v="flexibil, flexibil"/>
    <n v="0"/>
    <s v=""/>
  </r>
  <r>
    <x v="290"/>
    <n v="0"/>
    <x v="0"/>
    <x v="5"/>
    <x v="0"/>
    <b v="1"/>
    <x v="290"/>
    <s v="flexibil"/>
    <m/>
    <x v="0"/>
    <x v="0"/>
    <n v="0"/>
    <n v="0"/>
    <n v="2"/>
    <s v="flexibil, flexibil"/>
    <n v="0"/>
    <s v=""/>
  </r>
  <r>
    <x v="291"/>
    <n v="1"/>
    <x v="1"/>
    <x v="3"/>
    <x v="1"/>
    <b v="0"/>
    <x v="291"/>
    <s v="(green, greening, greens) (software, softwares)"/>
    <m/>
    <x v="0"/>
    <x v="0"/>
    <n v="0"/>
    <n v="0"/>
    <n v="1"/>
    <s v="green softwar"/>
    <n v="1"/>
    <s v="green softwar"/>
  </r>
  <r>
    <x v="292"/>
    <n v="0"/>
    <x v="1"/>
    <x v="10"/>
    <x v="0"/>
    <b v="1"/>
    <x v="292"/>
    <s v="growth"/>
    <m/>
    <x v="1"/>
    <x v="234"/>
    <n v="0"/>
    <n v="0"/>
    <n v="1"/>
    <s v="growth"/>
    <n v="1"/>
    <s v="growth"/>
  </r>
  <r>
    <x v="293"/>
    <n v="1"/>
    <x v="1"/>
    <x v="1"/>
    <x v="1"/>
    <b v="0"/>
    <x v="293"/>
    <s v="(gsn, gsns) (diagram, diagrams)"/>
    <m/>
    <x v="0"/>
    <x v="0"/>
    <n v="0"/>
    <n v="0"/>
    <n v="1"/>
    <s v="gsn diagram"/>
    <n v="1"/>
    <s v="gsn diagram"/>
  </r>
  <r>
    <x v="294"/>
    <n v="1"/>
    <x v="1"/>
    <x v="8"/>
    <x v="0"/>
    <b v="1"/>
    <x v="294"/>
    <s v="(guardrail, guardrails)"/>
    <m/>
    <x v="1"/>
    <x v="235"/>
    <n v="0"/>
    <n v="0"/>
    <n v="1"/>
    <s v="guardrail"/>
    <n v="1"/>
    <s v="guardrail"/>
  </r>
  <r>
    <x v="295"/>
    <n v="0"/>
    <x v="0"/>
    <x v="10"/>
    <x v="0"/>
    <b v="1"/>
    <x v="295"/>
    <s v="FRACAS"/>
    <m/>
    <x v="0"/>
    <x v="0"/>
    <n v="0"/>
    <n v="0"/>
    <n v="1"/>
    <s v="fraca"/>
    <n v="0"/>
    <s v=""/>
  </r>
  <r>
    <x v="296"/>
    <n v="0"/>
    <x v="1"/>
    <x v="5"/>
    <x v="0"/>
    <b v="1"/>
    <x v="296"/>
    <s v="guid"/>
    <m/>
    <x v="1"/>
    <x v="236"/>
    <n v="0"/>
    <n v="0"/>
    <n v="2"/>
    <s v="guid, guidanc"/>
    <n v="2"/>
    <s v="guid, guidanc"/>
  </r>
  <r>
    <x v="297"/>
    <n v="0"/>
    <x v="1"/>
    <x v="9"/>
    <x v="0"/>
    <b v="1"/>
    <x v="297"/>
    <s v="HA"/>
    <m/>
    <x v="1"/>
    <x v="237"/>
    <n v="0"/>
    <n v="0"/>
    <n v="33"/>
    <s v="behavi, behavior model, captcha, chang environ, chang project, chang system, charg, exchang, ha, hack, hardcod, harden, hard-wir, hash, hazard, hazop, harmoniz, hazard, marshal, primar channel, requir chang, share, softwar chang, system chang, toolchain, unhandl, chang scenario, chang scenario elicit, chang scenario evalu, chang scenario requir, compon chang, haproxy, softwar chang project"/>
    <n v="9"/>
    <s v="ha, hack, hardcod, harden, hard-wir, hash, hazard, hazop, haproxy"/>
  </r>
  <r>
    <x v="298"/>
    <n v="1"/>
    <x v="1"/>
    <x v="8"/>
    <x v="0"/>
    <b v="1"/>
    <x v="298"/>
    <s v="(hack, hacking)"/>
    <m/>
    <x v="1"/>
    <x v="238"/>
    <n v="0"/>
    <n v="0"/>
    <n v="1"/>
    <s v="hack"/>
    <n v="1"/>
    <s v="hack"/>
  </r>
  <r>
    <x v="299"/>
    <n v="1"/>
    <x v="1"/>
    <x v="8"/>
    <x v="0"/>
    <b v="1"/>
    <x v="299"/>
    <s v="(hardcoded, hardcoding)"/>
    <m/>
    <x v="1"/>
    <x v="239"/>
    <n v="0"/>
    <n v="0"/>
    <n v="1"/>
    <s v="hardcod"/>
    <n v="1"/>
    <s v="hardcod"/>
  </r>
  <r>
    <x v="300"/>
    <n v="1"/>
    <x v="1"/>
    <x v="8"/>
    <x v="0"/>
    <b v="1"/>
    <x v="300"/>
    <s v="(harden, hardened, hardening)"/>
    <m/>
    <x v="1"/>
    <x v="240"/>
    <n v="0"/>
    <n v="0"/>
    <n v="1"/>
    <s v="harden"/>
    <n v="1"/>
    <s v="harden"/>
  </r>
  <r>
    <x v="301"/>
    <n v="1"/>
    <x v="1"/>
    <x v="11"/>
    <x v="0"/>
    <b v="1"/>
    <x v="301"/>
    <s v="hard-wired"/>
    <m/>
    <x v="1"/>
    <x v="241"/>
    <n v="0"/>
    <n v="0"/>
    <n v="1"/>
    <s v="hard-wir"/>
    <n v="1"/>
    <s v="hard-wir"/>
  </r>
  <r>
    <x v="277"/>
    <n v="0"/>
    <x v="0"/>
    <x v="6"/>
    <x v="0"/>
    <b v="1"/>
    <x v="277"/>
    <s v="gateway"/>
    <m/>
    <x v="0"/>
    <x v="0"/>
    <n v="0"/>
    <n v="0"/>
    <n v="3"/>
    <s v="gateway, gateway, gateway"/>
    <n v="2"/>
    <s v="gateway, gateway"/>
  </r>
  <r>
    <x v="302"/>
    <n v="0"/>
    <x v="1"/>
    <x v="8"/>
    <x v="0"/>
    <b v="1"/>
    <x v="302"/>
    <s v="hash"/>
    <m/>
    <x v="1"/>
    <x v="242"/>
    <n v="0"/>
    <n v="0"/>
    <n v="1"/>
    <s v="hash"/>
    <n v="1"/>
    <s v="hash"/>
  </r>
  <r>
    <x v="303"/>
    <n v="0"/>
    <x v="1"/>
    <x v="1"/>
    <x v="0"/>
    <b v="1"/>
    <x v="303"/>
    <s v="hazard"/>
    <m/>
    <x v="1"/>
    <x v="243"/>
    <n v="0"/>
    <n v="0"/>
    <n v="2"/>
    <s v="hazard, hazard"/>
    <n v="1"/>
    <s v="hazard"/>
  </r>
  <r>
    <x v="304"/>
    <n v="1"/>
    <x v="1"/>
    <x v="1"/>
    <x v="0"/>
    <b v="1"/>
    <x v="304"/>
    <s v="hazop"/>
    <m/>
    <x v="1"/>
    <x v="244"/>
    <n v="0"/>
    <n v="0"/>
    <n v="1"/>
    <s v="hazop"/>
    <n v="1"/>
    <s v="hazop"/>
  </r>
  <r>
    <x v="305"/>
    <n v="0"/>
    <x v="1"/>
    <x v="9"/>
    <x v="0"/>
    <b v="1"/>
    <x v="305"/>
    <s v="healing"/>
    <m/>
    <x v="1"/>
    <x v="245"/>
    <n v="0"/>
    <n v="0"/>
    <n v="3"/>
    <s v="heal, health check, self-heal"/>
    <n v="1"/>
    <s v="heal"/>
  </r>
  <r>
    <x v="306"/>
    <n v="0"/>
    <x v="0"/>
    <x v="4"/>
    <x v="0"/>
    <b v="0"/>
    <x v="306"/>
    <s v="glue code"/>
    <m/>
    <x v="0"/>
    <x v="0"/>
    <n v="0"/>
    <n v="0"/>
    <n v="1"/>
    <s v="glue code"/>
    <n v="0"/>
    <s v=""/>
  </r>
  <r>
    <x v="307"/>
    <n v="1"/>
    <x v="1"/>
    <x v="9"/>
    <x v="0"/>
    <b v="1"/>
    <x v="307"/>
    <s v="heartbeat"/>
    <m/>
    <x v="1"/>
    <x v="246"/>
    <n v="0"/>
    <n v="0"/>
    <n v="2"/>
    <s v="heartbeat, heartbeat"/>
    <n v="1"/>
    <s v="heartbeat"/>
  </r>
  <r>
    <x v="308"/>
    <n v="0"/>
    <x v="1"/>
    <x v="3"/>
    <x v="0"/>
    <b v="1"/>
    <x v="308"/>
    <s v="heat"/>
    <m/>
    <x v="1"/>
    <x v="247"/>
    <n v="0"/>
    <n v="0"/>
    <n v="1"/>
    <s v="heat"/>
    <n v="1"/>
    <s v="heat"/>
  </r>
  <r>
    <x v="309"/>
    <n v="0"/>
    <x v="1"/>
    <x v="5"/>
    <x v="0"/>
    <b v="1"/>
    <x v="309"/>
    <s v="help"/>
    <m/>
    <x v="1"/>
    <x v="248"/>
    <n v="0"/>
    <n v="0"/>
    <n v="1"/>
    <s v="help"/>
    <n v="1"/>
    <s v="help"/>
  </r>
  <r>
    <x v="310"/>
    <n v="0"/>
    <x v="1"/>
    <x v="4"/>
    <x v="0"/>
    <b v="1"/>
    <x v="310"/>
    <s v="heterogen"/>
    <m/>
    <x v="1"/>
    <x v="249"/>
    <n v="0"/>
    <n v="0"/>
    <n v="1"/>
    <s v="heterogen"/>
    <n v="1"/>
    <s v="heterogen"/>
  </r>
  <r>
    <x v="311"/>
    <n v="0"/>
    <x v="1"/>
    <x v="3"/>
    <x v="0"/>
    <b v="1"/>
    <x v="311"/>
    <s v="hibernate"/>
    <m/>
    <x v="1"/>
    <x v="250"/>
    <n v="0"/>
    <n v="0"/>
    <n v="1"/>
    <s v="hibern"/>
    <n v="1"/>
    <s v="hibern"/>
  </r>
  <r>
    <x v="312"/>
    <n v="1"/>
    <x v="1"/>
    <x v="1"/>
    <x v="0"/>
    <b v="1"/>
    <x v="312"/>
    <s v="high-assurance"/>
    <m/>
    <x v="1"/>
    <x v="251"/>
    <n v="0"/>
    <n v="0"/>
    <n v="1"/>
    <s v="high-assur"/>
    <n v="1"/>
    <s v="high-assur"/>
  </r>
  <r>
    <x v="313"/>
    <n v="0"/>
    <x v="1"/>
    <x v="9"/>
    <x v="1"/>
    <b v="1"/>
    <x v="313"/>
    <s v="high-availability"/>
    <m/>
    <x v="0"/>
    <x v="0"/>
    <n v="0"/>
    <n v="0"/>
    <n v="1"/>
    <s v="high-avail"/>
    <n v="1"/>
    <s v="high-avail"/>
  </r>
  <r>
    <x v="314"/>
    <n v="0"/>
    <x v="1"/>
    <x v="5"/>
    <x v="0"/>
    <b v="1"/>
    <x v="314"/>
    <s v="hints"/>
    <m/>
    <x v="1"/>
    <x v="252"/>
    <n v="0"/>
    <n v="0"/>
    <n v="1"/>
    <s v="hint"/>
    <n v="1"/>
    <s v="hint"/>
  </r>
  <r>
    <x v="315"/>
    <n v="0"/>
    <x v="1"/>
    <x v="8"/>
    <x v="0"/>
    <b v="1"/>
    <x v="315"/>
    <s v="HIPAA"/>
    <m/>
    <x v="1"/>
    <x v="253"/>
    <n v="0"/>
    <n v="0"/>
    <n v="1"/>
    <s v="hipaa"/>
    <n v="1"/>
    <s v="hipaa"/>
  </r>
  <r>
    <x v="316"/>
    <n v="0"/>
    <x v="1"/>
    <x v="11"/>
    <x v="0"/>
    <b v="1"/>
    <x v="316"/>
    <s v="hook"/>
    <m/>
    <x v="1"/>
    <x v="254"/>
    <n v="0"/>
    <n v="0"/>
    <n v="1"/>
    <s v="hook"/>
    <n v="1"/>
    <s v="hook"/>
  </r>
  <r>
    <x v="317"/>
    <n v="0"/>
    <x v="1"/>
    <x v="1"/>
    <x v="0"/>
    <b v="1"/>
    <x v="317"/>
    <s v="hot"/>
    <m/>
    <x v="1"/>
    <x v="255"/>
    <n v="0"/>
    <n v="0"/>
    <n v="4"/>
    <s v="hot, hot swap, hotfix, snapshot"/>
    <n v="1"/>
    <s v="hot"/>
  </r>
  <r>
    <x v="318"/>
    <n v="1"/>
    <x v="1"/>
    <x v="5"/>
    <x v="0"/>
    <b v="0"/>
    <x v="318"/>
    <s v="(human, humans) (comput, computation, computational, computationally, compute, computed, computer, computers, computes, computing)"/>
    <m/>
    <x v="1"/>
    <x v="256"/>
    <n v="0"/>
    <n v="0"/>
    <n v="1"/>
    <s v="human comput"/>
    <n v="1"/>
    <s v="human comput"/>
  </r>
  <r>
    <x v="319"/>
    <n v="1"/>
    <x v="1"/>
    <x v="5"/>
    <x v="0"/>
    <b v="0"/>
    <x v="319"/>
    <s v="(human, humans) (factor, factored, factors)"/>
    <m/>
    <x v="1"/>
    <x v="257"/>
    <n v="0"/>
    <n v="0"/>
    <n v="1"/>
    <s v="human factor"/>
    <n v="1"/>
    <s v="human factor"/>
  </r>
  <r>
    <x v="320"/>
    <n v="0"/>
    <x v="1"/>
    <x v="2"/>
    <x v="0"/>
    <b v="1"/>
    <x v="320"/>
    <s v="I/O"/>
    <m/>
    <x v="1"/>
    <x v="258"/>
    <n v="0"/>
    <n v="0"/>
    <n v="1"/>
    <s v="i/o"/>
    <n v="1"/>
    <s v="i/o"/>
  </r>
  <r>
    <x v="321"/>
    <n v="0"/>
    <x v="1"/>
    <x v="8"/>
    <x v="0"/>
    <b v="1"/>
    <x v="321"/>
    <s v="ident"/>
    <m/>
    <x v="1"/>
    <x v="259"/>
    <n v="0"/>
    <n v="0"/>
    <n v="3"/>
    <s v="cloud ident, confidential, ident"/>
    <n v="1"/>
    <s v="ident"/>
  </r>
  <r>
    <x v="322"/>
    <n v="0"/>
    <x v="1"/>
    <x v="4"/>
    <x v="0"/>
    <b v="1"/>
    <x v="322"/>
    <s v="IDL"/>
    <m/>
    <x v="1"/>
    <x v="260"/>
    <n v="0"/>
    <n v="0"/>
    <n v="2"/>
    <s v="idl, idl"/>
    <n v="2"/>
    <s v="idl, idl"/>
  </r>
  <r>
    <x v="322"/>
    <n v="0"/>
    <x v="1"/>
    <x v="3"/>
    <x v="0"/>
    <b v="1"/>
    <x v="322"/>
    <s v="idle"/>
    <m/>
    <x v="1"/>
    <x v="260"/>
    <n v="0"/>
    <n v="0"/>
    <n v="2"/>
    <s v="idl, idl"/>
    <n v="2"/>
    <s v="idl, idl"/>
  </r>
  <r>
    <x v="323"/>
    <n v="1"/>
    <x v="1"/>
    <x v="8"/>
    <x v="0"/>
    <b v="1"/>
    <x v="323"/>
    <s v="(idp, idps)"/>
    <m/>
    <x v="1"/>
    <x v="261"/>
    <n v="0"/>
    <n v="0"/>
    <n v="1"/>
    <s v="idp"/>
    <n v="1"/>
    <s v="idp"/>
  </r>
  <r>
    <x v="324"/>
    <n v="1"/>
    <x v="1"/>
    <x v="8"/>
    <x v="0"/>
    <b v="1"/>
    <x v="324"/>
    <s v="(immutability, immutable)"/>
    <m/>
    <x v="1"/>
    <x v="262"/>
    <n v="0"/>
    <n v="0"/>
    <n v="1"/>
    <s v="immut"/>
    <n v="1"/>
    <s v="immut"/>
  </r>
  <r>
    <x v="325"/>
    <n v="1"/>
    <x v="1"/>
    <x v="7"/>
    <x v="0"/>
    <b v="0"/>
    <x v="325"/>
    <s v="impact analysis"/>
    <s v="impact analys"/>
    <x v="1"/>
    <x v="263"/>
    <n v="1"/>
    <n v="0"/>
    <n v="1"/>
    <s v="impact analys"/>
    <n v="1"/>
    <s v="impact analys"/>
  </r>
  <r>
    <x v="326"/>
    <n v="0"/>
    <x v="0"/>
    <x v="4"/>
    <x v="0"/>
    <b v="1"/>
    <x v="326"/>
    <s v="harmoniz"/>
    <m/>
    <x v="0"/>
    <x v="0"/>
    <n v="0"/>
    <n v="0"/>
    <n v="1"/>
    <s v="harmoniz"/>
    <n v="0"/>
    <s v=""/>
  </r>
  <r>
    <x v="327"/>
    <n v="1"/>
    <x v="1"/>
    <x v="8"/>
    <x v="0"/>
    <b v="1"/>
    <x v="327"/>
    <s v="(impersonate, impersonates, impersonating)"/>
    <m/>
    <x v="1"/>
    <x v="264"/>
    <n v="0"/>
    <n v="0"/>
    <n v="1"/>
    <s v="imperson"/>
    <n v="1"/>
    <s v="imperson"/>
  </r>
  <r>
    <x v="328"/>
    <n v="1"/>
    <x v="1"/>
    <x v="2"/>
    <x v="1"/>
    <b v="0"/>
    <x v="328"/>
    <s v="(perform, performability, performance, performant, performed, performing, performs) (test, tested, testing, tests)"/>
    <m/>
    <x v="0"/>
    <x v="0"/>
    <n v="0"/>
    <n v="0"/>
    <n v="1"/>
    <s v="perform test"/>
    <n v="1"/>
    <s v="perform test"/>
  </r>
  <r>
    <x v="303"/>
    <n v="0"/>
    <x v="0"/>
    <x v="10"/>
    <x v="0"/>
    <b v="1"/>
    <x v="303"/>
    <s v="hazard"/>
    <m/>
    <x v="0"/>
    <x v="0"/>
    <n v="0"/>
    <n v="0"/>
    <n v="2"/>
    <s v="hazard, hazard"/>
    <n v="1"/>
    <s v="hazard"/>
  </r>
  <r>
    <x v="329"/>
    <n v="0"/>
    <x v="1"/>
    <x v="9"/>
    <x v="0"/>
    <b v="1"/>
    <x v="329"/>
    <s v="incident"/>
    <m/>
    <x v="1"/>
    <x v="265"/>
    <n v="0"/>
    <n v="0"/>
    <n v="3"/>
    <s v="incid, incid, incid respons"/>
    <n v="3"/>
    <s v="incid, incid, incid respons"/>
  </r>
  <r>
    <x v="329"/>
    <n v="0"/>
    <x v="1"/>
    <x v="10"/>
    <x v="0"/>
    <b v="1"/>
    <x v="329"/>
    <s v="incident"/>
    <m/>
    <x v="1"/>
    <x v="265"/>
    <n v="0"/>
    <n v="0"/>
    <n v="3"/>
    <s v="incid, incid, incid respons"/>
    <n v="3"/>
    <s v="incid, incid, incid respons"/>
  </r>
  <r>
    <x v="330"/>
    <n v="0"/>
    <x v="0"/>
    <x v="10"/>
    <x v="0"/>
    <b v="0"/>
    <x v="330"/>
    <s v="health check"/>
    <m/>
    <x v="0"/>
    <x v="0"/>
    <n v="0"/>
    <n v="0"/>
    <n v="1"/>
    <s v="health check"/>
    <n v="0"/>
    <s v=""/>
  </r>
  <r>
    <x v="331"/>
    <n v="1"/>
    <x v="1"/>
    <x v="8"/>
    <x v="0"/>
    <b v="0"/>
    <x v="331"/>
    <s v="(incident, incidents) (response, responses, responsibilities, responsibility, responsible, responsibly, responsive)"/>
    <m/>
    <x v="1"/>
    <x v="266"/>
    <n v="0"/>
    <n v="0"/>
    <n v="1"/>
    <s v="incid respons"/>
    <n v="1"/>
    <s v="incid respons"/>
  </r>
  <r>
    <x v="307"/>
    <n v="0"/>
    <x v="0"/>
    <x v="10"/>
    <x v="0"/>
    <b v="1"/>
    <x v="307"/>
    <s v="heartbeat"/>
    <m/>
    <x v="0"/>
    <x v="0"/>
    <n v="0"/>
    <n v="0"/>
    <n v="2"/>
    <s v="heartbeat, heartbeat"/>
    <n v="1"/>
    <s v="heartbeat"/>
  </r>
  <r>
    <x v="332"/>
    <n v="0"/>
    <x v="1"/>
    <x v="4"/>
    <x v="0"/>
    <b v="1"/>
    <x v="332"/>
    <s v="incompatib"/>
    <m/>
    <x v="1"/>
    <x v="267"/>
    <n v="0"/>
    <n v="0"/>
    <n v="1"/>
    <s v="incompatib"/>
    <n v="1"/>
    <s v="incompatib"/>
  </r>
  <r>
    <x v="333"/>
    <n v="0"/>
    <x v="1"/>
    <x v="5"/>
    <x v="0"/>
    <b v="1"/>
    <x v="333"/>
    <s v="indicat"/>
    <m/>
    <x v="1"/>
    <x v="268"/>
    <n v="0"/>
    <n v="0"/>
    <n v="1"/>
    <s v="indicat"/>
    <n v="1"/>
    <s v="indicat"/>
  </r>
  <r>
    <x v="334"/>
    <n v="0"/>
    <x v="1"/>
    <x v="0"/>
    <x v="0"/>
    <b v="1"/>
    <x v="334"/>
    <s v="infrastructure"/>
    <m/>
    <x v="1"/>
    <x v="269"/>
    <n v="0"/>
    <n v="0"/>
    <n v="2"/>
    <s v="infrastructur, technic infrastructur"/>
    <n v="1"/>
    <s v="infrastructur"/>
  </r>
  <r>
    <x v="335"/>
    <n v="1"/>
    <x v="1"/>
    <x v="10"/>
    <x v="0"/>
    <b v="1"/>
    <x v="335"/>
    <s v="ingress"/>
    <m/>
    <x v="1"/>
    <x v="270"/>
    <n v="0"/>
    <n v="0"/>
    <n v="1"/>
    <s v="ingress"/>
    <n v="1"/>
    <s v="ingress"/>
  </r>
  <r>
    <x v="336"/>
    <n v="0"/>
    <x v="1"/>
    <x v="7"/>
    <x v="0"/>
    <b v="1"/>
    <x v="336"/>
    <s v="inheritance"/>
    <m/>
    <x v="1"/>
    <x v="271"/>
    <n v="0"/>
    <n v="0"/>
    <n v="1"/>
    <s v="inherit"/>
    <n v="1"/>
    <s v="inherit"/>
  </r>
  <r>
    <x v="337"/>
    <n v="0"/>
    <x v="1"/>
    <x v="6"/>
    <x v="0"/>
    <b v="1"/>
    <x v="337"/>
    <s v="inject"/>
    <m/>
    <x v="1"/>
    <x v="272"/>
    <n v="0"/>
    <n v="0"/>
    <n v="2"/>
    <s v="inject, inject"/>
    <n v="2"/>
    <s v="inject, inject"/>
  </r>
  <r>
    <x v="337"/>
    <n v="0"/>
    <x v="1"/>
    <x v="8"/>
    <x v="0"/>
    <b v="1"/>
    <x v="337"/>
    <s v="inject"/>
    <m/>
    <x v="1"/>
    <x v="272"/>
    <n v="0"/>
    <n v="0"/>
    <n v="2"/>
    <s v="inject, inject"/>
    <n v="2"/>
    <s v="inject, inject"/>
  </r>
  <r>
    <x v="338"/>
    <n v="0"/>
    <x v="1"/>
    <x v="1"/>
    <x v="0"/>
    <b v="1"/>
    <x v="338"/>
    <s v="input"/>
    <m/>
    <x v="1"/>
    <x v="273"/>
    <n v="0"/>
    <n v="0"/>
    <n v="2"/>
    <s v="input, input"/>
    <n v="2"/>
    <s v="input, input"/>
  </r>
  <r>
    <x v="338"/>
    <n v="0"/>
    <x v="1"/>
    <x v="5"/>
    <x v="0"/>
    <b v="1"/>
    <x v="338"/>
    <s v="input"/>
    <m/>
    <x v="1"/>
    <x v="273"/>
    <n v="0"/>
    <n v="0"/>
    <n v="2"/>
    <s v="input, input"/>
    <n v="2"/>
    <s v="input, input"/>
  </r>
  <r>
    <x v="339"/>
    <n v="0"/>
    <x v="1"/>
    <x v="0"/>
    <x v="0"/>
    <b v="1"/>
    <x v="339"/>
    <s v="install"/>
    <m/>
    <x v="1"/>
    <x v="274"/>
    <n v="0"/>
    <n v="0"/>
    <n v="1"/>
    <s v="instal"/>
    <n v="1"/>
    <s v="instal"/>
  </r>
  <r>
    <x v="340"/>
    <n v="0"/>
    <x v="0"/>
    <x v="9"/>
    <x v="0"/>
    <b v="0"/>
    <x v="340"/>
    <s v="hot swap"/>
    <m/>
    <x v="0"/>
    <x v="0"/>
    <n v="0"/>
    <n v="0"/>
    <n v="1"/>
    <s v="hot swap"/>
    <n v="0"/>
    <s v=""/>
  </r>
  <r>
    <x v="341"/>
    <n v="0"/>
    <x v="0"/>
    <x v="0"/>
    <x v="0"/>
    <b v="1"/>
    <x v="341"/>
    <s v="hotfix"/>
    <m/>
    <x v="0"/>
    <x v="0"/>
    <n v="0"/>
    <n v="0"/>
    <n v="1"/>
    <s v="hotfix"/>
    <n v="0"/>
    <s v=""/>
  </r>
  <r>
    <x v="342"/>
    <n v="0"/>
    <x v="1"/>
    <x v="11"/>
    <x v="0"/>
    <b v="1"/>
    <x v="342"/>
    <s v="instrument"/>
    <m/>
    <x v="1"/>
    <x v="275"/>
    <n v="0"/>
    <n v="0"/>
    <n v="1"/>
    <s v="instrument"/>
    <n v="1"/>
    <s v="instrument"/>
  </r>
  <r>
    <x v="127"/>
    <n v="0"/>
    <x v="1"/>
    <x v="7"/>
    <x v="0"/>
    <b v="1"/>
    <x v="127"/>
    <s v="compos"/>
    <s v="compos"/>
    <x v="1"/>
    <x v="102"/>
    <n v="0"/>
    <n v="0"/>
    <n v="3"/>
    <s v="compos, composab, compos"/>
    <n v="2"/>
    <s v="compos, compos"/>
  </r>
  <r>
    <x v="343"/>
    <n v="1"/>
    <x v="1"/>
    <x v="2"/>
    <x v="1"/>
    <b v="0"/>
    <x v="343"/>
    <s v="(load, loaded, loading, loads) (test, tested, testing, tests)"/>
    <m/>
    <x v="0"/>
    <x v="0"/>
    <n v="0"/>
    <n v="0"/>
    <n v="2"/>
    <s v="load test, load test"/>
    <n v="1"/>
    <s v="load test"/>
  </r>
  <r>
    <x v="344"/>
    <n v="1"/>
    <x v="1"/>
    <x v="6"/>
    <x v="1"/>
    <b v="0"/>
    <x v="344"/>
    <s v="(compone, component, components) (integr, integrabilities, integrability, integrable, integral, integrate, integrated, integrates, integrating, integration, integrations, integrator, integrators, integrity)"/>
    <m/>
    <x v="0"/>
    <x v="0"/>
    <n v="0"/>
    <n v="0"/>
    <n v="1"/>
    <s v="compon integr"/>
    <n v="1"/>
    <s v="compon integr"/>
  </r>
  <r>
    <x v="19"/>
    <n v="0"/>
    <x v="1"/>
    <x v="4"/>
    <x v="0"/>
    <b v="1"/>
    <x v="19"/>
    <s v="integrat"/>
    <s v="integr"/>
    <x v="1"/>
    <x v="13"/>
    <n v="0"/>
    <n v="0"/>
    <n v="9"/>
    <s v="integr, integr, integr test, compon integr, integr, integr, integr, integr, integr"/>
    <n v="8"/>
    <s v="integr, integr, integr test, integr, integr, integr, integr, integr"/>
  </r>
  <r>
    <x v="19"/>
    <n v="0"/>
    <x v="1"/>
    <x v="7"/>
    <x v="0"/>
    <b v="1"/>
    <x v="345"/>
    <s v="integr"/>
    <s v="integr"/>
    <x v="1"/>
    <x v="13"/>
    <n v="0"/>
    <n v="0"/>
    <n v="9"/>
    <s v="integr, integr, integr test, compon integr, integr, integr, integr, integr, integr"/>
    <n v="8"/>
    <s v="integr, integr, integr test, integr, integr, integr, integr, integr"/>
  </r>
  <r>
    <x v="19"/>
    <n v="0"/>
    <x v="1"/>
    <x v="10"/>
    <x v="0"/>
    <b v="1"/>
    <x v="345"/>
    <s v="integrity"/>
    <s v="integr"/>
    <x v="1"/>
    <x v="13"/>
    <n v="0"/>
    <n v="0"/>
    <n v="9"/>
    <s v="integr, integr, integr test, compon integr, integr, integr, integr, integr, integr"/>
    <n v="8"/>
    <s v="integr, integr, integr test, integr, integr, integr, integr, integr"/>
  </r>
  <r>
    <x v="19"/>
    <n v="0"/>
    <x v="1"/>
    <x v="8"/>
    <x v="0"/>
    <b v="1"/>
    <x v="345"/>
    <s v="integrity"/>
    <s v="integr"/>
    <x v="1"/>
    <x v="13"/>
    <n v="0"/>
    <n v="0"/>
    <n v="9"/>
    <s v="integr, integr, integr test, compon integr, integr, integr, integr, integr, integr"/>
    <n v="8"/>
    <s v="integr, integr, integr test, integr, integr, integr, integr, integr"/>
  </r>
  <r>
    <x v="345"/>
    <n v="0"/>
    <x v="1"/>
    <x v="5"/>
    <x v="0"/>
    <b v="1"/>
    <x v="346"/>
    <s v="interact"/>
    <m/>
    <x v="1"/>
    <x v="276"/>
    <n v="0"/>
    <n v="0"/>
    <n v="1"/>
    <s v="interact"/>
    <n v="1"/>
    <s v="interact"/>
  </r>
  <r>
    <x v="346"/>
    <n v="1"/>
    <x v="1"/>
    <x v="8"/>
    <x v="0"/>
    <b v="1"/>
    <x v="347"/>
    <s v="(intercepted, intercepting, intercepts)"/>
    <m/>
    <x v="1"/>
    <x v="277"/>
    <n v="0"/>
    <n v="0"/>
    <n v="1"/>
    <s v="intercept"/>
    <n v="1"/>
    <s v="intercept"/>
  </r>
  <r>
    <x v="347"/>
    <n v="0"/>
    <x v="1"/>
    <x v="4"/>
    <x v="0"/>
    <b v="1"/>
    <x v="348"/>
    <s v="interface"/>
    <m/>
    <x v="1"/>
    <x v="278"/>
    <n v="0"/>
    <n v="0"/>
    <n v="5"/>
    <s v="interfac, interfac, interfac, interfac design, compon interfac"/>
    <n v="4"/>
    <s v="interfac, interfac, interfac, interfac design"/>
  </r>
  <r>
    <x v="347"/>
    <n v="0"/>
    <x v="1"/>
    <x v="6"/>
    <x v="0"/>
    <b v="1"/>
    <x v="348"/>
    <s v="interfac"/>
    <m/>
    <x v="1"/>
    <x v="278"/>
    <n v="0"/>
    <n v="0"/>
    <n v="5"/>
    <s v="interfac, interfac, interfac, interfac design, compon interfac"/>
    <n v="4"/>
    <s v="interfac, interfac, interfac, interfac design"/>
  </r>
  <r>
    <x v="347"/>
    <n v="0"/>
    <x v="1"/>
    <x v="7"/>
    <x v="0"/>
    <b v="1"/>
    <x v="348"/>
    <s v="interfac"/>
    <m/>
    <x v="1"/>
    <x v="278"/>
    <n v="0"/>
    <n v="0"/>
    <n v="5"/>
    <s v="interfac, interfac, interfac, interfac design, compon interfac"/>
    <n v="4"/>
    <s v="interfac, interfac, interfac, interfac design"/>
  </r>
  <r>
    <x v="348"/>
    <n v="1"/>
    <x v="1"/>
    <x v="5"/>
    <x v="0"/>
    <b v="0"/>
    <x v="349"/>
    <s v="(interfac, interface, interfaces, interfacing) (design, designating, designe, designed, designer, designers, designing, designs)"/>
    <m/>
    <x v="1"/>
    <x v="279"/>
    <n v="0"/>
    <n v="0"/>
    <n v="1"/>
    <s v="interfac design"/>
    <n v="1"/>
    <s v="interfac design"/>
  </r>
  <r>
    <x v="349"/>
    <n v="0"/>
    <x v="1"/>
    <x v="1"/>
    <x v="0"/>
    <b v="1"/>
    <x v="350"/>
    <s v="interlock"/>
    <m/>
    <x v="1"/>
    <x v="280"/>
    <n v="0"/>
    <n v="0"/>
    <n v="2"/>
    <s v="interlock, interlock"/>
    <n v="1"/>
    <s v="interlock"/>
  </r>
  <r>
    <x v="350"/>
    <n v="0"/>
    <x v="1"/>
    <x v="7"/>
    <x v="0"/>
    <b v="1"/>
    <x v="351"/>
    <s v="intermed"/>
    <m/>
    <x v="1"/>
    <x v="281"/>
    <n v="0"/>
    <n v="0"/>
    <n v="2"/>
    <s v="interm, intermediar"/>
    <n v="2"/>
    <s v="interm, intermediar"/>
  </r>
  <r>
    <x v="351"/>
    <n v="0"/>
    <x v="1"/>
    <x v="6"/>
    <x v="0"/>
    <b v="1"/>
    <x v="352"/>
    <s v="intermediary"/>
    <s v="intermediar"/>
    <x v="1"/>
    <x v="282"/>
    <n v="1"/>
    <n v="0"/>
    <n v="1"/>
    <s v="intermediar"/>
    <n v="1"/>
    <s v="intermediar"/>
  </r>
  <r>
    <x v="20"/>
    <n v="0"/>
    <x v="1"/>
    <x v="7"/>
    <x v="0"/>
    <b v="1"/>
    <x v="20"/>
    <s v="interop"/>
    <m/>
    <x v="1"/>
    <x v="14"/>
    <n v="0"/>
    <n v="0"/>
    <n v="3"/>
    <s v="interop, interop, interoperab"/>
    <n v="3"/>
    <s v="interop, interop, interoperab"/>
  </r>
  <r>
    <x v="352"/>
    <n v="0"/>
    <x v="1"/>
    <x v="4"/>
    <x v="1"/>
    <b v="1"/>
    <x v="353"/>
    <s v="interoperab"/>
    <m/>
    <x v="0"/>
    <x v="0"/>
    <n v="0"/>
    <n v="0"/>
    <n v="1"/>
    <s v="interoperab"/>
    <n v="1"/>
    <s v="interoperab"/>
  </r>
  <r>
    <x v="353"/>
    <n v="0"/>
    <x v="1"/>
    <x v="8"/>
    <x v="0"/>
    <b v="1"/>
    <x v="354"/>
    <s v="intrusion"/>
    <m/>
    <x v="1"/>
    <x v="283"/>
    <n v="0"/>
    <n v="0"/>
    <n v="1"/>
    <s v="intrus"/>
    <n v="1"/>
    <s v="intrus"/>
  </r>
  <r>
    <x v="354"/>
    <n v="0"/>
    <x v="1"/>
    <x v="5"/>
    <x v="0"/>
    <b v="1"/>
    <x v="355"/>
    <s v="intuit"/>
    <m/>
    <x v="1"/>
    <x v="284"/>
    <n v="0"/>
    <n v="0"/>
    <n v="1"/>
    <s v="intuit"/>
    <n v="1"/>
    <s v="intuit"/>
  </r>
  <r>
    <x v="355"/>
    <n v="1"/>
    <x v="1"/>
    <x v="2"/>
    <x v="0"/>
    <b v="1"/>
    <x v="356"/>
    <s v="iops"/>
    <m/>
    <x v="1"/>
    <x v="285"/>
    <n v="0"/>
    <n v="0"/>
    <n v="1"/>
    <s v="iop"/>
    <n v="1"/>
    <s v="iop"/>
  </r>
  <r>
    <x v="356"/>
    <n v="1"/>
    <x v="1"/>
    <x v="8"/>
    <x v="0"/>
    <b v="1"/>
    <x v="357"/>
    <s v="ipsec"/>
    <m/>
    <x v="1"/>
    <x v="286"/>
    <n v="0"/>
    <n v="0"/>
    <n v="1"/>
    <s v="ipsec"/>
    <n v="1"/>
    <s v="ipsec"/>
  </r>
  <r>
    <x v="357"/>
    <n v="0"/>
    <x v="1"/>
    <x v="8"/>
    <x v="0"/>
    <b v="1"/>
    <x v="358"/>
    <s v="ISO 27001"/>
    <m/>
    <x v="1"/>
    <x v="287"/>
    <n v="0"/>
    <n v="0"/>
    <n v="3"/>
    <s v="iso, isol, isol"/>
    <n v="3"/>
    <s v="iso, isol, isol"/>
  </r>
  <r>
    <x v="358"/>
    <n v="0"/>
    <x v="1"/>
    <x v="1"/>
    <x v="0"/>
    <b v="1"/>
    <x v="359"/>
    <s v="isol"/>
    <m/>
    <x v="1"/>
    <x v="288"/>
    <n v="0"/>
    <n v="0"/>
    <n v="2"/>
    <s v="isol, isol"/>
    <n v="2"/>
    <s v="isol, isol"/>
  </r>
  <r>
    <x v="359"/>
    <n v="0"/>
    <x v="0"/>
    <x v="11"/>
    <x v="0"/>
    <b v="1"/>
    <x v="360"/>
    <s v="inspect"/>
    <m/>
    <x v="0"/>
    <x v="0"/>
    <n v="0"/>
    <n v="0"/>
    <n v="1"/>
    <s v="inspect"/>
    <n v="0"/>
    <s v=""/>
  </r>
  <r>
    <x v="358"/>
    <n v="0"/>
    <x v="1"/>
    <x v="11"/>
    <x v="0"/>
    <b v="1"/>
    <x v="359"/>
    <s v="isolate"/>
    <m/>
    <x v="1"/>
    <x v="288"/>
    <n v="0"/>
    <n v="0"/>
    <n v="2"/>
    <s v="isol, isol"/>
    <n v="2"/>
    <s v="isol, isol"/>
  </r>
  <r>
    <x v="360"/>
    <n v="0"/>
    <x v="1"/>
    <x v="3"/>
    <x v="0"/>
    <b v="1"/>
    <x v="361"/>
    <s v="joule"/>
    <m/>
    <x v="1"/>
    <x v="289"/>
    <n v="0"/>
    <n v="0"/>
    <n v="1"/>
    <s v="joul"/>
    <n v="1"/>
    <s v="joul"/>
  </r>
  <r>
    <x v="361"/>
    <n v="1"/>
    <x v="1"/>
    <x v="8"/>
    <x v="0"/>
    <b v="1"/>
    <x v="362"/>
    <s v="(jwt, jwts)"/>
    <m/>
    <x v="1"/>
    <x v="290"/>
    <n v="0"/>
    <n v="0"/>
    <n v="1"/>
    <s v="jwt"/>
    <n v="1"/>
    <s v="jwt"/>
  </r>
  <r>
    <x v="362"/>
    <n v="1"/>
    <x v="1"/>
    <x v="5"/>
    <x v="0"/>
    <b v="1"/>
    <x v="363"/>
    <s v="(keystroke, keystrokes)"/>
    <m/>
    <x v="1"/>
    <x v="291"/>
    <n v="0"/>
    <n v="0"/>
    <n v="1"/>
    <s v="keystrok"/>
    <n v="1"/>
    <s v="keystrok"/>
  </r>
  <r>
    <x v="363"/>
    <n v="0"/>
    <x v="1"/>
    <x v="2"/>
    <x v="0"/>
    <b v="1"/>
    <x v="364"/>
    <s v="latency"/>
    <m/>
    <x v="1"/>
    <x v="292"/>
    <n v="0"/>
    <n v="0"/>
    <n v="2"/>
    <s v="latenc, latenc"/>
    <n v="2"/>
    <s v="latenc, latenc"/>
  </r>
  <r>
    <x v="363"/>
    <n v="0"/>
    <x v="1"/>
    <x v="5"/>
    <x v="0"/>
    <b v="1"/>
    <x v="364"/>
    <s v="latency"/>
    <m/>
    <x v="1"/>
    <x v="292"/>
    <n v="0"/>
    <n v="0"/>
    <n v="2"/>
    <s v="latenc, latenc"/>
    <n v="2"/>
    <s v="latenc, latenc"/>
  </r>
  <r>
    <x v="364"/>
    <n v="0"/>
    <x v="1"/>
    <x v="7"/>
    <x v="0"/>
    <b v="1"/>
    <x v="365"/>
    <s v="layer"/>
    <m/>
    <x v="1"/>
    <x v="293"/>
    <n v="0"/>
    <n v="0"/>
    <n v="2"/>
    <s v="abstraction layer, layer"/>
    <n v="1"/>
    <s v="layer"/>
  </r>
  <r>
    <x v="365"/>
    <n v="0"/>
    <x v="1"/>
    <x v="5"/>
    <x v="0"/>
    <b v="1"/>
    <x v="366"/>
    <s v="learn"/>
    <m/>
    <x v="1"/>
    <x v="294"/>
    <n v="0"/>
    <n v="0"/>
    <n v="1"/>
    <s v="learn"/>
    <n v="1"/>
    <s v="learn"/>
  </r>
  <r>
    <x v="366"/>
    <n v="1"/>
    <x v="1"/>
    <x v="8"/>
    <x v="1"/>
    <b v="0"/>
    <x v="367"/>
    <s v="least (privileg, privilege, privileged, privileges)"/>
    <m/>
    <x v="0"/>
    <x v="0"/>
    <n v="0"/>
    <n v="0"/>
    <n v="1"/>
    <s v="least privileg"/>
    <n v="1"/>
    <s v="least privileg"/>
  </r>
  <r>
    <x v="367"/>
    <n v="1"/>
    <x v="1"/>
    <x v="8"/>
    <x v="0"/>
    <b v="1"/>
    <x v="368"/>
    <s v="legitimate"/>
    <m/>
    <x v="1"/>
    <x v="295"/>
    <n v="0"/>
    <n v="0"/>
    <n v="1"/>
    <s v="legitim"/>
    <n v="1"/>
    <s v="legitim"/>
  </r>
  <r>
    <x v="368"/>
    <n v="1"/>
    <x v="1"/>
    <x v="4"/>
    <x v="0"/>
    <b v="0"/>
    <x v="369"/>
    <s v="(license, licensed, licenses, licensing) (use, used, useful, usefully, usefulness, uses, using)"/>
    <m/>
    <x v="1"/>
    <x v="296"/>
    <n v="0"/>
    <n v="0"/>
    <n v="1"/>
    <s v="licens use"/>
    <n v="1"/>
    <s v="licens use"/>
  </r>
  <r>
    <x v="369"/>
    <n v="1"/>
    <x v="1"/>
    <x v="5"/>
    <x v="0"/>
    <b v="1"/>
    <x v="370"/>
    <s v="likeability"/>
    <s v="likeab"/>
    <x v="1"/>
    <x v="297"/>
    <n v="0"/>
    <n v="1"/>
    <n v="1"/>
    <s v="likeab"/>
    <n v="1"/>
    <s v="likeab"/>
  </r>
  <r>
    <x v="370"/>
    <n v="1"/>
    <x v="1"/>
    <x v="8"/>
    <x v="0"/>
    <b v="1"/>
    <x v="371"/>
    <s v="lineage"/>
    <m/>
    <x v="1"/>
    <x v="298"/>
    <n v="0"/>
    <n v="0"/>
    <n v="1"/>
    <s v="lineag"/>
    <n v="1"/>
    <s v="lineag"/>
  </r>
  <r>
    <x v="371"/>
    <n v="1"/>
    <x v="1"/>
    <x v="0"/>
    <x v="0"/>
    <b v="1"/>
    <x v="372"/>
    <s v="(unload, unloaded, unloading)"/>
    <m/>
    <x v="1"/>
    <x v="299"/>
    <n v="0"/>
    <n v="0"/>
    <n v="1"/>
    <s v="unload"/>
    <n v="1"/>
    <s v="unload"/>
  </r>
  <r>
    <x v="372"/>
    <n v="0"/>
    <x v="1"/>
    <x v="3"/>
    <x v="0"/>
    <b v="1"/>
    <x v="373"/>
    <s v="load"/>
    <m/>
    <x v="1"/>
    <x v="300"/>
    <n v="0"/>
    <n v="0"/>
    <n v="10"/>
    <s v="loader, load test, unload, load, load, load balanc, load test, workload, load balanc, workload perform"/>
    <n v="5"/>
    <s v="loader, load test, load, load, load balanc"/>
  </r>
  <r>
    <x v="372"/>
    <n v="0"/>
    <x v="1"/>
    <x v="2"/>
    <x v="0"/>
    <b v="1"/>
    <x v="373"/>
    <s v="load"/>
    <m/>
    <x v="1"/>
    <x v="300"/>
    <n v="0"/>
    <n v="0"/>
    <n v="10"/>
    <s v="loader, load test, unload, load, load, load balanc, load test, workload, load balanc, workload perform"/>
    <n v="5"/>
    <s v="loader, load test, load, load, load balanc"/>
  </r>
  <r>
    <x v="373"/>
    <n v="0"/>
    <x v="1"/>
    <x v="2"/>
    <x v="0"/>
    <b v="1"/>
    <x v="374"/>
    <s v="lock"/>
    <m/>
    <x v="1"/>
    <x v="301"/>
    <n v="0"/>
    <n v="0"/>
    <n v="7"/>
    <s v="clock, deadlock, deadlock, interlock, lock, interlock, lock"/>
    <n v="2"/>
    <s v="lock, lock"/>
  </r>
  <r>
    <x v="349"/>
    <n v="0"/>
    <x v="0"/>
    <x v="8"/>
    <x v="0"/>
    <b v="1"/>
    <x v="350"/>
    <s v="interlock"/>
    <m/>
    <x v="0"/>
    <x v="0"/>
    <n v="0"/>
    <n v="0"/>
    <n v="2"/>
    <s v="interlock, interlock"/>
    <n v="1"/>
    <s v="interlock"/>
  </r>
  <r>
    <x v="373"/>
    <n v="0"/>
    <x v="1"/>
    <x v="8"/>
    <x v="0"/>
    <b v="1"/>
    <x v="374"/>
    <s v="lock"/>
    <m/>
    <x v="1"/>
    <x v="301"/>
    <n v="0"/>
    <n v="0"/>
    <n v="7"/>
    <s v="clock, deadlock, deadlock, interlock, lock, interlock, lock"/>
    <n v="2"/>
    <s v="lock, lock"/>
  </r>
  <r>
    <x v="374"/>
    <n v="0"/>
    <x v="1"/>
    <x v="0"/>
    <x v="0"/>
    <b v="1"/>
    <x v="375"/>
    <s v="logging"/>
    <m/>
    <x v="1"/>
    <x v="302"/>
    <n v="0"/>
    <n v="0"/>
    <n v="8"/>
    <s v="controltopolog, dialog, log, log, log, log, ontolog, topolog model"/>
    <n v="4"/>
    <s v="log, log, log, log"/>
  </r>
  <r>
    <x v="374"/>
    <n v="0"/>
    <x v="1"/>
    <x v="1"/>
    <x v="0"/>
    <b v="1"/>
    <x v="375"/>
    <s v="log"/>
    <m/>
    <x v="1"/>
    <x v="302"/>
    <n v="0"/>
    <n v="0"/>
    <n v="8"/>
    <s v="controltopolog, dialog, log, log, log, log, ontolog, topolog model"/>
    <n v="4"/>
    <s v="log, log, log, log"/>
  </r>
  <r>
    <x v="374"/>
    <n v="0"/>
    <x v="1"/>
    <x v="8"/>
    <x v="0"/>
    <b v="1"/>
    <x v="375"/>
    <s v="log"/>
    <m/>
    <x v="1"/>
    <x v="302"/>
    <n v="0"/>
    <n v="0"/>
    <n v="8"/>
    <s v="controltopolog, dialog, log, log, log, log, ontolog, topolog model"/>
    <n v="4"/>
    <s v="log, log, log, log"/>
  </r>
  <r>
    <x v="374"/>
    <n v="0"/>
    <x v="1"/>
    <x v="11"/>
    <x v="0"/>
    <b v="1"/>
    <x v="375"/>
    <s v="log"/>
    <m/>
    <x v="1"/>
    <x v="302"/>
    <n v="0"/>
    <n v="0"/>
    <n v="8"/>
    <s v="controltopolog, dialog, log, log, log, log, ontolog, topolog model"/>
    <n v="4"/>
    <s v="log, log, log, log"/>
  </r>
  <r>
    <x v="375"/>
    <n v="0"/>
    <x v="1"/>
    <x v="8"/>
    <x v="0"/>
    <b v="1"/>
    <x v="376"/>
    <s v="loss"/>
    <m/>
    <x v="1"/>
    <x v="303"/>
    <n v="0"/>
    <n v="0"/>
    <n v="1"/>
    <s v="loss"/>
    <n v="1"/>
    <s v="loss"/>
  </r>
  <r>
    <x v="376"/>
    <n v="1"/>
    <x v="1"/>
    <x v="3"/>
    <x v="0"/>
    <b v="1"/>
    <x v="377"/>
    <s v="low-power"/>
    <m/>
    <x v="1"/>
    <x v="304"/>
    <n v="0"/>
    <n v="0"/>
    <n v="1"/>
    <s v="low-pow"/>
    <n v="1"/>
    <s v="low-pow"/>
  </r>
  <r>
    <x v="377"/>
    <n v="0"/>
    <x v="0"/>
    <x v="7"/>
    <x v="0"/>
    <b v="1"/>
    <x v="378"/>
    <s v="inversion"/>
    <m/>
    <x v="0"/>
    <x v="0"/>
    <n v="0"/>
    <n v="0"/>
    <n v="1"/>
    <s v="invers"/>
    <n v="0"/>
    <s v=""/>
  </r>
  <r>
    <x v="378"/>
    <n v="1"/>
    <x v="1"/>
    <x v="2"/>
    <x v="0"/>
    <b v="1"/>
    <x v="379"/>
    <s v="lqn"/>
    <m/>
    <x v="1"/>
    <x v="305"/>
    <n v="0"/>
    <n v="0"/>
    <n v="1"/>
    <s v="lqn"/>
    <n v="1"/>
    <s v="lqn"/>
  </r>
  <r>
    <x v="379"/>
    <n v="0"/>
    <x v="1"/>
    <x v="7"/>
    <x v="0"/>
    <b v="1"/>
    <x v="380"/>
    <s v="maintain"/>
    <m/>
    <x v="1"/>
    <x v="306"/>
    <n v="0"/>
    <n v="0"/>
    <n v="3"/>
    <s v="maintain, maintain, maintain semant coher"/>
    <n v="3"/>
    <s v="maintain, maintain, maintain semant coher"/>
  </r>
  <r>
    <x v="379"/>
    <n v="0"/>
    <x v="1"/>
    <x v="1"/>
    <x v="0"/>
    <b v="1"/>
    <x v="380"/>
    <s v="maintain"/>
    <m/>
    <x v="1"/>
    <x v="306"/>
    <n v="0"/>
    <n v="0"/>
    <n v="3"/>
    <s v="maintain, maintain, maintain semant coher"/>
    <n v="3"/>
    <s v="maintain, maintain, maintain semant coher"/>
  </r>
  <r>
    <x v="380"/>
    <n v="0"/>
    <x v="1"/>
    <x v="9"/>
    <x v="0"/>
    <b v="1"/>
    <x v="381"/>
    <s v="mainten"/>
    <m/>
    <x v="1"/>
    <x v="307"/>
    <n v="0"/>
    <n v="0"/>
    <n v="3"/>
    <s v="mainten, mainten, softwar mainten"/>
    <n v="2"/>
    <s v="mainten, mainten"/>
  </r>
  <r>
    <x v="380"/>
    <n v="0"/>
    <x v="1"/>
    <x v="10"/>
    <x v="0"/>
    <b v="1"/>
    <x v="381"/>
    <s v="mainten"/>
    <m/>
    <x v="1"/>
    <x v="307"/>
    <n v="0"/>
    <n v="0"/>
    <n v="3"/>
    <s v="mainten, mainten, softwar mainten"/>
    <n v="2"/>
    <s v="mainten, mainten"/>
  </r>
  <r>
    <x v="381"/>
    <n v="0"/>
    <x v="1"/>
    <x v="8"/>
    <x v="0"/>
    <b v="1"/>
    <x v="382"/>
    <s v="malware"/>
    <m/>
    <x v="1"/>
    <x v="308"/>
    <n v="0"/>
    <n v="0"/>
    <n v="1"/>
    <s v="malwar"/>
    <n v="1"/>
    <s v="malwar"/>
  </r>
  <r>
    <x v="382"/>
    <n v="0"/>
    <x v="1"/>
    <x v="0"/>
    <x v="0"/>
    <b v="1"/>
    <x v="383"/>
    <s v="management"/>
    <m/>
    <x v="1"/>
    <x v="309"/>
    <n v="0"/>
    <n v="0"/>
    <n v="10"/>
    <s v="alert-manag, customer-manag, fully manag, manag, manag, manag, manag environ, manag tool, manag vulner, manag cloud"/>
    <n v="6"/>
    <s v="manag, manag, manag, manag environ, manag tool, manag cloud"/>
  </r>
  <r>
    <x v="382"/>
    <n v="0"/>
    <x v="1"/>
    <x v="3"/>
    <x v="0"/>
    <b v="1"/>
    <x v="383"/>
    <s v="management"/>
    <m/>
    <x v="1"/>
    <x v="309"/>
    <n v="0"/>
    <n v="0"/>
    <n v="10"/>
    <s v="alert-manag, customer-manag, fully manag, manag, manag, manag, manag environ, manag tool, manag vulner, manag cloud"/>
    <n v="6"/>
    <s v="manag, manag, manag, manag environ, manag tool, manag cloud"/>
  </r>
  <r>
    <x v="383"/>
    <n v="0"/>
    <x v="0"/>
    <x v="0"/>
    <x v="0"/>
    <b v="0"/>
    <x v="384"/>
    <s v="kill switch"/>
    <m/>
    <x v="0"/>
    <x v="0"/>
    <n v="0"/>
    <n v="0"/>
    <n v="1"/>
    <s v="kill switch"/>
    <n v="0"/>
    <s v=""/>
  </r>
  <r>
    <x v="382"/>
    <n v="0"/>
    <x v="1"/>
    <x v="1"/>
    <x v="0"/>
    <b v="1"/>
    <x v="383"/>
    <s v="manag"/>
    <m/>
    <x v="1"/>
    <x v="309"/>
    <n v="0"/>
    <n v="0"/>
    <n v="10"/>
    <s v="alert-manag, customer-manag, fully manag, manag, manag, manag, manag environ, manag tool, manag vulner, manag cloud"/>
    <n v="6"/>
    <s v="manag, manag, manag, manag environ, manag tool, manag cloud"/>
  </r>
  <r>
    <x v="384"/>
    <n v="1"/>
    <x v="1"/>
    <x v="10"/>
    <x v="0"/>
    <b v="0"/>
    <x v="385"/>
    <s v="(manage, manageable, managed, management, manager, managers, manages, managing) (environ, environment, environments)"/>
    <m/>
    <x v="1"/>
    <x v="310"/>
    <n v="0"/>
    <n v="0"/>
    <n v="1"/>
    <s v="manag environ"/>
    <n v="1"/>
    <s v="manag environ"/>
  </r>
  <r>
    <x v="385"/>
    <n v="1"/>
    <x v="1"/>
    <x v="10"/>
    <x v="0"/>
    <b v="0"/>
    <x v="386"/>
    <s v="(manage, manageable, managed, management, manager, managers, manages, managing) (tool, tooling, tools)"/>
    <m/>
    <x v="1"/>
    <x v="311"/>
    <n v="0"/>
    <n v="0"/>
    <n v="1"/>
    <s v="manag tool"/>
    <n v="1"/>
    <s v="manag tool"/>
  </r>
  <r>
    <x v="386"/>
    <n v="0"/>
    <x v="1"/>
    <x v="8"/>
    <x v="0"/>
    <b v="1"/>
    <x v="387"/>
    <s v="man-in-the-middle"/>
    <m/>
    <x v="1"/>
    <x v="312"/>
    <n v="0"/>
    <n v="0"/>
    <n v="1"/>
    <s v="man-in-the-middl"/>
    <n v="1"/>
    <s v="man-in-the-middl"/>
  </r>
  <r>
    <x v="387"/>
    <n v="1"/>
    <x v="1"/>
    <x v="5"/>
    <x v="0"/>
    <b v="1"/>
    <x v="388"/>
    <s v="man-machine"/>
    <m/>
    <x v="1"/>
    <x v="313"/>
    <n v="0"/>
    <n v="0"/>
    <n v="1"/>
    <s v="man-machin"/>
    <n v="1"/>
    <s v="man-machin"/>
  </r>
  <r>
    <x v="388"/>
    <n v="0"/>
    <x v="0"/>
    <x v="4"/>
    <x v="0"/>
    <b v="0"/>
    <x v="389"/>
    <s v="legacy system"/>
    <m/>
    <x v="0"/>
    <x v="0"/>
    <n v="0"/>
    <n v="0"/>
    <n v="1"/>
    <s v="legacy system"/>
    <n v="0"/>
    <s v=""/>
  </r>
  <r>
    <x v="22"/>
    <n v="0"/>
    <x v="1"/>
    <x v="10"/>
    <x v="0"/>
    <b v="1"/>
    <x v="22"/>
    <s v="Markov"/>
    <m/>
    <x v="1"/>
    <x v="15"/>
    <n v="0"/>
    <n v="0"/>
    <n v="3"/>
    <s v="markov, markov, markov transit matrix"/>
    <n v="3"/>
    <s v="markov, markov, markov transit matrix"/>
  </r>
  <r>
    <x v="389"/>
    <n v="1"/>
    <x v="1"/>
    <x v="9"/>
    <x v="1"/>
    <b v="0"/>
    <x v="390"/>
    <s v="markov (transition, transitions) matrix"/>
    <m/>
    <x v="0"/>
    <x v="0"/>
    <n v="0"/>
    <n v="0"/>
    <n v="1"/>
    <s v="markov transit matrix"/>
    <n v="1"/>
    <s v="markov transit matrix"/>
  </r>
  <r>
    <x v="390"/>
    <n v="0"/>
    <x v="1"/>
    <x v="4"/>
    <x v="0"/>
    <b v="1"/>
    <x v="391"/>
    <s v="marshal"/>
    <m/>
    <x v="1"/>
    <x v="314"/>
    <n v="0"/>
    <n v="0"/>
    <n v="1"/>
    <s v="marshal"/>
    <n v="1"/>
    <s v="marshal"/>
  </r>
  <r>
    <x v="391"/>
    <n v="0"/>
    <x v="1"/>
    <x v="9"/>
    <x v="0"/>
    <b v="1"/>
    <x v="392"/>
    <s v="mask"/>
    <m/>
    <x v="1"/>
    <x v="315"/>
    <n v="0"/>
    <n v="0"/>
    <n v="1"/>
    <s v="mask"/>
    <n v="1"/>
    <s v="mask"/>
  </r>
  <r>
    <x v="392"/>
    <n v="1"/>
    <x v="1"/>
    <x v="4"/>
    <x v="0"/>
    <b v="0"/>
    <x v="393"/>
    <s v="(maturation, mature, matures, maturing, maturity) (model, modeled, modeling, modelled, modelling, models)"/>
    <m/>
    <x v="1"/>
    <x v="316"/>
    <n v="0"/>
    <n v="0"/>
    <n v="1"/>
    <s v="matur model"/>
    <n v="1"/>
    <s v="matur model"/>
  </r>
  <r>
    <x v="393"/>
    <n v="0"/>
    <x v="1"/>
    <x v="3"/>
    <x v="0"/>
    <b v="1"/>
    <x v="394"/>
    <s v="measur"/>
    <m/>
    <x v="1"/>
    <x v="317"/>
    <n v="0"/>
    <n v="0"/>
    <n v="4"/>
    <s v="measur, measur testab, measur energ consum, testab measure"/>
    <n v="3"/>
    <s v="measur, measur testab, measur energ consum"/>
  </r>
  <r>
    <x v="394"/>
    <n v="0"/>
    <x v="0"/>
    <x v="0"/>
    <x v="0"/>
    <b v="0"/>
    <x v="395"/>
    <s v="load balancing"/>
    <m/>
    <x v="0"/>
    <x v="0"/>
    <n v="0"/>
    <n v="0"/>
    <n v="2"/>
    <s v="load balanc, load balanc"/>
    <n v="1"/>
    <s v="load balanc"/>
  </r>
  <r>
    <x v="395"/>
    <n v="0"/>
    <x v="1"/>
    <x v="4"/>
    <x v="0"/>
    <b v="1"/>
    <x v="396"/>
    <s v="mediation"/>
    <m/>
    <x v="1"/>
    <x v="318"/>
    <n v="0"/>
    <n v="0"/>
    <n v="3"/>
    <s v="mediat, mediat, remediat"/>
    <n v="2"/>
    <s v="mediat, mediat"/>
  </r>
  <r>
    <x v="395"/>
    <n v="0"/>
    <x v="1"/>
    <x v="6"/>
    <x v="0"/>
    <b v="1"/>
    <x v="396"/>
    <s v="mediat"/>
    <m/>
    <x v="1"/>
    <x v="318"/>
    <n v="0"/>
    <n v="0"/>
    <n v="3"/>
    <s v="mediat, mediat, remediat"/>
    <n v="2"/>
    <s v="mediat, mediat"/>
  </r>
  <r>
    <x v="343"/>
    <n v="0"/>
    <x v="0"/>
    <x v="10"/>
    <x v="0"/>
    <b v="0"/>
    <x v="343"/>
    <s v="load test"/>
    <m/>
    <x v="0"/>
    <x v="0"/>
    <n v="0"/>
    <n v="0"/>
    <n v="2"/>
    <s v="load test, load test"/>
    <n v="1"/>
    <s v="load test"/>
  </r>
  <r>
    <x v="396"/>
    <n v="0"/>
    <x v="1"/>
    <x v="5"/>
    <x v="0"/>
    <b v="1"/>
    <x v="397"/>
    <s v="memor"/>
    <m/>
    <x v="1"/>
    <x v="319"/>
    <n v="0"/>
    <n v="0"/>
    <n v="2"/>
    <s v="memor, memor"/>
    <n v="2"/>
    <s v="memor, memor"/>
  </r>
  <r>
    <x v="396"/>
    <n v="0"/>
    <x v="1"/>
    <x v="2"/>
    <x v="0"/>
    <b v="1"/>
    <x v="398"/>
    <s v="memory"/>
    <s v="memor"/>
    <x v="1"/>
    <x v="319"/>
    <n v="1"/>
    <n v="0"/>
    <n v="2"/>
    <s v="memor, memor"/>
    <n v="2"/>
    <s v="memor, memor"/>
  </r>
  <r>
    <x v="397"/>
    <n v="1"/>
    <x v="1"/>
    <x v="5"/>
    <x v="0"/>
    <b v="1"/>
    <x v="399"/>
    <s v="(menu, menus)"/>
    <m/>
    <x v="1"/>
    <x v="320"/>
    <n v="0"/>
    <n v="0"/>
    <n v="1"/>
    <s v="menu"/>
    <n v="1"/>
    <s v="menu"/>
  </r>
  <r>
    <x v="398"/>
    <n v="0"/>
    <x v="1"/>
    <x v="4"/>
    <x v="0"/>
    <b v="1"/>
    <x v="400"/>
    <s v="messaging"/>
    <m/>
    <x v="1"/>
    <x v="321"/>
    <n v="0"/>
    <n v="0"/>
    <n v="2"/>
    <s v="messag, messag"/>
    <n v="2"/>
    <s v="messag, messag"/>
  </r>
  <r>
    <x v="398"/>
    <n v="0"/>
    <x v="1"/>
    <x v="6"/>
    <x v="0"/>
    <b v="1"/>
    <x v="400"/>
    <s v="message"/>
    <m/>
    <x v="1"/>
    <x v="321"/>
    <n v="0"/>
    <n v="0"/>
    <n v="2"/>
    <s v="messag, messag"/>
    <n v="2"/>
    <s v="messag, messag"/>
  </r>
  <r>
    <x v="399"/>
    <n v="1"/>
    <x v="1"/>
    <x v="6"/>
    <x v="0"/>
    <b v="1"/>
    <x v="401"/>
    <s v="(metacontent, metacontents)"/>
    <m/>
    <x v="1"/>
    <x v="322"/>
    <n v="0"/>
    <n v="0"/>
    <n v="1"/>
    <s v="metacont"/>
    <n v="1"/>
    <s v="metacont"/>
  </r>
  <r>
    <x v="400"/>
    <n v="0"/>
    <x v="1"/>
    <x v="3"/>
    <x v="0"/>
    <b v="1"/>
    <x v="402"/>
    <s v="meter"/>
    <m/>
    <x v="1"/>
    <x v="323"/>
    <n v="0"/>
    <n v="0"/>
    <n v="1"/>
    <s v="meter"/>
    <n v="1"/>
    <s v="meter"/>
  </r>
  <r>
    <x v="401"/>
    <n v="0"/>
    <x v="0"/>
    <x v="10"/>
    <x v="0"/>
    <b v="0"/>
    <x v="403"/>
    <s v="loop test"/>
    <m/>
    <x v="0"/>
    <x v="0"/>
    <n v="0"/>
    <n v="0"/>
    <n v="1"/>
    <s v="loop test"/>
    <n v="0"/>
    <s v=""/>
  </r>
  <r>
    <x v="402"/>
    <n v="0"/>
    <x v="0"/>
    <x v="4"/>
    <x v="0"/>
    <b v="0"/>
    <x v="404"/>
    <s v="loose coupl"/>
    <m/>
    <x v="0"/>
    <x v="0"/>
    <n v="0"/>
    <n v="0"/>
    <n v="1"/>
    <s v="loose coupl"/>
    <n v="0"/>
    <s v=""/>
  </r>
  <r>
    <x v="403"/>
    <n v="0"/>
    <x v="1"/>
    <x v="4"/>
    <x v="0"/>
    <b v="1"/>
    <x v="405"/>
    <s v="middleware"/>
    <m/>
    <x v="1"/>
    <x v="324"/>
    <n v="0"/>
    <n v="0"/>
    <n v="2"/>
    <s v="middlewar, middlewar"/>
    <n v="2"/>
    <s v="middlewar, middlewar"/>
  </r>
  <r>
    <x v="403"/>
    <n v="0"/>
    <x v="1"/>
    <x v="6"/>
    <x v="0"/>
    <b v="1"/>
    <x v="405"/>
    <s v="middleware"/>
    <m/>
    <x v="1"/>
    <x v="324"/>
    <n v="0"/>
    <n v="0"/>
    <n v="2"/>
    <s v="middlewar, middlewar"/>
    <n v="2"/>
    <s v="middlewar, middlewar"/>
  </r>
  <r>
    <x v="404"/>
    <n v="0"/>
    <x v="1"/>
    <x v="5"/>
    <x v="0"/>
    <b v="1"/>
    <x v="406"/>
    <s v="minimalism"/>
    <m/>
    <x v="1"/>
    <x v="325"/>
    <n v="0"/>
    <n v="0"/>
    <n v="1"/>
    <s v="minim"/>
    <n v="1"/>
    <s v="minim"/>
  </r>
  <r>
    <x v="405"/>
    <n v="0"/>
    <x v="1"/>
    <x v="4"/>
    <x v="0"/>
    <b v="1"/>
    <x v="407"/>
    <s v="mismatch"/>
    <m/>
    <x v="1"/>
    <x v="326"/>
    <n v="0"/>
    <n v="0"/>
    <n v="1"/>
    <s v="mismatch"/>
    <n v="1"/>
    <s v="mismatch"/>
  </r>
  <r>
    <x v="406"/>
    <n v="1"/>
    <x v="1"/>
    <x v="8"/>
    <x v="0"/>
    <b v="1"/>
    <x v="408"/>
    <s v="(misuse, misused, misusing)"/>
    <m/>
    <x v="1"/>
    <x v="327"/>
    <n v="0"/>
    <n v="0"/>
    <n v="1"/>
    <s v="misus"/>
    <n v="1"/>
    <s v="misus"/>
  </r>
  <r>
    <x v="407"/>
    <n v="0"/>
    <x v="1"/>
    <x v="11"/>
    <x v="0"/>
    <b v="1"/>
    <x v="409"/>
    <s v="mock"/>
    <m/>
    <x v="1"/>
    <x v="328"/>
    <n v="0"/>
    <n v="0"/>
    <n v="2"/>
    <s v="mock, mock-up"/>
    <n v="2"/>
    <s v="mock, mock-up"/>
  </r>
  <r>
    <x v="408"/>
    <n v="1"/>
    <x v="1"/>
    <x v="5"/>
    <x v="0"/>
    <b v="1"/>
    <x v="410"/>
    <s v="mock-up"/>
    <m/>
    <x v="1"/>
    <x v="329"/>
    <n v="0"/>
    <n v="0"/>
    <n v="1"/>
    <s v="mock-up"/>
    <n v="1"/>
    <s v="mock-up"/>
  </r>
  <r>
    <x v="409"/>
    <n v="0"/>
    <x v="1"/>
    <x v="3"/>
    <x v="0"/>
    <b v="1"/>
    <x v="411"/>
    <s v="modeling"/>
    <m/>
    <x v="1"/>
    <x v="330"/>
    <n v="0"/>
    <n v="0"/>
    <n v="16"/>
    <s v="architectur model, behavior model, bidirect model transform, data model, execut model, matur model, model, model, model transform, process model, topolog model, view model, threat model, compon model, perform model, testab model"/>
    <n v="3"/>
    <s v="model, model, model transform"/>
  </r>
  <r>
    <x v="409"/>
    <n v="0"/>
    <x v="1"/>
    <x v="8"/>
    <x v="0"/>
    <b v="1"/>
    <x v="411"/>
    <s v="model"/>
    <m/>
    <x v="1"/>
    <x v="330"/>
    <n v="0"/>
    <n v="0"/>
    <n v="16"/>
    <s v="architectur model, behavior model, bidirect model transform, data model, execut model, matur model, model, model, model transform, process model, topolog model, view model, threat model, compon model, perform model, testab model"/>
    <n v="3"/>
    <s v="model, model, model transform"/>
  </r>
  <r>
    <x v="410"/>
    <n v="1"/>
    <x v="1"/>
    <x v="4"/>
    <x v="1"/>
    <b v="0"/>
    <x v="412"/>
    <s v="(model, modeled, modeling, modelled, modelling, models) (transform, transformation, transformations, transformed, transforming, transforms)"/>
    <m/>
    <x v="0"/>
    <x v="0"/>
    <n v="0"/>
    <n v="0"/>
    <n v="2"/>
    <s v="bidirect model transform, model transform"/>
    <n v="1"/>
    <s v="model transform"/>
  </r>
  <r>
    <x v="411"/>
    <n v="0"/>
    <x v="1"/>
    <x v="8"/>
    <x v="0"/>
    <b v="1"/>
    <x v="413"/>
    <s v="modif"/>
    <m/>
    <x v="1"/>
    <x v="331"/>
    <n v="0"/>
    <n v="0"/>
    <n v="3"/>
    <s v="analys modifi, modif, system modif"/>
    <n v="1"/>
    <s v="modif"/>
  </r>
  <r>
    <x v="412"/>
    <n v="0"/>
    <x v="1"/>
    <x v="0"/>
    <x v="0"/>
    <b v="1"/>
    <x v="414"/>
    <s v="modul"/>
    <m/>
    <x v="1"/>
    <x v="332"/>
    <n v="0"/>
    <n v="0"/>
    <n v="5"/>
    <s v="modul, modul, modul, modula, modular"/>
    <n v="5"/>
    <s v="modul, modul, modul, modula, modular"/>
  </r>
  <r>
    <x v="412"/>
    <n v="0"/>
    <x v="1"/>
    <x v="7"/>
    <x v="0"/>
    <b v="1"/>
    <x v="414"/>
    <s v="modul"/>
    <m/>
    <x v="1"/>
    <x v="332"/>
    <n v="0"/>
    <n v="0"/>
    <n v="5"/>
    <s v="modul, modul, modul, modula, modular"/>
    <n v="5"/>
    <s v="modul, modul, modul, modula, modular"/>
  </r>
  <r>
    <x v="412"/>
    <n v="0"/>
    <x v="1"/>
    <x v="1"/>
    <x v="0"/>
    <b v="1"/>
    <x v="414"/>
    <s v="modul"/>
    <m/>
    <x v="1"/>
    <x v="332"/>
    <n v="0"/>
    <n v="0"/>
    <n v="5"/>
    <s v="modul, modul, modul, modula, modular"/>
    <n v="5"/>
    <s v="modul, modul, modul, modula, modular"/>
  </r>
  <r>
    <x v="413"/>
    <n v="0"/>
    <x v="0"/>
    <x v="8"/>
    <x v="0"/>
    <b v="0"/>
    <x v="415"/>
    <s v="manag vulner"/>
    <m/>
    <x v="0"/>
    <x v="0"/>
    <n v="0"/>
    <n v="0"/>
    <n v="1"/>
    <s v="manag vulner"/>
    <n v="0"/>
    <s v=""/>
  </r>
  <r>
    <x v="414"/>
    <n v="0"/>
    <x v="1"/>
    <x v="11"/>
    <x v="0"/>
    <b v="1"/>
    <x v="416"/>
    <s v="modula"/>
    <m/>
    <x v="1"/>
    <x v="333"/>
    <n v="0"/>
    <n v="0"/>
    <n v="2"/>
    <s v="modula, modular"/>
    <n v="2"/>
    <s v="modula, modular"/>
  </r>
  <r>
    <x v="415"/>
    <n v="0"/>
    <x v="1"/>
    <x v="6"/>
    <x v="0"/>
    <b v="1"/>
    <x v="417"/>
    <s v="modular"/>
    <m/>
    <x v="1"/>
    <x v="334"/>
    <n v="0"/>
    <n v="0"/>
    <n v="1"/>
    <s v="modular"/>
    <n v="1"/>
    <s v="modular"/>
  </r>
  <r>
    <x v="416"/>
    <n v="0"/>
    <x v="1"/>
    <x v="9"/>
    <x v="0"/>
    <b v="1"/>
    <x v="418"/>
    <s v="monitor"/>
    <m/>
    <x v="1"/>
    <x v="335"/>
    <n v="0"/>
    <n v="0"/>
    <n v="6"/>
    <s v="monitor, monitor, monitor, monitor, monitor, monitor"/>
    <n v="6"/>
    <s v="monitor, monitor, monitor, monitor, monitor, monitor"/>
  </r>
  <r>
    <x v="416"/>
    <n v="0"/>
    <x v="1"/>
    <x v="0"/>
    <x v="0"/>
    <b v="1"/>
    <x v="418"/>
    <s v="monitor"/>
    <m/>
    <x v="1"/>
    <x v="335"/>
    <n v="0"/>
    <n v="0"/>
    <n v="6"/>
    <s v="monitor, monitor, monitor, monitor, monitor, monitor"/>
    <n v="6"/>
    <s v="monitor, monitor, monitor, monitor, monitor, monitor"/>
  </r>
  <r>
    <x v="416"/>
    <n v="0"/>
    <x v="1"/>
    <x v="3"/>
    <x v="0"/>
    <b v="1"/>
    <x v="418"/>
    <s v="monitor"/>
    <m/>
    <x v="1"/>
    <x v="335"/>
    <n v="0"/>
    <n v="0"/>
    <n v="6"/>
    <s v="monitor, monitor, monitor, monitor, monitor, monitor"/>
    <n v="6"/>
    <s v="monitor, monitor, monitor, monitor, monitor, monitor"/>
  </r>
  <r>
    <x v="416"/>
    <n v="0"/>
    <x v="1"/>
    <x v="10"/>
    <x v="0"/>
    <b v="1"/>
    <x v="418"/>
    <s v="monitor"/>
    <m/>
    <x v="1"/>
    <x v="335"/>
    <n v="0"/>
    <n v="0"/>
    <n v="6"/>
    <s v="monitor, monitor, monitor, monitor, monitor, monitor"/>
    <n v="6"/>
    <s v="monitor, monitor, monitor, monitor, monitor, monitor"/>
  </r>
  <r>
    <x v="416"/>
    <n v="0"/>
    <x v="1"/>
    <x v="1"/>
    <x v="0"/>
    <b v="1"/>
    <x v="418"/>
    <s v="monitor"/>
    <m/>
    <x v="1"/>
    <x v="335"/>
    <n v="0"/>
    <n v="0"/>
    <n v="6"/>
    <s v="monitor, monitor, monitor, monitor, monitor, monitor"/>
    <n v="6"/>
    <s v="monitor, monitor, monitor, monitor, monitor, monitor"/>
  </r>
  <r>
    <x v="417"/>
    <n v="0"/>
    <x v="0"/>
    <x v="8"/>
    <x v="0"/>
    <b v="1"/>
    <x v="419"/>
    <s v="masquerade"/>
    <m/>
    <x v="0"/>
    <x v="0"/>
    <n v="0"/>
    <n v="0"/>
    <n v="1"/>
    <s v="masquerad"/>
    <n v="0"/>
    <s v=""/>
  </r>
  <r>
    <x v="416"/>
    <n v="0"/>
    <x v="1"/>
    <x v="11"/>
    <x v="0"/>
    <b v="1"/>
    <x v="418"/>
    <s v="monitor"/>
    <m/>
    <x v="1"/>
    <x v="335"/>
    <n v="0"/>
    <n v="0"/>
    <n v="6"/>
    <s v="monitor, monitor, monitor, monitor, monitor, monitor"/>
    <n v="6"/>
    <s v="monitor, monitor, monitor, monitor, monitor, monitor"/>
  </r>
  <r>
    <x v="418"/>
    <n v="1"/>
    <x v="1"/>
    <x v="5"/>
    <x v="0"/>
    <b v="1"/>
    <x v="420"/>
    <s v="mouse"/>
    <m/>
    <x v="1"/>
    <x v="336"/>
    <n v="0"/>
    <n v="0"/>
    <n v="1"/>
    <s v="mous"/>
    <n v="1"/>
    <s v="mous"/>
  </r>
  <r>
    <x v="419"/>
    <n v="0"/>
    <x v="1"/>
    <x v="9"/>
    <x v="0"/>
    <b v="1"/>
    <x v="421"/>
    <s v="MTBF"/>
    <m/>
    <x v="1"/>
    <x v="337"/>
    <n v="0"/>
    <n v="0"/>
    <n v="2"/>
    <s v="mtbf, mtbf"/>
    <n v="2"/>
    <s v="mtbf, mtbf"/>
  </r>
  <r>
    <x v="419"/>
    <n v="0"/>
    <x v="1"/>
    <x v="10"/>
    <x v="0"/>
    <b v="1"/>
    <x v="421"/>
    <s v="MTBF"/>
    <m/>
    <x v="1"/>
    <x v="337"/>
    <n v="0"/>
    <n v="0"/>
    <n v="2"/>
    <s v="mtbf, mtbf"/>
    <n v="2"/>
    <s v="mtbf, mtbf"/>
  </r>
  <r>
    <x v="420"/>
    <n v="1"/>
    <x v="1"/>
    <x v="8"/>
    <x v="0"/>
    <b v="1"/>
    <x v="422"/>
    <s v="mtls"/>
    <s v="mtls"/>
    <x v="1"/>
    <x v="338"/>
    <n v="0"/>
    <n v="0"/>
    <n v="1"/>
    <s v="mtls"/>
    <n v="1"/>
    <s v="mtls"/>
  </r>
  <r>
    <x v="421"/>
    <n v="0"/>
    <x v="1"/>
    <x v="10"/>
    <x v="0"/>
    <b v="1"/>
    <x v="423"/>
    <s v="MTTD"/>
    <m/>
    <x v="1"/>
    <x v="339"/>
    <n v="0"/>
    <n v="0"/>
    <n v="2"/>
    <s v="mttd, mttd"/>
    <n v="1"/>
    <s v="mttd"/>
  </r>
  <r>
    <x v="422"/>
    <n v="0"/>
    <x v="1"/>
    <x v="9"/>
    <x v="0"/>
    <b v="1"/>
    <x v="424"/>
    <s v="MTTF"/>
    <m/>
    <x v="1"/>
    <x v="340"/>
    <n v="0"/>
    <n v="0"/>
    <n v="2"/>
    <s v="mttf, mttf"/>
    <n v="2"/>
    <s v="mttf, mttf"/>
  </r>
  <r>
    <x v="422"/>
    <n v="0"/>
    <x v="1"/>
    <x v="10"/>
    <x v="0"/>
    <b v="1"/>
    <x v="424"/>
    <s v="MTTF"/>
    <m/>
    <x v="1"/>
    <x v="340"/>
    <n v="0"/>
    <n v="0"/>
    <n v="2"/>
    <s v="mttf, mttf"/>
    <n v="2"/>
    <s v="mttf, mttf"/>
  </r>
  <r>
    <x v="423"/>
    <n v="0"/>
    <x v="1"/>
    <x v="9"/>
    <x v="0"/>
    <b v="1"/>
    <x v="425"/>
    <s v="MTTR"/>
    <m/>
    <x v="1"/>
    <x v="341"/>
    <n v="0"/>
    <n v="0"/>
    <n v="2"/>
    <s v="mttr, mttr"/>
    <n v="2"/>
    <s v="mttr, mttr"/>
  </r>
  <r>
    <x v="423"/>
    <n v="0"/>
    <x v="1"/>
    <x v="10"/>
    <x v="0"/>
    <b v="1"/>
    <x v="425"/>
    <s v="MTTR"/>
    <m/>
    <x v="1"/>
    <x v="341"/>
    <n v="0"/>
    <n v="0"/>
    <n v="2"/>
    <s v="mttr, mttr"/>
    <n v="2"/>
    <s v="mttr, mttr"/>
  </r>
  <r>
    <x v="424"/>
    <n v="1"/>
    <x v="1"/>
    <x v="5"/>
    <x v="0"/>
    <b v="1"/>
    <x v="426"/>
    <s v="(multi-modal, multi-mode)"/>
    <m/>
    <x v="1"/>
    <x v="342"/>
    <n v="0"/>
    <n v="0"/>
    <n v="1"/>
    <s v="multi-mod"/>
    <n v="1"/>
    <s v="multi-mod"/>
  </r>
  <r>
    <x v="425"/>
    <n v="1"/>
    <x v="1"/>
    <x v="2"/>
    <x v="0"/>
    <b v="1"/>
    <x v="427"/>
    <s v="(multiplex, multiplexed)"/>
    <m/>
    <x v="1"/>
    <x v="343"/>
    <n v="0"/>
    <n v="0"/>
    <n v="1"/>
    <s v="multiplex"/>
    <n v="1"/>
    <s v="multiplex"/>
  </r>
  <r>
    <x v="426"/>
    <n v="1"/>
    <x v="1"/>
    <x v="2"/>
    <x v="0"/>
    <b v="1"/>
    <x v="428"/>
    <s v="multiprocessor"/>
    <m/>
    <x v="1"/>
    <x v="344"/>
    <n v="0"/>
    <n v="0"/>
    <n v="1"/>
    <s v="multiprocessor"/>
    <n v="1"/>
    <s v="multiprocessor"/>
  </r>
  <r>
    <x v="427"/>
    <n v="0"/>
    <x v="0"/>
    <x v="7"/>
    <x v="0"/>
    <b v="1"/>
    <x v="429"/>
    <s v="microservices"/>
    <m/>
    <x v="0"/>
    <x v="0"/>
    <n v="0"/>
    <n v="0"/>
    <n v="1"/>
    <s v="microservic"/>
    <n v="0"/>
    <s v=""/>
  </r>
  <r>
    <x v="428"/>
    <n v="0"/>
    <x v="1"/>
    <x v="2"/>
    <x v="0"/>
    <b v="1"/>
    <x v="430"/>
    <s v="multi-thread"/>
    <m/>
    <x v="1"/>
    <x v="345"/>
    <n v="0"/>
    <n v="0"/>
    <n v="1"/>
    <s v="multi-thread"/>
    <n v="1"/>
    <s v="multi-thread"/>
  </r>
  <r>
    <x v="429"/>
    <n v="0"/>
    <x v="1"/>
    <x v="7"/>
    <x v="0"/>
    <b v="1"/>
    <x v="431"/>
    <s v="MVC"/>
    <m/>
    <x v="1"/>
    <x v="346"/>
    <n v="0"/>
    <n v="0"/>
    <n v="1"/>
    <s v="mvc"/>
    <n v="1"/>
    <s v="mvc"/>
  </r>
  <r>
    <x v="430"/>
    <n v="0"/>
    <x v="1"/>
    <x v="5"/>
    <x v="0"/>
    <b v="1"/>
    <x v="432"/>
    <s v="navigat"/>
    <m/>
    <x v="1"/>
    <x v="347"/>
    <n v="0"/>
    <n v="0"/>
    <n v="1"/>
    <s v="navigat"/>
    <n v="1"/>
    <s v="navigat"/>
  </r>
  <r>
    <x v="431"/>
    <n v="0"/>
    <x v="1"/>
    <x v="2"/>
    <x v="0"/>
    <b v="1"/>
    <x v="433"/>
    <s v="network"/>
    <m/>
    <x v="1"/>
    <x v="348"/>
    <n v="0"/>
    <n v="0"/>
    <n v="3"/>
    <s v="cross-cloud network, network, network"/>
    <n v="2"/>
    <s v="network, network"/>
  </r>
  <r>
    <x v="432"/>
    <n v="0"/>
    <x v="0"/>
    <x v="2"/>
    <x v="0"/>
    <b v="0"/>
    <x v="434"/>
    <s v="miss rate"/>
    <m/>
    <x v="0"/>
    <x v="0"/>
    <n v="0"/>
    <n v="0"/>
    <n v="1"/>
    <s v="miss rate"/>
    <n v="0"/>
    <s v=""/>
  </r>
  <r>
    <x v="431"/>
    <n v="0"/>
    <x v="1"/>
    <x v="8"/>
    <x v="0"/>
    <b v="1"/>
    <x v="433"/>
    <s v="network"/>
    <m/>
    <x v="1"/>
    <x v="348"/>
    <n v="0"/>
    <n v="0"/>
    <n v="3"/>
    <s v="cross-cloud network, network, network"/>
    <n v="2"/>
    <s v="network, network"/>
  </r>
  <r>
    <x v="433"/>
    <n v="1"/>
    <x v="1"/>
    <x v="10"/>
    <x v="0"/>
    <b v="1"/>
    <x v="435"/>
    <s v="nhpp"/>
    <m/>
    <x v="1"/>
    <x v="349"/>
    <n v="0"/>
    <n v="0"/>
    <n v="1"/>
    <s v="nhpp"/>
    <n v="1"/>
    <s v="nhpp"/>
  </r>
  <r>
    <x v="434"/>
    <n v="0"/>
    <x v="1"/>
    <x v="8"/>
    <x v="0"/>
    <b v="1"/>
    <x v="436"/>
    <s v="NIST"/>
    <m/>
    <x v="1"/>
    <x v="350"/>
    <n v="0"/>
    <n v="0"/>
    <n v="1"/>
    <s v="nist"/>
    <n v="1"/>
    <s v="nist"/>
  </r>
  <r>
    <x v="435"/>
    <n v="1"/>
    <x v="1"/>
    <x v="6"/>
    <x v="0"/>
    <b v="1"/>
    <x v="437"/>
    <s v="(non-atomic, non-atomicity)"/>
    <m/>
    <x v="1"/>
    <x v="351"/>
    <n v="0"/>
    <n v="0"/>
    <n v="2"/>
    <s v="failur non-atom, non-atom"/>
    <n v="1"/>
    <s v="non-atom"/>
  </r>
  <r>
    <x v="436"/>
    <n v="1"/>
    <x v="1"/>
    <x v="10"/>
    <x v="0"/>
    <b v="1"/>
    <x v="438"/>
    <s v="nonlinear"/>
    <m/>
    <x v="1"/>
    <x v="352"/>
    <n v="0"/>
    <n v="0"/>
    <n v="1"/>
    <s v="nonlinear"/>
    <n v="1"/>
    <s v="nonlinear"/>
  </r>
  <r>
    <x v="437"/>
    <n v="1"/>
    <x v="1"/>
    <x v="8"/>
    <x v="0"/>
    <b v="1"/>
    <x v="439"/>
    <s v="non-repudiation"/>
    <m/>
    <x v="1"/>
    <x v="353"/>
    <n v="1"/>
    <n v="0"/>
    <n v="1"/>
    <s v="non-repudi"/>
    <n v="1"/>
    <s v="non-repudi"/>
  </r>
  <r>
    <x v="438"/>
    <n v="1"/>
    <x v="1"/>
    <x v="7"/>
    <x v="0"/>
    <b v="0"/>
    <x v="440"/>
    <s v="(notation, notations) (technique, techniques)"/>
    <m/>
    <x v="1"/>
    <x v="354"/>
    <n v="0"/>
    <n v="0"/>
    <n v="1"/>
    <s v="notat techniqu"/>
    <n v="1"/>
    <s v="notat techniqu"/>
  </r>
  <r>
    <x v="439"/>
    <n v="1"/>
    <x v="1"/>
    <x v="8"/>
    <x v="0"/>
    <b v="1"/>
    <x v="441"/>
    <s v="(obfuscate, obfuscating, obfuscation)"/>
    <m/>
    <x v="1"/>
    <x v="355"/>
    <n v="0"/>
    <n v="0"/>
    <n v="1"/>
    <s v="obfusc"/>
    <n v="1"/>
    <s v="obfusc"/>
  </r>
  <r>
    <x v="440"/>
    <n v="0"/>
    <x v="1"/>
    <x v="0"/>
    <x v="0"/>
    <b v="1"/>
    <x v="442"/>
    <s v="observ"/>
    <m/>
    <x v="1"/>
    <x v="356"/>
    <n v="0"/>
    <n v="0"/>
    <n v="3"/>
    <s v="observ, observ, observ scheme"/>
    <n v="3"/>
    <s v="observ, observ, observ scheme"/>
  </r>
  <r>
    <x v="440"/>
    <n v="0"/>
    <x v="1"/>
    <x v="11"/>
    <x v="0"/>
    <b v="1"/>
    <x v="442"/>
    <s v="observ"/>
    <m/>
    <x v="1"/>
    <x v="356"/>
    <n v="0"/>
    <n v="0"/>
    <n v="3"/>
    <s v="observ, observ, observ scheme"/>
    <n v="3"/>
    <s v="observ, observ, observ scheme"/>
  </r>
  <r>
    <x v="441"/>
    <n v="1"/>
    <x v="1"/>
    <x v="6"/>
    <x v="0"/>
    <b v="0"/>
    <x v="443"/>
    <s v="(observability, observable, observation, observational, observations, observe, observed, observer, observes, observing) (scheme, schemes)"/>
    <m/>
    <x v="1"/>
    <x v="357"/>
    <n v="0"/>
    <n v="0"/>
    <n v="1"/>
    <s v="observ scheme"/>
    <n v="1"/>
    <s v="observ scheme"/>
  </r>
  <r>
    <x v="442"/>
    <n v="1"/>
    <x v="1"/>
    <x v="8"/>
    <x v="0"/>
    <b v="1"/>
    <x v="444"/>
    <s v="one-time"/>
    <m/>
    <x v="1"/>
    <x v="358"/>
    <n v="0"/>
    <n v="0"/>
    <n v="1"/>
    <s v="one-tim"/>
    <n v="1"/>
    <s v="one-tim"/>
  </r>
  <r>
    <x v="443"/>
    <n v="0"/>
    <x v="1"/>
    <x v="4"/>
    <x v="0"/>
    <b v="1"/>
    <x v="445"/>
    <s v="ontology"/>
    <m/>
    <x v="1"/>
    <x v="359"/>
    <n v="0"/>
    <n v="0"/>
    <n v="1"/>
    <s v="ontolog"/>
    <n v="1"/>
    <s v="ontolog"/>
  </r>
  <r>
    <x v="444"/>
    <n v="0"/>
    <x v="1"/>
    <x v="9"/>
    <x v="0"/>
    <b v="1"/>
    <x v="446"/>
    <s v="operation"/>
    <s v="operat"/>
    <x v="1"/>
    <x v="360"/>
    <n v="0"/>
    <n v="0"/>
    <n v="3"/>
    <s v="cooperat, operat, operat profil"/>
    <n v="1"/>
    <s v="operat"/>
  </r>
  <r>
    <x v="445"/>
    <n v="0"/>
    <x v="1"/>
    <x v="3"/>
    <x v="0"/>
    <b v="1"/>
    <x v="447"/>
    <s v="optimization"/>
    <m/>
    <x v="1"/>
    <x v="361"/>
    <n v="0"/>
    <n v="0"/>
    <n v="5"/>
    <s v="optim, optimiz, optim releas time, optim perform, perform optim"/>
    <n v="3"/>
    <s v="optim, optimiz, optim perform"/>
  </r>
  <r>
    <x v="446"/>
    <n v="0"/>
    <x v="1"/>
    <x v="2"/>
    <x v="0"/>
    <b v="1"/>
    <x v="448"/>
    <s v="optimiz"/>
    <m/>
    <x v="1"/>
    <x v="362"/>
    <n v="0"/>
    <n v="0"/>
    <n v="1"/>
    <s v="optimiz"/>
    <n v="1"/>
    <s v="optimiz"/>
  </r>
  <r>
    <x v="447"/>
    <n v="0"/>
    <x v="1"/>
    <x v="4"/>
    <x v="0"/>
    <b v="1"/>
    <x v="449"/>
    <s v="ORB"/>
    <m/>
    <x v="1"/>
    <x v="363"/>
    <n v="0"/>
    <n v="0"/>
    <n v="2"/>
    <s v="corba, orb"/>
    <n v="1"/>
    <s v="orb"/>
  </r>
  <r>
    <x v="448"/>
    <n v="0"/>
    <x v="1"/>
    <x v="0"/>
    <x v="0"/>
    <b v="1"/>
    <x v="450"/>
    <s v="orchestr"/>
    <m/>
    <x v="1"/>
    <x v="364"/>
    <n v="0"/>
    <n v="0"/>
    <n v="2"/>
    <s v="orchestr, orchestr"/>
    <n v="2"/>
    <s v="orchestr, orchestr"/>
  </r>
  <r>
    <x v="448"/>
    <n v="0"/>
    <x v="1"/>
    <x v="6"/>
    <x v="0"/>
    <b v="1"/>
    <x v="450"/>
    <s v="orchestr"/>
    <m/>
    <x v="1"/>
    <x v="364"/>
    <n v="0"/>
    <n v="0"/>
    <n v="2"/>
    <s v="orchestr, orchestr"/>
    <n v="2"/>
    <s v="orchestr, orchestr"/>
  </r>
  <r>
    <x v="449"/>
    <n v="0"/>
    <x v="1"/>
    <x v="9"/>
    <x v="0"/>
    <b v="1"/>
    <x v="451"/>
    <s v="outage"/>
    <m/>
    <x v="1"/>
    <x v="365"/>
    <n v="0"/>
    <n v="0"/>
    <n v="2"/>
    <s v="outag, outag"/>
    <n v="2"/>
    <s v="outag, outag"/>
  </r>
  <r>
    <x v="449"/>
    <n v="0"/>
    <x v="1"/>
    <x v="10"/>
    <x v="0"/>
    <b v="1"/>
    <x v="451"/>
    <s v="outage"/>
    <m/>
    <x v="1"/>
    <x v="365"/>
    <n v="0"/>
    <n v="0"/>
    <n v="2"/>
    <s v="outag, outag"/>
    <n v="2"/>
    <s v="outag, outag"/>
  </r>
  <r>
    <x v="450"/>
    <n v="1"/>
    <x v="1"/>
    <x v="8"/>
    <x v="0"/>
    <b v="1"/>
    <x v="452"/>
    <s v="outbound"/>
    <m/>
    <x v="1"/>
    <x v="366"/>
    <n v="0"/>
    <n v="0"/>
    <n v="1"/>
    <s v="outbound"/>
    <n v="1"/>
    <s v="outbound"/>
  </r>
  <r>
    <x v="421"/>
    <n v="0"/>
    <x v="0"/>
    <x v="9"/>
    <x v="0"/>
    <b v="1"/>
    <x v="423"/>
    <s v="MTTD"/>
    <m/>
    <x v="0"/>
    <x v="0"/>
    <n v="0"/>
    <n v="0"/>
    <n v="2"/>
    <s v="mttd, mttd"/>
    <n v="1"/>
    <s v="mttd"/>
  </r>
  <r>
    <x v="451"/>
    <n v="0"/>
    <x v="1"/>
    <x v="2"/>
    <x v="0"/>
    <b v="1"/>
    <x v="453"/>
    <s v="overhead"/>
    <m/>
    <x v="1"/>
    <x v="367"/>
    <n v="0"/>
    <n v="0"/>
    <n v="1"/>
    <s v="overhead"/>
    <n v="1"/>
    <s v="overhead"/>
  </r>
  <r>
    <x v="452"/>
    <n v="1"/>
    <x v="1"/>
    <x v="2"/>
    <x v="0"/>
    <b v="1"/>
    <x v="454"/>
    <s v="(overprovision, overprovisioned, overprovisioning, overprovisions)"/>
    <m/>
    <x v="1"/>
    <x v="368"/>
    <n v="0"/>
    <n v="0"/>
    <n v="1"/>
    <s v="overprovis"/>
    <n v="1"/>
    <s v="overprovis"/>
  </r>
  <r>
    <x v="453"/>
    <n v="1"/>
    <x v="1"/>
    <x v="10"/>
    <x v="0"/>
    <b v="1"/>
    <x v="455"/>
    <s v="(over-provisioned, over-provisioning)"/>
    <m/>
    <x v="1"/>
    <x v="369"/>
    <n v="0"/>
    <n v="0"/>
    <n v="1"/>
    <s v="over-provis"/>
    <n v="1"/>
    <s v="over-provis"/>
  </r>
  <r>
    <x v="454"/>
    <n v="1"/>
    <x v="1"/>
    <x v="8"/>
    <x v="0"/>
    <b v="1"/>
    <x v="456"/>
    <s v="(owasp, owasps)"/>
    <m/>
    <x v="1"/>
    <x v="370"/>
    <n v="0"/>
    <n v="0"/>
    <n v="1"/>
    <s v="owasp"/>
    <n v="1"/>
    <s v="owasp"/>
  </r>
  <r>
    <x v="455"/>
    <n v="0"/>
    <x v="1"/>
    <x v="7"/>
    <x v="0"/>
    <b v="1"/>
    <x v="457"/>
    <s v="PAC"/>
    <m/>
    <x v="1"/>
    <x v="371"/>
    <n v="0"/>
    <n v="0"/>
    <n v="3"/>
    <s v="impact analys, pac, impact testab"/>
    <n v="1"/>
    <s v="pac"/>
  </r>
  <r>
    <x v="456"/>
    <n v="0"/>
    <x v="1"/>
    <x v="2"/>
    <x v="0"/>
    <b v="1"/>
    <x v="458"/>
    <s v="parallel"/>
    <m/>
    <x v="1"/>
    <x v="372"/>
    <n v="0"/>
    <n v="0"/>
    <n v="2"/>
    <s v="parallel, parallel comput pattern"/>
    <n v="2"/>
    <s v="parallel, parallel comput pattern"/>
  </r>
  <r>
    <x v="457"/>
    <n v="1"/>
    <x v="1"/>
    <x v="9"/>
    <x v="0"/>
    <b v="0"/>
    <x v="459"/>
    <s v="(parallel, parallelism) (comput, computation, computational, computations, compute, computed, computer, computers, computing) (pattern, patterns)"/>
    <m/>
    <x v="1"/>
    <x v="373"/>
    <n v="0"/>
    <n v="0"/>
    <n v="1"/>
    <s v="parallel comput pattern"/>
    <n v="1"/>
    <s v="parallel comput pattern"/>
  </r>
  <r>
    <x v="458"/>
    <n v="0"/>
    <x v="1"/>
    <x v="7"/>
    <x v="0"/>
    <b v="1"/>
    <x v="460"/>
    <s v="parameter"/>
    <m/>
    <x v="1"/>
    <x v="374"/>
    <n v="0"/>
    <n v="0"/>
    <n v="1"/>
    <s v="paramet"/>
    <n v="1"/>
    <s v="paramet"/>
  </r>
  <r>
    <x v="459"/>
    <n v="1"/>
    <x v="1"/>
    <x v="5"/>
    <x v="0"/>
    <b v="1"/>
    <x v="461"/>
    <s v="participatory"/>
    <s v="participator"/>
    <x v="1"/>
    <x v="375"/>
    <n v="1"/>
    <n v="0"/>
    <n v="1"/>
    <s v="participator"/>
    <n v="1"/>
    <s v="participator"/>
  </r>
  <r>
    <x v="460"/>
    <n v="0"/>
    <x v="1"/>
    <x v="8"/>
    <x v="0"/>
    <b v="1"/>
    <x v="462"/>
    <s v="password"/>
    <m/>
    <x v="1"/>
    <x v="376"/>
    <n v="0"/>
    <n v="0"/>
    <n v="1"/>
    <s v="password"/>
    <n v="1"/>
    <s v="password"/>
  </r>
  <r>
    <x v="461"/>
    <n v="0"/>
    <x v="1"/>
    <x v="0"/>
    <x v="0"/>
    <b v="1"/>
    <x v="463"/>
    <s v="patch"/>
    <m/>
    <x v="1"/>
    <x v="377"/>
    <n v="0"/>
    <n v="0"/>
    <n v="3"/>
    <s v="patch, patch, patch"/>
    <n v="3"/>
    <s v="patch, patch, patch"/>
  </r>
  <r>
    <x v="461"/>
    <n v="0"/>
    <x v="1"/>
    <x v="1"/>
    <x v="0"/>
    <b v="1"/>
    <x v="463"/>
    <s v="patch"/>
    <m/>
    <x v="1"/>
    <x v="377"/>
    <n v="0"/>
    <n v="0"/>
    <n v="3"/>
    <s v="patch, patch, patch"/>
    <n v="3"/>
    <s v="patch, patch, patch"/>
  </r>
  <r>
    <x v="461"/>
    <n v="0"/>
    <x v="1"/>
    <x v="8"/>
    <x v="0"/>
    <b v="1"/>
    <x v="463"/>
    <s v="patch"/>
    <m/>
    <x v="1"/>
    <x v="377"/>
    <n v="0"/>
    <n v="0"/>
    <n v="3"/>
    <s v="patch, patch, patch"/>
    <n v="3"/>
    <s v="patch, patch, patch"/>
  </r>
  <r>
    <x v="462"/>
    <n v="0"/>
    <x v="1"/>
    <x v="5"/>
    <x v="0"/>
    <b v="1"/>
    <x v="464"/>
    <s v="pause"/>
    <m/>
    <x v="1"/>
    <x v="378"/>
    <n v="0"/>
    <n v="0"/>
    <n v="1"/>
    <s v="paus"/>
    <n v="1"/>
    <s v="paus"/>
  </r>
  <r>
    <x v="463"/>
    <n v="0"/>
    <x v="1"/>
    <x v="8"/>
    <x v="0"/>
    <b v="1"/>
    <x v="465"/>
    <s v="PCI-DSS"/>
    <m/>
    <x v="1"/>
    <x v="379"/>
    <n v="0"/>
    <n v="0"/>
    <n v="1"/>
    <s v="pci-dss"/>
    <n v="1"/>
    <s v="pci-dss"/>
  </r>
  <r>
    <x v="464"/>
    <n v="1"/>
    <x v="1"/>
    <x v="4"/>
    <x v="0"/>
    <b v="1"/>
    <x v="466"/>
    <s v="peer-to-peer"/>
    <m/>
    <x v="1"/>
    <x v="380"/>
    <n v="0"/>
    <n v="0"/>
    <n v="1"/>
    <s v="peer-to-p"/>
    <n v="1"/>
    <s v="peer-to-p"/>
  </r>
  <r>
    <x v="465"/>
    <n v="1"/>
    <x v="1"/>
    <x v="8"/>
    <x v="0"/>
    <b v="1"/>
    <x v="467"/>
    <s v="(penetrate, penetration)"/>
    <m/>
    <x v="1"/>
    <x v="381"/>
    <n v="0"/>
    <n v="0"/>
    <n v="3"/>
    <s v="penetr, penetr, penetr test"/>
    <n v="1"/>
    <s v="penetr"/>
  </r>
  <r>
    <x v="466"/>
    <n v="0"/>
    <x v="1"/>
    <x v="2"/>
    <x v="0"/>
    <b v="1"/>
    <x v="468"/>
    <s v="perform"/>
    <m/>
    <x v="1"/>
    <x v="382"/>
    <n v="0"/>
    <n v="0"/>
    <n v="19"/>
    <s v="perform test, perform, perform, resourc perform, applic perform, improv perform, optim perform, perform analys, perform efficien, perform engin, perform evalu, perform issu, perform metric, perform model, perform optim, perform requir, perform target, softwar perform, workload perform"/>
    <n v="13"/>
    <s v="perform test, perform, perform, perform analys, perform efficien, perform engin, perform evalu, perform issu, perform metric, perform model, perform optim, perform requir, perform target"/>
  </r>
  <r>
    <x v="466"/>
    <n v="0"/>
    <x v="1"/>
    <x v="5"/>
    <x v="0"/>
    <b v="1"/>
    <x v="468"/>
    <s v="performance"/>
    <m/>
    <x v="1"/>
    <x v="382"/>
    <n v="0"/>
    <n v="0"/>
    <n v="19"/>
    <s v="perform test, perform, perform, resourc perform, applic perform, improv perform, optim perform, perform analys, perform efficien, perform engin, perform evalu, perform issu, perform metric, perform model, perform optim, perform requir, perform target, softwar perform, workload perform"/>
    <n v="13"/>
    <s v="perform test, perform, perform, perform analys, perform efficien, perform engin, perform evalu, perform issu, perform metric, perform model, perform optim, perform requir, perform target"/>
  </r>
  <r>
    <x v="467"/>
    <n v="0"/>
    <x v="1"/>
    <x v="1"/>
    <x v="0"/>
    <b v="1"/>
    <x v="469"/>
    <s v="permission"/>
    <m/>
    <x v="1"/>
    <x v="383"/>
    <n v="0"/>
    <n v="0"/>
    <n v="1"/>
    <s v="permiss"/>
    <n v="1"/>
    <s v="permiss"/>
  </r>
  <r>
    <x v="468"/>
    <n v="0"/>
    <x v="1"/>
    <x v="5"/>
    <x v="0"/>
    <b v="1"/>
    <x v="470"/>
    <s v="personal"/>
    <m/>
    <x v="1"/>
    <x v="384"/>
    <n v="0"/>
    <n v="0"/>
    <n v="2"/>
    <s v="imperson, person"/>
    <n v="1"/>
    <s v="person"/>
  </r>
  <r>
    <x v="469"/>
    <n v="0"/>
    <x v="1"/>
    <x v="8"/>
    <x v="0"/>
    <b v="1"/>
    <x v="471"/>
    <s v="phish"/>
    <m/>
    <x v="1"/>
    <x v="385"/>
    <n v="0"/>
    <n v="0"/>
    <n v="1"/>
    <s v="phish"/>
    <n v="1"/>
    <s v="phish"/>
  </r>
  <r>
    <x v="470"/>
    <n v="0"/>
    <x v="1"/>
    <x v="9"/>
    <x v="0"/>
    <b v="1"/>
    <x v="472"/>
    <s v="ping"/>
    <m/>
    <x v="1"/>
    <x v="386"/>
    <n v="0"/>
    <n v="0"/>
    <n v="1"/>
    <s v="ping"/>
    <n v="1"/>
    <s v="ping"/>
  </r>
  <r>
    <x v="471"/>
    <n v="0"/>
    <x v="0"/>
    <x v="10"/>
    <x v="0"/>
    <b v="1"/>
    <x v="473"/>
    <s v="obsolescen"/>
    <m/>
    <x v="0"/>
    <x v="0"/>
    <n v="0"/>
    <n v="0"/>
    <n v="1"/>
    <s v="obsolescen"/>
    <n v="0"/>
    <s v=""/>
  </r>
  <r>
    <x v="472"/>
    <n v="0"/>
    <x v="0"/>
    <x v="5"/>
    <x v="0"/>
    <b v="1"/>
    <x v="474"/>
    <s v="onboarding"/>
    <m/>
    <x v="0"/>
    <x v="0"/>
    <n v="0"/>
    <n v="0"/>
    <n v="1"/>
    <s v="onboard"/>
    <n v="0"/>
    <s v=""/>
  </r>
  <r>
    <x v="473"/>
    <n v="0"/>
    <x v="1"/>
    <x v="0"/>
    <x v="0"/>
    <b v="1"/>
    <x v="475"/>
    <s v="pipeline"/>
    <m/>
    <x v="1"/>
    <x v="387"/>
    <n v="0"/>
    <n v="0"/>
    <n v="2"/>
    <s v="pipelin, pipelin"/>
    <n v="2"/>
    <s v="pipelin, pipelin"/>
  </r>
  <r>
    <x v="473"/>
    <n v="0"/>
    <x v="1"/>
    <x v="6"/>
    <x v="0"/>
    <b v="1"/>
    <x v="475"/>
    <s v="pipeline"/>
    <m/>
    <x v="1"/>
    <x v="387"/>
    <n v="0"/>
    <n v="0"/>
    <n v="2"/>
    <s v="pipelin, pipelin"/>
    <n v="2"/>
    <s v="pipelin, pipelin"/>
  </r>
  <r>
    <x v="474"/>
    <n v="0"/>
    <x v="0"/>
    <x v="7"/>
    <x v="0"/>
    <b v="1"/>
    <x v="476"/>
    <s v="open/closed"/>
    <m/>
    <x v="0"/>
    <x v="0"/>
    <n v="0"/>
    <n v="0"/>
    <n v="1"/>
    <s v="openclos"/>
    <n v="0"/>
    <s v=""/>
  </r>
  <r>
    <x v="475"/>
    <n v="0"/>
    <x v="1"/>
    <x v="11"/>
    <x v="0"/>
    <b v="1"/>
    <x v="477"/>
    <s v="plan"/>
    <m/>
    <x v="1"/>
    <x v="388"/>
    <n v="0"/>
    <n v="0"/>
    <n v="1"/>
    <s v="plan"/>
    <n v="1"/>
    <s v="plan"/>
  </r>
  <r>
    <x v="476"/>
    <n v="0"/>
    <x v="0"/>
    <x v="10"/>
    <x v="0"/>
    <b v="0"/>
    <x v="478"/>
    <s v="operat profile"/>
    <m/>
    <x v="0"/>
    <x v="0"/>
    <n v="0"/>
    <n v="0"/>
    <n v="1"/>
    <s v="operat profil"/>
    <n v="0"/>
    <s v=""/>
  </r>
  <r>
    <x v="477"/>
    <n v="1"/>
    <x v="1"/>
    <x v="5"/>
    <x v="0"/>
    <b v="1"/>
    <x v="479"/>
    <s v="(plastic, plasticity)"/>
    <m/>
    <x v="1"/>
    <x v="389"/>
    <n v="0"/>
    <n v="0"/>
    <n v="1"/>
    <s v="plastic"/>
    <n v="1"/>
    <s v="plastic"/>
  </r>
  <r>
    <x v="478"/>
    <n v="0"/>
    <x v="1"/>
    <x v="4"/>
    <x v="0"/>
    <b v="1"/>
    <x v="480"/>
    <s v="platform"/>
    <m/>
    <x v="1"/>
    <x v="390"/>
    <n v="0"/>
    <n v="0"/>
    <n v="1"/>
    <s v="platform"/>
    <n v="1"/>
    <s v="platform"/>
  </r>
  <r>
    <x v="479"/>
    <n v="0"/>
    <x v="0"/>
    <x v="10"/>
    <x v="0"/>
    <b v="0"/>
    <x v="481"/>
    <s v="optimal release time"/>
    <m/>
    <x v="0"/>
    <x v="0"/>
    <n v="0"/>
    <n v="0"/>
    <n v="1"/>
    <s v="optim releas time"/>
    <n v="0"/>
    <s v=""/>
  </r>
  <r>
    <x v="480"/>
    <n v="1"/>
    <x v="1"/>
    <x v="8"/>
    <x v="0"/>
    <b v="1"/>
    <x v="482"/>
    <s v="(playbook, playbooks)"/>
    <m/>
    <x v="1"/>
    <x v="391"/>
    <n v="0"/>
    <n v="0"/>
    <n v="1"/>
    <s v="playbook"/>
    <n v="1"/>
    <s v="playbook"/>
  </r>
  <r>
    <x v="481"/>
    <n v="0"/>
    <x v="1"/>
    <x v="4"/>
    <x v="0"/>
    <b v="1"/>
    <x v="483"/>
    <s v="plug"/>
    <m/>
    <x v="1"/>
    <x v="392"/>
    <n v="0"/>
    <n v="0"/>
    <n v="5"/>
    <s v="plug, plug-in, plug-and-play, plugin, plug-and-play"/>
    <n v="3"/>
    <s v="plug, plug-in, plug-and-play"/>
  </r>
  <r>
    <x v="482"/>
    <n v="0"/>
    <x v="1"/>
    <x v="6"/>
    <x v="0"/>
    <b v="1"/>
    <x v="484"/>
    <s v="plug-in"/>
    <m/>
    <x v="1"/>
    <x v="393"/>
    <n v="0"/>
    <n v="0"/>
    <n v="1"/>
    <s v="plug-in"/>
    <n v="1"/>
    <s v="plug-in"/>
  </r>
  <r>
    <x v="483"/>
    <n v="1"/>
    <x v="1"/>
    <x v="5"/>
    <x v="0"/>
    <b v="1"/>
    <x v="485"/>
    <s v="pluralistic"/>
    <m/>
    <x v="1"/>
    <x v="394"/>
    <n v="0"/>
    <n v="0"/>
    <n v="1"/>
    <s v="pluralist"/>
    <n v="1"/>
    <s v="pluralist"/>
  </r>
  <r>
    <x v="484"/>
    <n v="0"/>
    <x v="0"/>
    <x v="10"/>
    <x v="0"/>
    <b v="0"/>
    <x v="486"/>
    <s v="orthogonal array"/>
    <m/>
    <x v="0"/>
    <x v="0"/>
    <n v="0"/>
    <n v="0"/>
    <n v="1"/>
    <s v="orthogon array"/>
    <n v="0"/>
    <s v=""/>
  </r>
  <r>
    <x v="485"/>
    <n v="1"/>
    <x v="1"/>
    <x v="10"/>
    <x v="0"/>
    <b v="1"/>
    <x v="487"/>
    <s v="point-in-time"/>
    <m/>
    <x v="1"/>
    <x v="395"/>
    <n v="0"/>
    <n v="0"/>
    <n v="1"/>
    <s v="point-in-tim"/>
    <n v="1"/>
    <s v="point-in-tim"/>
  </r>
  <r>
    <x v="486"/>
    <n v="1"/>
    <x v="1"/>
    <x v="10"/>
    <x v="0"/>
    <b v="1"/>
    <x v="488"/>
    <s v="poisson"/>
    <m/>
    <x v="1"/>
    <x v="396"/>
    <n v="0"/>
    <n v="0"/>
    <n v="1"/>
    <s v="poisson"/>
    <n v="1"/>
    <s v="poisson"/>
  </r>
  <r>
    <x v="487"/>
    <n v="0"/>
    <x v="1"/>
    <x v="8"/>
    <x v="0"/>
    <b v="1"/>
    <x v="489"/>
    <s v="policy"/>
    <s v="polic"/>
    <x v="1"/>
    <x v="397"/>
    <n v="1"/>
    <n v="0"/>
    <n v="1"/>
    <s v="polic"/>
    <n v="1"/>
    <s v="polic"/>
  </r>
  <r>
    <x v="488"/>
    <n v="0"/>
    <x v="1"/>
    <x v="7"/>
    <x v="0"/>
    <b v="1"/>
    <x v="490"/>
    <s v="polymorphism"/>
    <m/>
    <x v="1"/>
    <x v="398"/>
    <n v="0"/>
    <n v="0"/>
    <n v="1"/>
    <s v="polymorph"/>
    <n v="1"/>
    <s v="polymorph"/>
  </r>
  <r>
    <x v="489"/>
    <n v="0"/>
    <x v="1"/>
    <x v="7"/>
    <x v="0"/>
    <b v="1"/>
    <x v="491"/>
    <s v="portab"/>
    <m/>
    <x v="1"/>
    <x v="399"/>
    <n v="0"/>
    <n v="0"/>
    <n v="1"/>
    <s v="portab"/>
    <n v="1"/>
    <s v="portab"/>
  </r>
  <r>
    <x v="490"/>
    <n v="0"/>
    <x v="1"/>
    <x v="3"/>
    <x v="0"/>
    <b v="1"/>
    <x v="492"/>
    <s v="power"/>
    <m/>
    <x v="1"/>
    <x v="400"/>
    <n v="0"/>
    <n v="0"/>
    <n v="1"/>
    <s v="power"/>
    <n v="1"/>
    <s v="power"/>
  </r>
  <r>
    <x v="491"/>
    <n v="0"/>
    <x v="1"/>
    <x v="10"/>
    <x v="0"/>
    <b v="1"/>
    <x v="493"/>
    <s v="PRA"/>
    <m/>
    <x v="1"/>
    <x v="401"/>
    <n v="0"/>
    <n v="0"/>
    <n v="2"/>
    <s v="pra, prat"/>
    <n v="1"/>
    <s v="pra"/>
  </r>
  <r>
    <x v="492"/>
    <n v="0"/>
    <x v="1"/>
    <x v="3"/>
    <x v="0"/>
    <b v="1"/>
    <x v="494"/>
    <s v="prediction"/>
    <m/>
    <x v="1"/>
    <x v="402"/>
    <n v="0"/>
    <n v="0"/>
    <n v="2"/>
    <s v="predict, predict"/>
    <n v="2"/>
    <s v="predict, predict"/>
  </r>
  <r>
    <x v="492"/>
    <n v="0"/>
    <x v="1"/>
    <x v="1"/>
    <x v="0"/>
    <b v="1"/>
    <x v="494"/>
    <s v="predict"/>
    <m/>
    <x v="1"/>
    <x v="402"/>
    <n v="0"/>
    <n v="0"/>
    <n v="2"/>
    <s v="predict, predict"/>
    <n v="2"/>
    <s v="predict, predict"/>
  </r>
  <r>
    <x v="493"/>
    <n v="0"/>
    <x v="1"/>
    <x v="5"/>
    <x v="0"/>
    <b v="1"/>
    <x v="495"/>
    <s v="preferences"/>
    <m/>
    <x v="1"/>
    <x v="403"/>
    <n v="0"/>
    <n v="0"/>
    <n v="1"/>
    <s v="prefer"/>
    <n v="1"/>
    <s v="prefer"/>
  </r>
  <r>
    <x v="494"/>
    <n v="0"/>
    <x v="1"/>
    <x v="8"/>
    <x v="0"/>
    <b v="1"/>
    <x v="496"/>
    <s v="preven"/>
    <m/>
    <x v="1"/>
    <x v="404"/>
    <n v="0"/>
    <n v="0"/>
    <n v="2"/>
    <s v="preven, prevent"/>
    <n v="2"/>
    <s v="preven, prevent"/>
  </r>
  <r>
    <x v="495"/>
    <n v="0"/>
    <x v="1"/>
    <x v="1"/>
    <x v="0"/>
    <b v="1"/>
    <x v="497"/>
    <s v="prevention"/>
    <m/>
    <x v="1"/>
    <x v="405"/>
    <n v="0"/>
    <n v="0"/>
    <n v="1"/>
    <s v="prevent"/>
    <n v="1"/>
    <s v="prevent"/>
  </r>
  <r>
    <x v="496"/>
    <n v="0"/>
    <x v="0"/>
    <x v="9"/>
    <x v="0"/>
    <b v="0"/>
    <x v="498"/>
    <s v="partition tolerance"/>
    <m/>
    <x v="0"/>
    <x v="0"/>
    <n v="0"/>
    <n v="0"/>
    <n v="1"/>
    <s v="partit toler"/>
    <n v="0"/>
    <s v=""/>
  </r>
  <r>
    <x v="497"/>
    <n v="1"/>
    <x v="1"/>
    <x v="1"/>
    <x v="0"/>
    <b v="0"/>
    <x v="499"/>
    <s v="primary (channel, channels)"/>
    <s v="primar channel"/>
    <x v="1"/>
    <x v="406"/>
    <n v="1"/>
    <n v="0"/>
    <n v="1"/>
    <s v="primar channel"/>
    <n v="1"/>
    <s v="primar channel"/>
  </r>
  <r>
    <x v="498"/>
    <n v="1"/>
    <x v="1"/>
    <x v="8"/>
    <x v="0"/>
    <b v="1"/>
    <x v="500"/>
    <s v="privacy-preserving"/>
    <m/>
    <x v="1"/>
    <x v="407"/>
    <n v="0"/>
    <n v="0"/>
    <n v="1"/>
    <s v="privacy-preserv"/>
    <n v="1"/>
    <s v="privacy-preserv"/>
  </r>
  <r>
    <x v="499"/>
    <n v="0"/>
    <x v="1"/>
    <x v="8"/>
    <x v="0"/>
    <b v="1"/>
    <x v="501"/>
    <s v="privil"/>
    <m/>
    <x v="1"/>
    <x v="408"/>
    <n v="0"/>
    <n v="0"/>
    <n v="3"/>
    <s v="least privileg, privil, privileg"/>
    <n v="1"/>
    <s v="privil"/>
  </r>
  <r>
    <x v="500"/>
    <n v="0"/>
    <x v="1"/>
    <x v="0"/>
    <x v="0"/>
    <b v="1"/>
    <x v="502"/>
    <s v="probe"/>
    <m/>
    <x v="1"/>
    <x v="409"/>
    <n v="0"/>
    <n v="0"/>
    <n v="1"/>
    <s v="probe"/>
    <n v="1"/>
    <s v="probe"/>
  </r>
  <r>
    <x v="501"/>
    <n v="1"/>
    <x v="1"/>
    <x v="1"/>
    <x v="0"/>
    <b v="0"/>
    <x v="503"/>
    <s v="(process, processed, processes, processing) (model, modeled, modeling, modelled, modelling, models)"/>
    <m/>
    <x v="1"/>
    <x v="410"/>
    <n v="0"/>
    <n v="0"/>
    <n v="1"/>
    <s v="process model"/>
    <n v="1"/>
    <s v="process model"/>
  </r>
  <r>
    <x v="502"/>
    <n v="1"/>
    <x v="1"/>
    <x v="1"/>
    <x v="0"/>
    <b v="1"/>
    <x v="504"/>
    <s v="process-control"/>
    <m/>
    <x v="1"/>
    <x v="411"/>
    <n v="0"/>
    <n v="0"/>
    <n v="1"/>
    <s v="process-control"/>
    <n v="1"/>
    <s v="process-control"/>
  </r>
  <r>
    <x v="503"/>
    <n v="1"/>
    <x v="1"/>
    <x v="0"/>
    <x v="0"/>
    <b v="0"/>
    <x v="505"/>
    <s v="(product, production, productive, productivity, products) (environment, environments)"/>
    <m/>
    <x v="1"/>
    <x v="412"/>
    <n v="0"/>
    <n v="0"/>
    <n v="1"/>
    <s v="product environ"/>
    <n v="1"/>
    <s v="product environ"/>
  </r>
  <r>
    <x v="465"/>
    <n v="0"/>
    <x v="0"/>
    <x v="1"/>
    <x v="0"/>
    <b v="1"/>
    <x v="467"/>
    <s v="penetr"/>
    <m/>
    <x v="0"/>
    <x v="0"/>
    <n v="0"/>
    <n v="0"/>
    <n v="3"/>
    <s v="penetr, penetr, penetr test"/>
    <n v="1"/>
    <s v="penetr"/>
  </r>
  <r>
    <x v="504"/>
    <n v="1"/>
    <x v="1"/>
    <x v="6"/>
    <x v="0"/>
    <b v="0"/>
    <x v="506"/>
    <s v="(product, production, productive, productivity, products) (families, family)"/>
    <s v="product famil"/>
    <x v="1"/>
    <x v="413"/>
    <n v="1"/>
    <n v="0"/>
    <n v="1"/>
    <s v="product famil"/>
    <n v="1"/>
    <s v="product famil"/>
  </r>
  <r>
    <x v="505"/>
    <n v="0"/>
    <x v="0"/>
    <x v="10"/>
    <x v="0"/>
    <b v="0"/>
    <x v="507"/>
    <s v="penetration test"/>
    <m/>
    <x v="0"/>
    <x v="0"/>
    <n v="0"/>
    <n v="0"/>
    <n v="1"/>
    <s v="penetr test"/>
    <n v="0"/>
    <s v=""/>
  </r>
  <r>
    <x v="506"/>
    <n v="0"/>
    <x v="1"/>
    <x v="3"/>
    <x v="0"/>
    <b v="1"/>
    <x v="508"/>
    <s v="profil"/>
    <m/>
    <x v="1"/>
    <x v="414"/>
    <n v="0"/>
    <n v="0"/>
    <n v="3"/>
    <s v="operat profil, profil, profil"/>
    <n v="2"/>
    <s v="profil, profil"/>
  </r>
  <r>
    <x v="506"/>
    <n v="0"/>
    <x v="1"/>
    <x v="2"/>
    <x v="0"/>
    <b v="1"/>
    <x v="508"/>
    <s v="profil"/>
    <m/>
    <x v="1"/>
    <x v="414"/>
    <n v="0"/>
    <n v="0"/>
    <n v="3"/>
    <s v="operat profil, profil, profil"/>
    <n v="2"/>
    <s v="profil, profil"/>
  </r>
  <r>
    <x v="507"/>
    <n v="0"/>
    <x v="1"/>
    <x v="5"/>
    <x v="0"/>
    <b v="1"/>
    <x v="509"/>
    <s v="progress"/>
    <m/>
    <x v="1"/>
    <x v="415"/>
    <n v="0"/>
    <n v="0"/>
    <n v="1"/>
    <s v="progress"/>
    <n v="1"/>
    <s v="progress"/>
  </r>
  <r>
    <x v="508"/>
    <n v="0"/>
    <x v="1"/>
    <x v="4"/>
    <x v="0"/>
    <b v="1"/>
    <x v="510"/>
    <s v="protocol"/>
    <m/>
    <x v="1"/>
    <x v="416"/>
    <n v="0"/>
    <n v="0"/>
    <n v="2"/>
    <s v="protocol, protocol"/>
    <n v="2"/>
    <s v="protocol, protocol"/>
  </r>
  <r>
    <x v="508"/>
    <n v="0"/>
    <x v="1"/>
    <x v="6"/>
    <x v="0"/>
    <b v="1"/>
    <x v="510"/>
    <s v="protocol"/>
    <m/>
    <x v="1"/>
    <x v="416"/>
    <n v="0"/>
    <n v="0"/>
    <n v="2"/>
    <s v="protocol, protocol"/>
    <n v="2"/>
    <s v="protocol, protocol"/>
  </r>
  <r>
    <x v="509"/>
    <n v="0"/>
    <x v="1"/>
    <x v="5"/>
    <x v="0"/>
    <b v="1"/>
    <x v="511"/>
    <s v="prototyp"/>
    <m/>
    <x v="1"/>
    <x v="417"/>
    <n v="0"/>
    <n v="0"/>
    <n v="1"/>
    <s v="prototyp"/>
    <n v="1"/>
    <s v="prototyp"/>
  </r>
  <r>
    <x v="510"/>
    <n v="0"/>
    <x v="1"/>
    <x v="0"/>
    <x v="0"/>
    <b v="1"/>
    <x v="512"/>
    <s v="provision"/>
    <m/>
    <x v="1"/>
    <x v="418"/>
    <n v="0"/>
    <n v="0"/>
    <n v="4"/>
    <s v="overprovis, over-provis, provis, under-provis"/>
    <n v="1"/>
    <s v="provis"/>
  </r>
  <r>
    <x v="511"/>
    <n v="0"/>
    <x v="1"/>
    <x v="4"/>
    <x v="0"/>
    <b v="1"/>
    <x v="513"/>
    <s v="proxy"/>
    <s v="prox"/>
    <x v="1"/>
    <x v="419"/>
    <n v="1"/>
    <n v="0"/>
    <n v="2"/>
    <s v="prox, haproxy"/>
    <n v="1"/>
    <s v="prox"/>
  </r>
  <r>
    <x v="512"/>
    <n v="0"/>
    <x v="1"/>
    <x v="6"/>
    <x v="0"/>
    <b v="1"/>
    <x v="514"/>
    <s v="pub"/>
    <m/>
    <x v="1"/>
    <x v="420"/>
    <n v="0"/>
    <n v="0"/>
    <n v="3"/>
    <s v="pub, publish-subscribe, pub-sub"/>
    <n v="1"/>
    <s v="pub"/>
  </r>
  <r>
    <x v="513"/>
    <n v="0"/>
    <x v="1"/>
    <x v="3"/>
    <x v="0"/>
    <b v="1"/>
    <x v="515"/>
    <s v="PUE"/>
    <m/>
    <x v="1"/>
    <x v="421"/>
    <n v="0"/>
    <n v="0"/>
    <n v="1"/>
    <s v="pue"/>
    <n v="1"/>
    <s v="pue"/>
  </r>
  <r>
    <x v="514"/>
    <n v="1"/>
    <x v="1"/>
    <x v="11"/>
    <x v="0"/>
    <b v="0"/>
    <x v="516"/>
    <s v="(qualities, quality) (assurance, assured)"/>
    <s v="qualit assur"/>
    <x v="1"/>
    <x v="422"/>
    <n v="1"/>
    <n v="0"/>
    <n v="1"/>
    <s v="qualit assur"/>
    <n v="1"/>
    <s v="qualit assur"/>
  </r>
  <r>
    <x v="515"/>
    <n v="1"/>
    <x v="1"/>
    <x v="7"/>
    <x v="0"/>
    <b v="0"/>
    <x v="517"/>
    <s v="(qualities, quality) (attribute, attributed, attributes)"/>
    <s v="qualit attribut"/>
    <x v="1"/>
    <x v="423"/>
    <n v="1"/>
    <n v="0"/>
    <n v="1"/>
    <s v="qualit attribut"/>
    <n v="1"/>
    <s v="qualit attribut"/>
  </r>
  <r>
    <x v="516"/>
    <n v="0"/>
    <x v="1"/>
    <x v="6"/>
    <x v="0"/>
    <b v="1"/>
    <x v="518"/>
    <s v="queue"/>
    <m/>
    <x v="1"/>
    <x v="424"/>
    <n v="0"/>
    <n v="0"/>
    <n v="2"/>
    <s v="queue, queue"/>
    <n v="2"/>
    <s v="queue, queue"/>
  </r>
  <r>
    <x v="516"/>
    <n v="0"/>
    <x v="1"/>
    <x v="2"/>
    <x v="0"/>
    <b v="1"/>
    <x v="518"/>
    <s v="queue"/>
    <m/>
    <x v="1"/>
    <x v="424"/>
    <n v="0"/>
    <n v="0"/>
    <n v="2"/>
    <s v="queue, queue"/>
    <n v="2"/>
    <s v="queue, queue"/>
  </r>
  <r>
    <x v="517"/>
    <n v="0"/>
    <x v="1"/>
    <x v="8"/>
    <x v="0"/>
    <b v="1"/>
    <x v="519"/>
    <s v="ransomware"/>
    <m/>
    <x v="1"/>
    <x v="425"/>
    <n v="0"/>
    <n v="0"/>
    <n v="1"/>
    <s v="ransomwar"/>
    <n v="1"/>
    <s v="ransomwar"/>
  </r>
  <r>
    <x v="518"/>
    <n v="0"/>
    <x v="1"/>
    <x v="10"/>
    <x v="0"/>
    <b v="1"/>
    <x v="520"/>
    <s v="RCA"/>
    <m/>
    <x v="1"/>
    <x v="426"/>
    <n v="0"/>
    <n v="0"/>
    <n v="1"/>
    <s v="rca"/>
    <n v="1"/>
    <s v="rca"/>
  </r>
  <r>
    <x v="519"/>
    <n v="0"/>
    <x v="1"/>
    <x v="10"/>
    <x v="0"/>
    <b v="1"/>
    <x v="521"/>
    <s v="RDT"/>
    <m/>
    <x v="1"/>
    <x v="427"/>
    <n v="0"/>
    <n v="0"/>
    <n v="1"/>
    <s v="rdt"/>
    <n v="1"/>
    <s v="rdt"/>
  </r>
  <r>
    <x v="520"/>
    <n v="0"/>
    <x v="1"/>
    <x v="9"/>
    <x v="0"/>
    <b v="1"/>
    <x v="522"/>
    <s v="reboot"/>
    <m/>
    <x v="1"/>
    <x v="428"/>
    <n v="0"/>
    <n v="0"/>
    <n v="1"/>
    <s v="reboot"/>
    <n v="1"/>
    <s v="reboot"/>
  </r>
  <r>
    <x v="521"/>
    <n v="1"/>
    <x v="1"/>
    <x v="0"/>
    <x v="0"/>
    <b v="0"/>
    <x v="523"/>
    <s v="(record, recorded, recorder, recording, records) (replay, replayed, replaying, replays)"/>
    <m/>
    <x v="1"/>
    <x v="429"/>
    <n v="0"/>
    <n v="0"/>
    <n v="1"/>
    <s v="record replay"/>
    <n v="1"/>
    <s v="record replay"/>
  </r>
  <r>
    <x v="522"/>
    <n v="1"/>
    <x v="1"/>
    <x v="0"/>
    <x v="0"/>
    <b v="1"/>
    <x v="524"/>
    <s v="record-and-replay"/>
    <m/>
    <x v="1"/>
    <x v="430"/>
    <n v="0"/>
    <n v="0"/>
    <n v="1"/>
    <s v="record-and-replay"/>
    <n v="1"/>
    <s v="record-and-replay"/>
  </r>
  <r>
    <x v="206"/>
    <n v="0"/>
    <x v="1"/>
    <x v="0"/>
    <x v="0"/>
    <b v="1"/>
    <x v="525"/>
    <s v=" recovery"/>
    <s v="recov"/>
    <x v="1"/>
    <x v="165"/>
    <n v="1"/>
    <n v="0"/>
    <n v="6"/>
    <s v="recov, recov, disast recover, recov, recov, recov"/>
    <n v="5"/>
    <s v="recov, recov, recov, recov, recov"/>
  </r>
  <r>
    <x v="523"/>
    <n v="1"/>
    <x v="1"/>
    <x v="10"/>
    <x v="1"/>
    <b v="0"/>
    <x v="526"/>
    <s v="(disaster, disasters) (recoveries, recovery)"/>
    <s v="disast recover"/>
    <x v="0"/>
    <x v="0"/>
    <n v="1"/>
    <n v="0"/>
    <n v="1"/>
    <s v="disast recover"/>
    <n v="1"/>
    <s v="disast recover"/>
  </r>
  <r>
    <x v="206"/>
    <n v="0"/>
    <x v="1"/>
    <x v="10"/>
    <x v="0"/>
    <b v="1"/>
    <x v="207"/>
    <s v="recover"/>
    <m/>
    <x v="1"/>
    <x v="165"/>
    <n v="0"/>
    <n v="0"/>
    <n v="6"/>
    <s v="recov, recov, disast recover, recov, recov, recov"/>
    <n v="5"/>
    <s v="recov, recov, recov, recov, recov"/>
  </r>
  <r>
    <x v="206"/>
    <n v="0"/>
    <x v="1"/>
    <x v="1"/>
    <x v="0"/>
    <b v="1"/>
    <x v="207"/>
    <s v="recover"/>
    <m/>
    <x v="1"/>
    <x v="165"/>
    <n v="0"/>
    <n v="0"/>
    <n v="6"/>
    <s v="recov, recov, disast recover, recov, recov, recov"/>
    <n v="5"/>
    <s v="recov, recov, recov, recov, recov"/>
  </r>
  <r>
    <x v="524"/>
    <n v="0"/>
    <x v="0"/>
    <x v="7"/>
    <x v="0"/>
    <b v="1"/>
    <x v="527"/>
    <s v="plug-and-play"/>
    <m/>
    <x v="0"/>
    <x v="0"/>
    <n v="0"/>
    <n v="0"/>
    <n v="2"/>
    <s v="plug-and-play, plug-and-play"/>
    <n v="1"/>
    <s v="plug-and-play"/>
  </r>
  <r>
    <x v="206"/>
    <n v="0"/>
    <x v="1"/>
    <x v="8"/>
    <x v="0"/>
    <b v="1"/>
    <x v="207"/>
    <s v="recov"/>
    <m/>
    <x v="1"/>
    <x v="165"/>
    <n v="0"/>
    <n v="0"/>
    <n v="6"/>
    <s v="recov, recov, disast recover, recov, recov, recov"/>
    <n v="5"/>
    <s v="recov, recov, recov, recov, recov"/>
  </r>
  <r>
    <x v="525"/>
    <n v="0"/>
    <x v="0"/>
    <x v="7"/>
    <x v="0"/>
    <b v="1"/>
    <x v="528"/>
    <s v="plugin"/>
    <m/>
    <x v="0"/>
    <x v="0"/>
    <n v="0"/>
    <n v="0"/>
    <n v="1"/>
    <s v="plugin"/>
    <n v="0"/>
    <s v=""/>
  </r>
  <r>
    <x v="526"/>
    <n v="0"/>
    <x v="1"/>
    <x v="3"/>
    <x v="0"/>
    <b v="1"/>
    <x v="529"/>
    <s v="reduce"/>
    <m/>
    <x v="1"/>
    <x v="431"/>
    <n v="0"/>
    <n v="0"/>
    <n v="3"/>
    <s v="reduc, reduc energ, reduc energ consum"/>
    <n v="3"/>
    <s v="reduc, reduc energ, reduc energ consum"/>
  </r>
  <r>
    <x v="527"/>
    <n v="0"/>
    <x v="1"/>
    <x v="9"/>
    <x v="0"/>
    <b v="1"/>
    <x v="530"/>
    <s v="redundant"/>
    <m/>
    <x v="1"/>
    <x v="432"/>
    <n v="0"/>
    <n v="0"/>
    <n v="4"/>
    <s v="redund, redund, redundan, redundan"/>
    <n v="4"/>
    <s v="redund, redund, redundan, redundan"/>
  </r>
  <r>
    <x v="528"/>
    <n v="0"/>
    <x v="0"/>
    <x v="3"/>
    <x v="0"/>
    <b v="1"/>
    <x v="531"/>
    <s v=" PMIC"/>
    <m/>
    <x v="0"/>
    <x v="0"/>
    <n v="0"/>
    <n v="0"/>
    <n v="1"/>
    <s v="pmic"/>
    <n v="0"/>
    <s v=""/>
  </r>
  <r>
    <x v="527"/>
    <n v="0"/>
    <x v="1"/>
    <x v="1"/>
    <x v="0"/>
    <b v="1"/>
    <x v="530"/>
    <s v="redund"/>
    <m/>
    <x v="1"/>
    <x v="432"/>
    <n v="0"/>
    <n v="0"/>
    <n v="4"/>
    <s v="redund, redund, redundan, redundan"/>
    <n v="4"/>
    <s v="redund, redund, redundan, redundan"/>
  </r>
  <r>
    <x v="529"/>
    <n v="0"/>
    <x v="0"/>
    <x v="6"/>
    <x v="0"/>
    <b v="1"/>
    <x v="532"/>
    <s v="point-to-point"/>
    <m/>
    <x v="0"/>
    <x v="0"/>
    <n v="0"/>
    <n v="0"/>
    <n v="1"/>
    <s v="point-to-point"/>
    <n v="0"/>
    <s v=""/>
  </r>
  <r>
    <x v="530"/>
    <n v="0"/>
    <x v="1"/>
    <x v="0"/>
    <x v="0"/>
    <b v="1"/>
    <x v="533"/>
    <s v="redundan"/>
    <m/>
    <x v="1"/>
    <x v="433"/>
    <n v="0"/>
    <n v="0"/>
    <n v="2"/>
    <s v="redundan, redundan"/>
    <n v="2"/>
    <s v="redundan, redundan"/>
  </r>
  <r>
    <x v="530"/>
    <n v="0"/>
    <x v="1"/>
    <x v="10"/>
    <x v="0"/>
    <b v="1"/>
    <x v="533"/>
    <s v="redundan"/>
    <m/>
    <x v="1"/>
    <x v="433"/>
    <n v="0"/>
    <n v="0"/>
    <n v="2"/>
    <s v="redundan, redundan"/>
    <n v="2"/>
    <s v="redundan, redundan"/>
  </r>
  <r>
    <x v="531"/>
    <n v="0"/>
    <x v="1"/>
    <x v="7"/>
    <x v="0"/>
    <b v="1"/>
    <x v="534"/>
    <s v="refact"/>
    <m/>
    <x v="1"/>
    <x v="434"/>
    <n v="0"/>
    <n v="0"/>
    <n v="2"/>
    <s v="refact, refactor"/>
    <n v="2"/>
    <s v="refact, refactor"/>
  </r>
  <r>
    <x v="532"/>
    <n v="0"/>
    <x v="1"/>
    <x v="2"/>
    <x v="0"/>
    <b v="1"/>
    <x v="535"/>
    <s v="refactor"/>
    <m/>
    <x v="1"/>
    <x v="435"/>
    <n v="0"/>
    <n v="0"/>
    <n v="1"/>
    <s v="refactor"/>
    <n v="1"/>
    <s v="refactor"/>
  </r>
  <r>
    <x v="533"/>
    <n v="0"/>
    <x v="1"/>
    <x v="4"/>
    <x v="0"/>
    <b v="1"/>
    <x v="536"/>
    <s v="registry"/>
    <s v="registr"/>
    <x v="1"/>
    <x v="436"/>
    <n v="1"/>
    <n v="0"/>
    <n v="1"/>
    <s v="registr"/>
    <n v="1"/>
    <s v="registr"/>
  </r>
  <r>
    <x v="534"/>
    <n v="0"/>
    <x v="1"/>
    <x v="11"/>
    <x v="0"/>
    <b v="1"/>
    <x v="537"/>
    <s v="regression"/>
    <m/>
    <x v="1"/>
    <x v="437"/>
    <n v="0"/>
    <n v="0"/>
    <n v="1"/>
    <s v="regress"/>
    <n v="1"/>
    <s v="regress"/>
  </r>
  <r>
    <x v="535"/>
    <n v="0"/>
    <x v="0"/>
    <x v="10"/>
    <x v="0"/>
    <b v="1"/>
    <x v="538"/>
    <s v="PRAT"/>
    <m/>
    <x v="0"/>
    <x v="0"/>
    <n v="0"/>
    <n v="0"/>
    <n v="1"/>
    <s v="prat"/>
    <n v="0"/>
    <s v=""/>
  </r>
  <r>
    <x v="536"/>
    <n v="1"/>
    <x v="1"/>
    <x v="2"/>
    <x v="0"/>
    <b v="1"/>
    <x v="539"/>
    <s v="reindexing"/>
    <m/>
    <x v="1"/>
    <x v="438"/>
    <n v="0"/>
    <n v="0"/>
    <n v="1"/>
    <s v="reindex"/>
    <n v="1"/>
    <s v="reindex"/>
  </r>
  <r>
    <x v="537"/>
    <n v="0"/>
    <x v="1"/>
    <x v="0"/>
    <x v="0"/>
    <b v="1"/>
    <x v="540"/>
    <s v="release"/>
    <m/>
    <x v="1"/>
    <x v="439"/>
    <n v="0"/>
    <n v="0"/>
    <n v="2"/>
    <s v="optim releas time, releas"/>
    <n v="1"/>
    <s v="releas"/>
  </r>
  <r>
    <x v="538"/>
    <n v="0"/>
    <x v="1"/>
    <x v="9"/>
    <x v="0"/>
    <b v="1"/>
    <x v="541"/>
    <s v="reliab"/>
    <m/>
    <x v="1"/>
    <x v="440"/>
    <n v="0"/>
    <n v="0"/>
    <n v="4"/>
    <s v="reliab, reliab, reliabil, softwar reliab"/>
    <n v="3"/>
    <s v="reliab, reliab, reliabil"/>
  </r>
  <r>
    <x v="538"/>
    <n v="0"/>
    <x v="1"/>
    <x v="10"/>
    <x v="0"/>
    <b v="1"/>
    <x v="541"/>
    <s v="reliab"/>
    <m/>
    <x v="1"/>
    <x v="440"/>
    <n v="0"/>
    <n v="0"/>
    <n v="4"/>
    <s v="reliab, reliab, reliabil, softwar reliab"/>
    <n v="3"/>
    <s v="reliab, reliab, reliabil"/>
  </r>
  <r>
    <x v="539"/>
    <n v="0"/>
    <x v="1"/>
    <x v="1"/>
    <x v="0"/>
    <b v="1"/>
    <x v="542"/>
    <s v="reliabil"/>
    <m/>
    <x v="1"/>
    <x v="441"/>
    <n v="0"/>
    <n v="0"/>
    <n v="1"/>
    <s v="reliabil"/>
    <n v="1"/>
    <s v="reliabil"/>
  </r>
  <r>
    <x v="540"/>
    <n v="0"/>
    <x v="1"/>
    <x v="1"/>
    <x v="0"/>
    <b v="1"/>
    <x v="543"/>
    <s v="remed"/>
    <m/>
    <x v="1"/>
    <x v="442"/>
    <n v="0"/>
    <n v="0"/>
    <n v="2"/>
    <s v="reme, remediat"/>
    <n v="1"/>
    <s v="reme"/>
  </r>
  <r>
    <x v="541"/>
    <n v="1"/>
    <x v="1"/>
    <x v="2"/>
    <x v="0"/>
    <b v="1"/>
    <x v="544"/>
    <s v="rendezvous"/>
    <m/>
    <x v="1"/>
    <x v="443"/>
    <n v="0"/>
    <n v="0"/>
    <n v="1"/>
    <s v="rendezv"/>
    <n v="1"/>
    <s v="rendezv"/>
  </r>
  <r>
    <x v="25"/>
    <n v="0"/>
    <x v="1"/>
    <x v="10"/>
    <x v="0"/>
    <b v="1"/>
    <x v="25"/>
    <s v="repair"/>
    <m/>
    <x v="1"/>
    <x v="16"/>
    <n v="0"/>
    <n v="0"/>
    <n v="3"/>
    <s v="repair, repair, repair rate sever"/>
    <n v="3"/>
    <s v="repair, repair, repair rate sever"/>
  </r>
  <r>
    <x v="542"/>
    <n v="0"/>
    <x v="0"/>
    <x v="1"/>
    <x v="0"/>
    <b v="1"/>
    <x v="545"/>
    <s v="privileg"/>
    <m/>
    <x v="0"/>
    <x v="0"/>
    <n v="0"/>
    <n v="0"/>
    <n v="2"/>
    <s v="least privileg, privileg"/>
    <n v="0"/>
    <s v=""/>
  </r>
  <r>
    <x v="543"/>
    <n v="1"/>
    <x v="1"/>
    <x v="9"/>
    <x v="1"/>
    <b v="0"/>
    <x v="546"/>
    <s v="(repair, repairable, repaired, repairs) (rate, rates) (several, severe, severely, severities, severity)"/>
    <m/>
    <x v="0"/>
    <x v="0"/>
    <n v="0"/>
    <n v="0"/>
    <n v="1"/>
    <s v="repair rate sever"/>
    <n v="1"/>
    <s v="repair rate sever"/>
  </r>
  <r>
    <x v="544"/>
    <n v="0"/>
    <x v="1"/>
    <x v="9"/>
    <x v="0"/>
    <b v="1"/>
    <x v="547"/>
    <s v="replication"/>
    <m/>
    <x v="1"/>
    <x v="444"/>
    <n v="0"/>
    <n v="0"/>
    <n v="2"/>
    <s v="replic, replicat"/>
    <n v="1"/>
    <s v="replic"/>
  </r>
  <r>
    <x v="545"/>
    <n v="0"/>
    <x v="1"/>
    <x v="4"/>
    <x v="0"/>
    <b v="1"/>
    <x v="548"/>
    <s v="repository"/>
    <s v="repositor"/>
    <x v="1"/>
    <x v="445"/>
    <n v="1"/>
    <n v="0"/>
    <n v="2"/>
    <s v="repositor, repositor"/>
    <n v="2"/>
    <s v="repositor, repositor"/>
  </r>
  <r>
    <x v="545"/>
    <n v="0"/>
    <x v="1"/>
    <x v="6"/>
    <x v="0"/>
    <b v="1"/>
    <x v="548"/>
    <s v="repository"/>
    <s v="repositor"/>
    <x v="1"/>
    <x v="445"/>
    <n v="1"/>
    <n v="0"/>
    <n v="2"/>
    <s v="repositor, repositor"/>
    <n v="2"/>
    <s v="repositor, repositor"/>
  </r>
  <r>
    <x v="546"/>
    <n v="1"/>
    <x v="1"/>
    <x v="7"/>
    <x v="1"/>
    <b v="0"/>
    <x v="549"/>
    <s v="(require, required, requirement, requirements, requires, requiring) (adapt, adaptable, adaptation, adaptations, adapted, adapter, adapters, adapting, adaptive)"/>
    <m/>
    <x v="0"/>
    <x v="0"/>
    <n v="0"/>
    <n v="0"/>
    <n v="2"/>
    <s v="requir adapt, scenario requir adapt"/>
    <n v="1"/>
    <s v="requir adapt"/>
  </r>
  <r>
    <x v="547"/>
    <n v="1"/>
    <x v="1"/>
    <x v="7"/>
    <x v="0"/>
    <b v="0"/>
    <x v="550"/>
    <s v="(require, required, requirement, requirements, requires, requiring) (change, changed, changes, changing)"/>
    <m/>
    <x v="1"/>
    <x v="446"/>
    <n v="0"/>
    <n v="0"/>
    <n v="1"/>
    <s v="requir chang"/>
    <n v="1"/>
    <s v="requir chang"/>
  </r>
  <r>
    <x v="548"/>
    <n v="1"/>
    <x v="1"/>
    <x v="10"/>
    <x v="0"/>
    <b v="1"/>
    <x v="551"/>
    <s v="(reroute, rerouting)"/>
    <m/>
    <x v="1"/>
    <x v="447"/>
    <n v="0"/>
    <n v="0"/>
    <n v="1"/>
    <s v="rerout"/>
    <n v="1"/>
    <s v="rerout"/>
  </r>
  <r>
    <x v="549"/>
    <n v="0"/>
    <x v="0"/>
    <x v="10"/>
    <x v="0"/>
    <b v="1"/>
    <x v="552"/>
    <s v="prognos"/>
    <m/>
    <x v="0"/>
    <x v="0"/>
    <n v="0"/>
    <n v="0"/>
    <n v="1"/>
    <s v="progno"/>
    <n v="0"/>
    <s v=""/>
  </r>
  <r>
    <x v="550"/>
    <n v="0"/>
    <x v="1"/>
    <x v="1"/>
    <x v="0"/>
    <b v="1"/>
    <x v="553"/>
    <s v="resilience"/>
    <s v="resilien"/>
    <x v="1"/>
    <x v="448"/>
    <n v="1"/>
    <n v="0"/>
    <n v="3"/>
    <s v="resilien, resilien, resilien"/>
    <n v="2"/>
    <s v="resilien, resilien"/>
  </r>
  <r>
    <x v="550"/>
    <n v="0"/>
    <x v="1"/>
    <x v="10"/>
    <x v="0"/>
    <b v="1"/>
    <x v="554"/>
    <s v="resilien"/>
    <m/>
    <x v="1"/>
    <x v="448"/>
    <n v="0"/>
    <n v="0"/>
    <n v="3"/>
    <s v="resilien, resilien, resilien"/>
    <n v="2"/>
    <s v="resilien, resilien"/>
  </r>
  <r>
    <x v="551"/>
    <n v="1"/>
    <x v="1"/>
    <x v="3"/>
    <x v="1"/>
    <b v="0"/>
    <x v="555"/>
    <s v="(resource, resourceds, resources, resourcing) (usage, usages)"/>
    <m/>
    <x v="0"/>
    <x v="0"/>
    <n v="0"/>
    <n v="0"/>
    <n v="1"/>
    <s v="resourc usag"/>
    <n v="1"/>
    <s v="resourc usag"/>
  </r>
  <r>
    <x v="552"/>
    <n v="1"/>
    <x v="1"/>
    <x v="2"/>
    <x v="1"/>
    <b v="0"/>
    <x v="556"/>
    <s v="(cloud, clouds) (resource, resources)"/>
    <m/>
    <x v="0"/>
    <x v="0"/>
    <n v="0"/>
    <n v="0"/>
    <n v="1"/>
    <s v="cloud resourc"/>
    <n v="1"/>
    <s v="cloud resourc"/>
  </r>
  <r>
    <x v="553"/>
    <n v="1"/>
    <x v="1"/>
    <x v="2"/>
    <x v="1"/>
    <b v="0"/>
    <x v="557"/>
    <s v="(comput, computation, computational, computationally, computations, compute, computed, computer, computers, computing) (resource, resources)"/>
    <m/>
    <x v="0"/>
    <x v="0"/>
    <n v="0"/>
    <n v="0"/>
    <n v="1"/>
    <s v="comput resourc"/>
    <n v="1"/>
    <s v="comput resourc"/>
  </r>
  <r>
    <x v="5"/>
    <n v="0"/>
    <x v="1"/>
    <x v="2"/>
    <x v="0"/>
    <b v="1"/>
    <x v="5"/>
    <s v="resource"/>
    <m/>
    <x v="1"/>
    <x v="3"/>
    <n v="0"/>
    <n v="0"/>
    <n v="9"/>
    <s v="resourc, resourc, resourc usag, cloud resourc, comput resourc, resourc, resourc perform, resourc, resourc"/>
    <n v="7"/>
    <s v="resourc, resourc, resourc usag, resourc, resourc perform, resourc, resourc"/>
  </r>
  <r>
    <x v="554"/>
    <n v="1"/>
    <x v="1"/>
    <x v="2"/>
    <x v="1"/>
    <b v="0"/>
    <x v="558"/>
    <s v="(resource, resources) (perform, performability, performance, performant, performed, performing, performs)"/>
    <m/>
    <x v="0"/>
    <x v="0"/>
    <n v="0"/>
    <n v="0"/>
    <n v="1"/>
    <s v="resourc perform"/>
    <n v="1"/>
    <s v="resourc perform"/>
  </r>
  <r>
    <x v="555"/>
    <n v="0"/>
    <x v="0"/>
    <x v="4"/>
    <x v="0"/>
    <b v="1"/>
    <x v="559"/>
    <s v="publish-subscribe"/>
    <m/>
    <x v="0"/>
    <x v="0"/>
    <n v="0"/>
    <n v="0"/>
    <n v="1"/>
    <s v="publish-subscribe"/>
    <n v="0"/>
    <s v=""/>
  </r>
  <r>
    <x v="556"/>
    <n v="0"/>
    <x v="0"/>
    <x v="6"/>
    <x v="0"/>
    <b v="1"/>
    <x v="560"/>
    <s v="pub-sub"/>
    <m/>
    <x v="0"/>
    <x v="0"/>
    <n v="0"/>
    <n v="0"/>
    <n v="1"/>
    <s v="pub-sub"/>
    <n v="0"/>
    <s v=""/>
  </r>
  <r>
    <x v="5"/>
    <n v="0"/>
    <x v="1"/>
    <x v="1"/>
    <x v="0"/>
    <b v="1"/>
    <x v="5"/>
    <s v="resource"/>
    <m/>
    <x v="1"/>
    <x v="3"/>
    <n v="0"/>
    <n v="0"/>
    <n v="9"/>
    <s v="resourc, resourc, resourc usag, cloud resourc, comput resourc, resourc, resourc perform, resourc, resourc"/>
    <n v="7"/>
    <s v="resourc, resourc, resourc usag, resourc, resourc perform, resourc, resourc"/>
  </r>
  <r>
    <x v="557"/>
    <n v="1"/>
    <x v="1"/>
    <x v="2"/>
    <x v="1"/>
    <b v="0"/>
    <x v="561"/>
    <s v="(response, responses, responsibilities, responsibility, responsible, responsibly, responsive, responsiveness) (time, timed, timely, times, timing, timings)"/>
    <m/>
    <x v="0"/>
    <x v="0"/>
    <n v="0"/>
    <n v="0"/>
    <n v="2"/>
    <s v="respons time, respons time"/>
    <n v="1"/>
    <s v="respons time"/>
  </r>
  <r>
    <x v="558"/>
    <n v="0"/>
    <x v="1"/>
    <x v="7"/>
    <x v="0"/>
    <b v="1"/>
    <x v="562"/>
    <s v="responsibil"/>
    <m/>
    <x v="1"/>
    <x v="449"/>
    <n v="0"/>
    <n v="0"/>
    <n v="1"/>
    <s v="responsibil"/>
    <n v="1"/>
    <s v="responsibil"/>
  </r>
  <r>
    <x v="559"/>
    <n v="0"/>
    <x v="1"/>
    <x v="5"/>
    <x v="0"/>
    <b v="1"/>
    <x v="563"/>
    <s v="responsiv"/>
    <m/>
    <x v="1"/>
    <x v="450"/>
    <n v="0"/>
    <n v="0"/>
    <n v="1"/>
    <s v="responsiv"/>
    <n v="1"/>
    <s v="responsiv"/>
  </r>
  <r>
    <x v="560"/>
    <n v="0"/>
    <x v="1"/>
    <x v="9"/>
    <x v="0"/>
    <b v="1"/>
    <x v="564"/>
    <s v="restore"/>
    <m/>
    <x v="1"/>
    <x v="451"/>
    <n v="0"/>
    <n v="0"/>
    <n v="2"/>
    <s v="restor, restor"/>
    <n v="2"/>
    <s v="restor, restor"/>
  </r>
  <r>
    <x v="561"/>
    <n v="0"/>
    <x v="0"/>
    <x v="9"/>
    <x v="0"/>
    <b v="1"/>
    <x v="565"/>
    <s v="quorum"/>
    <m/>
    <x v="0"/>
    <x v="0"/>
    <n v="0"/>
    <n v="0"/>
    <n v="1"/>
    <s v="quorum"/>
    <n v="0"/>
    <s v=""/>
  </r>
  <r>
    <x v="562"/>
    <n v="0"/>
    <x v="0"/>
    <x v="2"/>
    <x v="0"/>
    <b v="0"/>
    <x v="566"/>
    <s v="race condition"/>
    <m/>
    <x v="0"/>
    <x v="0"/>
    <n v="0"/>
    <n v="0"/>
    <n v="1"/>
    <s v="race condit"/>
    <n v="0"/>
    <s v=""/>
  </r>
  <r>
    <x v="560"/>
    <n v="0"/>
    <x v="1"/>
    <x v="10"/>
    <x v="0"/>
    <b v="1"/>
    <x v="564"/>
    <s v="restore"/>
    <m/>
    <x v="1"/>
    <x v="451"/>
    <n v="0"/>
    <n v="0"/>
    <n v="2"/>
    <s v="restor, restor"/>
    <n v="2"/>
    <s v="restor, restor"/>
  </r>
  <r>
    <x v="563"/>
    <n v="1"/>
    <x v="1"/>
    <x v="1"/>
    <x v="0"/>
    <b v="0"/>
    <x v="567"/>
    <s v="(restricted, restrictions, restricts) (appli, applied, applies, apply, applying)"/>
    <s v="restrict appl"/>
    <x v="1"/>
    <x v="452"/>
    <n v="1"/>
    <n v="0"/>
    <n v="1"/>
    <s v="restrict appl"/>
    <n v="1"/>
    <s v="restrict appl"/>
  </r>
  <r>
    <x v="564"/>
    <n v="0"/>
    <x v="1"/>
    <x v="5"/>
    <x v="0"/>
    <b v="1"/>
    <x v="568"/>
    <s v="resume"/>
    <m/>
    <x v="1"/>
    <x v="453"/>
    <n v="0"/>
    <n v="0"/>
    <n v="1"/>
    <s v="resum"/>
    <n v="1"/>
    <s v="resum"/>
  </r>
  <r>
    <x v="565"/>
    <n v="1"/>
    <x v="1"/>
    <x v="8"/>
    <x v="0"/>
    <b v="1"/>
    <x v="569"/>
    <s v="retention"/>
    <m/>
    <x v="1"/>
    <x v="454"/>
    <n v="0"/>
    <n v="0"/>
    <n v="1"/>
    <s v="retent"/>
    <n v="1"/>
    <s v="retent"/>
  </r>
  <r>
    <x v="566"/>
    <n v="1"/>
    <x v="1"/>
    <x v="2"/>
    <x v="0"/>
    <b v="1"/>
    <x v="570"/>
    <s v="(retransmits, retransmitted)"/>
    <m/>
    <x v="1"/>
    <x v="455"/>
    <n v="0"/>
    <n v="0"/>
    <n v="1"/>
    <s v="retransmit"/>
    <n v="1"/>
    <s v="retransmit"/>
  </r>
  <r>
    <x v="567"/>
    <n v="0"/>
    <x v="1"/>
    <x v="7"/>
    <x v="0"/>
    <b v="1"/>
    <x v="571"/>
    <s v="reus"/>
    <m/>
    <x v="1"/>
    <x v="456"/>
    <n v="0"/>
    <n v="0"/>
    <n v="1"/>
    <s v="reu"/>
    <n v="1"/>
    <s v="reu"/>
  </r>
  <r>
    <x v="568"/>
    <n v="0"/>
    <x v="1"/>
    <x v="1"/>
    <x v="0"/>
    <b v="1"/>
    <x v="572"/>
    <s v="review"/>
    <m/>
    <x v="1"/>
    <x v="457"/>
    <n v="0"/>
    <n v="0"/>
    <n v="3"/>
    <s v="code review, review, review"/>
    <n v="2"/>
    <s v="review, review"/>
  </r>
  <r>
    <x v="568"/>
    <n v="0"/>
    <x v="1"/>
    <x v="11"/>
    <x v="0"/>
    <b v="1"/>
    <x v="572"/>
    <s v="review"/>
    <m/>
    <x v="1"/>
    <x v="457"/>
    <n v="0"/>
    <n v="0"/>
    <n v="3"/>
    <s v="code review, review, review"/>
    <n v="2"/>
    <s v="review, review"/>
  </r>
  <r>
    <x v="569"/>
    <n v="1"/>
    <x v="1"/>
    <x v="8"/>
    <x v="0"/>
    <b v="1"/>
    <x v="573"/>
    <s v="revocation"/>
    <m/>
    <x v="1"/>
    <x v="458"/>
    <n v="0"/>
    <n v="0"/>
    <n v="1"/>
    <s v="revoc"/>
    <n v="1"/>
    <s v="revoc"/>
  </r>
  <r>
    <x v="570"/>
    <n v="1"/>
    <x v="1"/>
    <x v="8"/>
    <x v="0"/>
    <b v="1"/>
    <x v="574"/>
    <s v="(revoke, revoked, revoking)"/>
    <m/>
    <x v="1"/>
    <x v="459"/>
    <n v="0"/>
    <n v="0"/>
    <n v="1"/>
    <s v="revok"/>
    <n v="1"/>
    <s v="revok"/>
  </r>
  <r>
    <x v="571"/>
    <n v="0"/>
    <x v="1"/>
    <x v="1"/>
    <x v="0"/>
    <b v="1"/>
    <x v="575"/>
    <s v="risk"/>
    <m/>
    <x v="1"/>
    <x v="460"/>
    <n v="0"/>
    <n v="0"/>
    <n v="3"/>
    <s v="risk, risk, risk assess"/>
    <n v="3"/>
    <s v="risk, risk, risk assess"/>
  </r>
  <r>
    <x v="571"/>
    <n v="0"/>
    <x v="1"/>
    <x v="8"/>
    <x v="0"/>
    <b v="1"/>
    <x v="575"/>
    <s v="risk"/>
    <m/>
    <x v="1"/>
    <x v="460"/>
    <n v="0"/>
    <n v="0"/>
    <n v="3"/>
    <s v="risk, risk, risk assess"/>
    <n v="3"/>
    <s v="risk, risk, risk assess"/>
  </r>
  <r>
    <x v="572"/>
    <n v="1"/>
    <x v="1"/>
    <x v="7"/>
    <x v="0"/>
    <b v="0"/>
    <x v="576"/>
    <s v="(risk, risks) (assess, assessed, assessing, assessment)"/>
    <m/>
    <x v="1"/>
    <x v="461"/>
    <n v="0"/>
    <n v="0"/>
    <n v="1"/>
    <s v="risk assess"/>
    <n v="1"/>
    <s v="risk assess"/>
  </r>
  <r>
    <x v="573"/>
    <n v="0"/>
    <x v="1"/>
    <x v="9"/>
    <x v="0"/>
    <b v="1"/>
    <x v="577"/>
    <s v="robust"/>
    <m/>
    <x v="1"/>
    <x v="462"/>
    <n v="0"/>
    <n v="0"/>
    <n v="3"/>
    <s v="robust, robust, robust"/>
    <n v="3"/>
    <s v="robust, robust, robust"/>
  </r>
  <r>
    <x v="573"/>
    <n v="0"/>
    <x v="1"/>
    <x v="10"/>
    <x v="0"/>
    <b v="1"/>
    <x v="577"/>
    <s v="robust"/>
    <m/>
    <x v="1"/>
    <x v="462"/>
    <n v="0"/>
    <n v="0"/>
    <n v="3"/>
    <s v="robust, robust, robust"/>
    <n v="3"/>
    <s v="robust, robust, robust"/>
  </r>
  <r>
    <x v="573"/>
    <n v="0"/>
    <x v="1"/>
    <x v="1"/>
    <x v="0"/>
    <b v="1"/>
    <x v="577"/>
    <s v="robust"/>
    <m/>
    <x v="1"/>
    <x v="462"/>
    <n v="0"/>
    <n v="0"/>
    <n v="3"/>
    <s v="robust, robust, robust"/>
    <n v="3"/>
    <s v="robust, robust, robust"/>
  </r>
  <r>
    <x v="574"/>
    <n v="1"/>
    <x v="1"/>
    <x v="8"/>
    <x v="0"/>
    <b v="1"/>
    <x v="578"/>
    <s v="role-based"/>
    <m/>
    <x v="1"/>
    <x v="463"/>
    <n v="0"/>
    <n v="0"/>
    <n v="1"/>
    <s v="role-bas"/>
    <n v="1"/>
    <s v="role-bas"/>
  </r>
  <r>
    <x v="575"/>
    <n v="0"/>
    <x v="1"/>
    <x v="0"/>
    <x v="0"/>
    <b v="1"/>
    <x v="579"/>
    <s v="rolling"/>
    <m/>
    <x v="1"/>
    <x v="464"/>
    <n v="0"/>
    <n v="0"/>
    <n v="7"/>
    <s v="roll, rollback, rollback, rollback, rollback, rollback, rollout"/>
    <n v="5"/>
    <s v="roll, rollback, rollback, rollback, rollout"/>
  </r>
  <r>
    <x v="576"/>
    <n v="0"/>
    <x v="1"/>
    <x v="10"/>
    <x v="0"/>
    <b v="1"/>
    <x v="580"/>
    <s v="rollback"/>
    <m/>
    <x v="1"/>
    <x v="465"/>
    <n v="0"/>
    <n v="0"/>
    <n v="5"/>
    <s v="rollback, rollback, rollback, rollback, rollback"/>
    <n v="3"/>
    <s v="rollback, rollback, rollback"/>
  </r>
  <r>
    <x v="576"/>
    <n v="1"/>
    <x v="1"/>
    <x v="8"/>
    <x v="0"/>
    <b v="1"/>
    <x v="580"/>
    <s v="(rollback, rollbacks)"/>
    <m/>
    <x v="1"/>
    <x v="465"/>
    <n v="0"/>
    <n v="0"/>
    <n v="5"/>
    <s v="rollback, rollback, rollback, rollback, rollback"/>
    <n v="3"/>
    <s v="rollback, rollback, rollback"/>
  </r>
  <r>
    <x v="577"/>
    <n v="0"/>
    <x v="1"/>
    <x v="8"/>
    <x v="0"/>
    <b v="1"/>
    <x v="581"/>
    <s v="rootkit"/>
    <m/>
    <x v="1"/>
    <x v="466"/>
    <n v="0"/>
    <n v="0"/>
    <n v="1"/>
    <s v="rootkit"/>
    <n v="1"/>
    <s v="rootkit"/>
  </r>
  <r>
    <x v="578"/>
    <n v="1"/>
    <x v="1"/>
    <x v="8"/>
    <x v="0"/>
    <b v="1"/>
    <x v="582"/>
    <s v="(rotate, rotated, rotating, rotation, rotations)"/>
    <m/>
    <x v="1"/>
    <x v="467"/>
    <n v="0"/>
    <n v="0"/>
    <n v="1"/>
    <s v="rotat"/>
    <n v="1"/>
    <s v="rotat"/>
  </r>
  <r>
    <x v="579"/>
    <n v="0"/>
    <x v="1"/>
    <x v="6"/>
    <x v="0"/>
    <b v="1"/>
    <x v="583"/>
    <s v="rout"/>
    <m/>
    <x v="1"/>
    <x v="468"/>
    <n v="0"/>
    <n v="0"/>
    <n v="2"/>
    <s v="rerout, rout"/>
    <n v="1"/>
    <s v="rout"/>
  </r>
  <r>
    <x v="580"/>
    <n v="0"/>
    <x v="1"/>
    <x v="4"/>
    <x v="0"/>
    <b v="1"/>
    <x v="584"/>
    <s v="RPC"/>
    <m/>
    <x v="1"/>
    <x v="469"/>
    <n v="0"/>
    <n v="0"/>
    <n v="1"/>
    <s v="rpc"/>
    <n v="1"/>
    <s v="rpc"/>
  </r>
  <r>
    <x v="581"/>
    <n v="1"/>
    <x v="1"/>
    <x v="10"/>
    <x v="0"/>
    <b v="1"/>
    <x v="585"/>
    <s v="(rpo, rpos)"/>
    <m/>
    <x v="1"/>
    <x v="470"/>
    <n v="0"/>
    <n v="0"/>
    <n v="1"/>
    <s v="rpo"/>
    <n v="1"/>
    <s v="rpo"/>
  </r>
  <r>
    <x v="582"/>
    <n v="1"/>
    <x v="1"/>
    <x v="8"/>
    <x v="0"/>
    <b v="1"/>
    <x v="586"/>
    <s v="rsa"/>
    <m/>
    <x v="1"/>
    <x v="471"/>
    <n v="0"/>
    <n v="0"/>
    <n v="2"/>
    <s v="adversar, rsa"/>
    <n v="1"/>
    <s v="rsa"/>
  </r>
  <r>
    <x v="583"/>
    <n v="1"/>
    <x v="1"/>
    <x v="10"/>
    <x v="0"/>
    <b v="1"/>
    <x v="587"/>
    <s v="(rto, rtos)"/>
    <m/>
    <x v="1"/>
    <x v="472"/>
    <n v="0"/>
    <n v="0"/>
    <n v="1"/>
    <s v="rto"/>
    <n v="1"/>
    <s v="rto"/>
  </r>
  <r>
    <x v="584"/>
    <n v="0"/>
    <x v="1"/>
    <x v="1"/>
    <x v="0"/>
    <b v="1"/>
    <x v="588"/>
    <s v="safe"/>
    <m/>
    <x v="1"/>
    <x v="473"/>
    <n v="0"/>
    <n v="0"/>
    <n v="12"/>
    <s v="safe, safety analys, safety constraint, safety critic, safety engin, safety pattern, safety requir, safety standard, safety tactic, safety-crit system, softwar safety, system safety"/>
    <n v="10"/>
    <s v="safe, safety analys, safety constraint, safety critic, safety engin, safety pattern, safety requir, safety standard, safety tactic, safety-crit system"/>
  </r>
  <r>
    <x v="585"/>
    <n v="0"/>
    <x v="1"/>
    <x v="8"/>
    <x v="0"/>
    <b v="1"/>
    <x v="589"/>
    <s v="sandbox"/>
    <m/>
    <x v="1"/>
    <x v="474"/>
    <n v="0"/>
    <n v="0"/>
    <n v="2"/>
    <s v="sandbox, sandbox"/>
    <n v="1"/>
    <s v="sandbox"/>
  </r>
  <r>
    <x v="586"/>
    <n v="0"/>
    <x v="0"/>
    <x v="1"/>
    <x v="0"/>
    <b v="1"/>
    <x v="590"/>
    <s v="remediat"/>
    <m/>
    <x v="0"/>
    <x v="0"/>
    <n v="0"/>
    <n v="0"/>
    <n v="1"/>
    <s v="remediat"/>
    <n v="0"/>
    <s v=""/>
  </r>
  <r>
    <x v="587"/>
    <n v="0"/>
    <x v="1"/>
    <x v="1"/>
    <x v="0"/>
    <b v="1"/>
    <x v="591"/>
    <s v="sanitization"/>
    <m/>
    <x v="1"/>
    <x v="475"/>
    <n v="0"/>
    <n v="0"/>
    <n v="4"/>
    <s v="sanit, sanit, saniti check, sanitiz"/>
    <n v="2"/>
    <s v="sanit, sanit"/>
  </r>
  <r>
    <x v="587"/>
    <n v="1"/>
    <x v="1"/>
    <x v="8"/>
    <x v="0"/>
    <b v="1"/>
    <x v="591"/>
    <s v="(sanitization, sanitize, sanitizing)"/>
    <m/>
    <x v="1"/>
    <x v="475"/>
    <n v="0"/>
    <n v="0"/>
    <n v="4"/>
    <s v="sanit, sanit, saniti check, sanitiz"/>
    <n v="2"/>
    <s v="sanit, sanit"/>
  </r>
  <r>
    <x v="588"/>
    <n v="0"/>
    <x v="1"/>
    <x v="5"/>
    <x v="0"/>
    <b v="1"/>
    <x v="592"/>
    <s v="satisfa"/>
    <m/>
    <x v="1"/>
    <x v="476"/>
    <n v="0"/>
    <n v="0"/>
    <n v="1"/>
    <s v="satisfa"/>
    <n v="1"/>
    <s v="satisfa"/>
  </r>
  <r>
    <x v="589"/>
    <n v="1"/>
    <x v="1"/>
    <x v="9"/>
    <x v="1"/>
    <b v="0"/>
    <x v="593"/>
    <s v="(save, saved, saves, saving, savings) (retrieval, retrieve, retrieves, retrieving) (state, stated, stateful, states)"/>
    <m/>
    <x v="0"/>
    <x v="0"/>
    <n v="0"/>
    <n v="0"/>
    <n v="1"/>
    <s v="save retriev state"/>
    <n v="1"/>
    <s v="save retriev state"/>
  </r>
  <r>
    <x v="590"/>
    <n v="0"/>
    <x v="0"/>
    <x v="8"/>
    <x v="0"/>
    <b v="1"/>
    <x v="594"/>
    <s v="replay"/>
    <m/>
    <x v="0"/>
    <x v="0"/>
    <n v="0"/>
    <n v="0"/>
    <n v="3"/>
    <s v="record replay, record-and-replay, replay"/>
    <n v="0"/>
    <s v=""/>
  </r>
  <r>
    <x v="591"/>
    <n v="0"/>
    <x v="1"/>
    <x v="7"/>
    <x v="0"/>
    <b v="1"/>
    <x v="595"/>
    <s v="scal"/>
    <m/>
    <x v="1"/>
    <x v="477"/>
    <n v="0"/>
    <n v="0"/>
    <n v="7"/>
    <s v="escal, escal, scal, scalab, scale, scale, scale"/>
    <n v="5"/>
    <s v="scal, scalab, scale, scale, scale"/>
  </r>
  <r>
    <x v="592"/>
    <n v="0"/>
    <x v="0"/>
    <x v="10"/>
    <x v="0"/>
    <b v="1"/>
    <x v="596"/>
    <s v="replicat"/>
    <m/>
    <x v="0"/>
    <x v="0"/>
    <n v="0"/>
    <n v="0"/>
    <n v="1"/>
    <s v="replicat"/>
    <n v="0"/>
    <s v=""/>
  </r>
  <r>
    <x v="593"/>
    <n v="0"/>
    <x v="1"/>
    <x v="2"/>
    <x v="0"/>
    <b v="1"/>
    <x v="597"/>
    <s v="scalab"/>
    <m/>
    <x v="1"/>
    <x v="478"/>
    <n v="0"/>
    <n v="0"/>
    <n v="1"/>
    <s v="scalab"/>
    <n v="1"/>
    <s v="scalab"/>
  </r>
  <r>
    <x v="594"/>
    <n v="0"/>
    <x v="1"/>
    <x v="0"/>
    <x v="0"/>
    <b v="1"/>
    <x v="598"/>
    <s v="scaling"/>
    <m/>
    <x v="1"/>
    <x v="479"/>
    <n v="0"/>
    <n v="0"/>
    <n v="3"/>
    <s v="scale, scale, scale"/>
    <n v="3"/>
    <s v="scale, scale, scale"/>
  </r>
  <r>
    <x v="594"/>
    <n v="0"/>
    <x v="1"/>
    <x v="3"/>
    <x v="0"/>
    <b v="1"/>
    <x v="598"/>
    <s v="scaling"/>
    <m/>
    <x v="1"/>
    <x v="479"/>
    <n v="0"/>
    <n v="0"/>
    <n v="3"/>
    <s v="scale, scale, scale"/>
    <n v="3"/>
    <s v="scale, scale, scale"/>
  </r>
  <r>
    <x v="594"/>
    <n v="0"/>
    <x v="1"/>
    <x v="2"/>
    <x v="0"/>
    <b v="1"/>
    <x v="598"/>
    <s v=" scaling"/>
    <m/>
    <x v="1"/>
    <x v="479"/>
    <n v="0"/>
    <n v="0"/>
    <n v="3"/>
    <s v="scale, scale, scale"/>
    <n v="3"/>
    <s v="scale, scale, scale"/>
  </r>
  <r>
    <x v="595"/>
    <n v="1"/>
    <x v="1"/>
    <x v="8"/>
    <x v="0"/>
    <b v="1"/>
    <x v="599"/>
    <s v="(scanner, scanners)"/>
    <m/>
    <x v="1"/>
    <x v="480"/>
    <n v="0"/>
    <n v="0"/>
    <n v="1"/>
    <s v="scanner"/>
    <n v="1"/>
    <s v="scanner"/>
  </r>
  <r>
    <x v="550"/>
    <n v="0"/>
    <x v="0"/>
    <x v="9"/>
    <x v="0"/>
    <b v="1"/>
    <x v="554"/>
    <s v="resilien"/>
    <m/>
    <x v="0"/>
    <x v="0"/>
    <n v="0"/>
    <n v="0"/>
    <n v="3"/>
    <s v="resilien, resilien, resilien"/>
    <n v="2"/>
    <s v="resilien, resilien"/>
  </r>
  <r>
    <x v="596"/>
    <n v="0"/>
    <x v="1"/>
    <x v="7"/>
    <x v="0"/>
    <b v="1"/>
    <x v="600"/>
    <s v="scenario"/>
    <m/>
    <x v="1"/>
    <x v="481"/>
    <n v="0"/>
    <n v="0"/>
    <n v="8"/>
    <s v="scenario, chang scenario, chang scenario elicit, chang scenario evalu, chang scenario requir, scenario elicit, scenario evalu, scenario requir adapt"/>
    <n v="4"/>
    <s v="scenario, scenario elicit, scenario evalu, scenario requir adapt"/>
  </r>
  <r>
    <x v="597"/>
    <n v="0"/>
    <x v="1"/>
    <x v="3"/>
    <x v="0"/>
    <b v="1"/>
    <x v="601"/>
    <s v="schedul"/>
    <m/>
    <x v="1"/>
    <x v="482"/>
    <n v="0"/>
    <n v="0"/>
    <n v="2"/>
    <s v="schedul, schedul"/>
    <n v="2"/>
    <s v="schedul, schedul"/>
  </r>
  <r>
    <x v="597"/>
    <n v="0"/>
    <x v="1"/>
    <x v="2"/>
    <x v="0"/>
    <b v="1"/>
    <x v="601"/>
    <s v="schedul"/>
    <m/>
    <x v="1"/>
    <x v="482"/>
    <n v="0"/>
    <n v="0"/>
    <n v="2"/>
    <s v="schedul, schedul"/>
    <n v="2"/>
    <s v="schedul, schedul"/>
  </r>
  <r>
    <x v="598"/>
    <n v="0"/>
    <x v="1"/>
    <x v="6"/>
    <x v="0"/>
    <b v="1"/>
    <x v="602"/>
    <s v="schema"/>
    <m/>
    <x v="1"/>
    <x v="483"/>
    <n v="0"/>
    <n v="0"/>
    <n v="1"/>
    <s v="schema"/>
    <n v="1"/>
    <s v="schema"/>
  </r>
  <r>
    <x v="599"/>
    <n v="1"/>
    <x v="1"/>
    <x v="8"/>
    <x v="0"/>
    <b v="1"/>
    <x v="603"/>
    <s v="secops"/>
    <m/>
    <x v="1"/>
    <x v="484"/>
    <n v="0"/>
    <n v="0"/>
    <n v="2"/>
    <s v="devsecop, secop"/>
    <n v="1"/>
    <s v="secop"/>
  </r>
  <r>
    <x v="600"/>
    <n v="0"/>
    <x v="1"/>
    <x v="8"/>
    <x v="0"/>
    <b v="1"/>
    <x v="604"/>
    <s v="secur"/>
    <m/>
    <x v="1"/>
    <x v="485"/>
    <n v="0"/>
    <n v="0"/>
    <n v="4"/>
    <s v="secur, secur code, secur group, secur test"/>
    <n v="1"/>
    <s v="secur"/>
  </r>
  <r>
    <x v="601"/>
    <n v="1"/>
    <x v="1"/>
    <x v="11"/>
    <x v="0"/>
    <b v="1"/>
    <x v="605"/>
    <s v="self-checking"/>
    <m/>
    <x v="1"/>
    <x v="486"/>
    <n v="0"/>
    <n v="0"/>
    <n v="1"/>
    <s v="self-check"/>
    <n v="1"/>
    <s v="self-check"/>
  </r>
  <r>
    <x v="602"/>
    <n v="0"/>
    <x v="1"/>
    <x v="10"/>
    <x v="0"/>
    <b v="1"/>
    <x v="606"/>
    <s v="self-heal"/>
    <m/>
    <x v="1"/>
    <x v="487"/>
    <n v="0"/>
    <n v="0"/>
    <n v="1"/>
    <s v="self-heal"/>
    <n v="1"/>
    <s v="self-heal"/>
  </r>
  <r>
    <x v="603"/>
    <n v="0"/>
    <x v="1"/>
    <x v="4"/>
    <x v="0"/>
    <b v="1"/>
    <x v="607"/>
    <s v="semantic"/>
    <m/>
    <x v="1"/>
    <x v="488"/>
    <n v="0"/>
    <n v="0"/>
    <n v="3"/>
    <s v="semant, semant coher, maintain semant coher"/>
    <n v="2"/>
    <s v="semant, semant coher"/>
  </r>
  <r>
    <x v="557"/>
    <n v="0"/>
    <x v="0"/>
    <x v="2"/>
    <x v="0"/>
    <b v="0"/>
    <x v="561"/>
    <s v="response time"/>
    <m/>
    <x v="0"/>
    <x v="0"/>
    <n v="0"/>
    <n v="0"/>
    <n v="2"/>
    <s v="respons time, respons time"/>
    <n v="1"/>
    <s v="respons time"/>
  </r>
  <r>
    <x v="604"/>
    <n v="1"/>
    <x v="1"/>
    <x v="7"/>
    <x v="0"/>
    <b v="0"/>
    <x v="608"/>
    <s v="(semantic, semantics) (coherence, coherent)"/>
    <m/>
    <x v="1"/>
    <x v="489"/>
    <n v="0"/>
    <n v="0"/>
    <n v="2"/>
    <s v="semant coher, maintain semant coher"/>
    <n v="1"/>
    <s v="semant coher"/>
  </r>
  <r>
    <x v="605"/>
    <n v="1"/>
    <x v="1"/>
    <x v="8"/>
    <x v="0"/>
    <b v="0"/>
    <x v="609"/>
    <s v="(sensitive, sensitivity) (data, datas)"/>
    <m/>
    <x v="1"/>
    <x v="490"/>
    <n v="0"/>
    <n v="0"/>
    <n v="1"/>
    <s v="sensit data"/>
    <n v="1"/>
    <s v="sensit data"/>
  </r>
  <r>
    <x v="606"/>
    <n v="0"/>
    <x v="1"/>
    <x v="3"/>
    <x v="0"/>
    <b v="1"/>
    <x v="610"/>
    <s v="sensor"/>
    <m/>
    <x v="1"/>
    <x v="491"/>
    <n v="0"/>
    <n v="0"/>
    <n v="1"/>
    <s v="sensor"/>
    <n v="1"/>
    <s v="sensor"/>
  </r>
  <r>
    <x v="607"/>
    <n v="0"/>
    <x v="1"/>
    <x v="9"/>
    <x v="0"/>
    <b v="1"/>
    <x v="611"/>
    <s v="service"/>
    <m/>
    <x v="1"/>
    <x v="492"/>
    <n v="0"/>
    <n v="0"/>
    <n v="8"/>
    <s v="denial-of-servic, microservic, servic, servic, servic, servic, servic mesh, web service"/>
    <n v="5"/>
    <s v="servic, servic, servic, servic, servic mesh"/>
  </r>
  <r>
    <x v="607"/>
    <n v="0"/>
    <x v="1"/>
    <x v="0"/>
    <x v="0"/>
    <b v="1"/>
    <x v="611"/>
    <s v="service"/>
    <m/>
    <x v="1"/>
    <x v="492"/>
    <n v="0"/>
    <n v="0"/>
    <n v="8"/>
    <s v="denial-of-servic, microservic, servic, servic, servic, servic, servic mesh, web service"/>
    <n v="5"/>
    <s v="servic, servic, servic, servic, servic mesh"/>
  </r>
  <r>
    <x v="607"/>
    <n v="0"/>
    <x v="1"/>
    <x v="6"/>
    <x v="0"/>
    <b v="1"/>
    <x v="611"/>
    <s v="service"/>
    <m/>
    <x v="1"/>
    <x v="492"/>
    <n v="0"/>
    <n v="0"/>
    <n v="8"/>
    <s v="denial-of-servic, microservic, servic, servic, servic, servic, servic mesh, web service"/>
    <n v="5"/>
    <s v="servic, servic, servic, servic, servic mesh"/>
  </r>
  <r>
    <x v="607"/>
    <n v="0"/>
    <x v="1"/>
    <x v="7"/>
    <x v="0"/>
    <b v="1"/>
    <x v="611"/>
    <s v="service"/>
    <m/>
    <x v="1"/>
    <x v="492"/>
    <n v="0"/>
    <n v="0"/>
    <n v="8"/>
    <s v="denial-of-servic, microservic, servic, servic, servic, servic, servic mesh, web service"/>
    <n v="5"/>
    <s v="servic, servic, servic, servic, servic mesh"/>
  </r>
  <r>
    <x v="608"/>
    <n v="1"/>
    <x v="1"/>
    <x v="10"/>
    <x v="0"/>
    <b v="0"/>
    <x v="612"/>
    <s v="(service, serviceability, serviced, services, servicing) (mesh, meshed)"/>
    <m/>
    <x v="1"/>
    <x v="493"/>
    <n v="0"/>
    <n v="0"/>
    <n v="1"/>
    <s v="servic mesh"/>
    <n v="1"/>
    <s v="servic mesh"/>
  </r>
  <r>
    <x v="609"/>
    <n v="0"/>
    <x v="1"/>
    <x v="8"/>
    <x v="0"/>
    <b v="1"/>
    <x v="613"/>
    <s v="session"/>
    <m/>
    <x v="1"/>
    <x v="494"/>
    <n v="0"/>
    <n v="0"/>
    <n v="1"/>
    <s v="session"/>
    <n v="1"/>
    <s v="session"/>
  </r>
  <r>
    <x v="610"/>
    <n v="0"/>
    <x v="1"/>
    <x v="4"/>
    <x v="0"/>
    <b v="1"/>
    <x v="614"/>
    <s v="sharing"/>
    <m/>
    <x v="1"/>
    <x v="495"/>
    <n v="0"/>
    <n v="0"/>
    <n v="1"/>
    <s v="share"/>
    <n v="1"/>
    <s v="share"/>
  </r>
  <r>
    <x v="611"/>
    <n v="0"/>
    <x v="1"/>
    <x v="5"/>
    <x v="0"/>
    <b v="1"/>
    <x v="615"/>
    <s v="shortcut"/>
    <m/>
    <x v="1"/>
    <x v="496"/>
    <n v="0"/>
    <n v="0"/>
    <n v="1"/>
    <s v="shortcut"/>
    <n v="1"/>
    <s v="shortcut"/>
  </r>
  <r>
    <x v="612"/>
    <n v="0"/>
    <x v="1"/>
    <x v="8"/>
    <x v="0"/>
    <b v="1"/>
    <x v="616"/>
    <s v="sign"/>
    <m/>
    <x v="1"/>
    <x v="497"/>
    <n v="0"/>
    <n v="0"/>
    <n v="6"/>
    <s v="architectur design, design decis, design pattern, interfac design, sign, design testab"/>
    <n v="1"/>
    <s v="sign"/>
  </r>
  <r>
    <x v="613"/>
    <n v="0"/>
    <x v="1"/>
    <x v="11"/>
    <x v="0"/>
    <b v="1"/>
    <x v="617"/>
    <s v="simpl"/>
    <m/>
    <x v="1"/>
    <x v="498"/>
    <n v="0"/>
    <n v="0"/>
    <n v="2"/>
    <s v="simpl, simpl"/>
    <n v="2"/>
    <s v="simpl, simpl"/>
  </r>
  <r>
    <x v="613"/>
    <n v="0"/>
    <x v="1"/>
    <x v="5"/>
    <x v="0"/>
    <b v="1"/>
    <x v="617"/>
    <s v="simpl"/>
    <m/>
    <x v="1"/>
    <x v="498"/>
    <n v="0"/>
    <n v="0"/>
    <n v="2"/>
    <s v="simpl, simpl"/>
    <n v="2"/>
    <s v="simpl, simpl"/>
  </r>
  <r>
    <x v="614"/>
    <n v="0"/>
    <x v="0"/>
    <x v="10"/>
    <x v="0"/>
    <b v="1"/>
    <x v="618"/>
    <s v="RGT"/>
    <m/>
    <x v="0"/>
    <x v="0"/>
    <n v="0"/>
    <n v="0"/>
    <n v="1"/>
    <s v="rgt"/>
    <n v="0"/>
    <s v=""/>
  </r>
  <r>
    <x v="615"/>
    <n v="0"/>
    <x v="1"/>
    <x v="11"/>
    <x v="0"/>
    <b v="1"/>
    <x v="619"/>
    <s v="simulation"/>
    <m/>
    <x v="1"/>
    <x v="499"/>
    <n v="0"/>
    <n v="0"/>
    <n v="1"/>
    <s v="simul"/>
    <n v="1"/>
    <s v="simul"/>
  </r>
  <r>
    <x v="616"/>
    <n v="1"/>
    <x v="1"/>
    <x v="1"/>
    <x v="0"/>
    <b v="1"/>
    <x v="620"/>
    <s v="single-point"/>
    <m/>
    <x v="1"/>
    <x v="500"/>
    <n v="0"/>
    <n v="0"/>
    <n v="1"/>
    <s v="single-point"/>
    <n v="1"/>
    <s v="single-point"/>
  </r>
  <r>
    <x v="617"/>
    <n v="0"/>
    <x v="1"/>
    <x v="4"/>
    <x v="0"/>
    <b v="1"/>
    <x v="621"/>
    <s v="skeleton"/>
    <m/>
    <x v="1"/>
    <x v="501"/>
    <n v="0"/>
    <n v="0"/>
    <n v="1"/>
    <s v="skeleton"/>
    <n v="1"/>
    <s v="skeleton"/>
  </r>
  <r>
    <x v="618"/>
    <n v="0"/>
    <x v="1"/>
    <x v="9"/>
    <x v="0"/>
    <b v="1"/>
    <x v="622"/>
    <s v="SLA"/>
    <m/>
    <x v="1"/>
    <x v="502"/>
    <n v="0"/>
    <n v="0"/>
    <n v="4"/>
    <s v="sla, sla, translat, translat"/>
    <n v="2"/>
    <s v="sla, sla"/>
  </r>
  <r>
    <x v="618"/>
    <n v="0"/>
    <x v="1"/>
    <x v="10"/>
    <x v="0"/>
    <b v="1"/>
    <x v="622"/>
    <s v="SLA"/>
    <m/>
    <x v="1"/>
    <x v="502"/>
    <n v="0"/>
    <n v="0"/>
    <n v="4"/>
    <s v="sla, sla, translat, translat"/>
    <n v="2"/>
    <s v="sla, sla"/>
  </r>
  <r>
    <x v="619"/>
    <n v="0"/>
    <x v="1"/>
    <x v="9"/>
    <x v="0"/>
    <b v="1"/>
    <x v="623"/>
    <s v="SLI"/>
    <m/>
    <x v="1"/>
    <x v="503"/>
    <n v="1"/>
    <n v="0"/>
    <n v="2"/>
    <s v="sli, sli"/>
    <n v="2"/>
    <s v="sli, sli"/>
  </r>
  <r>
    <x v="619"/>
    <n v="0"/>
    <x v="1"/>
    <x v="10"/>
    <x v="0"/>
    <b v="1"/>
    <x v="623"/>
    <s v="SLI"/>
    <s v="sli"/>
    <x v="1"/>
    <x v="503"/>
    <n v="1"/>
    <n v="0"/>
    <n v="2"/>
    <s v="sli, sli"/>
    <n v="2"/>
    <s v="sli, sli"/>
  </r>
  <r>
    <x v="620"/>
    <n v="0"/>
    <x v="1"/>
    <x v="9"/>
    <x v="0"/>
    <b v="1"/>
    <x v="624"/>
    <s v="SLO"/>
    <m/>
    <x v="1"/>
    <x v="504"/>
    <n v="0"/>
    <n v="0"/>
    <n v="2"/>
    <s v="slo, slo"/>
    <n v="2"/>
    <s v="slo, slo"/>
  </r>
  <r>
    <x v="576"/>
    <n v="0"/>
    <x v="0"/>
    <x v="9"/>
    <x v="0"/>
    <b v="1"/>
    <x v="580"/>
    <s v="rollback"/>
    <m/>
    <x v="0"/>
    <x v="0"/>
    <n v="0"/>
    <n v="0"/>
    <n v="5"/>
    <s v="rollback, rollback, rollback, rollback, rollback"/>
    <n v="3"/>
    <s v="rollback, rollback, rollback"/>
  </r>
  <r>
    <x v="576"/>
    <n v="0"/>
    <x v="0"/>
    <x v="9"/>
    <x v="0"/>
    <b v="1"/>
    <x v="580"/>
    <s v="rollback"/>
    <m/>
    <x v="0"/>
    <x v="0"/>
    <n v="0"/>
    <n v="0"/>
    <n v="5"/>
    <s v="rollback, rollback, rollback, rollback, rollback"/>
    <n v="3"/>
    <s v="rollback, rollback, rollback"/>
  </r>
  <r>
    <x v="620"/>
    <n v="0"/>
    <x v="1"/>
    <x v="10"/>
    <x v="0"/>
    <b v="1"/>
    <x v="624"/>
    <s v="SLO"/>
    <m/>
    <x v="1"/>
    <x v="504"/>
    <n v="0"/>
    <n v="0"/>
    <n v="2"/>
    <s v="slo, slo"/>
    <n v="2"/>
    <s v="slo, slo"/>
  </r>
  <r>
    <x v="621"/>
    <n v="1"/>
    <x v="1"/>
    <x v="0"/>
    <x v="0"/>
    <b v="1"/>
    <x v="625"/>
    <s v="smartfrog"/>
    <m/>
    <x v="1"/>
    <x v="505"/>
    <n v="0"/>
    <n v="0"/>
    <n v="1"/>
    <s v="smartfrog"/>
    <n v="1"/>
    <s v="smartfrog"/>
  </r>
  <r>
    <x v="622"/>
    <n v="1"/>
    <x v="1"/>
    <x v="11"/>
    <x v="0"/>
    <b v="0"/>
    <x v="626"/>
    <s v="(smell, smells) density"/>
    <s v="smell density"/>
    <x v="1"/>
    <x v="506"/>
    <n v="1"/>
    <n v="0"/>
    <n v="1"/>
    <s v="smell density"/>
    <n v="1"/>
    <s v="smell density"/>
  </r>
  <r>
    <x v="623"/>
    <n v="0"/>
    <x v="1"/>
    <x v="7"/>
    <x v="0"/>
    <b v="1"/>
    <x v="627"/>
    <s v="SOA"/>
    <m/>
    <x v="1"/>
    <x v="507"/>
    <n v="0"/>
    <n v="0"/>
    <n v="2"/>
    <s v="soa, soap"/>
    <n v="2"/>
    <s v="soa, soap"/>
  </r>
  <r>
    <x v="624"/>
    <n v="0"/>
    <x v="1"/>
    <x v="4"/>
    <x v="0"/>
    <b v="1"/>
    <x v="628"/>
    <s v="SOAP"/>
    <m/>
    <x v="1"/>
    <x v="508"/>
    <n v="0"/>
    <n v="0"/>
    <n v="1"/>
    <s v="soap"/>
    <n v="1"/>
    <s v="soap"/>
  </r>
  <r>
    <x v="625"/>
    <n v="0"/>
    <x v="1"/>
    <x v="8"/>
    <x v="0"/>
    <b v="1"/>
    <x v="629"/>
    <s v="SOC 2"/>
    <m/>
    <x v="1"/>
    <x v="509"/>
    <n v="0"/>
    <n v="0"/>
    <n v="2"/>
    <s v="soc, socket"/>
    <n v="2"/>
    <s v="soc, socket"/>
  </r>
  <r>
    <x v="626"/>
    <n v="0"/>
    <x v="1"/>
    <x v="4"/>
    <x v="0"/>
    <b v="1"/>
    <x v="630"/>
    <s v="socket"/>
    <m/>
    <x v="1"/>
    <x v="510"/>
    <n v="0"/>
    <n v="0"/>
    <n v="1"/>
    <s v="socket"/>
    <n v="1"/>
    <s v="socket"/>
  </r>
  <r>
    <x v="627"/>
    <n v="1"/>
    <x v="1"/>
    <x v="7"/>
    <x v="1"/>
    <b v="0"/>
    <x v="631"/>
    <s v="software (architectur, architectural, architecture, architecturer, architectures) analysis"/>
    <s v="softwar architectur analys"/>
    <x v="0"/>
    <x v="0"/>
    <n v="1"/>
    <n v="0"/>
    <n v="1"/>
    <s v="softwar architectur analys"/>
    <n v="1"/>
    <s v="softwar architectur analys"/>
  </r>
  <r>
    <x v="628"/>
    <n v="1"/>
    <x v="1"/>
    <x v="7"/>
    <x v="0"/>
    <b v="0"/>
    <x v="632"/>
    <s v="software (change, changed, changes, changing)"/>
    <m/>
    <x v="1"/>
    <x v="511"/>
    <n v="0"/>
    <n v="0"/>
    <n v="2"/>
    <s v="softwar chang, softwar chang project"/>
    <n v="2"/>
    <s v="softwar chang, softwar chang project"/>
  </r>
  <r>
    <x v="629"/>
    <n v="0"/>
    <x v="0"/>
    <x v="10"/>
    <x v="0"/>
    <b v="1"/>
    <x v="633"/>
    <s v="RQT"/>
    <m/>
    <x v="0"/>
    <x v="0"/>
    <n v="0"/>
    <n v="0"/>
    <n v="1"/>
    <s v="rqt"/>
    <n v="0"/>
    <s v=""/>
  </r>
  <r>
    <x v="630"/>
    <n v="1"/>
    <x v="1"/>
    <x v="6"/>
    <x v="0"/>
    <b v="0"/>
    <x v="634"/>
    <s v="(softwar, software, softwares) (evolvability, evolvabilitys, evolvable, evolve, evolved, evolves, evolving)"/>
    <m/>
    <x v="1"/>
    <x v="512"/>
    <n v="0"/>
    <n v="0"/>
    <n v="1"/>
    <s v="softwar evolv"/>
    <n v="1"/>
    <s v="softwar evolv"/>
  </r>
  <r>
    <x v="631"/>
    <n v="1"/>
    <x v="1"/>
    <x v="7"/>
    <x v="0"/>
    <b v="0"/>
    <x v="635"/>
    <s v="software maintenance"/>
    <m/>
    <x v="1"/>
    <x v="513"/>
    <n v="0"/>
    <n v="0"/>
    <n v="1"/>
    <s v="softwar mainten"/>
    <n v="1"/>
    <s v="softwar mainten"/>
  </r>
  <r>
    <x v="632"/>
    <n v="1"/>
    <x v="1"/>
    <x v="10"/>
    <x v="1"/>
    <b v="0"/>
    <x v="636"/>
    <s v="(softwar, software, softwares) (reliabilities, reliability, reliable, reliably)"/>
    <s v="softwar reliab"/>
    <x v="0"/>
    <x v="0"/>
    <n v="0"/>
    <n v="1"/>
    <n v="1"/>
    <s v="softwar reliab"/>
    <n v="1"/>
    <s v="softwar reliab"/>
  </r>
  <r>
    <x v="633"/>
    <n v="0"/>
    <x v="1"/>
    <x v="1"/>
    <x v="0"/>
    <b v="1"/>
    <x v="637"/>
    <s v="test"/>
    <m/>
    <x v="1"/>
    <x v="514"/>
    <n v="0"/>
    <n v="0"/>
    <n v="28"/>
    <s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
    <n v="12"/>
    <s v="test, test, testab analysi, testab factor, testab measure, testab metric, testab model, testab refer, testab requir, testab smell, testab softwar, testab transform"/>
  </r>
  <r>
    <x v="634"/>
    <n v="1"/>
    <x v="1"/>
    <x v="11"/>
    <x v="0"/>
    <b v="1"/>
    <x v="638"/>
    <s v="source-to-source"/>
    <m/>
    <x v="1"/>
    <x v="515"/>
    <n v="0"/>
    <n v="0"/>
    <n v="1"/>
    <s v="source-to-sourc"/>
    <n v="1"/>
    <s v="source-to-sourc"/>
  </r>
  <r>
    <x v="635"/>
    <n v="1"/>
    <x v="1"/>
    <x v="6"/>
    <x v="0"/>
    <b v="1"/>
    <x v="639"/>
    <s v="specication-based"/>
    <m/>
    <x v="1"/>
    <x v="516"/>
    <n v="0"/>
    <n v="0"/>
    <n v="1"/>
    <s v="specication-bas"/>
    <n v="1"/>
    <s v="specication-bas"/>
  </r>
  <r>
    <x v="636"/>
    <n v="0"/>
    <x v="1"/>
    <x v="4"/>
    <x v="0"/>
    <b v="1"/>
    <x v="640"/>
    <s v="specification"/>
    <m/>
    <x v="1"/>
    <x v="517"/>
    <n v="0"/>
    <n v="0"/>
    <n v="1"/>
    <s v="specif"/>
    <n v="1"/>
    <s v="specif"/>
  </r>
  <r>
    <x v="637"/>
    <n v="0"/>
    <x v="1"/>
    <x v="11"/>
    <x v="0"/>
    <b v="1"/>
    <x v="641"/>
    <s v="spy"/>
    <s v="spy"/>
    <x v="1"/>
    <x v="518"/>
    <n v="1"/>
    <n v="0"/>
    <n v="2"/>
    <s v="spy, spywar"/>
    <n v="1"/>
    <s v="spy"/>
  </r>
  <r>
    <x v="638"/>
    <n v="1"/>
    <x v="1"/>
    <x v="10"/>
    <x v="0"/>
    <b v="1"/>
    <x v="642"/>
    <s v="sre"/>
    <m/>
    <x v="1"/>
    <x v="519"/>
    <n v="0"/>
    <n v="0"/>
    <n v="1"/>
    <s v="sre"/>
    <n v="1"/>
    <s v="sre"/>
  </r>
  <r>
    <x v="639"/>
    <n v="1"/>
    <x v="1"/>
    <x v="10"/>
    <x v="0"/>
    <b v="1"/>
    <x v="643"/>
    <s v="(srgm, srgms)"/>
    <m/>
    <x v="1"/>
    <x v="520"/>
    <n v="0"/>
    <n v="0"/>
    <n v="1"/>
    <s v="srgm"/>
    <n v="1"/>
    <s v="srgm"/>
  </r>
  <r>
    <x v="640"/>
    <n v="1"/>
    <x v="1"/>
    <x v="8"/>
    <x v="0"/>
    <b v="1"/>
    <x v="644"/>
    <s v="ssh"/>
    <m/>
    <x v="1"/>
    <x v="521"/>
    <n v="0"/>
    <n v="0"/>
    <n v="1"/>
    <s v="ssh"/>
    <n v="1"/>
    <s v="ssh"/>
  </r>
  <r>
    <x v="641"/>
    <n v="1"/>
    <x v="1"/>
    <x v="8"/>
    <x v="0"/>
    <b v="1"/>
    <x v="645"/>
    <s v="ssl"/>
    <m/>
    <x v="1"/>
    <x v="522"/>
    <n v="0"/>
    <n v="0"/>
    <n v="1"/>
    <s v="ssl"/>
    <n v="1"/>
    <s v="ssl"/>
  </r>
  <r>
    <x v="642"/>
    <n v="1"/>
    <x v="1"/>
    <x v="1"/>
    <x v="0"/>
    <b v="1"/>
    <x v="646"/>
    <s v="(ssr, ssrs)"/>
    <m/>
    <x v="1"/>
    <x v="523"/>
    <n v="0"/>
    <n v="0"/>
    <n v="1"/>
    <s v="ssr"/>
    <n v="1"/>
    <s v="ssr"/>
  </r>
  <r>
    <x v="585"/>
    <n v="0"/>
    <x v="0"/>
    <x v="11"/>
    <x v="0"/>
    <b v="1"/>
    <x v="589"/>
    <s v="sandbox"/>
    <m/>
    <x v="0"/>
    <x v="0"/>
    <n v="0"/>
    <n v="0"/>
    <n v="2"/>
    <s v="sandbox, sandbox"/>
    <n v="1"/>
    <s v="sandbox"/>
  </r>
  <r>
    <x v="643"/>
    <n v="0"/>
    <x v="1"/>
    <x v="10"/>
    <x v="0"/>
    <b v="1"/>
    <x v="647"/>
    <s v="stabil"/>
    <m/>
    <x v="1"/>
    <x v="524"/>
    <n v="0"/>
    <n v="0"/>
    <n v="1"/>
    <s v="stabil"/>
    <n v="1"/>
    <s v="stabil"/>
  </r>
  <r>
    <x v="644"/>
    <n v="0"/>
    <x v="1"/>
    <x v="0"/>
    <x v="0"/>
    <b v="1"/>
    <x v="648"/>
    <s v="stack"/>
    <m/>
    <x v="1"/>
    <x v="525"/>
    <n v="0"/>
    <n v="0"/>
    <n v="1"/>
    <s v="stack"/>
    <n v="1"/>
    <s v="stack"/>
  </r>
  <r>
    <x v="645"/>
    <n v="0"/>
    <x v="0"/>
    <x v="1"/>
    <x v="0"/>
    <b v="0"/>
    <x v="649"/>
    <s v="sanity check"/>
    <m/>
    <x v="0"/>
    <x v="0"/>
    <n v="1"/>
    <n v="0"/>
    <n v="1"/>
    <s v="saniti check"/>
    <n v="0"/>
    <s v=""/>
  </r>
  <r>
    <x v="646"/>
    <n v="0"/>
    <x v="0"/>
    <x v="8"/>
    <x v="0"/>
    <b v="1"/>
    <x v="650"/>
    <s v="sanitiz"/>
    <m/>
    <x v="0"/>
    <x v="0"/>
    <n v="0"/>
    <n v="0"/>
    <n v="1"/>
    <s v="sanitiz"/>
    <n v="0"/>
    <s v=""/>
  </r>
  <r>
    <x v="647"/>
    <n v="0"/>
    <x v="1"/>
    <x v="0"/>
    <x v="0"/>
    <b v="1"/>
    <x v="651"/>
    <s v="staging"/>
    <m/>
    <x v="1"/>
    <x v="526"/>
    <n v="0"/>
    <n v="0"/>
    <n v="1"/>
    <s v="stage"/>
    <n v="1"/>
    <s v="stage"/>
  </r>
  <r>
    <x v="648"/>
    <n v="0"/>
    <x v="1"/>
    <x v="4"/>
    <x v="0"/>
    <b v="1"/>
    <x v="652"/>
    <s v="standard"/>
    <m/>
    <x v="1"/>
    <x v="527"/>
    <n v="0"/>
    <n v="0"/>
    <n v="3"/>
    <s v="standard, standardiz, safety standard"/>
    <n v="2"/>
    <s v="standard, standardiz"/>
  </r>
  <r>
    <x v="649"/>
    <n v="0"/>
    <x v="1"/>
    <x v="6"/>
    <x v="0"/>
    <b v="1"/>
    <x v="653"/>
    <s v="standardiz"/>
    <m/>
    <x v="1"/>
    <x v="528"/>
    <n v="0"/>
    <n v="0"/>
    <n v="1"/>
    <s v="standardiz"/>
    <n v="1"/>
    <s v="standardiz"/>
  </r>
  <r>
    <x v="650"/>
    <n v="0"/>
    <x v="1"/>
    <x v="3"/>
    <x v="0"/>
    <b v="1"/>
    <x v="654"/>
    <s v="standby"/>
    <s v="standby"/>
    <x v="1"/>
    <x v="529"/>
    <n v="1"/>
    <n v="0"/>
    <n v="2"/>
    <s v="standby, standby"/>
    <n v="2"/>
    <s v="standby, standby"/>
  </r>
  <r>
    <x v="650"/>
    <n v="0"/>
    <x v="1"/>
    <x v="1"/>
    <x v="0"/>
    <b v="1"/>
    <x v="654"/>
    <s v="standby"/>
    <s v="standby"/>
    <x v="1"/>
    <x v="529"/>
    <n v="1"/>
    <n v="0"/>
    <n v="2"/>
    <s v="standby, standby"/>
    <n v="2"/>
    <s v="standby, standby"/>
  </r>
  <r>
    <x v="651"/>
    <n v="0"/>
    <x v="1"/>
    <x v="9"/>
    <x v="0"/>
    <b v="1"/>
    <x v="654"/>
    <s v="standby"/>
    <s v="standy"/>
    <x v="1"/>
    <x v="530"/>
    <n v="1"/>
    <n v="0"/>
    <n v="1"/>
    <s v="standy"/>
    <n v="1"/>
    <s v="standy"/>
  </r>
  <r>
    <x v="26"/>
    <n v="0"/>
    <x v="1"/>
    <x v="6"/>
    <x v="0"/>
    <b v="1"/>
    <x v="26"/>
    <s v="state"/>
    <m/>
    <x v="1"/>
    <x v="17"/>
    <n v="0"/>
    <n v="0"/>
    <n v="5"/>
    <s v="state, save retriev state, state, state-awar, fail-saf state"/>
    <n v="3"/>
    <s v="state, state, state-awar"/>
  </r>
  <r>
    <x v="652"/>
    <n v="1"/>
    <x v="1"/>
    <x v="9"/>
    <x v="1"/>
    <b v="1"/>
    <x v="655"/>
    <s v="state-aware"/>
    <m/>
    <x v="0"/>
    <x v="0"/>
    <n v="0"/>
    <n v="0"/>
    <n v="1"/>
    <s v="state-awar"/>
    <n v="1"/>
    <s v="state-awar"/>
  </r>
  <r>
    <x v="653"/>
    <n v="0"/>
    <x v="1"/>
    <x v="5"/>
    <x v="0"/>
    <b v="1"/>
    <x v="656"/>
    <s v="status"/>
    <m/>
    <x v="1"/>
    <x v="531"/>
    <n v="0"/>
    <n v="0"/>
    <n v="1"/>
    <s v="statu"/>
    <n v="1"/>
    <s v="statu"/>
  </r>
  <r>
    <x v="654"/>
    <n v="1"/>
    <x v="1"/>
    <x v="9"/>
    <x v="0"/>
    <b v="1"/>
    <x v="657"/>
    <s v="steady"/>
    <s v="stead"/>
    <x v="1"/>
    <x v="532"/>
    <n v="1"/>
    <n v="0"/>
    <n v="1"/>
    <s v="stead"/>
    <n v="1"/>
    <s v="stead"/>
  </r>
  <r>
    <x v="655"/>
    <n v="1"/>
    <x v="1"/>
    <x v="8"/>
    <x v="0"/>
    <b v="1"/>
    <x v="658"/>
    <s v="stolen"/>
    <m/>
    <x v="1"/>
    <x v="533"/>
    <n v="0"/>
    <n v="0"/>
    <n v="1"/>
    <s v="stolen"/>
    <n v="1"/>
    <s v="stolen"/>
  </r>
  <r>
    <x v="656"/>
    <n v="0"/>
    <x v="1"/>
    <x v="5"/>
    <x v="0"/>
    <b v="1"/>
    <x v="659"/>
    <s v="stop"/>
    <m/>
    <x v="1"/>
    <x v="534"/>
    <n v="0"/>
    <n v="0"/>
    <n v="1"/>
    <s v="stop"/>
    <n v="1"/>
    <s v="stop"/>
  </r>
  <r>
    <x v="657"/>
    <n v="1"/>
    <x v="1"/>
    <x v="5"/>
    <x v="0"/>
    <b v="1"/>
    <x v="660"/>
    <s v="(storyboard, storyboarding, storyboards)"/>
    <m/>
    <x v="1"/>
    <x v="535"/>
    <n v="0"/>
    <n v="0"/>
    <n v="1"/>
    <s v="storyboard"/>
    <n v="1"/>
    <s v="storyboard"/>
  </r>
  <r>
    <x v="658"/>
    <n v="1"/>
    <x v="1"/>
    <x v="1"/>
    <x v="0"/>
    <b v="1"/>
    <x v="661"/>
    <s v="stpa"/>
    <m/>
    <x v="1"/>
    <x v="536"/>
    <n v="0"/>
    <n v="0"/>
    <n v="1"/>
    <s v="stpa"/>
    <n v="1"/>
    <s v="stpa"/>
  </r>
  <r>
    <x v="659"/>
    <n v="1"/>
    <x v="1"/>
    <x v="7"/>
    <x v="1"/>
    <b v="0"/>
    <x v="662"/>
    <s v="(strength, strengths) (coupled, coupling, couplings)"/>
    <m/>
    <x v="0"/>
    <x v="0"/>
    <n v="0"/>
    <n v="0"/>
    <n v="1"/>
    <s v="strength coupl"/>
    <n v="1"/>
    <s v="strength coupl"/>
  </r>
  <r>
    <x v="660"/>
    <n v="1"/>
    <x v="1"/>
    <x v="8"/>
    <x v="0"/>
    <b v="1"/>
    <x v="663"/>
    <s v="stride"/>
    <m/>
    <x v="1"/>
    <x v="537"/>
    <n v="0"/>
    <n v="0"/>
    <n v="1"/>
    <s v="stride"/>
    <n v="1"/>
    <s v="stride"/>
  </r>
  <r>
    <x v="661"/>
    <n v="0"/>
    <x v="1"/>
    <x v="4"/>
    <x v="0"/>
    <b v="1"/>
    <x v="664"/>
    <s v="stub"/>
    <m/>
    <x v="1"/>
    <x v="538"/>
    <n v="0"/>
    <n v="0"/>
    <n v="2"/>
    <s v="stub, stub"/>
    <n v="2"/>
    <s v="stub, stub"/>
  </r>
  <r>
    <x v="662"/>
    <n v="0"/>
    <x v="0"/>
    <x v="1"/>
    <x v="0"/>
    <b v="0"/>
    <x v="665"/>
    <s v="secure coding"/>
    <m/>
    <x v="0"/>
    <x v="0"/>
    <n v="0"/>
    <n v="0"/>
    <n v="1"/>
    <s v="secur code"/>
    <n v="0"/>
    <s v=""/>
  </r>
  <r>
    <x v="663"/>
    <n v="0"/>
    <x v="0"/>
    <x v="0"/>
    <x v="0"/>
    <b v="0"/>
    <x v="666"/>
    <s v="security group"/>
    <m/>
    <x v="0"/>
    <x v="0"/>
    <n v="0"/>
    <n v="0"/>
    <n v="1"/>
    <s v="secur group"/>
    <n v="0"/>
    <s v=""/>
  </r>
  <r>
    <x v="664"/>
    <n v="0"/>
    <x v="0"/>
    <x v="10"/>
    <x v="0"/>
    <b v="0"/>
    <x v="667"/>
    <s v="security test"/>
    <m/>
    <x v="0"/>
    <x v="0"/>
    <n v="0"/>
    <n v="0"/>
    <n v="1"/>
    <s v="secur test"/>
    <n v="0"/>
    <s v=""/>
  </r>
  <r>
    <x v="661"/>
    <n v="0"/>
    <x v="1"/>
    <x v="11"/>
    <x v="0"/>
    <b v="1"/>
    <x v="664"/>
    <s v="stub"/>
    <m/>
    <x v="1"/>
    <x v="538"/>
    <n v="0"/>
    <n v="0"/>
    <n v="2"/>
    <s v="stub, stub"/>
    <n v="2"/>
    <s v="stub, stub"/>
  </r>
  <r>
    <x v="665"/>
    <n v="0"/>
    <x v="1"/>
    <x v="6"/>
    <x v="0"/>
    <b v="1"/>
    <x v="668"/>
    <s v="sub"/>
    <m/>
    <x v="1"/>
    <x v="539"/>
    <n v="0"/>
    <n v="0"/>
    <n v="4"/>
    <s v="publish-subscribe, pub-sub, sub, substit"/>
    <n v="1"/>
    <s v="sub"/>
  </r>
  <r>
    <x v="666"/>
    <n v="0"/>
    <x v="1"/>
    <x v="5"/>
    <x v="0"/>
    <b v="1"/>
    <x v="669"/>
    <s v=" support"/>
    <m/>
    <x v="1"/>
    <x v="540"/>
    <n v="0"/>
    <n v="0"/>
    <n v="1"/>
    <s v="support"/>
    <n v="1"/>
    <s v="support"/>
  </r>
  <r>
    <x v="667"/>
    <n v="0"/>
    <x v="1"/>
    <x v="3"/>
    <x v="0"/>
    <b v="1"/>
    <x v="670"/>
    <s v="sustainab"/>
    <m/>
    <x v="1"/>
    <x v="541"/>
    <n v="0"/>
    <n v="0"/>
    <n v="1"/>
    <s v="sustainab"/>
    <n v="1"/>
    <s v="sustainab"/>
  </r>
  <r>
    <x v="668"/>
    <n v="0"/>
    <x v="1"/>
    <x v="2"/>
    <x v="0"/>
    <b v="1"/>
    <x v="671"/>
    <s v="synch"/>
    <m/>
    <x v="1"/>
    <x v="542"/>
    <n v="0"/>
    <n v="0"/>
    <n v="4"/>
    <s v="asynch, asynchron, synch, synchroniz"/>
    <n v="1"/>
    <s v="synch"/>
  </r>
  <r>
    <x v="669"/>
    <n v="0"/>
    <x v="1"/>
    <x v="4"/>
    <x v="0"/>
    <b v="1"/>
    <x v="672"/>
    <s v="syntactic"/>
    <m/>
    <x v="1"/>
    <x v="543"/>
    <n v="0"/>
    <n v="0"/>
    <n v="1"/>
    <s v="syntact"/>
    <n v="1"/>
    <s v="syntact"/>
  </r>
  <r>
    <x v="670"/>
    <n v="0"/>
    <x v="0"/>
    <x v="7"/>
    <x v="0"/>
    <b v="1"/>
    <x v="673"/>
    <s v="separat"/>
    <m/>
    <x v="0"/>
    <x v="0"/>
    <n v="0"/>
    <n v="0"/>
    <n v="1"/>
    <s v="separat"/>
    <n v="0"/>
    <s v=""/>
  </r>
  <r>
    <x v="671"/>
    <n v="1"/>
    <x v="1"/>
    <x v="7"/>
    <x v="1"/>
    <b v="0"/>
    <x v="674"/>
    <s v="(system, systems) (adapt, adaptable, adaptation, adaptations, adapted, adapter, adapters, adapting, adaptive)"/>
    <m/>
    <x v="0"/>
    <x v="0"/>
    <n v="0"/>
    <n v="0"/>
    <n v="1"/>
    <s v="system adapt"/>
    <n v="1"/>
    <s v="system adapt"/>
  </r>
  <r>
    <x v="672"/>
    <n v="1"/>
    <x v="1"/>
    <x v="7"/>
    <x v="0"/>
    <b v="0"/>
    <x v="675"/>
    <s v="(system, systems) (change, changed, changes, changing)"/>
    <m/>
    <x v="1"/>
    <x v="544"/>
    <n v="0"/>
    <n v="0"/>
    <n v="1"/>
    <s v="system chang"/>
    <n v="1"/>
    <s v="system chang"/>
  </r>
  <r>
    <x v="673"/>
    <n v="1"/>
    <x v="1"/>
    <x v="7"/>
    <x v="0"/>
    <b v="0"/>
    <x v="676"/>
    <s v="(system, systems) (environment, environments)"/>
    <m/>
    <x v="1"/>
    <x v="545"/>
    <n v="0"/>
    <n v="0"/>
    <n v="1"/>
    <s v="system environ"/>
    <n v="1"/>
    <s v="system environ"/>
  </r>
  <r>
    <x v="674"/>
    <n v="1"/>
    <x v="1"/>
    <x v="7"/>
    <x v="0"/>
    <b v="0"/>
    <x v="677"/>
    <s v="(system, systems) (modifi, modifiability, modifiable, modified, modifies, modify, modifying)"/>
    <s v="system modif"/>
    <x v="1"/>
    <x v="546"/>
    <n v="1"/>
    <n v="0"/>
    <n v="1"/>
    <s v="system modif"/>
    <n v="1"/>
    <s v="system modif"/>
  </r>
  <r>
    <x v="675"/>
    <n v="1"/>
    <x v="1"/>
    <x v="4"/>
    <x v="0"/>
    <b v="1"/>
    <x v="678"/>
    <s v="systems-of-systems"/>
    <m/>
    <x v="1"/>
    <x v="547"/>
    <n v="0"/>
    <n v="0"/>
    <n v="1"/>
    <s v="systems-of-system"/>
    <n v="1"/>
    <s v="systems-of-system"/>
  </r>
  <r>
    <x v="676"/>
    <n v="1"/>
    <x v="1"/>
    <x v="6"/>
    <x v="0"/>
    <b v="0"/>
    <x v="679"/>
    <s v="(target, targeted, targeting, targets) (system, systeme, systems)"/>
    <m/>
    <x v="1"/>
    <x v="548"/>
    <n v="0"/>
    <n v="0"/>
    <n v="1"/>
    <s v="target system"/>
    <n v="1"/>
    <s v="target system"/>
  </r>
  <r>
    <x v="677"/>
    <n v="0"/>
    <x v="1"/>
    <x v="8"/>
    <x v="0"/>
    <b v="1"/>
    <x v="680"/>
    <s v="team"/>
    <m/>
    <x v="1"/>
    <x v="549"/>
    <n v="0"/>
    <n v="0"/>
    <n v="1"/>
    <s v="team"/>
    <n v="1"/>
    <s v="team"/>
  </r>
  <r>
    <x v="678"/>
    <n v="1"/>
    <x v="1"/>
    <x v="7"/>
    <x v="0"/>
    <b v="0"/>
    <x v="681"/>
    <s v="(technical, technically) (infrastructural, infrastructure)"/>
    <m/>
    <x v="1"/>
    <x v="550"/>
    <n v="0"/>
    <n v="0"/>
    <n v="1"/>
    <s v="technic infrastructur"/>
    <n v="1"/>
    <s v="technic infrastructur"/>
  </r>
  <r>
    <x v="679"/>
    <n v="0"/>
    <x v="1"/>
    <x v="3"/>
    <x v="0"/>
    <b v="1"/>
    <x v="682"/>
    <s v="temperature"/>
    <m/>
    <x v="1"/>
    <x v="551"/>
    <n v="0"/>
    <n v="0"/>
    <n v="1"/>
    <s v="temperatur"/>
    <n v="1"/>
    <s v="temperatur"/>
  </r>
  <r>
    <x v="680"/>
    <n v="1"/>
    <x v="1"/>
    <x v="8"/>
    <x v="0"/>
    <b v="1"/>
    <x v="683"/>
    <s v="(tenant, tenants)"/>
    <m/>
    <x v="1"/>
    <x v="552"/>
    <n v="0"/>
    <n v="0"/>
    <n v="1"/>
    <s v="tenant"/>
    <n v="1"/>
    <s v="tenant"/>
  </r>
  <r>
    <x v="681"/>
    <n v="1"/>
    <x v="1"/>
    <x v="8"/>
    <x v="0"/>
    <b v="1"/>
    <x v="684"/>
    <s v="(attestation, attestations, attested)"/>
    <m/>
    <x v="1"/>
    <x v="553"/>
    <n v="0"/>
    <n v="0"/>
    <n v="1"/>
    <s v="attest"/>
    <n v="1"/>
    <s v="attest"/>
  </r>
  <r>
    <x v="633"/>
    <n v="0"/>
    <x v="1"/>
    <x v="11"/>
    <x v="0"/>
    <b v="1"/>
    <x v="637"/>
    <s v="test"/>
    <m/>
    <x v="1"/>
    <x v="514"/>
    <n v="0"/>
    <n v="0"/>
    <n v="28"/>
    <s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
    <n v="12"/>
    <s v="test, test, testab analysi, testab factor, testab measure, testab metric, testab model, testab refer, testab requir, testab smell, testab softwar, testab transform"/>
  </r>
  <r>
    <x v="682"/>
    <n v="1"/>
    <x v="1"/>
    <x v="8"/>
    <x v="0"/>
    <b v="1"/>
    <x v="685"/>
    <s v="theft"/>
    <m/>
    <x v="1"/>
    <x v="554"/>
    <n v="0"/>
    <n v="0"/>
    <n v="1"/>
    <s v="theft"/>
    <n v="1"/>
    <s v="theft"/>
  </r>
  <r>
    <x v="683"/>
    <n v="0"/>
    <x v="1"/>
    <x v="3"/>
    <x v="0"/>
    <b v="1"/>
    <x v="686"/>
    <s v="therm"/>
    <m/>
    <x v="1"/>
    <x v="555"/>
    <n v="0"/>
    <n v="0"/>
    <n v="1"/>
    <s v="therm"/>
    <n v="1"/>
    <s v="therm"/>
  </r>
  <r>
    <x v="684"/>
    <n v="0"/>
    <x v="1"/>
    <x v="8"/>
    <x v="0"/>
    <b v="1"/>
    <x v="687"/>
    <s v="threat"/>
    <m/>
    <x v="1"/>
    <x v="556"/>
    <n v="0"/>
    <n v="0"/>
    <n v="2"/>
    <s v="threat, threat model"/>
    <n v="1"/>
    <s v="threat"/>
  </r>
  <r>
    <x v="685"/>
    <n v="0"/>
    <x v="1"/>
    <x v="2"/>
    <x v="0"/>
    <b v="1"/>
    <x v="688"/>
    <s v="throttl"/>
    <m/>
    <x v="1"/>
    <x v="557"/>
    <n v="0"/>
    <n v="0"/>
    <n v="1"/>
    <s v="throttl"/>
    <n v="1"/>
    <s v="throttl"/>
  </r>
  <r>
    <x v="686"/>
    <n v="0"/>
    <x v="0"/>
    <x v="3"/>
    <x v="0"/>
    <b v="0"/>
    <x v="689"/>
    <s v="sleep mode"/>
    <m/>
    <x v="0"/>
    <x v="0"/>
    <n v="0"/>
    <n v="0"/>
    <n v="1"/>
    <s v="sleep mode"/>
    <n v="0"/>
    <s v=""/>
  </r>
  <r>
    <x v="687"/>
    <n v="0"/>
    <x v="1"/>
    <x v="2"/>
    <x v="0"/>
    <b v="1"/>
    <x v="690"/>
    <s v="throughput"/>
    <m/>
    <x v="1"/>
    <x v="558"/>
    <n v="0"/>
    <n v="0"/>
    <n v="1"/>
    <s v="throughput"/>
    <n v="1"/>
    <s v="throughput"/>
  </r>
  <r>
    <x v="688"/>
    <n v="0"/>
    <x v="1"/>
    <x v="2"/>
    <x v="0"/>
    <b v="1"/>
    <x v="691"/>
    <s v="time"/>
    <m/>
    <x v="1"/>
    <x v="559"/>
    <n v="0"/>
    <n v="0"/>
    <n v="6"/>
    <s v="execut time, optim releas time, respons time, respons time, time, timeout"/>
    <n v="2"/>
    <s v="time, timeout"/>
  </r>
  <r>
    <x v="689"/>
    <n v="0"/>
    <x v="1"/>
    <x v="1"/>
    <x v="0"/>
    <b v="1"/>
    <x v="692"/>
    <s v="timeout"/>
    <m/>
    <x v="1"/>
    <x v="560"/>
    <n v="0"/>
    <n v="0"/>
    <n v="1"/>
    <s v="timeout"/>
    <n v="1"/>
    <s v="timeout"/>
  </r>
  <r>
    <x v="690"/>
    <n v="0"/>
    <x v="1"/>
    <x v="5"/>
    <x v="0"/>
    <b v="1"/>
    <x v="693"/>
    <s v="tips"/>
    <m/>
    <x v="1"/>
    <x v="561"/>
    <n v="0"/>
    <n v="0"/>
    <n v="3"/>
    <s v="multiplex, multiprocessor, tip"/>
    <n v="1"/>
    <s v="tip"/>
  </r>
  <r>
    <x v="691"/>
    <n v="1"/>
    <x v="1"/>
    <x v="1"/>
    <x v="0"/>
    <b v="1"/>
    <x v="694"/>
    <s v="tmr"/>
    <m/>
    <x v="1"/>
    <x v="562"/>
    <n v="0"/>
    <n v="0"/>
    <n v="1"/>
    <s v="tmr"/>
    <n v="1"/>
    <s v="tmr"/>
  </r>
  <r>
    <x v="692"/>
    <n v="0"/>
    <x v="1"/>
    <x v="0"/>
    <x v="0"/>
    <b v="1"/>
    <x v="695"/>
    <s v="toggle"/>
    <m/>
    <x v="1"/>
    <x v="563"/>
    <n v="0"/>
    <n v="0"/>
    <n v="2"/>
    <s v="featur toggl, toggl"/>
    <n v="1"/>
    <s v="toggl"/>
  </r>
  <r>
    <x v="693"/>
    <n v="0"/>
    <x v="0"/>
    <x v="9"/>
    <x v="0"/>
    <b v="1"/>
    <x v="696"/>
    <s v="snapshot"/>
    <m/>
    <x v="0"/>
    <x v="0"/>
    <n v="0"/>
    <n v="0"/>
    <n v="1"/>
    <s v="snapshot"/>
    <n v="0"/>
    <s v=""/>
  </r>
  <r>
    <x v="694"/>
    <n v="0"/>
    <x v="1"/>
    <x v="8"/>
    <x v="0"/>
    <b v="1"/>
    <x v="697"/>
    <s v="token"/>
    <m/>
    <x v="1"/>
    <x v="564"/>
    <n v="0"/>
    <n v="0"/>
    <n v="1"/>
    <s v="token"/>
    <n v="1"/>
    <s v="token"/>
  </r>
  <r>
    <x v="695"/>
    <n v="0"/>
    <x v="1"/>
    <x v="9"/>
    <x v="0"/>
    <b v="1"/>
    <x v="698"/>
    <s v="toler"/>
    <m/>
    <x v="1"/>
    <x v="565"/>
    <n v="0"/>
    <n v="0"/>
    <n v="4"/>
    <s v="partit toler, toler, toleran, fault toler pattern"/>
    <n v="2"/>
    <s v="toler, toleran"/>
  </r>
  <r>
    <x v="696"/>
    <n v="0"/>
    <x v="1"/>
    <x v="10"/>
    <x v="0"/>
    <b v="1"/>
    <x v="699"/>
    <s v="toleran"/>
    <m/>
    <x v="1"/>
    <x v="566"/>
    <n v="0"/>
    <n v="0"/>
    <n v="1"/>
    <s v="toleran"/>
    <n v="1"/>
    <s v="toleran"/>
  </r>
  <r>
    <x v="697"/>
    <n v="0"/>
    <x v="1"/>
    <x v="5"/>
    <x v="0"/>
    <b v="1"/>
    <x v="700"/>
    <s v="tool"/>
    <m/>
    <x v="1"/>
    <x v="567"/>
    <n v="0"/>
    <n v="0"/>
    <n v="3"/>
    <s v="manag tool, tool, toolchain"/>
    <n v="2"/>
    <s v="tool, toolchain"/>
  </r>
  <r>
    <x v="698"/>
    <n v="1"/>
    <x v="1"/>
    <x v="0"/>
    <x v="0"/>
    <b v="1"/>
    <x v="701"/>
    <s v="toolchains"/>
    <m/>
    <x v="1"/>
    <x v="568"/>
    <n v="0"/>
    <n v="0"/>
    <n v="1"/>
    <s v="toolchain"/>
    <n v="1"/>
    <s v="toolchain"/>
  </r>
  <r>
    <x v="699"/>
    <n v="0"/>
    <x v="1"/>
    <x v="6"/>
    <x v="0"/>
    <b v="1"/>
    <x v="702"/>
    <s v="topic"/>
    <m/>
    <x v="1"/>
    <x v="569"/>
    <n v="0"/>
    <n v="0"/>
    <n v="1"/>
    <s v="topic"/>
    <n v="1"/>
    <s v="topic"/>
  </r>
  <r>
    <x v="700"/>
    <n v="1"/>
    <x v="1"/>
    <x v="1"/>
    <x v="0"/>
    <b v="0"/>
    <x v="703"/>
    <s v="topology (model, modeled, modeling, modelled, modelling, models)"/>
    <m/>
    <x v="1"/>
    <x v="570"/>
    <n v="0"/>
    <n v="0"/>
    <n v="1"/>
    <s v="topolog model"/>
    <n v="1"/>
    <s v="topolog model"/>
  </r>
  <r>
    <x v="701"/>
    <n v="0"/>
    <x v="1"/>
    <x v="11"/>
    <x v="0"/>
    <b v="1"/>
    <x v="704"/>
    <s v="trace"/>
    <m/>
    <x v="1"/>
    <x v="571"/>
    <n v="0"/>
    <n v="0"/>
    <n v="1"/>
    <s v="trace"/>
    <n v="1"/>
    <s v="trace"/>
  </r>
  <r>
    <x v="702"/>
    <n v="0"/>
    <x v="1"/>
    <x v="4"/>
    <x v="0"/>
    <b v="1"/>
    <x v="705"/>
    <s v="transformer"/>
    <m/>
    <x v="1"/>
    <x v="572"/>
    <n v="0"/>
    <n v="0"/>
    <n v="5"/>
    <s v="bidirect model transform, model transform, transform, transform, testab transform"/>
    <n v="2"/>
    <s v="transform, transform"/>
  </r>
  <r>
    <x v="702"/>
    <n v="0"/>
    <x v="1"/>
    <x v="6"/>
    <x v="0"/>
    <b v="1"/>
    <x v="705"/>
    <s v="transform"/>
    <m/>
    <x v="1"/>
    <x v="572"/>
    <n v="0"/>
    <n v="0"/>
    <n v="5"/>
    <s v="bidirect model transform, model transform, transform, transform, testab transform"/>
    <n v="2"/>
    <s v="transform, transform"/>
  </r>
  <r>
    <x v="703"/>
    <n v="0"/>
    <x v="1"/>
    <x v="4"/>
    <x v="0"/>
    <b v="1"/>
    <x v="706"/>
    <s v="translat"/>
    <m/>
    <x v="1"/>
    <x v="573"/>
    <n v="0"/>
    <n v="0"/>
    <n v="2"/>
    <s v="translat, translat"/>
    <n v="2"/>
    <s v="translat, translat"/>
  </r>
  <r>
    <x v="703"/>
    <n v="0"/>
    <x v="1"/>
    <x v="6"/>
    <x v="0"/>
    <b v="1"/>
    <x v="706"/>
    <s v="translat"/>
    <m/>
    <x v="1"/>
    <x v="573"/>
    <n v="0"/>
    <n v="0"/>
    <n v="2"/>
    <s v="translat, translat"/>
    <n v="2"/>
    <s v="translat, translat"/>
  </r>
  <r>
    <x v="704"/>
    <n v="1"/>
    <x v="1"/>
    <x v="8"/>
    <x v="0"/>
    <b v="1"/>
    <x v="707"/>
    <s v="triage"/>
    <m/>
    <x v="1"/>
    <x v="574"/>
    <n v="0"/>
    <n v="0"/>
    <n v="1"/>
    <s v="triag"/>
    <n v="1"/>
    <s v="triag"/>
  </r>
  <r>
    <x v="705"/>
    <n v="0"/>
    <x v="1"/>
    <x v="8"/>
    <x v="0"/>
    <b v="1"/>
    <x v="708"/>
    <s v="Trojan"/>
    <m/>
    <x v="1"/>
    <x v="575"/>
    <n v="0"/>
    <n v="0"/>
    <n v="1"/>
    <s v="trojan"/>
    <n v="1"/>
    <s v="trojan"/>
  </r>
  <r>
    <x v="706"/>
    <n v="0"/>
    <x v="1"/>
    <x v="8"/>
    <x v="0"/>
    <b v="1"/>
    <x v="709"/>
    <s v="trust"/>
    <m/>
    <x v="1"/>
    <x v="576"/>
    <n v="0"/>
    <n v="0"/>
    <n v="1"/>
    <s v="trust"/>
    <n v="1"/>
    <s v="trust"/>
  </r>
  <r>
    <x v="707"/>
    <n v="0"/>
    <x v="1"/>
    <x v="2"/>
    <x v="0"/>
    <b v="1"/>
    <x v="710"/>
    <s v="tune"/>
    <m/>
    <x v="1"/>
    <x v="577"/>
    <n v="0"/>
    <n v="0"/>
    <n v="1"/>
    <s v="tune"/>
    <n v="1"/>
    <s v="tune"/>
  </r>
  <r>
    <x v="708"/>
    <n v="0"/>
    <x v="1"/>
    <x v="5"/>
    <x v="0"/>
    <b v="1"/>
    <x v="711"/>
    <s v="UI"/>
    <s v="ui"/>
    <x v="1"/>
    <x v="578"/>
    <n v="1"/>
    <n v="0"/>
    <n v="13"/>
    <s v="build, built-in contract, guid, intuit, requir adapt, requir chang, ui, chang scenario requir, guidanc, perform requir, safety requir, scenario requir adapt, testab requir"/>
    <n v="1"/>
    <s v="ui"/>
  </r>
  <r>
    <x v="709"/>
    <n v="0"/>
    <x v="0"/>
    <x v="8"/>
    <x v="0"/>
    <b v="1"/>
    <x v="712"/>
    <s v="spyware"/>
    <m/>
    <x v="0"/>
    <x v="0"/>
    <n v="0"/>
    <n v="0"/>
    <n v="1"/>
    <s v="spywar"/>
    <n v="0"/>
    <s v=""/>
  </r>
  <r>
    <x v="710"/>
    <n v="0"/>
    <x v="1"/>
    <x v="9"/>
    <x v="0"/>
    <b v="1"/>
    <x v="713"/>
    <s v="unavailability"/>
    <m/>
    <x v="1"/>
    <x v="579"/>
    <n v="0"/>
    <n v="0"/>
    <n v="1"/>
    <s v="unavail"/>
    <n v="1"/>
    <s v="unavail"/>
  </r>
  <r>
    <x v="711"/>
    <n v="0"/>
    <x v="1"/>
    <x v="0"/>
    <x v="0"/>
    <b v="1"/>
    <x v="714"/>
    <s v="undeploy"/>
    <m/>
    <x v="1"/>
    <x v="580"/>
    <n v="0"/>
    <n v="0"/>
    <n v="1"/>
    <s v="undeploy"/>
    <n v="1"/>
    <s v="undeploy"/>
  </r>
  <r>
    <x v="712"/>
    <n v="1"/>
    <x v="1"/>
    <x v="2"/>
    <x v="0"/>
    <b v="1"/>
    <x v="715"/>
    <s v="(under-provisioned, under-provisioning)"/>
    <m/>
    <x v="1"/>
    <x v="581"/>
    <n v="0"/>
    <n v="0"/>
    <n v="1"/>
    <s v="under-provis"/>
    <n v="1"/>
    <s v="under-provis"/>
  </r>
  <r>
    <x v="713"/>
    <n v="0"/>
    <x v="1"/>
    <x v="11"/>
    <x v="0"/>
    <b v="1"/>
    <x v="716"/>
    <s v="understand"/>
    <m/>
    <x v="1"/>
    <x v="582"/>
    <n v="0"/>
    <n v="0"/>
    <n v="1"/>
    <s v="understand"/>
    <n v="1"/>
    <s v="understand"/>
  </r>
  <r>
    <x v="714"/>
    <n v="0"/>
    <x v="1"/>
    <x v="5"/>
    <x v="0"/>
    <b v="1"/>
    <x v="717"/>
    <s v="undo"/>
    <m/>
    <x v="1"/>
    <x v="583"/>
    <n v="0"/>
    <n v="0"/>
    <n v="1"/>
    <s v="undo"/>
    <n v="1"/>
    <s v="undo"/>
  </r>
  <r>
    <x v="715"/>
    <n v="1"/>
    <x v="1"/>
    <x v="1"/>
    <x v="0"/>
    <b v="1"/>
    <x v="718"/>
    <s v="unhandled"/>
    <m/>
    <x v="1"/>
    <x v="584"/>
    <n v="0"/>
    <n v="0"/>
    <n v="1"/>
    <s v="unhandl"/>
    <n v="1"/>
    <s v="unhandl"/>
  </r>
  <r>
    <x v="716"/>
    <n v="0"/>
    <x v="1"/>
    <x v="11"/>
    <x v="0"/>
    <b v="1"/>
    <x v="719"/>
    <s v="unit"/>
    <m/>
    <x v="1"/>
    <x v="585"/>
    <n v="0"/>
    <n v="0"/>
    <n v="1"/>
    <s v="unit"/>
    <n v="1"/>
    <s v="unit"/>
  </r>
  <r>
    <x v="717"/>
    <n v="0"/>
    <x v="1"/>
    <x v="1"/>
    <x v="0"/>
    <b v="1"/>
    <x v="720"/>
    <s v="unsafe"/>
    <m/>
    <x v="1"/>
    <x v="586"/>
    <n v="0"/>
    <n v="0"/>
    <n v="1"/>
    <s v="unsaf"/>
    <n v="1"/>
    <s v="unsaf"/>
  </r>
  <r>
    <x v="718"/>
    <n v="0"/>
    <x v="1"/>
    <x v="0"/>
    <x v="0"/>
    <b v="1"/>
    <x v="721"/>
    <s v="update"/>
    <m/>
    <x v="1"/>
    <x v="587"/>
    <n v="0"/>
    <n v="0"/>
    <n v="3"/>
    <s v="updat, updat, updat"/>
    <n v="3"/>
    <s v="updat, updat, updat"/>
  </r>
  <r>
    <x v="718"/>
    <n v="0"/>
    <x v="1"/>
    <x v="1"/>
    <x v="0"/>
    <b v="1"/>
    <x v="721"/>
    <s v="updat"/>
    <m/>
    <x v="1"/>
    <x v="587"/>
    <n v="0"/>
    <n v="0"/>
    <n v="3"/>
    <s v="updat, updat, updat"/>
    <n v="3"/>
    <s v="updat, updat, updat"/>
  </r>
  <r>
    <x v="718"/>
    <n v="0"/>
    <x v="1"/>
    <x v="8"/>
    <x v="0"/>
    <b v="1"/>
    <x v="721"/>
    <s v="updat"/>
    <m/>
    <x v="1"/>
    <x v="587"/>
    <n v="0"/>
    <n v="0"/>
    <n v="3"/>
    <s v="updat, updat, updat"/>
    <n v="3"/>
    <s v="updat, updat, updat"/>
  </r>
  <r>
    <x v="719"/>
    <n v="0"/>
    <x v="1"/>
    <x v="0"/>
    <x v="0"/>
    <b v="1"/>
    <x v="722"/>
    <s v="upgrade"/>
    <m/>
    <x v="1"/>
    <x v="588"/>
    <n v="0"/>
    <n v="0"/>
    <n v="2"/>
    <s v="upgrad, upgrad"/>
    <n v="2"/>
    <s v="upgrad, upgrad"/>
  </r>
  <r>
    <x v="719"/>
    <n v="0"/>
    <x v="1"/>
    <x v="7"/>
    <x v="0"/>
    <b v="1"/>
    <x v="722"/>
    <s v="upgrad"/>
    <m/>
    <x v="1"/>
    <x v="588"/>
    <n v="0"/>
    <n v="0"/>
    <n v="2"/>
    <s v="upgrad, upgrad"/>
    <n v="2"/>
    <s v="upgrad, upgrad"/>
  </r>
  <r>
    <x v="720"/>
    <n v="0"/>
    <x v="0"/>
    <x v="1"/>
    <x v="0"/>
    <b v="1"/>
    <x v="723"/>
    <s v="starvation"/>
    <m/>
    <x v="0"/>
    <x v="0"/>
    <n v="0"/>
    <n v="0"/>
    <n v="1"/>
    <s v="starvat"/>
    <n v="0"/>
    <s v=""/>
  </r>
  <r>
    <x v="721"/>
    <n v="0"/>
    <x v="1"/>
    <x v="9"/>
    <x v="0"/>
    <b v="1"/>
    <x v="724"/>
    <s v="uptime"/>
    <m/>
    <x v="1"/>
    <x v="589"/>
    <n v="0"/>
    <n v="0"/>
    <n v="2"/>
    <s v="uptim, uptim"/>
    <n v="2"/>
    <s v="uptim, uptim"/>
  </r>
  <r>
    <x v="721"/>
    <n v="0"/>
    <x v="1"/>
    <x v="10"/>
    <x v="0"/>
    <b v="1"/>
    <x v="724"/>
    <s v="uptime"/>
    <m/>
    <x v="1"/>
    <x v="589"/>
    <n v="0"/>
    <n v="0"/>
    <n v="2"/>
    <s v="uptim, uptim"/>
    <n v="2"/>
    <s v="uptim, uptim"/>
  </r>
  <r>
    <x v="722"/>
    <n v="1"/>
    <x v="1"/>
    <x v="5"/>
    <x v="1"/>
    <b v="0"/>
    <x v="725"/>
    <s v="(usability, usable, usableness, usablity) (pattern, patterns)"/>
    <s v="usab pattern"/>
    <x v="0"/>
    <x v="0"/>
    <n v="0"/>
    <n v="1"/>
    <n v="1"/>
    <s v="usab pattern"/>
    <n v="1"/>
    <s v="usab pattern"/>
  </r>
  <r>
    <x v="723"/>
    <n v="0"/>
    <x v="0"/>
    <x v="10"/>
    <x v="0"/>
    <b v="0"/>
    <x v="726"/>
    <s v="statist usage"/>
    <m/>
    <x v="0"/>
    <x v="0"/>
    <n v="0"/>
    <n v="0"/>
    <n v="1"/>
    <s v="statist usag"/>
    <n v="0"/>
    <s v=""/>
  </r>
  <r>
    <x v="724"/>
    <n v="1"/>
    <x v="1"/>
    <x v="5"/>
    <x v="0"/>
    <b v="1"/>
    <x v="727"/>
    <s v="usage-centered"/>
    <m/>
    <x v="1"/>
    <x v="590"/>
    <n v="0"/>
    <n v="0"/>
    <n v="1"/>
    <s v="usage-cent"/>
    <n v="1"/>
    <s v="usage-cent"/>
  </r>
  <r>
    <x v="725"/>
    <n v="0"/>
    <x v="1"/>
    <x v="5"/>
    <x v="0"/>
    <b v="1"/>
    <x v="728"/>
    <s v="user"/>
    <m/>
    <x v="1"/>
    <x v="591"/>
    <n v="0"/>
    <n v="0"/>
    <n v="1"/>
    <s v="user"/>
    <n v="1"/>
    <s v="user"/>
  </r>
  <r>
    <x v="726"/>
    <n v="0"/>
    <x v="1"/>
    <x v="5"/>
    <x v="0"/>
    <b v="1"/>
    <x v="729"/>
    <s v="UX"/>
    <m/>
    <x v="1"/>
    <x v="592"/>
    <n v="0"/>
    <n v="0"/>
    <n v="1"/>
    <s v="ux"/>
    <n v="1"/>
    <s v="ux"/>
  </r>
  <r>
    <x v="727"/>
    <n v="0"/>
    <x v="1"/>
    <x v="1"/>
    <x v="0"/>
    <b v="1"/>
    <x v="730"/>
    <s v="validation"/>
    <m/>
    <x v="1"/>
    <x v="593"/>
    <n v="0"/>
    <n v="0"/>
    <n v="3"/>
    <s v="valid, validat, validat"/>
    <n v="2"/>
    <s v="valid, validat"/>
  </r>
  <r>
    <x v="728"/>
    <n v="0"/>
    <x v="1"/>
    <x v="8"/>
    <x v="0"/>
    <b v="1"/>
    <x v="731"/>
    <s v="validat"/>
    <m/>
    <x v="1"/>
    <x v="594"/>
    <n v="0"/>
    <n v="0"/>
    <n v="2"/>
    <s v="validat, validat"/>
    <n v="1"/>
    <s v="validat"/>
  </r>
  <r>
    <x v="729"/>
    <n v="0"/>
    <x v="1"/>
    <x v="7"/>
    <x v="0"/>
    <b v="1"/>
    <x v="732"/>
    <s v="variab"/>
    <m/>
    <x v="1"/>
    <x v="595"/>
    <n v="0"/>
    <n v="0"/>
    <n v="1"/>
    <s v="variab"/>
    <n v="1"/>
    <s v="variab"/>
  </r>
  <r>
    <x v="730"/>
    <n v="0"/>
    <x v="1"/>
    <x v="11"/>
    <x v="0"/>
    <b v="1"/>
    <x v="733"/>
    <s v="verific"/>
    <m/>
    <x v="1"/>
    <x v="596"/>
    <n v="0"/>
    <n v="0"/>
    <n v="1"/>
    <s v="verif"/>
    <n v="1"/>
    <s v="verif"/>
  </r>
  <r>
    <x v="731"/>
    <n v="0"/>
    <x v="0"/>
    <x v="10"/>
    <x v="0"/>
    <b v="0"/>
    <x v="734"/>
    <s v="stress test"/>
    <m/>
    <x v="0"/>
    <x v="0"/>
    <n v="0"/>
    <n v="0"/>
    <n v="1"/>
    <s v="stress test"/>
    <n v="0"/>
    <s v=""/>
  </r>
  <r>
    <x v="732"/>
    <n v="0"/>
    <x v="1"/>
    <x v="0"/>
    <x v="0"/>
    <b v="1"/>
    <x v="735"/>
    <s v="version"/>
    <m/>
    <x v="1"/>
    <x v="597"/>
    <n v="0"/>
    <n v="0"/>
    <n v="3"/>
    <s v="version, version, version"/>
    <n v="3"/>
    <s v="version, version, version"/>
  </r>
  <r>
    <x v="732"/>
    <n v="0"/>
    <x v="1"/>
    <x v="6"/>
    <x v="0"/>
    <b v="1"/>
    <x v="735"/>
    <s v="version"/>
    <m/>
    <x v="1"/>
    <x v="597"/>
    <n v="0"/>
    <n v="0"/>
    <n v="3"/>
    <s v="version, version, version"/>
    <n v="3"/>
    <s v="version, version, version"/>
  </r>
  <r>
    <x v="732"/>
    <n v="0"/>
    <x v="1"/>
    <x v="7"/>
    <x v="0"/>
    <b v="1"/>
    <x v="735"/>
    <s v="version"/>
    <m/>
    <x v="1"/>
    <x v="597"/>
    <n v="0"/>
    <n v="0"/>
    <n v="3"/>
    <s v="version, version, version"/>
    <n v="3"/>
    <s v="version, version, version"/>
  </r>
  <r>
    <x v="733"/>
    <n v="1"/>
    <x v="1"/>
    <x v="7"/>
    <x v="0"/>
    <b v="0"/>
    <x v="736"/>
    <s v="(view, viewed, viewing, views) (model, modeled, modeler, modeling, modelling, models)"/>
    <m/>
    <x v="1"/>
    <x v="598"/>
    <n v="0"/>
    <n v="0"/>
    <n v="1"/>
    <s v="view model"/>
    <n v="1"/>
    <s v="view model"/>
  </r>
  <r>
    <x v="734"/>
    <n v="0"/>
    <x v="0"/>
    <x v="7"/>
    <x v="0"/>
    <b v="1"/>
    <x v="737"/>
    <s v="substit"/>
    <m/>
    <x v="0"/>
    <x v="0"/>
    <n v="0"/>
    <n v="0"/>
    <n v="1"/>
    <s v="substit"/>
    <n v="0"/>
    <s v=""/>
  </r>
  <r>
    <x v="735"/>
    <n v="0"/>
    <x v="1"/>
    <x v="5"/>
    <x v="0"/>
    <b v="1"/>
    <x v="738"/>
    <s v="visual"/>
    <m/>
    <x v="1"/>
    <x v="599"/>
    <n v="0"/>
    <n v="0"/>
    <n v="1"/>
    <s v="visual"/>
    <n v="1"/>
    <s v="visual"/>
  </r>
  <r>
    <x v="736"/>
    <n v="0"/>
    <x v="0"/>
    <x v="10"/>
    <x v="0"/>
    <b v="1"/>
    <x v="739"/>
    <s v="survivab"/>
    <m/>
    <x v="0"/>
    <x v="0"/>
    <n v="0"/>
    <n v="0"/>
    <n v="1"/>
    <s v="survivab"/>
    <n v="0"/>
    <s v=""/>
  </r>
  <r>
    <x v="737"/>
    <n v="1"/>
    <x v="1"/>
    <x v="8"/>
    <x v="0"/>
    <b v="1"/>
    <x v="740"/>
    <s v="vmcrypt"/>
    <m/>
    <x v="1"/>
    <x v="600"/>
    <n v="0"/>
    <n v="0"/>
    <n v="1"/>
    <s v="vmcrypt"/>
    <n v="1"/>
    <s v="vmcrypt"/>
  </r>
  <r>
    <x v="738"/>
    <n v="0"/>
    <x v="0"/>
    <x v="7"/>
    <x v="0"/>
    <b v="1"/>
    <x v="741"/>
    <s v="swap"/>
    <m/>
    <x v="0"/>
    <x v="0"/>
    <n v="0"/>
    <n v="0"/>
    <n v="2"/>
    <s v="hot swap, swap"/>
    <n v="0"/>
    <s v=""/>
  </r>
  <r>
    <x v="739"/>
    <n v="0"/>
    <x v="0"/>
    <x v="9"/>
    <x v="0"/>
    <b v="1"/>
    <x v="742"/>
    <s v="switchover"/>
    <m/>
    <x v="0"/>
    <x v="0"/>
    <n v="0"/>
    <n v="0"/>
    <n v="2"/>
    <s v="switchov, switchov"/>
    <n v="0"/>
    <s v=""/>
  </r>
  <r>
    <x v="739"/>
    <n v="0"/>
    <x v="0"/>
    <x v="1"/>
    <x v="0"/>
    <b v="1"/>
    <x v="742"/>
    <s v="switchover"/>
    <m/>
    <x v="0"/>
    <x v="0"/>
    <n v="0"/>
    <n v="0"/>
    <n v="2"/>
    <s v="switchov, switchov"/>
    <n v="0"/>
    <s v=""/>
  </r>
  <r>
    <x v="740"/>
    <n v="0"/>
    <x v="1"/>
    <x v="3"/>
    <x v="0"/>
    <b v="1"/>
    <x v="743"/>
    <s v="voltage"/>
    <m/>
    <x v="1"/>
    <x v="601"/>
    <n v="0"/>
    <n v="0"/>
    <n v="1"/>
    <s v="voltag"/>
    <n v="1"/>
    <s v="voltag"/>
  </r>
  <r>
    <x v="741"/>
    <n v="0"/>
    <x v="0"/>
    <x v="6"/>
    <x v="0"/>
    <b v="1"/>
    <x v="744"/>
    <s v="synchroniz"/>
    <m/>
    <x v="0"/>
    <x v="0"/>
    <n v="0"/>
    <n v="0"/>
    <n v="1"/>
    <s v="synchroniz"/>
    <n v="0"/>
    <s v=""/>
  </r>
  <r>
    <x v="742"/>
    <n v="1"/>
    <x v="1"/>
    <x v="8"/>
    <x v="0"/>
    <b v="1"/>
    <x v="745"/>
    <s v="(vpn, vpns)"/>
    <m/>
    <x v="1"/>
    <x v="602"/>
    <n v="0"/>
    <n v="0"/>
    <n v="1"/>
    <s v="vpn"/>
    <n v="1"/>
    <s v="vpn"/>
  </r>
  <r>
    <x v="743"/>
    <n v="0"/>
    <x v="1"/>
    <x v="5"/>
    <x v="0"/>
    <b v="1"/>
    <x v="746"/>
    <s v="walkthrough"/>
    <m/>
    <x v="1"/>
    <x v="603"/>
    <n v="0"/>
    <n v="0"/>
    <n v="2"/>
    <s v="walkthrough, walkthrough"/>
    <n v="1"/>
    <s v="walkthrough"/>
  </r>
  <r>
    <x v="744"/>
    <n v="0"/>
    <x v="1"/>
    <x v="9"/>
    <x v="0"/>
    <b v="1"/>
    <x v="747"/>
    <s v="watchdog"/>
    <m/>
    <x v="1"/>
    <x v="604"/>
    <n v="0"/>
    <n v="0"/>
    <n v="3"/>
    <s v="watchdog, watchdog, watchdog"/>
    <n v="2"/>
    <s v="watchdog, watchdog"/>
  </r>
  <r>
    <x v="744"/>
    <n v="0"/>
    <x v="1"/>
    <x v="1"/>
    <x v="0"/>
    <b v="1"/>
    <x v="747"/>
    <s v="watchdog"/>
    <m/>
    <x v="1"/>
    <x v="604"/>
    <n v="0"/>
    <n v="0"/>
    <n v="3"/>
    <s v="watchdog, watchdog, watchdog"/>
    <n v="2"/>
    <s v="watchdog, watchdog"/>
  </r>
  <r>
    <x v="745"/>
    <n v="0"/>
    <x v="1"/>
    <x v="3"/>
    <x v="0"/>
    <b v="1"/>
    <x v="748"/>
    <s v="watt"/>
    <m/>
    <x v="1"/>
    <x v="605"/>
    <n v="0"/>
    <n v="0"/>
    <n v="1"/>
    <s v="watt"/>
    <n v="1"/>
    <s v="watt"/>
  </r>
  <r>
    <x v="746"/>
    <n v="1"/>
    <x v="1"/>
    <x v="5"/>
    <x v="0"/>
    <b v="1"/>
    <x v="749"/>
    <s v="(widget, widgets)"/>
    <m/>
    <x v="1"/>
    <x v="606"/>
    <n v="0"/>
    <n v="0"/>
    <n v="1"/>
    <s v="widget"/>
    <n v="1"/>
    <s v="widget"/>
  </r>
  <r>
    <x v="747"/>
    <n v="0"/>
    <x v="1"/>
    <x v="5"/>
    <x v="0"/>
    <b v="1"/>
    <x v="750"/>
    <s v="wizards"/>
    <m/>
    <x v="1"/>
    <x v="607"/>
    <n v="0"/>
    <n v="0"/>
    <n v="1"/>
    <s v="wizard"/>
    <n v="1"/>
    <s v="wizard"/>
  </r>
  <r>
    <x v="748"/>
    <n v="0"/>
    <x v="1"/>
    <x v="5"/>
    <x v="0"/>
    <b v="1"/>
    <x v="751"/>
    <s v="workflow"/>
    <m/>
    <x v="1"/>
    <x v="608"/>
    <n v="0"/>
    <n v="0"/>
    <n v="1"/>
    <s v="workflow"/>
    <n v="1"/>
    <s v="workflow"/>
  </r>
  <r>
    <x v="749"/>
    <n v="0"/>
    <x v="0"/>
    <x v="3"/>
    <x v="0"/>
    <b v="1"/>
    <x v="752"/>
    <s v="TDP"/>
    <m/>
    <x v="0"/>
    <x v="0"/>
    <n v="0"/>
    <n v="0"/>
    <n v="1"/>
    <s v="tdp"/>
    <n v="0"/>
    <s v=""/>
  </r>
  <r>
    <x v="750"/>
    <n v="0"/>
    <x v="1"/>
    <x v="2"/>
    <x v="0"/>
    <b v="1"/>
    <x v="753"/>
    <s v="workload"/>
    <m/>
    <x v="1"/>
    <x v="609"/>
    <n v="0"/>
    <n v="0"/>
    <n v="2"/>
    <s v="workload, workload perform"/>
    <n v="2"/>
    <s v="workload, workload perform"/>
  </r>
  <r>
    <x v="751"/>
    <n v="0"/>
    <x v="1"/>
    <x v="8"/>
    <x v="0"/>
    <b v="1"/>
    <x v="754"/>
    <s v="worm"/>
    <m/>
    <x v="1"/>
    <x v="610"/>
    <n v="0"/>
    <n v="0"/>
    <n v="1"/>
    <s v="worm"/>
    <n v="1"/>
    <s v="worm"/>
  </r>
  <r>
    <x v="752"/>
    <n v="0"/>
    <x v="1"/>
    <x v="6"/>
    <x v="0"/>
    <b v="1"/>
    <x v="755"/>
    <s v="wrap"/>
    <m/>
    <x v="1"/>
    <x v="611"/>
    <n v="0"/>
    <n v="0"/>
    <n v="2"/>
    <s v="wrap, wrapper"/>
    <n v="2"/>
    <s v="wrap, wrapper"/>
  </r>
  <r>
    <x v="753"/>
    <n v="0"/>
    <x v="1"/>
    <x v="4"/>
    <x v="0"/>
    <b v="1"/>
    <x v="756"/>
    <s v="wrapper"/>
    <m/>
    <x v="1"/>
    <x v="612"/>
    <n v="0"/>
    <n v="0"/>
    <n v="1"/>
    <s v="wrapper"/>
    <n v="1"/>
    <s v="wrapper"/>
  </r>
  <r>
    <x v="754"/>
    <n v="0"/>
    <x v="1"/>
    <x v="4"/>
    <x v="0"/>
    <b v="1"/>
    <x v="757"/>
    <s v="XML"/>
    <m/>
    <x v="1"/>
    <x v="613"/>
    <n v="0"/>
    <n v="0"/>
    <n v="1"/>
    <s v="xml"/>
    <n v="1"/>
    <s v="xml"/>
  </r>
  <r>
    <x v="755"/>
    <n v="0"/>
    <x v="1"/>
    <x v="8"/>
    <x v="0"/>
    <b v="1"/>
    <x v="758"/>
    <s v="XSS"/>
    <m/>
    <x v="1"/>
    <x v="614"/>
    <n v="0"/>
    <n v="0"/>
    <n v="1"/>
    <s v="xss"/>
    <n v="1"/>
    <s v="xss"/>
  </r>
  <r>
    <x v="756"/>
    <n v="1"/>
    <x v="1"/>
    <x v="10"/>
    <x v="0"/>
    <b v="0"/>
    <x v="759"/>
    <s v="hybrid multicloud"/>
    <m/>
    <x v="1"/>
    <x v="615"/>
    <n v="0"/>
    <n v="0"/>
    <n v="1"/>
    <s v="hybrid multicloud"/>
    <n v="1"/>
    <s v="hybrid multicloud"/>
  </r>
  <r>
    <x v="757"/>
    <n v="1"/>
    <x v="1"/>
    <x v="10"/>
    <x v="0"/>
    <b v="0"/>
    <x v="760"/>
    <s v="(containerize, containerized) (app, apps)"/>
    <m/>
    <x v="1"/>
    <x v="616"/>
    <n v="0"/>
    <n v="0"/>
    <n v="1"/>
    <s v="container app"/>
    <n v="1"/>
    <s v="container app"/>
  </r>
  <r>
    <x v="758"/>
    <n v="1"/>
    <x v="1"/>
    <x v="10"/>
    <x v="0"/>
    <b v="0"/>
    <x v="761"/>
    <s v="(manage, manageable, managed, management, manager, managers, manages, managing) (cloud, clouds)"/>
    <m/>
    <x v="1"/>
    <x v="617"/>
    <n v="0"/>
    <n v="0"/>
    <n v="1"/>
    <s v="manag cloud"/>
    <n v="1"/>
    <s v="manag cloud"/>
  </r>
  <r>
    <x v="759"/>
    <n v="1"/>
    <x v="1"/>
    <x v="10"/>
    <x v="0"/>
    <b v="0"/>
    <x v="762"/>
    <s v="(applic, applicability, applicable, application, applications) (migrate, migrates, migrating, migration, migrations)"/>
    <m/>
    <x v="1"/>
    <x v="618"/>
    <n v="0"/>
    <n v="0"/>
    <n v="1"/>
    <s v="applic migrat"/>
    <n v="1"/>
    <s v="applic migrat"/>
  </r>
  <r>
    <x v="760"/>
    <n v="1"/>
    <x v="1"/>
    <x v="10"/>
    <x v="0"/>
    <b v="0"/>
    <x v="763"/>
    <s v="(cloud, clouds) (deploy, deployable, deployed, deploying, deployment, deployments, deploys)"/>
    <m/>
    <x v="1"/>
    <x v="619"/>
    <n v="0"/>
    <n v="0"/>
    <n v="1"/>
    <s v="cloud deploy"/>
    <n v="1"/>
    <s v="cloud deploy"/>
  </r>
  <r>
    <x v="761"/>
    <n v="1"/>
    <x v="1"/>
    <x v="2"/>
    <x v="1"/>
    <b v="0"/>
    <x v="764"/>
    <s v="(applicability, applicable, application, applications) (perform, performability, performance, performant, performed, performing, performs)"/>
    <m/>
    <x v="0"/>
    <x v="0"/>
    <n v="0"/>
    <n v="0"/>
    <n v="1"/>
    <s v="applic perform"/>
    <n v="1"/>
    <s v="applic perform"/>
  </r>
  <r>
    <x v="50"/>
    <n v="0"/>
    <x v="1"/>
    <x v="8"/>
    <x v="1"/>
    <b v="1"/>
    <x v="50"/>
    <s v="authoriz"/>
    <m/>
    <x v="0"/>
    <x v="0"/>
    <n v="0"/>
    <n v="0"/>
    <n v="2"/>
    <s v="authoriz, authoriz"/>
    <n v="1"/>
    <s v="authoriz"/>
  </r>
  <r>
    <x v="762"/>
    <n v="0"/>
    <x v="1"/>
    <x v="8"/>
    <x v="1"/>
    <b v="1"/>
    <x v="765"/>
    <s v="authenticat"/>
    <m/>
    <x v="0"/>
    <x v="0"/>
    <n v="0"/>
    <n v="0"/>
    <n v="1"/>
    <s v="authenticat"/>
    <n v="1"/>
    <s v="authenticat"/>
  </r>
  <r>
    <x v="763"/>
    <n v="1"/>
    <x v="1"/>
    <x v="7"/>
    <x v="1"/>
    <b v="0"/>
    <x v="766"/>
    <s v="(change, changed, changes, changing) (scenario, scenarios)"/>
    <m/>
    <x v="0"/>
    <x v="0"/>
    <n v="0"/>
    <n v="0"/>
    <n v="4"/>
    <s v="chang scenario, chang scenario elicit, chang scenario evalu, chang scenario requir"/>
    <n v="4"/>
    <s v="chang scenario, chang scenario elicit, chang scenario evalu, chang scenario requir"/>
  </r>
  <r>
    <x v="764"/>
    <n v="1"/>
    <x v="1"/>
    <x v="7"/>
    <x v="1"/>
    <b v="0"/>
    <x v="767"/>
    <s v="(change, changed, changes, changing) (scenario, scenarios) (elicit, elicitation, elicited, eliciting)"/>
    <m/>
    <x v="0"/>
    <x v="0"/>
    <n v="0"/>
    <n v="0"/>
    <n v="1"/>
    <s v="chang scenario elicit"/>
    <n v="1"/>
    <s v="chang scenario elicit"/>
  </r>
  <r>
    <x v="765"/>
    <n v="1"/>
    <x v="1"/>
    <x v="7"/>
    <x v="1"/>
    <b v="0"/>
    <x v="768"/>
    <s v="(change, changed, changes, changing) (scenario, scenarios) (evaluate, evaluated, evaluates, evaluating, evaluation)"/>
    <m/>
    <x v="0"/>
    <x v="0"/>
    <n v="0"/>
    <n v="0"/>
    <n v="1"/>
    <s v="chang scenario evalu"/>
    <n v="1"/>
    <s v="chang scenario evalu"/>
  </r>
  <r>
    <x v="766"/>
    <n v="1"/>
    <x v="1"/>
    <x v="7"/>
    <x v="1"/>
    <b v="0"/>
    <x v="769"/>
    <s v="(change, changed, changes, changing) (scenario, scenarios) (require, required, requirement, requirements, requires, requiring)"/>
    <m/>
    <x v="0"/>
    <x v="0"/>
    <n v="0"/>
    <n v="0"/>
    <n v="1"/>
    <s v="chang scenario requir"/>
    <n v="1"/>
    <s v="chang scenario requir"/>
  </r>
  <r>
    <x v="767"/>
    <n v="1"/>
    <x v="1"/>
    <x v="6"/>
    <x v="1"/>
    <b v="0"/>
    <x v="770"/>
    <s v="(compone, component, components) (interface, interfaces)"/>
    <m/>
    <x v="0"/>
    <x v="0"/>
    <n v="0"/>
    <n v="0"/>
    <n v="1"/>
    <s v="compon interfac"/>
    <n v="1"/>
    <s v="compon interfac"/>
  </r>
  <r>
    <x v="768"/>
    <n v="0"/>
    <x v="0"/>
    <x v="10"/>
    <x v="0"/>
    <b v="0"/>
    <x v="771"/>
    <s v="threat model"/>
    <m/>
    <x v="0"/>
    <x v="0"/>
    <n v="0"/>
    <n v="0"/>
    <n v="1"/>
    <s v="threat model"/>
    <n v="0"/>
    <s v=""/>
  </r>
  <r>
    <x v="769"/>
    <n v="1"/>
    <x v="1"/>
    <x v="6"/>
    <x v="1"/>
    <b v="0"/>
    <x v="772"/>
    <s v="(compone, component, components) (model, modeled, modeling, modelling, models)"/>
    <m/>
    <x v="0"/>
    <x v="0"/>
    <n v="0"/>
    <n v="0"/>
    <n v="1"/>
    <s v="compon model"/>
    <n v="1"/>
    <s v="compon model"/>
  </r>
  <r>
    <x v="770"/>
    <n v="1"/>
    <x v="1"/>
    <x v="6"/>
    <x v="1"/>
    <b v="0"/>
    <x v="773"/>
    <s v="(compone, component, components) (provide, provided, provider, providers, provides, providing)"/>
    <m/>
    <x v="0"/>
    <x v="0"/>
    <n v="0"/>
    <n v="0"/>
    <n v="1"/>
    <s v="compon provid"/>
    <n v="1"/>
    <s v="compon provid"/>
  </r>
  <r>
    <x v="771"/>
    <n v="1"/>
    <x v="1"/>
    <x v="6"/>
    <x v="1"/>
    <b v="0"/>
    <x v="774"/>
    <s v="(compone, component, components) (use, used, useful, usefully, usefulness, uses, using)"/>
    <m/>
    <x v="0"/>
    <x v="0"/>
    <n v="0"/>
    <n v="0"/>
    <n v="1"/>
    <s v="compon use"/>
    <n v="1"/>
    <s v="compon use"/>
  </r>
  <r>
    <x v="772"/>
    <n v="1"/>
    <x v="1"/>
    <x v="6"/>
    <x v="1"/>
    <b v="0"/>
    <x v="775"/>
    <s v="component-based (softwar, software, softwares)"/>
    <m/>
    <x v="0"/>
    <x v="0"/>
    <n v="0"/>
    <n v="0"/>
    <n v="1"/>
    <s v="component-bas softwar"/>
    <n v="1"/>
    <s v="component-bas softwar"/>
  </r>
  <r>
    <x v="773"/>
    <n v="1"/>
    <x v="1"/>
    <x v="6"/>
    <x v="1"/>
    <b v="0"/>
    <x v="776"/>
    <s v="component-based (system, systeme, systems)"/>
    <m/>
    <x v="0"/>
    <x v="0"/>
    <n v="0"/>
    <n v="0"/>
    <n v="1"/>
    <s v="component-bas system"/>
    <n v="1"/>
    <s v="component-bas system"/>
  </r>
  <r>
    <x v="774"/>
    <n v="1"/>
    <x v="1"/>
    <x v="6"/>
    <x v="1"/>
    <b v="0"/>
    <x v="777"/>
    <s v="(framework, frameworks) (compone, component, components)"/>
    <m/>
    <x v="0"/>
    <x v="0"/>
    <n v="0"/>
    <n v="0"/>
    <n v="1"/>
    <s v="framework compon"/>
    <n v="1"/>
    <s v="framework compon"/>
  </r>
  <r>
    <x v="19"/>
    <n v="0"/>
    <x v="1"/>
    <x v="11"/>
    <x v="0"/>
    <b v="1"/>
    <x v="19"/>
    <s v="integrat"/>
    <s v="integr"/>
    <x v="1"/>
    <x v="13"/>
    <n v="0"/>
    <n v="0"/>
    <n v="9"/>
    <s v="integr, integr, integr test, compon integr, integr, integr, integr, integr, integr"/>
    <n v="8"/>
    <s v="integr, integr, integr test, integr, integr, integr, integr, integr"/>
  </r>
  <r>
    <x v="775"/>
    <n v="1"/>
    <x v="1"/>
    <x v="4"/>
    <x v="1"/>
    <b v="0"/>
    <x v="778"/>
    <s v="(component, components) (base, based, bases, basing)"/>
    <m/>
    <x v="0"/>
    <x v="0"/>
    <n v="0"/>
    <n v="0"/>
    <n v="1"/>
    <s v="compon base"/>
    <n v="1"/>
    <s v="compon base"/>
  </r>
  <r>
    <x v="776"/>
    <n v="1"/>
    <x v="1"/>
    <x v="4"/>
    <x v="1"/>
    <b v="0"/>
    <x v="779"/>
    <s v="cots (component, components)"/>
    <m/>
    <x v="0"/>
    <x v="0"/>
    <n v="0"/>
    <n v="0"/>
    <n v="1"/>
    <s v="cot compon"/>
    <n v="1"/>
    <s v="cot compon"/>
  </r>
  <r>
    <x v="777"/>
    <n v="1"/>
    <x v="1"/>
    <x v="3"/>
    <x v="1"/>
    <b v="0"/>
    <x v="780"/>
    <s v="(energies, energy) (consumption, consumptions)"/>
    <s v="energ consum"/>
    <x v="0"/>
    <x v="0"/>
    <n v="1"/>
    <n v="0"/>
    <n v="3"/>
    <s v="energ consum, measur energ consum, reduc energ consum"/>
    <n v="1"/>
    <s v="energ consum"/>
  </r>
  <r>
    <x v="778"/>
    <n v="1"/>
    <x v="1"/>
    <x v="3"/>
    <x v="1"/>
    <b v="0"/>
    <x v="781"/>
    <s v="(energies, energy) (efficiencies, efficiency, efficient, efficiently)"/>
    <s v="energ efifcienc"/>
    <x v="0"/>
    <x v="0"/>
    <n v="2"/>
    <n v="0"/>
    <n v="1"/>
    <s v="energ efifcienc"/>
    <n v="1"/>
    <s v="energ efifcienc"/>
  </r>
  <r>
    <x v="779"/>
    <n v="1"/>
    <x v="1"/>
    <x v="3"/>
    <x v="1"/>
    <b v="1"/>
    <x v="782"/>
    <s v="(energy-aware, energy-awareness)"/>
    <m/>
    <x v="0"/>
    <x v="0"/>
    <n v="0"/>
    <n v="0"/>
    <n v="1"/>
    <s v="energy-awar"/>
    <n v="1"/>
    <s v="energy-awar"/>
  </r>
  <r>
    <x v="780"/>
    <n v="1"/>
    <x v="1"/>
    <x v="3"/>
    <x v="1"/>
    <b v="1"/>
    <x v="783"/>
    <s v="(energy-related, energy-relative)"/>
    <m/>
    <x v="0"/>
    <x v="0"/>
    <n v="0"/>
    <n v="0"/>
    <n v="1"/>
    <s v="energy-rel"/>
    <n v="1"/>
    <s v="energy-rel"/>
  </r>
  <r>
    <x v="781"/>
    <n v="1"/>
    <x v="1"/>
    <x v="3"/>
    <x v="1"/>
    <b v="1"/>
    <x v="784"/>
    <s v="(energy-saving, energy-savings)"/>
    <m/>
    <x v="0"/>
    <x v="0"/>
    <n v="0"/>
    <n v="0"/>
    <n v="1"/>
    <s v="energy-sav"/>
    <n v="1"/>
    <s v="energy-sav"/>
  </r>
  <r>
    <x v="782"/>
    <n v="1"/>
    <x v="1"/>
    <x v="9"/>
    <x v="1"/>
    <b v="0"/>
    <x v="785"/>
    <s v="(rate, rates) (several, severe, severely, severities, severity) (failur, failure, failures)"/>
    <m/>
    <x v="0"/>
    <x v="0"/>
    <n v="0"/>
    <n v="0"/>
    <n v="1"/>
    <s v="rate sever failur"/>
    <n v="1"/>
    <s v="rate sever failur"/>
  </r>
  <r>
    <x v="783"/>
    <n v="0"/>
    <x v="0"/>
    <x v="10"/>
    <x v="0"/>
    <b v="1"/>
    <x v="786"/>
    <s v="transaction-flow"/>
    <m/>
    <x v="0"/>
    <x v="0"/>
    <n v="0"/>
    <n v="0"/>
    <n v="1"/>
    <s v="transaction-flow"/>
    <n v="0"/>
    <s v=""/>
  </r>
  <r>
    <x v="257"/>
    <n v="0"/>
    <x v="1"/>
    <x v="10"/>
    <x v="1"/>
    <b v="1"/>
    <x v="257"/>
    <s v="failover"/>
    <m/>
    <x v="0"/>
    <x v="0"/>
    <n v="0"/>
    <n v="0"/>
    <n v="3"/>
    <s v="failov, failov, failov"/>
    <n v="2"/>
    <s v="failov, failov"/>
  </r>
  <r>
    <x v="261"/>
    <n v="0"/>
    <x v="1"/>
    <x v="10"/>
    <x v="1"/>
    <b v="1"/>
    <x v="261"/>
    <s v="fail-safe"/>
    <m/>
    <x v="0"/>
    <x v="0"/>
    <n v="0"/>
    <n v="0"/>
    <n v="4"/>
    <s v="fail-saf, fail-saf, fail-saf, fail-saf state"/>
    <n v="3"/>
    <s v="fail-saf, fail-saf, fail-saf state"/>
  </r>
  <r>
    <x v="784"/>
    <n v="1"/>
    <x v="1"/>
    <x v="9"/>
    <x v="1"/>
    <b v="0"/>
    <x v="787"/>
    <s v="(fault, faults) (tolerance, tolerant, tolerate, tolerated, tolerating, tolerence) (pattern, patterns)"/>
    <m/>
    <x v="0"/>
    <x v="0"/>
    <n v="0"/>
    <n v="0"/>
    <n v="1"/>
    <s v="fault toler pattern"/>
    <n v="1"/>
    <s v="fault toler pattern"/>
  </r>
  <r>
    <x v="785"/>
    <n v="1"/>
    <x v="1"/>
    <x v="9"/>
    <x v="1"/>
    <b v="0"/>
    <x v="788"/>
    <s v="(fault, faults) (tree, trees) analysis"/>
    <m/>
    <x v="0"/>
    <x v="0"/>
    <n v="1"/>
    <n v="0"/>
    <n v="1"/>
    <s v="fault tree analysi"/>
    <n v="1"/>
    <s v="fault tree analysi"/>
  </r>
  <r>
    <x v="786"/>
    <n v="1"/>
    <x v="1"/>
    <x v="7"/>
    <x v="1"/>
    <b v="0"/>
    <x v="789"/>
    <s v="(component, components) (change, changed, changes, changing)"/>
    <m/>
    <x v="0"/>
    <x v="0"/>
    <n v="0"/>
    <n v="0"/>
    <n v="1"/>
    <s v="compon chang"/>
    <n v="1"/>
    <s v="compon chang"/>
  </r>
  <r>
    <x v="787"/>
    <n v="0"/>
    <x v="1"/>
    <x v="5"/>
    <x v="1"/>
    <b v="1"/>
    <x v="790"/>
    <s v="guidance"/>
    <m/>
    <x v="0"/>
    <x v="0"/>
    <n v="0"/>
    <n v="0"/>
    <n v="1"/>
    <s v="guidanc"/>
    <n v="1"/>
    <s v="guidanc"/>
  </r>
  <r>
    <x v="788"/>
    <n v="1"/>
    <x v="1"/>
    <x v="9"/>
    <x v="1"/>
    <b v="1"/>
    <x v="791"/>
    <s v="haproxy"/>
    <s v="haproxy"/>
    <x v="0"/>
    <x v="0"/>
    <n v="1"/>
    <n v="0"/>
    <n v="1"/>
    <s v="haproxy"/>
    <n v="1"/>
    <s v="haproxy"/>
  </r>
  <r>
    <x v="789"/>
    <n v="1"/>
    <x v="1"/>
    <x v="11"/>
    <x v="1"/>
    <b v="0"/>
    <x v="792"/>
    <s v="(measur, measurable, measure, measured, measurement, measurements, measures, measuring) (testability, testable)"/>
    <s v="measur testab"/>
    <x v="0"/>
    <x v="0"/>
    <n v="0"/>
    <n v="1"/>
    <n v="1"/>
    <s v="measur testab"/>
    <n v="1"/>
    <s v="measur testab"/>
  </r>
  <r>
    <x v="790"/>
    <n v="0"/>
    <x v="0"/>
    <x v="8"/>
    <x v="0"/>
    <b v="1"/>
    <x v="793"/>
    <s v="turnstile"/>
    <m/>
    <x v="0"/>
    <x v="0"/>
    <n v="0"/>
    <n v="0"/>
    <n v="1"/>
    <s v="turnstil"/>
    <n v="0"/>
    <s v=""/>
  </r>
  <r>
    <x v="791"/>
    <n v="1"/>
    <x v="1"/>
    <x v="2"/>
    <x v="1"/>
    <b v="0"/>
    <x v="794"/>
    <s v="(improve, improved, improvement, improvements, improves, improving) (perform, performability, performance, performant, performed, performing, performs)"/>
    <m/>
    <x v="0"/>
    <x v="0"/>
    <n v="0"/>
    <n v="0"/>
    <n v="1"/>
    <s v="improv perform"/>
    <n v="1"/>
    <s v="improv perform"/>
  </r>
  <r>
    <x v="792"/>
    <n v="1"/>
    <x v="1"/>
    <x v="11"/>
    <x v="1"/>
    <b v="0"/>
    <x v="795"/>
    <s v="(softwar, software, softwares) (testability, testable)"/>
    <s v="softwar testab"/>
    <x v="0"/>
    <x v="0"/>
    <n v="0"/>
    <n v="1"/>
    <n v="1"/>
    <s v="softwar testab"/>
    <n v="1"/>
    <s v="softwar testab"/>
  </r>
  <r>
    <x v="793"/>
    <n v="1"/>
    <x v="1"/>
    <x v="11"/>
    <x v="1"/>
    <b v="0"/>
    <x v="796"/>
    <s v="(design, designated, designed, designer, designing, designs) (testability, testable)"/>
    <s v="design testab"/>
    <x v="0"/>
    <x v="0"/>
    <n v="0"/>
    <n v="1"/>
    <n v="1"/>
    <s v="design testab"/>
    <n v="1"/>
    <s v="design testab"/>
  </r>
  <r>
    <x v="794"/>
    <n v="1"/>
    <x v="1"/>
    <x v="7"/>
    <x v="1"/>
    <b v="0"/>
    <x v="797"/>
    <s v="(maintain, maintainability, maintainable, maintained, maintaining, maintains) (semantic, semantics) (coherence, coherent)"/>
    <m/>
    <x v="0"/>
    <x v="0"/>
    <n v="0"/>
    <n v="0"/>
    <n v="1"/>
    <s v="maintain semant coher"/>
    <n v="1"/>
    <s v="maintain semant coher"/>
  </r>
  <r>
    <x v="795"/>
    <n v="1"/>
    <x v="1"/>
    <x v="3"/>
    <x v="1"/>
    <b v="0"/>
    <x v="798"/>
    <s v="(measurable, measure, measured, measurement, measurements, measures, measuring) (energies, energy) (consumption, consumptions)"/>
    <s v="measur energ consum"/>
    <x v="0"/>
    <x v="0"/>
    <n v="1"/>
    <n v="0"/>
    <n v="1"/>
    <s v="measur energ consum"/>
    <n v="1"/>
    <s v="measur energ consum"/>
  </r>
  <r>
    <x v="796"/>
    <n v="1"/>
    <x v="1"/>
    <x v="11"/>
    <x v="1"/>
    <b v="0"/>
    <x v="799"/>
    <s v="(impact, impacted, impacting, impacts) (testability, testable)"/>
    <s v="impact testab"/>
    <x v="0"/>
    <x v="0"/>
    <n v="0"/>
    <n v="1"/>
    <n v="1"/>
    <s v="impact testab"/>
    <n v="1"/>
    <s v="impact testab"/>
  </r>
  <r>
    <x v="797"/>
    <n v="1"/>
    <x v="1"/>
    <x v="2"/>
    <x v="1"/>
    <b v="0"/>
    <x v="800"/>
    <s v="(optimal, optimally, optimization, optimizations, optimize, optimized, optimizer, optimizes, optimizing) (perform, performability, performance, performant, performed, performing, performs)"/>
    <m/>
    <x v="0"/>
    <x v="0"/>
    <n v="0"/>
    <n v="0"/>
    <n v="1"/>
    <s v="optim perform"/>
    <n v="1"/>
    <s v="optim perform"/>
  </r>
  <r>
    <x v="798"/>
    <n v="1"/>
    <x v="1"/>
    <x v="2"/>
    <x v="1"/>
    <b v="0"/>
    <x v="801"/>
    <s v="(perform, performability, performance, performant, performed, performing, performs) analysis"/>
    <s v="perform analys"/>
    <x v="0"/>
    <x v="0"/>
    <n v="1"/>
    <n v="0"/>
    <n v="1"/>
    <s v="perform analys"/>
    <n v="1"/>
    <s v="perform analys"/>
  </r>
  <r>
    <x v="799"/>
    <n v="1"/>
    <x v="1"/>
    <x v="2"/>
    <x v="1"/>
    <b v="0"/>
    <x v="802"/>
    <s v="(perform, performability, performance, performant, performed, performing, performs) (efficiencies, efficiency, efficient, efficiently)"/>
    <s v="perform efficien"/>
    <x v="0"/>
    <x v="0"/>
    <n v="1"/>
    <n v="0"/>
    <n v="1"/>
    <s v="perform efficien"/>
    <n v="1"/>
    <s v="perform efficien"/>
  </r>
  <r>
    <x v="800"/>
    <n v="1"/>
    <x v="1"/>
    <x v="2"/>
    <x v="1"/>
    <b v="0"/>
    <x v="803"/>
    <s v="(perform, performability, performance, performant, performed, performing, performs) (engine, engineer, engineering, engineers, engines)"/>
    <m/>
    <x v="0"/>
    <x v="0"/>
    <n v="0"/>
    <n v="0"/>
    <n v="1"/>
    <s v="perform engin"/>
    <n v="1"/>
    <s v="perform engin"/>
  </r>
  <r>
    <x v="801"/>
    <n v="1"/>
    <x v="1"/>
    <x v="2"/>
    <x v="1"/>
    <b v="0"/>
    <x v="804"/>
    <s v="(perform, performability, performance, performant, performed, performing, performs) (evaluate, evaluated, evaluates, evaluating, evaluation, evaluations)"/>
    <m/>
    <x v="0"/>
    <x v="0"/>
    <n v="0"/>
    <n v="0"/>
    <n v="1"/>
    <s v="perform evalu"/>
    <n v="1"/>
    <s v="perform evalu"/>
  </r>
  <r>
    <x v="802"/>
    <n v="1"/>
    <x v="1"/>
    <x v="2"/>
    <x v="1"/>
    <b v="0"/>
    <x v="805"/>
    <s v="(perform, performability, performance, performant, performed, performing, performs) (issue, issued, issues)"/>
    <m/>
    <x v="0"/>
    <x v="0"/>
    <n v="0"/>
    <n v="0"/>
    <n v="1"/>
    <s v="perform issu"/>
    <n v="1"/>
    <s v="perform issu"/>
  </r>
  <r>
    <x v="803"/>
    <n v="1"/>
    <x v="1"/>
    <x v="2"/>
    <x v="1"/>
    <b v="0"/>
    <x v="806"/>
    <s v="(perform, performability, performance, performant, performed, performing, performs) (metric, metrics)"/>
    <m/>
    <x v="0"/>
    <x v="0"/>
    <n v="0"/>
    <n v="0"/>
    <n v="1"/>
    <s v="perform metric"/>
    <n v="1"/>
    <s v="perform metric"/>
  </r>
  <r>
    <x v="804"/>
    <n v="1"/>
    <x v="1"/>
    <x v="2"/>
    <x v="1"/>
    <b v="0"/>
    <x v="807"/>
    <s v="(perform, performability, performance, performant, performed, performing, performs) (model, modeled, modeler, modelers, modeling, modelling, models)"/>
    <m/>
    <x v="0"/>
    <x v="0"/>
    <n v="0"/>
    <n v="0"/>
    <n v="1"/>
    <s v="perform model"/>
    <n v="1"/>
    <s v="perform model"/>
  </r>
  <r>
    <x v="805"/>
    <n v="1"/>
    <x v="1"/>
    <x v="2"/>
    <x v="1"/>
    <b v="0"/>
    <x v="808"/>
    <s v="(perform, performability, performance, performant, performed, performing, performs) (optimal, optimally, optimization, optimizations, optimize, optimized, optimizer, optimizes, optimizing)"/>
    <m/>
    <x v="0"/>
    <x v="0"/>
    <n v="0"/>
    <n v="0"/>
    <n v="1"/>
    <s v="perform optim"/>
    <n v="1"/>
    <s v="perform optim"/>
  </r>
  <r>
    <x v="806"/>
    <n v="1"/>
    <x v="1"/>
    <x v="2"/>
    <x v="1"/>
    <b v="0"/>
    <x v="809"/>
    <s v="(perform, performability, performance, performant, performed, performing, performs) (require, required, requirement, requirements, requires, requiring)"/>
    <m/>
    <x v="0"/>
    <x v="0"/>
    <n v="0"/>
    <n v="0"/>
    <n v="1"/>
    <s v="perform requir"/>
    <n v="1"/>
    <s v="perform requir"/>
  </r>
  <r>
    <x v="807"/>
    <n v="1"/>
    <x v="1"/>
    <x v="2"/>
    <x v="1"/>
    <b v="0"/>
    <x v="810"/>
    <s v="(perform, performability, performance, performant, performed, performing, performs) (target, targeted, targeting, targets)"/>
    <m/>
    <x v="0"/>
    <x v="0"/>
    <n v="0"/>
    <n v="0"/>
    <n v="1"/>
    <s v="perform target"/>
    <n v="1"/>
    <s v="perform target"/>
  </r>
  <r>
    <x v="808"/>
    <n v="1"/>
    <x v="1"/>
    <x v="11"/>
    <x v="1"/>
    <b v="0"/>
    <x v="811"/>
    <s v="(improve, improved, improvement, improves, improving) (testability, testable)"/>
    <s v="improv testab"/>
    <x v="0"/>
    <x v="0"/>
    <n v="0"/>
    <n v="1"/>
    <n v="1"/>
    <s v="improv testab"/>
    <n v="1"/>
    <s v="improv testab"/>
  </r>
  <r>
    <x v="524"/>
    <n v="0"/>
    <x v="1"/>
    <x v="4"/>
    <x v="1"/>
    <b v="1"/>
    <x v="527"/>
    <s v="plug-and-play"/>
    <m/>
    <x v="0"/>
    <x v="0"/>
    <n v="0"/>
    <n v="0"/>
    <n v="2"/>
    <s v="plug-and-play, plug-and-play"/>
    <n v="1"/>
    <s v="plug-and-play"/>
  </r>
  <r>
    <x v="809"/>
    <n v="1"/>
    <x v="1"/>
    <x v="1"/>
    <x v="1"/>
    <b v="0"/>
    <x v="812"/>
    <s v="fail-safe (state, stated, states, stating)"/>
    <m/>
    <x v="0"/>
    <x v="0"/>
    <n v="0"/>
    <n v="0"/>
    <n v="1"/>
    <s v="fail-saf state"/>
    <n v="1"/>
    <s v="fail-saf state"/>
  </r>
  <r>
    <x v="810"/>
    <n v="1"/>
    <x v="1"/>
    <x v="3"/>
    <x v="1"/>
    <b v="0"/>
    <x v="813"/>
    <s v="(reduc, reduce, reduced, reduces, reducing) (energies, energy)"/>
    <s v="reduc energ"/>
    <x v="0"/>
    <x v="0"/>
    <n v="1"/>
    <n v="0"/>
    <n v="2"/>
    <s v="reduc energ, reduc energ consum"/>
    <n v="2"/>
    <s v="reduc energ, reduc energ consum"/>
  </r>
  <r>
    <x v="811"/>
    <n v="1"/>
    <x v="1"/>
    <x v="3"/>
    <x v="1"/>
    <b v="0"/>
    <x v="814"/>
    <s v="(reduc, reduce, reduced, reduces, reducing) (energies, energy) (consumption, consumptions)"/>
    <s v="reduc energ consum"/>
    <x v="0"/>
    <x v="0"/>
    <n v="1"/>
    <n v="0"/>
    <n v="1"/>
    <s v="reduc energ consum"/>
    <n v="1"/>
    <s v="reduc energ consum"/>
  </r>
  <r>
    <x v="5"/>
    <n v="0"/>
    <x v="1"/>
    <x v="11"/>
    <x v="0"/>
    <b v="1"/>
    <x v="5"/>
    <s v="resource"/>
    <m/>
    <x v="1"/>
    <x v="3"/>
    <n v="0"/>
    <n v="0"/>
    <n v="9"/>
    <s v="resourc, resourc, resourc usag, cloud resourc, comput resourc, resourc, resourc perform, resourc, resourc"/>
    <n v="7"/>
    <s v="resourc, resourc, resourc usag, resourc, resourc perform, resourc, resourc"/>
  </r>
  <r>
    <x v="728"/>
    <n v="0"/>
    <x v="0"/>
    <x v="11"/>
    <x v="0"/>
    <b v="1"/>
    <x v="731"/>
    <s v="validat"/>
    <m/>
    <x v="0"/>
    <x v="0"/>
    <n v="0"/>
    <n v="0"/>
    <n v="2"/>
    <s v="validat, validat"/>
    <n v="1"/>
    <s v="validat"/>
  </r>
  <r>
    <x v="576"/>
    <n v="0"/>
    <x v="1"/>
    <x v="0"/>
    <x v="1"/>
    <b v="1"/>
    <x v="580"/>
    <s v="rollback"/>
    <m/>
    <x v="0"/>
    <x v="0"/>
    <n v="0"/>
    <n v="0"/>
    <n v="5"/>
    <s v="rollback, rollback, rollback, rollback, rollback"/>
    <n v="3"/>
    <s v="rollback, rollback, rollback"/>
  </r>
  <r>
    <x v="812"/>
    <n v="0"/>
    <x v="1"/>
    <x v="0"/>
    <x v="1"/>
    <b v="1"/>
    <x v="815"/>
    <s v="rollout"/>
    <m/>
    <x v="0"/>
    <x v="0"/>
    <n v="0"/>
    <n v="0"/>
    <n v="1"/>
    <s v="rollout"/>
    <n v="1"/>
    <s v="rollout"/>
  </r>
  <r>
    <x v="813"/>
    <n v="1"/>
    <x v="1"/>
    <x v="1"/>
    <x v="1"/>
    <b v="0"/>
    <x v="816"/>
    <s v="safety (analysi, analysis)"/>
    <s v="safety analys"/>
    <x v="0"/>
    <x v="0"/>
    <n v="2"/>
    <n v="0"/>
    <n v="1"/>
    <s v="safety analys"/>
    <n v="1"/>
    <s v="safety analys"/>
  </r>
  <r>
    <x v="814"/>
    <n v="1"/>
    <x v="1"/>
    <x v="1"/>
    <x v="1"/>
    <b v="0"/>
    <x v="817"/>
    <s v="safety (constraint, constraints)"/>
    <s v="safety constraint"/>
    <x v="0"/>
    <x v="0"/>
    <n v="1"/>
    <n v="0"/>
    <n v="1"/>
    <s v="safety constraint"/>
    <n v="1"/>
    <s v="safety constraint"/>
  </r>
  <r>
    <x v="815"/>
    <n v="1"/>
    <x v="1"/>
    <x v="1"/>
    <x v="1"/>
    <b v="0"/>
    <x v="818"/>
    <s v="safety (critical, criticality, critically, criticism, criticized, critics)"/>
    <s v="safety critic"/>
    <x v="0"/>
    <x v="0"/>
    <n v="1"/>
    <n v="0"/>
    <n v="1"/>
    <s v="safety critic"/>
    <n v="1"/>
    <s v="safety critic"/>
  </r>
  <r>
    <x v="816"/>
    <n v="1"/>
    <x v="1"/>
    <x v="1"/>
    <x v="1"/>
    <b v="0"/>
    <x v="819"/>
    <s v="safety (engine, engineer, engineered, engineering, engineers, engines)"/>
    <s v="safety engin"/>
    <x v="0"/>
    <x v="0"/>
    <n v="1"/>
    <n v="0"/>
    <n v="1"/>
    <s v="safety engin"/>
    <n v="1"/>
    <s v="safety engin"/>
  </r>
  <r>
    <x v="817"/>
    <n v="1"/>
    <x v="1"/>
    <x v="1"/>
    <x v="1"/>
    <b v="0"/>
    <x v="820"/>
    <s v="safety (pattern, patterns)"/>
    <s v="safety pattern"/>
    <x v="0"/>
    <x v="0"/>
    <n v="1"/>
    <n v="0"/>
    <n v="1"/>
    <s v="safety pattern"/>
    <n v="1"/>
    <s v="safety pattern"/>
  </r>
  <r>
    <x v="818"/>
    <n v="0"/>
    <x v="0"/>
    <x v="11"/>
    <x v="0"/>
    <b v="1"/>
    <x v="821"/>
    <s v="visibil"/>
    <m/>
    <x v="0"/>
    <x v="0"/>
    <n v="0"/>
    <n v="0"/>
    <n v="2"/>
    <s v="visibil, visibil"/>
    <n v="0"/>
    <s v=""/>
  </r>
  <r>
    <x v="818"/>
    <n v="0"/>
    <x v="0"/>
    <x v="5"/>
    <x v="0"/>
    <b v="1"/>
    <x v="821"/>
    <s v="visibil"/>
    <m/>
    <x v="0"/>
    <x v="0"/>
    <n v="0"/>
    <n v="0"/>
    <n v="2"/>
    <s v="visibil, visibil"/>
    <n v="0"/>
    <s v=""/>
  </r>
  <r>
    <x v="819"/>
    <n v="1"/>
    <x v="1"/>
    <x v="1"/>
    <x v="1"/>
    <b v="0"/>
    <x v="822"/>
    <s v="safety (requir, require, required, requirement, requirements, requires, requiring)"/>
    <s v="safety requir"/>
    <x v="0"/>
    <x v="0"/>
    <n v="1"/>
    <n v="0"/>
    <n v="1"/>
    <s v="safety requir"/>
    <n v="1"/>
    <s v="safety requir"/>
  </r>
  <r>
    <x v="820"/>
    <n v="1"/>
    <x v="1"/>
    <x v="1"/>
    <x v="1"/>
    <b v="0"/>
    <x v="823"/>
    <s v="safety (standard, standardization, standardized, standardizing, standards)"/>
    <s v="safety standard"/>
    <x v="0"/>
    <x v="0"/>
    <n v="1"/>
    <n v="0"/>
    <n v="1"/>
    <s v="safety standard"/>
    <n v="1"/>
    <s v="safety standard"/>
  </r>
  <r>
    <x v="821"/>
    <n v="1"/>
    <x v="1"/>
    <x v="1"/>
    <x v="1"/>
    <b v="0"/>
    <x v="824"/>
    <s v="safety (tactic, tactical, tactics)"/>
    <s v="safety tactic"/>
    <x v="0"/>
    <x v="0"/>
    <n v="1"/>
    <n v="0"/>
    <n v="1"/>
    <s v="safety tactic"/>
    <n v="1"/>
    <s v="safety tactic"/>
  </r>
  <r>
    <x v="822"/>
    <n v="1"/>
    <x v="1"/>
    <x v="1"/>
    <x v="1"/>
    <b v="0"/>
    <x v="825"/>
    <s v="(safety-critical, safety-criticality) (system, systemic, systems)"/>
    <m/>
    <x v="0"/>
    <x v="0"/>
    <n v="0"/>
    <n v="0"/>
    <n v="1"/>
    <s v="safety-crit system"/>
    <n v="1"/>
    <s v="safety-crit system"/>
  </r>
  <r>
    <x v="823"/>
    <n v="0"/>
    <x v="0"/>
    <x v="1"/>
    <x v="0"/>
    <b v="0"/>
    <x v="826"/>
    <s v="vulnerability scanning"/>
    <m/>
    <x v="0"/>
    <x v="0"/>
    <n v="0"/>
    <n v="0"/>
    <n v="1"/>
    <s v="vulner scan"/>
    <n v="0"/>
    <s v=""/>
  </r>
  <r>
    <x v="824"/>
    <n v="0"/>
    <x v="0"/>
    <x v="1"/>
    <x v="0"/>
    <b v="1"/>
    <x v="827"/>
    <s v="vulnera"/>
    <m/>
    <x v="0"/>
    <x v="0"/>
    <n v="0"/>
    <n v="0"/>
    <n v="2"/>
    <s v="vulnera, vulnerab"/>
    <n v="0"/>
    <s v=""/>
  </r>
  <r>
    <x v="825"/>
    <n v="0"/>
    <x v="0"/>
    <x v="10"/>
    <x v="0"/>
    <b v="1"/>
    <x v="828"/>
    <s v="vulnerab"/>
    <m/>
    <x v="0"/>
    <x v="0"/>
    <n v="0"/>
    <n v="0"/>
    <n v="1"/>
    <s v="vulnerab"/>
    <n v="0"/>
    <s v=""/>
  </r>
  <r>
    <x v="743"/>
    <n v="0"/>
    <x v="0"/>
    <x v="11"/>
    <x v="0"/>
    <b v="1"/>
    <x v="746"/>
    <s v="walkthrough"/>
    <m/>
    <x v="0"/>
    <x v="0"/>
    <n v="0"/>
    <n v="0"/>
    <n v="2"/>
    <s v="walkthrough, walkthrough"/>
    <n v="1"/>
    <s v="walkthrough"/>
  </r>
  <r>
    <x v="826"/>
    <n v="1"/>
    <x v="1"/>
    <x v="7"/>
    <x v="1"/>
    <b v="0"/>
    <x v="829"/>
    <s v="(scenario, scenarios) (elicit, elicitation, elicited, eliciting)"/>
    <m/>
    <x v="0"/>
    <x v="0"/>
    <n v="0"/>
    <n v="0"/>
    <n v="2"/>
    <s v="chang scenario elicit, scenario elicit"/>
    <n v="1"/>
    <s v="scenario elicit"/>
  </r>
  <r>
    <x v="744"/>
    <n v="0"/>
    <x v="0"/>
    <x v="10"/>
    <x v="0"/>
    <b v="1"/>
    <x v="747"/>
    <s v="watchdog"/>
    <m/>
    <x v="0"/>
    <x v="0"/>
    <n v="0"/>
    <n v="0"/>
    <n v="3"/>
    <s v="watchdog, watchdog, watchdog"/>
    <n v="2"/>
    <s v="watchdog, watchdog"/>
  </r>
  <r>
    <x v="827"/>
    <n v="1"/>
    <x v="1"/>
    <x v="7"/>
    <x v="1"/>
    <b v="0"/>
    <x v="830"/>
    <s v="(scenario, scenarios) (evaluate, evaluated, evaluates, evaluating, evaluation)"/>
    <m/>
    <x v="0"/>
    <x v="0"/>
    <n v="0"/>
    <n v="0"/>
    <n v="2"/>
    <s v="chang scenario evalu, scenario evalu"/>
    <n v="1"/>
    <s v="scenario evalu"/>
  </r>
  <r>
    <x v="828"/>
    <n v="1"/>
    <x v="1"/>
    <x v="7"/>
    <x v="1"/>
    <b v="0"/>
    <x v="831"/>
    <s v="(scenario, scenarios) (require, required, requirement, requirements, requires, requiring) (adapt, adaptable, adaptation, adaptations, adapted, adapter, adapters, adapting, adaptive)"/>
    <m/>
    <x v="0"/>
    <x v="0"/>
    <n v="0"/>
    <n v="0"/>
    <n v="1"/>
    <s v="scenario requir adapt"/>
    <n v="1"/>
    <s v="scenario requir adapt"/>
  </r>
  <r>
    <x v="829"/>
    <n v="1"/>
    <x v="1"/>
    <x v="7"/>
    <x v="1"/>
    <b v="0"/>
    <x v="832"/>
    <s v="software (change, changed, changes, changing) (project, projects)"/>
    <m/>
    <x v="0"/>
    <x v="0"/>
    <n v="0"/>
    <n v="0"/>
    <n v="1"/>
    <s v="softwar chang project"/>
    <n v="1"/>
    <s v="softwar chang project"/>
  </r>
  <r>
    <x v="830"/>
    <n v="0"/>
    <x v="0"/>
    <x v="10"/>
    <x v="0"/>
    <b v="1"/>
    <x v="833"/>
    <s v="wear-out"/>
    <m/>
    <x v="0"/>
    <x v="0"/>
    <n v="0"/>
    <n v="0"/>
    <n v="1"/>
    <s v="wear-out"/>
    <n v="0"/>
    <s v=""/>
  </r>
  <r>
    <x v="831"/>
    <n v="0"/>
    <x v="0"/>
    <x v="4"/>
    <x v="0"/>
    <b v="0"/>
    <x v="834"/>
    <s v="web service"/>
    <m/>
    <x v="0"/>
    <x v="0"/>
    <n v="0"/>
    <n v="0"/>
    <n v="1"/>
    <s v="web service"/>
    <n v="0"/>
    <s v=""/>
  </r>
  <r>
    <x v="832"/>
    <n v="0"/>
    <x v="0"/>
    <x v="10"/>
    <x v="0"/>
    <b v="1"/>
    <x v="835"/>
    <s v="Weibull"/>
    <m/>
    <x v="0"/>
    <x v="0"/>
    <n v="0"/>
    <n v="0"/>
    <n v="1"/>
    <s v="weibul"/>
    <n v="0"/>
    <s v=""/>
  </r>
  <r>
    <x v="833"/>
    <n v="0"/>
    <x v="0"/>
    <x v="1"/>
    <x v="0"/>
    <b v="1"/>
    <x v="836"/>
    <s v="whitelisting"/>
    <m/>
    <x v="0"/>
    <x v="0"/>
    <n v="0"/>
    <n v="0"/>
    <n v="1"/>
    <s v="whitelist"/>
    <n v="0"/>
    <s v=""/>
  </r>
  <r>
    <x v="834"/>
    <n v="1"/>
    <x v="1"/>
    <x v="2"/>
    <x v="1"/>
    <b v="0"/>
    <x v="837"/>
    <s v="(softwar, software, softwares) (perform, performability, performance, performant, performed, performing, performs)"/>
    <m/>
    <x v="0"/>
    <x v="0"/>
    <n v="0"/>
    <n v="0"/>
    <n v="1"/>
    <s v="softwar perform"/>
    <n v="1"/>
    <s v="softwar perform"/>
  </r>
  <r>
    <x v="835"/>
    <n v="1"/>
    <x v="1"/>
    <x v="1"/>
    <x v="1"/>
    <b v="0"/>
    <x v="838"/>
    <s v="(softwar, software, softwares) safety"/>
    <s v="softwar safety"/>
    <x v="0"/>
    <x v="0"/>
    <n v="1"/>
    <n v="0"/>
    <n v="1"/>
    <s v="softwar safety"/>
    <n v="1"/>
    <s v="softwar safety"/>
  </r>
  <r>
    <x v="836"/>
    <n v="1"/>
    <x v="1"/>
    <x v="1"/>
    <x v="1"/>
    <b v="0"/>
    <x v="839"/>
    <s v="(system, systemic, systems) safety"/>
    <s v="system safety"/>
    <x v="0"/>
    <x v="0"/>
    <n v="1"/>
    <n v="0"/>
    <n v="1"/>
    <s v="system safety"/>
    <n v="1"/>
    <s v="system safety"/>
  </r>
  <r>
    <x v="837"/>
    <n v="1"/>
    <x v="1"/>
    <x v="11"/>
    <x v="1"/>
    <b v="0"/>
    <x v="840"/>
    <s v="(testability, testable) analysis"/>
    <s v="testab analysi"/>
    <x v="0"/>
    <x v="0"/>
    <n v="1"/>
    <n v="1"/>
    <n v="1"/>
    <s v="testab analysi"/>
    <n v="1"/>
    <s v="testab analysi"/>
  </r>
  <r>
    <x v="838"/>
    <n v="1"/>
    <x v="1"/>
    <x v="11"/>
    <x v="1"/>
    <b v="0"/>
    <x v="841"/>
    <s v="(testability, testable) (factor, factors)"/>
    <s v="testab factor"/>
    <x v="0"/>
    <x v="0"/>
    <n v="0"/>
    <n v="1"/>
    <n v="1"/>
    <s v="testab factor"/>
    <n v="1"/>
    <s v="testab factor"/>
  </r>
  <r>
    <x v="839"/>
    <n v="1"/>
    <x v="1"/>
    <x v="11"/>
    <x v="1"/>
    <b v="0"/>
    <x v="842"/>
    <s v="(testability, testable) (measur, measurable, measure, measured, measurement, measurements, measures, measuring)"/>
    <s v="testab measure"/>
    <x v="0"/>
    <x v="0"/>
    <n v="0"/>
    <n v="1"/>
    <n v="1"/>
    <s v="testab measure"/>
    <n v="1"/>
    <s v="testab measure"/>
  </r>
  <r>
    <x v="840"/>
    <n v="1"/>
    <x v="1"/>
    <x v="11"/>
    <x v="1"/>
    <b v="0"/>
    <x v="843"/>
    <s v="(testability, testable) (metric, metricating, metrication, metrics)"/>
    <s v="testab metric"/>
    <x v="0"/>
    <x v="0"/>
    <n v="0"/>
    <n v="1"/>
    <n v="1"/>
    <s v="testab metric"/>
    <n v="1"/>
    <s v="testab metric"/>
  </r>
  <r>
    <x v="841"/>
    <n v="1"/>
    <x v="1"/>
    <x v="11"/>
    <x v="1"/>
    <b v="0"/>
    <x v="844"/>
    <s v="(testability, testable) (model, modeled, modeling, modelled, modelling, models)"/>
    <s v="testab model"/>
    <x v="0"/>
    <x v="0"/>
    <n v="0"/>
    <n v="1"/>
    <n v="1"/>
    <s v="testab model"/>
    <n v="1"/>
    <s v="testab model"/>
  </r>
  <r>
    <x v="842"/>
    <n v="1"/>
    <x v="1"/>
    <x v="11"/>
    <x v="1"/>
    <b v="0"/>
    <x v="845"/>
    <s v="(testability, testable) (refer, reference, references, referred, referring, refers)"/>
    <s v="testab refer"/>
    <x v="0"/>
    <x v="0"/>
    <n v="0"/>
    <n v="1"/>
    <n v="1"/>
    <s v="testab refer"/>
    <n v="1"/>
    <s v="testab refer"/>
  </r>
  <r>
    <x v="843"/>
    <n v="1"/>
    <x v="1"/>
    <x v="11"/>
    <x v="1"/>
    <b v="0"/>
    <x v="846"/>
    <s v="(testability, testable) (require, required, requirement, requirements, requires, requiring)"/>
    <s v="testab requir"/>
    <x v="0"/>
    <x v="0"/>
    <n v="0"/>
    <n v="1"/>
    <n v="1"/>
    <s v="testab requir"/>
    <n v="1"/>
    <s v="testab requir"/>
  </r>
  <r>
    <x v="844"/>
    <n v="1"/>
    <x v="1"/>
    <x v="11"/>
    <x v="1"/>
    <b v="0"/>
    <x v="847"/>
    <s v="(testability, testable) (smell, smells)"/>
    <s v="testab smell"/>
    <x v="0"/>
    <x v="0"/>
    <n v="0"/>
    <n v="1"/>
    <n v="1"/>
    <s v="testab smell"/>
    <n v="1"/>
    <s v="testab smell"/>
  </r>
  <r>
    <x v="845"/>
    <n v="1"/>
    <x v="1"/>
    <x v="11"/>
    <x v="1"/>
    <b v="0"/>
    <x v="848"/>
    <s v="(testability, testable) (softwar, software, softwares)"/>
    <s v="testab softwar"/>
    <x v="0"/>
    <x v="0"/>
    <n v="0"/>
    <n v="1"/>
    <n v="1"/>
    <s v="testab softwar"/>
    <n v="1"/>
    <s v="testab softwar"/>
  </r>
  <r>
    <x v="846"/>
    <n v="1"/>
    <x v="1"/>
    <x v="11"/>
    <x v="1"/>
    <b v="0"/>
    <x v="849"/>
    <s v="(testability, testable) (transform, transformation, transformations, transformed, transforming, transforms)"/>
    <s v="testab transform"/>
    <x v="0"/>
    <x v="0"/>
    <n v="0"/>
    <n v="1"/>
    <n v="1"/>
    <s v="testab transform"/>
    <n v="1"/>
    <s v="testab transform"/>
  </r>
  <r>
    <x v="394"/>
    <n v="0"/>
    <x v="1"/>
    <x v="2"/>
    <x v="1"/>
    <b v="0"/>
    <x v="395"/>
    <s v="load balanc"/>
    <m/>
    <x v="0"/>
    <x v="0"/>
    <n v="0"/>
    <n v="0"/>
    <n v="2"/>
    <s v="load balanc, load balanc"/>
    <n v="1"/>
    <s v="load balanc"/>
  </r>
  <r>
    <x v="847"/>
    <n v="1"/>
    <x v="1"/>
    <x v="2"/>
    <x v="1"/>
    <b v="0"/>
    <x v="850"/>
    <s v="(workload, workloads) (perform, performability, performance, performant, performed, performing, performs)"/>
    <m/>
    <x v="0"/>
    <x v="0"/>
    <n v="0"/>
    <n v="0"/>
    <n v="1"/>
    <s v="workload perform"/>
    <n v="1"/>
    <s v="workload perfor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D8A24C-E8C2-48FC-8A57-93D8372452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17" firstHeaderRow="1" firstDataRow="1" firstDataCol="1" rowPageCount="2" colPageCount="1"/>
  <pivotFields count="17">
    <pivotField showAll="0"/>
    <pivotField showAll="0"/>
    <pivotField axis="axisPage" showAll="0">
      <items count="3">
        <item x="0"/>
        <item x="1"/>
        <item t="default"/>
      </items>
    </pivotField>
    <pivotField axis="axisRow" showAll="0">
      <items count="13">
        <item sd="0" x="9"/>
        <item sd="0" x="0"/>
        <item sd="0" x="3"/>
        <item sd="0" x="6"/>
        <item sd="0" x="4"/>
        <item sd="0" x="7"/>
        <item sd="0" x="2"/>
        <item sd="0" x="10"/>
        <item sd="0" x="1"/>
        <item sd="0" x="8"/>
        <item sd="0" x="11"/>
        <item sd="0" x="5"/>
        <item t="default" sd="0"/>
      </items>
    </pivotField>
    <pivotField axis="axisPage" showAll="0">
      <items count="3">
        <item x="1"/>
        <item x="0"/>
        <item t="default"/>
      </items>
    </pivotField>
    <pivotField showAll="0"/>
    <pivotField axis="axisRow" showAll="0">
      <items count="856">
        <item x="0"/>
        <item x="28"/>
        <item x="4"/>
        <item x="6"/>
        <item x="32"/>
        <item x="21"/>
        <item x="38"/>
        <item x="39"/>
        <item x="42"/>
        <item x="44"/>
        <item x="46"/>
        <item x="48"/>
        <item x="49"/>
        <item x="51"/>
        <item x="52"/>
        <item x="53"/>
        <item x="54"/>
        <item x="55"/>
        <item x="61"/>
        <item x="64"/>
        <item x="66"/>
        <item x="67"/>
        <item x="60"/>
        <item x="73"/>
        <item x="78"/>
        <item x="79"/>
        <item x="83"/>
        <item x="84"/>
        <item x="89"/>
        <item x="90"/>
        <item x="91"/>
        <item x="92"/>
        <item x="93"/>
        <item x="95"/>
        <item x="97"/>
        <item x="3"/>
        <item x="98"/>
        <item x="100"/>
        <item x="103"/>
        <item x="104"/>
        <item x="766"/>
        <item x="767"/>
        <item x="768"/>
        <item x="769"/>
        <item x="105"/>
        <item x="106"/>
        <item x="107"/>
        <item x="99"/>
        <item x="112"/>
        <item x="113"/>
        <item x="115"/>
        <item x="117"/>
        <item x="119"/>
        <item x="123"/>
        <item x="120"/>
        <item x="124"/>
        <item x="126"/>
        <item x="127"/>
        <item x="128"/>
        <item x="778"/>
        <item x="789"/>
        <item x="344"/>
        <item x="770"/>
        <item x="772"/>
        <item x="773"/>
        <item x="774"/>
        <item x="161"/>
        <item x="775"/>
        <item x="776"/>
        <item x="130"/>
        <item x="131"/>
        <item x="134"/>
        <item x="136"/>
        <item x="138"/>
        <item x="139"/>
        <item x="140"/>
        <item x="141"/>
        <item x="146"/>
        <item x="8"/>
        <item x="63"/>
        <item x="150"/>
        <item x="151"/>
        <item x="152"/>
        <item x="155"/>
        <item x="156"/>
        <item x="157"/>
        <item x="158"/>
        <item x="159"/>
        <item x="160"/>
        <item x="9"/>
        <item x="779"/>
        <item x="162"/>
        <item x="10"/>
        <item x="163"/>
        <item x="165"/>
        <item x="171"/>
        <item x="183"/>
        <item x="184"/>
        <item x="186"/>
        <item x="187"/>
        <item x="188"/>
        <item x="192"/>
        <item x="193"/>
        <item x="197"/>
        <item x="199"/>
        <item x="200"/>
        <item x="205"/>
        <item x="210"/>
        <item x="218"/>
        <item x="213"/>
        <item x="13"/>
        <item x="217"/>
        <item x="219"/>
        <item x="220"/>
        <item x="221"/>
        <item x="222"/>
        <item x="224"/>
        <item x="228"/>
        <item x="232"/>
        <item x="233"/>
        <item x="235"/>
        <item x="236"/>
        <item x="780"/>
        <item x="781"/>
        <item x="782"/>
        <item x="783"/>
        <item x="784"/>
        <item x="237"/>
        <item x="239"/>
        <item x="240"/>
        <item x="242"/>
        <item x="244"/>
        <item x="245"/>
        <item x="247"/>
        <item x="249"/>
        <item x="15"/>
        <item x="256"/>
        <item x="259"/>
        <item x="257"/>
        <item x="261"/>
        <item x="258"/>
        <item x="260"/>
        <item x="263"/>
        <item x="787"/>
        <item x="788"/>
        <item x="283"/>
        <item x="284"/>
        <item x="265"/>
        <item x="290"/>
        <item x="270"/>
        <item x="777"/>
        <item x="271"/>
        <item x="277"/>
        <item x="306"/>
        <item x="280"/>
        <item x="281"/>
        <item x="285"/>
        <item x="287"/>
        <item x="16"/>
        <item x="291"/>
        <item x="297"/>
        <item x="791"/>
        <item x="326"/>
        <item x="305"/>
        <item x="307"/>
        <item x="308"/>
        <item x="310"/>
        <item x="311"/>
        <item x="313"/>
        <item x="340"/>
        <item x="341"/>
        <item x="322"/>
        <item x="325"/>
        <item x="329"/>
        <item x="332"/>
        <item x="334"/>
        <item x="336"/>
        <item x="337"/>
        <item x="339"/>
        <item x="345"/>
        <item x="147"/>
        <item x="19"/>
        <item x="348"/>
        <item x="351"/>
        <item x="352"/>
        <item x="20"/>
        <item x="353"/>
        <item x="378"/>
        <item x="361"/>
        <item x="384"/>
        <item x="365"/>
        <item x="389"/>
        <item x="369"/>
        <item x="373"/>
        <item x="395"/>
        <item x="201"/>
        <item x="375"/>
        <item x="404"/>
        <item x="377"/>
        <item x="380"/>
        <item x="797"/>
        <item x="381"/>
        <item x="383"/>
        <item x="22"/>
        <item x="390"/>
        <item x="391"/>
        <item x="392"/>
        <item x="393"/>
        <item x="394"/>
        <item x="798"/>
        <item x="396"/>
        <item x="400"/>
        <item x="401"/>
        <item x="402"/>
        <item x="429"/>
        <item x="405"/>
        <item x="407"/>
        <item x="411"/>
        <item x="412"/>
        <item x="414"/>
        <item x="417"/>
        <item x="418"/>
        <item x="421"/>
        <item x="423"/>
        <item x="424"/>
        <item x="425"/>
        <item x="431"/>
        <item x="437"/>
        <item x="440"/>
        <item x="442"/>
        <item x="443"/>
        <item x="445"/>
        <item x="476"/>
        <item x="446"/>
        <item x="447"/>
        <item x="449"/>
        <item x="450"/>
        <item x="451"/>
        <item x="457"/>
        <item x="459"/>
        <item x="460"/>
        <item x="498"/>
        <item x="463"/>
        <item x="466"/>
        <item x="472"/>
        <item x="475"/>
        <item x="480"/>
        <item x="483"/>
        <item x="527"/>
        <item x="528"/>
        <item x="484"/>
        <item x="531"/>
        <item x="532"/>
        <item x="490"/>
        <item x="491"/>
        <item x="492"/>
        <item x="494"/>
        <item x="502"/>
        <item x="505"/>
        <item x="506"/>
        <item x="508"/>
        <item x="510"/>
        <item x="512"/>
        <item x="513"/>
        <item x="514"/>
        <item x="559"/>
        <item x="560"/>
        <item x="515"/>
        <item x="517"/>
        <item x="518"/>
        <item x="565"/>
        <item x="785"/>
        <item x="522"/>
        <item x="523"/>
        <item x="524"/>
        <item x="207"/>
        <item x="525"/>
        <item x="529"/>
        <item x="813"/>
        <item x="814"/>
        <item m="1" x="854"/>
        <item x="530"/>
        <item x="533"/>
        <item x="534"/>
        <item x="536"/>
        <item x="540"/>
        <item x="541"/>
        <item x="25"/>
        <item x="546"/>
        <item x="547"/>
        <item x="548"/>
        <item x="549"/>
        <item x="550"/>
        <item x="554"/>
        <item x="5"/>
        <item x="555"/>
        <item x="562"/>
        <item x="564"/>
        <item x="571"/>
        <item x="576"/>
        <item x="577"/>
        <item x="579"/>
        <item x="580"/>
        <item x="815"/>
        <item x="583"/>
        <item x="584"/>
        <item x="593"/>
        <item x="595"/>
        <item x="598"/>
        <item x="600"/>
        <item x="829"/>
        <item x="830"/>
        <item x="831"/>
        <item x="601"/>
        <item x="602"/>
        <item x="666"/>
        <item x="607"/>
        <item x="608"/>
        <item x="610"/>
        <item x="673"/>
        <item x="611"/>
        <item x="614"/>
        <item x="621"/>
        <item x="622"/>
        <item x="689"/>
        <item x="623"/>
        <item x="624"/>
        <item x="625"/>
        <item x="696"/>
        <item x="627"/>
        <item x="628"/>
        <item x="630"/>
        <item x="631"/>
        <item x="632"/>
        <item x="832"/>
        <item x="634"/>
        <item x="635"/>
        <item x="639"/>
        <item x="640"/>
        <item x="648"/>
        <item x="651"/>
        <item x="652"/>
        <item x="653"/>
        <item x="654"/>
        <item x="26"/>
        <item x="655"/>
        <item x="657"/>
        <item x="662"/>
        <item x="664"/>
        <item x="668"/>
        <item x="737"/>
        <item x="670"/>
        <item x="741"/>
        <item x="742"/>
        <item x="744"/>
        <item x="672"/>
        <item x="674"/>
        <item x="675"/>
        <item x="676"/>
        <item x="677"/>
        <item x="678"/>
        <item x="679"/>
        <item x="752"/>
        <item x="681"/>
        <item x="682"/>
        <item x="686"/>
        <item x="695"/>
        <item x="698"/>
        <item x="701"/>
        <item x="702"/>
        <item x="705"/>
        <item x="706"/>
        <item x="713"/>
        <item x="714"/>
        <item x="372"/>
        <item x="721"/>
        <item x="722"/>
        <item x="724"/>
        <item x="732"/>
        <item x="735"/>
        <item x="736"/>
        <item x="743"/>
        <item x="747"/>
        <item x="748"/>
        <item x="834"/>
        <item x="755"/>
        <item x="756"/>
        <item x="757"/>
        <item x="561"/>
        <item x="434"/>
        <item x="566"/>
        <item x="185"/>
        <item x="320"/>
        <item x="251"/>
        <item x="468"/>
        <item x="364"/>
        <item x="690"/>
        <item x="597"/>
        <item x="87"/>
        <item x="710"/>
        <item x="448"/>
        <item x="132"/>
        <item x="430"/>
        <item x="94"/>
        <item x="688"/>
        <item x="458"/>
        <item x="59"/>
        <item x="671"/>
        <item x="398"/>
        <item x="246"/>
        <item x="535"/>
        <item x="691"/>
        <item x="433"/>
        <item x="212"/>
        <item x="453"/>
        <item x="142"/>
        <item x="182"/>
        <item x="374"/>
        <item x="753"/>
        <item x="82"/>
        <item x="544"/>
        <item x="196"/>
        <item x="180"/>
        <item x="570"/>
        <item x="539"/>
        <item x="379"/>
        <item x="2"/>
        <item m="1" x="851"/>
        <item m="1" x="852"/>
        <item x="454"/>
        <item x="356"/>
        <item x="715"/>
        <item x="428"/>
        <item x="427"/>
        <item x="807"/>
        <item x="810"/>
        <item x="837"/>
        <item x="802"/>
        <item x="328"/>
        <item x="794"/>
        <item x="805"/>
        <item x="803"/>
        <item x="808"/>
        <item x="850"/>
        <item x="806"/>
        <item x="801"/>
        <item x="250"/>
        <item x="809"/>
        <item x="804"/>
        <item x="343"/>
        <item x="166"/>
        <item x="558"/>
        <item x="557"/>
        <item x="556"/>
        <item x="764"/>
        <item x="800"/>
        <item x="596"/>
        <item x="143"/>
        <item x="295"/>
        <item x="230"/>
        <item x="24"/>
        <item x="23"/>
        <item x="478"/>
        <item x="726"/>
        <item x="303"/>
        <item x="734"/>
        <item x="739"/>
        <item x="552"/>
        <item x="330"/>
        <item x="833"/>
        <item x="473"/>
        <item x="828"/>
        <item x="771"/>
        <item x="507"/>
        <item x="667"/>
        <item x="153"/>
        <item x="403"/>
        <item x="179"/>
        <item x="786"/>
        <item x="223"/>
        <item x="286"/>
        <item x="486"/>
        <item x="481"/>
        <item x="618"/>
        <item x="633"/>
        <item x="538"/>
        <item x="835"/>
        <item x="135"/>
        <item x="699"/>
        <item x="520"/>
        <item x="292"/>
        <item x="493"/>
        <item x="198"/>
        <item x="647"/>
        <item x="71"/>
        <item x="606"/>
        <item x="204"/>
        <item x="36"/>
        <item x="40"/>
        <item x="268"/>
        <item x="269"/>
        <item x="272"/>
        <item x="521"/>
        <item x="216"/>
        <item x="585"/>
        <item x="587"/>
        <item x="642"/>
        <item x="31"/>
        <item x="643"/>
        <item x="435"/>
        <item x="335"/>
        <item x="227"/>
        <item x="551"/>
        <item x="211"/>
        <item x="487"/>
        <item x="438"/>
        <item x="455"/>
        <item x="488"/>
        <item x="273"/>
        <item x="526"/>
        <item x="636"/>
        <item x="385"/>
        <item x="386"/>
        <item x="116"/>
        <item x="168"/>
        <item x="76"/>
        <item x="612"/>
        <item x="590"/>
        <item x="649"/>
        <item x="1"/>
        <item x="276"/>
        <item x="47"/>
        <item x="50"/>
        <item x="836"/>
        <item x="74"/>
        <item x="665"/>
        <item x="110"/>
        <item x="467"/>
        <item x="826"/>
        <item x="45"/>
        <item x="723"/>
        <item x="545"/>
        <item x="827"/>
        <item x="588"/>
        <item x="720"/>
        <item x="575"/>
        <item x="72"/>
        <item x="202"/>
        <item x="692"/>
        <item x="350"/>
        <item x="359"/>
        <item x="497"/>
        <item x="248"/>
        <item x="553"/>
        <item x="542"/>
        <item x="338"/>
        <item x="730"/>
        <item x="591"/>
        <item x="469"/>
        <item x="637"/>
        <item x="35"/>
        <item x="125"/>
        <item x="543"/>
        <item x="317"/>
        <item x="572"/>
        <item x="661"/>
        <item x="18"/>
        <item x="30"/>
        <item x="646"/>
        <item x="620"/>
        <item x="718"/>
        <item x="504"/>
        <item x="694"/>
        <item x="304"/>
        <item x="312"/>
        <item x="838"/>
        <item x="822"/>
        <item x="824"/>
        <item x="839"/>
        <item x="816"/>
        <item x="149"/>
        <item x="812"/>
        <item x="817"/>
        <item x="818"/>
        <item x="823"/>
        <item x="820"/>
        <item x="825"/>
        <item x="567"/>
        <item x="819"/>
        <item x="167"/>
        <item x="293"/>
        <item x="703"/>
        <item x="499"/>
        <item x="81"/>
        <item x="503"/>
        <item x="650"/>
        <item x="85"/>
        <item x="415"/>
        <item x="712"/>
        <item x="68"/>
        <item x="70"/>
        <item x="101"/>
        <item x="75"/>
        <item x="17"/>
        <item x="419"/>
        <item x="594"/>
        <item x="793"/>
        <item x="288"/>
        <item x="604"/>
        <item x="62"/>
        <item x="354"/>
        <item x="195"/>
        <item x="133"/>
        <item x="29"/>
        <item x="266"/>
        <item x="234"/>
        <item x="731"/>
        <item x="687"/>
        <item x="255"/>
        <item x="108"/>
        <item x="302"/>
        <item x="387"/>
        <item x="462"/>
        <item x="102"/>
        <item x="765"/>
        <item x="169"/>
        <item x="758"/>
        <item x="282"/>
        <item x="321"/>
        <item x="65"/>
        <item x="501"/>
        <item x="613"/>
        <item x="471"/>
        <item x="382"/>
        <item x="519"/>
        <item x="708"/>
        <item x="754"/>
        <item x="581"/>
        <item x="589"/>
        <item x="489"/>
        <item x="148"/>
        <item x="496"/>
        <item x="376"/>
        <item x="709"/>
        <item x="680"/>
        <item x="436"/>
        <item x="358"/>
        <item x="465"/>
        <item x="315"/>
        <item x="629"/>
        <item x="43"/>
        <item x="413"/>
        <item x="616"/>
        <item x="697"/>
        <item x="77"/>
        <item x="57"/>
        <item x="740"/>
        <item x="603"/>
        <item x="275"/>
        <item x="300"/>
        <item x="176"/>
        <item x="189"/>
        <item x="684"/>
        <item x="252"/>
        <item x="582"/>
        <item x="170"/>
        <item m="1" x="853"/>
        <item x="190"/>
        <item x="262"/>
        <item x="294"/>
        <item x="174"/>
        <item x="323"/>
        <item x="191"/>
        <item x="422"/>
        <item x="33"/>
        <item x="214"/>
        <item x="482"/>
        <item x="707"/>
        <item x="175"/>
        <item x="574"/>
        <item x="745"/>
        <item x="663"/>
        <item x="599"/>
        <item x="573"/>
        <item x="408"/>
        <item x="181"/>
        <item x="203"/>
        <item x="500"/>
        <item x="685"/>
        <item x="12"/>
        <item x="362"/>
        <item x="178"/>
        <item x="644"/>
        <item x="278"/>
        <item x="357"/>
        <item x="452"/>
        <item x="368"/>
        <item x="41"/>
        <item x="58"/>
        <item x="371"/>
        <item x="578"/>
        <item x="298"/>
        <item x="569"/>
        <item x="441"/>
        <item x="122"/>
        <item x="658"/>
        <item x="154"/>
        <item x="327"/>
        <item x="229"/>
        <item x="645"/>
        <item x="439"/>
        <item x="586"/>
        <item x="11"/>
        <item x="208"/>
        <item x="254"/>
        <item x="683"/>
        <item x="299"/>
        <item x="324"/>
        <item x="444"/>
        <item x="347"/>
        <item x="456"/>
        <item x="331"/>
        <item x="609"/>
        <item x="177"/>
        <item x="367"/>
        <item x="69"/>
        <item x="194"/>
        <item x="821"/>
        <item x="289"/>
        <item x="241"/>
        <item x="746"/>
        <item x="360"/>
        <item x="56"/>
        <item x="409"/>
        <item x="641"/>
        <item x="716"/>
        <item x="416"/>
        <item x="617"/>
        <item x="164"/>
        <item x="342"/>
        <item x="719"/>
        <item x="704"/>
        <item x="316"/>
        <item x="231"/>
        <item x="619"/>
        <item x="537"/>
        <item x="733"/>
        <item x="144"/>
        <item x="477"/>
        <item x="267"/>
        <item x="274"/>
        <item x="301"/>
        <item x="86"/>
        <item x="638"/>
        <item x="605"/>
        <item x="795"/>
        <item x="847"/>
        <item x="811"/>
        <item x="848"/>
        <item x="796"/>
        <item x="842"/>
        <item x="792"/>
        <item x="843"/>
        <item x="849"/>
        <item x="840"/>
        <item x="841"/>
        <item x="626"/>
        <item x="844"/>
        <item x="846"/>
        <item x="845"/>
        <item x="516"/>
        <item x="799"/>
        <item x="7"/>
        <item x="474"/>
        <item x="14"/>
        <item x="27"/>
        <item x="728"/>
        <item x="253"/>
        <item x="729"/>
        <item x="264"/>
        <item x="717"/>
        <item x="464"/>
        <item x="568"/>
        <item x="509"/>
        <item x="111"/>
        <item x="366"/>
        <item x="563"/>
        <item x="296"/>
        <item x="355"/>
        <item x="397"/>
        <item x="226"/>
        <item x="225"/>
        <item x="209"/>
        <item x="432"/>
        <item x="309"/>
        <item x="215"/>
        <item x="173"/>
        <item x="470"/>
        <item x="592"/>
        <item x="118"/>
        <item x="406"/>
        <item x="109"/>
        <item x="738"/>
        <item x="751"/>
        <item x="137"/>
        <item x="96"/>
        <item x="659"/>
        <item x="114"/>
        <item x="121"/>
        <item x="669"/>
        <item x="700"/>
        <item x="693"/>
        <item x="314"/>
        <item x="750"/>
        <item x="615"/>
        <item x="511"/>
        <item x="711"/>
        <item x="346"/>
        <item x="790"/>
        <item x="206"/>
        <item x="656"/>
        <item x="333"/>
        <item x="495"/>
        <item x="725"/>
        <item x="349"/>
        <item x="319"/>
        <item x="318"/>
        <item x="88"/>
        <item x="749"/>
        <item x="399"/>
        <item x="727"/>
        <item x="34"/>
        <item x="485"/>
        <item x="279"/>
        <item x="145"/>
        <item x="479"/>
        <item x="238"/>
        <item x="363"/>
        <item x="243"/>
        <item x="80"/>
        <item x="37"/>
        <item x="172"/>
        <item x="370"/>
        <item x="426"/>
        <item x="388"/>
        <item x="410"/>
        <item x="660"/>
        <item x="420"/>
        <item x="129"/>
        <item x="461"/>
        <item x="759"/>
        <item x="760"/>
        <item x="761"/>
        <item x="762"/>
        <item x="763"/>
        <item t="default"/>
      </items>
    </pivotField>
    <pivotField showAll="0"/>
    <pivotField showAll="0"/>
    <pivotField showAll="0"/>
    <pivotField showAll="0"/>
    <pivotField showAll="0"/>
    <pivotField showAll="0"/>
    <pivotField showAll="0"/>
    <pivotField showAll="0"/>
    <pivotField showAll="0"/>
    <pivotField showAll="0"/>
  </pivotFields>
  <rowFields count="2">
    <field x="3"/>
    <field x="6"/>
  </rowFields>
  <rowItems count="13">
    <i>
      <x/>
    </i>
    <i>
      <x v="1"/>
    </i>
    <i>
      <x v="2"/>
    </i>
    <i>
      <x v="3"/>
    </i>
    <i>
      <x v="4"/>
    </i>
    <i>
      <x v="5"/>
    </i>
    <i>
      <x v="6"/>
    </i>
    <i>
      <x v="7"/>
    </i>
    <i>
      <x v="8"/>
    </i>
    <i>
      <x v="9"/>
    </i>
    <i>
      <x v="10"/>
    </i>
    <i>
      <x v="11"/>
    </i>
    <i t="grand">
      <x/>
    </i>
  </rowItems>
  <colItems count="1">
    <i/>
  </colItems>
  <pageFields count="2">
    <pageField fld="2" item="1" hier="-1"/>
    <pageField fld="4"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A2055E5-0161-4448-AF20-1DEF4869E09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5" firstHeaderRow="0" firstDataRow="1" firstDataCol="1" rowPageCount="2" colPageCount="1"/>
  <pivotFields count="17">
    <pivotField axis="axisRow" showAll="0" sortType="descending">
      <items count="855">
        <item x="0"/>
        <item x="1"/>
        <item x="28"/>
        <item x="4"/>
        <item x="29"/>
        <item x="6"/>
        <item x="7"/>
        <item x="30"/>
        <item x="31"/>
        <item sd="0" x="32"/>
        <item x="14"/>
        <item x="33"/>
        <item x="34"/>
        <item x="17"/>
        <item x="35"/>
        <item x="36"/>
        <item x="37"/>
        <item x="21"/>
        <item x="38"/>
        <item x="23"/>
        <item x="24"/>
        <item x="39"/>
        <item x="40"/>
        <item x="41"/>
        <item x="42"/>
        <item x="761"/>
        <item x="43"/>
        <item x="44"/>
        <item sd="0" x="46"/>
        <item x="48"/>
        <item x="49"/>
        <item x="51"/>
        <item x="52"/>
        <item x="53"/>
        <item x="54"/>
        <item x="55"/>
        <item x="56"/>
        <item x="57"/>
        <item x="58"/>
        <item x="59"/>
        <item x="61"/>
        <item x="62"/>
        <item x="681"/>
        <item x="64"/>
        <item x="45"/>
        <item x="65"/>
        <item x="47"/>
        <item x="762"/>
        <item x="50"/>
        <item x="66"/>
        <item x="2"/>
        <item m="1" x="848"/>
        <item sd="0"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3"/>
        <item x="764"/>
        <item x="765"/>
        <item x="766"/>
        <item x="105"/>
        <item x="106"/>
        <item x="107"/>
        <item x="108"/>
        <item x="99"/>
        <item x="109"/>
        <item x="101"/>
        <item x="111"/>
        <item x="112"/>
        <item x="113"/>
        <item x="114"/>
        <item x="115"/>
        <item x="116"/>
        <item x="552"/>
        <item x="117"/>
        <item x="110"/>
        <item x="118"/>
        <item x="119"/>
        <item x="120"/>
        <item x="121"/>
        <item x="122"/>
        <item x="123"/>
        <item x="124"/>
        <item x="125"/>
        <item x="126"/>
        <item m="1" x="849"/>
        <item x="128"/>
        <item x="775"/>
        <item x="786"/>
        <item x="344"/>
        <item x="767"/>
        <item x="769"/>
        <item x="770"/>
        <item x="771"/>
        <item m="1" x="852"/>
        <item x="772"/>
        <item x="773"/>
        <item x="130"/>
        <item x="553"/>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6"/>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523"/>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7"/>
        <item x="778"/>
        <item x="779"/>
        <item x="780"/>
        <item x="781"/>
        <item x="237"/>
        <item x="238"/>
        <item x="239"/>
        <item x="240"/>
        <item x="242"/>
        <item x="243"/>
        <item x="244"/>
        <item x="245"/>
        <item x="246"/>
        <item x="247"/>
        <item x="248"/>
        <item x="249"/>
        <item x="250"/>
        <item x="251"/>
        <item sd="0" x="252"/>
        <item x="253"/>
        <item x="254"/>
        <item x="255"/>
        <item x="15"/>
        <item x="256"/>
        <item x="259"/>
        <item x="257"/>
        <item x="261"/>
        <item x="809"/>
        <item x="258"/>
        <item x="260"/>
        <item x="262"/>
        <item x="276"/>
        <item x="263"/>
        <item x="784"/>
        <item x="785"/>
        <item x="283"/>
        <item x="284"/>
        <item x="264"/>
        <item x="265"/>
        <item x="286"/>
        <item x="266"/>
        <item x="288"/>
        <item x="289"/>
        <item x="290"/>
        <item x="267"/>
        <item x="268"/>
        <item x="269"/>
        <item x="270"/>
        <item x="295"/>
        <item x="774"/>
        <item x="271"/>
        <item x="272"/>
        <item x="273"/>
        <item x="274"/>
        <item x="275"/>
        <item x="277"/>
        <item x="278"/>
        <item x="279"/>
        <item x="306"/>
        <item x="280"/>
        <item x="281"/>
        <item x="282"/>
        <item x="285"/>
        <item x="287"/>
        <item x="16"/>
        <item x="291"/>
        <item x="292"/>
        <item x="18"/>
        <item x="293"/>
        <item x="294"/>
        <item x="296"/>
        <item x="787"/>
        <item x="297"/>
        <item x="298"/>
        <item x="788"/>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1"/>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43"/>
        <item x="200"/>
        <item x="373"/>
        <item x="374"/>
        <item x="401"/>
        <item x="402"/>
        <item x="375"/>
        <item x="376"/>
        <item x="378"/>
        <item x="379"/>
        <item x="794"/>
        <item x="380"/>
        <item x="381"/>
        <item x="382"/>
        <item x="384"/>
        <item x="385"/>
        <item x="413"/>
        <item x="386"/>
        <item x="387"/>
        <item x="22"/>
        <item x="389"/>
        <item x="390"/>
        <item x="391"/>
        <item x="417"/>
        <item x="392"/>
        <item x="393"/>
        <item x="795"/>
        <item x="789"/>
        <item x="395"/>
        <item x="396"/>
        <item x="397"/>
        <item x="398"/>
        <item x="399"/>
        <item x="400"/>
        <item x="427"/>
        <item x="403"/>
        <item x="404"/>
        <item x="405"/>
        <item x="432"/>
        <item x="406"/>
        <item x="407"/>
        <item x="408"/>
        <item x="409"/>
        <item x="410"/>
        <item x="411"/>
        <item x="412"/>
        <item x="414"/>
        <item x="415"/>
        <item x="416"/>
        <item x="418"/>
        <item x="419"/>
        <item x="420"/>
        <item x="421"/>
        <item x="422"/>
        <item x="423"/>
        <item x="424"/>
        <item x="425"/>
        <item x="426"/>
        <item x="428"/>
        <item x="429"/>
        <item x="430"/>
        <item x="431"/>
        <item x="433"/>
        <item x="434"/>
        <item sd="0" x="435"/>
        <item x="436"/>
        <item x="437"/>
        <item x="438"/>
        <item x="439"/>
        <item x="440"/>
        <item x="441"/>
        <item x="471"/>
        <item x="472"/>
        <item x="442"/>
        <item x="443"/>
        <item x="474"/>
        <item x="444"/>
        <item x="476"/>
        <item x="445"/>
        <item x="797"/>
        <item x="479"/>
        <item x="446"/>
        <item x="447"/>
        <item x="448"/>
        <item x="484"/>
        <item x="449"/>
        <item x="450"/>
        <item x="451"/>
        <item x="452"/>
        <item x="453"/>
        <item x="454"/>
        <item x="455"/>
        <item x="456"/>
        <item x="457"/>
        <item x="458"/>
        <item x="459"/>
        <item x="496"/>
        <item x="460"/>
        <item x="461"/>
        <item x="462"/>
        <item x="463"/>
        <item x="464"/>
        <item x="465"/>
        <item x="505"/>
        <item m="1" x="850"/>
        <item x="466"/>
        <item x="798"/>
        <item x="799"/>
        <item x="800"/>
        <item x="801"/>
        <item x="802"/>
        <item x="803"/>
        <item x="804"/>
        <item x="805"/>
        <item x="806"/>
        <item x="807"/>
        <item x="328"/>
        <item x="467"/>
        <item x="468"/>
        <item x="469"/>
        <item x="470"/>
        <item x="473"/>
        <item x="475"/>
        <item x="477"/>
        <item x="478"/>
        <item x="480"/>
        <item x="481"/>
        <item x="524"/>
        <item x="525"/>
        <item x="482"/>
        <item x="483"/>
        <item x="528"/>
        <item x="485"/>
        <item x="529"/>
        <item x="486"/>
        <item x="487"/>
        <item x="488"/>
        <item x="489"/>
        <item x="490"/>
        <item x="491"/>
        <item x="535"/>
        <item x="492"/>
        <item x="493"/>
        <item x="494"/>
        <item x="495"/>
        <item x="497"/>
        <item x="498"/>
        <item sd="0" x="499"/>
        <item x="542"/>
        <item x="500"/>
        <item x="501"/>
        <item x="502"/>
        <item x="503"/>
        <item x="504"/>
        <item x="506"/>
        <item x="549"/>
        <item x="507"/>
        <item x="508"/>
        <item x="509"/>
        <item x="510"/>
        <item x="511"/>
        <item x="512"/>
        <item x="555"/>
        <item x="556"/>
        <item x="513"/>
        <item x="514"/>
        <item x="515"/>
        <item x="516"/>
        <item x="561"/>
        <item x="562"/>
        <item x="517"/>
        <item x="782"/>
        <item x="518"/>
        <item x="519"/>
        <item x="520"/>
        <item x="521"/>
        <item x="522"/>
        <item sd="0" x="206"/>
        <item m="1" x="853"/>
        <item x="526"/>
        <item x="810"/>
        <item x="811"/>
        <item x="527"/>
        <item x="530"/>
        <item x="531"/>
        <item x="532"/>
        <item x="533"/>
        <item x="534"/>
        <item x="536"/>
        <item x="537"/>
        <item sd="0" x="538"/>
        <item x="539"/>
        <item x="540"/>
        <item x="586"/>
        <item x="541"/>
        <item x="25"/>
        <item x="543"/>
        <item x="590"/>
        <item x="544"/>
        <item x="592"/>
        <item x="545"/>
        <item x="546"/>
        <item x="547"/>
        <item x="548"/>
        <item x="550"/>
        <item sd="0" x="5"/>
        <item x="554"/>
        <item x="551"/>
        <item x="557"/>
        <item x="558"/>
        <item x="559"/>
        <item x="560"/>
        <item x="563"/>
        <item x="564"/>
        <item x="565"/>
        <item x="566"/>
        <item x="567"/>
        <item x="568"/>
        <item x="569"/>
        <item x="570"/>
        <item x="614"/>
        <item x="571"/>
        <item x="572"/>
        <item x="573"/>
        <item x="574"/>
        <item x="575"/>
        <item x="576"/>
        <item x="812"/>
        <item x="577"/>
        <item x="578"/>
        <item x="579"/>
        <item x="580"/>
        <item x="581"/>
        <item x="629"/>
        <item x="582"/>
        <item x="583"/>
        <item x="584"/>
        <item x="813"/>
        <item x="814"/>
        <item x="815"/>
        <item x="816"/>
        <item x="817"/>
        <item x="819"/>
        <item x="820"/>
        <item x="821"/>
        <item x="822"/>
        <item x="585"/>
        <item x="587"/>
        <item x="645"/>
        <item x="646"/>
        <item x="588"/>
        <item x="589"/>
        <item x="591"/>
        <item x="593"/>
        <item x="594"/>
        <item x="595"/>
        <item x="596"/>
        <item x="826"/>
        <item x="827"/>
        <item x="828"/>
        <item x="597"/>
        <item x="598"/>
        <item x="599"/>
        <item x="600"/>
        <item x="662"/>
        <item x="663"/>
        <item x="664"/>
        <item x="601"/>
        <item x="602"/>
        <item x="603"/>
        <item x="604"/>
        <item x="605"/>
        <item x="606"/>
        <item x="670"/>
        <item x="607"/>
        <item x="608"/>
        <item x="609"/>
        <item x="610"/>
        <item x="611"/>
        <item x="612"/>
        <item x="613"/>
        <item x="615"/>
        <item x="616"/>
        <item x="617"/>
        <item x="618"/>
        <item x="686"/>
        <item x="619"/>
        <item x="620"/>
        <item x="621"/>
        <item x="622"/>
        <item x="693"/>
        <item x="623"/>
        <item x="624"/>
        <item x="625"/>
        <item x="626"/>
        <item x="627"/>
        <item x="628"/>
        <item x="829"/>
        <item x="630"/>
        <item x="631"/>
        <item x="834"/>
        <item x="632"/>
        <item x="835"/>
        <item x="792"/>
        <item x="634"/>
        <item x="635"/>
        <item x="636"/>
        <item x="637"/>
        <item x="709"/>
        <item x="638"/>
        <item x="639"/>
        <item x="640"/>
        <item x="641"/>
        <item x="642"/>
        <item x="643"/>
        <item x="644"/>
        <item x="647"/>
        <item x="648"/>
        <item x="649"/>
        <item x="650"/>
        <item x="651"/>
        <item x="720"/>
        <item x="26"/>
        <item x="652"/>
        <item x="723"/>
        <item x="653"/>
        <item x="654"/>
        <item x="655"/>
        <item x="656"/>
        <item x="657"/>
        <item x="658"/>
        <item x="659"/>
        <item x="731"/>
        <item x="660"/>
        <item x="661"/>
        <item x="665"/>
        <item x="734"/>
        <item x="666"/>
        <item x="736"/>
        <item x="667"/>
        <item x="738"/>
        <item x="739"/>
        <item x="668"/>
        <item x="741"/>
        <item x="669"/>
        <item x="671"/>
        <item x="672"/>
        <item x="673"/>
        <item x="674"/>
        <item x="836"/>
        <item x="675"/>
        <item x="676"/>
        <item x="749"/>
        <item x="677"/>
        <item x="678"/>
        <item x="679"/>
        <item x="680"/>
        <item sd="0" x="633"/>
        <item x="837"/>
        <item x="838"/>
        <item x="839"/>
        <item x="840"/>
        <item x="841"/>
        <item x="842"/>
        <item x="843"/>
        <item x="844"/>
        <item x="845"/>
        <item x="846"/>
        <item x="682"/>
        <item x="683"/>
        <item x="684"/>
        <item x="768"/>
        <item x="685"/>
        <item x="687"/>
        <item sd="0" x="688"/>
        <item x="689"/>
        <item x="690"/>
        <item x="691"/>
        <item x="692"/>
        <item x="694"/>
        <item x="695"/>
        <item x="696"/>
        <item x="697"/>
        <item x="698"/>
        <item x="699"/>
        <item x="700"/>
        <item x="701"/>
        <item x="783"/>
        <item sd="0" x="702"/>
        <item x="703"/>
        <item x="704"/>
        <item x="705"/>
        <item x="706"/>
        <item x="707"/>
        <item x="790"/>
        <item x="708"/>
        <item x="710"/>
        <item x="711"/>
        <item x="712"/>
        <item x="713"/>
        <item x="714"/>
        <item x="715"/>
        <item x="716"/>
        <item x="371"/>
        <item x="717"/>
        <item x="718"/>
        <item x="719"/>
        <item x="721"/>
        <item x="27"/>
        <item x="722"/>
        <item x="724"/>
        <item x="725"/>
        <item x="726"/>
        <item x="727"/>
        <item x="728"/>
        <item x="729"/>
        <item x="730"/>
        <item x="732"/>
        <item x="733"/>
        <item x="818"/>
        <item x="735"/>
        <item x="737"/>
        <item x="740"/>
        <item x="742"/>
        <item x="823"/>
        <item x="824"/>
        <item x="825"/>
        <item x="743"/>
        <item x="744"/>
        <item x="745"/>
        <item x="830"/>
        <item x="831"/>
        <item x="832"/>
        <item x="833"/>
        <item x="746"/>
        <item x="747"/>
        <item x="748"/>
        <item x="750"/>
        <item x="847"/>
        <item x="751"/>
        <item x="752"/>
        <item x="753"/>
        <item x="754"/>
        <item x="755"/>
        <item x="756"/>
        <item x="757"/>
        <item x="758"/>
        <item x="759"/>
        <item x="760"/>
        <item x="127"/>
        <item t="default"/>
      </items>
      <autoSortScope>
        <pivotArea dataOnly="0" outline="0" fieldPosition="0">
          <references count="1">
            <reference field="4294967294" count="1" selected="0">
              <x v="1"/>
            </reference>
          </references>
        </pivotArea>
      </autoSortScope>
    </pivotField>
    <pivotField showAll="0"/>
    <pivotField axis="axisPage" showAll="0">
      <items count="3">
        <item x="0"/>
        <item x="1"/>
        <item t="default"/>
      </items>
    </pivotField>
    <pivotField dataField="1" showAll="0"/>
    <pivotField showAll="0"/>
    <pivotField showAll="0"/>
    <pivotField showAll="0"/>
    <pivotField showAll="0"/>
    <pivotField showAll="0"/>
    <pivotField axis="axisPage" dataField="1" multipleItemSelectionAllowed="1" showAll="0">
      <items count="7">
        <item h="1" x="0"/>
        <item h="1" x="1"/>
        <item m="1" x="3"/>
        <item m="1" x="2"/>
        <item m="1" x="4"/>
        <item m="1" x="5"/>
        <item t="default"/>
      </items>
    </pivotField>
    <pivotField axis="axisRow" showAll="0">
      <items count="731">
        <item x="0"/>
        <item x="19"/>
        <item x="20"/>
        <item x="21"/>
        <item x="22"/>
        <item x="23"/>
        <item x="24"/>
        <item x="25"/>
        <item x="26"/>
        <item x="27"/>
        <item x="28"/>
        <item x="29"/>
        <item x="30"/>
        <item x="31"/>
        <item x="32"/>
        <item x="33"/>
        <item x="618"/>
        <item x="34"/>
        <item x="35"/>
        <item x="36"/>
        <item x="37"/>
        <item x="38"/>
        <item x="39"/>
        <item x="40"/>
        <item x="41"/>
        <item x="42"/>
        <item x="43"/>
        <item x="44"/>
        <item x="45"/>
        <item x="46"/>
        <item x="47"/>
        <item x="48"/>
        <item x="49"/>
        <item x="553"/>
        <item x="50"/>
        <item m="1" x="699"/>
        <item m="1" x="700"/>
        <item m="1" x="701"/>
        <item x="52"/>
        <item m="1" x="649"/>
        <item m="1" x="650"/>
        <item x="53"/>
        <item x="54"/>
        <item x="55"/>
        <item x="56"/>
        <item x="57"/>
        <item x="58"/>
        <item x="59"/>
        <item x="60"/>
        <item x="61"/>
        <item x="62"/>
        <item x="63"/>
        <item x="64"/>
        <item x="65"/>
        <item x="66"/>
        <item x="67"/>
        <item x="68"/>
        <item x="69"/>
        <item x="70"/>
        <item x="71"/>
        <item x="72"/>
        <item m="1" x="651"/>
        <item x="73"/>
        <item x="74"/>
        <item x="75"/>
        <item x="76"/>
        <item m="1" x="653"/>
        <item m="1" x="652"/>
        <item x="77"/>
        <item x="78"/>
        <item x="79"/>
        <item x="80"/>
        <item m="1" x="712"/>
        <item m="1" x="713"/>
        <item m="1" x="714"/>
        <item m="1" x="711"/>
        <item x="81"/>
        <item x="82"/>
        <item x="83"/>
        <item x="84"/>
        <item x="85"/>
        <item x="86"/>
        <item x="87"/>
        <item x="88"/>
        <item x="89"/>
        <item x="90"/>
        <item x="619"/>
        <item x="91"/>
        <item m="1" x="636"/>
        <item x="92"/>
        <item x="93"/>
        <item x="94"/>
        <item x="95"/>
        <item x="96"/>
        <item x="97"/>
        <item x="98"/>
        <item x="99"/>
        <item x="100"/>
        <item x="101"/>
        <item x="103"/>
        <item x="102"/>
        <item m="1" x="637"/>
        <item x="104"/>
        <item x="105"/>
        <item x="106"/>
        <item x="107"/>
        <item x="108"/>
        <item x="109"/>
        <item x="110"/>
        <item x="111"/>
        <item x="112"/>
        <item x="113"/>
        <item x="114"/>
        <item x="616"/>
        <item x="115"/>
        <item x="116"/>
        <item x="117"/>
        <item x="118"/>
        <item x="4"/>
        <item m="1" x="648"/>
        <item m="1" x="655"/>
        <item x="119"/>
        <item x="120"/>
        <item x="121"/>
        <item x="122"/>
        <item x="123"/>
        <item x="124"/>
        <item x="125"/>
        <item x="126"/>
        <item x="127"/>
        <item x="128"/>
        <item x="129"/>
        <item x="130"/>
        <item m="1" x="657"/>
        <item m="1" x="658"/>
        <item x="6"/>
        <item m="1" x="660"/>
        <item m="1" x="659"/>
        <item x="131"/>
        <item x="132"/>
        <item x="133"/>
        <item x="134"/>
        <item x="135"/>
        <item x="136"/>
        <item m="1" x="661"/>
        <item m="1" x="662"/>
        <item x="137"/>
        <item x="138"/>
        <item x="139"/>
        <item x="140"/>
        <item x="141"/>
        <item x="142"/>
        <item x="143"/>
        <item m="1" x="623"/>
        <item x="144"/>
        <item x="145"/>
        <item x="146"/>
        <item x="147"/>
        <item x="148"/>
        <item x="149"/>
        <item x="150"/>
        <item x="151"/>
        <item x="152"/>
        <item x="153"/>
        <item x="154"/>
        <item x="155"/>
        <item x="156"/>
        <item x="157"/>
        <item x="158"/>
        <item x="159"/>
        <item x="161"/>
        <item x="162"/>
        <item x="163"/>
        <item x="164"/>
        <item m="1" x="624"/>
        <item m="1" x="663"/>
        <item m="1" x="664"/>
        <item x="166"/>
        <item x="167"/>
        <item x="168"/>
        <item x="169"/>
        <item x="170"/>
        <item x="171"/>
        <item x="172"/>
        <item x="173"/>
        <item m="1" x="665"/>
        <item x="174"/>
        <item x="175"/>
        <item x="176"/>
        <item x="177"/>
        <item x="178"/>
        <item x="179"/>
        <item x="180"/>
        <item x="181"/>
        <item x="182"/>
        <item x="183"/>
        <item x="184"/>
        <item x="185"/>
        <item x="186"/>
        <item x="187"/>
        <item x="188"/>
        <item x="189"/>
        <item m="1" x="720"/>
        <item m="1" x="721"/>
        <item m="1" x="719"/>
        <item m="1" x="722"/>
        <item m="1" x="723"/>
        <item m="1" x="724"/>
        <item x="191"/>
        <item x="192"/>
        <item x="193"/>
        <item x="194"/>
        <item x="195"/>
        <item x="196"/>
        <item x="197"/>
        <item x="198"/>
        <item x="199"/>
        <item x="200"/>
        <item x="201"/>
        <item x="202"/>
        <item x="203"/>
        <item m="1" x="625"/>
        <item x="204"/>
        <item x="205"/>
        <item x="206"/>
        <item x="207"/>
        <item m="1" x="666"/>
        <item m="1" x="667"/>
        <item x="210"/>
        <item m="1" x="703"/>
        <item x="208"/>
        <item x="211"/>
        <item m="1" x="705"/>
        <item m="1" x="704"/>
        <item x="209"/>
        <item m="1" x="627"/>
        <item x="212"/>
        <item x="213"/>
        <item m="1" x="693"/>
        <item m="1" x="694"/>
        <item m="1" x="692"/>
        <item x="214"/>
        <item x="215"/>
        <item x="216"/>
        <item x="217"/>
        <item x="218"/>
        <item x="219"/>
        <item x="220"/>
        <item x="221"/>
        <item x="222"/>
        <item x="223"/>
        <item x="224"/>
        <item x="225"/>
        <item x="226"/>
        <item x="227"/>
        <item x="228"/>
        <item x="229"/>
        <item x="230"/>
        <item x="231"/>
        <item x="232"/>
        <item x="233"/>
        <item m="1" x="669"/>
        <item m="1" x="668"/>
        <item x="234"/>
        <item m="1" x="671"/>
        <item m="1" x="670"/>
        <item x="235"/>
        <item m="1" x="695"/>
        <item m="1" x="696"/>
        <item m="1" x="672"/>
        <item x="238"/>
        <item m="1" x="673"/>
        <item x="239"/>
        <item x="240"/>
        <item x="241"/>
        <item x="242"/>
        <item x="243"/>
        <item x="244"/>
        <item x="245"/>
        <item x="246"/>
        <item x="247"/>
        <item x="248"/>
        <item x="249"/>
        <item x="250"/>
        <item x="251"/>
        <item m="1" x="628"/>
        <item x="252"/>
        <item x="253"/>
        <item x="254"/>
        <item x="255"/>
        <item x="256"/>
        <item x="257"/>
        <item x="615"/>
        <item x="258"/>
        <item x="259"/>
        <item x="260"/>
        <item x="261"/>
        <item x="262"/>
        <item x="263"/>
        <item x="264"/>
        <item x="265"/>
        <item x="266"/>
        <item x="267"/>
        <item x="268"/>
        <item x="269"/>
        <item x="270"/>
        <item x="271"/>
        <item x="272"/>
        <item x="273"/>
        <item x="274"/>
        <item x="275"/>
        <item x="13"/>
        <item m="1" x="656"/>
        <item m="1" x="674"/>
        <item x="276"/>
        <item x="277"/>
        <item x="278"/>
        <item x="279"/>
        <item x="280"/>
        <item x="281"/>
        <item x="282"/>
        <item x="14"/>
        <item m="1" x="675"/>
        <item m="1" x="676"/>
        <item x="283"/>
        <item x="284"/>
        <item x="285"/>
        <item x="286"/>
        <item x="287"/>
        <item x="288"/>
        <item x="289"/>
        <item x="290"/>
        <item x="291"/>
        <item x="292"/>
        <item x="293"/>
        <item x="294"/>
        <item m="1" x="629"/>
        <item x="295"/>
        <item x="296"/>
        <item x="297"/>
        <item x="298"/>
        <item x="300"/>
        <item m="1" x="707"/>
        <item m="1" x="702"/>
        <item m="1" x="706"/>
        <item x="160"/>
        <item x="301"/>
        <item x="302"/>
        <item x="303"/>
        <item x="304"/>
        <item x="305"/>
        <item x="306"/>
        <item m="1" x="698"/>
        <item m="1" x="697"/>
        <item x="307"/>
        <item x="308"/>
        <item x="309"/>
        <item x="617"/>
        <item x="310"/>
        <item x="311"/>
        <item x="312"/>
        <item x="313"/>
        <item x="15"/>
        <item m="1" x="678"/>
        <item m="1" x="677"/>
        <item x="314"/>
        <item x="315"/>
        <item x="316"/>
        <item m="1" x="726"/>
        <item m="1" x="642"/>
        <item m="1" x="725"/>
        <item x="318"/>
        <item x="319"/>
        <item x="320"/>
        <item x="321"/>
        <item x="322"/>
        <item x="323"/>
        <item x="324"/>
        <item x="325"/>
        <item x="326"/>
        <item x="327"/>
        <item x="328"/>
        <item x="329"/>
        <item x="330"/>
        <item m="1" x="6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m="1" x="679"/>
        <item m="1" x="680"/>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m="1" x="708"/>
        <item x="426"/>
        <item x="427"/>
        <item x="428"/>
        <item x="429"/>
        <item x="430"/>
        <item x="165"/>
        <item m="1" x="729"/>
        <item m="1" x="728"/>
        <item m="1" x="727"/>
        <item x="432"/>
        <item x="433"/>
        <item x="434"/>
        <item x="435"/>
        <item x="436"/>
        <item x="437"/>
        <item x="438"/>
        <item x="439"/>
        <item x="440"/>
        <item x="441"/>
        <item x="442"/>
        <item x="443"/>
        <item x="16"/>
        <item m="1" x="682"/>
        <item m="1" x="681"/>
        <item x="444"/>
        <item x="445"/>
        <item m="1" x="635"/>
        <item x="446"/>
        <item x="447"/>
        <item x="448"/>
        <item x="3"/>
        <item m="1" x="683"/>
        <item m="1" x="654"/>
        <item m="1" x="639"/>
        <item x="449"/>
        <item x="450"/>
        <item x="451"/>
        <item x="452"/>
        <item x="453"/>
        <item x="454"/>
        <item x="455"/>
        <item x="456"/>
        <item x="457"/>
        <item x="458"/>
        <item x="459"/>
        <item x="460"/>
        <item x="461"/>
        <item x="462"/>
        <item x="463"/>
        <item m="1" x="709"/>
        <item x="465"/>
        <item m="1" x="710"/>
        <item x="466"/>
        <item x="467"/>
        <item x="468"/>
        <item x="469"/>
        <item x="470"/>
        <item x="471"/>
        <item x="472"/>
        <item x="473"/>
        <item x="474"/>
        <item x="475"/>
        <item x="476"/>
        <item m="1" x="684"/>
        <item x="477"/>
        <item x="478"/>
        <item x="479"/>
        <item x="480"/>
        <item m="1" x="716"/>
        <item m="1" x="717"/>
        <item m="1" x="718"/>
        <item m="1" x="715"/>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m="1" x="640"/>
        <item m="1" x="686"/>
        <item m="1" x="685"/>
        <item x="512"/>
        <item x="513"/>
        <item m="1" x="641"/>
        <item m="1" x="644"/>
        <item x="515"/>
        <item x="516"/>
        <item x="517"/>
        <item x="518"/>
        <item x="519"/>
        <item x="520"/>
        <item x="521"/>
        <item x="522"/>
        <item x="523"/>
        <item x="524"/>
        <item x="525"/>
        <item x="526"/>
        <item x="527"/>
        <item x="528"/>
        <item x="529"/>
        <item x="530"/>
        <item x="17"/>
        <item m="1" x="687"/>
        <item m="1" x="688"/>
        <item x="531"/>
        <item x="532"/>
        <item x="533"/>
        <item x="534"/>
        <item x="535"/>
        <item x="536"/>
        <item m="1" x="689"/>
        <item x="537"/>
        <item x="538"/>
        <item x="539"/>
        <item x="540"/>
        <item x="541"/>
        <item x="542"/>
        <item x="543"/>
        <item m="1" x="643"/>
        <item x="544"/>
        <item x="545"/>
        <item x="546"/>
        <item x="547"/>
        <item x="548"/>
        <item x="549"/>
        <item x="550"/>
        <item x="551"/>
        <item x="552"/>
        <item x="514"/>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299"/>
        <item x="586"/>
        <item x="587"/>
        <item x="588"/>
        <item x="589"/>
        <item m="1" x="691"/>
        <item m="1" x="690"/>
        <item x="590"/>
        <item x="591"/>
        <item x="592"/>
        <item x="593"/>
        <item x="594"/>
        <item x="595"/>
        <item x="596"/>
        <item x="597"/>
        <item x="598"/>
        <item x="599"/>
        <item x="600"/>
        <item x="601"/>
        <item x="602"/>
        <item x="603"/>
        <item x="604"/>
        <item x="605"/>
        <item x="606"/>
        <item x="607"/>
        <item x="608"/>
        <item x="609"/>
        <item x="610"/>
        <item x="611"/>
        <item x="612"/>
        <item x="613"/>
        <item x="614"/>
        <item x="190"/>
        <item x="317"/>
        <item x="431"/>
        <item x="481"/>
        <item x="51"/>
        <item x="464"/>
        <item x="236"/>
        <item x="1"/>
        <item x="2"/>
        <item x="5"/>
        <item x="7"/>
        <item x="8"/>
        <item x="9"/>
        <item x="10"/>
        <item x="11"/>
        <item x="12"/>
        <item x="18"/>
        <item m="1" x="620"/>
        <item m="1" x="621"/>
        <item m="1" x="622"/>
        <item m="1" x="626"/>
        <item x="237"/>
        <item m="1" x="631"/>
        <item x="392"/>
        <item m="1" x="632"/>
        <item m="1" x="633"/>
        <item m="1" x="634"/>
        <item m="1" x="638"/>
        <item x="511"/>
        <item m="1" x="645"/>
        <item m="1" x="646"/>
        <item m="1" x="647"/>
        <item t="default"/>
      </items>
    </pivotField>
    <pivotField showAll="0"/>
    <pivotField showAll="0"/>
    <pivotField multipleItemSelectionAllowed="1" showAll="0"/>
    <pivotField showAll="0"/>
    <pivotField multipleItemSelectionAllowed="1" showAll="0"/>
    <pivotField showAll="0"/>
  </pivotFields>
  <rowFields count="2">
    <field x="0"/>
    <field x="10"/>
  </rowFields>
  <rowItems count="1">
    <i t="grand">
      <x/>
    </i>
  </rowItems>
  <colFields count="1">
    <field x="-2"/>
  </colFields>
  <colItems count="2">
    <i>
      <x/>
    </i>
    <i i="1">
      <x v="1"/>
    </i>
  </colItems>
  <pageFields count="2">
    <pageField fld="2" item="1" hier="-1"/>
    <pageField fld="9" hier="-1"/>
  </pageFields>
  <dataFields count="2">
    <dataField name="Count of QA" fld="3" subtotal="count" baseField="11" baseItem="53"/>
    <dataField name="Sum of substr count (same QA)"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CC8CCE-64D8-4E2A-90AE-3C4F4696F49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627" firstHeaderRow="1" firstDataRow="1" firstDataCol="1" rowPageCount="1" colPageCount="1"/>
  <pivotFields count="17">
    <pivotField axis="axisRow" dataField="1" showAll="0" sortType="descending">
      <items count="855">
        <item x="0"/>
        <item x="1"/>
        <item x="28"/>
        <item x="4"/>
        <item x="29"/>
        <item x="6"/>
        <item x="7"/>
        <item x="30"/>
        <item x="31"/>
        <item x="32"/>
        <item x="14"/>
        <item x="33"/>
        <item x="34"/>
        <item x="17"/>
        <item x="35"/>
        <item x="36"/>
        <item x="37"/>
        <item x="21"/>
        <item x="38"/>
        <item x="23"/>
        <item x="24"/>
        <item x="39"/>
        <item x="40"/>
        <item x="41"/>
        <item x="42"/>
        <item x="761"/>
        <item x="43"/>
        <item x="44"/>
        <item x="46"/>
        <item x="48"/>
        <item x="49"/>
        <item x="51"/>
        <item x="52"/>
        <item x="53"/>
        <item x="54"/>
        <item x="55"/>
        <item x="56"/>
        <item x="57"/>
        <item x="58"/>
        <item x="59"/>
        <item x="61"/>
        <item x="62"/>
        <item x="681"/>
        <item x="64"/>
        <item x="45"/>
        <item x="65"/>
        <item x="47"/>
        <item x="762"/>
        <item x="50"/>
        <item x="66"/>
        <item x="2"/>
        <item m="1" x="848"/>
        <item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3"/>
        <item x="764"/>
        <item x="765"/>
        <item x="766"/>
        <item x="105"/>
        <item x="106"/>
        <item x="107"/>
        <item x="108"/>
        <item x="99"/>
        <item x="109"/>
        <item x="101"/>
        <item x="111"/>
        <item x="112"/>
        <item x="113"/>
        <item x="114"/>
        <item x="115"/>
        <item x="116"/>
        <item x="552"/>
        <item x="117"/>
        <item x="110"/>
        <item x="118"/>
        <item x="119"/>
        <item x="120"/>
        <item x="121"/>
        <item x="122"/>
        <item x="123"/>
        <item x="124"/>
        <item x="125"/>
        <item x="126"/>
        <item m="1" x="849"/>
        <item x="128"/>
        <item x="775"/>
        <item x="786"/>
        <item x="344"/>
        <item x="767"/>
        <item x="769"/>
        <item x="770"/>
        <item x="771"/>
        <item m="1" x="852"/>
        <item x="772"/>
        <item x="773"/>
        <item x="130"/>
        <item x="553"/>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6"/>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523"/>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7"/>
        <item x="778"/>
        <item x="779"/>
        <item x="780"/>
        <item x="781"/>
        <item x="237"/>
        <item x="238"/>
        <item x="239"/>
        <item x="240"/>
        <item x="242"/>
        <item x="243"/>
        <item x="244"/>
        <item x="245"/>
        <item x="246"/>
        <item x="247"/>
        <item x="248"/>
        <item x="249"/>
        <item x="250"/>
        <item x="251"/>
        <item x="252"/>
        <item x="253"/>
        <item x="254"/>
        <item x="255"/>
        <item x="15"/>
        <item x="256"/>
        <item x="259"/>
        <item x="257"/>
        <item x="261"/>
        <item x="809"/>
        <item x="258"/>
        <item x="260"/>
        <item x="262"/>
        <item x="276"/>
        <item x="263"/>
        <item x="784"/>
        <item x="785"/>
        <item x="283"/>
        <item x="284"/>
        <item x="264"/>
        <item x="265"/>
        <item x="286"/>
        <item x="266"/>
        <item x="288"/>
        <item x="289"/>
        <item x="290"/>
        <item x="267"/>
        <item x="268"/>
        <item x="269"/>
        <item x="270"/>
        <item x="295"/>
        <item x="774"/>
        <item x="271"/>
        <item x="272"/>
        <item x="273"/>
        <item x="274"/>
        <item x="275"/>
        <item x="277"/>
        <item x="278"/>
        <item x="279"/>
        <item x="306"/>
        <item x="280"/>
        <item x="281"/>
        <item x="282"/>
        <item x="285"/>
        <item x="287"/>
        <item x="16"/>
        <item x="291"/>
        <item x="292"/>
        <item x="18"/>
        <item x="293"/>
        <item x="294"/>
        <item x="296"/>
        <item x="787"/>
        <item x="297"/>
        <item x="298"/>
        <item x="788"/>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1"/>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43"/>
        <item x="200"/>
        <item x="373"/>
        <item x="374"/>
        <item x="401"/>
        <item x="402"/>
        <item x="375"/>
        <item x="376"/>
        <item x="378"/>
        <item x="379"/>
        <item x="794"/>
        <item x="380"/>
        <item x="381"/>
        <item x="382"/>
        <item x="384"/>
        <item x="385"/>
        <item x="413"/>
        <item x="386"/>
        <item x="387"/>
        <item x="22"/>
        <item x="389"/>
        <item x="390"/>
        <item x="391"/>
        <item x="417"/>
        <item x="392"/>
        <item x="393"/>
        <item x="795"/>
        <item x="789"/>
        <item x="395"/>
        <item x="396"/>
        <item x="397"/>
        <item x="398"/>
        <item x="399"/>
        <item x="400"/>
        <item x="427"/>
        <item x="403"/>
        <item x="404"/>
        <item x="405"/>
        <item x="432"/>
        <item x="406"/>
        <item x="407"/>
        <item x="408"/>
        <item x="409"/>
        <item x="410"/>
        <item x="411"/>
        <item x="412"/>
        <item x="414"/>
        <item x="415"/>
        <item x="416"/>
        <item x="418"/>
        <item x="419"/>
        <item x="420"/>
        <item x="421"/>
        <item x="422"/>
        <item x="423"/>
        <item x="424"/>
        <item x="425"/>
        <item x="426"/>
        <item x="428"/>
        <item x="429"/>
        <item x="430"/>
        <item x="431"/>
        <item x="433"/>
        <item x="434"/>
        <item x="435"/>
        <item x="436"/>
        <item x="437"/>
        <item x="438"/>
        <item x="439"/>
        <item x="440"/>
        <item x="441"/>
        <item x="471"/>
        <item x="472"/>
        <item x="442"/>
        <item x="443"/>
        <item x="474"/>
        <item x="444"/>
        <item x="476"/>
        <item x="445"/>
        <item x="797"/>
        <item x="479"/>
        <item x="446"/>
        <item x="447"/>
        <item x="448"/>
        <item x="484"/>
        <item x="449"/>
        <item x="450"/>
        <item x="451"/>
        <item x="452"/>
        <item x="453"/>
        <item x="454"/>
        <item x="455"/>
        <item x="456"/>
        <item x="457"/>
        <item x="458"/>
        <item x="459"/>
        <item x="496"/>
        <item x="460"/>
        <item x="461"/>
        <item x="462"/>
        <item x="463"/>
        <item x="464"/>
        <item x="465"/>
        <item x="505"/>
        <item m="1" x="850"/>
        <item x="466"/>
        <item x="798"/>
        <item x="799"/>
        <item x="800"/>
        <item x="801"/>
        <item x="802"/>
        <item x="803"/>
        <item x="804"/>
        <item x="805"/>
        <item x="806"/>
        <item x="807"/>
        <item x="328"/>
        <item x="467"/>
        <item x="468"/>
        <item x="469"/>
        <item x="470"/>
        <item x="473"/>
        <item x="475"/>
        <item x="477"/>
        <item x="478"/>
        <item x="480"/>
        <item x="481"/>
        <item x="524"/>
        <item x="525"/>
        <item x="482"/>
        <item x="483"/>
        <item x="528"/>
        <item x="485"/>
        <item x="529"/>
        <item x="486"/>
        <item x="487"/>
        <item x="488"/>
        <item x="489"/>
        <item x="490"/>
        <item x="491"/>
        <item x="535"/>
        <item x="492"/>
        <item x="493"/>
        <item x="494"/>
        <item x="495"/>
        <item x="497"/>
        <item x="498"/>
        <item x="499"/>
        <item x="542"/>
        <item x="500"/>
        <item x="501"/>
        <item x="502"/>
        <item x="503"/>
        <item x="504"/>
        <item x="506"/>
        <item x="549"/>
        <item x="507"/>
        <item x="508"/>
        <item x="509"/>
        <item x="510"/>
        <item x="511"/>
        <item x="512"/>
        <item x="555"/>
        <item x="556"/>
        <item x="513"/>
        <item x="514"/>
        <item x="515"/>
        <item x="516"/>
        <item x="561"/>
        <item x="562"/>
        <item x="517"/>
        <item x="782"/>
        <item x="518"/>
        <item x="519"/>
        <item x="520"/>
        <item x="521"/>
        <item x="522"/>
        <item x="206"/>
        <item m="1" x="853"/>
        <item x="526"/>
        <item x="810"/>
        <item x="811"/>
        <item x="527"/>
        <item x="530"/>
        <item x="531"/>
        <item x="532"/>
        <item x="533"/>
        <item x="534"/>
        <item x="536"/>
        <item x="537"/>
        <item x="538"/>
        <item x="539"/>
        <item x="540"/>
        <item x="586"/>
        <item x="541"/>
        <item x="25"/>
        <item x="543"/>
        <item x="590"/>
        <item x="544"/>
        <item x="592"/>
        <item x="545"/>
        <item x="546"/>
        <item x="547"/>
        <item x="548"/>
        <item x="550"/>
        <item x="5"/>
        <item x="554"/>
        <item x="551"/>
        <item x="557"/>
        <item x="558"/>
        <item x="559"/>
        <item x="560"/>
        <item x="563"/>
        <item x="564"/>
        <item x="565"/>
        <item x="566"/>
        <item x="567"/>
        <item x="568"/>
        <item x="569"/>
        <item x="570"/>
        <item x="614"/>
        <item x="571"/>
        <item x="572"/>
        <item x="573"/>
        <item x="574"/>
        <item x="575"/>
        <item x="576"/>
        <item x="812"/>
        <item x="577"/>
        <item x="578"/>
        <item x="579"/>
        <item x="580"/>
        <item x="581"/>
        <item x="629"/>
        <item x="582"/>
        <item x="583"/>
        <item x="584"/>
        <item x="813"/>
        <item x="814"/>
        <item x="815"/>
        <item x="816"/>
        <item x="817"/>
        <item x="819"/>
        <item x="820"/>
        <item x="821"/>
        <item x="822"/>
        <item x="585"/>
        <item x="587"/>
        <item x="645"/>
        <item x="646"/>
        <item x="588"/>
        <item x="589"/>
        <item x="591"/>
        <item x="593"/>
        <item x="594"/>
        <item x="595"/>
        <item x="596"/>
        <item x="826"/>
        <item x="827"/>
        <item x="828"/>
        <item x="597"/>
        <item x="598"/>
        <item x="599"/>
        <item x="600"/>
        <item x="662"/>
        <item x="663"/>
        <item x="664"/>
        <item x="601"/>
        <item x="602"/>
        <item x="603"/>
        <item x="604"/>
        <item x="605"/>
        <item x="606"/>
        <item x="670"/>
        <item x="607"/>
        <item x="608"/>
        <item x="609"/>
        <item x="610"/>
        <item x="611"/>
        <item x="612"/>
        <item x="613"/>
        <item x="615"/>
        <item x="616"/>
        <item x="617"/>
        <item x="618"/>
        <item x="686"/>
        <item x="619"/>
        <item x="620"/>
        <item x="621"/>
        <item x="622"/>
        <item x="693"/>
        <item x="623"/>
        <item x="624"/>
        <item x="625"/>
        <item x="626"/>
        <item x="627"/>
        <item x="628"/>
        <item x="829"/>
        <item x="630"/>
        <item x="631"/>
        <item x="834"/>
        <item x="632"/>
        <item x="835"/>
        <item x="792"/>
        <item x="634"/>
        <item x="635"/>
        <item x="636"/>
        <item x="637"/>
        <item x="709"/>
        <item x="638"/>
        <item x="639"/>
        <item x="640"/>
        <item x="641"/>
        <item x="642"/>
        <item x="643"/>
        <item x="644"/>
        <item x="647"/>
        <item x="648"/>
        <item x="649"/>
        <item x="650"/>
        <item x="651"/>
        <item x="720"/>
        <item x="26"/>
        <item x="652"/>
        <item x="723"/>
        <item x="653"/>
        <item x="654"/>
        <item x="655"/>
        <item x="656"/>
        <item x="657"/>
        <item x="658"/>
        <item x="659"/>
        <item x="731"/>
        <item x="660"/>
        <item x="661"/>
        <item x="665"/>
        <item x="734"/>
        <item x="666"/>
        <item x="736"/>
        <item x="667"/>
        <item x="738"/>
        <item x="739"/>
        <item x="668"/>
        <item x="741"/>
        <item x="669"/>
        <item x="671"/>
        <item x="672"/>
        <item x="673"/>
        <item x="674"/>
        <item x="836"/>
        <item x="675"/>
        <item x="676"/>
        <item x="749"/>
        <item x="677"/>
        <item x="678"/>
        <item x="679"/>
        <item x="680"/>
        <item x="633"/>
        <item x="837"/>
        <item x="838"/>
        <item x="839"/>
        <item x="840"/>
        <item x="841"/>
        <item x="842"/>
        <item x="843"/>
        <item x="844"/>
        <item x="845"/>
        <item x="846"/>
        <item x="682"/>
        <item x="683"/>
        <item x="684"/>
        <item x="768"/>
        <item x="685"/>
        <item x="687"/>
        <item x="688"/>
        <item x="689"/>
        <item x="690"/>
        <item x="691"/>
        <item x="692"/>
        <item x="694"/>
        <item x="695"/>
        <item x="696"/>
        <item x="697"/>
        <item x="698"/>
        <item x="699"/>
        <item x="700"/>
        <item x="701"/>
        <item x="783"/>
        <item x="702"/>
        <item x="703"/>
        <item x="704"/>
        <item x="705"/>
        <item x="706"/>
        <item x="707"/>
        <item x="790"/>
        <item x="708"/>
        <item x="710"/>
        <item x="711"/>
        <item x="712"/>
        <item x="713"/>
        <item x="714"/>
        <item x="715"/>
        <item x="716"/>
        <item x="371"/>
        <item x="717"/>
        <item x="718"/>
        <item x="719"/>
        <item x="721"/>
        <item x="27"/>
        <item x="722"/>
        <item x="724"/>
        <item x="725"/>
        <item x="726"/>
        <item x="727"/>
        <item x="728"/>
        <item x="729"/>
        <item x="730"/>
        <item x="732"/>
        <item x="733"/>
        <item x="818"/>
        <item x="735"/>
        <item x="737"/>
        <item x="740"/>
        <item x="742"/>
        <item x="823"/>
        <item x="824"/>
        <item x="825"/>
        <item x="743"/>
        <item x="744"/>
        <item x="745"/>
        <item x="830"/>
        <item x="831"/>
        <item x="832"/>
        <item x="833"/>
        <item x="746"/>
        <item x="747"/>
        <item x="748"/>
        <item x="750"/>
        <item x="847"/>
        <item x="751"/>
        <item x="752"/>
        <item x="753"/>
        <item x="754"/>
        <item x="755"/>
        <item x="756"/>
        <item x="757"/>
        <item x="758"/>
        <item x="759"/>
        <item x="760"/>
        <item x="127"/>
        <item t="default"/>
      </items>
      <autoSortScope>
        <pivotArea dataOnly="0" outline="0" fieldPosition="0">
          <references count="1">
            <reference field="4294967294" count="1" selected="0">
              <x v="0"/>
            </reference>
          </references>
        </pivotArea>
      </autoSortScope>
    </pivotField>
    <pivotField showAll="0"/>
    <pivotField axis="axisPage" showAll="0">
      <items count="3">
        <item x="0"/>
        <item x="1"/>
        <item t="default"/>
      </items>
    </pivotField>
    <pivotField axis="axisRow" showAll="0">
      <items count="13">
        <item sd="0" x="9"/>
        <item sd="0" x="0"/>
        <item sd="0" x="3"/>
        <item sd="0" x="6"/>
        <item sd="0" x="4"/>
        <item sd="0" x="7"/>
        <item x="2"/>
        <item x="10"/>
        <item sd="0" x="1"/>
        <item sd="0" x="8"/>
        <item sd="0" x="11"/>
        <item sd="0" x="5"/>
        <item t="default" sd="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0"/>
    <field x="3"/>
  </rowFields>
  <rowItems count="1623">
    <i>
      <x v="370"/>
    </i>
    <i r="1">
      <x v="1"/>
    </i>
    <i r="1">
      <x v="3"/>
    </i>
    <i r="1">
      <x v="4"/>
    </i>
    <i r="1">
      <x v="5"/>
    </i>
    <i r="1">
      <x v="7"/>
    </i>
    <i r="1">
      <x v="9"/>
    </i>
    <i r="1">
      <x v="10"/>
    </i>
    <i>
      <x v="452"/>
    </i>
    <i r="1">
      <x/>
    </i>
    <i r="1">
      <x v="1"/>
    </i>
    <i r="1">
      <x v="2"/>
    </i>
    <i r="1">
      <x v="7"/>
    </i>
    <i r="1">
      <x v="8"/>
    </i>
    <i r="1">
      <x v="10"/>
    </i>
    <i>
      <x v="609"/>
    </i>
    <i r="1">
      <x v="1"/>
    </i>
    <i r="1">
      <x v="2"/>
    </i>
    <i r="1">
      <x v="6"/>
    </i>
    <i r="1">
      <x v="8"/>
    </i>
    <i r="1">
      <x v="10"/>
    </i>
    <i>
      <x v="581"/>
    </i>
    <i r="1">
      <x/>
    </i>
    <i r="1">
      <x v="1"/>
    </i>
    <i r="1">
      <x v="7"/>
    </i>
    <i r="1">
      <x v="8"/>
    </i>
    <i r="1">
      <x v="9"/>
    </i>
    <i>
      <x v="204"/>
    </i>
    <i r="1">
      <x v="1"/>
    </i>
    <i r="1">
      <x v="3"/>
    </i>
    <i r="1">
      <x v="5"/>
    </i>
    <i r="1">
      <x v="8"/>
    </i>
    <i r="1">
      <x v="10"/>
    </i>
    <i>
      <x v="281"/>
    </i>
    <i r="1">
      <x/>
    </i>
    <i r="1">
      <x v="2"/>
    </i>
    <i r="1">
      <x v="6"/>
    </i>
    <i r="1">
      <x v="7"/>
    </i>
    <i r="1">
      <x v="8"/>
    </i>
    <i>
      <x v="678"/>
    </i>
    <i r="1">
      <x/>
    </i>
    <i r="1">
      <x v="1"/>
    </i>
    <i r="1">
      <x v="3"/>
    </i>
    <i r="1">
      <x v="5"/>
    </i>
    <i>
      <x v="255"/>
    </i>
    <i r="1">
      <x/>
    </i>
    <i r="1">
      <x v="6"/>
    </i>
    <i r="1">
      <x v="8"/>
    </i>
    <i r="1">
      <x v="11"/>
    </i>
    <i>
      <x v="407"/>
    </i>
    <i r="1">
      <x v="1"/>
    </i>
    <i r="1">
      <x v="8"/>
    </i>
    <i r="1">
      <x v="9"/>
    </i>
    <i r="1">
      <x v="10"/>
    </i>
    <i>
      <x v="9"/>
    </i>
    <i r="1">
      <x v="2"/>
    </i>
    <i r="1">
      <x v="3"/>
    </i>
    <i r="1">
      <x v="4"/>
    </i>
    <i r="1">
      <x v="5"/>
    </i>
    <i>
      <x v="630"/>
    </i>
    <i r="1">
      <x v="1"/>
    </i>
    <i r="1">
      <x v="7"/>
    </i>
    <i r="1">
      <x v="9"/>
    </i>
    <i>
      <x v="502"/>
    </i>
    <i r="1">
      <x v="1"/>
    </i>
    <i r="1">
      <x v="8"/>
    </i>
    <i r="1">
      <x v="9"/>
    </i>
    <i>
      <x v="809"/>
    </i>
    <i r="1">
      <x v="1"/>
    </i>
    <i r="1">
      <x v="8"/>
    </i>
    <i r="1">
      <x v="9"/>
    </i>
    <i>
      <x v="658"/>
    </i>
    <i r="1">
      <x v="1"/>
    </i>
    <i r="1">
      <x v="2"/>
    </i>
    <i r="1">
      <x v="6"/>
    </i>
    <i>
      <x v="449"/>
    </i>
    <i r="1">
      <x v="1"/>
    </i>
    <i r="1">
      <x v="5"/>
    </i>
    <i r="1">
      <x v="8"/>
    </i>
    <i>
      <x v="627"/>
    </i>
    <i r="1">
      <x/>
    </i>
    <i r="1">
      <x v="7"/>
    </i>
    <i r="1">
      <x v="8"/>
    </i>
    <i>
      <x v="821"/>
    </i>
    <i r="1">
      <x v="1"/>
    </i>
    <i r="1">
      <x v="3"/>
    </i>
    <i r="1">
      <x v="5"/>
    </i>
    <i>
      <x v="56"/>
    </i>
    <i r="1">
      <x/>
    </i>
    <i r="1">
      <x v="7"/>
    </i>
    <i r="1">
      <x v="8"/>
    </i>
    <i>
      <x v="229"/>
    </i>
    <i r="1">
      <x/>
    </i>
    <i r="1">
      <x v="1"/>
    </i>
    <i r="1">
      <x v="7"/>
    </i>
    <i>
      <x v="24"/>
    </i>
    <i r="1">
      <x v="1"/>
    </i>
    <i r="1">
      <x v="3"/>
    </i>
    <i r="1">
      <x v="4"/>
    </i>
    <i>
      <x v="120"/>
    </i>
    <i r="1">
      <x v="3"/>
    </i>
    <i r="1">
      <x v="4"/>
    </i>
    <i r="1">
      <x v="5"/>
    </i>
    <i>
      <x v="375"/>
    </i>
    <i r="1">
      <x v="3"/>
    </i>
    <i r="1">
      <x v="4"/>
    </i>
    <i r="1">
      <x v="5"/>
    </i>
    <i>
      <x v="138"/>
    </i>
    <i r="1">
      <x v="3"/>
    </i>
    <i r="1">
      <x v="5"/>
    </i>
    <i r="1">
      <x v="9"/>
    </i>
    <i>
      <x v="168"/>
    </i>
    <i r="1">
      <x v="3"/>
    </i>
    <i r="1">
      <x v="5"/>
    </i>
    <i r="1">
      <x v="10"/>
    </i>
    <i>
      <x v="417"/>
    </i>
    <i r="1">
      <x v="1"/>
    </i>
    <i r="1">
      <x v="2"/>
    </i>
    <i r="1">
      <x v="8"/>
    </i>
    <i>
      <x v="691"/>
    </i>
    <i r="1">
      <x/>
    </i>
    <i r="1">
      <x v="7"/>
    </i>
    <i>
      <x v="433"/>
    </i>
    <i r="1">
      <x v="6"/>
    </i>
    <i r="1">
      <x v="11"/>
    </i>
    <i>
      <x v="810"/>
    </i>
    <i r="1">
      <x v="1"/>
    </i>
    <i r="1">
      <x v="5"/>
    </i>
    <i>
      <x v="473"/>
    </i>
    <i r="1">
      <x v="1"/>
    </i>
    <i r="1">
      <x v="10"/>
    </i>
    <i>
      <x v="457"/>
    </i>
    <i r="1">
      <x/>
    </i>
    <i r="1">
      <x v="7"/>
    </i>
    <i>
      <x v="487"/>
    </i>
    <i r="1">
      <x v="1"/>
    </i>
    <i r="1">
      <x v="3"/>
    </i>
    <i>
      <x v="761"/>
    </i>
    <i r="1">
      <x v="8"/>
    </i>
    <i r="1">
      <x v="10"/>
    </i>
    <i>
      <x v="489"/>
    </i>
    <i r="1">
      <x/>
    </i>
    <i r="1">
      <x v="7"/>
    </i>
    <i>
      <x v="625"/>
    </i>
    <i r="1">
      <x v="8"/>
    </i>
    <i r="1">
      <x v="9"/>
    </i>
    <i>
      <x v="435"/>
    </i>
    <i r="1">
      <x v="3"/>
    </i>
    <i r="1">
      <x v="4"/>
    </i>
    <i>
      <x v="454"/>
    </i>
    <i r="1">
      <x/>
    </i>
    <i r="1">
      <x v="7"/>
    </i>
    <i>
      <x v="509"/>
    </i>
    <i r="1">
      <x v="6"/>
    </i>
    <i r="1">
      <x v="11"/>
    </i>
    <i>
      <x v="688"/>
    </i>
    <i r="1">
      <x/>
    </i>
    <i r="1">
      <x v="7"/>
    </i>
    <i>
      <x v="525"/>
    </i>
    <i r="1">
      <x v="1"/>
    </i>
    <i r="1">
      <x v="3"/>
    </i>
    <i>
      <x v="726"/>
    </i>
    <i r="1">
      <x/>
    </i>
    <i r="1">
      <x v="3"/>
    </i>
    <i>
      <x v="545"/>
    </i>
    <i r="1">
      <x v="2"/>
    </i>
    <i r="1">
      <x v="8"/>
    </i>
    <i>
      <x v="793"/>
    </i>
    <i r="1">
      <x v="3"/>
    </i>
    <i r="1">
      <x v="4"/>
    </i>
    <i>
      <x v="558"/>
    </i>
    <i r="1">
      <x v="2"/>
    </i>
    <i r="1">
      <x v="6"/>
    </i>
    <i>
      <x v="621"/>
    </i>
    <i r="1">
      <x v="8"/>
    </i>
    <i r="1">
      <x v="10"/>
    </i>
    <i>
      <x v="561"/>
    </i>
    <i r="1">
      <x v="3"/>
    </i>
    <i r="1">
      <x v="4"/>
    </i>
    <i>
      <x v="432"/>
    </i>
    <i r="1">
      <x v="3"/>
    </i>
    <i r="1">
      <x v="4"/>
    </i>
    <i>
      <x v="571"/>
    </i>
    <i r="1">
      <x v="3"/>
    </i>
    <i r="1">
      <x v="6"/>
    </i>
    <i>
      <x v="651"/>
    </i>
    <i r="1">
      <x v="8"/>
    </i>
    <i r="1">
      <x v="9"/>
    </i>
    <i>
      <x v="439"/>
    </i>
    <i r="1">
      <x v="3"/>
    </i>
    <i r="1">
      <x v="4"/>
    </i>
    <i>
      <x v="664"/>
    </i>
    <i r="1">
      <x v="2"/>
    </i>
    <i r="1">
      <x v="6"/>
    </i>
    <i>
      <x v="586"/>
    </i>
    <i r="1">
      <x/>
    </i>
    <i r="1">
      <x v="8"/>
    </i>
    <i>
      <x v="684"/>
    </i>
    <i r="1">
      <x v="10"/>
    </i>
    <i r="1">
      <x v="11"/>
    </i>
    <i>
      <x v="587"/>
    </i>
    <i r="1">
      <x v="1"/>
    </i>
    <i r="1">
      <x v="7"/>
    </i>
    <i>
      <x v="690"/>
    </i>
    <i r="1">
      <x/>
    </i>
    <i r="1">
      <x v="7"/>
    </i>
    <i>
      <x v="811"/>
    </i>
    <i r="1">
      <x/>
    </i>
    <i r="1">
      <x v="7"/>
    </i>
    <i>
      <x v="723"/>
    </i>
    <i r="1">
      <x v="2"/>
    </i>
    <i r="1">
      <x v="8"/>
    </i>
    <i>
      <x v="832"/>
    </i>
    <i r="1">
      <x/>
    </i>
    <i r="1">
      <x v="8"/>
    </i>
    <i>
      <x v="738"/>
    </i>
    <i r="1">
      <x v="4"/>
    </i>
    <i r="1">
      <x v="10"/>
    </i>
    <i>
      <x v="604"/>
    </i>
    <i r="1">
      <x v="3"/>
    </i>
    <i r="1">
      <x v="4"/>
    </i>
    <i>
      <x v="792"/>
    </i>
    <i r="1">
      <x v="3"/>
    </i>
    <i r="1">
      <x v="4"/>
    </i>
    <i>
      <x v="608"/>
    </i>
    <i r="1">
      <x v="7"/>
    </i>
    <i r="1">
      <x v="8"/>
    </i>
    <i>
      <x v="458"/>
    </i>
    <i r="1">
      <x/>
    </i>
    <i r="1">
      <x v="7"/>
    </i>
    <i>
      <x v="446"/>
    </i>
    <i r="1">
      <x v="2"/>
    </i>
    <i r="1">
      <x v="9"/>
    </i>
    <i>
      <x v="465"/>
    </i>
    <i r="1">
      <x v="6"/>
    </i>
    <i r="1">
      <x v="9"/>
    </i>
    <i>
      <x v="615"/>
    </i>
    <i r="1">
      <x/>
    </i>
    <i r="1">
      <x v="7"/>
    </i>
    <i>
      <x v="594"/>
    </i>
    <i r="1">
      <x/>
    </i>
    <i r="1">
      <x v="7"/>
    </i>
    <i>
      <x v="599"/>
    </i>
    <i r="1">
      <x/>
    </i>
    <i r="1">
      <x v="7"/>
    </i>
    <i>
      <x v="853"/>
    </i>
    <i r="1">
      <x v="1"/>
    </i>
    <i r="1">
      <x v="5"/>
    </i>
    <i>
      <x v="388"/>
    </i>
    <i r="1">
      <x v="8"/>
    </i>
    <i r="1">
      <x v="10"/>
    </i>
    <i>
      <x v="311"/>
    </i>
    <i r="1">
      <x v="2"/>
    </i>
    <i r="1">
      <x v="6"/>
    </i>
    <i>
      <x v="275"/>
    </i>
    <i r="1">
      <x v="7"/>
    </i>
    <i r="1">
      <x v="8"/>
    </i>
    <i>
      <x v="43"/>
    </i>
    <i r="1">
      <x v="1"/>
    </i>
    <i r="1">
      <x v="9"/>
    </i>
    <i>
      <x v="366"/>
    </i>
    <i r="1">
      <x v="8"/>
    </i>
    <i r="1">
      <x v="11"/>
    </i>
    <i>
      <x v="134"/>
    </i>
    <i r="1">
      <x v="5"/>
    </i>
    <i r="1">
      <x v="10"/>
    </i>
    <i>
      <x v="108"/>
    </i>
    <i r="1">
      <x/>
    </i>
    <i r="1">
      <x v="1"/>
    </i>
    <i>
      <x v="49"/>
    </i>
    <i r="1">
      <x v="1"/>
    </i>
    <i r="1">
      <x v="10"/>
    </i>
    <i>
      <x v="68"/>
    </i>
    <i r="1">
      <x v="4"/>
    </i>
    <i r="1">
      <x v="5"/>
    </i>
    <i>
      <x v="143"/>
    </i>
    <i r="1">
      <x/>
    </i>
    <i r="1">
      <x v="11"/>
    </i>
    <i>
      <x v="358"/>
    </i>
    <i r="1">
      <x/>
    </i>
    <i r="1">
      <x v="7"/>
    </i>
    <i>
      <x v="150"/>
    </i>
    <i r="1">
      <x v="3"/>
    </i>
    <i r="1">
      <x v="4"/>
    </i>
    <i>
      <x v="96"/>
    </i>
    <i r="1">
      <x/>
    </i>
    <i r="1">
      <x v="7"/>
    </i>
    <i>
      <x v="152"/>
    </i>
    <i r="1">
      <x v="9"/>
    </i>
    <i r="1">
      <x v="10"/>
    </i>
    <i>
      <x v="402"/>
    </i>
    <i r="1">
      <x v="2"/>
    </i>
    <i r="1">
      <x v="6"/>
    </i>
    <i>
      <x v="52"/>
    </i>
    <i r="1">
      <x/>
    </i>
    <i r="1">
      <x v="8"/>
    </i>
    <i>
      <x v="117"/>
    </i>
    <i r="1">
      <x v="8"/>
    </i>
    <i r="1">
      <x v="9"/>
    </i>
    <i>
      <x v="171"/>
    </i>
    <i r="1">
      <x v="2"/>
    </i>
    <i r="1">
      <x v="6"/>
    </i>
    <i>
      <x v="277"/>
    </i>
    <i r="1">
      <x/>
    </i>
    <i r="1">
      <x v="6"/>
    </i>
    <i>
      <x v="200"/>
    </i>
    <i r="1">
      <x/>
    </i>
    <i r="1">
      <x v="7"/>
    </i>
    <i>
      <x v="304"/>
    </i>
    <i r="1">
      <x v="1"/>
    </i>
    <i r="1">
      <x v="4"/>
    </i>
    <i>
      <x v="53"/>
    </i>
    <i r="1">
      <x v="7"/>
    </i>
    <i r="1">
      <x v="9"/>
    </i>
    <i>
      <x v="350"/>
    </i>
    <i r="1">
      <x v="2"/>
    </i>
    <i r="1">
      <x v="4"/>
    </i>
    <i>
      <x v="415"/>
    </i>
    <i r="1">
      <x/>
    </i>
    <i r="1">
      <x v="7"/>
    </i>
    <i>
      <x v="365"/>
    </i>
    <i r="1">
      <x v="3"/>
    </i>
    <i r="1">
      <x v="9"/>
    </i>
    <i>
      <x v="423"/>
    </i>
    <i r="1">
      <x/>
    </i>
    <i r="1">
      <x v="7"/>
    </i>
    <i>
      <x v="74"/>
    </i>
    <i r="1">
      <x v="3"/>
    </i>
    <i r="1">
      <x v="4"/>
    </i>
    <i>
      <x v="218"/>
    </i>
    <i r="1">
      <x v="3"/>
    </i>
    <i r="1">
      <x v="4"/>
    </i>
    <i>
      <x v="380"/>
    </i>
    <i r="1">
      <x v="4"/>
    </i>
    <i r="1">
      <x v="5"/>
    </i>
    <i>
      <x v="22"/>
    </i>
    <i r="1">
      <x v="7"/>
    </i>
    <i r="1">
      <x v="8"/>
    </i>
    <i>
      <x v="393"/>
    </i>
    <i r="1">
      <x v="6"/>
    </i>
    <i r="1">
      <x v="11"/>
    </i>
    <i>
      <x v="59"/>
    </i>
    <i r="1">
      <x v="3"/>
    </i>
    <i r="1">
      <x v="6"/>
    </i>
    <i>
      <x v="406"/>
    </i>
    <i r="1">
      <x v="6"/>
    </i>
    <i r="1">
      <x v="9"/>
    </i>
    <i>
      <x v="256"/>
    </i>
    <i r="1">
      <x/>
    </i>
    <i r="1">
      <x v="9"/>
    </i>
    <i>
      <x v="413"/>
    </i>
    <i r="1">
      <x v="5"/>
    </i>
    <i r="1">
      <x v="8"/>
    </i>
    <i>
      <x v="273"/>
    </i>
    <i r="1">
      <x v="1"/>
    </i>
    <i r="1">
      <x v="7"/>
    </i>
    <i>
      <x v="274"/>
    </i>
    <i r="1">
      <x/>
    </i>
    <i r="1">
      <x v="7"/>
    </i>
    <i>
      <x v="210"/>
    </i>
    <i r="1">
      <x v="8"/>
    </i>
    <i r="1">
      <x v="9"/>
    </i>
    <i>
      <x v="212"/>
    </i>
    <i r="1">
      <x v="7"/>
    </i>
    <i r="1">
      <x v="10"/>
    </i>
    <i>
      <x v="2"/>
    </i>
    <i r="1">
      <x v="3"/>
    </i>
    <i r="1">
      <x v="5"/>
    </i>
    <i>
      <x v="786"/>
    </i>
    <i r="1">
      <x v="11"/>
    </i>
    <i>
      <x v="711"/>
    </i>
    <i r="1">
      <x v="10"/>
    </i>
    <i>
      <x v="676"/>
    </i>
    <i r="1">
      <x v="2"/>
    </i>
    <i>
      <x v="494"/>
    </i>
    <i r="1">
      <x v="9"/>
    </i>
    <i>
      <x v="752"/>
    </i>
    <i r="1">
      <x v="5"/>
    </i>
    <i>
      <x v="495"/>
    </i>
    <i r="1">
      <x v="5"/>
    </i>
    <i>
      <x v="820"/>
    </i>
    <i r="1">
      <x v="10"/>
    </i>
    <i>
      <x v="496"/>
    </i>
    <i r="1">
      <x v="6"/>
    </i>
    <i>
      <x v="695"/>
    </i>
    <i r="1">
      <x v="5"/>
    </i>
    <i>
      <x v="497"/>
    </i>
    <i r="1">
      <x/>
    </i>
    <i>
      <x v="730"/>
    </i>
    <i r="1">
      <x/>
    </i>
    <i>
      <x v="498"/>
    </i>
    <i r="1">
      <x v="5"/>
    </i>
    <i>
      <x v="769"/>
    </i>
    <i r="1">
      <x v="10"/>
    </i>
    <i>
      <x v="499"/>
    </i>
    <i r="1">
      <x v="11"/>
    </i>
    <i>
      <x v="804"/>
    </i>
    <i r="1">
      <x v="11"/>
    </i>
    <i>
      <x v="501"/>
    </i>
    <i r="1">
      <x v="9"/>
    </i>
    <i>
      <x v="844"/>
    </i>
    <i r="1">
      <x v="3"/>
    </i>
    <i>
      <x v="448"/>
    </i>
    <i r="1">
      <x v="9"/>
    </i>
    <i>
      <x v="685"/>
    </i>
    <i r="1">
      <x v="10"/>
    </i>
    <i>
      <x v="503"/>
    </i>
    <i r="1">
      <x v="11"/>
    </i>
    <i>
      <x v="703"/>
    </i>
    <i r="1">
      <x v="5"/>
    </i>
    <i>
      <x v="504"/>
    </i>
    <i r="1">
      <x v="9"/>
    </i>
    <i>
      <x v="720"/>
    </i>
    <i r="1">
      <x v="1"/>
    </i>
    <i>
      <x v="505"/>
    </i>
    <i r="1">
      <x v="4"/>
    </i>
    <i>
      <x v="739"/>
    </i>
    <i r="1">
      <x v="3"/>
    </i>
    <i>
      <x v="506"/>
    </i>
    <i r="1">
      <x v="9"/>
    </i>
    <i>
      <x v="483"/>
    </i>
    <i r="1">
      <x v="6"/>
    </i>
    <i>
      <x v="437"/>
    </i>
    <i r="1">
      <x v="2"/>
    </i>
    <i>
      <x v="778"/>
    </i>
    <i r="1">
      <x v="6"/>
    </i>
    <i>
      <x v="510"/>
    </i>
    <i r="1">
      <x v="6"/>
    </i>
    <i>
      <x v="795"/>
    </i>
    <i r="1">
      <x v="9"/>
    </i>
    <i>
      <x v="511"/>
    </i>
    <i r="1">
      <x v="6"/>
    </i>
    <i>
      <x v="812"/>
    </i>
    <i r="1">
      <x v="11"/>
    </i>
    <i>
      <x v="512"/>
    </i>
    <i r="1">
      <x v="6"/>
    </i>
    <i>
      <x v="492"/>
    </i>
    <i r="1">
      <x v="6"/>
    </i>
    <i>
      <x v="513"/>
    </i>
    <i r="1">
      <x v="6"/>
    </i>
    <i>
      <x v="493"/>
    </i>
    <i r="1">
      <x v="7"/>
    </i>
    <i>
      <x v="514"/>
    </i>
    <i r="1">
      <x v="6"/>
    </i>
    <i>
      <x v="681"/>
    </i>
    <i r="1">
      <x v="4"/>
    </i>
    <i>
      <x v="515"/>
    </i>
    <i r="1">
      <x v="6"/>
    </i>
    <i>
      <x v="474"/>
    </i>
    <i r="1">
      <x v="3"/>
    </i>
    <i>
      <x v="516"/>
    </i>
    <i r="1">
      <x v="6"/>
    </i>
    <i>
      <x v="699"/>
    </i>
    <i r="1">
      <x v="5"/>
    </i>
    <i>
      <x v="517"/>
    </i>
    <i r="1">
      <x v="6"/>
    </i>
    <i>
      <x v="707"/>
    </i>
    <i r="1">
      <x v="10"/>
    </i>
    <i>
      <x v="518"/>
    </i>
    <i r="1">
      <x v="6"/>
    </i>
    <i>
      <x v="716"/>
    </i>
    <i r="1">
      <x v="9"/>
    </i>
    <i>
      <x v="519"/>
    </i>
    <i r="1">
      <x v="6"/>
    </i>
    <i>
      <x v="724"/>
    </i>
    <i r="1">
      <x/>
    </i>
    <i>
      <x v="520"/>
    </i>
    <i r="1">
      <x v="6"/>
    </i>
    <i>
      <x v="734"/>
    </i>
    <i r="1">
      <x v="8"/>
    </i>
    <i>
      <x v="521"/>
    </i>
    <i r="1">
      <x v="8"/>
    </i>
    <i>
      <x v="748"/>
    </i>
    <i r="1">
      <x v="4"/>
    </i>
    <i>
      <x v="522"/>
    </i>
    <i r="1">
      <x v="11"/>
    </i>
    <i>
      <x v="757"/>
    </i>
    <i r="1">
      <x v="9"/>
    </i>
    <i>
      <x v="523"/>
    </i>
    <i r="1">
      <x v="9"/>
    </i>
    <i>
      <x v="765"/>
    </i>
    <i r="1">
      <x v="10"/>
    </i>
    <i>
      <x v="524"/>
    </i>
    <i r="1">
      <x/>
    </i>
    <i>
      <x v="773"/>
    </i>
    <i r="1">
      <x v="2"/>
    </i>
    <i>
      <x v="450"/>
    </i>
    <i r="1">
      <x v="10"/>
    </i>
    <i>
      <x v="782"/>
    </i>
    <i r="1">
      <x v="1"/>
    </i>
    <i>
      <x v="526"/>
    </i>
    <i r="1">
      <x v="10"/>
    </i>
    <i>
      <x v="790"/>
    </i>
    <i r="1">
      <x v="10"/>
    </i>
    <i>
      <x v="527"/>
    </i>
    <i r="1">
      <x v="11"/>
    </i>
    <i>
      <x v="800"/>
    </i>
    <i r="1">
      <x/>
    </i>
    <i>
      <x v="528"/>
    </i>
    <i r="1">
      <x v="4"/>
    </i>
    <i>
      <x v="808"/>
    </i>
    <i r="1">
      <x v="8"/>
    </i>
    <i>
      <x v="529"/>
    </i>
    <i r="1">
      <x v="9"/>
    </i>
    <i>
      <x v="816"/>
    </i>
    <i r="1">
      <x v="11"/>
    </i>
    <i>
      <x v="530"/>
    </i>
    <i r="1">
      <x v="4"/>
    </i>
    <i>
      <x v="825"/>
    </i>
    <i r="1">
      <x v="9"/>
    </i>
    <i>
      <x v="531"/>
    </i>
    <i r="1">
      <x v="4"/>
    </i>
    <i>
      <x v="840"/>
    </i>
    <i r="1">
      <x v="11"/>
    </i>
    <i>
      <x v="533"/>
    </i>
    <i r="1">
      <x v="3"/>
    </i>
    <i>
      <x v="848"/>
    </i>
    <i r="1">
      <x v="7"/>
    </i>
    <i>
      <x v="534"/>
    </i>
    <i r="1">
      <x v="11"/>
    </i>
    <i>
      <x v="674"/>
    </i>
    <i r="1">
      <x v="5"/>
    </i>
    <i>
      <x v="536"/>
    </i>
    <i r="1">
      <x v="7"/>
    </i>
    <i>
      <x v="679"/>
    </i>
    <i r="1">
      <x v="7"/>
    </i>
    <i>
      <x v="538"/>
    </i>
    <i r="1">
      <x v="7"/>
    </i>
    <i>
      <x v="683"/>
    </i>
    <i r="1">
      <x v="9"/>
    </i>
    <i>
      <x v="539"/>
    </i>
    <i r="1">
      <x v="9"/>
    </i>
    <i>
      <x v="687"/>
    </i>
    <i r="1">
      <x v="4"/>
    </i>
    <i>
      <x v="540"/>
    </i>
    <i r="1">
      <x v="5"/>
    </i>
    <i>
      <x v="692"/>
    </i>
    <i r="1">
      <x v="1"/>
    </i>
    <i>
      <x v="541"/>
    </i>
    <i r="1">
      <x v="5"/>
    </i>
    <i>
      <x v="697"/>
    </i>
    <i r="1">
      <x v="9"/>
    </i>
    <i>
      <x v="542"/>
    </i>
    <i r="1">
      <x v="2"/>
    </i>
    <i>
      <x v="701"/>
    </i>
    <i r="1">
      <x v="5"/>
    </i>
    <i>
      <x v="543"/>
    </i>
    <i r="1">
      <x v="7"/>
    </i>
    <i>
      <x v="705"/>
    </i>
    <i r="1">
      <x v="7"/>
    </i>
    <i>
      <x v="451"/>
    </i>
    <i r="1">
      <x v="3"/>
    </i>
    <i>
      <x v="709"/>
    </i>
    <i r="1">
      <x v="3"/>
    </i>
    <i>
      <x v="546"/>
    </i>
    <i r="1">
      <x v="11"/>
    </i>
    <i>
      <x v="714"/>
    </i>
    <i r="1">
      <x v="7"/>
    </i>
    <i>
      <x v="547"/>
    </i>
    <i r="1">
      <x v="9"/>
    </i>
    <i>
      <x v="718"/>
    </i>
    <i r="1">
      <x v="7"/>
    </i>
    <i>
      <x v="548"/>
    </i>
    <i r="1">
      <x v="8"/>
    </i>
    <i>
      <x v="722"/>
    </i>
    <i r="1">
      <x v="3"/>
    </i>
    <i>
      <x v="549"/>
    </i>
    <i r="1">
      <x v="8"/>
    </i>
    <i>
      <x v="727"/>
    </i>
    <i r="1">
      <x/>
    </i>
    <i>
      <x v="550"/>
    </i>
    <i r="1">
      <x v="9"/>
    </i>
    <i>
      <x v="732"/>
    </i>
    <i r="1">
      <x v="11"/>
    </i>
    <i>
      <x v="551"/>
    </i>
    <i r="1">
      <x v="9"/>
    </i>
    <i>
      <x v="737"/>
    </i>
    <i r="1">
      <x v="9"/>
    </i>
    <i>
      <x v="553"/>
    </i>
    <i r="1">
      <x v="1"/>
    </i>
    <i>
      <x v="743"/>
    </i>
    <i r="1">
      <x v="2"/>
    </i>
    <i>
      <x v="554"/>
    </i>
    <i r="1">
      <x v="8"/>
    </i>
    <i>
      <x v="750"/>
    </i>
    <i r="1">
      <x v="5"/>
    </i>
    <i>
      <x v="555"/>
    </i>
    <i r="1">
      <x v="8"/>
    </i>
    <i>
      <x v="754"/>
    </i>
    <i r="1">
      <x v="4"/>
    </i>
    <i>
      <x v="556"/>
    </i>
    <i r="1">
      <x v="1"/>
    </i>
    <i>
      <x v="759"/>
    </i>
    <i r="1">
      <x v="2"/>
    </i>
    <i>
      <x v="557"/>
    </i>
    <i r="1">
      <x v="3"/>
    </i>
    <i>
      <x v="763"/>
    </i>
    <i r="1">
      <x v="10"/>
    </i>
    <i>
      <x v="434"/>
    </i>
    <i r="1">
      <x v="11"/>
    </i>
    <i>
      <x v="767"/>
    </i>
    <i r="1">
      <x v="10"/>
    </i>
    <i>
      <x v="560"/>
    </i>
    <i r="1">
      <x v="11"/>
    </i>
    <i>
      <x v="771"/>
    </i>
    <i r="1">
      <x v="10"/>
    </i>
    <i>
      <x v="453"/>
    </i>
    <i r="1">
      <x v="11"/>
    </i>
    <i>
      <x v="776"/>
    </i>
    <i r="1">
      <x v="6"/>
    </i>
    <i>
      <x v="562"/>
    </i>
    <i r="1">
      <x v="11"/>
    </i>
    <i>
      <x v="780"/>
    </i>
    <i r="1">
      <x v="11"/>
    </i>
    <i>
      <x v="563"/>
    </i>
    <i r="1">
      <x v="1"/>
    </i>
    <i>
      <x v="784"/>
    </i>
    <i r="1">
      <x/>
    </i>
    <i>
      <x v="564"/>
    </i>
    <i r="1">
      <x v="4"/>
    </i>
    <i>
      <x v="788"/>
    </i>
    <i r="1">
      <x v="3"/>
    </i>
    <i>
      <x v="565"/>
    </i>
    <i r="1">
      <x v="3"/>
    </i>
    <i>
      <x v="486"/>
    </i>
    <i r="1">
      <x v="4"/>
    </i>
    <i>
      <x v="568"/>
    </i>
    <i r="1">
      <x v="2"/>
    </i>
    <i>
      <x v="797"/>
    </i>
    <i r="1">
      <x v="6"/>
    </i>
    <i>
      <x v="569"/>
    </i>
    <i r="1">
      <x v="10"/>
    </i>
    <i>
      <x v="802"/>
    </i>
    <i r="1">
      <x v="6"/>
    </i>
    <i>
      <x v="570"/>
    </i>
    <i r="1">
      <x v="5"/>
    </i>
    <i>
      <x v="806"/>
    </i>
    <i r="1">
      <x v="10"/>
    </i>
    <i>
      <x v="440"/>
    </i>
    <i r="1">
      <x v="11"/>
    </i>
    <i>
      <x v="447"/>
    </i>
    <i r="1">
      <x v="4"/>
    </i>
    <i>
      <x v="574"/>
    </i>
    <i r="1">
      <x v="9"/>
    </i>
    <i>
      <x v="814"/>
    </i>
    <i r="1">
      <x v="11"/>
    </i>
    <i>
      <x v="575"/>
    </i>
    <i r="1">
      <x/>
    </i>
    <i>
      <x v="818"/>
    </i>
    <i r="1">
      <x v="9"/>
    </i>
    <i>
      <x v="576"/>
    </i>
    <i r="1">
      <x v="7"/>
    </i>
    <i>
      <x v="822"/>
    </i>
    <i r="1">
      <x v="5"/>
    </i>
    <i>
      <x v="577"/>
    </i>
    <i r="1">
      <x v="7"/>
    </i>
    <i>
      <x v="827"/>
    </i>
    <i r="1">
      <x v="9"/>
    </i>
    <i>
      <x v="578"/>
    </i>
    <i r="1">
      <x/>
    </i>
    <i>
      <x v="838"/>
    </i>
    <i r="1">
      <x v="11"/>
    </i>
    <i>
      <x v="579"/>
    </i>
    <i r="1">
      <x v="1"/>
    </i>
    <i>
      <x v="842"/>
    </i>
    <i r="1">
      <x v="6"/>
    </i>
    <i>
      <x v="580"/>
    </i>
    <i r="1">
      <x v="1"/>
    </i>
    <i>
      <x v="846"/>
    </i>
    <i r="1">
      <x v="4"/>
    </i>
    <i>
      <x v="455"/>
    </i>
    <i r="1">
      <x v="9"/>
    </i>
    <i>
      <x v="850"/>
    </i>
    <i r="1">
      <x v="7"/>
    </i>
    <i>
      <x v="583"/>
    </i>
    <i r="1">
      <x v="2"/>
    </i>
    <i>
      <x v="673"/>
    </i>
    <i r="1">
      <x v="4"/>
    </i>
    <i>
      <x v="584"/>
    </i>
    <i r="1">
      <x v="2"/>
    </i>
    <i>
      <x v="675"/>
    </i>
    <i r="1">
      <x v="9"/>
    </i>
    <i>
      <x v="585"/>
    </i>
    <i r="1">
      <x v="2"/>
    </i>
    <i>
      <x v="471"/>
    </i>
    <i r="1">
      <x v="5"/>
    </i>
    <i>
      <x v="456"/>
    </i>
    <i r="1">
      <x v="7"/>
    </i>
    <i>
      <x v="680"/>
    </i>
    <i r="1">
      <x v="9"/>
    </i>
    <i>
      <x v="441"/>
    </i>
    <i r="1">
      <x v="4"/>
    </i>
    <i>
      <x v="682"/>
    </i>
    <i r="1">
      <x v="11"/>
    </i>
    <i>
      <x v="588"/>
    </i>
    <i r="1">
      <x v="5"/>
    </i>
    <i>
      <x v="472"/>
    </i>
    <i r="1">
      <x v="9"/>
    </i>
    <i>
      <x v="589"/>
    </i>
    <i r="1">
      <x v="6"/>
    </i>
    <i>
      <x v="686"/>
    </i>
    <i r="1">
      <x v="8"/>
    </i>
    <i>
      <x v="590"/>
    </i>
    <i r="1">
      <x v="4"/>
    </i>
    <i>
      <x v="445"/>
    </i>
    <i r="1">
      <x v="11"/>
    </i>
    <i>
      <x v="591"/>
    </i>
    <i r="1">
      <x v="10"/>
    </i>
    <i>
      <x v="477"/>
    </i>
    <i r="1">
      <x v="9"/>
    </i>
    <i>
      <x v="592"/>
    </i>
    <i r="1">
      <x v="6"/>
    </i>
    <i>
      <x v="693"/>
    </i>
    <i r="1">
      <x v="10"/>
    </i>
    <i>
      <x v="593"/>
    </i>
    <i r="1">
      <x v="1"/>
    </i>
    <i>
      <x v="696"/>
    </i>
    <i r="1">
      <x v="4"/>
    </i>
    <i>
      <x v="443"/>
    </i>
    <i r="1">
      <x v="9"/>
    </i>
    <i>
      <x v="698"/>
    </i>
    <i r="1">
      <x v="4"/>
    </i>
    <i>
      <x v="595"/>
    </i>
    <i r="1">
      <x v="8"/>
    </i>
    <i>
      <x v="700"/>
    </i>
    <i r="1">
      <x v="5"/>
    </i>
    <i>
      <x v="596"/>
    </i>
    <i r="1">
      <x v="8"/>
    </i>
    <i>
      <x v="702"/>
    </i>
    <i r="1">
      <x v="3"/>
    </i>
    <i>
      <x v="598"/>
    </i>
    <i r="1">
      <x v="6"/>
    </i>
    <i>
      <x v="704"/>
    </i>
    <i r="1">
      <x v="6"/>
    </i>
    <i>
      <x v="459"/>
    </i>
    <i r="1">
      <x v="11"/>
    </i>
    <i>
      <x v="706"/>
    </i>
    <i r="1">
      <x v="8"/>
    </i>
    <i>
      <x v="600"/>
    </i>
    <i r="1">
      <x/>
    </i>
    <i>
      <x v="708"/>
    </i>
    <i r="1">
      <x v="10"/>
    </i>
    <i>
      <x v="602"/>
    </i>
    <i r="1">
      <x/>
    </i>
    <i>
      <x v="710"/>
    </i>
    <i r="1">
      <x v="4"/>
    </i>
    <i>
      <x v="460"/>
    </i>
    <i r="1">
      <x v="6"/>
    </i>
    <i>
      <x v="713"/>
    </i>
    <i r="1">
      <x v="7"/>
    </i>
    <i>
      <x v="605"/>
    </i>
    <i r="1">
      <x v="5"/>
    </i>
    <i>
      <x v="715"/>
    </i>
    <i r="1">
      <x v="9"/>
    </i>
    <i>
      <x v="606"/>
    </i>
    <i r="1">
      <x v="5"/>
    </i>
    <i>
      <x v="717"/>
    </i>
    <i r="1">
      <x v="8"/>
    </i>
    <i>
      <x v="607"/>
    </i>
    <i r="1">
      <x v="7"/>
    </i>
    <i>
      <x v="719"/>
    </i>
    <i r="1">
      <x v="1"/>
    </i>
    <i>
      <x v="461"/>
    </i>
    <i r="1">
      <x v="6"/>
    </i>
    <i>
      <x v="721"/>
    </i>
    <i r="1">
      <x v="4"/>
    </i>
    <i>
      <x v="462"/>
    </i>
    <i r="1">
      <x v="6"/>
    </i>
    <i>
      <x v="478"/>
    </i>
    <i r="1">
      <x v="4"/>
    </i>
    <i>
      <x v="610"/>
    </i>
    <i r="1">
      <x v="6"/>
    </i>
    <i>
      <x v="480"/>
    </i>
    <i r="1">
      <x/>
    </i>
    <i>
      <x v="611"/>
    </i>
    <i r="1">
      <x v="2"/>
    </i>
    <i>
      <x v="729"/>
    </i>
    <i r="1">
      <x v="11"/>
    </i>
    <i>
      <x v="612"/>
    </i>
    <i r="1">
      <x v="6"/>
    </i>
    <i>
      <x v="731"/>
    </i>
    <i r="1">
      <x v="9"/>
    </i>
    <i>
      <x v="613"/>
    </i>
    <i r="1">
      <x v="5"/>
    </i>
    <i>
      <x v="733"/>
    </i>
    <i r="1">
      <x v="11"/>
    </i>
    <i>
      <x v="614"/>
    </i>
    <i r="1">
      <x v="11"/>
    </i>
    <i>
      <x v="735"/>
    </i>
    <i r="1">
      <x v="5"/>
    </i>
    <i>
      <x v="463"/>
    </i>
    <i r="1">
      <x v="5"/>
    </i>
    <i>
      <x v="482"/>
    </i>
    <i r="1">
      <x v="2"/>
    </i>
    <i>
      <x v="616"/>
    </i>
    <i r="1">
      <x v="8"/>
    </i>
    <i>
      <x v="741"/>
    </i>
    <i r="1">
      <x v="11"/>
    </i>
    <i>
      <x v="617"/>
    </i>
    <i r="1">
      <x v="11"/>
    </i>
    <i>
      <x v="746"/>
    </i>
    <i r="1">
      <x v="6"/>
    </i>
    <i>
      <x v="618"/>
    </i>
    <i r="1">
      <x v="9"/>
    </i>
    <i>
      <x v="749"/>
    </i>
    <i r="1">
      <x v="5"/>
    </i>
    <i>
      <x v="619"/>
    </i>
    <i r="1">
      <x v="6"/>
    </i>
    <i>
      <x v="751"/>
    </i>
    <i r="1">
      <x v="5"/>
    </i>
    <i>
      <x v="620"/>
    </i>
    <i r="1">
      <x v="5"/>
    </i>
    <i>
      <x v="753"/>
    </i>
    <i r="1">
      <x v="8"/>
    </i>
    <i>
      <x v="464"/>
    </i>
    <i r="1">
      <x v="11"/>
    </i>
    <i>
      <x v="755"/>
    </i>
    <i r="1">
      <x v="3"/>
    </i>
    <i>
      <x v="622"/>
    </i>
    <i r="1">
      <x v="9"/>
    </i>
    <i>
      <x v="758"/>
    </i>
    <i r="1">
      <x v="5"/>
    </i>
    <i>
      <x v="623"/>
    </i>
    <i r="1">
      <x v="9"/>
    </i>
    <i>
      <x v="760"/>
    </i>
    <i r="1">
      <x v="9"/>
    </i>
    <i>
      <x v="444"/>
    </i>
    <i r="1">
      <x v="10"/>
    </i>
    <i>
      <x v="762"/>
    </i>
    <i r="1">
      <x v="10"/>
    </i>
    <i>
      <x v="626"/>
    </i>
    <i r="1">
      <x v="5"/>
    </i>
    <i>
      <x v="764"/>
    </i>
    <i r="1">
      <x v="10"/>
    </i>
    <i>
      <x v="466"/>
    </i>
    <i r="1">
      <x v="7"/>
    </i>
    <i>
      <x v="766"/>
    </i>
    <i r="1">
      <x v="10"/>
    </i>
    <i>
      <x v="628"/>
    </i>
    <i r="1">
      <x v="9"/>
    </i>
    <i>
      <x v="768"/>
    </i>
    <i r="1">
      <x v="10"/>
    </i>
    <i>
      <x v="629"/>
    </i>
    <i r="1">
      <x v="1"/>
    </i>
    <i>
      <x v="770"/>
    </i>
    <i r="1">
      <x v="10"/>
    </i>
    <i>
      <x v="467"/>
    </i>
    <i r="1">
      <x v="9"/>
    </i>
    <i>
      <x v="772"/>
    </i>
    <i r="1">
      <x v="9"/>
    </i>
    <i>
      <x v="631"/>
    </i>
    <i r="1">
      <x v="1"/>
    </i>
    <i>
      <x v="774"/>
    </i>
    <i r="1">
      <x v="9"/>
    </i>
    <i>
      <x v="632"/>
    </i>
    <i r="1">
      <x v="9"/>
    </i>
    <i>
      <x v="777"/>
    </i>
    <i r="1">
      <x v="6"/>
    </i>
    <i>
      <x v="633"/>
    </i>
    <i r="1">
      <x v="9"/>
    </i>
    <i>
      <x v="779"/>
    </i>
    <i r="1">
      <x v="8"/>
    </i>
    <i>
      <x v="634"/>
    </i>
    <i r="1">
      <x v="3"/>
    </i>
    <i>
      <x v="781"/>
    </i>
    <i r="1">
      <x v="8"/>
    </i>
    <i>
      <x v="635"/>
    </i>
    <i r="1">
      <x v="4"/>
    </i>
    <i>
      <x v="783"/>
    </i>
    <i r="1">
      <x v="9"/>
    </i>
    <i>
      <x v="636"/>
    </i>
    <i r="1">
      <x v="7"/>
    </i>
    <i>
      <x v="785"/>
    </i>
    <i r="1">
      <x v="7"/>
    </i>
    <i>
      <x v="638"/>
    </i>
    <i r="1">
      <x v="9"/>
    </i>
    <i>
      <x v="787"/>
    </i>
    <i r="1">
      <x v="1"/>
    </i>
    <i>
      <x v="639"/>
    </i>
    <i r="1">
      <x v="7"/>
    </i>
    <i>
      <x v="789"/>
    </i>
    <i r="1">
      <x v="8"/>
    </i>
    <i>
      <x v="852"/>
    </i>
    <i r="1">
      <x v="7"/>
    </i>
    <i>
      <x v="485"/>
    </i>
    <i r="1">
      <x v="6"/>
    </i>
    <i>
      <x v="431"/>
    </i>
    <i r="1">
      <x v="10"/>
    </i>
    <i>
      <x v="794"/>
    </i>
    <i r="1">
      <x v="9"/>
    </i>
    <i>
      <x v="642"/>
    </i>
    <i r="1">
      <x v="8"/>
    </i>
    <i>
      <x v="796"/>
    </i>
    <i r="1">
      <x v="9"/>
    </i>
    <i>
      <x v="643"/>
    </i>
    <i r="1">
      <x v="8"/>
    </i>
    <i>
      <x v="799"/>
    </i>
    <i r="1">
      <x v="11"/>
    </i>
    <i>
      <x v="644"/>
    </i>
    <i r="1">
      <x v="8"/>
    </i>
    <i>
      <x v="801"/>
    </i>
    <i r="1">
      <x v="1"/>
    </i>
    <i>
      <x v="645"/>
    </i>
    <i r="1">
      <x v="8"/>
    </i>
    <i>
      <x v="803"/>
    </i>
    <i r="1">
      <x v="10"/>
    </i>
    <i>
      <x v="646"/>
    </i>
    <i r="1">
      <x v="8"/>
    </i>
    <i>
      <x v="805"/>
    </i>
    <i r="1">
      <x v="8"/>
    </i>
    <i>
      <x v="647"/>
    </i>
    <i r="1">
      <x v="8"/>
    </i>
    <i>
      <x v="807"/>
    </i>
    <i r="1">
      <x v="1"/>
    </i>
    <i>
      <x v="648"/>
    </i>
    <i r="1">
      <x v="8"/>
    </i>
    <i>
      <x v="436"/>
    </i>
    <i r="1">
      <x v="3"/>
    </i>
    <i>
      <x v="649"/>
    </i>
    <i r="1">
      <x v="8"/>
    </i>
    <i>
      <x v="490"/>
    </i>
    <i r="1">
      <x v="9"/>
    </i>
    <i>
      <x v="650"/>
    </i>
    <i r="1">
      <x v="9"/>
    </i>
    <i>
      <x v="813"/>
    </i>
    <i r="1">
      <x v="11"/>
    </i>
    <i>
      <x v="468"/>
    </i>
    <i r="1">
      <x v="3"/>
    </i>
    <i>
      <x v="815"/>
    </i>
    <i r="1">
      <x v="11"/>
    </i>
    <i>
      <x v="654"/>
    </i>
    <i r="1">
      <x v="11"/>
    </i>
    <i>
      <x v="817"/>
    </i>
    <i r="1">
      <x v="8"/>
    </i>
    <i>
      <x v="655"/>
    </i>
    <i r="1">
      <x/>
    </i>
    <i>
      <x v="819"/>
    </i>
    <i r="1">
      <x v="5"/>
    </i>
    <i>
      <x v="656"/>
    </i>
    <i r="1">
      <x v="5"/>
    </i>
    <i>
      <x v="491"/>
    </i>
    <i r="1">
      <x v="6"/>
    </i>
    <i>
      <x v="657"/>
    </i>
    <i r="1">
      <x v="6"/>
    </i>
    <i>
      <x v="824"/>
    </i>
    <i r="1">
      <x v="11"/>
    </i>
    <i>
      <x v="469"/>
    </i>
    <i r="1">
      <x v="7"/>
    </i>
    <i>
      <x v="826"/>
    </i>
    <i r="1">
      <x v="2"/>
    </i>
    <i>
      <x v="659"/>
    </i>
    <i r="1">
      <x v="9"/>
    </i>
    <i>
      <x v="831"/>
    </i>
    <i r="1">
      <x v="11"/>
    </i>
    <i>
      <x v="660"/>
    </i>
    <i r="1">
      <x v="5"/>
    </i>
    <i>
      <x v="833"/>
    </i>
    <i r="1">
      <x v="2"/>
    </i>
    <i>
      <x v="661"/>
    </i>
    <i r="1">
      <x v="5"/>
    </i>
    <i>
      <x v="839"/>
    </i>
    <i r="1">
      <x v="11"/>
    </i>
    <i>
      <x v="662"/>
    </i>
    <i r="1">
      <x v="5"/>
    </i>
    <i>
      <x v="841"/>
    </i>
    <i r="1">
      <x v="6"/>
    </i>
    <i>
      <x v="663"/>
    </i>
    <i r="1">
      <x v="5"/>
    </i>
    <i>
      <x v="843"/>
    </i>
    <i r="1">
      <x v="9"/>
    </i>
    <i>
      <x v="470"/>
    </i>
    <i r="1">
      <x v="9"/>
    </i>
    <i>
      <x v="845"/>
    </i>
    <i r="1">
      <x v="4"/>
    </i>
    <i>
      <x v="665"/>
    </i>
    <i r="1">
      <x v="3"/>
    </i>
    <i>
      <x v="847"/>
    </i>
    <i r="1">
      <x v="9"/>
    </i>
    <i>
      <x v="666"/>
    </i>
    <i r="1">
      <x v="9"/>
    </i>
    <i>
      <x v="849"/>
    </i>
    <i r="1">
      <x v="7"/>
    </i>
    <i>
      <x v="667"/>
    </i>
    <i r="1">
      <x v="9"/>
    </i>
    <i>
      <x v="851"/>
    </i>
    <i r="1">
      <x v="7"/>
    </i>
    <i>
      <x v="671"/>
    </i>
    <i r="1">
      <x v="10"/>
    </i>
    <i>
      <x v="672"/>
    </i>
    <i r="1">
      <x v="7"/>
    </i>
    <i>
      <x v="640"/>
    </i>
    <i r="1">
      <x v="8"/>
    </i>
    <i>
      <x v="641"/>
    </i>
    <i r="1">
      <x v="8"/>
    </i>
    <i>
      <x v="363"/>
    </i>
    <i r="1">
      <x v="7"/>
    </i>
    <i>
      <x v="293"/>
    </i>
    <i r="1">
      <x v="10"/>
    </i>
    <i>
      <x v="254"/>
    </i>
    <i r="1">
      <x v="11"/>
    </i>
    <i>
      <x v="21"/>
    </i>
    <i r="1">
      <x v="5"/>
    </i>
    <i>
      <x v="328"/>
    </i>
    <i r="1">
      <x v="9"/>
    </i>
    <i>
      <x v="75"/>
    </i>
    <i r="1">
      <x v="3"/>
    </i>
    <i>
      <x v="400"/>
    </i>
    <i r="1">
      <x v="11"/>
    </i>
    <i>
      <x v="76"/>
    </i>
    <i r="1">
      <x v="3"/>
    </i>
    <i>
      <x v="270"/>
    </i>
    <i r="1">
      <x v="9"/>
    </i>
    <i>
      <x v="77"/>
    </i>
    <i r="1">
      <x v="1"/>
    </i>
    <i>
      <x v="11"/>
    </i>
    <i r="1">
      <x v="9"/>
    </i>
    <i>
      <x v="78"/>
    </i>
    <i r="1">
      <x v="3"/>
    </i>
    <i>
      <x v="347"/>
    </i>
    <i r="1">
      <x v="11"/>
    </i>
    <i>
      <x v="79"/>
    </i>
    <i r="1">
      <x v="6"/>
    </i>
    <i>
      <x v="381"/>
    </i>
    <i r="1">
      <x v="4"/>
    </i>
    <i>
      <x v="80"/>
    </i>
    <i r="1">
      <x v="1"/>
    </i>
    <i>
      <x v="418"/>
    </i>
    <i r="1">
      <x v="7"/>
    </i>
    <i>
      <x v="81"/>
    </i>
    <i r="1">
      <x v="11"/>
    </i>
    <i>
      <x v="262"/>
    </i>
    <i r="1">
      <x v="5"/>
    </i>
    <i>
      <x v="82"/>
    </i>
    <i r="1">
      <x v="5"/>
    </i>
    <i>
      <x v="278"/>
    </i>
    <i r="1">
      <x v="3"/>
    </i>
    <i>
      <x v="84"/>
    </i>
    <i r="1">
      <x v="2"/>
    </i>
    <i>
      <x v="302"/>
    </i>
    <i r="1">
      <x v="10"/>
    </i>
    <i>
      <x v="85"/>
    </i>
    <i r="1">
      <x v="2"/>
    </i>
    <i>
      <x v="319"/>
    </i>
    <i r="1">
      <x v="11"/>
    </i>
    <i>
      <x v="86"/>
    </i>
    <i r="1">
      <x v="1"/>
    </i>
    <i>
      <x v="337"/>
    </i>
    <i r="1">
      <x v="2"/>
    </i>
    <i>
      <x v="87"/>
    </i>
    <i r="1">
      <x v="9"/>
    </i>
    <i>
      <x v="355"/>
    </i>
    <i r="1">
      <x v="9"/>
    </i>
    <i>
      <x v="88"/>
    </i>
    <i r="1">
      <x v="5"/>
    </i>
    <i>
      <x v="373"/>
    </i>
    <i r="1">
      <x v="11"/>
    </i>
    <i>
      <x v="89"/>
    </i>
    <i r="1">
      <x v="5"/>
    </i>
    <i>
      <x v="390"/>
    </i>
    <i r="1">
      <x v="9"/>
    </i>
    <i>
      <x v="90"/>
    </i>
    <i r="1">
      <x v="5"/>
    </i>
    <i>
      <x v="410"/>
    </i>
    <i r="1">
      <x v="9"/>
    </i>
    <i>
      <x v="91"/>
    </i>
    <i r="1">
      <x v="5"/>
    </i>
    <i>
      <x v="428"/>
    </i>
    <i r="1">
      <x v="4"/>
    </i>
    <i>
      <x v="92"/>
    </i>
    <i r="1">
      <x v="5"/>
    </i>
    <i>
      <x v="258"/>
    </i>
    <i r="1">
      <x v="11"/>
    </i>
    <i>
      <x v="93"/>
    </i>
    <i r="1">
      <x v="5"/>
    </i>
    <i>
      <x v="266"/>
    </i>
    <i r="1">
      <x v="6"/>
    </i>
    <i>
      <x v="94"/>
    </i>
    <i r="1">
      <x v="5"/>
    </i>
    <i>
      <x v="42"/>
    </i>
    <i r="1">
      <x v="9"/>
    </i>
    <i>
      <x v="95"/>
    </i>
    <i r="1">
      <x v="2"/>
    </i>
    <i>
      <x v="283"/>
    </i>
    <i r="1">
      <x/>
    </i>
    <i>
      <x v="7"/>
    </i>
    <i r="1">
      <x v="8"/>
    </i>
    <i>
      <x v="298"/>
    </i>
    <i r="1">
      <x v="3"/>
    </i>
    <i>
      <x v="97"/>
    </i>
    <i r="1">
      <x v="9"/>
    </i>
    <i>
      <x v="306"/>
    </i>
    <i r="1">
      <x v="11"/>
    </i>
    <i>
      <x v="99"/>
    </i>
    <i r="1">
      <x v="11"/>
    </i>
    <i>
      <x v="315"/>
    </i>
    <i r="1">
      <x v="7"/>
    </i>
    <i>
      <x v="101"/>
    </i>
    <i r="1">
      <x v="11"/>
    </i>
    <i>
      <x v="323"/>
    </i>
    <i r="1">
      <x/>
    </i>
    <i>
      <x v="102"/>
    </i>
    <i r="1">
      <x v="4"/>
    </i>
    <i>
      <x v="333"/>
    </i>
    <i r="1">
      <x/>
    </i>
    <i>
      <x v="103"/>
    </i>
    <i r="1">
      <x v="2"/>
    </i>
    <i>
      <x v="341"/>
    </i>
    <i r="1">
      <x v="9"/>
    </i>
    <i>
      <x v="104"/>
    </i>
    <i r="1">
      <x v="11"/>
    </i>
    <i>
      <x v="351"/>
    </i>
    <i r="1">
      <x v="9"/>
    </i>
    <i>
      <x v="105"/>
    </i>
    <i r="1">
      <x v="2"/>
    </i>
    <i>
      <x v="359"/>
    </i>
    <i r="1">
      <x v="9"/>
    </i>
    <i>
      <x v="106"/>
    </i>
    <i r="1">
      <x v="7"/>
    </i>
    <i>
      <x v="368"/>
    </i>
    <i r="1">
      <x v="1"/>
    </i>
    <i>
      <x v="107"/>
    </i>
    <i r="1">
      <x v="6"/>
    </i>
    <i>
      <x v="377"/>
    </i>
    <i r="1">
      <x v="8"/>
    </i>
    <i>
      <x v="23"/>
    </i>
    <i r="1">
      <x v="9"/>
    </i>
    <i>
      <x v="386"/>
    </i>
    <i r="1">
      <x v="9"/>
    </i>
    <i>
      <x v="110"/>
    </i>
    <i r="1">
      <x v="11"/>
    </i>
    <i>
      <x v="395"/>
    </i>
    <i r="1">
      <x v="11"/>
    </i>
    <i>
      <x v="111"/>
    </i>
    <i r="1">
      <x v="5"/>
    </i>
    <i>
      <x v="404"/>
    </i>
    <i r="1">
      <x v="6"/>
    </i>
    <i>
      <x v="112"/>
    </i>
    <i r="1">
      <x v="4"/>
    </i>
    <i>
      <x v="414"/>
    </i>
    <i r="1">
      <x v="5"/>
    </i>
    <i>
      <x v="113"/>
    </i>
    <i r="1">
      <x v="11"/>
    </i>
    <i>
      <x v="71"/>
    </i>
    <i r="1">
      <x v="6"/>
    </i>
    <i>
      <x v="114"/>
    </i>
    <i r="1">
      <x v="9"/>
    </i>
    <i>
      <x v="252"/>
    </i>
    <i r="1">
      <x v="2"/>
    </i>
    <i>
      <x v="115"/>
    </i>
    <i r="1">
      <x v="1"/>
    </i>
    <i>
      <x v="40"/>
    </i>
    <i r="1">
      <x v="3"/>
    </i>
    <i>
      <x v="116"/>
    </i>
    <i r="1">
      <x v="4"/>
    </i>
    <i>
      <x v="260"/>
    </i>
    <i r="1">
      <x v="4"/>
    </i>
    <i>
      <x v="8"/>
    </i>
    <i r="1">
      <x v="7"/>
    </i>
    <i>
      <x v="264"/>
    </i>
    <i r="1">
      <x v="4"/>
    </i>
    <i>
      <x v="118"/>
    </i>
    <i r="1">
      <x v="3"/>
    </i>
    <i>
      <x v="268"/>
    </i>
    <i r="1">
      <x v="11"/>
    </i>
    <i>
      <x v="25"/>
    </i>
    <i r="1">
      <x v="6"/>
    </i>
    <i>
      <x v="272"/>
    </i>
    <i r="1">
      <x v="5"/>
    </i>
    <i>
      <x v="121"/>
    </i>
    <i r="1">
      <x v="4"/>
    </i>
    <i>
      <x v="276"/>
    </i>
    <i r="1">
      <x v="8"/>
    </i>
    <i>
      <x v="122"/>
    </i>
    <i r="1">
      <x v="5"/>
    </i>
    <i>
      <x v="47"/>
    </i>
    <i r="1">
      <x v="9"/>
    </i>
    <i>
      <x v="123"/>
    </i>
    <i r="1">
      <x v="3"/>
    </i>
    <i>
      <x v="287"/>
    </i>
    <i r="1">
      <x v="3"/>
    </i>
    <i>
      <x v="124"/>
    </i>
    <i r="1">
      <x v="3"/>
    </i>
    <i>
      <x v="295"/>
    </i>
    <i r="1">
      <x v="7"/>
    </i>
    <i>
      <x v="125"/>
    </i>
    <i r="1">
      <x v="3"/>
    </i>
    <i>
      <x v="300"/>
    </i>
    <i r="1">
      <x v="7"/>
    </i>
    <i>
      <x v="126"/>
    </i>
    <i r="1">
      <x v="3"/>
    </i>
    <i>
      <x v="48"/>
    </i>
    <i r="1">
      <x v="9"/>
    </i>
    <i>
      <x v="127"/>
    </i>
    <i r="1">
      <x v="3"/>
    </i>
    <i>
      <x v="309"/>
    </i>
    <i r="1">
      <x v="5"/>
    </i>
    <i>
      <x v="129"/>
    </i>
    <i r="1">
      <x v="3"/>
    </i>
    <i>
      <x v="313"/>
    </i>
    <i r="1">
      <x v="2"/>
    </i>
    <i>
      <x v="130"/>
    </i>
    <i r="1">
      <x v="3"/>
    </i>
    <i>
      <x v="317"/>
    </i>
    <i r="1">
      <x v="8"/>
    </i>
    <i>
      <x v="132"/>
    </i>
    <i r="1">
      <x v="6"/>
    </i>
    <i>
      <x v="321"/>
    </i>
    <i r="1">
      <x/>
    </i>
    <i>
      <x v="133"/>
    </i>
    <i r="1">
      <x v="11"/>
    </i>
    <i>
      <x v="325"/>
    </i>
    <i r="1">
      <x v="9"/>
    </i>
    <i>
      <x v="26"/>
    </i>
    <i r="1">
      <x v="9"/>
    </i>
    <i>
      <x v="330"/>
    </i>
    <i r="1">
      <x v="8"/>
    </i>
    <i>
      <x v="135"/>
    </i>
    <i r="1">
      <x v="6"/>
    </i>
    <i>
      <x v="335"/>
    </i>
    <i r="1">
      <x v="11"/>
    </i>
    <i>
      <x v="137"/>
    </i>
    <i r="1">
      <x v="9"/>
    </i>
    <i>
      <x v="339"/>
    </i>
    <i r="1">
      <x/>
    </i>
    <i>
      <x v="27"/>
    </i>
    <i r="1">
      <x v="4"/>
    </i>
    <i>
      <x v="343"/>
    </i>
    <i r="1">
      <x v="8"/>
    </i>
    <i>
      <x v="139"/>
    </i>
    <i r="1">
      <x v="1"/>
    </i>
    <i>
      <x v="349"/>
    </i>
    <i r="1">
      <x v="9"/>
    </i>
    <i>
      <x v="140"/>
    </i>
    <i r="1">
      <x v="11"/>
    </i>
    <i>
      <x v="353"/>
    </i>
    <i r="1">
      <x v="5"/>
    </i>
    <i>
      <x v="141"/>
    </i>
    <i r="1">
      <x v="4"/>
    </i>
    <i>
      <x v="357"/>
    </i>
    <i r="1">
      <x v="10"/>
    </i>
    <i>
      <x v="142"/>
    </i>
    <i r="1">
      <x v="4"/>
    </i>
    <i>
      <x v="361"/>
    </i>
    <i r="1">
      <x v="11"/>
    </i>
    <i>
      <x v="28"/>
    </i>
    <i r="1">
      <x v="5"/>
    </i>
    <i>
      <x v="14"/>
    </i>
    <i r="1">
      <x v="8"/>
    </i>
    <i>
      <x v="145"/>
    </i>
    <i r="1">
      <x v="1"/>
    </i>
    <i>
      <x v="15"/>
    </i>
    <i r="1">
      <x v="7"/>
    </i>
    <i>
      <x v="146"/>
    </i>
    <i r="1">
      <x v="6"/>
    </i>
    <i>
      <x v="57"/>
    </i>
    <i r="1">
      <x v="7"/>
    </i>
    <i>
      <x v="147"/>
    </i>
    <i r="1">
      <x v="10"/>
    </i>
    <i>
      <x v="379"/>
    </i>
    <i r="1">
      <x v="3"/>
    </i>
    <i>
      <x v="148"/>
    </i>
    <i r="1">
      <x v="11"/>
    </i>
    <i>
      <x v="383"/>
    </i>
    <i r="1">
      <x v="11"/>
    </i>
    <i>
      <x v="149"/>
    </i>
    <i r="1">
      <x v="1"/>
    </i>
    <i>
      <x v="16"/>
    </i>
    <i r="1">
      <x v="11"/>
    </i>
    <i>
      <x v="29"/>
    </i>
    <i r="1">
      <x v="5"/>
    </i>
    <i>
      <x v="60"/>
    </i>
    <i r="1">
      <x v="2"/>
    </i>
    <i>
      <x v="151"/>
    </i>
    <i r="1">
      <x v="3"/>
    </i>
    <i>
      <x v="398"/>
    </i>
    <i r="1">
      <x v="9"/>
    </i>
    <i>
      <x v="30"/>
    </i>
    <i r="1">
      <x v="5"/>
    </i>
    <i>
      <x v="61"/>
    </i>
    <i r="1">
      <x v="11"/>
    </i>
    <i>
      <x v="153"/>
    </i>
    <i r="1">
      <x v="8"/>
    </i>
    <i>
      <x v="62"/>
    </i>
    <i r="1">
      <x v="8"/>
    </i>
    <i>
      <x v="155"/>
    </i>
    <i r="1">
      <x v="4"/>
    </i>
    <i>
      <x v="412"/>
    </i>
    <i r="1">
      <x v="6"/>
    </i>
    <i>
      <x v="156"/>
    </i>
    <i r="1">
      <x v="4"/>
    </i>
    <i>
      <x v="416"/>
    </i>
    <i r="1">
      <x v="9"/>
    </i>
    <i>
      <x v="157"/>
    </i>
    <i r="1">
      <x v="4"/>
    </i>
    <i>
      <x v="421"/>
    </i>
    <i r="1">
      <x v="9"/>
    </i>
    <i>
      <x v="158"/>
    </i>
    <i r="1">
      <x v="9"/>
    </i>
    <i>
      <x v="425"/>
    </i>
    <i r="1">
      <x v="4"/>
    </i>
    <i>
      <x v="159"/>
    </i>
    <i r="1">
      <x v="2"/>
    </i>
    <i>
      <x v="72"/>
    </i>
    <i r="1">
      <x v="11"/>
    </i>
    <i>
      <x v="160"/>
    </i>
    <i r="1">
      <x v="4"/>
    </i>
    <i>
      <x v="253"/>
    </i>
    <i r="1">
      <x v="5"/>
    </i>
    <i>
      <x v="161"/>
    </i>
    <i r="1">
      <x v="4"/>
    </i>
    <i>
      <x v="39"/>
    </i>
    <i r="1">
      <x v="6"/>
    </i>
    <i>
      <x v="162"/>
    </i>
    <i r="1">
      <x v="4"/>
    </i>
    <i>
      <x v="257"/>
    </i>
    <i r="1">
      <x v="2"/>
    </i>
    <i>
      <x v="163"/>
    </i>
    <i r="1">
      <x v="2"/>
    </i>
    <i>
      <x v="259"/>
    </i>
    <i r="1">
      <x v="3"/>
    </i>
    <i>
      <x v="164"/>
    </i>
    <i r="1">
      <x v="5"/>
    </i>
    <i>
      <x v="261"/>
    </i>
    <i r="1">
      <x v="6"/>
    </i>
    <i>
      <x v="165"/>
    </i>
    <i r="1">
      <x v="4"/>
    </i>
    <i>
      <x v="263"/>
    </i>
    <i r="1">
      <x v="8"/>
    </i>
    <i>
      <x v="166"/>
    </i>
    <i r="1">
      <x v="4"/>
    </i>
    <i>
      <x v="265"/>
    </i>
    <i r="1">
      <x v="6"/>
    </i>
    <i>
      <x v="167"/>
    </i>
    <i r="1">
      <x v="4"/>
    </i>
    <i>
      <x v="267"/>
    </i>
    <i r="1">
      <x v="9"/>
    </i>
    <i>
      <x v="31"/>
    </i>
    <i r="1">
      <x v="5"/>
    </i>
    <i>
      <x v="269"/>
    </i>
    <i r="1">
      <x v="9"/>
    </i>
    <i>
      <x v="169"/>
    </i>
    <i r="1">
      <x v="5"/>
    </i>
    <i>
      <x v="271"/>
    </i>
    <i r="1">
      <x v="5"/>
    </i>
    <i>
      <x v="170"/>
    </i>
    <i r="1">
      <x v="10"/>
    </i>
    <i>
      <x v="41"/>
    </i>
    <i r="1">
      <x v="9"/>
    </i>
    <i>
      <x v="32"/>
    </i>
    <i r="1">
      <x v="5"/>
    </i>
    <i>
      <x v="4"/>
    </i>
    <i r="1">
      <x v="9"/>
    </i>
    <i>
      <x v="172"/>
    </i>
    <i r="1">
      <x v="6"/>
    </i>
    <i>
      <x v="45"/>
    </i>
    <i r="1">
      <x v="9"/>
    </i>
    <i>
      <x v="173"/>
    </i>
    <i r="1">
      <x v="8"/>
    </i>
    <i>
      <x v="279"/>
    </i>
    <i r="1">
      <x v="9"/>
    </i>
    <i>
      <x v="174"/>
    </i>
    <i r="1">
      <x v="7"/>
    </i>
    <i>
      <x v="282"/>
    </i>
    <i r="1">
      <x/>
    </i>
    <i>
      <x v="175"/>
    </i>
    <i r="1">
      <x v="9"/>
    </i>
    <i>
      <x v="286"/>
    </i>
    <i r="1">
      <x v="11"/>
    </i>
    <i>
      <x v="176"/>
    </i>
    <i r="1">
      <x v="9"/>
    </i>
    <i>
      <x v="289"/>
    </i>
    <i r="1">
      <x v="9"/>
    </i>
    <i>
      <x v="177"/>
    </i>
    <i r="1">
      <x v="9"/>
    </i>
    <i>
      <x v="294"/>
    </i>
    <i r="1">
      <x v="7"/>
    </i>
    <i>
      <x v="178"/>
    </i>
    <i r="1">
      <x v="2"/>
    </i>
    <i>
      <x v="296"/>
    </i>
    <i r="1">
      <x v="4"/>
    </i>
    <i>
      <x v="179"/>
    </i>
    <i r="1">
      <x v="11"/>
    </i>
    <i>
      <x v="299"/>
    </i>
    <i r="1">
      <x v="2"/>
    </i>
    <i>
      <x v="180"/>
    </i>
    <i r="1">
      <x v="11"/>
    </i>
    <i>
      <x v="301"/>
    </i>
    <i r="1">
      <x v="7"/>
    </i>
    <i>
      <x v="181"/>
    </i>
    <i r="1">
      <x v="9"/>
    </i>
    <i>
      <x v="303"/>
    </i>
    <i r="1">
      <x v="9"/>
    </i>
    <i>
      <x v="182"/>
    </i>
    <i r="1">
      <x v="9"/>
    </i>
    <i>
      <x v="305"/>
    </i>
    <i r="1">
      <x v="9"/>
    </i>
    <i>
      <x v="183"/>
    </i>
    <i r="1">
      <x v="9"/>
    </i>
    <i>
      <x v="308"/>
    </i>
    <i r="1">
      <x v="3"/>
    </i>
    <i>
      <x v="189"/>
    </i>
    <i r="1">
      <x v="9"/>
    </i>
    <i>
      <x v="310"/>
    </i>
    <i r="1">
      <x v="9"/>
    </i>
    <i>
      <x v="190"/>
    </i>
    <i r="1">
      <x v="9"/>
    </i>
    <i>
      <x v="312"/>
    </i>
    <i r="1">
      <x v="3"/>
    </i>
    <i>
      <x v="191"/>
    </i>
    <i r="1">
      <x v="10"/>
    </i>
    <i>
      <x v="314"/>
    </i>
    <i r="1">
      <x v="2"/>
    </i>
    <i>
      <x v="192"/>
    </i>
    <i r="1">
      <x v="6"/>
    </i>
    <i>
      <x v="316"/>
    </i>
    <i r="1">
      <x v="8"/>
    </i>
    <i>
      <x v="193"/>
    </i>
    <i r="1">
      <x v="9"/>
    </i>
    <i>
      <x v="318"/>
    </i>
    <i r="1">
      <x v="9"/>
    </i>
    <i>
      <x v="194"/>
    </i>
    <i r="1">
      <x v="6"/>
    </i>
    <i>
      <x v="320"/>
    </i>
    <i r="1">
      <x v="11"/>
    </i>
    <i>
      <x v="195"/>
    </i>
    <i r="1">
      <x v="5"/>
    </i>
    <i>
      <x v="322"/>
    </i>
    <i r="1">
      <x v="9"/>
    </i>
    <i>
      <x v="197"/>
    </i>
    <i r="1">
      <x v="9"/>
    </i>
    <i>
      <x v="324"/>
    </i>
    <i r="1">
      <x v="9"/>
    </i>
    <i>
      <x v="198"/>
    </i>
    <i r="1">
      <x v="9"/>
    </i>
    <i>
      <x v="326"/>
    </i>
    <i r="1">
      <x v="10"/>
    </i>
    <i>
      <x v="199"/>
    </i>
    <i r="1">
      <x v="9"/>
    </i>
    <i>
      <x v="329"/>
    </i>
    <i r="1">
      <x v="8"/>
    </i>
    <i>
      <x v="33"/>
    </i>
    <i r="1">
      <x v="5"/>
    </i>
    <i>
      <x v="331"/>
    </i>
    <i r="1">
      <x/>
    </i>
    <i>
      <x v="201"/>
    </i>
    <i r="1">
      <x v="1"/>
    </i>
    <i>
      <x v="334"/>
    </i>
    <i r="1">
      <x v="2"/>
    </i>
    <i>
      <x v="202"/>
    </i>
    <i r="1">
      <x v="9"/>
    </i>
    <i>
      <x v="336"/>
    </i>
    <i r="1">
      <x v="4"/>
    </i>
    <i>
      <x v="203"/>
    </i>
    <i r="1">
      <x v="6"/>
    </i>
    <i>
      <x v="338"/>
    </i>
    <i r="1">
      <x v="8"/>
    </i>
    <i>
      <x v="34"/>
    </i>
    <i r="1">
      <x v="5"/>
    </i>
    <i>
      <x v="340"/>
    </i>
    <i r="1">
      <x v="11"/>
    </i>
    <i>
      <x v="205"/>
    </i>
    <i r="1">
      <x v="7"/>
    </i>
    <i>
      <x v="342"/>
    </i>
    <i r="1">
      <x v="10"/>
    </i>
    <i>
      <x v="206"/>
    </i>
    <i r="1">
      <x v="1"/>
    </i>
    <i>
      <x v="346"/>
    </i>
    <i r="1">
      <x v="11"/>
    </i>
    <i>
      <x v="207"/>
    </i>
    <i r="1">
      <x v="5"/>
    </i>
    <i>
      <x v="348"/>
    </i>
    <i r="1">
      <x v="6"/>
    </i>
    <i>
      <x v="209"/>
    </i>
    <i r="1">
      <x v="10"/>
    </i>
    <i>
      <x v="50"/>
    </i>
    <i r="1">
      <x v="6"/>
    </i>
    <i>
      <x v="35"/>
    </i>
    <i r="1">
      <x v="1"/>
    </i>
    <i>
      <x v="352"/>
    </i>
    <i r="1">
      <x v="9"/>
    </i>
    <i>
      <x v="211"/>
    </i>
    <i r="1">
      <x v="9"/>
    </i>
    <i>
      <x v="354"/>
    </i>
    <i r="1">
      <x v="10"/>
    </i>
    <i>
      <x v="36"/>
    </i>
    <i r="1">
      <x v="10"/>
    </i>
    <i>
      <x v="356"/>
    </i>
    <i r="1">
      <x v="6"/>
    </i>
    <i>
      <x v="213"/>
    </i>
    <i r="1">
      <x v="11"/>
    </i>
    <i>
      <x v="12"/>
    </i>
    <i r="1">
      <x v="11"/>
    </i>
    <i>
      <x v="214"/>
    </i>
    <i r="1">
      <x v="7"/>
    </i>
    <i>
      <x v="360"/>
    </i>
    <i r="1">
      <x v="4"/>
    </i>
    <i>
      <x v="215"/>
    </i>
    <i r="1">
      <x v="9"/>
    </i>
    <i>
      <x v="362"/>
    </i>
    <i r="1">
      <x v="1"/>
    </i>
    <i>
      <x v="216"/>
    </i>
    <i r="1">
      <x v="9"/>
    </i>
    <i>
      <x v="364"/>
    </i>
    <i r="1">
      <x v="5"/>
    </i>
    <i>
      <x v="217"/>
    </i>
    <i r="1">
      <x v="11"/>
    </i>
    <i>
      <x v="54"/>
    </i>
    <i r="1">
      <x v="8"/>
    </i>
    <i>
      <x v="37"/>
    </i>
    <i r="1">
      <x v="9"/>
    </i>
    <i>
      <x v="369"/>
    </i>
    <i r="1">
      <x v="10"/>
    </i>
    <i>
      <x v="430"/>
    </i>
    <i r="1">
      <x v="2"/>
    </i>
    <i>
      <x v="371"/>
    </i>
    <i r="1">
      <x v="3"/>
    </i>
    <i>
      <x v="221"/>
    </i>
    <i r="1">
      <x v="6"/>
    </i>
    <i>
      <x v="374"/>
    </i>
    <i r="1">
      <x v="9"/>
    </i>
    <i>
      <x v="223"/>
    </i>
    <i r="1">
      <x v="4"/>
    </i>
    <i>
      <x v="376"/>
    </i>
    <i r="1">
      <x v="11"/>
    </i>
    <i>
      <x v="224"/>
    </i>
    <i r="1">
      <x v="9"/>
    </i>
    <i>
      <x v="378"/>
    </i>
    <i r="1">
      <x v="5"/>
    </i>
    <i>
      <x v="225"/>
    </i>
    <i r="1">
      <x v="11"/>
    </i>
    <i>
      <x v="58"/>
    </i>
    <i r="1">
      <x v="9"/>
    </i>
    <i>
      <x v="226"/>
    </i>
    <i r="1">
      <x v="7"/>
    </i>
    <i>
      <x v="382"/>
    </i>
    <i r="1">
      <x v="9"/>
    </i>
    <i>
      <x v="228"/>
    </i>
    <i r="1">
      <x/>
    </i>
    <i>
      <x v="385"/>
    </i>
    <i r="1">
      <x v="6"/>
    </i>
    <i>
      <x v="38"/>
    </i>
    <i r="1">
      <x v="9"/>
    </i>
    <i>
      <x v="387"/>
    </i>
    <i r="1">
      <x v="9"/>
    </i>
    <i>
      <x v="230"/>
    </i>
    <i r="1">
      <x v="2"/>
    </i>
    <i>
      <x v="389"/>
    </i>
    <i r="1">
      <x v="2"/>
    </i>
    <i>
      <x v="231"/>
    </i>
    <i r="1">
      <x v="2"/>
    </i>
    <i>
      <x v="391"/>
    </i>
    <i r="1">
      <x v="11"/>
    </i>
    <i>
      <x v="233"/>
    </i>
    <i r="1">
      <x v="2"/>
    </i>
    <i>
      <x v="394"/>
    </i>
    <i r="1">
      <x v="5"/>
    </i>
    <i>
      <x v="234"/>
    </i>
    <i r="1">
      <x v="4"/>
    </i>
    <i>
      <x v="396"/>
    </i>
    <i r="1">
      <x v="9"/>
    </i>
    <i>
      <x v="235"/>
    </i>
    <i r="1">
      <x/>
    </i>
    <i>
      <x v="399"/>
    </i>
    <i r="1">
      <x v="4"/>
    </i>
    <i>
      <x v="236"/>
    </i>
    <i r="1">
      <x v="11"/>
    </i>
    <i>
      <x v="401"/>
    </i>
    <i r="1">
      <x v="9"/>
    </i>
    <i>
      <x v="237"/>
    </i>
    <i r="1">
      <x v="11"/>
    </i>
    <i>
      <x v="403"/>
    </i>
    <i r="1">
      <x v="6"/>
    </i>
    <i>
      <x v="238"/>
    </i>
    <i r="1">
      <x v="7"/>
    </i>
    <i>
      <x v="405"/>
    </i>
    <i r="1">
      <x v="1"/>
    </i>
    <i>
      <x v="239"/>
    </i>
    <i r="1">
      <x v="5"/>
    </i>
    <i>
      <x v="65"/>
    </i>
    <i r="1">
      <x v="6"/>
    </i>
    <i>
      <x v="240"/>
    </i>
    <i r="1">
      <x v="9"/>
    </i>
    <i>
      <x v="411"/>
    </i>
    <i r="1">
      <x v="2"/>
    </i>
    <i>
      <x v="241"/>
    </i>
    <i r="1">
      <x v="10"/>
    </i>
    <i>
      <x v="67"/>
    </i>
    <i r="1">
      <x/>
    </i>
    <i>
      <x v="242"/>
    </i>
    <i r="1">
      <x v="5"/>
    </i>
    <i>
      <x v="18"/>
    </i>
    <i r="1">
      <x v="2"/>
    </i>
    <i>
      <x v="243"/>
    </i>
    <i r="1">
      <x v="3"/>
    </i>
    <i>
      <x v="69"/>
    </i>
    <i r="1">
      <x v="10"/>
    </i>
    <i>
      <x v="244"/>
    </i>
    <i r="1">
      <x v="9"/>
    </i>
    <i>
      <x v="419"/>
    </i>
    <i r="1">
      <x v="7"/>
    </i>
    <i>
      <x v="245"/>
    </i>
    <i r="1">
      <x v="3"/>
    </i>
    <i>
      <x v="422"/>
    </i>
    <i r="1">
      <x v="11"/>
    </i>
    <i>
      <x v="247"/>
    </i>
    <i r="1">
      <x v="2"/>
    </i>
    <i>
      <x v="424"/>
    </i>
    <i r="1">
      <x/>
    </i>
    <i>
      <x v="248"/>
    </i>
    <i r="1">
      <x v="2"/>
    </i>
    <i>
      <x v="426"/>
    </i>
    <i r="1">
      <x/>
    </i>
    <i>
      <x v="249"/>
    </i>
    <i r="1">
      <x v="2"/>
    </i>
    <i>
      <x v="429"/>
    </i>
    <i r="1">
      <x v="2"/>
    </i>
    <i>
      <x v="250"/>
    </i>
    <i r="1">
      <x v="2"/>
    </i>
    <i>
      <x v="251"/>
    </i>
    <i r="1">
      <x v="2"/>
    </i>
    <i>
      <x v="220"/>
    </i>
    <i r="1">
      <x v="7"/>
    </i>
    <i t="grand">
      <x/>
    </i>
  </rowItems>
  <colItems count="1">
    <i/>
  </colItems>
  <pageFields count="1">
    <pageField fld="2" item="1"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3FE1B9-FAB6-4A01-BEAE-C3D686744E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153" firstHeaderRow="0" firstDataRow="1" firstDataCol="1" rowPageCount="2" colPageCount="1"/>
  <pivotFields count="17">
    <pivotField showAll="0"/>
    <pivotField dataField="1" showAll="0"/>
    <pivotField axis="axisPage" dataField="1" showAll="0">
      <items count="3">
        <item x="0"/>
        <item x="1"/>
        <item t="default"/>
      </items>
    </pivotField>
    <pivotField axis="axisRow" showAll="0" sortType="descending">
      <items count="13">
        <item sd="0" x="9"/>
        <item sd="0" x="0"/>
        <item sd="0" x="3"/>
        <item sd="0" x="6"/>
        <item sd="0" x="4"/>
        <item sd="0" x="7"/>
        <item sd="0" x="2"/>
        <item sd="0" x="10"/>
        <item sd="0" x="1"/>
        <item x="8"/>
        <item sd="0" x="11"/>
        <item sd="0" x="5"/>
        <item t="default" sd="0"/>
      </items>
      <autoSortScope>
        <pivotArea dataOnly="0" outline="0" fieldPosition="0">
          <references count="1">
            <reference field="4294967294" count="1" selected="0">
              <x v="1"/>
            </reference>
          </references>
        </pivotArea>
      </autoSortScope>
    </pivotField>
    <pivotField axis="axisPage" dataField="1" showAll="0">
      <items count="3">
        <item x="1"/>
        <item x="0"/>
        <item t="default"/>
      </items>
    </pivotField>
    <pivotField showAll="0"/>
    <pivotField axis="axisRow" showAll="0">
      <items count="856">
        <item x="0"/>
        <item x="28"/>
        <item x="4"/>
        <item x="6"/>
        <item x="32"/>
        <item x="21"/>
        <item x="38"/>
        <item x="39"/>
        <item x="42"/>
        <item x="44"/>
        <item x="46"/>
        <item x="48"/>
        <item x="49"/>
        <item x="51"/>
        <item x="52"/>
        <item x="53"/>
        <item x="54"/>
        <item x="55"/>
        <item x="61"/>
        <item x="64"/>
        <item x="66"/>
        <item x="67"/>
        <item x="60"/>
        <item x="73"/>
        <item x="78"/>
        <item x="79"/>
        <item x="83"/>
        <item x="84"/>
        <item x="89"/>
        <item x="90"/>
        <item x="91"/>
        <item x="92"/>
        <item x="93"/>
        <item x="95"/>
        <item x="97"/>
        <item x="3"/>
        <item x="98"/>
        <item x="100"/>
        <item x="103"/>
        <item x="104"/>
        <item x="766"/>
        <item x="767"/>
        <item x="768"/>
        <item x="769"/>
        <item x="105"/>
        <item x="106"/>
        <item x="107"/>
        <item x="99"/>
        <item x="112"/>
        <item x="113"/>
        <item x="115"/>
        <item x="117"/>
        <item x="119"/>
        <item x="123"/>
        <item x="120"/>
        <item x="124"/>
        <item x="126"/>
        <item x="127"/>
        <item x="128"/>
        <item x="778"/>
        <item x="789"/>
        <item x="344"/>
        <item x="770"/>
        <item x="772"/>
        <item x="773"/>
        <item x="774"/>
        <item x="161"/>
        <item x="775"/>
        <item x="776"/>
        <item x="130"/>
        <item x="131"/>
        <item x="134"/>
        <item x="136"/>
        <item x="138"/>
        <item x="139"/>
        <item x="140"/>
        <item x="141"/>
        <item x="146"/>
        <item x="8"/>
        <item x="63"/>
        <item x="150"/>
        <item x="151"/>
        <item x="152"/>
        <item x="155"/>
        <item x="156"/>
        <item x="157"/>
        <item x="158"/>
        <item x="159"/>
        <item x="160"/>
        <item x="9"/>
        <item x="779"/>
        <item x="162"/>
        <item x="10"/>
        <item x="163"/>
        <item x="165"/>
        <item x="171"/>
        <item x="183"/>
        <item x="184"/>
        <item x="186"/>
        <item x="187"/>
        <item x="188"/>
        <item x="192"/>
        <item x="193"/>
        <item x="197"/>
        <item x="199"/>
        <item x="200"/>
        <item x="205"/>
        <item x="210"/>
        <item x="218"/>
        <item x="213"/>
        <item x="13"/>
        <item x="217"/>
        <item x="219"/>
        <item x="220"/>
        <item x="221"/>
        <item x="222"/>
        <item x="224"/>
        <item x="228"/>
        <item x="232"/>
        <item x="233"/>
        <item x="235"/>
        <item x="236"/>
        <item x="780"/>
        <item x="781"/>
        <item x="782"/>
        <item x="783"/>
        <item x="784"/>
        <item x="237"/>
        <item x="239"/>
        <item x="240"/>
        <item x="242"/>
        <item x="244"/>
        <item x="245"/>
        <item x="247"/>
        <item x="249"/>
        <item x="15"/>
        <item x="256"/>
        <item x="259"/>
        <item x="257"/>
        <item x="261"/>
        <item x="258"/>
        <item x="260"/>
        <item x="263"/>
        <item x="787"/>
        <item x="788"/>
        <item x="283"/>
        <item x="284"/>
        <item x="265"/>
        <item x="290"/>
        <item x="270"/>
        <item x="777"/>
        <item x="271"/>
        <item x="277"/>
        <item x="306"/>
        <item x="280"/>
        <item x="281"/>
        <item x="285"/>
        <item x="287"/>
        <item x="16"/>
        <item x="291"/>
        <item x="297"/>
        <item x="791"/>
        <item x="326"/>
        <item x="305"/>
        <item x="307"/>
        <item x="308"/>
        <item x="310"/>
        <item x="311"/>
        <item x="313"/>
        <item x="340"/>
        <item x="341"/>
        <item x="322"/>
        <item x="325"/>
        <item x="329"/>
        <item x="332"/>
        <item x="334"/>
        <item x="336"/>
        <item x="337"/>
        <item x="339"/>
        <item x="345"/>
        <item x="147"/>
        <item x="19"/>
        <item x="348"/>
        <item x="351"/>
        <item x="352"/>
        <item x="20"/>
        <item x="353"/>
        <item x="378"/>
        <item x="361"/>
        <item x="384"/>
        <item x="365"/>
        <item x="389"/>
        <item x="369"/>
        <item x="373"/>
        <item x="395"/>
        <item x="201"/>
        <item x="375"/>
        <item x="404"/>
        <item x="377"/>
        <item x="380"/>
        <item x="797"/>
        <item x="381"/>
        <item x="383"/>
        <item x="22"/>
        <item x="390"/>
        <item x="391"/>
        <item x="392"/>
        <item x="393"/>
        <item x="394"/>
        <item x="798"/>
        <item x="396"/>
        <item x="400"/>
        <item x="401"/>
        <item x="402"/>
        <item x="429"/>
        <item x="405"/>
        <item x="407"/>
        <item x="411"/>
        <item x="412"/>
        <item x="414"/>
        <item x="417"/>
        <item x="418"/>
        <item x="421"/>
        <item x="423"/>
        <item x="424"/>
        <item x="425"/>
        <item x="431"/>
        <item x="437"/>
        <item x="440"/>
        <item x="442"/>
        <item x="443"/>
        <item x="445"/>
        <item x="476"/>
        <item x="446"/>
        <item x="447"/>
        <item x="449"/>
        <item x="450"/>
        <item x="451"/>
        <item x="457"/>
        <item x="459"/>
        <item x="460"/>
        <item x="498"/>
        <item x="463"/>
        <item x="466"/>
        <item x="472"/>
        <item x="475"/>
        <item x="480"/>
        <item x="483"/>
        <item x="527"/>
        <item x="528"/>
        <item x="484"/>
        <item x="531"/>
        <item x="532"/>
        <item x="490"/>
        <item x="491"/>
        <item x="492"/>
        <item x="494"/>
        <item x="502"/>
        <item x="505"/>
        <item x="506"/>
        <item x="508"/>
        <item x="510"/>
        <item x="512"/>
        <item x="513"/>
        <item x="514"/>
        <item x="559"/>
        <item x="560"/>
        <item x="515"/>
        <item x="517"/>
        <item x="518"/>
        <item x="565"/>
        <item x="785"/>
        <item x="522"/>
        <item x="523"/>
        <item x="524"/>
        <item x="207"/>
        <item x="525"/>
        <item x="529"/>
        <item x="813"/>
        <item x="814"/>
        <item m="1" x="854"/>
        <item x="530"/>
        <item x="533"/>
        <item x="534"/>
        <item x="536"/>
        <item x="540"/>
        <item x="541"/>
        <item x="25"/>
        <item x="546"/>
        <item x="547"/>
        <item x="548"/>
        <item x="549"/>
        <item x="550"/>
        <item x="554"/>
        <item x="5"/>
        <item x="555"/>
        <item x="562"/>
        <item x="564"/>
        <item x="571"/>
        <item x="576"/>
        <item x="577"/>
        <item x="579"/>
        <item x="580"/>
        <item x="815"/>
        <item x="583"/>
        <item x="584"/>
        <item x="593"/>
        <item x="595"/>
        <item x="598"/>
        <item x="600"/>
        <item x="829"/>
        <item x="830"/>
        <item x="831"/>
        <item x="601"/>
        <item x="602"/>
        <item x="666"/>
        <item x="607"/>
        <item x="608"/>
        <item x="610"/>
        <item x="673"/>
        <item x="611"/>
        <item x="614"/>
        <item x="621"/>
        <item x="622"/>
        <item x="689"/>
        <item x="623"/>
        <item x="624"/>
        <item x="625"/>
        <item x="696"/>
        <item x="627"/>
        <item x="628"/>
        <item x="630"/>
        <item x="631"/>
        <item x="632"/>
        <item x="832"/>
        <item x="634"/>
        <item x="635"/>
        <item x="639"/>
        <item x="640"/>
        <item x="648"/>
        <item x="651"/>
        <item x="652"/>
        <item x="653"/>
        <item x="654"/>
        <item x="26"/>
        <item x="655"/>
        <item x="657"/>
        <item x="662"/>
        <item x="664"/>
        <item x="668"/>
        <item x="737"/>
        <item x="670"/>
        <item x="741"/>
        <item x="742"/>
        <item x="744"/>
        <item x="672"/>
        <item x="674"/>
        <item x="675"/>
        <item x="676"/>
        <item x="677"/>
        <item x="678"/>
        <item x="679"/>
        <item x="752"/>
        <item x="681"/>
        <item x="682"/>
        <item x="686"/>
        <item x="695"/>
        <item x="698"/>
        <item x="701"/>
        <item x="702"/>
        <item x="705"/>
        <item x="706"/>
        <item x="713"/>
        <item x="714"/>
        <item x="372"/>
        <item x="721"/>
        <item x="722"/>
        <item x="724"/>
        <item x="732"/>
        <item x="735"/>
        <item x="736"/>
        <item x="743"/>
        <item x="747"/>
        <item x="748"/>
        <item x="834"/>
        <item x="755"/>
        <item x="756"/>
        <item x="757"/>
        <item x="561"/>
        <item x="434"/>
        <item x="566"/>
        <item x="185"/>
        <item x="320"/>
        <item x="251"/>
        <item x="468"/>
        <item x="364"/>
        <item x="690"/>
        <item x="597"/>
        <item x="87"/>
        <item x="710"/>
        <item x="448"/>
        <item x="132"/>
        <item x="430"/>
        <item x="94"/>
        <item x="688"/>
        <item x="458"/>
        <item x="59"/>
        <item x="671"/>
        <item x="398"/>
        <item x="246"/>
        <item x="535"/>
        <item x="691"/>
        <item x="433"/>
        <item x="212"/>
        <item x="453"/>
        <item x="142"/>
        <item x="182"/>
        <item x="374"/>
        <item x="753"/>
        <item x="82"/>
        <item x="544"/>
        <item x="196"/>
        <item x="180"/>
        <item x="570"/>
        <item x="539"/>
        <item x="379"/>
        <item x="2"/>
        <item m="1" x="851"/>
        <item m="1" x="852"/>
        <item x="454"/>
        <item x="356"/>
        <item x="715"/>
        <item x="428"/>
        <item x="427"/>
        <item x="807"/>
        <item x="810"/>
        <item x="837"/>
        <item x="802"/>
        <item x="328"/>
        <item x="794"/>
        <item x="805"/>
        <item x="803"/>
        <item x="808"/>
        <item x="850"/>
        <item x="806"/>
        <item x="801"/>
        <item x="250"/>
        <item x="809"/>
        <item x="804"/>
        <item x="343"/>
        <item x="166"/>
        <item x="558"/>
        <item x="557"/>
        <item x="556"/>
        <item x="764"/>
        <item x="800"/>
        <item x="596"/>
        <item x="143"/>
        <item x="295"/>
        <item x="230"/>
        <item x="24"/>
        <item x="23"/>
        <item x="478"/>
        <item x="726"/>
        <item x="303"/>
        <item x="734"/>
        <item x="739"/>
        <item x="552"/>
        <item x="330"/>
        <item x="833"/>
        <item x="473"/>
        <item x="828"/>
        <item x="771"/>
        <item x="507"/>
        <item x="667"/>
        <item x="153"/>
        <item x="403"/>
        <item x="179"/>
        <item x="786"/>
        <item x="223"/>
        <item x="286"/>
        <item x="486"/>
        <item x="481"/>
        <item x="618"/>
        <item x="633"/>
        <item x="538"/>
        <item x="835"/>
        <item x="135"/>
        <item x="699"/>
        <item x="520"/>
        <item x="292"/>
        <item x="493"/>
        <item x="198"/>
        <item x="647"/>
        <item x="71"/>
        <item x="606"/>
        <item x="204"/>
        <item x="36"/>
        <item x="40"/>
        <item x="268"/>
        <item x="269"/>
        <item x="272"/>
        <item x="521"/>
        <item x="216"/>
        <item x="585"/>
        <item x="587"/>
        <item x="642"/>
        <item x="31"/>
        <item x="643"/>
        <item x="435"/>
        <item x="335"/>
        <item x="227"/>
        <item x="551"/>
        <item x="211"/>
        <item x="487"/>
        <item x="438"/>
        <item x="455"/>
        <item x="488"/>
        <item x="273"/>
        <item x="526"/>
        <item x="636"/>
        <item x="385"/>
        <item x="386"/>
        <item x="116"/>
        <item x="168"/>
        <item x="76"/>
        <item x="612"/>
        <item x="590"/>
        <item x="649"/>
        <item x="1"/>
        <item x="276"/>
        <item x="47"/>
        <item x="50"/>
        <item x="836"/>
        <item x="74"/>
        <item x="665"/>
        <item x="110"/>
        <item x="467"/>
        <item x="826"/>
        <item x="45"/>
        <item x="723"/>
        <item x="545"/>
        <item x="827"/>
        <item x="588"/>
        <item x="720"/>
        <item x="575"/>
        <item x="72"/>
        <item x="202"/>
        <item x="692"/>
        <item x="350"/>
        <item x="359"/>
        <item x="497"/>
        <item x="248"/>
        <item x="553"/>
        <item x="542"/>
        <item x="338"/>
        <item x="730"/>
        <item x="591"/>
        <item x="469"/>
        <item x="637"/>
        <item x="35"/>
        <item x="125"/>
        <item x="543"/>
        <item x="317"/>
        <item x="572"/>
        <item x="661"/>
        <item x="18"/>
        <item x="30"/>
        <item x="646"/>
        <item x="620"/>
        <item x="718"/>
        <item x="504"/>
        <item x="694"/>
        <item x="304"/>
        <item x="312"/>
        <item x="838"/>
        <item x="822"/>
        <item x="824"/>
        <item x="839"/>
        <item x="816"/>
        <item x="149"/>
        <item x="812"/>
        <item x="817"/>
        <item x="818"/>
        <item x="823"/>
        <item x="820"/>
        <item x="825"/>
        <item x="567"/>
        <item x="819"/>
        <item x="167"/>
        <item x="293"/>
        <item x="703"/>
        <item x="499"/>
        <item x="81"/>
        <item x="503"/>
        <item x="650"/>
        <item x="85"/>
        <item x="415"/>
        <item x="712"/>
        <item x="68"/>
        <item x="70"/>
        <item x="101"/>
        <item x="75"/>
        <item x="17"/>
        <item x="419"/>
        <item x="594"/>
        <item x="793"/>
        <item x="288"/>
        <item x="604"/>
        <item x="62"/>
        <item x="354"/>
        <item x="195"/>
        <item x="133"/>
        <item x="29"/>
        <item x="266"/>
        <item x="234"/>
        <item x="731"/>
        <item x="687"/>
        <item x="255"/>
        <item x="108"/>
        <item x="302"/>
        <item x="387"/>
        <item x="462"/>
        <item x="102"/>
        <item x="765"/>
        <item x="169"/>
        <item x="758"/>
        <item x="282"/>
        <item x="321"/>
        <item x="65"/>
        <item x="501"/>
        <item x="613"/>
        <item x="471"/>
        <item x="382"/>
        <item x="519"/>
        <item x="708"/>
        <item x="754"/>
        <item x="581"/>
        <item x="589"/>
        <item x="489"/>
        <item x="148"/>
        <item x="496"/>
        <item x="376"/>
        <item x="709"/>
        <item x="680"/>
        <item x="436"/>
        <item x="358"/>
        <item x="465"/>
        <item x="315"/>
        <item x="629"/>
        <item x="43"/>
        <item x="413"/>
        <item x="616"/>
        <item x="697"/>
        <item x="77"/>
        <item x="57"/>
        <item x="740"/>
        <item x="603"/>
        <item x="275"/>
        <item x="300"/>
        <item x="176"/>
        <item x="189"/>
        <item x="684"/>
        <item x="252"/>
        <item x="582"/>
        <item x="170"/>
        <item m="1" x="853"/>
        <item x="190"/>
        <item x="262"/>
        <item x="294"/>
        <item x="174"/>
        <item x="323"/>
        <item x="191"/>
        <item x="422"/>
        <item x="33"/>
        <item x="214"/>
        <item x="482"/>
        <item x="707"/>
        <item x="175"/>
        <item x="574"/>
        <item x="745"/>
        <item x="663"/>
        <item x="599"/>
        <item x="573"/>
        <item x="408"/>
        <item x="181"/>
        <item x="203"/>
        <item x="500"/>
        <item x="685"/>
        <item x="12"/>
        <item x="362"/>
        <item x="178"/>
        <item x="644"/>
        <item x="278"/>
        <item x="357"/>
        <item x="452"/>
        <item x="368"/>
        <item x="41"/>
        <item x="58"/>
        <item x="371"/>
        <item x="578"/>
        <item x="298"/>
        <item x="569"/>
        <item x="441"/>
        <item x="122"/>
        <item x="658"/>
        <item x="154"/>
        <item x="327"/>
        <item x="229"/>
        <item x="645"/>
        <item x="439"/>
        <item x="586"/>
        <item x="11"/>
        <item x="208"/>
        <item x="254"/>
        <item x="683"/>
        <item x="299"/>
        <item x="324"/>
        <item x="444"/>
        <item x="347"/>
        <item x="456"/>
        <item x="331"/>
        <item x="609"/>
        <item x="177"/>
        <item x="367"/>
        <item x="69"/>
        <item x="194"/>
        <item x="821"/>
        <item x="289"/>
        <item x="241"/>
        <item x="746"/>
        <item x="360"/>
        <item x="56"/>
        <item x="409"/>
        <item x="641"/>
        <item x="716"/>
        <item x="416"/>
        <item x="617"/>
        <item x="164"/>
        <item x="342"/>
        <item x="719"/>
        <item x="704"/>
        <item x="316"/>
        <item x="231"/>
        <item x="619"/>
        <item x="537"/>
        <item x="733"/>
        <item x="144"/>
        <item x="477"/>
        <item x="267"/>
        <item x="274"/>
        <item x="301"/>
        <item x="86"/>
        <item x="638"/>
        <item x="605"/>
        <item x="795"/>
        <item x="847"/>
        <item x="811"/>
        <item x="848"/>
        <item x="796"/>
        <item x="842"/>
        <item x="792"/>
        <item x="843"/>
        <item x="849"/>
        <item x="840"/>
        <item x="841"/>
        <item x="626"/>
        <item x="844"/>
        <item x="846"/>
        <item x="845"/>
        <item x="516"/>
        <item x="799"/>
        <item x="7"/>
        <item x="474"/>
        <item x="14"/>
        <item x="27"/>
        <item x="728"/>
        <item x="253"/>
        <item x="729"/>
        <item x="264"/>
        <item x="717"/>
        <item x="464"/>
        <item x="568"/>
        <item x="509"/>
        <item x="111"/>
        <item x="366"/>
        <item x="563"/>
        <item x="296"/>
        <item x="355"/>
        <item x="397"/>
        <item x="226"/>
        <item x="225"/>
        <item x="209"/>
        <item x="432"/>
        <item x="309"/>
        <item x="215"/>
        <item x="173"/>
        <item x="470"/>
        <item x="592"/>
        <item x="118"/>
        <item x="406"/>
        <item x="109"/>
        <item x="738"/>
        <item x="751"/>
        <item x="137"/>
        <item x="96"/>
        <item x="659"/>
        <item x="114"/>
        <item x="121"/>
        <item x="669"/>
        <item x="700"/>
        <item x="693"/>
        <item x="314"/>
        <item x="750"/>
        <item x="615"/>
        <item x="511"/>
        <item x="711"/>
        <item x="346"/>
        <item x="790"/>
        <item x="206"/>
        <item x="656"/>
        <item x="333"/>
        <item x="495"/>
        <item x="725"/>
        <item x="349"/>
        <item x="319"/>
        <item x="318"/>
        <item x="88"/>
        <item x="749"/>
        <item x="399"/>
        <item x="727"/>
        <item x="34"/>
        <item x="485"/>
        <item x="279"/>
        <item x="145"/>
        <item x="479"/>
        <item x="238"/>
        <item x="363"/>
        <item x="243"/>
        <item x="80"/>
        <item x="37"/>
        <item x="172"/>
        <item x="370"/>
        <item x="426"/>
        <item x="388"/>
        <item x="410"/>
        <item x="660"/>
        <item x="420"/>
        <item x="129"/>
        <item x="461"/>
        <item x="759"/>
        <item x="760"/>
        <item x="761"/>
        <item x="762"/>
        <item x="763"/>
        <item t="default"/>
      </items>
    </pivotField>
    <pivotField showAll="0"/>
    <pivotField showAll="0"/>
    <pivotField showAll="0"/>
    <pivotField showAll="0"/>
    <pivotField showAll="0"/>
    <pivotField showAll="0"/>
    <pivotField showAll="0"/>
    <pivotField showAll="0"/>
    <pivotField showAll="0"/>
    <pivotField showAll="0"/>
  </pivotFields>
  <rowFields count="2">
    <field x="3"/>
    <field x="6"/>
  </rowFields>
  <rowItems count="149">
    <i>
      <x v="9"/>
    </i>
    <i r="1">
      <x v="19"/>
    </i>
    <i r="1">
      <x v="71"/>
    </i>
    <i r="1">
      <x v="129"/>
    </i>
    <i r="1">
      <x v="177"/>
    </i>
    <i r="1">
      <x v="179"/>
    </i>
    <i r="1">
      <x v="196"/>
    </i>
    <i r="1">
      <x v="217"/>
    </i>
    <i r="1">
      <x v="242"/>
    </i>
    <i r="1">
      <x v="275"/>
    </i>
    <i r="1">
      <x v="302"/>
    </i>
    <i r="1">
      <x v="375"/>
    </i>
    <i r="1">
      <x v="412"/>
    </i>
    <i r="1">
      <x v="417"/>
    </i>
    <i r="1">
      <x v="494"/>
    </i>
    <i r="1">
      <x v="532"/>
    </i>
    <i r="1">
      <x v="537"/>
    </i>
    <i r="1">
      <x v="545"/>
    </i>
    <i r="1">
      <x v="547"/>
    </i>
    <i r="1">
      <x v="557"/>
    </i>
    <i r="1">
      <x v="561"/>
    </i>
    <i r="1">
      <x v="608"/>
    </i>
    <i r="1">
      <x v="609"/>
    </i>
    <i r="1">
      <x v="610"/>
    </i>
    <i r="1">
      <x v="611"/>
    </i>
    <i r="1">
      <x v="612"/>
    </i>
    <i r="1">
      <x v="613"/>
    </i>
    <i r="1">
      <x v="614"/>
    </i>
    <i r="1">
      <x v="615"/>
    </i>
    <i r="1">
      <x v="616"/>
    </i>
    <i r="1">
      <x v="617"/>
    </i>
    <i r="1">
      <x v="618"/>
    </i>
    <i r="1">
      <x v="619"/>
    </i>
    <i r="1">
      <x v="620"/>
    </i>
    <i r="1">
      <x v="621"/>
    </i>
    <i r="1">
      <x v="622"/>
    </i>
    <i r="1">
      <x v="623"/>
    </i>
    <i r="1">
      <x v="624"/>
    </i>
    <i r="1">
      <x v="625"/>
    </i>
    <i r="1">
      <x v="626"/>
    </i>
    <i r="1">
      <x v="627"/>
    </i>
    <i r="1">
      <x v="628"/>
    </i>
    <i r="1">
      <x v="629"/>
    </i>
    <i r="1">
      <x v="630"/>
    </i>
    <i r="1">
      <x v="631"/>
    </i>
    <i r="1">
      <x v="632"/>
    </i>
    <i r="1">
      <x v="633"/>
    </i>
    <i r="1">
      <x v="634"/>
    </i>
    <i r="1">
      <x v="635"/>
    </i>
    <i r="1">
      <x v="636"/>
    </i>
    <i r="1">
      <x v="637"/>
    </i>
    <i r="1">
      <x v="638"/>
    </i>
    <i r="1">
      <x v="639"/>
    </i>
    <i r="1">
      <x v="640"/>
    </i>
    <i r="1">
      <x v="641"/>
    </i>
    <i r="1">
      <x v="642"/>
    </i>
    <i r="1">
      <x v="643"/>
    </i>
    <i r="1">
      <x v="644"/>
    </i>
    <i r="1">
      <x v="645"/>
    </i>
    <i r="1">
      <x v="646"/>
    </i>
    <i r="1">
      <x v="647"/>
    </i>
    <i r="1">
      <x v="648"/>
    </i>
    <i r="1">
      <x v="649"/>
    </i>
    <i r="1">
      <x v="650"/>
    </i>
    <i r="1">
      <x v="651"/>
    </i>
    <i r="1">
      <x v="652"/>
    </i>
    <i r="1">
      <x v="653"/>
    </i>
    <i r="1">
      <x v="654"/>
    </i>
    <i r="1">
      <x v="655"/>
    </i>
    <i r="1">
      <x v="656"/>
    </i>
    <i r="1">
      <x v="657"/>
    </i>
    <i r="1">
      <x v="658"/>
    </i>
    <i r="1">
      <x v="659"/>
    </i>
    <i r="1">
      <x v="660"/>
    </i>
    <i r="1">
      <x v="661"/>
    </i>
    <i r="1">
      <x v="662"/>
    </i>
    <i r="1">
      <x v="663"/>
    </i>
    <i r="1">
      <x v="664"/>
    </i>
    <i r="1">
      <x v="665"/>
    </i>
    <i r="1">
      <x v="667"/>
    </i>
    <i r="1">
      <x v="668"/>
    </i>
    <i r="1">
      <x v="669"/>
    </i>
    <i r="1">
      <x v="670"/>
    </i>
    <i r="1">
      <x v="671"/>
    </i>
    <i r="1">
      <x v="672"/>
    </i>
    <i r="1">
      <x v="673"/>
    </i>
    <i r="1">
      <x v="674"/>
    </i>
    <i r="1">
      <x v="675"/>
    </i>
    <i r="1">
      <x v="676"/>
    </i>
    <i r="1">
      <x v="677"/>
    </i>
    <i r="1">
      <x v="678"/>
    </i>
    <i r="1">
      <x v="679"/>
    </i>
    <i r="1">
      <x v="680"/>
    </i>
    <i r="1">
      <x v="681"/>
    </i>
    <i r="1">
      <x v="682"/>
    </i>
    <i r="1">
      <x v="683"/>
    </i>
    <i r="1">
      <x v="684"/>
    </i>
    <i r="1">
      <x v="685"/>
    </i>
    <i r="1">
      <x v="686"/>
    </i>
    <i r="1">
      <x v="687"/>
    </i>
    <i r="1">
      <x v="688"/>
    </i>
    <i r="1">
      <x v="689"/>
    </i>
    <i r="1">
      <x v="690"/>
    </i>
    <i r="1">
      <x v="691"/>
    </i>
    <i r="1">
      <x v="692"/>
    </i>
    <i r="1">
      <x v="693"/>
    </i>
    <i r="1">
      <x v="694"/>
    </i>
    <i r="1">
      <x v="695"/>
    </i>
    <i r="1">
      <x v="696"/>
    </i>
    <i r="1">
      <x v="697"/>
    </i>
    <i r="1">
      <x v="698"/>
    </i>
    <i r="1">
      <x v="699"/>
    </i>
    <i r="1">
      <x v="700"/>
    </i>
    <i r="1">
      <x v="701"/>
    </i>
    <i r="1">
      <x v="702"/>
    </i>
    <i r="1">
      <x v="703"/>
    </i>
    <i r="1">
      <x v="704"/>
    </i>
    <i r="1">
      <x v="705"/>
    </i>
    <i r="1">
      <x v="706"/>
    </i>
    <i r="1">
      <x v="707"/>
    </i>
    <i r="1">
      <x v="708"/>
    </i>
    <i r="1">
      <x v="709"/>
    </i>
    <i r="1">
      <x v="710"/>
    </i>
    <i r="1">
      <x v="711"/>
    </i>
    <i r="1">
      <x v="712"/>
    </i>
    <i r="1">
      <x v="713"/>
    </i>
    <i r="1">
      <x v="714"/>
    </i>
    <i r="1">
      <x v="715"/>
    </i>
    <i r="1">
      <x v="716"/>
    </i>
    <i r="1">
      <x v="717"/>
    </i>
    <i r="1">
      <x v="718"/>
    </i>
    <i r="1">
      <x v="719"/>
    </i>
    <i r="1">
      <x v="720"/>
    </i>
    <i r="1">
      <x v="721"/>
    </i>
    <i r="1">
      <x v="722"/>
    </i>
    <i r="1">
      <x v="723"/>
    </i>
    <i r="1">
      <x v="724"/>
    </i>
    <i>
      <x v="5"/>
    </i>
    <i>
      <x v="11"/>
    </i>
    <i>
      <x v="6"/>
    </i>
    <i>
      <x v="8"/>
    </i>
    <i>
      <x v="7"/>
    </i>
    <i>
      <x v="4"/>
    </i>
    <i>
      <x v="3"/>
    </i>
    <i>
      <x v="2"/>
    </i>
    <i>
      <x/>
    </i>
    <i>
      <x v="10"/>
    </i>
    <i>
      <x v="1"/>
    </i>
    <i t="grand">
      <x/>
    </i>
  </rowItems>
  <colFields count="1">
    <field x="-2"/>
  </colFields>
  <colItems count="3">
    <i>
      <x/>
    </i>
    <i i="1">
      <x v="1"/>
    </i>
    <i i="2">
      <x v="2"/>
    </i>
  </colItems>
  <pageFields count="2">
    <pageField fld="2" item="1" hier="-1"/>
    <pageField fld="4" hier="-1"/>
  </pageFields>
  <dataFields count="3">
    <dataField name="Sum of new" fld="1" baseField="0" baseItem="586"/>
    <dataField name="Sum of keep" fld="2" baseField="0" baseItem="586"/>
    <dataField name="Sum of Redunda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3B38C3-2A51-464A-8B01-84D4005C000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154" firstHeaderRow="1" firstDataRow="1" firstDataCol="1" rowPageCount="1" colPageCount="1"/>
  <pivotFields count="17">
    <pivotField axis="axisRow" dataField="1" showAll="0">
      <items count="855">
        <item x="0"/>
        <item x="1"/>
        <item x="28"/>
        <item x="4"/>
        <item x="29"/>
        <item x="6"/>
        <item x="7"/>
        <item x="30"/>
        <item x="31"/>
        <item x="32"/>
        <item x="14"/>
        <item x="33"/>
        <item x="34"/>
        <item x="17"/>
        <item x="35"/>
        <item x="36"/>
        <item x="37"/>
        <item x="21"/>
        <item x="38"/>
        <item x="23"/>
        <item x="24"/>
        <item x="39"/>
        <item x="40"/>
        <item x="41"/>
        <item x="42"/>
        <item x="761"/>
        <item x="43"/>
        <item x="44"/>
        <item x="46"/>
        <item x="48"/>
        <item x="49"/>
        <item x="51"/>
        <item x="52"/>
        <item x="53"/>
        <item x="54"/>
        <item x="55"/>
        <item x="56"/>
        <item x="57"/>
        <item x="58"/>
        <item x="59"/>
        <item x="61"/>
        <item x="62"/>
        <item x="681"/>
        <item x="64"/>
        <item x="45"/>
        <item x="65"/>
        <item x="47"/>
        <item x="762"/>
        <item x="50"/>
        <item x="66"/>
        <item x="2"/>
        <item m="1" x="848"/>
        <item x="67"/>
        <item x="71"/>
        <item x="72"/>
        <item x="60"/>
        <item x="73"/>
        <item x="76"/>
        <item x="77"/>
        <item x="78"/>
        <item x="79"/>
        <item x="80"/>
        <item x="81"/>
        <item x="68"/>
        <item x="69"/>
        <item x="82"/>
        <item x="70"/>
        <item x="83"/>
        <item x="84"/>
        <item x="86"/>
        <item x="74"/>
        <item x="87"/>
        <item x="88"/>
        <item x="75"/>
        <item x="89"/>
        <item x="90"/>
        <item x="91"/>
        <item x="92"/>
        <item x="93"/>
        <item x="94"/>
        <item x="95"/>
        <item x="96"/>
        <item x="97"/>
        <item x="85"/>
        <item x="3"/>
        <item x="98"/>
        <item x="100"/>
        <item x="102"/>
        <item x="103"/>
        <item x="104"/>
        <item x="763"/>
        <item x="764"/>
        <item x="765"/>
        <item x="766"/>
        <item x="105"/>
        <item x="106"/>
        <item x="107"/>
        <item x="108"/>
        <item x="99"/>
        <item x="109"/>
        <item x="101"/>
        <item x="111"/>
        <item x="112"/>
        <item x="113"/>
        <item x="114"/>
        <item x="115"/>
        <item x="116"/>
        <item x="552"/>
        <item x="117"/>
        <item x="110"/>
        <item x="118"/>
        <item x="119"/>
        <item x="120"/>
        <item x="121"/>
        <item x="122"/>
        <item x="123"/>
        <item x="124"/>
        <item x="125"/>
        <item x="126"/>
        <item m="1" x="849"/>
        <item x="128"/>
        <item x="775"/>
        <item x="786"/>
        <item x="344"/>
        <item x="767"/>
        <item x="769"/>
        <item x="770"/>
        <item x="771"/>
        <item m="1" x="852"/>
        <item x="772"/>
        <item x="773"/>
        <item x="130"/>
        <item x="553"/>
        <item x="129"/>
        <item x="131"/>
        <item x="132"/>
        <item x="135"/>
        <item x="133"/>
        <item x="134"/>
        <item x="136"/>
        <item x="137"/>
        <item x="138"/>
        <item x="139"/>
        <item x="140"/>
        <item x="143"/>
        <item x="141"/>
        <item x="142"/>
        <item x="144"/>
        <item x="145"/>
        <item x="146"/>
        <item x="8"/>
        <item x="63"/>
        <item x="148"/>
        <item x="149"/>
        <item x="153"/>
        <item x="150"/>
        <item x="151"/>
        <item x="152"/>
        <item x="154"/>
        <item x="155"/>
        <item x="156"/>
        <item x="157"/>
        <item x="158"/>
        <item x="159"/>
        <item x="160"/>
        <item x="9"/>
        <item x="776"/>
        <item x="161"/>
        <item x="10"/>
        <item x="162"/>
        <item x="163"/>
        <item x="164"/>
        <item x="165"/>
        <item x="166"/>
        <item x="167"/>
        <item x="168"/>
        <item x="11"/>
        <item x="169"/>
        <item x="170"/>
        <item x="171"/>
        <item x="172"/>
        <item x="173"/>
        <item x="174"/>
        <item x="175"/>
        <item x="182"/>
        <item x="183"/>
        <item x="184"/>
        <item x="185"/>
        <item x="186"/>
        <item x="176"/>
        <item x="177"/>
        <item x="178"/>
        <item x="179"/>
        <item x="180"/>
        <item x="181"/>
        <item x="187"/>
        <item x="193"/>
        <item x="188"/>
        <item x="189"/>
        <item x="190"/>
        <item x="191"/>
        <item x="192"/>
        <item x="194"/>
        <item x="195"/>
        <item x="196"/>
        <item x="197"/>
        <item x="198"/>
        <item x="199"/>
        <item x="204"/>
        <item x="793"/>
        <item x="201"/>
        <item x="202"/>
        <item x="203"/>
        <item x="205"/>
        <item x="523"/>
        <item x="12"/>
        <item x="207"/>
        <item x="208"/>
        <item x="209"/>
        <item x="217"/>
        <item x="210"/>
        <item x="211"/>
        <item x="218"/>
        <item x="212"/>
        <item x="213"/>
        <item x="214"/>
        <item x="215"/>
        <item x="223"/>
        <item x="13"/>
        <item x="216"/>
        <item x="219"/>
        <item x="220"/>
        <item x="230"/>
        <item x="221"/>
        <item x="222"/>
        <item x="224"/>
        <item x="225"/>
        <item x="226"/>
        <item x="227"/>
        <item x="228"/>
        <item x="229"/>
        <item x="231"/>
        <item x="232"/>
        <item x="233"/>
        <item x="234"/>
        <item x="235"/>
        <item x="241"/>
        <item x="236"/>
        <item x="777"/>
        <item x="778"/>
        <item x="779"/>
        <item x="780"/>
        <item x="781"/>
        <item x="237"/>
        <item x="238"/>
        <item x="239"/>
        <item x="240"/>
        <item x="242"/>
        <item x="243"/>
        <item x="244"/>
        <item x="245"/>
        <item x="246"/>
        <item x="247"/>
        <item x="248"/>
        <item x="249"/>
        <item x="250"/>
        <item x="251"/>
        <item x="252"/>
        <item x="253"/>
        <item x="254"/>
        <item x="255"/>
        <item x="15"/>
        <item x="256"/>
        <item x="259"/>
        <item x="257"/>
        <item x="261"/>
        <item x="809"/>
        <item x="258"/>
        <item x="260"/>
        <item x="262"/>
        <item x="276"/>
        <item x="263"/>
        <item x="784"/>
        <item x="785"/>
        <item x="283"/>
        <item x="284"/>
        <item x="264"/>
        <item x="265"/>
        <item x="286"/>
        <item x="266"/>
        <item x="288"/>
        <item x="289"/>
        <item x="290"/>
        <item x="267"/>
        <item x="268"/>
        <item x="269"/>
        <item x="270"/>
        <item x="295"/>
        <item x="774"/>
        <item x="271"/>
        <item x="272"/>
        <item x="273"/>
        <item x="274"/>
        <item x="275"/>
        <item x="277"/>
        <item x="278"/>
        <item x="279"/>
        <item x="306"/>
        <item x="280"/>
        <item x="281"/>
        <item x="282"/>
        <item x="285"/>
        <item x="287"/>
        <item x="16"/>
        <item x="291"/>
        <item x="292"/>
        <item x="18"/>
        <item x="293"/>
        <item x="294"/>
        <item x="296"/>
        <item x="787"/>
        <item x="297"/>
        <item x="298"/>
        <item x="788"/>
        <item x="299"/>
        <item x="300"/>
        <item x="301"/>
        <item x="326"/>
        <item x="302"/>
        <item x="303"/>
        <item x="304"/>
        <item x="305"/>
        <item x="330"/>
        <item x="307"/>
        <item x="308"/>
        <item x="309"/>
        <item x="310"/>
        <item x="311"/>
        <item x="312"/>
        <item x="313"/>
        <item x="314"/>
        <item x="315"/>
        <item x="316"/>
        <item x="317"/>
        <item x="340"/>
        <item x="341"/>
        <item x="318"/>
        <item x="319"/>
        <item x="320"/>
        <item x="321"/>
        <item x="322"/>
        <item x="323"/>
        <item x="324"/>
        <item x="325"/>
        <item x="796"/>
        <item x="327"/>
        <item x="791"/>
        <item x="808"/>
        <item x="329"/>
        <item x="331"/>
        <item x="332"/>
        <item x="333"/>
        <item x="334"/>
        <item x="335"/>
        <item x="336"/>
        <item x="337"/>
        <item x="338"/>
        <item x="359"/>
        <item x="339"/>
        <item x="342"/>
        <item x="19"/>
        <item x="147"/>
        <item m="1" x="851"/>
        <item x="345"/>
        <item x="346"/>
        <item x="347"/>
        <item x="348"/>
        <item x="349"/>
        <item x="350"/>
        <item x="351"/>
        <item x="20"/>
        <item x="352"/>
        <item x="353"/>
        <item x="354"/>
        <item x="377"/>
        <item x="355"/>
        <item x="356"/>
        <item x="357"/>
        <item x="358"/>
        <item x="360"/>
        <item x="361"/>
        <item x="362"/>
        <item x="383"/>
        <item x="363"/>
        <item x="364"/>
        <item x="365"/>
        <item x="366"/>
        <item x="388"/>
        <item x="367"/>
        <item x="368"/>
        <item x="369"/>
        <item x="370"/>
        <item x="372"/>
        <item x="394"/>
        <item x="343"/>
        <item x="200"/>
        <item x="373"/>
        <item x="374"/>
        <item x="401"/>
        <item x="402"/>
        <item x="375"/>
        <item x="376"/>
        <item x="378"/>
        <item x="379"/>
        <item x="794"/>
        <item x="380"/>
        <item x="381"/>
        <item x="382"/>
        <item x="384"/>
        <item x="385"/>
        <item x="413"/>
        <item x="386"/>
        <item x="387"/>
        <item x="22"/>
        <item x="389"/>
        <item x="390"/>
        <item x="391"/>
        <item x="417"/>
        <item x="392"/>
        <item x="393"/>
        <item x="795"/>
        <item x="789"/>
        <item x="395"/>
        <item x="396"/>
        <item x="397"/>
        <item x="398"/>
        <item x="399"/>
        <item x="400"/>
        <item x="427"/>
        <item x="403"/>
        <item x="404"/>
        <item x="405"/>
        <item x="432"/>
        <item x="406"/>
        <item x="407"/>
        <item x="408"/>
        <item x="409"/>
        <item x="410"/>
        <item x="411"/>
        <item x="412"/>
        <item x="414"/>
        <item x="415"/>
        <item x="416"/>
        <item x="418"/>
        <item x="419"/>
        <item x="420"/>
        <item x="421"/>
        <item x="422"/>
        <item x="423"/>
        <item x="424"/>
        <item x="425"/>
        <item x="426"/>
        <item x="428"/>
        <item x="429"/>
        <item x="430"/>
        <item x="431"/>
        <item x="433"/>
        <item x="434"/>
        <item x="435"/>
        <item x="436"/>
        <item x="437"/>
        <item x="438"/>
        <item x="439"/>
        <item x="440"/>
        <item x="441"/>
        <item x="471"/>
        <item x="472"/>
        <item x="442"/>
        <item x="443"/>
        <item x="474"/>
        <item x="444"/>
        <item x="476"/>
        <item x="445"/>
        <item x="797"/>
        <item x="479"/>
        <item x="446"/>
        <item x="447"/>
        <item x="448"/>
        <item x="484"/>
        <item x="449"/>
        <item x="450"/>
        <item x="451"/>
        <item x="452"/>
        <item x="453"/>
        <item x="454"/>
        <item x="455"/>
        <item x="456"/>
        <item x="457"/>
        <item x="458"/>
        <item x="459"/>
        <item x="496"/>
        <item x="460"/>
        <item x="461"/>
        <item x="462"/>
        <item x="463"/>
        <item x="464"/>
        <item x="465"/>
        <item x="505"/>
        <item m="1" x="850"/>
        <item x="466"/>
        <item x="798"/>
        <item x="799"/>
        <item x="800"/>
        <item x="801"/>
        <item x="802"/>
        <item x="803"/>
        <item x="804"/>
        <item x="805"/>
        <item x="806"/>
        <item x="807"/>
        <item x="328"/>
        <item x="467"/>
        <item x="468"/>
        <item x="469"/>
        <item x="470"/>
        <item x="473"/>
        <item x="475"/>
        <item x="477"/>
        <item x="478"/>
        <item x="480"/>
        <item x="481"/>
        <item x="524"/>
        <item x="525"/>
        <item x="482"/>
        <item x="483"/>
        <item x="528"/>
        <item x="485"/>
        <item x="529"/>
        <item x="486"/>
        <item x="487"/>
        <item x="488"/>
        <item x="489"/>
        <item x="490"/>
        <item x="491"/>
        <item x="535"/>
        <item x="492"/>
        <item x="493"/>
        <item x="494"/>
        <item x="495"/>
        <item x="497"/>
        <item x="498"/>
        <item x="499"/>
        <item x="542"/>
        <item x="500"/>
        <item x="501"/>
        <item x="502"/>
        <item x="503"/>
        <item x="504"/>
        <item x="506"/>
        <item x="549"/>
        <item x="507"/>
        <item x="508"/>
        <item x="509"/>
        <item x="510"/>
        <item x="511"/>
        <item x="512"/>
        <item x="555"/>
        <item x="556"/>
        <item x="513"/>
        <item x="514"/>
        <item x="515"/>
        <item x="516"/>
        <item x="561"/>
        <item x="562"/>
        <item x="517"/>
        <item x="782"/>
        <item x="518"/>
        <item x="519"/>
        <item x="520"/>
        <item x="521"/>
        <item x="522"/>
        <item x="206"/>
        <item m="1" x="853"/>
        <item x="526"/>
        <item x="810"/>
        <item x="811"/>
        <item x="527"/>
        <item x="530"/>
        <item x="531"/>
        <item x="532"/>
        <item x="533"/>
        <item x="534"/>
        <item x="536"/>
        <item x="537"/>
        <item x="538"/>
        <item x="539"/>
        <item x="540"/>
        <item x="586"/>
        <item x="541"/>
        <item x="25"/>
        <item x="543"/>
        <item x="590"/>
        <item x="544"/>
        <item x="592"/>
        <item x="545"/>
        <item x="546"/>
        <item x="547"/>
        <item x="548"/>
        <item x="550"/>
        <item x="5"/>
        <item x="554"/>
        <item x="551"/>
        <item x="557"/>
        <item x="558"/>
        <item x="559"/>
        <item x="560"/>
        <item x="563"/>
        <item x="564"/>
        <item x="565"/>
        <item x="566"/>
        <item x="567"/>
        <item x="568"/>
        <item x="569"/>
        <item x="570"/>
        <item x="614"/>
        <item x="571"/>
        <item x="572"/>
        <item x="573"/>
        <item x="574"/>
        <item x="575"/>
        <item x="576"/>
        <item x="812"/>
        <item x="577"/>
        <item x="578"/>
        <item x="579"/>
        <item x="580"/>
        <item x="581"/>
        <item x="629"/>
        <item x="582"/>
        <item x="583"/>
        <item x="584"/>
        <item x="813"/>
        <item x="814"/>
        <item x="815"/>
        <item x="816"/>
        <item x="817"/>
        <item x="819"/>
        <item x="820"/>
        <item x="821"/>
        <item x="822"/>
        <item x="585"/>
        <item x="587"/>
        <item x="645"/>
        <item x="646"/>
        <item x="588"/>
        <item x="589"/>
        <item x="591"/>
        <item x="593"/>
        <item x="594"/>
        <item x="595"/>
        <item x="596"/>
        <item x="826"/>
        <item x="827"/>
        <item x="828"/>
        <item x="597"/>
        <item x="598"/>
        <item x="599"/>
        <item x="600"/>
        <item x="662"/>
        <item x="663"/>
        <item x="664"/>
        <item x="601"/>
        <item x="602"/>
        <item x="603"/>
        <item x="604"/>
        <item x="605"/>
        <item x="606"/>
        <item x="670"/>
        <item x="607"/>
        <item x="608"/>
        <item x="609"/>
        <item x="610"/>
        <item x="611"/>
        <item x="612"/>
        <item x="613"/>
        <item x="615"/>
        <item x="616"/>
        <item x="617"/>
        <item x="618"/>
        <item x="686"/>
        <item x="619"/>
        <item x="620"/>
        <item x="621"/>
        <item x="622"/>
        <item x="693"/>
        <item x="623"/>
        <item x="624"/>
        <item x="625"/>
        <item x="626"/>
        <item x="627"/>
        <item x="628"/>
        <item x="829"/>
        <item x="630"/>
        <item x="631"/>
        <item x="834"/>
        <item x="632"/>
        <item x="835"/>
        <item x="792"/>
        <item x="634"/>
        <item x="635"/>
        <item x="636"/>
        <item x="637"/>
        <item x="709"/>
        <item x="638"/>
        <item x="639"/>
        <item x="640"/>
        <item x="641"/>
        <item x="642"/>
        <item x="643"/>
        <item x="644"/>
        <item x="647"/>
        <item x="648"/>
        <item x="649"/>
        <item x="650"/>
        <item x="651"/>
        <item x="720"/>
        <item x="26"/>
        <item x="652"/>
        <item x="723"/>
        <item x="653"/>
        <item x="654"/>
        <item x="655"/>
        <item x="656"/>
        <item x="657"/>
        <item x="658"/>
        <item x="659"/>
        <item x="731"/>
        <item x="660"/>
        <item x="661"/>
        <item x="665"/>
        <item x="734"/>
        <item x="666"/>
        <item x="736"/>
        <item x="667"/>
        <item x="738"/>
        <item x="739"/>
        <item x="668"/>
        <item x="741"/>
        <item x="669"/>
        <item x="671"/>
        <item x="672"/>
        <item x="673"/>
        <item x="674"/>
        <item x="836"/>
        <item x="675"/>
        <item x="676"/>
        <item x="749"/>
        <item x="677"/>
        <item x="678"/>
        <item x="679"/>
        <item x="680"/>
        <item x="633"/>
        <item x="837"/>
        <item x="838"/>
        <item x="839"/>
        <item x="840"/>
        <item x="841"/>
        <item x="842"/>
        <item x="843"/>
        <item x="844"/>
        <item x="845"/>
        <item x="846"/>
        <item x="682"/>
        <item x="683"/>
        <item x="684"/>
        <item x="768"/>
        <item x="685"/>
        <item x="687"/>
        <item x="688"/>
        <item x="689"/>
        <item x="690"/>
        <item x="691"/>
        <item x="692"/>
        <item x="694"/>
        <item x="695"/>
        <item x="696"/>
        <item x="697"/>
        <item x="698"/>
        <item x="699"/>
        <item x="700"/>
        <item x="701"/>
        <item x="783"/>
        <item x="702"/>
        <item x="703"/>
        <item x="704"/>
        <item x="705"/>
        <item x="706"/>
        <item x="707"/>
        <item x="790"/>
        <item x="708"/>
        <item x="710"/>
        <item x="711"/>
        <item x="712"/>
        <item x="713"/>
        <item x="714"/>
        <item x="715"/>
        <item x="716"/>
        <item x="371"/>
        <item x="717"/>
        <item x="718"/>
        <item x="719"/>
        <item x="721"/>
        <item x="27"/>
        <item x="722"/>
        <item x="724"/>
        <item x="725"/>
        <item x="726"/>
        <item x="727"/>
        <item x="728"/>
        <item x="729"/>
        <item x="730"/>
        <item x="732"/>
        <item x="733"/>
        <item x="818"/>
        <item x="735"/>
        <item x="737"/>
        <item x="740"/>
        <item x="742"/>
        <item x="823"/>
        <item x="824"/>
        <item x="825"/>
        <item x="743"/>
        <item x="744"/>
        <item x="745"/>
        <item x="830"/>
        <item x="831"/>
        <item x="832"/>
        <item x="833"/>
        <item x="746"/>
        <item x="747"/>
        <item x="748"/>
        <item x="750"/>
        <item x="847"/>
        <item x="751"/>
        <item x="752"/>
        <item x="753"/>
        <item x="754"/>
        <item x="755"/>
        <item x="756"/>
        <item x="757"/>
        <item x="758"/>
        <item x="759"/>
        <item x="760"/>
        <item x="127"/>
        <item t="default"/>
      </items>
    </pivotField>
    <pivotField showAll="0"/>
    <pivotField axis="axisPage" showAll="0">
      <items count="3">
        <item x="0"/>
        <item x="1"/>
        <item t="default"/>
      </items>
    </pivotField>
    <pivotField axis="axisRow" showAll="0" sortType="descending">
      <items count="13">
        <item x="9"/>
        <item x="0"/>
        <item x="3"/>
        <item x="6"/>
        <item x="4"/>
        <item x="7"/>
        <item x="2"/>
        <item x="10"/>
        <item x="1"/>
        <item x="8"/>
        <item x="11"/>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0"/>
  </rowFields>
  <rowItems count="150">
    <i>
      <x v="7"/>
    </i>
    <i r="1">
      <x v="19"/>
    </i>
    <i r="1">
      <x v="20"/>
    </i>
    <i r="1">
      <x v="136"/>
    </i>
    <i r="1">
      <x v="144"/>
    </i>
    <i r="1">
      <x v="154"/>
    </i>
    <i r="1">
      <x v="191"/>
    </i>
    <i r="1">
      <x v="227"/>
    </i>
    <i r="1">
      <x v="232"/>
    </i>
    <i r="1">
      <x v="288"/>
    </i>
    <i r="1">
      <x v="297"/>
    </i>
    <i r="1">
      <x v="329"/>
    </i>
    <i r="1">
      <x v="332"/>
    </i>
    <i r="1">
      <x v="333"/>
    </i>
    <i r="1">
      <x v="404"/>
    </i>
    <i r="1">
      <x v="408"/>
    </i>
    <i r="1">
      <x v="475"/>
    </i>
    <i r="1">
      <x v="481"/>
    </i>
    <i r="1">
      <x v="484"/>
    </i>
    <i r="1">
      <x v="488"/>
    </i>
    <i r="1">
      <x v="507"/>
    </i>
    <i r="1">
      <x v="544"/>
    </i>
    <i r="1">
      <x v="559"/>
    </i>
    <i r="1">
      <x v="603"/>
    </i>
    <i r="1">
      <x v="624"/>
    </i>
    <i r="1">
      <x v="637"/>
    </i>
    <i r="1">
      <x v="670"/>
    </i>
    <i r="1">
      <x v="728"/>
    </i>
    <i r="1">
      <x v="736"/>
    </i>
    <i r="1">
      <x v="742"/>
    </i>
    <i r="1">
      <x v="775"/>
    </i>
    <i r="1">
      <x v="791"/>
    </i>
    <i r="1">
      <x v="830"/>
    </i>
    <i r="1">
      <x v="832"/>
    </i>
    <i r="1">
      <x v="834"/>
    </i>
    <i r="1">
      <x v="836"/>
    </i>
    <i>
      <x v="8"/>
    </i>
    <i r="1">
      <x v="1"/>
    </i>
    <i r="1">
      <x v="44"/>
    </i>
    <i r="1">
      <x v="46"/>
    </i>
    <i r="1">
      <x v="48"/>
    </i>
    <i r="1">
      <x v="70"/>
    </i>
    <i r="1">
      <x v="109"/>
    </i>
    <i r="1">
      <x v="194"/>
    </i>
    <i r="1">
      <x v="274"/>
    </i>
    <i r="1">
      <x v="280"/>
    </i>
    <i r="1">
      <x v="506"/>
    </i>
    <i r="1">
      <x v="552"/>
    </i>
    <i r="1">
      <x v="597"/>
    </i>
    <i r="1">
      <x v="652"/>
    </i>
    <i r="1">
      <x v="668"/>
    </i>
    <i r="1">
      <x v="725"/>
    </i>
    <i r="1">
      <x v="745"/>
    </i>
    <i r="1">
      <x v="828"/>
    </i>
    <i r="1">
      <x v="829"/>
    </i>
    <i r="1">
      <x v="837"/>
    </i>
    <i>
      <x v="9"/>
    </i>
    <i r="1">
      <x v="13"/>
    </i>
    <i r="1">
      <x v="63"/>
    </i>
    <i r="1">
      <x v="66"/>
    </i>
    <i r="1">
      <x v="73"/>
    </i>
    <i r="1">
      <x v="83"/>
    </i>
    <i r="1">
      <x v="100"/>
    </i>
    <i r="1">
      <x v="290"/>
    </i>
    <i r="1">
      <x v="377"/>
    </i>
    <i r="1">
      <x v="420"/>
    </i>
    <i r="1">
      <x v="427"/>
    </i>
    <i r="1">
      <x v="601"/>
    </i>
    <i r="1">
      <x v="653"/>
    </i>
    <i r="1">
      <x v="712"/>
    </i>
    <i r="1">
      <x v="798"/>
    </i>
    <i>
      <x/>
    </i>
    <i r="1">
      <x v="17"/>
    </i>
    <i r="1">
      <x v="222"/>
    </i>
    <i r="1">
      <x v="275"/>
    </i>
    <i r="1">
      <x v="344"/>
    </i>
    <i r="1">
      <x v="456"/>
    </i>
    <i r="1">
      <x v="500"/>
    </i>
    <i r="1">
      <x v="572"/>
    </i>
    <i r="1">
      <x v="608"/>
    </i>
    <i r="1">
      <x v="630"/>
    </i>
    <i r="1">
      <x v="694"/>
    </i>
    <i r="1">
      <x v="745"/>
    </i>
    <i>
      <x v="4"/>
    </i>
    <i r="1">
      <x v="3"/>
    </i>
    <i r="1">
      <x v="55"/>
    </i>
    <i r="1">
      <x v="131"/>
    </i>
    <i r="1">
      <x v="188"/>
    </i>
    <i r="1">
      <x v="285"/>
    </i>
    <i r="1">
      <x v="307"/>
    </i>
    <i r="1">
      <x v="327"/>
    </i>
    <i r="1">
      <x v="397"/>
    </i>
    <i r="1">
      <x v="409"/>
    </i>
    <i r="1">
      <x v="566"/>
    </i>
    <i r="1">
      <x v="835"/>
    </i>
    <i>
      <x v="5"/>
    </i>
    <i r="1">
      <x v="208"/>
    </i>
    <i r="1">
      <x v="219"/>
    </i>
    <i r="1">
      <x v="292"/>
    </i>
    <i r="1">
      <x v="384"/>
    </i>
    <i r="1">
      <x v="438"/>
    </i>
    <i r="1">
      <x v="479"/>
    </i>
    <i r="1">
      <x v="531"/>
    </i>
    <i r="1">
      <x v="532"/>
    </i>
    <i r="1">
      <x v="677"/>
    </i>
    <i r="1">
      <x v="740"/>
    </i>
    <i r="1">
      <x v="744"/>
    </i>
    <i>
      <x v="10"/>
    </i>
    <i r="1">
      <x v="64"/>
    </i>
    <i r="1">
      <x v="196"/>
    </i>
    <i r="1">
      <x v="246"/>
    </i>
    <i r="1">
      <x v="291"/>
    </i>
    <i r="1">
      <x v="367"/>
    </i>
    <i r="1">
      <x v="650"/>
    </i>
    <i r="1">
      <x v="818"/>
    </i>
    <i r="1">
      <x v="823"/>
    </i>
    <i r="1">
      <x v="831"/>
    </i>
    <i>
      <x v="3"/>
    </i>
    <i r="1">
      <x v="98"/>
    </i>
    <i r="1">
      <x v="185"/>
    </i>
    <i r="1">
      <x v="187"/>
    </i>
    <i r="1">
      <x v="304"/>
    </i>
    <i r="1">
      <x v="537"/>
    </i>
    <i r="1">
      <x v="567"/>
    </i>
    <i r="1">
      <x v="747"/>
    </i>
    <i>
      <x v="1"/>
    </i>
    <i r="1">
      <x/>
    </i>
    <i r="1">
      <x v="5"/>
    </i>
    <i r="1">
      <x v="284"/>
    </i>
    <i r="1">
      <x v="345"/>
    </i>
    <i r="1">
      <x v="392"/>
    </i>
    <i r="1">
      <x v="403"/>
    </i>
    <i r="1">
      <x v="669"/>
    </i>
    <i>
      <x v="11"/>
    </i>
    <i r="1">
      <x v="6"/>
    </i>
    <i r="1">
      <x v="10"/>
    </i>
    <i r="1">
      <x v="292"/>
    </i>
    <i r="1">
      <x v="476"/>
    </i>
    <i r="1">
      <x v="823"/>
    </i>
    <i>
      <x v="2"/>
    </i>
    <i r="1">
      <x v="184"/>
    </i>
    <i r="1">
      <x v="535"/>
    </i>
    <i r="1">
      <x v="689"/>
    </i>
    <i r="1">
      <x v="756"/>
    </i>
    <i>
      <x v="6"/>
    </i>
    <i r="1">
      <x v="186"/>
    </i>
    <i r="1">
      <x v="442"/>
    </i>
    <i r="1">
      <x v="573"/>
    </i>
    <i r="1">
      <x v="612"/>
    </i>
    <i t="grand">
      <x/>
    </i>
  </rowItems>
  <colItems count="1">
    <i/>
  </colItems>
  <pageFields count="1">
    <pageField fld="2" item="0" hier="-1"/>
  </pageFields>
  <dataFields count="1">
    <dataField name="Count of keywor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ep" xr10:uid="{EE7BF937-611A-47DB-97D9-F58DAAB7A811}" sourceName="keep">
  <extLst>
    <x:ext xmlns:x15="http://schemas.microsoft.com/office/spreadsheetml/2010/11/main" uri="{2F2917AC-EB37-4324-AD4E-5DD8C200BD13}">
      <x15:tableSlicerCache tableId="1" column="1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 xr10:uid="{4A06D91D-15BC-4A16-B402-536234C21330}" sourceName="QA">
  <extLst>
    <x:ext xmlns:x15="http://schemas.microsoft.com/office/spreadsheetml/2010/11/main" uri="{2F2917AC-EB37-4324-AD4E-5DD8C200BD13}">
      <x15:tableSlicerCache tableId="1" column="1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A1" xr10:uid="{FD07E6F8-99B1-442C-8288-44FD6B34CFC1}" sourceName="QA">
  <extLst>
    <x:ext xmlns:x15="http://schemas.microsoft.com/office/spreadsheetml/2010/11/main" uri="{2F2917AC-EB37-4324-AD4E-5DD8C200BD13}">
      <x15:tableSlicerCache tableId="2"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xr10:uid="{3AE7D185-F3B3-46A8-A261-8CBD0998B24E}" cache="Slicer_keep" caption="keep" rowHeight="234950"/>
  <slicer name="keep 1" xr10:uid="{61443FEB-5D0F-42FC-B72C-92FB47018635}" cache="Slicer_keep" caption="keep" rowHeight="234950"/>
  <slicer name="QA" xr10:uid="{9A23156E-3914-4FF8-A422-06E02D32F662}" cache="Slicer_QA" caption="Column1" rowHeight="234950"/>
  <slicer name="QA 1" xr10:uid="{4AC234E6-9526-4385-AB2D-FDEB83D43F9B}" cache="Slicer_QA" caption="Column1" startItem="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ep 2" xr10:uid="{9C38CE1C-E2E9-4AAE-82BA-1FD42530AD9B}" cache="Slicer_keep" caption="keep" rowHeight="234950"/>
  <slicer name="keep 3" xr10:uid="{4EBCADD0-7CD1-469B-B601-019248720451}" cache="Slicer_keep" caption="keep" rowHeight="234950"/>
  <slicer name="QA 2" xr10:uid="{4D81F789-5E71-4484-AA90-3BF0994A798C}" cache="Slicer_QA" caption="Column1" rowHeight="234950"/>
  <slicer name="QA 3" xr10:uid="{8BBE6AD8-A91C-4A9F-AF18-181E35DD0866}" cache="Slicer_QA1" caption="QA" startItem="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2B623E-2F98-4DEC-954D-0273DA96F649}" name="Table1" displayName="Table1" ref="A1:Q1024" totalsRowShown="0">
  <autoFilter ref="A1:Q1024" xr:uid="{272B623E-2F98-4DEC-954D-0273DA96F649}">
    <filterColumn colId="2">
      <filters>
        <filter val="1"/>
      </filters>
    </filterColumn>
  </autoFilter>
  <sortState xmlns:xlrd2="http://schemas.microsoft.com/office/spreadsheetml/2017/richdata2" ref="A249:Q645">
    <sortCondition ref="D1:D1024"/>
  </sortState>
  <tableColumns count="17">
    <tableColumn id="10" xr3:uid="{A5A1425B-9275-4AB6-8ECA-676BF31A3E35}" name="keyword" dataDxfId="31">
      <calculatedColumnFormula>IF(NOT(ISBLANK(Table1[[#This Row],[correct value]])), Table1[[#This Row],[correct value]], Table1[[#This Row],[processed]])</calculatedColumnFormula>
    </tableColumn>
    <tableColumn id="2" xr3:uid="{135C267E-B240-4EBF-B96C-C6E7F9D158F8}" name="new"/>
    <tableColumn id="12" xr3:uid="{D189A791-CD33-4A70-A543-E6B22A0BF7EC}" name="keep" dataDxfId="30"/>
    <tableColumn id="11" xr3:uid="{2095A5BD-0565-4A9C-A024-18175E03392A}" name="QA" dataDxfId="29"/>
    <tableColumn id="16" xr3:uid="{68F0B27B-F0CE-4956-A40B-7AEDCAD8FE67}" name="Redundant" dataDxfId="28"/>
    <tableColumn id="6" xr3:uid="{39D1F08F-1D48-42AB-AA3B-A368B55F9EEE}" name="single" dataDxfId="27">
      <calculatedColumnFormula>COUNTA(_xlfn.TEXTSPLIT(Table1[[#This Row],[processed]]," "))=1</calculatedColumnFormula>
    </tableColumn>
    <tableColumn id="4" xr3:uid="{D762206E-18D3-4311-9AF6-CBE75DC86EC4}" name="processed" dataCellStyle="Normal"/>
    <tableColumn id="1" xr3:uid="{0D6A8B07-81C4-4122-A1F9-306CB77E1CF7}" name="raw matches" dataDxfId="26" dataCellStyle="Normal_QA_Seed_Keywords"/>
    <tableColumn id="9" xr3:uid="{07B1221C-E3FD-4AF5-B084-7E24D13CEBB5}" name="correct value" dataDxfId="25"/>
    <tableColumn id="13" xr3:uid="{761D155C-DE5B-46A6-A1E9-FAFCA11B1AF5}" name="substr count (same QA)" dataDxfId="24">
      <calculatedColumnFormula array="1">SUM(--((_xlfn.REGEXTEST(Table1[keyword], "\b" &amp; Table1[[#This Row],[keyword]] &amp; ".*")) * (Table1[keep]=1) * (Table1[QA]=Table1[[#This Row],[QA]]) *  (Table1[Redundant]&lt;&gt;1)))</calculatedColumnFormula>
    </tableColumn>
    <tableColumn id="15" xr3:uid="{D0AD03E2-1DC9-435F-B9A6-D3FB3E73D8F7}" name="substr (same QA)" dataDxfId="23">
      <calculatedColumnFormula array="1">_xlfn.TEXTJOIN(", ", TRUE, _xlfn._xlws.FILTER(Table1[keyword], (_xlfn.REGEXTEST(Table1[keyword], "\b" &amp; Table1[[#This Row],[keyword]] &amp; ".*")) * (Table1[keep]=1)  * (Table1[QA]=Table1[[#This Row],[QA]]) *  (Table1[Redundant]&lt;&gt;1), ""))</calculatedColumnFormula>
    </tableColumn>
    <tableColumn id="14" xr3:uid="{7A75A386-E99D-4356-AE0B-17F1D4C493C3}" name="to verify &quot;I&quot;" dataDxfId="22">
      <calculatedColumnFormula array="1">SUM(--(RIGHT(_xlfn.TEXTSPLIT(Table1[[#This Row],[processed]], ," "), 1) = "I"))</calculatedColumnFormula>
    </tableColumn>
    <tableColumn id="5" xr3:uid="{A98728A1-21F8-451B-BDE6-FFE1FE3DE6F8}" name="to verify &quot;bl&quot;" dataDxfId="21">
      <calculatedColumnFormula array="1">SUM(--(RIGHT(_xlfn.TEXTSPLIT(Table1[[#This Row],[processed]], ," "), 2) = "bl"))</calculatedColumnFormula>
    </tableColumn>
    <tableColumn id="7" xr3:uid="{C8FD3749-B7F1-47B8-9B5B-1CD9346D915A}" name="similar count" dataDxfId="20">
      <calculatedColumnFormula array="1">SUM(--(ISNUMBER(SEARCH(Table1[[#This Row],[keyword]], Table1[keyword]))))</calculatedColumnFormula>
    </tableColumn>
    <tableColumn id="8" xr3:uid="{D02BB635-3752-4015-AE27-3E908A294F9A}" name="similar" dataDxfId="19">
      <calculatedColumnFormula array="1">_xlfn.TEXTJOIN(", ", TRUE, _xlfn._xlws.FILTER(Table1[keyword], ISNUMBER(SEARCH(Table1[[#This Row],[keyword]], Table1[keyword])), ""))</calculatedColumnFormula>
    </tableColumn>
    <tableColumn id="19" xr3:uid="{C7506A8C-80AF-4BC4-B420-1633A68C1FE5}" name="substr count" dataDxfId="18">
      <calculatedColumnFormula array="1">SUM(--((_xlfn.REGEXTEST(Table1[keyword], "^" &amp; Table1[[#This Row],[keyword]] &amp; ".*")) * (Table1[keep]=1) ))</calculatedColumnFormula>
    </tableColumn>
    <tableColumn id="20" xr3:uid="{8070A2EB-842A-4BF8-8523-751A59A9DDD0}" name="substr" dataDxfId="17">
      <calculatedColumnFormula array="1">_xlfn.TEXTJOIN(", ", TRUE, _xlfn._xlws.FILTER(Table1[keyword], (_xlfn.REGEXTEST(Table1[keyword], "^" &amp; Table1[[#This Row],[keyword]] &amp; ".*")) * (Table1[keep]=1), ""))</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CA07F9-A260-404A-95DA-C312BF85256D}" name="keywords_copy" displayName="keywords_copy" ref="A1:S1026" totalsRowShown="0">
  <autoFilter ref="A1:S1026" xr:uid="{272B623E-2F98-4DEC-954D-0273DA96F649}">
    <filterColumn colId="3">
      <filters>
        <filter val="0"/>
      </filters>
    </filterColumn>
  </autoFilter>
  <sortState xmlns:xlrd2="http://schemas.microsoft.com/office/spreadsheetml/2017/richdata2" ref="A18:S1019">
    <sortCondition descending="1" ref="B2:B1026"/>
    <sortCondition ref="A2:A1026"/>
  </sortState>
  <tableColumns count="19">
    <tableColumn id="10" xr3:uid="{D6C3348F-A4E4-4AAE-960C-8F65CD6D897B}" name="keyword" dataDxfId="16">
      <calculatedColumnFormula>IF(NOT(ISBLANK(keywords_copy[[#This Row],[correct value]])), keywords_copy[[#This Row],[correct value]], keywords_copy[[#This Row],[processed]])</calculatedColumnFormula>
    </tableColumn>
    <tableColumn id="17" xr3:uid="{51DDA6F6-889C-448D-B458-6209AB1C8FBE}" name="length" dataDxfId="15">
      <calculatedColumnFormula>LEN(keywords_copy[[#This Row],[keyword]])</calculatedColumnFormula>
    </tableColumn>
    <tableColumn id="2" xr3:uid="{0FCA1C77-FCFE-4B94-8E34-C86442BA6FEC}" name="new"/>
    <tableColumn id="12" xr3:uid="{6E1383D8-3FF7-4382-AF70-AF50DB1509E3}" name="keep" dataDxfId="14"/>
    <tableColumn id="11" xr3:uid="{1E6C616E-0755-428E-B2B8-4E65A8DAC197}" name="QA" dataDxfId="13"/>
    <tableColumn id="16" xr3:uid="{AE4E08DA-0F22-46F5-91B2-4AB3FD3A73DC}" name="Redundant" dataDxfId="12"/>
    <tableColumn id="6" xr3:uid="{283AEE65-2C77-4495-B5B2-E74C19FA5A5A}" name="single" dataDxfId="11">
      <calculatedColumnFormula>COUNTA(_xlfn.TEXTSPLIT(keywords_copy[[#This Row],[processed]]," "))=1</calculatedColumnFormula>
    </tableColumn>
    <tableColumn id="4" xr3:uid="{AF7D86CF-912E-470A-A247-0AA53E10F4E3}" name="processed" dataCellStyle="Normal"/>
    <tableColumn id="1" xr3:uid="{A95B670E-7ED6-4ECC-812A-086E56A097DB}" name="raw matches" dataDxfId="10" dataCellStyle="Normal_QA_Seed_Keywords"/>
    <tableColumn id="9" xr3:uid="{A777189E-F42F-47E1-A31A-36D49E4C7ABD}" name="correct value" dataDxfId="9"/>
    <tableColumn id="13" xr3:uid="{13783EE0-19EB-4829-8A03-3826F11BC006}" name="substr count (same QA)" dataDxfId="8">
      <calculatedColumnFormula array="1">SUM(--((_xlfn.REGEXTEST(keywords_copy[keyword], "\b" &amp; keywords_copy[[#This Row],[keyword]] &amp; ".*")) * (keywords_copy[keep]=1) * (keywords_copy[QA]=keywords_copy[[#This Row],[QA]]) *  (keywords_copy[Redundant]&lt;&gt;1)))</calculatedColumnFormula>
    </tableColumn>
    <tableColumn id="15" xr3:uid="{3172BE85-2A13-4062-BCCD-BB101140DAFA}" name="substr (same QA)" dataDxfId="7">
      <calculatedColumnFormula array="1">_xlfn.TEXTJOIN(", ", TRUE, _xlfn._xlws.FILTER(keywords_copy[keyword], (_xlfn.REGEXTEST(keywords_copy[keyword], "\b" &amp; keywords_copy[[#This Row],[keyword]] &amp; ".*")) * (keywords_copy[keep]=1)  * (keywords_copy[QA]=keywords_copy[[#This Row],[QA]]) *  (keywords_copy[Redundant]&lt;&gt;1), ""))</calculatedColumnFormula>
    </tableColumn>
    <tableColumn id="14" xr3:uid="{750C1DA1-12EC-4320-9610-31F68E4B71A3}" name="to verify &quot;I&quot;" dataDxfId="6">
      <calculatedColumnFormula array="1">SUM(--(RIGHT(_xlfn.TEXTSPLIT(keywords_copy[[#This Row],[processed]], ," "), 1) = "I"))</calculatedColumnFormula>
    </tableColumn>
    <tableColumn id="5" xr3:uid="{D5FEE312-BE63-4118-B4CA-6BF987AD65A9}" name="to verify &quot;bl&quot;" dataDxfId="5">
      <calculatedColumnFormula array="1">SUM(--(RIGHT(_xlfn.TEXTSPLIT(keywords_copy[[#This Row],[processed]], ," "), 2) = "bl"))</calculatedColumnFormula>
    </tableColumn>
    <tableColumn id="7" xr3:uid="{73D212DE-F177-41E0-9EA3-32CBED28D42C}" name="similar count" dataDxfId="4">
      <calculatedColumnFormula array="1">SUM(--(ISNUMBER(SEARCH(keywords_copy[[#This Row],[keyword]], keywords_copy[keyword]))))</calculatedColumnFormula>
    </tableColumn>
    <tableColumn id="8" xr3:uid="{6D8C52E5-A91C-451A-9D13-C1B18C7AA3B2}" name="similar" dataDxfId="3">
      <calculatedColumnFormula array="1">_xlfn.TEXTJOIN(", ", TRUE, _xlfn._xlws.FILTER(keywords_copy[keyword], ISNUMBER(SEARCH(keywords_copy[[#This Row],[keyword]], keywords_copy[keyword])), ""))</calculatedColumnFormula>
    </tableColumn>
    <tableColumn id="19" xr3:uid="{56D3252B-AE81-416D-A493-49C78E9920D3}" name="substr count" dataDxfId="2">
      <calculatedColumnFormula array="1">SUM(--((_xlfn.REGEXTEST(keywords_copy[keyword], "^" &amp; keywords_copy[[#This Row],[keyword]] &amp; ".*")) * (keywords_copy[keep]=1) ))</calculatedColumnFormula>
    </tableColumn>
    <tableColumn id="20" xr3:uid="{C17A73B5-E589-4CD1-AFFC-C960E0D1CA84}" name="substr" dataDxfId="1">
      <calculatedColumnFormula array="1">_xlfn.TEXTJOIN(", ", TRUE, _xlfn._xlws.FILTER(keywords_copy[keyword], (_xlfn.REGEXTEST(keywords_copy[keyword], "^" &amp; keywords_copy[[#This Row],[keyword]] &amp; ".*")) * (keywords_copy[keep]=1), ""))</calculatedColumnFormula>
    </tableColumn>
    <tableColumn id="3" xr3:uid="{F1F296B6-CD52-4F2D-B1CD-8FBF9F7B8E78}" name="total keywords python" dataDxfId="0">
      <calculatedColumnFormula array="1">"""" &amp; _xlfn.TEXTJOIN(""",""", TRUE, _xlfn._xlws.FILTER(keywords_copy[keyword], (keywords_copy[keep]=1) * (keywords_copy[QA]=keywords_copy[[#This Row],[QA]]), "")) &amp; """"</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165E-B15C-483C-897B-8984234B628A}">
  <sheetPr codeName="Sheet1"/>
  <dimension ref="A1:Q1024"/>
  <sheetViews>
    <sheetView tabSelected="1" topLeftCell="A497" zoomScale="115" zoomScaleNormal="115" workbookViewId="0">
      <selection activeCell="D502" sqref="D502"/>
    </sheetView>
  </sheetViews>
  <sheetFormatPr defaultRowHeight="14.4" x14ac:dyDescent="0.3"/>
  <cols>
    <col min="1" max="1" width="19" customWidth="1"/>
    <col min="2" max="2" width="6.6640625" bestFit="1" customWidth="1"/>
    <col min="3" max="3" width="7.109375" bestFit="1" customWidth="1"/>
    <col min="4" max="4" width="14.88671875" bestFit="1" customWidth="1"/>
    <col min="6" max="6" width="7.77734375" bestFit="1" customWidth="1"/>
    <col min="8" max="8" width="17.88671875" customWidth="1"/>
    <col min="11" max="11" width="26.5546875" customWidth="1"/>
    <col min="12" max="12" width="18" customWidth="1"/>
    <col min="14" max="14" width="12.77734375" customWidth="1"/>
    <col min="15" max="15" width="10.21875" customWidth="1"/>
    <col min="18" max="18" width="15.88671875" customWidth="1"/>
    <col min="22" max="22" width="8.88671875" customWidth="1"/>
    <col min="23" max="23" width="14.77734375" customWidth="1"/>
    <col min="24" max="24" width="14" bestFit="1" customWidth="1"/>
  </cols>
  <sheetData>
    <row r="1" spans="1:17" x14ac:dyDescent="0.3">
      <c r="A1" t="s">
        <v>1458</v>
      </c>
      <c r="B1" t="s">
        <v>13</v>
      </c>
      <c r="C1" t="s">
        <v>59</v>
      </c>
      <c r="D1" t="s">
        <v>130</v>
      </c>
      <c r="E1" t="s">
        <v>1475</v>
      </c>
      <c r="F1" t="s">
        <v>56</v>
      </c>
      <c r="G1" t="s">
        <v>128</v>
      </c>
      <c r="H1" t="s">
        <v>1457</v>
      </c>
      <c r="I1" t="s">
        <v>129</v>
      </c>
      <c r="J1" t="s">
        <v>1476</v>
      </c>
      <c r="K1" t="s">
        <v>1477</v>
      </c>
      <c r="L1" t="s">
        <v>1430</v>
      </c>
      <c r="M1" t="s">
        <v>1451</v>
      </c>
      <c r="N1" t="s">
        <v>1461</v>
      </c>
      <c r="O1" t="s">
        <v>1460</v>
      </c>
      <c r="P1" t="s">
        <v>1465</v>
      </c>
      <c r="Q1" t="s">
        <v>1464</v>
      </c>
    </row>
    <row r="2" spans="1:17" x14ac:dyDescent="0.3">
      <c r="A2" t="str">
        <f>IF(NOT(ISBLANK(Table1[[#This Row],[correct value]])), Table1[[#This Row],[correct value]], Table1[[#This Row],[processed]])</f>
        <v>a/b</v>
      </c>
      <c r="B2">
        <v>0</v>
      </c>
      <c r="C2">
        <v>1</v>
      </c>
      <c r="D2" t="s">
        <v>390</v>
      </c>
      <c r="F2" t="b">
        <f>COUNTA(_xlfn.TEXTSPLIT(Table1[[#This Row],[processed]]," "))=1</f>
        <v>1</v>
      </c>
      <c r="G2" t="s">
        <v>249</v>
      </c>
      <c r="H2" t="s">
        <v>250</v>
      </c>
      <c r="J2" cm="1">
        <f t="array" ref="J2">SUM(--((_xlfn.REGEXTEST(Table1[keyword], "\b" &amp; Table1[[#This Row],[keyword]] &amp; ".*")) * (Table1[keep]=1) * (Table1[QA]=Table1[[#This Row],[QA]]) *  (Table1[Redundant]&lt;&gt;1)))</f>
        <v>1</v>
      </c>
      <c r="K2" t="str" cm="1">
        <f t="array" ref="K2">_xlfn.TEXTJOIN(", ", TRUE, _xlfn._xlws.FILTER(Table1[keyword], (_xlfn.REGEXTEST(Table1[keyword], "\b" &amp; Table1[[#This Row],[keyword]] &amp; ".*")) * (Table1[keep]=1)  * (Table1[QA]=Table1[[#This Row],[QA]]) *  (Table1[Redundant]&lt;&gt;1), ""))</f>
        <v>a/b</v>
      </c>
      <c r="L2" cm="1">
        <f t="array" ref="L2">SUM(--(RIGHT(_xlfn.TEXTSPLIT(Table1[[#This Row],[processed]], ," "), 1) = "I"))</f>
        <v>0</v>
      </c>
      <c r="M2" cm="1">
        <f t="array" ref="M2">SUM(--(RIGHT(_xlfn.TEXTSPLIT(Table1[[#This Row],[processed]], ," "), 2) = "bl"))</f>
        <v>0</v>
      </c>
      <c r="N2" cm="1">
        <f t="array" ref="N2">SUM(--(ISNUMBER(SEARCH(Table1[[#This Row],[keyword]], Table1[keyword]))))</f>
        <v>1</v>
      </c>
      <c r="O2" t="str" cm="1">
        <f t="array" ref="O2">_xlfn.TEXTJOIN(", ", TRUE, _xlfn._xlws.FILTER(Table1[keyword], ISNUMBER(SEARCH(Table1[[#This Row],[keyword]], Table1[keyword])), ""))</f>
        <v>a/b</v>
      </c>
      <c r="P2" cm="1">
        <f t="array" ref="P2">SUM(--((_xlfn.REGEXTEST(Table1[keyword], "^" &amp; Table1[[#This Row],[keyword]] &amp; ".*")) * (Table1[keep]=1) ))</f>
        <v>1</v>
      </c>
      <c r="Q2" t="str" cm="1">
        <f t="array" ref="Q2">_xlfn.TEXTJOIN(", ", TRUE, _xlfn._xlws.FILTER(Table1[keyword], (_xlfn.REGEXTEST(Table1[keyword], "^" &amp; Table1[[#This Row],[keyword]] &amp; ".*")) * (Table1[keep]=1), ""))</f>
        <v>a/b</v>
      </c>
    </row>
    <row r="3" spans="1:17" hidden="1" x14ac:dyDescent="0.3">
      <c r="A3" s="6" t="str">
        <f>IF(NOT(ISBLANK(Table1[[#This Row],[correct value]])), Table1[[#This Row],[correct value]], Table1[[#This Row],[processed]])</f>
        <v>abort</v>
      </c>
      <c r="B3">
        <v>0</v>
      </c>
      <c r="C3">
        <v>0</v>
      </c>
      <c r="D3" t="s">
        <v>969</v>
      </c>
      <c r="F3" t="b">
        <f>COUNTA(_xlfn.TEXTSPLIT(Table1[[#This Row],[processed]]," "))=1</f>
        <v>1</v>
      </c>
      <c r="G3" t="s">
        <v>865</v>
      </c>
      <c r="H3" t="s">
        <v>865</v>
      </c>
      <c r="J3" cm="1">
        <f t="array" ref="J3">SUM(--((_xlfn.REGEXTEST(Table1[keyword], "\b" &amp; Table1[[#This Row],[keyword]] &amp; ".*")) * (Table1[keep]=1) * (Table1[QA]=Table1[[#This Row],[QA]]) *  (Table1[Redundant]&lt;&gt;1)))</f>
        <v>0</v>
      </c>
      <c r="K3" t="str" cm="1">
        <f t="array" ref="K3">_xlfn.TEXTJOIN(", ", TRUE, _xlfn._xlws.FILTER(Table1[keyword], (_xlfn.REGEXTEST(Table1[keyword], "\b" &amp; Table1[[#This Row],[keyword]] &amp; ".*")) * (Table1[keep]=1)  * (Table1[QA]=Table1[[#This Row],[QA]]) *  (Table1[Redundant]&lt;&gt;1), ""))</f>
        <v/>
      </c>
      <c r="L3" cm="1">
        <f t="array" ref="L3">SUM(--(RIGHT(_xlfn.TEXTSPLIT(Table1[[#This Row],[processed]], ," "), 1) = "I"))</f>
        <v>0</v>
      </c>
      <c r="M3" cm="1">
        <f t="array" ref="M3">SUM(--(RIGHT(_xlfn.TEXTSPLIT(Table1[[#This Row],[processed]], ," "), 2) = "bl"))</f>
        <v>0</v>
      </c>
      <c r="N3" cm="1">
        <f t="array" ref="N3">SUM(--(ISNUMBER(SEARCH(Table1[[#This Row],[keyword]], Table1[keyword]))))</f>
        <v>1</v>
      </c>
      <c r="O3" t="str" cm="1">
        <f t="array" ref="O3">_xlfn.TEXTJOIN(", ", TRUE, _xlfn._xlws.FILTER(Table1[keyword], ISNUMBER(SEARCH(Table1[[#This Row],[keyword]], Table1[keyword])), ""))</f>
        <v>abort</v>
      </c>
      <c r="P3" cm="1">
        <f t="array" ref="P3">SUM(--((_xlfn.REGEXTEST(Table1[keyword], "^" &amp; Table1[[#This Row],[keyword]] &amp; ".*")) * (Table1[keep]=1) ))</f>
        <v>0</v>
      </c>
      <c r="Q3" t="str" cm="1">
        <f t="array" ref="Q3">_xlfn.TEXTJOIN(", ", TRUE, _xlfn._xlws.FILTER(Table1[keyword], (_xlfn.REGEXTEST(Table1[keyword], "^" &amp; Table1[[#This Row],[keyword]] &amp; ".*")) * (Table1[keep]=1), ""))</f>
        <v/>
      </c>
    </row>
    <row r="4" spans="1:17" x14ac:dyDescent="0.3">
      <c r="A4" t="str">
        <f>IF(NOT(ISBLANK(Table1[[#This Row],[correct value]])), Table1[[#This Row],[correct value]], Table1[[#This Row],[processed]])</f>
        <v>autosc</v>
      </c>
      <c r="B4">
        <v>1</v>
      </c>
      <c r="C4">
        <v>1</v>
      </c>
      <c r="D4" t="s">
        <v>746</v>
      </c>
      <c r="F4" t="b">
        <f>COUNTA(_xlfn.TEXTSPLIT(Table1[[#This Row],[processed]]," "))=1</f>
        <v>1</v>
      </c>
      <c r="G4" t="s">
        <v>690</v>
      </c>
      <c r="H4" s="2" t="s">
        <v>691</v>
      </c>
      <c r="J4" cm="1">
        <f t="array" ref="J4">SUM(--((_xlfn.REGEXTEST(Table1[keyword], "\b" &amp; Table1[[#This Row],[keyword]] &amp; ".*")) * (Table1[keep]=1) * (Table1[QA]=Table1[[#This Row],[QA]]) *  (Table1[Redundant]&lt;&gt;1)))</f>
        <v>1</v>
      </c>
      <c r="K4" t="str" cm="1">
        <f t="array" ref="K4">_xlfn.TEXTJOIN(", ", TRUE, _xlfn._xlws.FILTER(Table1[keyword], (_xlfn.REGEXTEST(Table1[keyword], "\b" &amp; Table1[[#This Row],[keyword]] &amp; ".*")) * (Table1[keep]=1)  * (Table1[QA]=Table1[[#This Row],[QA]]) *  (Table1[Redundant]&lt;&gt;1), ""))</f>
        <v>autosc</v>
      </c>
      <c r="L4" cm="1">
        <f t="array" ref="L4">SUM(--(RIGHT(_xlfn.TEXTSPLIT(Table1[[#This Row],[processed]], ," "), 1) = "I"))</f>
        <v>0</v>
      </c>
      <c r="M4" cm="1">
        <f t="array" ref="M4">SUM(--(RIGHT(_xlfn.TEXTSPLIT(Table1[[#This Row],[processed]], ," "), 2) = "bl"))</f>
        <v>0</v>
      </c>
      <c r="N4" cm="1">
        <f t="array" ref="N4">SUM(--(ISNUMBER(SEARCH(Table1[[#This Row],[keyword]], Table1[keyword]))))</f>
        <v>1</v>
      </c>
      <c r="O4" t="str" cm="1">
        <f t="array" ref="O4">_xlfn.TEXTJOIN(", ", TRUE, _xlfn._xlws.FILTER(Table1[keyword], ISNUMBER(SEARCH(Table1[[#This Row],[keyword]], Table1[keyword])), ""))</f>
        <v>autosc</v>
      </c>
      <c r="P4" cm="1">
        <f t="array" ref="P4">SUM(--((_xlfn.REGEXTEST(Table1[keyword], "^" &amp; Table1[[#This Row],[keyword]] &amp; ".*")) * (Table1[keep]=1) ))</f>
        <v>1</v>
      </c>
      <c r="Q4" t="str" cm="1">
        <f t="array" ref="Q4">_xlfn.TEXTJOIN(", ", TRUE, _xlfn._xlws.FILTER(Table1[keyword], (_xlfn.REGEXTEST(Table1[keyword], "^" &amp; Table1[[#This Row],[keyword]] &amp; ".*")) * (Table1[keep]=1), ""))</f>
        <v>autosc</v>
      </c>
    </row>
    <row r="5" spans="1:17" x14ac:dyDescent="0.3">
      <c r="A5" t="str">
        <f>IF(NOT(ISBLANK(Table1[[#This Row],[correct value]])), Table1[[#This Row],[correct value]], Table1[[#This Row],[processed]])</f>
        <v>carbon</v>
      </c>
      <c r="B5">
        <v>0</v>
      </c>
      <c r="C5">
        <v>1</v>
      </c>
      <c r="D5" t="s">
        <v>399</v>
      </c>
      <c r="F5" t="b">
        <f>COUNTA(_xlfn.TEXTSPLIT(Table1[[#This Row],[processed]]," "))=1</f>
        <v>1</v>
      </c>
      <c r="G5" t="s">
        <v>350</v>
      </c>
      <c r="H5" s="2" t="s">
        <v>350</v>
      </c>
      <c r="J5" cm="1">
        <f t="array" ref="J5">SUM(--((_xlfn.REGEXTEST(Table1[keyword], "\b" &amp; Table1[[#This Row],[keyword]] &amp; ".*")) * (Table1[keep]=1) * (Table1[QA]=Table1[[#This Row],[QA]]) *  (Table1[Redundant]&lt;&gt;1)))</f>
        <v>1</v>
      </c>
      <c r="K5" t="str" cm="1">
        <f t="array" ref="K5">_xlfn.TEXTJOIN(", ", TRUE, _xlfn._xlws.FILTER(Table1[keyword], (_xlfn.REGEXTEST(Table1[keyword], "\b" &amp; Table1[[#This Row],[keyword]] &amp; ".*")) * (Table1[keep]=1)  * (Table1[QA]=Table1[[#This Row],[QA]]) *  (Table1[Redundant]&lt;&gt;1), ""))</f>
        <v>carbon</v>
      </c>
      <c r="L5" cm="1">
        <f t="array" ref="L5">SUM(--(RIGHT(_xlfn.TEXTSPLIT(Table1[[#This Row],[processed]], ," "), 1) = "I"))</f>
        <v>0</v>
      </c>
      <c r="M5" cm="1">
        <f t="array" ref="M5">SUM(--(RIGHT(_xlfn.TEXTSPLIT(Table1[[#This Row],[processed]], ," "), 2) = "bl"))</f>
        <v>0</v>
      </c>
      <c r="N5" cm="1">
        <f t="array" ref="N5">SUM(--(ISNUMBER(SEARCH(Table1[[#This Row],[keyword]], Table1[keyword]))))</f>
        <v>2</v>
      </c>
      <c r="O5" t="str" cm="1">
        <f t="array" ref="O5">_xlfn.TEXTJOIN(", ", TRUE, _xlfn._xlws.FILTER(Table1[keyword], ISNUMBER(SEARCH(Table1[[#This Row],[keyword]], Table1[keyword])), ""))</f>
        <v>carbon, carbon emiss</v>
      </c>
      <c r="P5" cm="1">
        <f t="array" ref="P5">SUM(--((_xlfn.REGEXTEST(Table1[keyword], "^" &amp; Table1[[#This Row],[keyword]] &amp; ".*")) * (Table1[keep]=1) ))</f>
        <v>2</v>
      </c>
      <c r="Q5" t="str" cm="1">
        <f t="array" ref="Q5">_xlfn.TEXTJOIN(", ", TRUE, _xlfn._xlws.FILTER(Table1[keyword], (_xlfn.REGEXTEST(Table1[keyword], "^" &amp; Table1[[#This Row],[keyword]] &amp; ".*")) * (Table1[keep]=1), ""))</f>
        <v>carbon, carbon emiss</v>
      </c>
    </row>
    <row r="6" spans="1:17" hidden="1" x14ac:dyDescent="0.3">
      <c r="A6" s="1" t="str">
        <f>IF(NOT(ISBLANK(Table1[[#This Row],[correct value]])), Table1[[#This Row],[correct value]], Table1[[#This Row],[processed]])</f>
        <v>abstraction layer</v>
      </c>
      <c r="B6">
        <v>0</v>
      </c>
      <c r="C6">
        <v>0</v>
      </c>
      <c r="D6" t="s">
        <v>115</v>
      </c>
      <c r="F6" t="b">
        <f>COUNTA(_xlfn.TEXTSPLIT(Table1[[#This Row],[processed]]," "))=1</f>
        <v>0</v>
      </c>
      <c r="G6" t="s">
        <v>111</v>
      </c>
      <c r="H6" t="s">
        <v>111</v>
      </c>
      <c r="J6" cm="1">
        <f t="array" ref="J6">SUM(--((_xlfn.REGEXTEST(Table1[keyword], "\b" &amp; Table1[[#This Row],[keyword]] &amp; ".*")) * (Table1[keep]=1) * (Table1[QA]=Table1[[#This Row],[QA]]) *  (Table1[Redundant]&lt;&gt;1)))</f>
        <v>0</v>
      </c>
      <c r="K6" t="str" cm="1">
        <f t="array" ref="K6">_xlfn.TEXTJOIN(", ", TRUE, _xlfn._xlws.FILTER(Table1[keyword], (_xlfn.REGEXTEST(Table1[keyword], "\b" &amp; Table1[[#This Row],[keyword]] &amp; ".*")) * (Table1[keep]=1)  * (Table1[QA]=Table1[[#This Row],[QA]]) *  (Table1[Redundant]&lt;&gt;1), ""))</f>
        <v/>
      </c>
      <c r="L6" cm="1">
        <f t="array" ref="L6">SUM(--(RIGHT(_xlfn.TEXTSPLIT(Table1[[#This Row],[processed]], ," "), 1) = "I"))</f>
        <v>0</v>
      </c>
      <c r="M6" cm="1">
        <f t="array" ref="M6">SUM(--(RIGHT(_xlfn.TEXTSPLIT(Table1[[#This Row],[processed]], ," "), 2) = "bl"))</f>
        <v>0</v>
      </c>
      <c r="N6" cm="1">
        <f t="array" ref="N6">SUM(--(ISNUMBER(SEARCH(Table1[[#This Row],[keyword]], Table1[keyword]))))</f>
        <v>1</v>
      </c>
      <c r="O6" t="str" cm="1">
        <f t="array" ref="O6">_xlfn.TEXTJOIN(", ", TRUE, _xlfn._xlws.FILTER(Table1[keyword], ISNUMBER(SEARCH(Table1[[#This Row],[keyword]], Table1[keyword])), ""))</f>
        <v>abstraction layer</v>
      </c>
      <c r="P6" cm="1">
        <f t="array" ref="P6">SUM(--((_xlfn.REGEXTEST(Table1[keyword], "^" &amp; Table1[[#This Row],[keyword]] &amp; ".*")) * (Table1[keep]=1) ))</f>
        <v>0</v>
      </c>
      <c r="Q6" t="str" cm="1">
        <f t="array" ref="Q6">_xlfn.TEXTJOIN(", ", TRUE, _xlfn._xlws.FILTER(Table1[keyword], (_xlfn.REGEXTEST(Table1[keyword], "^" &amp; Table1[[#This Row],[keyword]] &amp; ".*")) * (Table1[keep]=1), ""))</f>
        <v/>
      </c>
    </row>
    <row r="7" spans="1:17" x14ac:dyDescent="0.3">
      <c r="A7" t="str">
        <f>IF(NOT(ISBLANK(Table1[[#This Row],[correct value]])), Table1[[#This Row],[correct value]], Table1[[#This Row],[processed]])</f>
        <v>resourc</v>
      </c>
      <c r="B7">
        <v>0</v>
      </c>
      <c r="C7">
        <v>1</v>
      </c>
      <c r="D7" t="s">
        <v>390</v>
      </c>
      <c r="F7" t="b">
        <f>COUNTA(_xlfn.TEXTSPLIT(Table1[[#This Row],[processed]]," "))=1</f>
        <v>1</v>
      </c>
      <c r="G7" t="s">
        <v>307</v>
      </c>
      <c r="H7" s="2" t="s">
        <v>308</v>
      </c>
      <c r="J7" cm="1">
        <f t="array" ref="J7">SUM(--((_xlfn.REGEXTEST(Table1[keyword], "\b" &amp; Table1[[#This Row],[keyword]] &amp; ".*")) * (Table1[keep]=1) * (Table1[QA]=Table1[[#This Row],[QA]]) *  (Table1[Redundant]&lt;&gt;1)))</f>
        <v>1</v>
      </c>
      <c r="K7" t="str" cm="1">
        <f t="array" ref="K7">_xlfn.TEXTJOIN(", ", TRUE, _xlfn._xlws.FILTER(Table1[keyword], (_xlfn.REGEXTEST(Table1[keyword], "\b" &amp; Table1[[#This Row],[keyword]] &amp; ".*")) * (Table1[keep]=1)  * (Table1[QA]=Table1[[#This Row],[QA]]) *  (Table1[Redundant]&lt;&gt;1), ""))</f>
        <v>resourc</v>
      </c>
      <c r="L7" cm="1">
        <f t="array" ref="L7">SUM(--(RIGHT(_xlfn.TEXTSPLIT(Table1[[#This Row],[processed]], ," "), 1) = "I"))</f>
        <v>0</v>
      </c>
      <c r="M7" cm="1">
        <f t="array" ref="M7">SUM(--(RIGHT(_xlfn.TEXTSPLIT(Table1[[#This Row],[processed]], ," "), 2) = "bl"))</f>
        <v>0</v>
      </c>
      <c r="N7" cm="1">
        <f t="array" ref="N7">SUM(--(ISNUMBER(SEARCH(Table1[[#This Row],[keyword]], Table1[keyword]))))</f>
        <v>9</v>
      </c>
      <c r="O7" t="str" cm="1">
        <f t="array" ref="O7">_xlfn.TEXTJOIN(", ", TRUE, _xlfn._xlws.FILTER(Table1[keyword], ISNUMBER(SEARCH(Table1[[#This Row],[keyword]], Table1[keyword])), ""))</f>
        <v>resourc, resourc, resourc usag, cloud resourc, comput resourc, resourc, resourc perform, resourc, resourc</v>
      </c>
      <c r="P7" cm="1">
        <f t="array" ref="P7">SUM(--((_xlfn.REGEXTEST(Table1[keyword], "^" &amp; Table1[[#This Row],[keyword]] &amp; ".*")) * (Table1[keep]=1) ))</f>
        <v>7</v>
      </c>
      <c r="Q7" t="str" cm="1">
        <f t="array" ref="Q7">_xlfn.TEXTJOIN(", ", TRUE, _xlfn._xlws.FILTER(Table1[keyword], (_xlfn.REGEXTEST(Table1[keyword], "^" &amp; Table1[[#This Row],[keyword]] &amp; ".*")) * (Table1[keep]=1), ""))</f>
        <v>resourc, resourc, resourc usag, resourc, resourc perform, resourc, resourc</v>
      </c>
    </row>
    <row r="8" spans="1:17" hidden="1" x14ac:dyDescent="0.3">
      <c r="A8" s="6" t="str">
        <f>IF(NOT(ISBLANK(Table1[[#This Row],[correct value]])), Table1[[#This Row],[correct value]], Table1[[#This Row],[processed]])</f>
        <v>access control</v>
      </c>
      <c r="B8">
        <v>0</v>
      </c>
      <c r="C8">
        <v>0</v>
      </c>
      <c r="D8" t="s">
        <v>390</v>
      </c>
      <c r="F8" t="b">
        <f>COUNTA(_xlfn.TEXTSPLIT(Table1[[#This Row],[processed]]," "))=1</f>
        <v>0</v>
      </c>
      <c r="G8" t="s">
        <v>251</v>
      </c>
      <c r="H8" t="s">
        <v>251</v>
      </c>
      <c r="J8" cm="1">
        <f t="array" ref="J8">SUM(--((_xlfn.REGEXTEST(Table1[keyword], "\b" &amp; Table1[[#This Row],[keyword]] &amp; ".*")) * (Table1[keep]=1) * (Table1[QA]=Table1[[#This Row],[QA]]) *  (Table1[Redundant]&lt;&gt;1)))</f>
        <v>0</v>
      </c>
      <c r="K8" t="str" cm="1">
        <f t="array" ref="K8">_xlfn.TEXTJOIN(", ", TRUE, _xlfn._xlws.FILTER(Table1[keyword], (_xlfn.REGEXTEST(Table1[keyword], "\b" &amp; Table1[[#This Row],[keyword]] &amp; ".*")) * (Table1[keep]=1)  * (Table1[QA]=Table1[[#This Row],[QA]]) *  (Table1[Redundant]&lt;&gt;1), ""))</f>
        <v/>
      </c>
      <c r="L8" cm="1">
        <f t="array" ref="L8">SUM(--(RIGHT(_xlfn.TEXTSPLIT(Table1[[#This Row],[processed]], ," "), 1) = "I"))</f>
        <v>0</v>
      </c>
      <c r="M8" cm="1">
        <f t="array" ref="M8">SUM(--(RIGHT(_xlfn.TEXTSPLIT(Table1[[#This Row],[processed]], ," "), 2) = "bl"))</f>
        <v>0</v>
      </c>
      <c r="N8" cm="1">
        <f t="array" ref="N8">SUM(--(ISNUMBER(SEARCH(Table1[[#This Row],[keyword]], Table1[keyword]))))</f>
        <v>1</v>
      </c>
      <c r="O8" t="str" cm="1">
        <f t="array" ref="O8">_xlfn.TEXTJOIN(", ", TRUE, _xlfn._xlws.FILTER(Table1[keyword], ISNUMBER(SEARCH(Table1[[#This Row],[keyword]], Table1[keyword])), ""))</f>
        <v>access control</v>
      </c>
      <c r="P8" cm="1">
        <f t="array" ref="P8">SUM(--((_xlfn.REGEXTEST(Table1[keyword], "^" &amp; Table1[[#This Row],[keyword]] &amp; ".*")) * (Table1[keep]=1) ))</f>
        <v>0</v>
      </c>
      <c r="Q8" t="str" cm="1">
        <f t="array" ref="Q8">_xlfn.TEXTJOIN(", ", TRUE, _xlfn._xlws.FILTER(Table1[keyword], (_xlfn.REGEXTEST(Table1[keyword], "^" &amp; Table1[[#This Row],[keyword]] &amp; ".*")) * (Table1[keep]=1), ""))</f>
        <v/>
      </c>
    </row>
    <row r="9" spans="1:17" hidden="1" x14ac:dyDescent="0.3">
      <c r="A9" s="6" t="str">
        <f>IF(NOT(ISBLANK(Table1[[#This Row],[correct value]])), Table1[[#This Row],[correct value]], Table1[[#This Row],[processed]])</f>
        <v>accessib</v>
      </c>
      <c r="B9">
        <v>0</v>
      </c>
      <c r="C9">
        <v>0</v>
      </c>
      <c r="D9" t="s">
        <v>1383</v>
      </c>
      <c r="F9" t="b">
        <f>COUNTA(_xlfn.TEXTSPLIT(Table1[[#This Row],[processed]]," "))=1</f>
        <v>1</v>
      </c>
      <c r="G9" t="s">
        <v>1263</v>
      </c>
      <c r="H9" t="s">
        <v>1263</v>
      </c>
      <c r="J9" cm="1">
        <f t="array" ref="J9">SUM(--((_xlfn.REGEXTEST(Table1[keyword], "\b" &amp; Table1[[#This Row],[keyword]] &amp; ".*")) * (Table1[keep]=1) * (Table1[QA]=Table1[[#This Row],[QA]]) *  (Table1[Redundant]&lt;&gt;1)))</f>
        <v>0</v>
      </c>
      <c r="K9" t="str" cm="1">
        <f t="array" ref="K9">_xlfn.TEXTJOIN(", ", TRUE, _xlfn._xlws.FILTER(Table1[keyword], (_xlfn.REGEXTEST(Table1[keyword], "\b" &amp; Table1[[#This Row],[keyword]] &amp; ".*")) * (Table1[keep]=1)  * (Table1[QA]=Table1[[#This Row],[QA]]) *  (Table1[Redundant]&lt;&gt;1), ""))</f>
        <v/>
      </c>
      <c r="L9" cm="1">
        <f t="array" ref="L9">SUM(--(RIGHT(_xlfn.TEXTSPLIT(Table1[[#This Row],[processed]], ," "), 1) = "I"))</f>
        <v>0</v>
      </c>
      <c r="M9" cm="1">
        <f t="array" ref="M9">SUM(--(RIGHT(_xlfn.TEXTSPLIT(Table1[[#This Row],[processed]], ," "), 2) = "bl"))</f>
        <v>0</v>
      </c>
      <c r="N9" cm="1">
        <f t="array" ref="N9">SUM(--(ISNUMBER(SEARCH(Table1[[#This Row],[keyword]], Table1[keyword]))))</f>
        <v>1</v>
      </c>
      <c r="O9" t="str" cm="1">
        <f t="array" ref="O9">_xlfn.TEXTJOIN(", ", TRUE, _xlfn._xlws.FILTER(Table1[keyword], ISNUMBER(SEARCH(Table1[[#This Row],[keyword]], Table1[keyword])), ""))</f>
        <v>accessib</v>
      </c>
      <c r="P9" cm="1">
        <f t="array" ref="P9">SUM(--((_xlfn.REGEXTEST(Table1[keyword], "^" &amp; Table1[[#This Row],[keyword]] &amp; ".*")) * (Table1[keep]=1) ))</f>
        <v>0</v>
      </c>
      <c r="Q9" t="str" cm="1">
        <f t="array" ref="Q9">_xlfn.TEXTJOIN(", ", TRUE, _xlfn._xlws.FILTER(Table1[keyword], (_xlfn.REGEXTEST(Table1[keyword], "^" &amp; Table1[[#This Row],[keyword]] &amp; ".*")) * (Table1[keep]=1), ""))</f>
        <v/>
      </c>
    </row>
    <row r="10" spans="1:17" x14ac:dyDescent="0.3">
      <c r="A10" t="str">
        <f>IF(NOT(ISBLANK(Table1[[#This Row],[correct value]])), Table1[[#This Row],[correct value]], Table1[[#This Row],[processed]])</f>
        <v>contract</v>
      </c>
      <c r="B10">
        <v>0</v>
      </c>
      <c r="C10">
        <v>1</v>
      </c>
      <c r="D10" t="s">
        <v>492</v>
      </c>
      <c r="F10" t="b">
        <f>COUNTA(_xlfn.TEXTSPLIT(Table1[[#This Row],[processed]]," "))=1</f>
        <v>1</v>
      </c>
      <c r="G10" t="s">
        <v>30</v>
      </c>
      <c r="H10" s="2" t="s">
        <v>30</v>
      </c>
      <c r="J10" cm="1">
        <f t="array" ref="J10">SUM(--((_xlfn.REGEXTEST(Table1[keyword], "\b" &amp; Table1[[#This Row],[keyword]] &amp; ".*")) * (Table1[keep]=1) * (Table1[QA]=Table1[[#This Row],[QA]]) *  (Table1[Redundant]&lt;&gt;1)))</f>
        <v>1</v>
      </c>
      <c r="K10" t="str" cm="1">
        <f t="array" ref="K10">_xlfn.TEXTJOIN(", ", TRUE, _xlfn._xlws.FILTER(Table1[keyword], (_xlfn.REGEXTEST(Table1[keyword], "\b" &amp; Table1[[#This Row],[keyword]] &amp; ".*")) * (Table1[keep]=1)  * (Table1[QA]=Table1[[#This Row],[QA]]) *  (Table1[Redundant]&lt;&gt;1), ""))</f>
        <v>contract</v>
      </c>
      <c r="L10" cm="1">
        <f t="array" ref="L10">SUM(--(RIGHT(_xlfn.TEXTSPLIT(Table1[[#This Row],[processed]], ," "), 1) = "I"))</f>
        <v>0</v>
      </c>
      <c r="M10" cm="1">
        <f t="array" ref="M10">SUM(--(RIGHT(_xlfn.TEXTSPLIT(Table1[[#This Row],[processed]], ," "), 2) = "bl"))</f>
        <v>0</v>
      </c>
      <c r="N10" cm="1">
        <f t="array" ref="N10">SUM(--(ISNUMBER(SEARCH(Table1[[#This Row],[keyword]], Table1[keyword]))))</f>
        <v>4</v>
      </c>
      <c r="O10" t="str" cm="1">
        <f t="array" ref="O10">_xlfn.TEXTJOIN(", ", TRUE, _xlfn._xlws.FILTER(Table1[keyword], ISNUMBER(SEARCH(Table1[[#This Row],[keyword]], Table1[keyword])), ""))</f>
        <v>contract, contract test, built-in contract, contract</v>
      </c>
      <c r="P10" cm="1">
        <f t="array" ref="P10">SUM(--((_xlfn.REGEXTEST(Table1[keyword], "^" &amp; Table1[[#This Row],[keyword]] &amp; ".*")) * (Table1[keep]=1) ))</f>
        <v>3</v>
      </c>
      <c r="Q10" t="str" cm="1">
        <f t="array" ref="Q10">_xlfn.TEXTJOIN(", ", TRUE, _xlfn._xlws.FILTER(Table1[keyword], (_xlfn.REGEXTEST(Table1[keyword], "^" &amp; Table1[[#This Row],[keyword]] &amp; ".*")) * (Table1[keep]=1), ""))</f>
        <v>contract, contract test, contract</v>
      </c>
    </row>
    <row r="11" spans="1:17" x14ac:dyDescent="0.3">
      <c r="A11" t="str">
        <f>IF(NOT(ISBLANK(Table1[[#This Row],[correct value]])), Table1[[#This Row],[correct value]], Table1[[#This Row],[processed]])</f>
        <v>cot</v>
      </c>
      <c r="B11">
        <v>0</v>
      </c>
      <c r="C11">
        <v>1</v>
      </c>
      <c r="D11" t="s">
        <v>115</v>
      </c>
      <c r="F11" t="b">
        <f>COUNTA(_xlfn.TEXTSPLIT(Table1[[#This Row],[processed]]," "))=1</f>
        <v>1</v>
      </c>
      <c r="G11" t="s">
        <v>0</v>
      </c>
      <c r="H11" s="2" t="s">
        <v>90</v>
      </c>
      <c r="J11" cm="1">
        <f t="array" ref="J11">SUM(--((_xlfn.REGEXTEST(Table1[keyword], "\b" &amp; Table1[[#This Row],[keyword]] &amp; ".*")) * (Table1[keep]=1) * (Table1[QA]=Table1[[#This Row],[QA]]) *  (Table1[Redundant]&lt;&gt;1)))</f>
        <v>1</v>
      </c>
      <c r="K11" t="str" cm="1">
        <f t="array" ref="K11">_xlfn.TEXTJOIN(", ", TRUE, _xlfn._xlws.FILTER(Table1[keyword], (_xlfn.REGEXTEST(Table1[keyword], "\b" &amp; Table1[[#This Row],[keyword]] &amp; ".*")) * (Table1[keep]=1)  * (Table1[QA]=Table1[[#This Row],[QA]]) *  (Table1[Redundant]&lt;&gt;1), ""))</f>
        <v>cot</v>
      </c>
      <c r="L11" cm="1">
        <f t="array" ref="L11">SUM(--(RIGHT(_xlfn.TEXTSPLIT(Table1[[#This Row],[processed]], ," "), 1) = "I"))</f>
        <v>0</v>
      </c>
      <c r="M11" cm="1">
        <f t="array" ref="M11">SUM(--(RIGHT(_xlfn.TEXTSPLIT(Table1[[#This Row],[processed]], ," "), 2) = "bl"))</f>
        <v>0</v>
      </c>
      <c r="N11" cm="1">
        <f t="array" ref="N11">SUM(--(ISNUMBER(SEARCH(Table1[[#This Row],[keyword]], Table1[keyword]))))</f>
        <v>3</v>
      </c>
      <c r="O11" t="str" cm="1">
        <f t="array" ref="O11">_xlfn.TEXTJOIN(", ", TRUE, _xlfn._xlws.FILTER(Table1[keyword], ISNUMBER(SEARCH(Table1[[#This Row],[keyword]], Table1[keyword])), ""))</f>
        <v>cot, cots-bas system, cot compon</v>
      </c>
      <c r="P11" cm="1">
        <f t="array" ref="P11">SUM(--((_xlfn.REGEXTEST(Table1[keyword], "^" &amp; Table1[[#This Row],[keyword]] &amp; ".*")) * (Table1[keep]=1) ))</f>
        <v>3</v>
      </c>
      <c r="Q11" t="str" cm="1">
        <f t="array" ref="Q11">_xlfn.TEXTJOIN(", ", TRUE, _xlfn._xlws.FILTER(Table1[keyword], (_xlfn.REGEXTEST(Table1[keyword], "^" &amp; Table1[[#This Row],[keyword]] &amp; ".*")) * (Table1[keep]=1), ""))</f>
        <v>cot, cots-bas system, cot compon</v>
      </c>
    </row>
    <row r="12" spans="1:17" x14ac:dyDescent="0.3">
      <c r="A12" t="str">
        <f>IF(NOT(ISBLANK(Table1[[#This Row],[correct value]])), Table1[[#This Row],[correct value]], Table1[[#This Row],[processed]])</f>
        <v>coupl</v>
      </c>
      <c r="B12">
        <v>0</v>
      </c>
      <c r="C12">
        <v>1</v>
      </c>
      <c r="D12" t="s">
        <v>541</v>
      </c>
      <c r="F12" t="b">
        <f>COUNTA(_xlfn.TEXTSPLIT(Table1[[#This Row],[processed]]," "))=1</f>
        <v>1</v>
      </c>
      <c r="G12" t="s">
        <v>443</v>
      </c>
      <c r="H12" s="2" t="s">
        <v>443</v>
      </c>
      <c r="J12" cm="1">
        <f t="array" ref="J12">SUM(--((_xlfn.REGEXTEST(Table1[keyword], "\b" &amp; Table1[[#This Row],[keyword]] &amp; ".*")) * (Table1[keep]=1) * (Table1[QA]=Table1[[#This Row],[QA]]) *  (Table1[Redundant]&lt;&gt;1)))</f>
        <v>1</v>
      </c>
      <c r="K12" t="str" cm="1">
        <f t="array" ref="K12">_xlfn.TEXTJOIN(", ", TRUE, _xlfn._xlws.FILTER(Table1[keyword], (_xlfn.REGEXTEST(Table1[keyword], "\b" &amp; Table1[[#This Row],[keyword]] &amp; ".*")) * (Table1[keep]=1)  * (Table1[QA]=Table1[[#This Row],[QA]]) *  (Table1[Redundant]&lt;&gt;1), ""))</f>
        <v>coupl</v>
      </c>
      <c r="L12" cm="1">
        <f t="array" ref="L12">SUM(--(RIGHT(_xlfn.TEXTSPLIT(Table1[[#This Row],[processed]], ," "), 1) = "I"))</f>
        <v>0</v>
      </c>
      <c r="M12" cm="1">
        <f t="array" ref="M12">SUM(--(RIGHT(_xlfn.TEXTSPLIT(Table1[[#This Row],[processed]], ," "), 2) = "bl"))</f>
        <v>0</v>
      </c>
      <c r="N12" cm="1">
        <f t="array" ref="N12">SUM(--(ISNUMBER(SEARCH(Table1[[#This Row],[keyword]], Table1[keyword]))))</f>
        <v>7</v>
      </c>
      <c r="O12" t="str" cm="1">
        <f t="array" ref="O12">_xlfn.TEXTJOIN(", ", TRUE, _xlfn._xlws.FILTER(Table1[keyword], ISNUMBER(SEARCH(Table1[[#This Row],[keyword]], Table1[keyword])), ""))</f>
        <v>coupl, coupl, coupl, coupl cohes, decoupl, loose coupl, strength coupl</v>
      </c>
      <c r="P12" cm="1">
        <f t="array" ref="P12">SUM(--((_xlfn.REGEXTEST(Table1[keyword], "^" &amp; Table1[[#This Row],[keyword]] &amp; ".*")) * (Table1[keep]=1) ))</f>
        <v>4</v>
      </c>
      <c r="Q12" t="str" cm="1">
        <f t="array" ref="Q12">_xlfn.TEXTJOIN(", ", TRUE, _xlfn._xlws.FILTER(Table1[keyword], (_xlfn.REGEXTEST(Table1[keyword], "^" &amp; Table1[[#This Row],[keyword]] &amp; ".*")) * (Table1[keep]=1), ""))</f>
        <v>coupl, coupl, coupl, coupl cohes</v>
      </c>
    </row>
    <row r="13" spans="1:17" x14ac:dyDescent="0.3">
      <c r="A13" t="str">
        <f>IF(NOT(ISBLANK(Table1[[#This Row],[correct value]])), Table1[[#This Row],[correct value]], Table1[[#This Row],[processed]])</f>
        <v>crypto</v>
      </c>
      <c r="B13">
        <v>1</v>
      </c>
      <c r="C13">
        <v>1</v>
      </c>
      <c r="D13" t="s">
        <v>1184</v>
      </c>
      <c r="F13" t="b">
        <f>COUNTA(_xlfn.TEXTSPLIT(Table1[[#This Row],[processed]]," "))=1</f>
        <v>1</v>
      </c>
      <c r="G13" t="s">
        <v>1158</v>
      </c>
      <c r="H13" s="2" t="s">
        <v>1158</v>
      </c>
      <c r="J13" cm="1">
        <f t="array" ref="J13">SUM(--((_xlfn.REGEXTEST(Table1[keyword], "\b" &amp; Table1[[#This Row],[keyword]] &amp; ".*")) * (Table1[keep]=1) * (Table1[QA]=Table1[[#This Row],[QA]]) *  (Table1[Redundant]&lt;&gt;1)))</f>
        <v>1</v>
      </c>
      <c r="K13" t="str" cm="1">
        <f t="array" ref="K13">_xlfn.TEXTJOIN(", ", TRUE, _xlfn._xlws.FILTER(Table1[keyword], (_xlfn.REGEXTEST(Table1[keyword], "\b" &amp; Table1[[#This Row],[keyword]] &amp; ".*")) * (Table1[keep]=1)  * (Table1[QA]=Table1[[#This Row],[QA]]) *  (Table1[Redundant]&lt;&gt;1), ""))</f>
        <v>crypto</v>
      </c>
      <c r="L13" cm="1">
        <f t="array" ref="L13">SUM(--(RIGHT(_xlfn.TEXTSPLIT(Table1[[#This Row],[processed]], ," "), 1) = "I"))</f>
        <v>0</v>
      </c>
      <c r="M13" cm="1">
        <f t="array" ref="M13">SUM(--(RIGHT(_xlfn.TEXTSPLIT(Table1[[#This Row],[processed]], ," "), 2) = "bl"))</f>
        <v>0</v>
      </c>
      <c r="N13" cm="1">
        <f t="array" ref="N13">SUM(--(ISNUMBER(SEARCH(Table1[[#This Row],[keyword]], Table1[keyword]))))</f>
        <v>2</v>
      </c>
      <c r="O13" t="str" cm="1">
        <f t="array" ref="O13">_xlfn.TEXTJOIN(", ", TRUE, _xlfn._xlws.FILTER(Table1[keyword], ISNUMBER(SEARCH(Table1[[#This Row],[keyword]], Table1[keyword])), ""))</f>
        <v>crypto, cryptograph</v>
      </c>
      <c r="P13" cm="1">
        <f t="array" ref="P13">SUM(--((_xlfn.REGEXTEST(Table1[keyword], "^" &amp; Table1[[#This Row],[keyword]] &amp; ".*")) * (Table1[keep]=1) ))</f>
        <v>2</v>
      </c>
      <c r="Q13" t="str" cm="1">
        <f t="array" ref="Q13">_xlfn.TEXTJOIN(", ", TRUE, _xlfn._xlws.FILTER(Table1[keyword], (_xlfn.REGEXTEST(Table1[keyword], "^" &amp; Table1[[#This Row],[keyword]] &amp; ".*")) * (Table1[keep]=1), ""))</f>
        <v>crypto, cryptograph</v>
      </c>
    </row>
    <row r="14" spans="1:17" x14ac:dyDescent="0.3">
      <c r="A14" t="str">
        <f>IF(NOT(ISBLANK(Table1[[#This Row],[correct value]])), Table1[[#This Row],[correct value]], Table1[[#This Row],[processed]])</f>
        <v>disclos</v>
      </c>
      <c r="B14">
        <v>1</v>
      </c>
      <c r="C14">
        <v>1</v>
      </c>
      <c r="D14" t="s">
        <v>1184</v>
      </c>
      <c r="F14" t="b">
        <f>COUNTA(_xlfn.TEXTSPLIT(Table1[[#This Row],[processed]]," "))=1</f>
        <v>1</v>
      </c>
      <c r="G14" t="s">
        <v>1118</v>
      </c>
      <c r="H14" s="2" t="s">
        <v>1119</v>
      </c>
      <c r="J14" cm="1">
        <f t="array" ref="J14">SUM(--((_xlfn.REGEXTEST(Table1[keyword], "\b" &amp; Table1[[#This Row],[keyword]] &amp; ".*")) * (Table1[keep]=1) * (Table1[QA]=Table1[[#This Row],[QA]]) *  (Table1[Redundant]&lt;&gt;1)))</f>
        <v>1</v>
      </c>
      <c r="K14" t="str" cm="1">
        <f t="array" ref="K14">_xlfn.TEXTJOIN(", ", TRUE, _xlfn._xlws.FILTER(Table1[keyword], (_xlfn.REGEXTEST(Table1[keyword], "\b" &amp; Table1[[#This Row],[keyword]] &amp; ".*")) * (Table1[keep]=1)  * (Table1[QA]=Table1[[#This Row],[QA]]) *  (Table1[Redundant]&lt;&gt;1), ""))</f>
        <v>disclos</v>
      </c>
      <c r="L14" cm="1">
        <f t="array" ref="L14">SUM(--(RIGHT(_xlfn.TEXTSPLIT(Table1[[#This Row],[processed]], ," "), 1) = "I"))</f>
        <v>0</v>
      </c>
      <c r="M14" cm="1">
        <f t="array" ref="M14">SUM(--(RIGHT(_xlfn.TEXTSPLIT(Table1[[#This Row],[processed]], ," "), 2) = "bl"))</f>
        <v>0</v>
      </c>
      <c r="N14" cm="1">
        <f t="array" ref="N14">SUM(--(ISNUMBER(SEARCH(Table1[[#This Row],[keyword]], Table1[keyword]))))</f>
        <v>1</v>
      </c>
      <c r="O14" t="str" cm="1">
        <f t="array" ref="O14">_xlfn.TEXTJOIN(", ", TRUE, _xlfn._xlws.FILTER(Table1[keyword], ISNUMBER(SEARCH(Table1[[#This Row],[keyword]], Table1[keyword])), ""))</f>
        <v>disclos</v>
      </c>
      <c r="P14" cm="1">
        <f t="array" ref="P14">SUM(--((_xlfn.REGEXTEST(Table1[keyword], "^" &amp; Table1[[#This Row],[keyword]] &amp; ".*")) * (Table1[keep]=1) ))</f>
        <v>1</v>
      </c>
      <c r="Q14" t="str" cm="1">
        <f t="array" ref="Q14">_xlfn.TEXTJOIN(", ", TRUE, _xlfn._xlws.FILTER(Table1[keyword], (_xlfn.REGEXTEST(Table1[keyword], "^" &amp; Table1[[#This Row],[keyword]] &amp; ".*")) * (Table1[keep]=1), ""))</f>
        <v>disclos</v>
      </c>
    </row>
    <row r="15" spans="1:17" x14ac:dyDescent="0.3">
      <c r="A15" t="str">
        <f>IF(NOT(ISBLANK(Table1[[#This Row],[correct value]])), Table1[[#This Row],[correct value]], Table1[[#This Row],[processed]])</f>
        <v>down</v>
      </c>
      <c r="B15">
        <v>0</v>
      </c>
      <c r="C15">
        <v>1</v>
      </c>
      <c r="D15" t="s">
        <v>131</v>
      </c>
      <c r="F15" t="b">
        <f>COUNTA(_xlfn.TEXTSPLIT(Table1[[#This Row],[processed]]," "))=1</f>
        <v>1</v>
      </c>
      <c r="G15" t="s">
        <v>149</v>
      </c>
      <c r="H15" t="s">
        <v>149</v>
      </c>
      <c r="J15" cm="1">
        <f t="array" ref="J15">SUM(--((_xlfn.REGEXTEST(Table1[keyword], "\b" &amp; Table1[[#This Row],[keyword]] &amp; ".*")) * (Table1[keep]=1) * (Table1[QA]=Table1[[#This Row],[QA]]) *  (Table1[Redundant]&lt;&gt;1)))</f>
        <v>1</v>
      </c>
      <c r="K15" t="str" cm="1">
        <f t="array" ref="K15">_xlfn.TEXTJOIN(", ", TRUE, _xlfn._xlws.FILTER(Table1[keyword], (_xlfn.REGEXTEST(Table1[keyword], "\b" &amp; Table1[[#This Row],[keyword]] &amp; ".*")) * (Table1[keep]=1)  * (Table1[QA]=Table1[[#This Row],[QA]]) *  (Table1[Redundant]&lt;&gt;1), ""))</f>
        <v>down</v>
      </c>
      <c r="L15" cm="1">
        <f t="array" ref="L15">SUM(--(RIGHT(_xlfn.TEXTSPLIT(Table1[[#This Row],[processed]], ," "), 1) = "I"))</f>
        <v>0</v>
      </c>
      <c r="M15" cm="1">
        <f t="array" ref="M15">SUM(--(RIGHT(_xlfn.TEXTSPLIT(Table1[[#This Row],[processed]], ," "), 2) = "bl"))</f>
        <v>0</v>
      </c>
      <c r="N15" cm="1">
        <f t="array" ref="N15">SUM(--(ISNUMBER(SEARCH(Table1[[#This Row],[keyword]], Table1[keyword]))))</f>
        <v>4</v>
      </c>
      <c r="O15" t="str" cm="1">
        <f t="array" ref="O15">_xlfn.TEXTJOIN(", ", TRUE, _xlfn._xlws.FILTER(Table1[keyword], ISNUMBER(SEARCH(Table1[[#This Row],[keyword]], Table1[keyword])), ""))</f>
        <v>down, downtim, downtim, downtim</v>
      </c>
      <c r="P15" cm="1">
        <f t="array" ref="P15">SUM(--((_xlfn.REGEXTEST(Table1[keyword], "^" &amp; Table1[[#This Row],[keyword]] &amp; ".*")) * (Table1[keep]=1) ))</f>
        <v>4</v>
      </c>
      <c r="Q15" t="str" cm="1">
        <f t="array" ref="Q15">_xlfn.TEXTJOIN(", ", TRUE, _xlfn._xlws.FILTER(Table1[keyword], (_xlfn.REGEXTEST(Table1[keyword], "^" &amp; Table1[[#This Row],[keyword]] &amp; ".*")) * (Table1[keep]=1), ""))</f>
        <v>down, downtim, downtim, downtim</v>
      </c>
    </row>
    <row r="16" spans="1:17" hidden="1" x14ac:dyDescent="0.3">
      <c r="A16" s="6" t="str">
        <f>IF(NOT(ISBLANK(Table1[[#This Row],[correct value]])), Table1[[#This Row],[correct value]], Table1[[#This Row],[processed]])</f>
        <v>adaptabil</v>
      </c>
      <c r="B16">
        <v>0</v>
      </c>
      <c r="C16">
        <v>0</v>
      </c>
      <c r="D16" t="s">
        <v>1383</v>
      </c>
      <c r="F16" t="b">
        <f>COUNTA(_xlfn.TEXTSPLIT(Table1[[#This Row],[processed]]," "))=1</f>
        <v>1</v>
      </c>
      <c r="G16" t="s">
        <v>1266</v>
      </c>
      <c r="H16" t="s">
        <v>1266</v>
      </c>
      <c r="J16" cm="1">
        <f t="array" ref="J16">SUM(--((_xlfn.REGEXTEST(Table1[keyword], "\b" &amp; Table1[[#This Row],[keyword]] &amp; ".*")) * (Table1[keep]=1) * (Table1[QA]=Table1[[#This Row],[QA]]) *  (Table1[Redundant]&lt;&gt;1)))</f>
        <v>0</v>
      </c>
      <c r="K16" t="str" cm="1">
        <f t="array" ref="K16">_xlfn.TEXTJOIN(", ", TRUE, _xlfn._xlws.FILTER(Table1[keyword], (_xlfn.REGEXTEST(Table1[keyword], "\b" &amp; Table1[[#This Row],[keyword]] &amp; ".*")) * (Table1[keep]=1)  * (Table1[QA]=Table1[[#This Row],[QA]]) *  (Table1[Redundant]&lt;&gt;1), ""))</f>
        <v/>
      </c>
      <c r="L16" cm="1">
        <f t="array" ref="L16">SUM(--(RIGHT(_xlfn.TEXTSPLIT(Table1[[#This Row],[processed]], ," "), 1) = "I"))</f>
        <v>0</v>
      </c>
      <c r="M16" cm="1">
        <f t="array" ref="M16">SUM(--(RIGHT(_xlfn.TEXTSPLIT(Table1[[#This Row],[processed]], ," "), 2) = "bl"))</f>
        <v>0</v>
      </c>
      <c r="N16" cm="1">
        <f t="array" ref="N16">SUM(--(ISNUMBER(SEARCH(Table1[[#This Row],[keyword]], Table1[keyword]))))</f>
        <v>1</v>
      </c>
      <c r="O16" t="str" cm="1">
        <f t="array" ref="O16">_xlfn.TEXTJOIN(", ", TRUE, _xlfn._xlws.FILTER(Table1[keyword], ISNUMBER(SEARCH(Table1[[#This Row],[keyword]], Table1[keyword])), ""))</f>
        <v>adaptabil</v>
      </c>
      <c r="P16" cm="1">
        <f t="array" ref="P16">SUM(--((_xlfn.REGEXTEST(Table1[keyword], "^" &amp; Table1[[#This Row],[keyword]] &amp; ".*")) * (Table1[keep]=1) ))</f>
        <v>0</v>
      </c>
      <c r="Q16" t="str" cm="1">
        <f t="array" ref="Q16">_xlfn.TEXTJOIN(", ", TRUE, _xlfn._xlws.FILTER(Table1[keyword], (_xlfn.REGEXTEST(Table1[keyword], "^" &amp; Table1[[#This Row],[keyword]] &amp; ".*")) * (Table1[keep]=1), ""))</f>
        <v/>
      </c>
    </row>
    <row r="17" spans="1:17" x14ac:dyDescent="0.3">
      <c r="A17" t="str">
        <f>IF(NOT(ISBLANK(Table1[[#This Row],[correct value]])), Table1[[#This Row],[correct value]], Table1[[#This Row],[processed]])</f>
        <v>exten</v>
      </c>
      <c r="B17">
        <v>0</v>
      </c>
      <c r="C17">
        <v>1</v>
      </c>
      <c r="D17" t="s">
        <v>541</v>
      </c>
      <c r="F17" t="b">
        <f>COUNTA(_xlfn.TEXTSPLIT(Table1[[#This Row],[processed]]," "))=1</f>
        <v>1</v>
      </c>
      <c r="G17" t="s">
        <v>532</v>
      </c>
      <c r="H17" s="2" t="s">
        <v>518</v>
      </c>
      <c r="J17" cm="1">
        <f t="array" ref="J17">SUM(--((_xlfn.REGEXTEST(Table1[keyword], "\b" &amp; Table1[[#This Row],[keyword]] &amp; ".*")) * (Table1[keep]=1) * (Table1[QA]=Table1[[#This Row],[QA]]) *  (Table1[Redundant]&lt;&gt;1)))</f>
        <v>1</v>
      </c>
      <c r="K17" t="str" cm="1">
        <f t="array" ref="K17">_xlfn.TEXTJOIN(", ", TRUE, _xlfn._xlws.FILTER(Table1[keyword], (_xlfn.REGEXTEST(Table1[keyword], "\b" &amp; Table1[[#This Row],[keyword]] &amp; ".*")) * (Table1[keep]=1)  * (Table1[QA]=Table1[[#This Row],[QA]]) *  (Table1[Redundant]&lt;&gt;1), ""))</f>
        <v>exten</v>
      </c>
      <c r="L17" cm="1">
        <f t="array" ref="L17">SUM(--(RIGHT(_xlfn.TEXTSPLIT(Table1[[#This Row],[processed]], ," "), 1) = "I"))</f>
        <v>0</v>
      </c>
      <c r="M17" cm="1">
        <f t="array" ref="M17">SUM(--(RIGHT(_xlfn.TEXTSPLIT(Table1[[#This Row],[processed]], ," "), 2) = "bl"))</f>
        <v>0</v>
      </c>
      <c r="N17" cm="1">
        <f t="array" ref="N17">SUM(--(ISNUMBER(SEARCH(Table1[[#This Row],[keyword]], Table1[keyword]))))</f>
        <v>1</v>
      </c>
      <c r="O17" t="str" cm="1">
        <f t="array" ref="O17">_xlfn.TEXTJOIN(", ", TRUE, _xlfn._xlws.FILTER(Table1[keyword], ISNUMBER(SEARCH(Table1[[#This Row],[keyword]], Table1[keyword])), ""))</f>
        <v>exten</v>
      </c>
      <c r="P17" cm="1">
        <f t="array" ref="P17">SUM(--((_xlfn.REGEXTEST(Table1[keyword], "^" &amp; Table1[[#This Row],[keyword]] &amp; ".*")) * (Table1[keep]=1) ))</f>
        <v>1</v>
      </c>
      <c r="Q17" t="str" cm="1">
        <f t="array" ref="Q17">_xlfn.TEXTJOIN(", ", TRUE, _xlfn._xlws.FILTER(Table1[keyword], (_xlfn.REGEXTEST(Table1[keyword], "^" &amp; Table1[[#This Row],[keyword]] &amp; ".*")) * (Table1[keep]=1), ""))</f>
        <v>exten</v>
      </c>
    </row>
    <row r="18" spans="1:17" x14ac:dyDescent="0.3">
      <c r="A18" t="str">
        <f>IF(NOT(ISBLANK(Table1[[#This Row],[correct value]])), Table1[[#This Row],[correct value]], Table1[[#This Row],[processed]])</f>
        <v>green</v>
      </c>
      <c r="B18">
        <v>0</v>
      </c>
      <c r="C18">
        <v>1</v>
      </c>
      <c r="D18" t="s">
        <v>399</v>
      </c>
      <c r="F18" t="b">
        <f>COUNTA(_xlfn.TEXTSPLIT(Table1[[#This Row],[processed]]," "))=1</f>
        <v>1</v>
      </c>
      <c r="G18" t="s">
        <v>344</v>
      </c>
      <c r="H18" s="2" t="s">
        <v>344</v>
      </c>
      <c r="J18" cm="1">
        <f t="array" ref="J18">SUM(--((_xlfn.REGEXTEST(Table1[keyword], "\b" &amp; Table1[[#This Row],[keyword]] &amp; ".*")) * (Table1[keep]=1) * (Table1[QA]=Table1[[#This Row],[QA]]) *  (Table1[Redundant]&lt;&gt;1)))</f>
        <v>1</v>
      </c>
      <c r="K18" t="str" cm="1">
        <f t="array" ref="K18">_xlfn.TEXTJOIN(", ", TRUE, _xlfn._xlws.FILTER(Table1[keyword], (_xlfn.REGEXTEST(Table1[keyword], "\b" &amp; Table1[[#This Row],[keyword]] &amp; ".*")) * (Table1[keep]=1)  * (Table1[QA]=Table1[[#This Row],[QA]]) *  (Table1[Redundant]&lt;&gt;1), ""))</f>
        <v>green</v>
      </c>
      <c r="L18" cm="1">
        <f t="array" ref="L18">SUM(--(RIGHT(_xlfn.TEXTSPLIT(Table1[[#This Row],[processed]], ," "), 1) = "I"))</f>
        <v>0</v>
      </c>
      <c r="M18" cm="1">
        <f t="array" ref="M18">SUM(--(RIGHT(_xlfn.TEXTSPLIT(Table1[[#This Row],[processed]], ," "), 2) = "bl"))</f>
        <v>0</v>
      </c>
      <c r="N18" cm="1">
        <f t="array" ref="N18">SUM(--(ISNUMBER(SEARCH(Table1[[#This Row],[keyword]], Table1[keyword]))))</f>
        <v>2</v>
      </c>
      <c r="O18" t="str" cm="1">
        <f t="array" ref="O18">_xlfn.TEXTJOIN(", ", TRUE, _xlfn._xlws.FILTER(Table1[keyword], ISNUMBER(SEARCH(Table1[[#This Row],[keyword]], Table1[keyword])), ""))</f>
        <v>green, green softwar</v>
      </c>
      <c r="P18" cm="1">
        <f t="array" ref="P18">SUM(--((_xlfn.REGEXTEST(Table1[keyword], "^" &amp; Table1[[#This Row],[keyword]] &amp; ".*")) * (Table1[keep]=1) ))</f>
        <v>2</v>
      </c>
      <c r="Q18" t="str" cm="1">
        <f t="array" ref="Q18">_xlfn.TEXTJOIN(", ", TRUE, _xlfn._xlws.FILTER(Table1[keyword], (_xlfn.REGEXTEST(Table1[keyword], "^" &amp; Table1[[#This Row],[keyword]] &amp; ".*")) * (Table1[keep]=1), ""))</f>
        <v>green, green softwar</v>
      </c>
    </row>
    <row r="19" spans="1:17" hidden="1" x14ac:dyDescent="0.3">
      <c r="A19" s="6" t="str">
        <f>IF(NOT(ISBLANK(Table1[[#This Row],[correct value]])), Table1[[#This Row],[correct value]], Table1[[#This Row],[processed]])</f>
        <v>air gap</v>
      </c>
      <c r="B19">
        <v>0</v>
      </c>
      <c r="C19">
        <v>0</v>
      </c>
      <c r="D19" t="s">
        <v>1184</v>
      </c>
      <c r="F19" t="b">
        <f>COUNTA(_xlfn.TEXTSPLIT(Table1[[#This Row],[processed]]," "))=1</f>
        <v>0</v>
      </c>
      <c r="G19" t="s">
        <v>984</v>
      </c>
      <c r="H19" t="s">
        <v>984</v>
      </c>
      <c r="J19" cm="1">
        <f t="array" ref="J19">SUM(--((_xlfn.REGEXTEST(Table1[keyword], "\b" &amp; Table1[[#This Row],[keyword]] &amp; ".*")) * (Table1[keep]=1) * (Table1[QA]=Table1[[#This Row],[QA]]) *  (Table1[Redundant]&lt;&gt;1)))</f>
        <v>0</v>
      </c>
      <c r="K19" t="str" cm="1">
        <f t="array" ref="K19">_xlfn.TEXTJOIN(", ", TRUE, _xlfn._xlws.FILTER(Table1[keyword], (_xlfn.REGEXTEST(Table1[keyword], "\b" &amp; Table1[[#This Row],[keyword]] &amp; ".*")) * (Table1[keep]=1)  * (Table1[QA]=Table1[[#This Row],[QA]]) *  (Table1[Redundant]&lt;&gt;1), ""))</f>
        <v/>
      </c>
      <c r="L19" cm="1">
        <f t="array" ref="L19">SUM(--(RIGHT(_xlfn.TEXTSPLIT(Table1[[#This Row],[processed]], ," "), 1) = "I"))</f>
        <v>0</v>
      </c>
      <c r="M19" cm="1">
        <f t="array" ref="M19">SUM(--(RIGHT(_xlfn.TEXTSPLIT(Table1[[#This Row],[processed]], ," "), 2) = "bl"))</f>
        <v>0</v>
      </c>
      <c r="N19" cm="1">
        <f t="array" ref="N19">SUM(--(ISNUMBER(SEARCH(Table1[[#This Row],[keyword]], Table1[keyword]))))</f>
        <v>1</v>
      </c>
      <c r="O19" t="str" cm="1">
        <f t="array" ref="O19">_xlfn.TEXTJOIN(", ", TRUE, _xlfn._xlws.FILTER(Table1[keyword], ISNUMBER(SEARCH(Table1[[#This Row],[keyword]], Table1[keyword])), ""))</f>
        <v>air gap</v>
      </c>
      <c r="P19" cm="1">
        <f t="array" ref="P19">SUM(--((_xlfn.REGEXTEST(Table1[keyword], "^" &amp; Table1[[#This Row],[keyword]] &amp; ".*")) * (Table1[keep]=1) ))</f>
        <v>0</v>
      </c>
      <c r="Q19" t="str" cm="1">
        <f t="array" ref="Q19">_xlfn.TEXTJOIN(", ", TRUE, _xlfn._xlws.FILTER(Table1[keyword], (_xlfn.REGEXTEST(Table1[keyword], "^" &amp; Table1[[#This Row],[keyword]] &amp; ".*")) * (Table1[keep]=1), ""))</f>
        <v/>
      </c>
    </row>
    <row r="20" spans="1:17" x14ac:dyDescent="0.3">
      <c r="A20" t="str">
        <f>IF(NOT(ISBLANK(Table1[[#This Row],[correct value]])), Table1[[#This Row],[correct value]], Table1[[#This Row],[processed]])</f>
        <v>gsn</v>
      </c>
      <c r="B20">
        <v>1</v>
      </c>
      <c r="C20">
        <v>1</v>
      </c>
      <c r="D20" t="s">
        <v>969</v>
      </c>
      <c r="F20" t="b">
        <f>COUNTA(_xlfn.TEXTSPLIT(Table1[[#This Row],[processed]]," "))=1</f>
        <v>1</v>
      </c>
      <c r="G20" t="s">
        <v>915</v>
      </c>
      <c r="H20" s="2" t="s">
        <v>916</v>
      </c>
      <c r="J20" cm="1">
        <f t="array" ref="J20">SUM(--((_xlfn.REGEXTEST(Table1[keyword], "\b" &amp; Table1[[#This Row],[keyword]] &amp; ".*")) * (Table1[keep]=1) * (Table1[QA]=Table1[[#This Row],[QA]]) *  (Table1[Redundant]&lt;&gt;1)))</f>
        <v>1</v>
      </c>
      <c r="K20" t="str" cm="1">
        <f t="array" ref="K20">_xlfn.TEXTJOIN(", ", TRUE, _xlfn._xlws.FILTER(Table1[keyword], (_xlfn.REGEXTEST(Table1[keyword], "\b" &amp; Table1[[#This Row],[keyword]] &amp; ".*")) * (Table1[keep]=1)  * (Table1[QA]=Table1[[#This Row],[QA]]) *  (Table1[Redundant]&lt;&gt;1), ""))</f>
        <v>gsn</v>
      </c>
      <c r="L20" cm="1">
        <f t="array" ref="L20">SUM(--(RIGHT(_xlfn.TEXTSPLIT(Table1[[#This Row],[processed]], ," "), 1) = "I"))</f>
        <v>0</v>
      </c>
      <c r="M20" cm="1">
        <f t="array" ref="M20">SUM(--(RIGHT(_xlfn.TEXTSPLIT(Table1[[#This Row],[processed]], ," "), 2) = "bl"))</f>
        <v>0</v>
      </c>
      <c r="N20" cm="1">
        <f t="array" ref="N20">SUM(--(ISNUMBER(SEARCH(Table1[[#This Row],[keyword]], Table1[keyword]))))</f>
        <v>2</v>
      </c>
      <c r="O20" t="str" cm="1">
        <f t="array" ref="O20">_xlfn.TEXTJOIN(", ", TRUE, _xlfn._xlws.FILTER(Table1[keyword], ISNUMBER(SEARCH(Table1[[#This Row],[keyword]], Table1[keyword])), ""))</f>
        <v>gsn, gsn diagram</v>
      </c>
      <c r="P20" cm="1">
        <f t="array" ref="P20">SUM(--((_xlfn.REGEXTEST(Table1[keyword], "^" &amp; Table1[[#This Row],[keyword]] &amp; ".*")) * (Table1[keep]=1) ))</f>
        <v>2</v>
      </c>
      <c r="Q20" t="str" cm="1">
        <f t="array" ref="Q20">_xlfn.TEXTJOIN(", ", TRUE, _xlfn._xlws.FILTER(Table1[keyword], (_xlfn.REGEXTEST(Table1[keyword], "^" &amp; Table1[[#This Row],[keyword]] &amp; ".*")) * (Table1[keep]=1), ""))</f>
        <v>gsn, gsn diagram</v>
      </c>
    </row>
    <row r="21" spans="1:17" x14ac:dyDescent="0.3">
      <c r="A21" t="str">
        <f>IF(NOT(ISBLANK(Table1[[#This Row],[correct value]])), Table1[[#This Row],[correct value]], Table1[[#This Row],[processed]])</f>
        <v>integr</v>
      </c>
      <c r="B21">
        <v>0</v>
      </c>
      <c r="C21">
        <v>1</v>
      </c>
      <c r="D21" t="s">
        <v>390</v>
      </c>
      <c r="F21" t="b">
        <f>COUNTA(_xlfn.TEXTSPLIT(Table1[[#This Row],[processed]]," "))=1</f>
        <v>1</v>
      </c>
      <c r="G21" t="s">
        <v>28</v>
      </c>
      <c r="H21" s="2" t="s">
        <v>28</v>
      </c>
      <c r="I21" t="s">
        <v>517</v>
      </c>
      <c r="J21" cm="1">
        <f t="array" ref="J21">SUM(--((_xlfn.REGEXTEST(Table1[keyword], "\b" &amp; Table1[[#This Row],[keyword]] &amp; ".*")) * (Table1[keep]=1) * (Table1[QA]=Table1[[#This Row],[QA]]) *  (Table1[Redundant]&lt;&gt;1)))</f>
        <v>1</v>
      </c>
      <c r="K21" t="str" cm="1">
        <f t="array" ref="K21">_xlfn.TEXTJOIN(", ", TRUE, _xlfn._xlws.FILTER(Table1[keyword], (_xlfn.REGEXTEST(Table1[keyword], "\b" &amp; Table1[[#This Row],[keyword]] &amp; ".*")) * (Table1[keep]=1)  * (Table1[QA]=Table1[[#This Row],[QA]]) *  (Table1[Redundant]&lt;&gt;1), ""))</f>
        <v>integr</v>
      </c>
      <c r="L21" cm="1">
        <f t="array" ref="L21">SUM(--(RIGHT(_xlfn.TEXTSPLIT(Table1[[#This Row],[processed]], ," "), 1) = "I"))</f>
        <v>0</v>
      </c>
      <c r="M21" cm="1">
        <f t="array" ref="M21">SUM(--(RIGHT(_xlfn.TEXTSPLIT(Table1[[#This Row],[processed]], ," "), 2) = "bl"))</f>
        <v>0</v>
      </c>
      <c r="N21" cm="1">
        <f t="array" ref="N21">SUM(--(ISNUMBER(SEARCH(Table1[[#This Row],[keyword]], Table1[keyword]))))</f>
        <v>9</v>
      </c>
      <c r="O21" t="str" cm="1">
        <f t="array" ref="O21">_xlfn.TEXTJOIN(", ", TRUE, _xlfn._xlws.FILTER(Table1[keyword], ISNUMBER(SEARCH(Table1[[#This Row],[keyword]], Table1[keyword])), ""))</f>
        <v>integr, integr, integr test, compon integr, integr, integr, integr, integr, integr</v>
      </c>
      <c r="P21" cm="1">
        <f t="array" ref="P21">SUM(--((_xlfn.REGEXTEST(Table1[keyword], "^" &amp; Table1[[#This Row],[keyword]] &amp; ".*")) * (Table1[keep]=1) ))</f>
        <v>8</v>
      </c>
      <c r="Q21" t="str" cm="1">
        <f t="array" ref="Q21">_xlfn.TEXTJOIN(", ", TRUE, _xlfn._xlws.FILTER(Table1[keyword], (_xlfn.REGEXTEST(Table1[keyword], "^" &amp; Table1[[#This Row],[keyword]] &amp; ".*")) * (Table1[keep]=1), ""))</f>
        <v>integr, integr, integr test, integr, integr, integr, integr, integr</v>
      </c>
    </row>
    <row r="22" spans="1:17" x14ac:dyDescent="0.3">
      <c r="A22" t="str">
        <f>IF(NOT(ISBLANK(Table1[[#This Row],[correct value]])), Table1[[#This Row],[correct value]], Table1[[#This Row],[processed]])</f>
        <v>interop</v>
      </c>
      <c r="B22">
        <v>1</v>
      </c>
      <c r="C22">
        <v>1</v>
      </c>
      <c r="D22" t="s">
        <v>115</v>
      </c>
      <c r="F22" t="b">
        <f>COUNTA(_xlfn.TEXTSPLIT(Table1[[#This Row],[processed]]," "))=1</f>
        <v>1</v>
      </c>
      <c r="G22" t="s">
        <v>6</v>
      </c>
      <c r="H22" s="2" t="s">
        <v>7</v>
      </c>
      <c r="J22" cm="1">
        <f t="array" ref="J22">SUM(--((_xlfn.REGEXTEST(Table1[keyword], "\b" &amp; Table1[[#This Row],[keyword]] &amp; ".*")) * (Table1[keep]=1) * (Table1[QA]=Table1[[#This Row],[QA]]) *  (Table1[Redundant]&lt;&gt;1)))</f>
        <v>1</v>
      </c>
      <c r="K22" t="str" cm="1">
        <f t="array" ref="K22">_xlfn.TEXTJOIN(", ", TRUE, _xlfn._xlws.FILTER(Table1[keyword], (_xlfn.REGEXTEST(Table1[keyword], "\b" &amp; Table1[[#This Row],[keyword]] &amp; ".*")) * (Table1[keep]=1)  * (Table1[QA]=Table1[[#This Row],[QA]]) *  (Table1[Redundant]&lt;&gt;1), ""))</f>
        <v>interop</v>
      </c>
      <c r="L22" cm="1">
        <f t="array" ref="L22">SUM(--(RIGHT(_xlfn.TEXTSPLIT(Table1[[#This Row],[processed]], ," "), 1) = "I"))</f>
        <v>0</v>
      </c>
      <c r="M22" cm="1">
        <f t="array" ref="M22">SUM(--(RIGHT(_xlfn.TEXTSPLIT(Table1[[#This Row],[processed]], ," "), 2) = "bl"))</f>
        <v>0</v>
      </c>
      <c r="N22" cm="1">
        <f t="array" ref="N22">SUM(--(ISNUMBER(SEARCH(Table1[[#This Row],[keyword]], Table1[keyword]))))</f>
        <v>3</v>
      </c>
      <c r="O22" t="str" cm="1">
        <f t="array" ref="O22">_xlfn.TEXTJOIN(", ", TRUE, _xlfn._xlws.FILTER(Table1[keyword], ISNUMBER(SEARCH(Table1[[#This Row],[keyword]], Table1[keyword])), ""))</f>
        <v>interop, interop, interoperab</v>
      </c>
      <c r="P22" cm="1">
        <f t="array" ref="P22">SUM(--((_xlfn.REGEXTEST(Table1[keyword], "^" &amp; Table1[[#This Row],[keyword]] &amp; ".*")) * (Table1[keep]=1) ))</f>
        <v>3</v>
      </c>
      <c r="Q22" t="str" cm="1">
        <f t="array" ref="Q22">_xlfn.TEXTJOIN(", ", TRUE, _xlfn._xlws.FILTER(Table1[keyword], (_xlfn.REGEXTEST(Table1[keyword], "^" &amp; Table1[[#This Row],[keyword]] &amp; ".*")) * (Table1[keep]=1), ""))</f>
        <v>interop, interop, interoperab</v>
      </c>
    </row>
    <row r="23" spans="1:17" hidden="1" x14ac:dyDescent="0.3">
      <c r="A23" s="6" t="str">
        <f>IF(NOT(ISBLANK(Table1[[#This Row],[correct value]])), Table1[[#This Row],[correct value]], Table1[[#This Row],[processed]])</f>
        <v>aliv</v>
      </c>
      <c r="B23">
        <v>0</v>
      </c>
      <c r="C23">
        <v>0</v>
      </c>
      <c r="D23" t="s">
        <v>131</v>
      </c>
      <c r="F23" t="b">
        <f>COUNTA(_xlfn.TEXTSPLIT(Table1[[#This Row],[processed]]," "))=1</f>
        <v>1</v>
      </c>
      <c r="G23" t="s">
        <v>135</v>
      </c>
      <c r="H23" t="s">
        <v>190</v>
      </c>
      <c r="J23" cm="1">
        <f t="array" ref="J23">SUM(--((_xlfn.REGEXTEST(Table1[keyword], "\b" &amp; Table1[[#This Row],[keyword]] &amp; ".*")) * (Table1[keep]=1) * (Table1[QA]=Table1[[#This Row],[QA]]) *  (Table1[Redundant]&lt;&gt;1)))</f>
        <v>0</v>
      </c>
      <c r="K23" t="str" cm="1">
        <f t="array" ref="K23">_xlfn.TEXTJOIN(", ", TRUE, _xlfn._xlws.FILTER(Table1[keyword], (_xlfn.REGEXTEST(Table1[keyword], "\b" &amp; Table1[[#This Row],[keyword]] &amp; ".*")) * (Table1[keep]=1)  * (Table1[QA]=Table1[[#This Row],[QA]]) *  (Table1[Redundant]&lt;&gt;1), ""))</f>
        <v/>
      </c>
      <c r="L23" cm="1">
        <f t="array" ref="L23">SUM(--(RIGHT(_xlfn.TEXTSPLIT(Table1[[#This Row],[processed]], ," "), 1) = "I"))</f>
        <v>0</v>
      </c>
      <c r="M23" cm="1">
        <f t="array" ref="M23">SUM(--(RIGHT(_xlfn.TEXTSPLIT(Table1[[#This Row],[processed]], ," "), 2) = "bl"))</f>
        <v>0</v>
      </c>
      <c r="N23" cm="1">
        <f t="array" ref="N23">SUM(--(ISNUMBER(SEARCH(Table1[[#This Row],[keyword]], Table1[keyword]))))</f>
        <v>1</v>
      </c>
      <c r="O23" t="str" cm="1">
        <f t="array" ref="O23">_xlfn.TEXTJOIN(", ", TRUE, _xlfn._xlws.FILTER(Table1[keyword], ISNUMBER(SEARCH(Table1[[#This Row],[keyword]], Table1[keyword])), ""))</f>
        <v>aliv</v>
      </c>
      <c r="P23" cm="1">
        <f t="array" ref="P23">SUM(--((_xlfn.REGEXTEST(Table1[keyword], "^" &amp; Table1[[#This Row],[keyword]] &amp; ".*")) * (Table1[keep]=1) ))</f>
        <v>0</v>
      </c>
      <c r="Q23" t="str" cm="1">
        <f t="array" ref="Q23">_xlfn.TEXTJOIN(", ", TRUE, _xlfn._xlws.FILTER(Table1[keyword], (_xlfn.REGEXTEST(Table1[keyword], "^" &amp; Table1[[#This Row],[keyword]] &amp; ".*")) * (Table1[keep]=1), ""))</f>
        <v/>
      </c>
    </row>
    <row r="24" spans="1:17" x14ac:dyDescent="0.3">
      <c r="A24" t="str">
        <f>IF(NOT(ISBLANK(Table1[[#This Row],[correct value]])), Table1[[#This Row],[correct value]], Table1[[#This Row],[processed]])</f>
        <v>markov</v>
      </c>
      <c r="B24">
        <v>1</v>
      </c>
      <c r="C24">
        <v>1</v>
      </c>
      <c r="D24" t="s">
        <v>131</v>
      </c>
      <c r="F24" t="b">
        <f>COUNTA(_xlfn.TEXTSPLIT(Table1[[#This Row],[processed]]," "))=1</f>
        <v>1</v>
      </c>
      <c r="G24" t="s">
        <v>221</v>
      </c>
      <c r="H24" s="2" t="s">
        <v>221</v>
      </c>
      <c r="J24" cm="1">
        <f t="array" ref="J24">SUM(--((_xlfn.REGEXTEST(Table1[keyword], "\b" &amp; Table1[[#This Row],[keyword]] &amp; ".*")) * (Table1[keep]=1) * (Table1[QA]=Table1[[#This Row],[QA]]) *  (Table1[Redundant]&lt;&gt;1)))</f>
        <v>1</v>
      </c>
      <c r="K24" t="str" cm="1">
        <f t="array" ref="K24">_xlfn.TEXTJOIN(", ", TRUE, _xlfn._xlws.FILTER(Table1[keyword], (_xlfn.REGEXTEST(Table1[keyword], "\b" &amp; Table1[[#This Row],[keyword]] &amp; ".*")) * (Table1[keep]=1)  * (Table1[QA]=Table1[[#This Row],[QA]]) *  (Table1[Redundant]&lt;&gt;1), ""))</f>
        <v>markov</v>
      </c>
      <c r="L24" cm="1">
        <f t="array" ref="L24">SUM(--(RIGHT(_xlfn.TEXTSPLIT(Table1[[#This Row],[processed]], ," "), 1) = "I"))</f>
        <v>0</v>
      </c>
      <c r="M24" cm="1">
        <f t="array" ref="M24">SUM(--(RIGHT(_xlfn.TEXTSPLIT(Table1[[#This Row],[processed]], ," "), 2) = "bl"))</f>
        <v>0</v>
      </c>
      <c r="N24" cm="1">
        <f t="array" ref="N24">SUM(--(ISNUMBER(SEARCH(Table1[[#This Row],[keyword]], Table1[keyword]))))</f>
        <v>3</v>
      </c>
      <c r="O24" t="str" cm="1">
        <f t="array" ref="O24">_xlfn.TEXTJOIN(", ", TRUE, _xlfn._xlws.FILTER(Table1[keyword], ISNUMBER(SEARCH(Table1[[#This Row],[keyword]], Table1[keyword])), ""))</f>
        <v>markov, markov, markov transit matrix</v>
      </c>
      <c r="P24" cm="1">
        <f t="array" ref="P24">SUM(--((_xlfn.REGEXTEST(Table1[keyword], "^" &amp; Table1[[#This Row],[keyword]] &amp; ".*")) * (Table1[keep]=1) ))</f>
        <v>3</v>
      </c>
      <c r="Q24" t="str" cm="1">
        <f t="array" ref="Q24">_xlfn.TEXTJOIN(", ", TRUE, _xlfn._xlws.FILTER(Table1[keyword], (_xlfn.REGEXTEST(Table1[keyword], "^" &amp; Table1[[#This Row],[keyword]] &amp; ".*")) * (Table1[keep]=1), ""))</f>
        <v>markov, markov, markov transit matrix</v>
      </c>
    </row>
    <row r="25" spans="1:17" hidden="1" x14ac:dyDescent="0.3">
      <c r="A25" s="6" t="str">
        <f>IF(NOT(ISBLANK(Table1[[#This Row],[correct value]])), Table1[[#This Row],[correct value]], Table1[[#This Row],[processed]])</f>
        <v>ampm</v>
      </c>
      <c r="B25">
        <v>0</v>
      </c>
      <c r="C25">
        <v>0</v>
      </c>
      <c r="D25" t="s">
        <v>861</v>
      </c>
      <c r="F25" t="b">
        <f>COUNTA(_xlfn.TEXTSPLIT(Table1[[#This Row],[processed]]," "))=1</f>
        <v>1</v>
      </c>
      <c r="G25" t="s">
        <v>755</v>
      </c>
      <c r="H25" t="s">
        <v>756</v>
      </c>
      <c r="J25" cm="1">
        <f t="array" ref="J25">SUM(--((_xlfn.REGEXTEST(Table1[keyword], "\b" &amp; Table1[[#This Row],[keyword]] &amp; ".*")) * (Table1[keep]=1) * (Table1[QA]=Table1[[#This Row],[QA]]) *  (Table1[Redundant]&lt;&gt;1)))</f>
        <v>0</v>
      </c>
      <c r="K25" t="str" cm="1">
        <f t="array" ref="K25">_xlfn.TEXTJOIN(", ", TRUE, _xlfn._xlws.FILTER(Table1[keyword], (_xlfn.REGEXTEST(Table1[keyword], "\b" &amp; Table1[[#This Row],[keyword]] &amp; ".*")) * (Table1[keep]=1)  * (Table1[QA]=Table1[[#This Row],[QA]]) *  (Table1[Redundant]&lt;&gt;1), ""))</f>
        <v/>
      </c>
      <c r="L25" cm="1">
        <f t="array" ref="L25">SUM(--(RIGHT(_xlfn.TEXTSPLIT(Table1[[#This Row],[processed]], ," "), 1) = "I"))</f>
        <v>0</v>
      </c>
      <c r="M25" cm="1">
        <f t="array" ref="M25">SUM(--(RIGHT(_xlfn.TEXTSPLIT(Table1[[#This Row],[processed]], ," "), 2) = "bl"))</f>
        <v>0</v>
      </c>
      <c r="N25" cm="1">
        <f t="array" ref="N25">SUM(--(ISNUMBER(SEARCH(Table1[[#This Row],[keyword]], Table1[keyword]))))</f>
        <v>1</v>
      </c>
      <c r="O25" t="str" cm="1">
        <f t="array" ref="O25">_xlfn.TEXTJOIN(", ", TRUE, _xlfn._xlws.FILTER(Table1[keyword], ISNUMBER(SEARCH(Table1[[#This Row],[keyword]], Table1[keyword])), ""))</f>
        <v>ampm</v>
      </c>
      <c r="P25" cm="1">
        <f t="array" ref="P25">SUM(--((_xlfn.REGEXTEST(Table1[keyword], "^" &amp; Table1[[#This Row],[keyword]] &amp; ".*")) * (Table1[keep]=1) ))</f>
        <v>0</v>
      </c>
      <c r="Q25" t="str" cm="1">
        <f t="array" ref="Q25">_xlfn.TEXTJOIN(", ", TRUE, _xlfn._xlws.FILTER(Table1[keyword], (_xlfn.REGEXTEST(Table1[keyword], "^" &amp; Table1[[#This Row],[keyword]] &amp; ".*")) * (Table1[keep]=1), ""))</f>
        <v/>
      </c>
    </row>
    <row r="26" spans="1:17" hidden="1" x14ac:dyDescent="0.3">
      <c r="A26" s="6" t="str">
        <f>IF(NOT(ISBLANK(Table1[[#This Row],[correct value]])), Table1[[#This Row],[correct value]], Table1[[#This Row],[processed]])</f>
        <v>amsaa</v>
      </c>
      <c r="B26">
        <v>0</v>
      </c>
      <c r="C26">
        <v>0</v>
      </c>
      <c r="D26" t="s">
        <v>861</v>
      </c>
      <c r="F26" t="b">
        <f>COUNTA(_xlfn.TEXTSPLIT(Table1[[#This Row],[processed]]," "))=1</f>
        <v>1</v>
      </c>
      <c r="G26" t="s">
        <v>753</v>
      </c>
      <c r="H26" t="s">
        <v>754</v>
      </c>
      <c r="J26" cm="1">
        <f t="array" ref="J26">SUM(--((_xlfn.REGEXTEST(Table1[keyword], "\b" &amp; Table1[[#This Row],[keyword]] &amp; ".*")) * (Table1[keep]=1) * (Table1[QA]=Table1[[#This Row],[QA]]) *  (Table1[Redundant]&lt;&gt;1)))</f>
        <v>0</v>
      </c>
      <c r="K26" t="str" cm="1">
        <f t="array" ref="K26">_xlfn.TEXTJOIN(", ", TRUE, _xlfn._xlws.FILTER(Table1[keyword], (_xlfn.REGEXTEST(Table1[keyword], "\b" &amp; Table1[[#This Row],[keyword]] &amp; ".*")) * (Table1[keep]=1)  * (Table1[QA]=Table1[[#This Row],[QA]]) *  (Table1[Redundant]&lt;&gt;1), ""))</f>
        <v/>
      </c>
      <c r="L26" cm="1">
        <f t="array" ref="L26">SUM(--(RIGHT(_xlfn.TEXTSPLIT(Table1[[#This Row],[processed]], ," "), 1) = "I"))</f>
        <v>0</v>
      </c>
      <c r="M26" cm="1">
        <f t="array" ref="M26">SUM(--(RIGHT(_xlfn.TEXTSPLIT(Table1[[#This Row],[processed]], ," "), 2) = "bl"))</f>
        <v>0</v>
      </c>
      <c r="N26" cm="1">
        <f t="array" ref="N26">SUM(--(ISNUMBER(SEARCH(Table1[[#This Row],[keyword]], Table1[keyword]))))</f>
        <v>1</v>
      </c>
      <c r="O26" t="str" cm="1">
        <f t="array" ref="O26">_xlfn.TEXTJOIN(", ", TRUE, _xlfn._xlws.FILTER(Table1[keyword], ISNUMBER(SEARCH(Table1[[#This Row],[keyword]], Table1[keyword])), ""))</f>
        <v>amsaa</v>
      </c>
      <c r="P26" cm="1">
        <f t="array" ref="P26">SUM(--((_xlfn.REGEXTEST(Table1[keyword], "^" &amp; Table1[[#This Row],[keyword]] &amp; ".*")) * (Table1[keep]=1) ))</f>
        <v>0</v>
      </c>
      <c r="Q26" t="str" cm="1">
        <f t="array" ref="Q26">_xlfn.TEXTJOIN(", ", TRUE, _xlfn._xlws.FILTER(Table1[keyword], (_xlfn.REGEXTEST(Table1[keyword], "^" &amp; Table1[[#This Row],[keyword]] &amp; ".*")) * (Table1[keep]=1), ""))</f>
        <v/>
      </c>
    </row>
    <row r="27" spans="1:17" x14ac:dyDescent="0.3">
      <c r="A27" t="str">
        <f>IF(NOT(ISBLANK(Table1[[#This Row],[correct value]])), Table1[[#This Row],[correct value]], Table1[[#This Row],[processed]])</f>
        <v>repair</v>
      </c>
      <c r="B27">
        <v>0</v>
      </c>
      <c r="C27">
        <v>1</v>
      </c>
      <c r="D27" t="s">
        <v>131</v>
      </c>
      <c r="F27" t="b">
        <f>COUNTA(_xlfn.TEXTSPLIT(Table1[[#This Row],[processed]]," "))=1</f>
        <v>1</v>
      </c>
      <c r="G27" t="s">
        <v>154</v>
      </c>
      <c r="H27" t="s">
        <v>154</v>
      </c>
      <c r="J27" cm="1">
        <f t="array" ref="J27">SUM(--((_xlfn.REGEXTEST(Table1[keyword], "\b" &amp; Table1[[#This Row],[keyword]] &amp; ".*")) * (Table1[keep]=1) * (Table1[QA]=Table1[[#This Row],[QA]]) *  (Table1[Redundant]&lt;&gt;1)))</f>
        <v>1</v>
      </c>
      <c r="K27" t="str" cm="1">
        <f t="array" ref="K27">_xlfn.TEXTJOIN(", ", TRUE, _xlfn._xlws.FILTER(Table1[keyword], (_xlfn.REGEXTEST(Table1[keyword], "\b" &amp; Table1[[#This Row],[keyword]] &amp; ".*")) * (Table1[keep]=1)  * (Table1[QA]=Table1[[#This Row],[QA]]) *  (Table1[Redundant]&lt;&gt;1), ""))</f>
        <v>repair</v>
      </c>
      <c r="L27" cm="1">
        <f t="array" ref="L27">SUM(--(RIGHT(_xlfn.TEXTSPLIT(Table1[[#This Row],[processed]], ," "), 1) = "I"))</f>
        <v>0</v>
      </c>
      <c r="M27" cm="1">
        <f t="array" ref="M27">SUM(--(RIGHT(_xlfn.TEXTSPLIT(Table1[[#This Row],[processed]], ," "), 2) = "bl"))</f>
        <v>0</v>
      </c>
      <c r="N27" cm="1">
        <f t="array" ref="N27">SUM(--(ISNUMBER(SEARCH(Table1[[#This Row],[keyword]], Table1[keyword]))))</f>
        <v>3</v>
      </c>
      <c r="O27" t="str" cm="1">
        <f t="array" ref="O27">_xlfn.TEXTJOIN(", ", TRUE, _xlfn._xlws.FILTER(Table1[keyword], ISNUMBER(SEARCH(Table1[[#This Row],[keyword]], Table1[keyword])), ""))</f>
        <v>repair, repair, repair rate sever</v>
      </c>
      <c r="P27" cm="1">
        <f t="array" ref="P27">SUM(--((_xlfn.REGEXTEST(Table1[keyword], "^" &amp; Table1[[#This Row],[keyword]] &amp; ".*")) * (Table1[keep]=1) ))</f>
        <v>3</v>
      </c>
      <c r="Q27" t="str" cm="1">
        <f t="array" ref="Q27">_xlfn.TEXTJOIN(", ", TRUE, _xlfn._xlws.FILTER(Table1[keyword], (_xlfn.REGEXTEST(Table1[keyword], "^" &amp; Table1[[#This Row],[keyword]] &amp; ".*")) * (Table1[keep]=1), ""))</f>
        <v>repair, repair, repair rate sever</v>
      </c>
    </row>
    <row r="28" spans="1:17" x14ac:dyDescent="0.3">
      <c r="A28" t="str">
        <f>IF(NOT(ISBLANK(Table1[[#This Row],[correct value]])), Table1[[#This Row],[correct value]], Table1[[#This Row],[processed]])</f>
        <v>state</v>
      </c>
      <c r="B28">
        <v>0</v>
      </c>
      <c r="C28">
        <v>1</v>
      </c>
      <c r="D28" t="s">
        <v>131</v>
      </c>
      <c r="F28" t="b">
        <f>COUNTA(_xlfn.TEXTSPLIT(Table1[[#This Row],[processed]]," "))=1</f>
        <v>1</v>
      </c>
      <c r="G28" t="s">
        <v>147</v>
      </c>
      <c r="H28" t="s">
        <v>147</v>
      </c>
      <c r="J28" cm="1">
        <f t="array" ref="J28">SUM(--((_xlfn.REGEXTEST(Table1[keyword], "\b" &amp; Table1[[#This Row],[keyword]] &amp; ".*")) * (Table1[keep]=1) * (Table1[QA]=Table1[[#This Row],[QA]]) *  (Table1[Redundant]&lt;&gt;1)))</f>
        <v>1</v>
      </c>
      <c r="K28" t="str" cm="1">
        <f t="array" ref="K28">_xlfn.TEXTJOIN(", ", TRUE, _xlfn._xlws.FILTER(Table1[keyword], (_xlfn.REGEXTEST(Table1[keyword], "\b" &amp; Table1[[#This Row],[keyword]] &amp; ".*")) * (Table1[keep]=1)  * (Table1[QA]=Table1[[#This Row],[QA]]) *  (Table1[Redundant]&lt;&gt;1), ""))</f>
        <v>state</v>
      </c>
      <c r="L28" cm="1">
        <f t="array" ref="L28">SUM(--(RIGHT(_xlfn.TEXTSPLIT(Table1[[#This Row],[processed]], ," "), 1) = "I"))</f>
        <v>0</v>
      </c>
      <c r="M28" cm="1">
        <f t="array" ref="M28">SUM(--(RIGHT(_xlfn.TEXTSPLIT(Table1[[#This Row],[processed]], ," "), 2) = "bl"))</f>
        <v>0</v>
      </c>
      <c r="N28" cm="1">
        <f t="array" ref="N28">SUM(--(ISNUMBER(SEARCH(Table1[[#This Row],[keyword]], Table1[keyword]))))</f>
        <v>5</v>
      </c>
      <c r="O28" t="str" cm="1">
        <f t="array" ref="O28">_xlfn.TEXTJOIN(", ", TRUE, _xlfn._xlws.FILTER(Table1[keyword], ISNUMBER(SEARCH(Table1[[#This Row],[keyword]], Table1[keyword])), ""))</f>
        <v>state, save retriev state, state, state-awar, fail-saf state</v>
      </c>
      <c r="P28" cm="1">
        <f t="array" ref="P28">SUM(--((_xlfn.REGEXTEST(Table1[keyword], "^" &amp; Table1[[#This Row],[keyword]] &amp; ".*")) * (Table1[keep]=1) ))</f>
        <v>3</v>
      </c>
      <c r="Q28" t="str" cm="1">
        <f t="array" ref="Q28">_xlfn.TEXTJOIN(", ", TRUE, _xlfn._xlws.FILTER(Table1[keyword], (_xlfn.REGEXTEST(Table1[keyword], "^" &amp; Table1[[#This Row],[keyword]] &amp; ".*")) * (Table1[keep]=1), ""))</f>
        <v>state, state, state-awar</v>
      </c>
    </row>
    <row r="29" spans="1:17" x14ac:dyDescent="0.3">
      <c r="A29" t="str">
        <f>IF(NOT(ISBLANK(Table1[[#This Row],[correct value]])), Table1[[#This Row],[correct value]], Table1[[#This Row],[processed]])</f>
        <v>usab</v>
      </c>
      <c r="B29">
        <v>0</v>
      </c>
      <c r="C29">
        <v>1</v>
      </c>
      <c r="D29" t="s">
        <v>1383</v>
      </c>
      <c r="F29" t="b">
        <f>COUNTA(_xlfn.TEXTSPLIT(Table1[[#This Row],[processed]]," "))=1</f>
        <v>1</v>
      </c>
      <c r="G29" t="s">
        <v>1267</v>
      </c>
      <c r="H29" s="2" t="s">
        <v>1267</v>
      </c>
      <c r="J29" cm="1">
        <f t="array" ref="J29">SUM(--((_xlfn.REGEXTEST(Table1[keyword], "\b" &amp; Table1[[#This Row],[keyword]] &amp; ".*")) * (Table1[keep]=1) * (Table1[QA]=Table1[[#This Row],[QA]]) *  (Table1[Redundant]&lt;&gt;1)))</f>
        <v>1</v>
      </c>
      <c r="K29" t="str" cm="1">
        <f t="array" ref="K29">_xlfn.TEXTJOIN(", ", TRUE, _xlfn._xlws.FILTER(Table1[keyword], (_xlfn.REGEXTEST(Table1[keyword], "\b" &amp; Table1[[#This Row],[keyword]] &amp; ".*")) * (Table1[keep]=1)  * (Table1[QA]=Table1[[#This Row],[QA]]) *  (Table1[Redundant]&lt;&gt;1), ""))</f>
        <v>usab</v>
      </c>
      <c r="L29" cm="1">
        <f t="array" ref="L29">SUM(--(RIGHT(_xlfn.TEXTSPLIT(Table1[[#This Row],[processed]], ," "), 1) = "I"))</f>
        <v>0</v>
      </c>
      <c r="M29" cm="1">
        <f t="array" ref="M29">SUM(--(RIGHT(_xlfn.TEXTSPLIT(Table1[[#This Row],[processed]], ," "), 2) = "bl"))</f>
        <v>0</v>
      </c>
      <c r="N29" cm="1">
        <f t="array" ref="N29">SUM(--(ISNUMBER(SEARCH(Table1[[#This Row],[keyword]], Table1[keyword]))))</f>
        <v>2</v>
      </c>
      <c r="O29" t="str" cm="1">
        <f t="array" ref="O29">_xlfn.TEXTJOIN(", ", TRUE, _xlfn._xlws.FILTER(Table1[keyword], ISNUMBER(SEARCH(Table1[[#This Row],[keyword]], Table1[keyword])), ""))</f>
        <v>usab, usab pattern</v>
      </c>
      <c r="P29" cm="1">
        <f t="array" ref="P29">SUM(--((_xlfn.REGEXTEST(Table1[keyword], "^" &amp; Table1[[#This Row],[keyword]] &amp; ".*")) * (Table1[keep]=1) ))</f>
        <v>2</v>
      </c>
      <c r="Q29" t="str" cm="1">
        <f t="array" ref="Q29">_xlfn.TEXTJOIN(", ", TRUE, _xlfn._xlws.FILTER(Table1[keyword], (_xlfn.REGEXTEST(Table1[keyword], "^" &amp; Table1[[#This Row],[keyword]] &amp; ".*")) * (Table1[keep]=1), ""))</f>
        <v>usab, usab pattern</v>
      </c>
    </row>
    <row r="30" spans="1:17" x14ac:dyDescent="0.3">
      <c r="A30" t="str">
        <f>IF(NOT(ISBLANK(Table1[[#This Row],[correct value]])), Table1[[#This Row],[correct value]], Table1[[#This Row],[processed]])</f>
        <v>abstract</v>
      </c>
      <c r="B30">
        <v>0</v>
      </c>
      <c r="C30">
        <v>1</v>
      </c>
      <c r="D30" t="s">
        <v>492</v>
      </c>
      <c r="F30" t="b">
        <f>COUNTA(_xlfn.TEXTSPLIT(Table1[[#This Row],[processed]]," "))=1</f>
        <v>1</v>
      </c>
      <c r="G30" t="s">
        <v>433</v>
      </c>
      <c r="H30" s="2" t="s">
        <v>433</v>
      </c>
      <c r="J30" cm="1">
        <f t="array" ref="J30">SUM(--((_xlfn.REGEXTEST(Table1[keyword], "\b" &amp; Table1[[#This Row],[keyword]] &amp; ".*")) * (Table1[keep]=1) * (Table1[QA]=Table1[[#This Row],[QA]]) *  (Table1[Redundant]&lt;&gt;1)))</f>
        <v>1</v>
      </c>
      <c r="K30" t="str" cm="1">
        <f t="array" ref="K30">_xlfn.TEXTJOIN(", ", TRUE, _xlfn._xlws.FILTER(Table1[keyword], (_xlfn.REGEXTEST(Table1[keyword], "\b" &amp; Table1[[#This Row],[keyword]] &amp; ".*")) * (Table1[keep]=1)  * (Table1[QA]=Table1[[#This Row],[QA]]) *  (Table1[Redundant]&lt;&gt;1), ""))</f>
        <v>abstract</v>
      </c>
      <c r="L30" cm="1">
        <f t="array" ref="L30">SUM(--(RIGHT(_xlfn.TEXTSPLIT(Table1[[#This Row],[processed]], ," "), 1) = "I"))</f>
        <v>0</v>
      </c>
      <c r="M30" cm="1">
        <f t="array" ref="M30">SUM(--(RIGHT(_xlfn.TEXTSPLIT(Table1[[#This Row],[processed]], ," "), 2) = "bl"))</f>
        <v>0</v>
      </c>
      <c r="N30" cm="1">
        <f t="array" ref="N30">SUM(--(ISNUMBER(SEARCH(Table1[[#This Row],[keyword]], Table1[keyword]))))</f>
        <v>3</v>
      </c>
      <c r="O30" t="str" cm="1">
        <f t="array" ref="O30">_xlfn.TEXTJOIN(", ", TRUE, _xlfn._xlws.FILTER(Table1[keyword], ISNUMBER(SEARCH(Table1[[#This Row],[keyword]], Table1[keyword])), ""))</f>
        <v>abstraction layer, abstract, abstract</v>
      </c>
      <c r="P30" cm="1">
        <f t="array" ref="P30">SUM(--((_xlfn.REGEXTEST(Table1[keyword], "^" &amp; Table1[[#This Row],[keyword]] &amp; ".*")) * (Table1[keep]=1) ))</f>
        <v>2</v>
      </c>
      <c r="Q30" t="str" cm="1">
        <f t="array" ref="Q30">_xlfn.TEXTJOIN(", ", TRUE, _xlfn._xlws.FILTER(Table1[keyword], (_xlfn.REGEXTEST(Table1[keyword], "^" &amp; Table1[[#This Row],[keyword]] &amp; ".*")) * (Table1[keep]=1), ""))</f>
        <v>abstract, abstract</v>
      </c>
    </row>
    <row r="31" spans="1:17" x14ac:dyDescent="0.3">
      <c r="A31" t="str">
        <f>IF(NOT(ISBLANK(Table1[[#This Row],[correct value]])), Table1[[#This Row],[correct value]], Table1[[#This Row],[processed]])</f>
        <v>abstract</v>
      </c>
      <c r="B31">
        <v>0</v>
      </c>
      <c r="C31">
        <v>1</v>
      </c>
      <c r="D31" t="s">
        <v>541</v>
      </c>
      <c r="F31" t="b">
        <f>COUNTA(_xlfn.TEXTSPLIT(Table1[[#This Row],[processed]]," "))=1</f>
        <v>1</v>
      </c>
      <c r="G31" t="s">
        <v>433</v>
      </c>
      <c r="H31" s="2" t="s">
        <v>433</v>
      </c>
      <c r="J31" cm="1">
        <f t="array" ref="J31">SUM(--((_xlfn.REGEXTEST(Table1[keyword], "\b" &amp; Table1[[#This Row],[keyword]] &amp; ".*")) * (Table1[keep]=1) * (Table1[QA]=Table1[[#This Row],[QA]]) *  (Table1[Redundant]&lt;&gt;1)))</f>
        <v>1</v>
      </c>
      <c r="K31" t="str" cm="1">
        <f t="array" ref="K31">_xlfn.TEXTJOIN(", ", TRUE, _xlfn._xlws.FILTER(Table1[keyword], (_xlfn.REGEXTEST(Table1[keyword], "\b" &amp; Table1[[#This Row],[keyword]] &amp; ".*")) * (Table1[keep]=1)  * (Table1[QA]=Table1[[#This Row],[QA]]) *  (Table1[Redundant]&lt;&gt;1), ""))</f>
        <v>abstract</v>
      </c>
      <c r="L31" cm="1">
        <f t="array" ref="L31">SUM(--(RIGHT(_xlfn.TEXTSPLIT(Table1[[#This Row],[processed]], ," "), 1) = "I"))</f>
        <v>0</v>
      </c>
      <c r="M31" cm="1">
        <f t="array" ref="M31">SUM(--(RIGHT(_xlfn.TEXTSPLIT(Table1[[#This Row],[processed]], ," "), 2) = "bl"))</f>
        <v>0</v>
      </c>
      <c r="N31" cm="1">
        <f t="array" ref="N31">SUM(--(ISNUMBER(SEARCH(Table1[[#This Row],[keyword]], Table1[keyword]))))</f>
        <v>3</v>
      </c>
      <c r="O31" t="str" cm="1">
        <f t="array" ref="O31">_xlfn.TEXTJOIN(", ", TRUE, _xlfn._xlws.FILTER(Table1[keyword], ISNUMBER(SEARCH(Table1[[#This Row],[keyword]], Table1[keyword])), ""))</f>
        <v>abstraction layer, abstract, abstract</v>
      </c>
      <c r="P31" cm="1">
        <f t="array" ref="P31">SUM(--((_xlfn.REGEXTEST(Table1[keyword], "^" &amp; Table1[[#This Row],[keyword]] &amp; ".*")) * (Table1[keep]=1) ))</f>
        <v>2</v>
      </c>
      <c r="Q31" t="str" cm="1">
        <f t="array" ref="Q31">_xlfn.TEXTJOIN(", ", TRUE, _xlfn._xlws.FILTER(Table1[keyword], (_xlfn.REGEXTEST(Table1[keyword], "^" &amp; Table1[[#This Row],[keyword]] &amp; ".*")) * (Table1[keep]=1), ""))</f>
        <v>abstract, abstract</v>
      </c>
    </row>
    <row r="32" spans="1:17" x14ac:dyDescent="0.3">
      <c r="A32" t="str">
        <f>IF(NOT(ISBLANK(Table1[[#This Row],[correct value]])), Table1[[#This Row],[correct value]], Table1[[#This Row],[processed]])</f>
        <v>access</v>
      </c>
      <c r="B32">
        <v>0</v>
      </c>
      <c r="C32">
        <v>1</v>
      </c>
      <c r="D32" t="s">
        <v>1184</v>
      </c>
      <c r="F32" t="b">
        <f>COUNTA(_xlfn.TEXTSPLIT(Table1[[#This Row],[processed]]," "))=1</f>
        <v>1</v>
      </c>
      <c r="G32" t="s">
        <v>1000</v>
      </c>
      <c r="H32" s="2" t="s">
        <v>1000</v>
      </c>
      <c r="J32" cm="1">
        <f t="array" ref="J32">SUM(--((_xlfn.REGEXTEST(Table1[keyword], "\b" &amp; Table1[[#This Row],[keyword]] &amp; ".*")) * (Table1[keep]=1) * (Table1[QA]=Table1[[#This Row],[QA]]) *  (Table1[Redundant]&lt;&gt;1)))</f>
        <v>1</v>
      </c>
      <c r="K32" t="str" cm="1">
        <f t="array" ref="K32">_xlfn.TEXTJOIN(", ", TRUE, _xlfn._xlws.FILTER(Table1[keyword], (_xlfn.REGEXTEST(Table1[keyword], "\b" &amp; Table1[[#This Row],[keyword]] &amp; ".*")) * (Table1[keep]=1)  * (Table1[QA]=Table1[[#This Row],[QA]]) *  (Table1[Redundant]&lt;&gt;1), ""))</f>
        <v>access</v>
      </c>
      <c r="L32" cm="1">
        <f t="array" ref="L32">SUM(--(RIGHT(_xlfn.TEXTSPLIT(Table1[[#This Row],[processed]], ," "), 1) = "I"))</f>
        <v>0</v>
      </c>
      <c r="M32" cm="1">
        <f t="array" ref="M32">SUM(--(RIGHT(_xlfn.TEXTSPLIT(Table1[[#This Row],[processed]], ," "), 2) = "bl"))</f>
        <v>0</v>
      </c>
      <c r="N32" cm="1">
        <f t="array" ref="N32">SUM(--(ISNUMBER(SEARCH(Table1[[#This Row],[keyword]], Table1[keyword]))))</f>
        <v>3</v>
      </c>
      <c r="O32" t="str" cm="1">
        <f t="array" ref="O32">_xlfn.TEXTJOIN(", ", TRUE, _xlfn._xlws.FILTER(Table1[keyword], ISNUMBER(SEARCH(Table1[[#This Row],[keyword]], Table1[keyword])), ""))</f>
        <v>access control, accessib, access</v>
      </c>
      <c r="P32" cm="1">
        <f t="array" ref="P32">SUM(--((_xlfn.REGEXTEST(Table1[keyword], "^" &amp; Table1[[#This Row],[keyword]] &amp; ".*")) * (Table1[keep]=1) ))</f>
        <v>1</v>
      </c>
      <c r="Q32" t="str" cm="1">
        <f t="array" ref="Q32">_xlfn.TEXTJOIN(", ", TRUE, _xlfn._xlws.FILTER(Table1[keyword], (_xlfn.REGEXTEST(Table1[keyword], "^" &amp; Table1[[#This Row],[keyword]] &amp; ".*")) * (Table1[keep]=1), ""))</f>
        <v>access</v>
      </c>
    </row>
    <row r="33" spans="1:17" x14ac:dyDescent="0.3">
      <c r="A33" t="str">
        <f>IF(NOT(ISBLANK(Table1[[#This Row],[correct value]])), Table1[[#This Row],[correct value]], Table1[[#This Row],[processed]])</f>
        <v>accid</v>
      </c>
      <c r="B33">
        <v>1</v>
      </c>
      <c r="C33">
        <v>1</v>
      </c>
      <c r="D33" t="s">
        <v>969</v>
      </c>
      <c r="F33" t="b">
        <f>COUNTA(_xlfn.TEXTSPLIT(Table1[[#This Row],[processed]]," "))=1</f>
        <v>1</v>
      </c>
      <c r="G33" t="s">
        <v>917</v>
      </c>
      <c r="H33" s="2" t="s">
        <v>918</v>
      </c>
      <c r="J33" cm="1">
        <f t="array" ref="J33">SUM(--((_xlfn.REGEXTEST(Table1[keyword], "\b" &amp; Table1[[#This Row],[keyword]] &amp; ".*")) * (Table1[keep]=1) * (Table1[QA]=Table1[[#This Row],[QA]]) *  (Table1[Redundant]&lt;&gt;1)))</f>
        <v>1</v>
      </c>
      <c r="K33" t="str" cm="1">
        <f t="array" ref="K33">_xlfn.TEXTJOIN(", ", TRUE, _xlfn._xlws.FILTER(Table1[keyword], (_xlfn.REGEXTEST(Table1[keyword], "\b" &amp; Table1[[#This Row],[keyword]] &amp; ".*")) * (Table1[keep]=1)  * (Table1[QA]=Table1[[#This Row],[QA]]) *  (Table1[Redundant]&lt;&gt;1), ""))</f>
        <v>accid</v>
      </c>
      <c r="L33" cm="1">
        <f t="array" ref="L33">SUM(--(RIGHT(_xlfn.TEXTSPLIT(Table1[[#This Row],[processed]], ," "), 1) = "I"))</f>
        <v>0</v>
      </c>
      <c r="M33" cm="1">
        <f t="array" ref="M33">SUM(--(RIGHT(_xlfn.TEXTSPLIT(Table1[[#This Row],[processed]], ," "), 2) = "bl"))</f>
        <v>0</v>
      </c>
      <c r="N33" cm="1">
        <f t="array" ref="N33">SUM(--(ISNUMBER(SEARCH(Table1[[#This Row],[keyword]], Table1[keyword]))))</f>
        <v>1</v>
      </c>
      <c r="O33" t="str" cm="1">
        <f t="array" ref="O33">_xlfn.TEXTJOIN(", ", TRUE, _xlfn._xlws.FILTER(Table1[keyword], ISNUMBER(SEARCH(Table1[[#This Row],[keyword]], Table1[keyword])), ""))</f>
        <v>accid</v>
      </c>
      <c r="P33" cm="1">
        <f t="array" ref="P33">SUM(--((_xlfn.REGEXTEST(Table1[keyword], "^" &amp; Table1[[#This Row],[keyword]] &amp; ".*")) * (Table1[keep]=1) ))</f>
        <v>1</v>
      </c>
      <c r="Q33" t="str" cm="1">
        <f t="array" ref="Q33">_xlfn.TEXTJOIN(", ", TRUE, _xlfn._xlws.FILTER(Table1[keyword], (_xlfn.REGEXTEST(Table1[keyword], "^" &amp; Table1[[#This Row],[keyword]] &amp; ".*")) * (Table1[keep]=1), ""))</f>
        <v>accid</v>
      </c>
    </row>
    <row r="34" spans="1:17" x14ac:dyDescent="0.3">
      <c r="A34" t="str">
        <f>IF(NOT(ISBLANK(Table1[[#This Row],[correct value]])), Table1[[#This Row],[correct value]], Table1[[#This Row],[processed]])</f>
        <v>active-act</v>
      </c>
      <c r="B34">
        <v>1</v>
      </c>
      <c r="C34">
        <v>1</v>
      </c>
      <c r="D34" t="s">
        <v>861</v>
      </c>
      <c r="F34" t="b">
        <f>COUNTA(_xlfn.TEXTSPLIT(Table1[[#This Row],[processed]]," "))=1</f>
        <v>1</v>
      </c>
      <c r="G34" t="s">
        <v>827</v>
      </c>
      <c r="H34" s="2" t="s">
        <v>828</v>
      </c>
      <c r="J34" cm="1">
        <f t="array" ref="J34">SUM(--((_xlfn.REGEXTEST(Table1[keyword], "\b" &amp; Table1[[#This Row],[keyword]] &amp; ".*")) * (Table1[keep]=1) * (Table1[QA]=Table1[[#This Row],[QA]]) *  (Table1[Redundant]&lt;&gt;1)))</f>
        <v>1</v>
      </c>
      <c r="K34" t="str" cm="1">
        <f t="array" ref="K34">_xlfn.TEXTJOIN(", ", TRUE, _xlfn._xlws.FILTER(Table1[keyword], (_xlfn.REGEXTEST(Table1[keyword], "\b" &amp; Table1[[#This Row],[keyword]] &amp; ".*")) * (Table1[keep]=1)  * (Table1[QA]=Table1[[#This Row],[QA]]) *  (Table1[Redundant]&lt;&gt;1), ""))</f>
        <v>active-act</v>
      </c>
      <c r="L34" cm="1">
        <f t="array" ref="L34">SUM(--(RIGHT(_xlfn.TEXTSPLIT(Table1[[#This Row],[processed]], ," "), 1) = "I"))</f>
        <v>0</v>
      </c>
      <c r="M34" cm="1">
        <f t="array" ref="M34">SUM(--(RIGHT(_xlfn.TEXTSPLIT(Table1[[#This Row],[processed]], ," "), 2) = "bl"))</f>
        <v>0</v>
      </c>
      <c r="N34" cm="1">
        <f t="array" ref="N34">SUM(--(ISNUMBER(SEARCH(Table1[[#This Row],[keyword]], Table1[keyword]))))</f>
        <v>1</v>
      </c>
      <c r="O34" t="str" cm="1">
        <f t="array" ref="O34">_xlfn.TEXTJOIN(", ", TRUE, _xlfn._xlws.FILTER(Table1[keyword], ISNUMBER(SEARCH(Table1[[#This Row],[keyword]], Table1[keyword])), ""))</f>
        <v>active-act</v>
      </c>
      <c r="P34" cm="1">
        <f t="array" ref="P34">SUM(--((_xlfn.REGEXTEST(Table1[keyword], "^" &amp; Table1[[#This Row],[keyword]] &amp; ".*")) * (Table1[keep]=1) ))</f>
        <v>1</v>
      </c>
      <c r="Q34" t="str" cm="1">
        <f t="array" ref="Q34">_xlfn.TEXTJOIN(", ", TRUE, _xlfn._xlws.FILTER(Table1[keyword], (_xlfn.REGEXTEST(Table1[keyword], "^" &amp; Table1[[#This Row],[keyword]] &amp; ".*")) * (Table1[keep]=1), ""))</f>
        <v>active-act</v>
      </c>
    </row>
    <row r="35" spans="1:17" x14ac:dyDescent="0.3">
      <c r="A35" t="str">
        <f>IF(NOT(ISBLANK(Table1[[#This Row],[correct value]])), Table1[[#This Row],[correct value]], Table1[[#This Row],[processed]])</f>
        <v>adapt</v>
      </c>
      <c r="B35">
        <v>0</v>
      </c>
      <c r="C35">
        <v>1</v>
      </c>
      <c r="D35" t="s">
        <v>115</v>
      </c>
      <c r="F35" t="b">
        <f>COUNTA(_xlfn.TEXTSPLIT(Table1[[#This Row],[processed]]," "))=1</f>
        <v>1</v>
      </c>
      <c r="G35" t="s">
        <v>47</v>
      </c>
      <c r="H35" s="2" t="s">
        <v>79</v>
      </c>
      <c r="J35" cm="1">
        <f t="array" ref="J35">SUM(--((_xlfn.REGEXTEST(Table1[keyword], "\b" &amp; Table1[[#This Row],[keyword]] &amp; ".*")) * (Table1[keep]=1) * (Table1[QA]=Table1[[#This Row],[QA]]) *  (Table1[Redundant]&lt;&gt;1)))</f>
        <v>1</v>
      </c>
      <c r="K35" t="str" cm="1">
        <f t="array" ref="K35">_xlfn.TEXTJOIN(", ", TRUE, _xlfn._xlws.FILTER(Table1[keyword], (_xlfn.REGEXTEST(Table1[keyword], "\b" &amp; Table1[[#This Row],[keyword]] &amp; ".*")) * (Table1[keep]=1)  * (Table1[QA]=Table1[[#This Row],[QA]]) *  (Table1[Redundant]&lt;&gt;1), ""))</f>
        <v>adapt</v>
      </c>
      <c r="L35" cm="1">
        <f t="array" ref="L35">SUM(--(RIGHT(_xlfn.TEXTSPLIT(Table1[[#This Row],[processed]], ," "), 1) = "I"))</f>
        <v>0</v>
      </c>
      <c r="M35" cm="1">
        <f t="array" ref="M35">SUM(--(RIGHT(_xlfn.TEXTSPLIT(Table1[[#This Row],[processed]], ," "), 2) = "bl"))</f>
        <v>0</v>
      </c>
      <c r="N35" cm="1">
        <f t="array" ref="N35">SUM(--(ISNUMBER(SEARCH(Table1[[#This Row],[keyword]], Table1[keyword]))))</f>
        <v>8</v>
      </c>
      <c r="O35" t="str" cm="1">
        <f t="array" ref="O35">_xlfn.TEXTJOIN(", ", TRUE, _xlfn._xlws.FILTER(Table1[keyword], ISNUMBER(SEARCH(Table1[[#This Row],[keyword]], Table1[keyword])), ""))</f>
        <v>adaptabil, adapt, adapt, adapt, adapt, requir adapt, system adapt, scenario requir adapt</v>
      </c>
      <c r="P35" cm="1">
        <f t="array" ref="P35">SUM(--((_xlfn.REGEXTEST(Table1[keyword], "^" &amp; Table1[[#This Row],[keyword]] &amp; ".*")) * (Table1[keep]=1) ))</f>
        <v>4</v>
      </c>
      <c r="Q35" t="str" cm="1">
        <f t="array" ref="Q35">_xlfn.TEXTJOIN(", ", TRUE, _xlfn._xlws.FILTER(Table1[keyword], (_xlfn.REGEXTEST(Table1[keyword], "^" &amp; Table1[[#This Row],[keyword]] &amp; ".*")) * (Table1[keep]=1), ""))</f>
        <v>adapt, adapt, adapt, adapt</v>
      </c>
    </row>
    <row r="36" spans="1:17" x14ac:dyDescent="0.3">
      <c r="A36" t="str">
        <f>IF(NOT(ISBLANK(Table1[[#This Row],[correct value]])), Table1[[#This Row],[correct value]], Table1[[#This Row],[processed]])</f>
        <v>adapt</v>
      </c>
      <c r="B36">
        <v>0</v>
      </c>
      <c r="C36">
        <v>1</v>
      </c>
      <c r="D36" t="s">
        <v>399</v>
      </c>
      <c r="F36" t="b">
        <f>COUNTA(_xlfn.TEXTSPLIT(Table1[[#This Row],[processed]]," "))=1</f>
        <v>1</v>
      </c>
      <c r="G36" t="s">
        <v>47</v>
      </c>
      <c r="H36" s="2" t="s">
        <v>47</v>
      </c>
      <c r="J36" cm="1">
        <f t="array" ref="J36">SUM(--((_xlfn.REGEXTEST(Table1[keyword], "\b" &amp; Table1[[#This Row],[keyword]] &amp; ".*")) * (Table1[keep]=1) * (Table1[QA]=Table1[[#This Row],[QA]]) *  (Table1[Redundant]&lt;&gt;1)))</f>
        <v>1</v>
      </c>
      <c r="K36" t="str" cm="1">
        <f t="array" ref="K36">_xlfn.TEXTJOIN(", ", TRUE, _xlfn._xlws.FILTER(Table1[keyword], (_xlfn.REGEXTEST(Table1[keyword], "\b" &amp; Table1[[#This Row],[keyword]] &amp; ".*")) * (Table1[keep]=1)  * (Table1[QA]=Table1[[#This Row],[QA]]) *  (Table1[Redundant]&lt;&gt;1), ""))</f>
        <v>adapt</v>
      </c>
      <c r="L36" cm="1">
        <f t="array" ref="L36">SUM(--(RIGHT(_xlfn.TEXTSPLIT(Table1[[#This Row],[processed]], ," "), 1) = "I"))</f>
        <v>0</v>
      </c>
      <c r="M36" cm="1">
        <f t="array" ref="M36">SUM(--(RIGHT(_xlfn.TEXTSPLIT(Table1[[#This Row],[processed]], ," "), 2) = "bl"))</f>
        <v>0</v>
      </c>
      <c r="N36" cm="1">
        <f t="array" ref="N36">SUM(--(ISNUMBER(SEARCH(Table1[[#This Row],[keyword]], Table1[keyword]))))</f>
        <v>8</v>
      </c>
      <c r="O36" t="str" cm="1">
        <f t="array" ref="O36">_xlfn.TEXTJOIN(", ", TRUE, _xlfn._xlws.FILTER(Table1[keyword], ISNUMBER(SEARCH(Table1[[#This Row],[keyword]], Table1[keyword])), ""))</f>
        <v>adaptabil, adapt, adapt, adapt, adapt, requir adapt, system adapt, scenario requir adapt</v>
      </c>
      <c r="P36" cm="1">
        <f t="array" ref="P36">SUM(--((_xlfn.REGEXTEST(Table1[keyword], "^" &amp; Table1[[#This Row],[keyword]] &amp; ".*")) * (Table1[keep]=1) ))</f>
        <v>4</v>
      </c>
      <c r="Q36" t="str" cm="1">
        <f t="array" ref="Q36">_xlfn.TEXTJOIN(", ", TRUE, _xlfn._xlws.FILTER(Table1[keyword], (_xlfn.REGEXTEST(Table1[keyword], "^" &amp; Table1[[#This Row],[keyword]] &amp; ".*")) * (Table1[keep]=1), ""))</f>
        <v>adapt, adapt, adapt, adapt</v>
      </c>
    </row>
    <row r="37" spans="1:17" x14ac:dyDescent="0.3">
      <c r="A37" t="str">
        <f>IF(NOT(ISBLANK(Table1[[#This Row],[correct value]])), Table1[[#This Row],[correct value]], Table1[[#This Row],[processed]])</f>
        <v>adapt</v>
      </c>
      <c r="B37">
        <v>0</v>
      </c>
      <c r="C37">
        <v>1</v>
      </c>
      <c r="D37" t="s">
        <v>492</v>
      </c>
      <c r="F37" t="b">
        <f>COUNTA(_xlfn.TEXTSPLIT(Table1[[#This Row],[processed]]," "))=1</f>
        <v>1</v>
      </c>
      <c r="G37" t="s">
        <v>47</v>
      </c>
      <c r="H37" s="2" t="s">
        <v>79</v>
      </c>
      <c r="J37" cm="1">
        <f t="array" ref="J37">SUM(--((_xlfn.REGEXTEST(Table1[keyword], "\b" &amp; Table1[[#This Row],[keyword]] &amp; ".*")) * (Table1[keep]=1) * (Table1[QA]=Table1[[#This Row],[QA]]) *  (Table1[Redundant]&lt;&gt;1)))</f>
        <v>1</v>
      </c>
      <c r="K37" t="str" cm="1">
        <f t="array" ref="K37">_xlfn.TEXTJOIN(", ", TRUE, _xlfn._xlws.FILTER(Table1[keyword], (_xlfn.REGEXTEST(Table1[keyword], "\b" &amp; Table1[[#This Row],[keyword]] &amp; ".*")) * (Table1[keep]=1)  * (Table1[QA]=Table1[[#This Row],[QA]]) *  (Table1[Redundant]&lt;&gt;1), ""))</f>
        <v>adapt</v>
      </c>
      <c r="L37" cm="1">
        <f t="array" ref="L37">SUM(--(RIGHT(_xlfn.TEXTSPLIT(Table1[[#This Row],[processed]], ," "), 1) = "I"))</f>
        <v>0</v>
      </c>
      <c r="M37" cm="1">
        <f t="array" ref="M37">SUM(--(RIGHT(_xlfn.TEXTSPLIT(Table1[[#This Row],[processed]], ," "), 2) = "bl"))</f>
        <v>0</v>
      </c>
      <c r="N37" cm="1">
        <f t="array" ref="N37">SUM(--(ISNUMBER(SEARCH(Table1[[#This Row],[keyword]], Table1[keyword]))))</f>
        <v>8</v>
      </c>
      <c r="O37" t="str" cm="1">
        <f t="array" ref="O37">_xlfn.TEXTJOIN(", ", TRUE, _xlfn._xlws.FILTER(Table1[keyword], ISNUMBER(SEARCH(Table1[[#This Row],[keyword]], Table1[keyword])), ""))</f>
        <v>adaptabil, adapt, adapt, adapt, adapt, requir adapt, system adapt, scenario requir adapt</v>
      </c>
      <c r="P37" cm="1">
        <f t="array" ref="P37">SUM(--((_xlfn.REGEXTEST(Table1[keyword], "^" &amp; Table1[[#This Row],[keyword]] &amp; ".*")) * (Table1[keep]=1) ))</f>
        <v>4</v>
      </c>
      <c r="Q37" t="str" cm="1">
        <f t="array" ref="Q37">_xlfn.TEXTJOIN(", ", TRUE, _xlfn._xlws.FILTER(Table1[keyword], (_xlfn.REGEXTEST(Table1[keyword], "^" &amp; Table1[[#This Row],[keyword]] &amp; ".*")) * (Table1[keep]=1), ""))</f>
        <v>adapt, adapt, adapt, adapt</v>
      </c>
    </row>
    <row r="38" spans="1:17" x14ac:dyDescent="0.3">
      <c r="A38" t="str">
        <f>IF(NOT(ISBLANK(Table1[[#This Row],[correct value]])), Table1[[#This Row],[correct value]], Table1[[#This Row],[processed]])</f>
        <v>adapt</v>
      </c>
      <c r="B38">
        <v>0</v>
      </c>
      <c r="C38">
        <v>1</v>
      </c>
      <c r="D38" t="s">
        <v>541</v>
      </c>
      <c r="F38" t="b">
        <f>COUNTA(_xlfn.TEXTSPLIT(Table1[[#This Row],[processed]]," "))=1</f>
        <v>1</v>
      </c>
      <c r="G38" t="s">
        <v>47</v>
      </c>
      <c r="H38" s="2" t="s">
        <v>47</v>
      </c>
      <c r="J38" cm="1">
        <f t="array" ref="J38">SUM(--((_xlfn.REGEXTEST(Table1[keyword], "\b" &amp; Table1[[#This Row],[keyword]] &amp; ".*")) * (Table1[keep]=1) * (Table1[QA]=Table1[[#This Row],[QA]]) *  (Table1[Redundant]&lt;&gt;1)))</f>
        <v>1</v>
      </c>
      <c r="K38" t="str" cm="1">
        <f t="array" ref="K38">_xlfn.TEXTJOIN(", ", TRUE, _xlfn._xlws.FILTER(Table1[keyword], (_xlfn.REGEXTEST(Table1[keyword], "\b" &amp; Table1[[#This Row],[keyword]] &amp; ".*")) * (Table1[keep]=1)  * (Table1[QA]=Table1[[#This Row],[QA]]) *  (Table1[Redundant]&lt;&gt;1), ""))</f>
        <v>adapt</v>
      </c>
      <c r="L38" cm="1">
        <f t="array" ref="L38">SUM(--(RIGHT(_xlfn.TEXTSPLIT(Table1[[#This Row],[processed]], ," "), 1) = "I"))</f>
        <v>0</v>
      </c>
      <c r="M38" cm="1">
        <f t="array" ref="M38">SUM(--(RIGHT(_xlfn.TEXTSPLIT(Table1[[#This Row],[processed]], ," "), 2) = "bl"))</f>
        <v>0</v>
      </c>
      <c r="N38" cm="1">
        <f t="array" ref="N38">SUM(--(ISNUMBER(SEARCH(Table1[[#This Row],[keyword]], Table1[keyword]))))</f>
        <v>8</v>
      </c>
      <c r="O38" t="str" cm="1">
        <f t="array" ref="O38">_xlfn.TEXTJOIN(", ", TRUE, _xlfn._xlws.FILTER(Table1[keyword], ISNUMBER(SEARCH(Table1[[#This Row],[keyword]], Table1[keyword])), ""))</f>
        <v>adaptabil, adapt, adapt, adapt, adapt, requir adapt, system adapt, scenario requir adapt</v>
      </c>
      <c r="P38" cm="1">
        <f t="array" ref="P38">SUM(--((_xlfn.REGEXTEST(Table1[keyword], "^" &amp; Table1[[#This Row],[keyword]] &amp; ".*")) * (Table1[keep]=1) ))</f>
        <v>4</v>
      </c>
      <c r="Q38" t="str" cm="1">
        <f t="array" ref="Q38">_xlfn.TEXTJOIN(", ", TRUE, _xlfn._xlws.FILTER(Table1[keyword], (_xlfn.REGEXTEST(Table1[keyword], "^" &amp; Table1[[#This Row],[keyword]] &amp; ".*")) * (Table1[keep]=1), ""))</f>
        <v>adapt, adapt, adapt, adapt</v>
      </c>
    </row>
    <row r="39" spans="1:17" x14ac:dyDescent="0.3">
      <c r="A39" t="str">
        <f>IF(NOT(ISBLANK(Table1[[#This Row],[correct value]])), Table1[[#This Row],[correct value]], Table1[[#This Row],[processed]])</f>
        <v>adversar</v>
      </c>
      <c r="B39">
        <v>1</v>
      </c>
      <c r="C39">
        <v>1</v>
      </c>
      <c r="D39" t="s">
        <v>1184</v>
      </c>
      <c r="F39" t="b">
        <f>COUNTA(_xlfn.TEXTSPLIT(Table1[[#This Row],[processed]]," "))=1</f>
        <v>1</v>
      </c>
      <c r="G39" t="s">
        <v>1090</v>
      </c>
      <c r="H39" s="2" t="s">
        <v>1091</v>
      </c>
      <c r="I39" t="s">
        <v>1421</v>
      </c>
      <c r="J39" cm="1">
        <f t="array" ref="J39">SUM(--((_xlfn.REGEXTEST(Table1[keyword], "\b" &amp; Table1[[#This Row],[keyword]] &amp; ".*")) * (Table1[keep]=1) * (Table1[QA]=Table1[[#This Row],[QA]]) *  (Table1[Redundant]&lt;&gt;1)))</f>
        <v>1</v>
      </c>
      <c r="K39" t="str" cm="1">
        <f t="array" ref="K39">_xlfn.TEXTJOIN(", ", TRUE, _xlfn._xlws.FILTER(Table1[keyword], (_xlfn.REGEXTEST(Table1[keyword], "\b" &amp; Table1[[#This Row],[keyword]] &amp; ".*")) * (Table1[keep]=1)  * (Table1[QA]=Table1[[#This Row],[QA]]) *  (Table1[Redundant]&lt;&gt;1), ""))</f>
        <v>adversar</v>
      </c>
      <c r="L39" cm="1">
        <f t="array" ref="L39">SUM(--(RIGHT(_xlfn.TEXTSPLIT(Table1[[#This Row],[processed]], ," "), 1) = "I"))</f>
        <v>1</v>
      </c>
      <c r="M39" cm="1">
        <f t="array" ref="M39">SUM(--(RIGHT(_xlfn.TEXTSPLIT(Table1[[#This Row],[processed]], ," "), 2) = "bl"))</f>
        <v>0</v>
      </c>
      <c r="N39" cm="1">
        <f t="array" ref="N39">SUM(--(ISNUMBER(SEARCH(Table1[[#This Row],[keyword]], Table1[keyword]))))</f>
        <v>1</v>
      </c>
      <c r="O39" t="str" cm="1">
        <f t="array" ref="O39">_xlfn.TEXTJOIN(", ", TRUE, _xlfn._xlws.FILTER(Table1[keyword], ISNUMBER(SEARCH(Table1[[#This Row],[keyword]], Table1[keyword])), ""))</f>
        <v>adversar</v>
      </c>
      <c r="P39" cm="1">
        <f t="array" ref="P39">SUM(--((_xlfn.REGEXTEST(Table1[keyword], "^" &amp; Table1[[#This Row],[keyword]] &amp; ".*")) * (Table1[keep]=1) ))</f>
        <v>1</v>
      </c>
      <c r="Q39" t="str" cm="1">
        <f t="array" ref="Q39">_xlfn.TEXTJOIN(", ", TRUE, _xlfn._xlws.FILTER(Table1[keyword], (_xlfn.REGEXTEST(Table1[keyword], "^" &amp; Table1[[#This Row],[keyword]] &amp; ".*")) * (Table1[keep]=1), ""))</f>
        <v>adversar</v>
      </c>
    </row>
    <row r="40" spans="1:17" x14ac:dyDescent="0.3">
      <c r="A40" t="str">
        <f>IF(NOT(ISBLANK(Table1[[#This Row],[correct value]])), Table1[[#This Row],[correct value]], Table1[[#This Row],[processed]])</f>
        <v>aesthet</v>
      </c>
      <c r="B40">
        <v>1</v>
      </c>
      <c r="C40">
        <v>1</v>
      </c>
      <c r="D40" t="s">
        <v>1383</v>
      </c>
      <c r="F40" t="b">
        <f>COUNTA(_xlfn.TEXTSPLIT(Table1[[#This Row],[processed]]," "))=1</f>
        <v>1</v>
      </c>
      <c r="G40" t="s">
        <v>1348</v>
      </c>
      <c r="H40" s="2" t="s">
        <v>1349</v>
      </c>
      <c r="J40" cm="1">
        <f t="array" ref="J40">SUM(--((_xlfn.REGEXTEST(Table1[keyword], "\b" &amp; Table1[[#This Row],[keyword]] &amp; ".*")) * (Table1[keep]=1) * (Table1[QA]=Table1[[#This Row],[QA]]) *  (Table1[Redundant]&lt;&gt;1)))</f>
        <v>1</v>
      </c>
      <c r="K40" t="str" cm="1">
        <f t="array" ref="K40">_xlfn.TEXTJOIN(", ", TRUE, _xlfn._xlws.FILTER(Table1[keyword], (_xlfn.REGEXTEST(Table1[keyword], "\b" &amp; Table1[[#This Row],[keyword]] &amp; ".*")) * (Table1[keep]=1)  * (Table1[QA]=Table1[[#This Row],[QA]]) *  (Table1[Redundant]&lt;&gt;1), ""))</f>
        <v>aesthet</v>
      </c>
      <c r="L40" cm="1">
        <f t="array" ref="L40">SUM(--(RIGHT(_xlfn.TEXTSPLIT(Table1[[#This Row],[processed]], ," "), 1) = "I"))</f>
        <v>0</v>
      </c>
      <c r="M40" cm="1">
        <f t="array" ref="M40">SUM(--(RIGHT(_xlfn.TEXTSPLIT(Table1[[#This Row],[processed]], ," "), 2) = "bl"))</f>
        <v>0</v>
      </c>
      <c r="N40" cm="1">
        <f t="array" ref="N40">SUM(--(ISNUMBER(SEARCH(Table1[[#This Row],[keyword]], Table1[keyword]))))</f>
        <v>1</v>
      </c>
      <c r="O40" t="str" cm="1">
        <f t="array" ref="O40">_xlfn.TEXTJOIN(", ", TRUE, _xlfn._xlws.FILTER(Table1[keyword], ISNUMBER(SEARCH(Table1[[#This Row],[keyword]], Table1[keyword])), ""))</f>
        <v>aesthet</v>
      </c>
      <c r="P40" cm="1">
        <f t="array" ref="P40">SUM(--((_xlfn.REGEXTEST(Table1[keyword], "^" &amp; Table1[[#This Row],[keyword]] &amp; ".*")) * (Table1[keep]=1) ))</f>
        <v>1</v>
      </c>
      <c r="Q40" t="str" cm="1">
        <f t="array" ref="Q40">_xlfn.TEXTJOIN(", ", TRUE, _xlfn._xlws.FILTER(Table1[keyword], (_xlfn.REGEXTEST(Table1[keyword], "^" &amp; Table1[[#This Row],[keyword]] &amp; ".*")) * (Table1[keep]=1), ""))</f>
        <v>aesthet</v>
      </c>
    </row>
    <row r="41" spans="1:17" x14ac:dyDescent="0.3">
      <c r="A41" t="str">
        <f>IF(NOT(ISBLANK(Table1[[#This Row],[correct value]])), Table1[[#This Row],[correct value]], Table1[[#This Row],[processed]])</f>
        <v>alert</v>
      </c>
      <c r="B41">
        <v>0</v>
      </c>
      <c r="C41">
        <v>1</v>
      </c>
      <c r="D41" t="s">
        <v>969</v>
      </c>
      <c r="F41" t="b">
        <f>COUNTA(_xlfn.TEXTSPLIT(Table1[[#This Row],[processed]]," "))=1</f>
        <v>1</v>
      </c>
      <c r="G41" t="s">
        <v>908</v>
      </c>
      <c r="H41" s="2" t="s">
        <v>908</v>
      </c>
      <c r="I41" t="s">
        <v>808</v>
      </c>
      <c r="J41" cm="1">
        <f t="array" ref="J41">SUM(--((_xlfn.REGEXTEST(Table1[keyword], "\b" &amp; Table1[[#This Row],[keyword]] &amp; ".*")) * (Table1[keep]=1) * (Table1[QA]=Table1[[#This Row],[QA]]) *  (Table1[Redundant]&lt;&gt;1)))</f>
        <v>1</v>
      </c>
      <c r="K41" t="str" cm="1">
        <f t="array" ref="K41">_xlfn.TEXTJOIN(", ", TRUE, _xlfn._xlws.FILTER(Table1[keyword], (_xlfn.REGEXTEST(Table1[keyword], "\b" &amp; Table1[[#This Row],[keyword]] &amp; ".*")) * (Table1[keep]=1)  * (Table1[QA]=Table1[[#This Row],[QA]]) *  (Table1[Redundant]&lt;&gt;1), ""))</f>
        <v>alert</v>
      </c>
      <c r="L41" cm="1">
        <f t="array" ref="L41">SUM(--(RIGHT(_xlfn.TEXTSPLIT(Table1[[#This Row],[processed]], ," "), 1) = "I"))</f>
        <v>0</v>
      </c>
      <c r="M41" cm="1">
        <f t="array" ref="M41">SUM(--(RIGHT(_xlfn.TEXTSPLIT(Table1[[#This Row],[processed]], ," "), 2) = "bl"))</f>
        <v>0</v>
      </c>
      <c r="N41" cm="1">
        <f t="array" ref="N41">SUM(--(ISNUMBER(SEARCH(Table1[[#This Row],[keyword]], Table1[keyword]))))</f>
        <v>3</v>
      </c>
      <c r="O41" t="str" cm="1">
        <f t="array" ref="O41">_xlfn.TEXTJOIN(", ", TRUE, _xlfn._xlws.FILTER(Table1[keyword], ISNUMBER(SEARCH(Table1[[#This Row],[keyword]], Table1[keyword])), ""))</f>
        <v>alert, alert, alert-manag</v>
      </c>
      <c r="P41" cm="1">
        <f t="array" ref="P41">SUM(--((_xlfn.REGEXTEST(Table1[keyword], "^" &amp; Table1[[#This Row],[keyword]] &amp; ".*")) * (Table1[keep]=1) ))</f>
        <v>3</v>
      </c>
      <c r="Q41" t="str" cm="1">
        <f t="array" ref="Q41">_xlfn.TEXTJOIN(", ", TRUE, _xlfn._xlws.FILTER(Table1[keyword], (_xlfn.REGEXTEST(Table1[keyword], "^" &amp; Table1[[#This Row],[keyword]] &amp; ".*")) * (Table1[keep]=1), ""))</f>
        <v>alert, alert, alert-manag</v>
      </c>
    </row>
    <row r="42" spans="1:17" x14ac:dyDescent="0.3">
      <c r="A42" t="str">
        <f>IF(NOT(ISBLANK(Table1[[#This Row],[correct value]])), Table1[[#This Row],[correct value]], Table1[[#This Row],[processed]])</f>
        <v>alert</v>
      </c>
      <c r="B42">
        <v>0</v>
      </c>
      <c r="C42">
        <v>1</v>
      </c>
      <c r="D42" t="s">
        <v>861</v>
      </c>
      <c r="F42" t="b">
        <f>COUNTA(_xlfn.TEXTSPLIT(Table1[[#This Row],[processed]]," "))=1</f>
        <v>1</v>
      </c>
      <c r="G42" t="s">
        <v>808</v>
      </c>
      <c r="H42" s="2" t="s">
        <v>808</v>
      </c>
      <c r="J42" cm="1">
        <f t="array" ref="J42">SUM(--((_xlfn.REGEXTEST(Table1[keyword], "\b" &amp; Table1[[#This Row],[keyword]] &amp; ".*")) * (Table1[keep]=1) * (Table1[QA]=Table1[[#This Row],[QA]]) *  (Table1[Redundant]&lt;&gt;1)))</f>
        <v>1</v>
      </c>
      <c r="K42" t="str" cm="1">
        <f t="array" ref="K42">_xlfn.TEXTJOIN(", ", TRUE, _xlfn._xlws.FILTER(Table1[keyword], (_xlfn.REGEXTEST(Table1[keyword], "\b" &amp; Table1[[#This Row],[keyword]] &amp; ".*")) * (Table1[keep]=1)  * (Table1[QA]=Table1[[#This Row],[QA]]) *  (Table1[Redundant]&lt;&gt;1), ""))</f>
        <v>alert</v>
      </c>
      <c r="L42" cm="1">
        <f t="array" ref="L42">SUM(--(RIGHT(_xlfn.TEXTSPLIT(Table1[[#This Row],[processed]], ," "), 1) = "I"))</f>
        <v>0</v>
      </c>
      <c r="M42" cm="1">
        <f t="array" ref="M42">SUM(--(RIGHT(_xlfn.TEXTSPLIT(Table1[[#This Row],[processed]], ," "), 2) = "bl"))</f>
        <v>0</v>
      </c>
      <c r="N42" cm="1">
        <f t="array" ref="N42">SUM(--(ISNUMBER(SEARCH(Table1[[#This Row],[keyword]], Table1[keyword]))))</f>
        <v>3</v>
      </c>
      <c r="O42" t="str" cm="1">
        <f t="array" ref="O42">_xlfn.TEXTJOIN(", ", TRUE, _xlfn._xlws.FILTER(Table1[keyword], ISNUMBER(SEARCH(Table1[[#This Row],[keyword]], Table1[keyword])), ""))</f>
        <v>alert, alert, alert-manag</v>
      </c>
      <c r="P42" cm="1">
        <f t="array" ref="P42">SUM(--((_xlfn.REGEXTEST(Table1[keyword], "^" &amp; Table1[[#This Row],[keyword]] &amp; ".*")) * (Table1[keep]=1) ))</f>
        <v>3</v>
      </c>
      <c r="Q42" t="str" cm="1">
        <f t="array" ref="Q42">_xlfn.TEXTJOIN(", ", TRUE, _xlfn._xlws.FILTER(Table1[keyword], (_xlfn.REGEXTEST(Table1[keyword], "^" &amp; Table1[[#This Row],[keyword]] &amp; ".*")) * (Table1[keep]=1), ""))</f>
        <v>alert, alert, alert-manag</v>
      </c>
    </row>
    <row r="43" spans="1:17" x14ac:dyDescent="0.3">
      <c r="A43" t="str">
        <f>IF(NOT(ISBLANK(Table1[[#This Row],[correct value]])), Table1[[#This Row],[correct value]], Table1[[#This Row],[processed]])</f>
        <v>alert-manag</v>
      </c>
      <c r="B43">
        <v>1</v>
      </c>
      <c r="C43">
        <v>1</v>
      </c>
      <c r="D43" t="s">
        <v>1383</v>
      </c>
      <c r="F43" t="b">
        <f>COUNTA(_xlfn.TEXTSPLIT(Table1[[#This Row],[processed]]," "))=1</f>
        <v>1</v>
      </c>
      <c r="G43" t="s">
        <v>1366</v>
      </c>
      <c r="H43" s="2" t="s">
        <v>1367</v>
      </c>
      <c r="J43" cm="1">
        <f t="array" ref="J43">SUM(--((_xlfn.REGEXTEST(Table1[keyword], "\b" &amp; Table1[[#This Row],[keyword]] &amp; ".*")) * (Table1[keep]=1) * (Table1[QA]=Table1[[#This Row],[QA]]) *  (Table1[Redundant]&lt;&gt;1)))</f>
        <v>1</v>
      </c>
      <c r="K43" t="str" cm="1">
        <f t="array" ref="K43">_xlfn.TEXTJOIN(", ", TRUE, _xlfn._xlws.FILTER(Table1[keyword], (_xlfn.REGEXTEST(Table1[keyword], "\b" &amp; Table1[[#This Row],[keyword]] &amp; ".*")) * (Table1[keep]=1)  * (Table1[QA]=Table1[[#This Row],[QA]]) *  (Table1[Redundant]&lt;&gt;1), ""))</f>
        <v>alert-manag</v>
      </c>
      <c r="L43" cm="1">
        <f t="array" ref="L43">SUM(--(RIGHT(_xlfn.TEXTSPLIT(Table1[[#This Row],[processed]], ," "), 1) = "I"))</f>
        <v>0</v>
      </c>
      <c r="M43" cm="1">
        <f t="array" ref="M43">SUM(--(RIGHT(_xlfn.TEXTSPLIT(Table1[[#This Row],[processed]], ," "), 2) = "bl"))</f>
        <v>0</v>
      </c>
      <c r="N43" cm="1">
        <f t="array" ref="N43">SUM(--(ISNUMBER(SEARCH(Table1[[#This Row],[keyword]], Table1[keyword]))))</f>
        <v>1</v>
      </c>
      <c r="O43" t="str" cm="1">
        <f t="array" ref="O43">_xlfn.TEXTJOIN(", ", TRUE, _xlfn._xlws.FILTER(Table1[keyword], ISNUMBER(SEARCH(Table1[[#This Row],[keyword]], Table1[keyword])), ""))</f>
        <v>alert-manag</v>
      </c>
      <c r="P43" cm="1">
        <f t="array" ref="P43">SUM(--((_xlfn.REGEXTEST(Table1[keyword], "^" &amp; Table1[[#This Row],[keyword]] &amp; ".*")) * (Table1[keep]=1) ))</f>
        <v>1</v>
      </c>
      <c r="Q43" t="str" cm="1">
        <f t="array" ref="Q43">_xlfn.TEXTJOIN(", ", TRUE, _xlfn._xlws.FILTER(Table1[keyword], (_xlfn.REGEXTEST(Table1[keyword], "^" &amp; Table1[[#This Row],[keyword]] &amp; ".*")) * (Table1[keep]=1), ""))</f>
        <v>alert-manag</v>
      </c>
    </row>
    <row r="44" spans="1:17" x14ac:dyDescent="0.3">
      <c r="A44" t="str">
        <f>IF(NOT(ISBLANK(Table1[[#This Row],[correct value]])), Table1[[#This Row],[correct value]], Table1[[#This Row],[processed]])</f>
        <v>alloc</v>
      </c>
      <c r="B44">
        <v>0</v>
      </c>
      <c r="C44">
        <v>1</v>
      </c>
      <c r="D44" t="s">
        <v>399</v>
      </c>
      <c r="F44" t="b">
        <f>COUNTA(_xlfn.TEXTSPLIT(Table1[[#This Row],[processed]]," "))=1</f>
        <v>1</v>
      </c>
      <c r="G44" t="s">
        <v>363</v>
      </c>
      <c r="H44" s="2" t="s">
        <v>364</v>
      </c>
      <c r="J44" cm="1">
        <f t="array" ref="J44">SUM(--((_xlfn.REGEXTEST(Table1[keyword], "\b" &amp; Table1[[#This Row],[keyword]] &amp; ".*")) * (Table1[keep]=1) * (Table1[QA]=Table1[[#This Row],[QA]]) *  (Table1[Redundant]&lt;&gt;1)))</f>
        <v>1</v>
      </c>
      <c r="K44" t="str" cm="1">
        <f t="array" ref="K44">_xlfn.TEXTJOIN(", ", TRUE, _xlfn._xlws.FILTER(Table1[keyword], (_xlfn.REGEXTEST(Table1[keyword], "\b" &amp; Table1[[#This Row],[keyword]] &amp; ".*")) * (Table1[keep]=1)  * (Table1[QA]=Table1[[#This Row],[QA]]) *  (Table1[Redundant]&lt;&gt;1), ""))</f>
        <v>alloc</v>
      </c>
      <c r="L44" cm="1">
        <f t="array" ref="L44">SUM(--(RIGHT(_xlfn.TEXTSPLIT(Table1[[#This Row],[processed]], ," "), 1) = "I"))</f>
        <v>0</v>
      </c>
      <c r="M44" cm="1">
        <f t="array" ref="M44">SUM(--(RIGHT(_xlfn.TEXTSPLIT(Table1[[#This Row],[processed]], ," "), 2) = "bl"))</f>
        <v>0</v>
      </c>
      <c r="N44" cm="1">
        <f t="array" ref="N44">SUM(--(ISNUMBER(SEARCH(Table1[[#This Row],[keyword]], Table1[keyword]))))</f>
        <v>1</v>
      </c>
      <c r="O44" t="str" cm="1">
        <f t="array" ref="O44">_xlfn.TEXTJOIN(", ", TRUE, _xlfn._xlws.FILTER(Table1[keyword], ISNUMBER(SEARCH(Table1[[#This Row],[keyword]], Table1[keyword])), ""))</f>
        <v>alloc</v>
      </c>
      <c r="P44" cm="1">
        <f t="array" ref="P44">SUM(--((_xlfn.REGEXTEST(Table1[keyword], "^" &amp; Table1[[#This Row],[keyword]] &amp; ".*")) * (Table1[keep]=1) ))</f>
        <v>1</v>
      </c>
      <c r="Q44" t="str" cm="1">
        <f t="array" ref="Q44">_xlfn.TEXTJOIN(", ", TRUE, _xlfn._xlws.FILTER(Table1[keyword], (_xlfn.REGEXTEST(Table1[keyword], "^" &amp; Table1[[#This Row],[keyword]] &amp; ".*")) * (Table1[keep]=1), ""))</f>
        <v>alloc</v>
      </c>
    </row>
    <row r="45" spans="1:17" x14ac:dyDescent="0.3">
      <c r="A45" t="str">
        <f>IF(NOT(ISBLANK(Table1[[#This Row],[correct value]])), Table1[[#This Row],[correct value]], Table1[[#This Row],[processed]])</f>
        <v>analys modifi</v>
      </c>
      <c r="B45">
        <v>1</v>
      </c>
      <c r="C45">
        <v>1</v>
      </c>
      <c r="D45" t="s">
        <v>541</v>
      </c>
      <c r="F45" t="b">
        <f>COUNTA(_xlfn.TEXTSPLIT(Table1[[#This Row],[processed]]," "))=1</f>
        <v>0</v>
      </c>
      <c r="G45" t="s">
        <v>574</v>
      </c>
      <c r="H45" s="2" t="s">
        <v>575</v>
      </c>
      <c r="I45" t="s">
        <v>1432</v>
      </c>
      <c r="J45" cm="1">
        <f t="array" ref="J45">SUM(--((_xlfn.REGEXTEST(Table1[keyword], "\b" &amp; Table1[[#This Row],[keyword]] &amp; ".*")) * (Table1[keep]=1) * (Table1[QA]=Table1[[#This Row],[QA]]) *  (Table1[Redundant]&lt;&gt;1)))</f>
        <v>1</v>
      </c>
      <c r="K45" t="str" cm="1">
        <f t="array" ref="K45">_xlfn.TEXTJOIN(", ", TRUE, _xlfn._xlws.FILTER(Table1[keyword], (_xlfn.REGEXTEST(Table1[keyword], "\b" &amp; Table1[[#This Row],[keyword]] &amp; ".*")) * (Table1[keep]=1)  * (Table1[QA]=Table1[[#This Row],[QA]]) *  (Table1[Redundant]&lt;&gt;1), ""))</f>
        <v>analys modifi</v>
      </c>
      <c r="L45" cm="1">
        <f t="array" ref="L45">SUM(--(RIGHT(_xlfn.TEXTSPLIT(Table1[[#This Row],[processed]], ," "), 1) = "I"))</f>
        <v>2</v>
      </c>
      <c r="M45" cm="1">
        <f t="array" ref="M45">SUM(--(RIGHT(_xlfn.TEXTSPLIT(Table1[[#This Row],[processed]], ," "), 2) = "bl"))</f>
        <v>0</v>
      </c>
      <c r="N45" cm="1">
        <f t="array" ref="N45">SUM(--(ISNUMBER(SEARCH(Table1[[#This Row],[keyword]], Table1[keyword]))))</f>
        <v>1</v>
      </c>
      <c r="O45" t="str" cm="1">
        <f t="array" ref="O45">_xlfn.TEXTJOIN(", ", TRUE, _xlfn._xlws.FILTER(Table1[keyword], ISNUMBER(SEARCH(Table1[[#This Row],[keyword]], Table1[keyword])), ""))</f>
        <v>analys modifi</v>
      </c>
      <c r="P45" cm="1">
        <f t="array" ref="P45">SUM(--((_xlfn.REGEXTEST(Table1[keyword], "^" &amp; Table1[[#This Row],[keyword]] &amp; ".*")) * (Table1[keep]=1) ))</f>
        <v>1</v>
      </c>
      <c r="Q45" t="str" cm="1">
        <f t="array" ref="Q45">_xlfn.TEXTJOIN(", ", TRUE, _xlfn._xlws.FILTER(Table1[keyword], (_xlfn.REGEXTEST(Table1[keyword], "^" &amp; Table1[[#This Row],[keyword]] &amp; ".*")) * (Table1[keep]=1), ""))</f>
        <v>analys modifi</v>
      </c>
    </row>
    <row r="46" spans="1:17" x14ac:dyDescent="0.3">
      <c r="A46" t="str">
        <f>IF(NOT(ISBLANK(Table1[[#This Row],[correct value]])), Table1[[#This Row],[correct value]], Table1[[#This Row],[processed]])</f>
        <v>anomal</v>
      </c>
      <c r="B46">
        <v>0</v>
      </c>
      <c r="C46">
        <v>1</v>
      </c>
      <c r="D46" t="s">
        <v>861</v>
      </c>
      <c r="F46" t="b">
        <f>COUNTA(_xlfn.TEXTSPLIT(Table1[[#This Row],[processed]]," "))=1</f>
        <v>1</v>
      </c>
      <c r="G46" t="s">
        <v>809</v>
      </c>
      <c r="H46" s="2" t="s">
        <v>810</v>
      </c>
      <c r="I46" t="s">
        <v>1406</v>
      </c>
      <c r="J46" cm="1">
        <f t="array" ref="J46">SUM(--((_xlfn.REGEXTEST(Table1[keyword], "\b" &amp; Table1[[#This Row],[keyword]] &amp; ".*")) * (Table1[keep]=1) * (Table1[QA]=Table1[[#This Row],[QA]]) *  (Table1[Redundant]&lt;&gt;1)))</f>
        <v>1</v>
      </c>
      <c r="K46" t="str" cm="1">
        <f t="array" ref="K46">_xlfn.TEXTJOIN(", ", TRUE, _xlfn._xlws.FILTER(Table1[keyword], (_xlfn.REGEXTEST(Table1[keyword], "\b" &amp; Table1[[#This Row],[keyword]] &amp; ".*")) * (Table1[keep]=1)  * (Table1[QA]=Table1[[#This Row],[QA]]) *  (Table1[Redundant]&lt;&gt;1), ""))</f>
        <v>anomal</v>
      </c>
      <c r="L46" cm="1">
        <f t="array" ref="L46">SUM(--(RIGHT(_xlfn.TEXTSPLIT(Table1[[#This Row],[processed]], ," "), 1) = "I"))</f>
        <v>1</v>
      </c>
      <c r="M46" cm="1">
        <f t="array" ref="M46">SUM(--(RIGHT(_xlfn.TEXTSPLIT(Table1[[#This Row],[processed]], ," "), 2) = "bl"))</f>
        <v>0</v>
      </c>
      <c r="N46" cm="1">
        <f t="array" ref="N46">SUM(--(ISNUMBER(SEARCH(Table1[[#This Row],[keyword]], Table1[keyword]))))</f>
        <v>2</v>
      </c>
      <c r="O46" t="str" cm="1">
        <f t="array" ref="O46">_xlfn.TEXTJOIN(", ", TRUE, _xlfn._xlws.FILTER(Table1[keyword], ISNUMBER(SEARCH(Table1[[#This Row],[keyword]], Table1[keyword])), ""))</f>
        <v>anomal, anomal</v>
      </c>
      <c r="P46" cm="1">
        <f t="array" ref="P46">SUM(--((_xlfn.REGEXTEST(Table1[keyword], "^" &amp; Table1[[#This Row],[keyword]] &amp; ".*")) * (Table1[keep]=1) ))</f>
        <v>2</v>
      </c>
      <c r="Q46" t="str" cm="1">
        <f t="array" ref="Q46">_xlfn.TEXTJOIN(", ", TRUE, _xlfn._xlws.FILTER(Table1[keyword], (_xlfn.REGEXTEST(Table1[keyword], "^" &amp; Table1[[#This Row],[keyword]] &amp; ".*")) * (Table1[keep]=1), ""))</f>
        <v>anomal, anomal</v>
      </c>
    </row>
    <row r="47" spans="1:17" x14ac:dyDescent="0.3">
      <c r="A47" t="str">
        <f>IF(NOT(ISBLANK(Table1[[#This Row],[correct value]])), Table1[[#This Row],[correct value]], Table1[[#This Row],[processed]])</f>
        <v>anomal</v>
      </c>
      <c r="B47">
        <v>0</v>
      </c>
      <c r="C47">
        <v>1</v>
      </c>
      <c r="D47" t="s">
        <v>969</v>
      </c>
      <c r="F47" t="b">
        <f>COUNTA(_xlfn.TEXTSPLIT(Table1[[#This Row],[processed]]," "))=1</f>
        <v>1</v>
      </c>
      <c r="G47" t="s">
        <v>809</v>
      </c>
      <c r="H47" s="2" t="s">
        <v>810</v>
      </c>
      <c r="I47" t="s">
        <v>1406</v>
      </c>
      <c r="J47" cm="1">
        <f t="array" ref="J47">SUM(--((_xlfn.REGEXTEST(Table1[keyword], "\b" &amp; Table1[[#This Row],[keyword]] &amp; ".*")) * (Table1[keep]=1) * (Table1[QA]=Table1[[#This Row],[QA]]) *  (Table1[Redundant]&lt;&gt;1)))</f>
        <v>1</v>
      </c>
      <c r="K47" t="str" cm="1">
        <f t="array" ref="K47">_xlfn.TEXTJOIN(", ", TRUE, _xlfn._xlws.FILTER(Table1[keyword], (_xlfn.REGEXTEST(Table1[keyword], "\b" &amp; Table1[[#This Row],[keyword]] &amp; ".*")) * (Table1[keep]=1)  * (Table1[QA]=Table1[[#This Row],[QA]]) *  (Table1[Redundant]&lt;&gt;1), ""))</f>
        <v>anomal</v>
      </c>
      <c r="L47" cm="1">
        <f t="array" ref="L47">SUM(--(RIGHT(_xlfn.TEXTSPLIT(Table1[[#This Row],[processed]], ," "), 1) = "I"))</f>
        <v>1</v>
      </c>
      <c r="M47" cm="1">
        <f t="array" ref="M47">SUM(--(RIGHT(_xlfn.TEXTSPLIT(Table1[[#This Row],[processed]], ," "), 2) = "bl"))</f>
        <v>0</v>
      </c>
      <c r="N47" cm="1">
        <f t="array" ref="N47">SUM(--(ISNUMBER(SEARCH(Table1[[#This Row],[keyword]], Table1[keyword]))))</f>
        <v>2</v>
      </c>
      <c r="O47" t="str" cm="1">
        <f t="array" ref="O47">_xlfn.TEXTJOIN(", ", TRUE, _xlfn._xlws.FILTER(Table1[keyword], ISNUMBER(SEARCH(Table1[[#This Row],[keyword]], Table1[keyword])), ""))</f>
        <v>anomal, anomal</v>
      </c>
      <c r="P47" cm="1">
        <f t="array" ref="P47">SUM(--((_xlfn.REGEXTEST(Table1[keyword], "^" &amp; Table1[[#This Row],[keyword]] &amp; ".*")) * (Table1[keep]=1) ))</f>
        <v>2</v>
      </c>
      <c r="Q47" t="str" cm="1">
        <f t="array" ref="Q47">_xlfn.TEXTJOIN(", ", TRUE, _xlfn._xlws.FILTER(Table1[keyword], (_xlfn.REGEXTEST(Table1[keyword], "^" &amp; Table1[[#This Row],[keyword]] &amp; ".*")) * (Table1[keep]=1), ""))</f>
        <v>anomal, anomal</v>
      </c>
    </row>
    <row r="48" spans="1:17" x14ac:dyDescent="0.3">
      <c r="A48" t="str">
        <f>IF(NOT(ISBLANK(Table1[[#This Row],[correct value]])), Table1[[#This Row],[correct value]], Table1[[#This Row],[processed]])</f>
        <v>antiviru</v>
      </c>
      <c r="B48">
        <v>1</v>
      </c>
      <c r="C48">
        <v>1</v>
      </c>
      <c r="D48" t="s">
        <v>1184</v>
      </c>
      <c r="F48" t="b">
        <f>COUNTA(_xlfn.TEXTSPLIT(Table1[[#This Row],[processed]]," "))=1</f>
        <v>1</v>
      </c>
      <c r="G48" t="s">
        <v>1131</v>
      </c>
      <c r="H48" s="2" t="s">
        <v>1132</v>
      </c>
      <c r="J48" cm="1">
        <f t="array" ref="J48">SUM(--((_xlfn.REGEXTEST(Table1[keyword], "\b" &amp; Table1[[#This Row],[keyword]] &amp; ".*")) * (Table1[keep]=1) * (Table1[QA]=Table1[[#This Row],[QA]]) *  (Table1[Redundant]&lt;&gt;1)))</f>
        <v>1</v>
      </c>
      <c r="K48" t="str" cm="1">
        <f t="array" ref="K48">_xlfn.TEXTJOIN(", ", TRUE, _xlfn._xlws.FILTER(Table1[keyword], (_xlfn.REGEXTEST(Table1[keyword], "\b" &amp; Table1[[#This Row],[keyword]] &amp; ".*")) * (Table1[keep]=1)  * (Table1[QA]=Table1[[#This Row],[QA]]) *  (Table1[Redundant]&lt;&gt;1), ""))</f>
        <v>antiviru</v>
      </c>
      <c r="L48" cm="1">
        <f t="array" ref="L48">SUM(--(RIGHT(_xlfn.TEXTSPLIT(Table1[[#This Row],[processed]], ," "), 1) = "I"))</f>
        <v>0</v>
      </c>
      <c r="M48" cm="1">
        <f t="array" ref="M48">SUM(--(RIGHT(_xlfn.TEXTSPLIT(Table1[[#This Row],[processed]], ," "), 2) = "bl"))</f>
        <v>0</v>
      </c>
      <c r="N48" cm="1">
        <f t="array" ref="N48">SUM(--(ISNUMBER(SEARCH(Table1[[#This Row],[keyword]], Table1[keyword]))))</f>
        <v>1</v>
      </c>
      <c r="O48" t="str" cm="1">
        <f t="array" ref="O48">_xlfn.TEXTJOIN(", ", TRUE, _xlfn._xlws.FILTER(Table1[keyword], ISNUMBER(SEARCH(Table1[[#This Row],[keyword]], Table1[keyword])), ""))</f>
        <v>antiviru</v>
      </c>
      <c r="P48" cm="1">
        <f t="array" ref="P48">SUM(--((_xlfn.REGEXTEST(Table1[keyword], "^" &amp; Table1[[#This Row],[keyword]] &amp; ".*")) * (Table1[keep]=1) ))</f>
        <v>1</v>
      </c>
      <c r="Q48" t="str" cm="1">
        <f t="array" ref="Q48">_xlfn.TEXTJOIN(", ", TRUE, _xlfn._xlws.FILTER(Table1[keyword], (_xlfn.REGEXTEST(Table1[keyword], "^" &amp; Table1[[#This Row],[keyword]] &amp; ".*")) * (Table1[keep]=1), ""))</f>
        <v>antiviru</v>
      </c>
    </row>
    <row r="49" spans="1:17" x14ac:dyDescent="0.3">
      <c r="A49" t="str">
        <f>IF(NOT(ISBLANK(Table1[[#This Row],[correct value]])), Table1[[#This Row],[correct value]], Table1[[#This Row],[processed]])</f>
        <v>api</v>
      </c>
      <c r="B49">
        <v>0</v>
      </c>
      <c r="C49">
        <v>1</v>
      </c>
      <c r="D49" t="s">
        <v>115</v>
      </c>
      <c r="F49" t="b">
        <f>COUNTA(_xlfn.TEXTSPLIT(Table1[[#This Row],[processed]]," "))=1</f>
        <v>1</v>
      </c>
      <c r="G49" t="s">
        <v>48</v>
      </c>
      <c r="H49" s="2" t="s">
        <v>82</v>
      </c>
      <c r="I49" t="s">
        <v>48</v>
      </c>
      <c r="J49" cm="1">
        <f t="array" ref="J49">SUM(--((_xlfn.REGEXTEST(Table1[keyword], "\b" &amp; Table1[[#This Row],[keyword]] &amp; ".*")) * (Table1[keep]=1) * (Table1[QA]=Table1[[#This Row],[QA]]) *  (Table1[Redundant]&lt;&gt;1)))</f>
        <v>1</v>
      </c>
      <c r="K49" t="str" cm="1">
        <f t="array" ref="K49">_xlfn.TEXTJOIN(", ", TRUE, _xlfn._xlws.FILTER(Table1[keyword], (_xlfn.REGEXTEST(Table1[keyword], "\b" &amp; Table1[[#This Row],[keyword]] &amp; ".*")) * (Table1[keep]=1)  * (Table1[QA]=Table1[[#This Row],[QA]]) *  (Table1[Redundant]&lt;&gt;1), ""))</f>
        <v>api</v>
      </c>
      <c r="L49" cm="1">
        <f t="array" ref="L49">SUM(--(RIGHT(_xlfn.TEXTSPLIT(Table1[[#This Row],[processed]], ," "), 1) = "I"))</f>
        <v>1</v>
      </c>
      <c r="M49" cm="1">
        <f t="array" ref="M49">SUM(--(RIGHT(_xlfn.TEXTSPLIT(Table1[[#This Row],[processed]], ," "), 2) = "bl"))</f>
        <v>0</v>
      </c>
      <c r="N49" cm="1">
        <f t="array" ref="N49">SUM(--(ISNUMBER(SEARCH(Table1[[#This Row],[keyword]], Table1[keyword]))))</f>
        <v>3</v>
      </c>
      <c r="O49" t="str" cm="1">
        <f t="array" ref="O49">_xlfn.TEXTJOIN(", ", TRUE, _xlfn._xlws.FILTER(Table1[keyword], ISNUMBER(SEARCH(Table1[[#This Row],[keyword]], Table1[keyword])), ""))</f>
        <v>api, api, api</v>
      </c>
      <c r="P49" cm="1">
        <f t="array" ref="P49">SUM(--((_xlfn.REGEXTEST(Table1[keyword], "^" &amp; Table1[[#This Row],[keyword]] &amp; ".*")) * (Table1[keep]=1) ))</f>
        <v>3</v>
      </c>
      <c r="Q49" t="str" cm="1">
        <f t="array" ref="Q49">_xlfn.TEXTJOIN(", ", TRUE, _xlfn._xlws.FILTER(Table1[keyword], (_xlfn.REGEXTEST(Table1[keyword], "^" &amp; Table1[[#This Row],[keyword]] &amp; ".*")) * (Table1[keep]=1), ""))</f>
        <v>api, api, api</v>
      </c>
    </row>
    <row r="50" spans="1:17" x14ac:dyDescent="0.3">
      <c r="A50" t="str">
        <f>IF(NOT(ISBLANK(Table1[[#This Row],[correct value]])), Table1[[#This Row],[correct value]], Table1[[#This Row],[processed]])</f>
        <v>api</v>
      </c>
      <c r="B50">
        <v>0</v>
      </c>
      <c r="C50">
        <v>1</v>
      </c>
      <c r="D50" t="s">
        <v>390</v>
      </c>
      <c r="F50" t="b">
        <f>COUNTA(_xlfn.TEXTSPLIT(Table1[[#This Row],[processed]]," "))=1</f>
        <v>1</v>
      </c>
      <c r="G50" t="s">
        <v>48</v>
      </c>
      <c r="H50" s="2" t="s">
        <v>82</v>
      </c>
      <c r="J50" cm="1">
        <f t="array" ref="J50">SUM(--((_xlfn.REGEXTEST(Table1[keyword], "\b" &amp; Table1[[#This Row],[keyword]] &amp; ".*")) * (Table1[keep]=1) * (Table1[QA]=Table1[[#This Row],[QA]]) *  (Table1[Redundant]&lt;&gt;1)))</f>
        <v>1</v>
      </c>
      <c r="K50" t="str" cm="1">
        <f t="array" ref="K50">_xlfn.TEXTJOIN(", ", TRUE, _xlfn._xlws.FILTER(Table1[keyword], (_xlfn.REGEXTEST(Table1[keyword], "\b" &amp; Table1[[#This Row],[keyword]] &amp; ".*")) * (Table1[keep]=1)  * (Table1[QA]=Table1[[#This Row],[QA]]) *  (Table1[Redundant]&lt;&gt;1), ""))</f>
        <v>api</v>
      </c>
      <c r="L50" cm="1">
        <f t="array" ref="L50">SUM(--(RIGHT(_xlfn.TEXTSPLIT(Table1[[#This Row],[processed]], ," "), 1) = "I"))</f>
        <v>1</v>
      </c>
      <c r="M50" cm="1">
        <f t="array" ref="M50">SUM(--(RIGHT(_xlfn.TEXTSPLIT(Table1[[#This Row],[processed]], ," "), 2) = "bl"))</f>
        <v>0</v>
      </c>
      <c r="N50" cm="1">
        <f t="array" ref="N50">SUM(--(ISNUMBER(SEARCH(Table1[[#This Row],[keyword]], Table1[keyword]))))</f>
        <v>3</v>
      </c>
      <c r="O50" t="str" cm="1">
        <f t="array" ref="O50">_xlfn.TEXTJOIN(", ", TRUE, _xlfn._xlws.FILTER(Table1[keyword], ISNUMBER(SEARCH(Table1[[#This Row],[keyword]], Table1[keyword])), ""))</f>
        <v>api, api, api</v>
      </c>
      <c r="P50" cm="1">
        <f t="array" ref="P50">SUM(--((_xlfn.REGEXTEST(Table1[keyword], "^" &amp; Table1[[#This Row],[keyword]] &amp; ".*")) * (Table1[keep]=1) ))</f>
        <v>3</v>
      </c>
      <c r="Q50" t="str" cm="1">
        <f t="array" ref="Q50">_xlfn.TEXTJOIN(", ", TRUE, _xlfn._xlws.FILTER(Table1[keyword], (_xlfn.REGEXTEST(Table1[keyword], "^" &amp; Table1[[#This Row],[keyword]] &amp; ".*")) * (Table1[keep]=1), ""))</f>
        <v>api, api, api</v>
      </c>
    </row>
    <row r="51" spans="1:17" x14ac:dyDescent="0.3">
      <c r="A51" t="str">
        <f>IF(NOT(ISBLANK(Table1[[#This Row],[correct value]])), Table1[[#This Row],[correct value]], Table1[[#This Row],[processed]])</f>
        <v>api</v>
      </c>
      <c r="B51">
        <v>0</v>
      </c>
      <c r="C51">
        <v>1</v>
      </c>
      <c r="D51" t="s">
        <v>492</v>
      </c>
      <c r="F51" t="b">
        <f>COUNTA(_xlfn.TEXTSPLIT(Table1[[#This Row],[processed]]," "))=1</f>
        <v>1</v>
      </c>
      <c r="G51" t="s">
        <v>48</v>
      </c>
      <c r="H51" s="2" t="s">
        <v>82</v>
      </c>
      <c r="J51" cm="1">
        <f t="array" ref="J51">SUM(--((_xlfn.REGEXTEST(Table1[keyword], "\b" &amp; Table1[[#This Row],[keyword]] &amp; ".*")) * (Table1[keep]=1) * (Table1[QA]=Table1[[#This Row],[QA]]) *  (Table1[Redundant]&lt;&gt;1)))</f>
        <v>1</v>
      </c>
      <c r="K51" t="str" cm="1">
        <f t="array" ref="K51">_xlfn.TEXTJOIN(", ", TRUE, _xlfn._xlws.FILTER(Table1[keyword], (_xlfn.REGEXTEST(Table1[keyword], "\b" &amp; Table1[[#This Row],[keyword]] &amp; ".*")) * (Table1[keep]=1)  * (Table1[QA]=Table1[[#This Row],[QA]]) *  (Table1[Redundant]&lt;&gt;1), ""))</f>
        <v>api</v>
      </c>
      <c r="L51" cm="1">
        <f t="array" ref="L51">SUM(--(RIGHT(_xlfn.TEXTSPLIT(Table1[[#This Row],[processed]], ," "), 1) = "I"))</f>
        <v>1</v>
      </c>
      <c r="M51" cm="1">
        <f t="array" ref="M51">SUM(--(RIGHT(_xlfn.TEXTSPLIT(Table1[[#This Row],[processed]], ," "), 2) = "bl"))</f>
        <v>0</v>
      </c>
      <c r="N51" cm="1">
        <f t="array" ref="N51">SUM(--(ISNUMBER(SEARCH(Table1[[#This Row],[keyword]], Table1[keyword]))))</f>
        <v>3</v>
      </c>
      <c r="O51" t="str" cm="1">
        <f t="array" ref="O51">_xlfn.TEXTJOIN(", ", TRUE, _xlfn._xlws.FILTER(Table1[keyword], ISNUMBER(SEARCH(Table1[[#This Row],[keyword]], Table1[keyword])), ""))</f>
        <v>api, api, api</v>
      </c>
      <c r="P51" cm="1">
        <f t="array" ref="P51">SUM(--((_xlfn.REGEXTEST(Table1[keyword], "^" &amp; Table1[[#This Row],[keyword]] &amp; ".*")) * (Table1[keep]=1) ))</f>
        <v>3</v>
      </c>
      <c r="Q51" t="str" cm="1">
        <f t="array" ref="Q51">_xlfn.TEXTJOIN(", ", TRUE, _xlfn._xlws.FILTER(Table1[keyword], (_xlfn.REGEXTEST(Table1[keyword], "^" &amp; Table1[[#This Row],[keyword]] &amp; ".*")) * (Table1[keep]=1), ""))</f>
        <v>api, api, api</v>
      </c>
    </row>
    <row r="52" spans="1:17" x14ac:dyDescent="0.3">
      <c r="A52" t="str">
        <f>IF(NOT(ISBLANK(Table1[[#This Row],[correct value]])), Table1[[#This Row],[correct value]], Table1[[#This Row],[processed]])</f>
        <v>apt</v>
      </c>
      <c r="B52">
        <v>0</v>
      </c>
      <c r="C52">
        <v>1</v>
      </c>
      <c r="D52" t="s">
        <v>1184</v>
      </c>
      <c r="F52" t="b">
        <f>COUNTA(_xlfn.TEXTSPLIT(Table1[[#This Row],[processed]]," "))=1</f>
        <v>1</v>
      </c>
      <c r="G52" t="s">
        <v>1051</v>
      </c>
      <c r="H52" s="2" t="s">
        <v>1052</v>
      </c>
      <c r="J52" cm="1">
        <f t="array" ref="J52">SUM(--((_xlfn.REGEXTEST(Table1[keyword], "\b" &amp; Table1[[#This Row],[keyword]] &amp; ".*")) * (Table1[keep]=1) * (Table1[QA]=Table1[[#This Row],[QA]]) *  (Table1[Redundant]&lt;&gt;1)))</f>
        <v>1</v>
      </c>
      <c r="K52" t="str" cm="1">
        <f t="array" ref="K52">_xlfn.TEXTJOIN(", ", TRUE, _xlfn._xlws.FILTER(Table1[keyword], (_xlfn.REGEXTEST(Table1[keyword], "\b" &amp; Table1[[#This Row],[keyword]] &amp; ".*")) * (Table1[keep]=1)  * (Table1[QA]=Table1[[#This Row],[QA]]) *  (Table1[Redundant]&lt;&gt;1), ""))</f>
        <v>apt</v>
      </c>
      <c r="L52" cm="1">
        <f t="array" ref="L52">SUM(--(RIGHT(_xlfn.TEXTSPLIT(Table1[[#This Row],[processed]], ," "), 1) = "I"))</f>
        <v>0</v>
      </c>
      <c r="M52" cm="1">
        <f t="array" ref="M52">SUM(--(RIGHT(_xlfn.TEXTSPLIT(Table1[[#This Row],[processed]], ," "), 2) = "bl"))</f>
        <v>0</v>
      </c>
      <c r="N52" cm="1">
        <f t="array" ref="N52">SUM(--(ISNUMBER(SEARCH(Table1[[#This Row],[keyword]], Table1[keyword]))))</f>
        <v>10</v>
      </c>
      <c r="O52" t="str" cm="1">
        <f t="array" ref="O52">_xlfn.TEXTJOIN(", ", TRUE, _xlfn._xlws.FILTER(Table1[keyword], ISNUMBER(SEARCH(Table1[[#This Row],[keyword]], Table1[keyword])), ""))</f>
        <v>adaptabil, adapt, adapt, adapt, adapt, apt, captcha, requir adapt, system adapt, scenario requir adapt</v>
      </c>
      <c r="P52" cm="1">
        <f t="array" ref="P52">SUM(--((_xlfn.REGEXTEST(Table1[keyword], "^" &amp; Table1[[#This Row],[keyword]] &amp; ".*")) * (Table1[keep]=1) ))</f>
        <v>1</v>
      </c>
      <c r="Q52" t="str" cm="1">
        <f t="array" ref="Q52">_xlfn.TEXTJOIN(", ", TRUE, _xlfn._xlws.FILTER(Table1[keyword], (_xlfn.REGEXTEST(Table1[keyword], "^" &amp; Table1[[#This Row],[keyword]] &amp; ".*")) * (Table1[keep]=1), ""))</f>
        <v>apt</v>
      </c>
    </row>
    <row r="53" spans="1:17" x14ac:dyDescent="0.3">
      <c r="A53" t="str">
        <f>IF(NOT(ISBLANK(Table1[[#This Row],[correct value]])), Table1[[#This Row],[correct value]], Table1[[#This Row],[processed]])</f>
        <v>architectur</v>
      </c>
      <c r="B53">
        <v>0</v>
      </c>
      <c r="C53">
        <v>1</v>
      </c>
      <c r="D53" t="s">
        <v>115</v>
      </c>
      <c r="F53" t="b">
        <f>COUNTA(_xlfn.TEXTSPLIT(Table1[[#This Row],[processed]]," "))=1</f>
        <v>1</v>
      </c>
      <c r="G53" t="s">
        <v>2</v>
      </c>
      <c r="H53" s="2" t="s">
        <v>95</v>
      </c>
      <c r="J53" cm="1">
        <f t="array" ref="J53">SUM(--((_xlfn.REGEXTEST(Table1[keyword], "\b" &amp; Table1[[#This Row],[keyword]] &amp; ".*")) * (Table1[keep]=1) * (Table1[QA]=Table1[[#This Row],[QA]]) *  (Table1[Redundant]&lt;&gt;1)))</f>
        <v>1</v>
      </c>
      <c r="K53" t="str" cm="1">
        <f t="array" ref="K53">_xlfn.TEXTJOIN(", ", TRUE, _xlfn._xlws.FILTER(Table1[keyword], (_xlfn.REGEXTEST(Table1[keyword], "\b" &amp; Table1[[#This Row],[keyword]] &amp; ".*")) * (Table1[keep]=1)  * (Table1[QA]=Table1[[#This Row],[QA]]) *  (Table1[Redundant]&lt;&gt;1), ""))</f>
        <v>architectur</v>
      </c>
      <c r="L53" cm="1">
        <f t="array" ref="L53">SUM(--(RIGHT(_xlfn.TEXTSPLIT(Table1[[#This Row],[processed]], ," "), 1) = "I"))</f>
        <v>0</v>
      </c>
      <c r="M53" cm="1">
        <f t="array" ref="M53">SUM(--(RIGHT(_xlfn.TEXTSPLIT(Table1[[#This Row],[processed]], ," "), 2) = "bl"))</f>
        <v>0</v>
      </c>
      <c r="N53" cm="1">
        <f t="array" ref="N53">SUM(--(ISNUMBER(SEARCH(Table1[[#This Row],[keyword]], Table1[keyword]))))</f>
        <v>11</v>
      </c>
      <c r="O53" t="str" cm="1">
        <f t="array" ref="O53">_xlfn.TEXTJOIN(", ", TRUE, _xlfn._xlws.FILTER(Table1[keyword], ISNUMBER(SEARCH(Table1[[#This Row],[keyword]], Table1[keyword])), ""))</f>
        <v>architectur, architectur analys, architectur descript, architectur design, architectur model, architectur pattern, architectur tactic, architectur view, candid architectur, enterpris architectur, softwar architectur analys</v>
      </c>
      <c r="P53" cm="1">
        <f t="array" ref="P53">SUM(--((_xlfn.REGEXTEST(Table1[keyword], "^" &amp; Table1[[#This Row],[keyword]] &amp; ".*")) * (Table1[keep]=1) ))</f>
        <v>8</v>
      </c>
      <c r="Q53" t="str" cm="1">
        <f t="array" ref="Q53">_xlfn.TEXTJOIN(", ", TRUE, _xlfn._xlws.FILTER(Table1[keyword], (_xlfn.REGEXTEST(Table1[keyword], "^" &amp; Table1[[#This Row],[keyword]] &amp; ".*")) * (Table1[keep]=1), ""))</f>
        <v>architectur, architectur analys, architectur descript, architectur design, architectur model, architectur pattern, architectur tactic, architectur view</v>
      </c>
    </row>
    <row r="54" spans="1:17" hidden="1" x14ac:dyDescent="0.3">
      <c r="A54" s="6" t="str">
        <f>IF(NOT(ISBLANK(Table1[[#This Row],[correct value]])), Table1[[#This Row],[correct value]], Table1[[#This Row],[processed]])</f>
        <v>audit trail</v>
      </c>
      <c r="B54">
        <v>0</v>
      </c>
      <c r="C54">
        <v>0</v>
      </c>
      <c r="D54" t="s">
        <v>969</v>
      </c>
      <c r="F54" t="b">
        <f>COUNTA(_xlfn.TEXTSPLIT(Table1[[#This Row],[processed]]," "))=1</f>
        <v>0</v>
      </c>
      <c r="G54" t="s">
        <v>879</v>
      </c>
      <c r="H54" t="s">
        <v>879</v>
      </c>
      <c r="J54" cm="1">
        <f t="array" ref="J54">SUM(--((_xlfn.REGEXTEST(Table1[keyword], "\b" &amp; Table1[[#This Row],[keyword]] &amp; ".*")) * (Table1[keep]=1) * (Table1[QA]=Table1[[#This Row],[QA]]) *  (Table1[Redundant]&lt;&gt;1)))</f>
        <v>0</v>
      </c>
      <c r="K54" t="str" cm="1">
        <f t="array" ref="K54">_xlfn.TEXTJOIN(", ", TRUE, _xlfn._xlws.FILTER(Table1[keyword], (_xlfn.REGEXTEST(Table1[keyword], "\b" &amp; Table1[[#This Row],[keyword]] &amp; ".*")) * (Table1[keep]=1)  * (Table1[QA]=Table1[[#This Row],[QA]]) *  (Table1[Redundant]&lt;&gt;1), ""))</f>
        <v/>
      </c>
      <c r="L54" cm="1">
        <f t="array" ref="L54">SUM(--(RIGHT(_xlfn.TEXTSPLIT(Table1[[#This Row],[processed]], ," "), 1) = "I"))</f>
        <v>0</v>
      </c>
      <c r="M54" cm="1">
        <f t="array" ref="M54">SUM(--(RIGHT(_xlfn.TEXTSPLIT(Table1[[#This Row],[processed]], ," "), 2) = "bl"))</f>
        <v>0</v>
      </c>
      <c r="N54" cm="1">
        <f t="array" ref="N54">SUM(--(ISNUMBER(SEARCH(Table1[[#This Row],[keyword]], Table1[keyword]))))</f>
        <v>1</v>
      </c>
      <c r="O54" t="str" cm="1">
        <f t="array" ref="O54">_xlfn.TEXTJOIN(", ", TRUE, _xlfn._xlws.FILTER(Table1[keyword], ISNUMBER(SEARCH(Table1[[#This Row],[keyword]], Table1[keyword])), ""))</f>
        <v>audit trail</v>
      </c>
      <c r="P54" cm="1">
        <f t="array" ref="P54">SUM(--((_xlfn.REGEXTEST(Table1[keyword], "^" &amp; Table1[[#This Row],[keyword]] &amp; ".*")) * (Table1[keep]=1) ))</f>
        <v>0</v>
      </c>
      <c r="Q54" t="str" cm="1">
        <f t="array" ref="Q54">_xlfn.TEXTJOIN(", ", TRUE, _xlfn._xlws.FILTER(Table1[keyword], (_xlfn.REGEXTEST(Table1[keyword], "^" &amp; Table1[[#This Row],[keyword]] &amp; ".*")) * (Table1[keep]=1), ""))</f>
        <v/>
      </c>
    </row>
    <row r="55" spans="1:17" x14ac:dyDescent="0.3">
      <c r="A55" t="str">
        <f>IF(NOT(ISBLANK(Table1[[#This Row],[correct value]])), Table1[[#This Row],[correct value]], Table1[[#This Row],[processed]])</f>
        <v>architectur analys</v>
      </c>
      <c r="B55">
        <v>1</v>
      </c>
      <c r="C55">
        <v>1</v>
      </c>
      <c r="D55" t="s">
        <v>541</v>
      </c>
      <c r="F55" t="b">
        <f>COUNTA(_xlfn.TEXTSPLIT(Table1[[#This Row],[processed]]," "))=1</f>
        <v>0</v>
      </c>
      <c r="G55" t="s">
        <v>578</v>
      </c>
      <c r="H55" s="2" t="s">
        <v>579</v>
      </c>
      <c r="I55" t="s">
        <v>1401</v>
      </c>
      <c r="J55" cm="1">
        <f t="array" ref="J55">SUM(--((_xlfn.REGEXTEST(Table1[keyword], "\b" &amp; Table1[[#This Row],[keyword]] &amp; ".*")) * (Table1[keep]=1) * (Table1[QA]=Table1[[#This Row],[QA]]) *  (Table1[Redundant]&lt;&gt;1)))</f>
        <v>1</v>
      </c>
      <c r="K55" t="str" cm="1">
        <f t="array" ref="K55">_xlfn.TEXTJOIN(", ", TRUE, _xlfn._xlws.FILTER(Table1[keyword], (_xlfn.REGEXTEST(Table1[keyword], "\b" &amp; Table1[[#This Row],[keyword]] &amp; ".*")) * (Table1[keep]=1)  * (Table1[QA]=Table1[[#This Row],[QA]]) *  (Table1[Redundant]&lt;&gt;1), ""))</f>
        <v>architectur analys</v>
      </c>
      <c r="L55" cm="1">
        <f t="array" ref="L55">SUM(--(RIGHT(_xlfn.TEXTSPLIT(Table1[[#This Row],[processed]], ," "), 1) = "I"))</f>
        <v>1</v>
      </c>
      <c r="M55" cm="1">
        <f t="array" ref="M55">SUM(--(RIGHT(_xlfn.TEXTSPLIT(Table1[[#This Row],[processed]], ," "), 2) = "bl"))</f>
        <v>0</v>
      </c>
      <c r="N55" cm="1">
        <f t="array" ref="N55">SUM(--(ISNUMBER(SEARCH(Table1[[#This Row],[keyword]], Table1[keyword]))))</f>
        <v>2</v>
      </c>
      <c r="O55" t="str" cm="1">
        <f t="array" ref="O55">_xlfn.TEXTJOIN(", ", TRUE, _xlfn._xlws.FILTER(Table1[keyword], ISNUMBER(SEARCH(Table1[[#This Row],[keyword]], Table1[keyword])), ""))</f>
        <v>architectur analys, softwar architectur analys</v>
      </c>
      <c r="P55" cm="1">
        <f t="array" ref="P55">SUM(--((_xlfn.REGEXTEST(Table1[keyword], "^" &amp; Table1[[#This Row],[keyword]] &amp; ".*")) * (Table1[keep]=1) ))</f>
        <v>1</v>
      </c>
      <c r="Q55" t="str" cm="1">
        <f t="array" ref="Q55">_xlfn.TEXTJOIN(", ", TRUE, _xlfn._xlws.FILTER(Table1[keyword], (_xlfn.REGEXTEST(Table1[keyword], "^" &amp; Table1[[#This Row],[keyword]] &amp; ".*")) * (Table1[keep]=1), ""))</f>
        <v>architectur analys</v>
      </c>
    </row>
    <row r="56" spans="1:17" hidden="1" x14ac:dyDescent="0.3">
      <c r="A56" s="6" t="str">
        <f>IF(NOT(ISBLANK(Table1[[#This Row],[correct value]])), Table1[[#This Row],[correct value]], Table1[[#This Row],[processed]])</f>
        <v>authent</v>
      </c>
      <c r="B56">
        <v>0</v>
      </c>
      <c r="C56">
        <v>0</v>
      </c>
      <c r="D56" t="s">
        <v>969</v>
      </c>
      <c r="F56" t="b">
        <f>COUNTA(_xlfn.TEXTSPLIT(Table1[[#This Row],[processed]]," "))=1</f>
        <v>1</v>
      </c>
      <c r="G56" t="s">
        <v>867</v>
      </c>
      <c r="H56" t="s">
        <v>867</v>
      </c>
      <c r="J56" cm="1">
        <f t="array" ref="J56">SUM(--((_xlfn.REGEXTEST(Table1[keyword], "\b" &amp; Table1[[#This Row],[keyword]] &amp; ".*")) * (Table1[keep]=1) * (Table1[QA]=Table1[[#This Row],[QA]]) *  (Table1[Redundant]&lt;&gt;1)))</f>
        <v>0</v>
      </c>
      <c r="K56" t="str" cm="1">
        <f t="array" ref="K56">_xlfn.TEXTJOIN(", ", TRUE, _xlfn._xlws.FILTER(Table1[keyword], (_xlfn.REGEXTEST(Table1[keyword], "\b" &amp; Table1[[#This Row],[keyword]] &amp; ".*")) * (Table1[keep]=1)  * (Table1[QA]=Table1[[#This Row],[QA]]) *  (Table1[Redundant]&lt;&gt;1), ""))</f>
        <v/>
      </c>
      <c r="L56" cm="1">
        <f t="array" ref="L56">SUM(--(RIGHT(_xlfn.TEXTSPLIT(Table1[[#This Row],[processed]], ," "), 1) = "I"))</f>
        <v>0</v>
      </c>
      <c r="M56" cm="1">
        <f t="array" ref="M56">SUM(--(RIGHT(_xlfn.TEXTSPLIT(Table1[[#This Row],[processed]], ," "), 2) = "bl"))</f>
        <v>0</v>
      </c>
      <c r="N56" cm="1">
        <f t="array" ref="N56">SUM(--(ISNUMBER(SEARCH(Table1[[#This Row],[keyword]], Table1[keyword]))))</f>
        <v>2</v>
      </c>
      <c r="O56" t="str" cm="1">
        <f t="array" ref="O56">_xlfn.TEXTJOIN(", ", TRUE, _xlfn._xlws.FILTER(Table1[keyword], ISNUMBER(SEARCH(Table1[[#This Row],[keyword]], Table1[keyword])), ""))</f>
        <v>authent, authenticat</v>
      </c>
      <c r="P56" cm="1">
        <f t="array" ref="P56">SUM(--((_xlfn.REGEXTEST(Table1[keyword], "^" &amp; Table1[[#This Row],[keyword]] &amp; ".*")) * (Table1[keep]=1) ))</f>
        <v>1</v>
      </c>
      <c r="Q56" t="str" cm="1">
        <f t="array" ref="Q56">_xlfn.TEXTJOIN(", ", TRUE, _xlfn._xlws.FILTER(Table1[keyword], (_xlfn.REGEXTEST(Table1[keyword], "^" &amp; Table1[[#This Row],[keyword]] &amp; ".*")) * (Table1[keep]=1), ""))</f>
        <v>authenticat</v>
      </c>
    </row>
    <row r="57" spans="1:17" x14ac:dyDescent="0.3">
      <c r="A57" t="str">
        <f>IF(NOT(ISBLANK(Table1[[#This Row],[correct value]])), Table1[[#This Row],[correct value]], Table1[[#This Row],[processed]])</f>
        <v>architectur descript</v>
      </c>
      <c r="B57">
        <v>1</v>
      </c>
      <c r="C57">
        <v>1</v>
      </c>
      <c r="D57" t="s">
        <v>541</v>
      </c>
      <c r="F57" t="b">
        <f>COUNTA(_xlfn.TEXTSPLIT(Table1[[#This Row],[processed]]," "))=1</f>
        <v>0</v>
      </c>
      <c r="G57" t="s">
        <v>580</v>
      </c>
      <c r="H57" s="2" t="s">
        <v>581</v>
      </c>
      <c r="J57" cm="1">
        <f t="array" ref="J57">SUM(--((_xlfn.REGEXTEST(Table1[keyword], "\b" &amp; Table1[[#This Row],[keyword]] &amp; ".*")) * (Table1[keep]=1) * (Table1[QA]=Table1[[#This Row],[QA]]) *  (Table1[Redundant]&lt;&gt;1)))</f>
        <v>1</v>
      </c>
      <c r="K57" t="str" cm="1">
        <f t="array" ref="K57">_xlfn.TEXTJOIN(", ", TRUE, _xlfn._xlws.FILTER(Table1[keyword], (_xlfn.REGEXTEST(Table1[keyword], "\b" &amp; Table1[[#This Row],[keyword]] &amp; ".*")) * (Table1[keep]=1)  * (Table1[QA]=Table1[[#This Row],[QA]]) *  (Table1[Redundant]&lt;&gt;1), ""))</f>
        <v>architectur descript</v>
      </c>
      <c r="L57" cm="1">
        <f t="array" ref="L57">SUM(--(RIGHT(_xlfn.TEXTSPLIT(Table1[[#This Row],[processed]], ," "), 1) = "I"))</f>
        <v>0</v>
      </c>
      <c r="M57" cm="1">
        <f t="array" ref="M57">SUM(--(RIGHT(_xlfn.TEXTSPLIT(Table1[[#This Row],[processed]], ," "), 2) = "bl"))</f>
        <v>0</v>
      </c>
      <c r="N57" cm="1">
        <f t="array" ref="N57">SUM(--(ISNUMBER(SEARCH(Table1[[#This Row],[keyword]], Table1[keyword]))))</f>
        <v>1</v>
      </c>
      <c r="O57" t="str" cm="1">
        <f t="array" ref="O57">_xlfn.TEXTJOIN(", ", TRUE, _xlfn._xlws.FILTER(Table1[keyword], ISNUMBER(SEARCH(Table1[[#This Row],[keyword]], Table1[keyword])), ""))</f>
        <v>architectur descript</v>
      </c>
      <c r="P57" cm="1">
        <f t="array" ref="P57">SUM(--((_xlfn.REGEXTEST(Table1[keyword], "^" &amp; Table1[[#This Row],[keyword]] &amp; ".*")) * (Table1[keep]=1) ))</f>
        <v>1</v>
      </c>
      <c r="Q57" t="str" cm="1">
        <f t="array" ref="Q57">_xlfn.TEXTJOIN(", ", TRUE, _xlfn._xlws.FILTER(Table1[keyword], (_xlfn.REGEXTEST(Table1[keyword], "^" &amp; Table1[[#This Row],[keyword]] &amp; ".*")) * (Table1[keep]=1), ""))</f>
        <v>architectur descript</v>
      </c>
    </row>
    <row r="58" spans="1:17" x14ac:dyDescent="0.3">
      <c r="A58" t="str">
        <f>IF(NOT(ISBLANK(Table1[[#This Row],[correct value]])), Table1[[#This Row],[correct value]], Table1[[#This Row],[processed]])</f>
        <v>architectur design</v>
      </c>
      <c r="B58">
        <v>1</v>
      </c>
      <c r="C58">
        <v>1</v>
      </c>
      <c r="D58" t="s">
        <v>541</v>
      </c>
      <c r="F58" t="b">
        <f>COUNTA(_xlfn.TEXTSPLIT(Table1[[#This Row],[processed]]," "))=1</f>
        <v>0</v>
      </c>
      <c r="G58" t="s">
        <v>608</v>
      </c>
      <c r="H58" s="2" t="s">
        <v>609</v>
      </c>
      <c r="J58" cm="1">
        <f t="array" ref="J58">SUM(--((_xlfn.REGEXTEST(Table1[keyword], "\b" &amp; Table1[[#This Row],[keyword]] &amp; ".*")) * (Table1[keep]=1) * (Table1[QA]=Table1[[#This Row],[QA]]) *  (Table1[Redundant]&lt;&gt;1)))</f>
        <v>1</v>
      </c>
      <c r="K58" t="str" cm="1">
        <f t="array" ref="K58">_xlfn.TEXTJOIN(", ", TRUE, _xlfn._xlws.FILTER(Table1[keyword], (_xlfn.REGEXTEST(Table1[keyword], "\b" &amp; Table1[[#This Row],[keyword]] &amp; ".*")) * (Table1[keep]=1)  * (Table1[QA]=Table1[[#This Row],[QA]]) *  (Table1[Redundant]&lt;&gt;1), ""))</f>
        <v>architectur design</v>
      </c>
      <c r="L58" cm="1">
        <f t="array" ref="L58">SUM(--(RIGHT(_xlfn.TEXTSPLIT(Table1[[#This Row],[processed]], ," "), 1) = "I"))</f>
        <v>0</v>
      </c>
      <c r="M58" cm="1">
        <f t="array" ref="M58">SUM(--(RIGHT(_xlfn.TEXTSPLIT(Table1[[#This Row],[processed]], ," "), 2) = "bl"))</f>
        <v>0</v>
      </c>
      <c r="N58" cm="1">
        <f t="array" ref="N58">SUM(--(ISNUMBER(SEARCH(Table1[[#This Row],[keyword]], Table1[keyword]))))</f>
        <v>1</v>
      </c>
      <c r="O58" t="str" cm="1">
        <f t="array" ref="O58">_xlfn.TEXTJOIN(", ", TRUE, _xlfn._xlws.FILTER(Table1[keyword], ISNUMBER(SEARCH(Table1[[#This Row],[keyword]], Table1[keyword])), ""))</f>
        <v>architectur design</v>
      </c>
      <c r="P58" cm="1">
        <f t="array" ref="P58">SUM(--((_xlfn.REGEXTEST(Table1[keyword], "^" &amp; Table1[[#This Row],[keyword]] &amp; ".*")) * (Table1[keep]=1) ))</f>
        <v>1</v>
      </c>
      <c r="Q58" t="str" cm="1">
        <f t="array" ref="Q58">_xlfn.TEXTJOIN(", ", TRUE, _xlfn._xlws.FILTER(Table1[keyword], (_xlfn.REGEXTEST(Table1[keyword], "^" &amp; Table1[[#This Row],[keyword]] &amp; ".*")) * (Table1[keep]=1), ""))</f>
        <v>architectur design</v>
      </c>
    </row>
    <row r="59" spans="1:17" hidden="1" x14ac:dyDescent="0.3">
      <c r="A59" s="6" t="str">
        <f>IF(NOT(ISBLANK(Table1[[#This Row],[correct value]])), Table1[[#This Row],[correct value]], Table1[[#This Row],[processed]])</f>
        <v>authoriz</v>
      </c>
      <c r="B59">
        <v>0</v>
      </c>
      <c r="C59">
        <v>0</v>
      </c>
      <c r="D59" t="s">
        <v>969</v>
      </c>
      <c r="F59" t="b">
        <f>COUNTA(_xlfn.TEXTSPLIT(Table1[[#This Row],[processed]]," "))=1</f>
        <v>1</v>
      </c>
      <c r="G59" t="s">
        <v>868</v>
      </c>
      <c r="H59" t="s">
        <v>868</v>
      </c>
      <c r="J59" cm="1">
        <f t="array" ref="J59">SUM(--((_xlfn.REGEXTEST(Table1[keyword], "\b" &amp; Table1[[#This Row],[keyword]] &amp; ".*")) * (Table1[keep]=1) * (Table1[QA]=Table1[[#This Row],[QA]]) *  (Table1[Redundant]&lt;&gt;1)))</f>
        <v>0</v>
      </c>
      <c r="K59" t="str" cm="1">
        <f t="array" ref="K59">_xlfn.TEXTJOIN(", ", TRUE, _xlfn._xlws.FILTER(Table1[keyword], (_xlfn.REGEXTEST(Table1[keyword], "\b" &amp; Table1[[#This Row],[keyword]] &amp; ".*")) * (Table1[keep]=1)  * (Table1[QA]=Table1[[#This Row],[QA]]) *  (Table1[Redundant]&lt;&gt;1), ""))</f>
        <v/>
      </c>
      <c r="L59" cm="1">
        <f t="array" ref="L59">SUM(--(RIGHT(_xlfn.TEXTSPLIT(Table1[[#This Row],[processed]], ," "), 1) = "I"))</f>
        <v>0</v>
      </c>
      <c r="M59" cm="1">
        <f t="array" ref="M59">SUM(--(RIGHT(_xlfn.TEXTSPLIT(Table1[[#This Row],[processed]], ," "), 2) = "bl"))</f>
        <v>0</v>
      </c>
      <c r="N59" cm="1">
        <f t="array" ref="N59">SUM(--(ISNUMBER(SEARCH(Table1[[#This Row],[keyword]], Table1[keyword]))))</f>
        <v>2</v>
      </c>
      <c r="O59" t="str" cm="1">
        <f t="array" ref="O59">_xlfn.TEXTJOIN(", ", TRUE, _xlfn._xlws.FILTER(Table1[keyword], ISNUMBER(SEARCH(Table1[[#This Row],[keyword]], Table1[keyword])), ""))</f>
        <v>authoriz, authoriz</v>
      </c>
      <c r="P59" cm="1">
        <f t="array" ref="P59">SUM(--((_xlfn.REGEXTEST(Table1[keyword], "^" &amp; Table1[[#This Row],[keyword]] &amp; ".*")) * (Table1[keep]=1) ))</f>
        <v>1</v>
      </c>
      <c r="Q59" t="str" cm="1">
        <f t="array" ref="Q59">_xlfn.TEXTJOIN(", ", TRUE, _xlfn._xlws.FILTER(Table1[keyword], (_xlfn.REGEXTEST(Table1[keyword], "^" &amp; Table1[[#This Row],[keyword]] &amp; ".*")) * (Table1[keep]=1), ""))</f>
        <v>authoriz</v>
      </c>
    </row>
    <row r="60" spans="1:17" x14ac:dyDescent="0.3">
      <c r="A60" t="str">
        <f>IF(NOT(ISBLANK(Table1[[#This Row],[correct value]])), Table1[[#This Row],[correct value]], Table1[[#This Row],[processed]])</f>
        <v>architectur model</v>
      </c>
      <c r="B60">
        <v>1</v>
      </c>
      <c r="C60">
        <v>1</v>
      </c>
      <c r="D60" t="s">
        <v>541</v>
      </c>
      <c r="F60" t="b">
        <f>COUNTA(_xlfn.TEXTSPLIT(Table1[[#This Row],[processed]]," "))=1</f>
        <v>0</v>
      </c>
      <c r="G60" t="s">
        <v>582</v>
      </c>
      <c r="H60" s="2" t="s">
        <v>583</v>
      </c>
      <c r="J60" cm="1">
        <f t="array" ref="J60">SUM(--((_xlfn.REGEXTEST(Table1[keyword], "\b" &amp; Table1[[#This Row],[keyword]] &amp; ".*")) * (Table1[keep]=1) * (Table1[QA]=Table1[[#This Row],[QA]]) *  (Table1[Redundant]&lt;&gt;1)))</f>
        <v>1</v>
      </c>
      <c r="K60" t="str" cm="1">
        <f t="array" ref="K60">_xlfn.TEXTJOIN(", ", TRUE, _xlfn._xlws.FILTER(Table1[keyword], (_xlfn.REGEXTEST(Table1[keyword], "\b" &amp; Table1[[#This Row],[keyword]] &amp; ".*")) * (Table1[keep]=1)  * (Table1[QA]=Table1[[#This Row],[QA]]) *  (Table1[Redundant]&lt;&gt;1), ""))</f>
        <v>architectur model</v>
      </c>
      <c r="L60" cm="1">
        <f t="array" ref="L60">SUM(--(RIGHT(_xlfn.TEXTSPLIT(Table1[[#This Row],[processed]], ," "), 1) = "I"))</f>
        <v>0</v>
      </c>
      <c r="M60" cm="1">
        <f t="array" ref="M60">SUM(--(RIGHT(_xlfn.TEXTSPLIT(Table1[[#This Row],[processed]], ," "), 2) = "bl"))</f>
        <v>0</v>
      </c>
      <c r="N60" cm="1">
        <f t="array" ref="N60">SUM(--(ISNUMBER(SEARCH(Table1[[#This Row],[keyword]], Table1[keyword]))))</f>
        <v>1</v>
      </c>
      <c r="O60" t="str" cm="1">
        <f t="array" ref="O60">_xlfn.TEXTJOIN(", ", TRUE, _xlfn._xlws.FILTER(Table1[keyword], ISNUMBER(SEARCH(Table1[[#This Row],[keyword]], Table1[keyword])), ""))</f>
        <v>architectur model</v>
      </c>
      <c r="P60" cm="1">
        <f t="array" ref="P60">SUM(--((_xlfn.REGEXTEST(Table1[keyword], "^" &amp; Table1[[#This Row],[keyword]] &amp; ".*")) * (Table1[keep]=1) ))</f>
        <v>1</v>
      </c>
      <c r="Q60" t="str" cm="1">
        <f t="array" ref="Q60">_xlfn.TEXTJOIN(", ", TRUE, _xlfn._xlws.FILTER(Table1[keyword], (_xlfn.REGEXTEST(Table1[keyword], "^" &amp; Table1[[#This Row],[keyword]] &amp; ".*")) * (Table1[keep]=1), ""))</f>
        <v>architectur model</v>
      </c>
    </row>
    <row r="61" spans="1:17" x14ac:dyDescent="0.3">
      <c r="A61" t="str">
        <f>IF(NOT(ISBLANK(Table1[[#This Row],[correct value]])), Table1[[#This Row],[correct value]], Table1[[#This Row],[processed]])</f>
        <v>architectur pattern</v>
      </c>
      <c r="B61">
        <v>1</v>
      </c>
      <c r="C61">
        <v>1</v>
      </c>
      <c r="D61" t="s">
        <v>541</v>
      </c>
      <c r="F61" t="b">
        <f>COUNTA(_xlfn.TEXTSPLIT(Table1[[#This Row],[processed]]," "))=1</f>
        <v>0</v>
      </c>
      <c r="G61" t="s">
        <v>598</v>
      </c>
      <c r="H61" s="2" t="s">
        <v>599</v>
      </c>
      <c r="J61" cm="1">
        <f t="array" ref="J61">SUM(--((_xlfn.REGEXTEST(Table1[keyword], "\b" &amp; Table1[[#This Row],[keyword]] &amp; ".*")) * (Table1[keep]=1) * (Table1[QA]=Table1[[#This Row],[QA]]) *  (Table1[Redundant]&lt;&gt;1)))</f>
        <v>1</v>
      </c>
      <c r="K61" t="str" cm="1">
        <f t="array" ref="K61">_xlfn.TEXTJOIN(", ", TRUE, _xlfn._xlws.FILTER(Table1[keyword], (_xlfn.REGEXTEST(Table1[keyword], "\b" &amp; Table1[[#This Row],[keyword]] &amp; ".*")) * (Table1[keep]=1)  * (Table1[QA]=Table1[[#This Row],[QA]]) *  (Table1[Redundant]&lt;&gt;1), ""))</f>
        <v>architectur pattern</v>
      </c>
      <c r="L61" cm="1">
        <f t="array" ref="L61">SUM(--(RIGHT(_xlfn.TEXTSPLIT(Table1[[#This Row],[processed]], ," "), 1) = "I"))</f>
        <v>0</v>
      </c>
      <c r="M61" cm="1">
        <f t="array" ref="M61">SUM(--(RIGHT(_xlfn.TEXTSPLIT(Table1[[#This Row],[processed]], ," "), 2) = "bl"))</f>
        <v>0</v>
      </c>
      <c r="N61" cm="1">
        <f t="array" ref="N61">SUM(--(ISNUMBER(SEARCH(Table1[[#This Row],[keyword]], Table1[keyword]))))</f>
        <v>1</v>
      </c>
      <c r="O61" t="str" cm="1">
        <f t="array" ref="O61">_xlfn.TEXTJOIN(", ", TRUE, _xlfn._xlws.FILTER(Table1[keyword], ISNUMBER(SEARCH(Table1[[#This Row],[keyword]], Table1[keyword])), ""))</f>
        <v>architectur pattern</v>
      </c>
      <c r="P61" cm="1">
        <f t="array" ref="P61">SUM(--((_xlfn.REGEXTEST(Table1[keyword], "^" &amp; Table1[[#This Row],[keyword]] &amp; ".*")) * (Table1[keep]=1) ))</f>
        <v>1</v>
      </c>
      <c r="Q61" t="str" cm="1">
        <f t="array" ref="Q61">_xlfn.TEXTJOIN(", ", TRUE, _xlfn._xlws.FILTER(Table1[keyword], (_xlfn.REGEXTEST(Table1[keyword], "^" &amp; Table1[[#This Row],[keyword]] &amp; ".*")) * (Table1[keep]=1), ""))</f>
        <v>architectur pattern</v>
      </c>
    </row>
    <row r="62" spans="1:17" x14ac:dyDescent="0.3">
      <c r="A62" t="str">
        <f>IF(NOT(ISBLANK(Table1[[#This Row],[correct value]])), Table1[[#This Row],[correct value]], Table1[[#This Row],[processed]])</f>
        <v>architectur tactic</v>
      </c>
      <c r="B62">
        <v>1</v>
      </c>
      <c r="C62">
        <v>1</v>
      </c>
      <c r="D62" t="s">
        <v>541</v>
      </c>
      <c r="F62" t="b">
        <f>COUNTA(_xlfn.TEXTSPLIT(Table1[[#This Row],[processed]]," "))=1</f>
        <v>0</v>
      </c>
      <c r="G62" t="s">
        <v>606</v>
      </c>
      <c r="H62" s="2" t="s">
        <v>607</v>
      </c>
      <c r="J62" cm="1">
        <f t="array" ref="J62">SUM(--((_xlfn.REGEXTEST(Table1[keyword], "\b" &amp; Table1[[#This Row],[keyword]] &amp; ".*")) * (Table1[keep]=1) * (Table1[QA]=Table1[[#This Row],[QA]]) *  (Table1[Redundant]&lt;&gt;1)))</f>
        <v>1</v>
      </c>
      <c r="K62" t="str" cm="1">
        <f t="array" ref="K62">_xlfn.TEXTJOIN(", ", TRUE, _xlfn._xlws.FILTER(Table1[keyword], (_xlfn.REGEXTEST(Table1[keyword], "\b" &amp; Table1[[#This Row],[keyword]] &amp; ".*")) * (Table1[keep]=1)  * (Table1[QA]=Table1[[#This Row],[QA]]) *  (Table1[Redundant]&lt;&gt;1), ""))</f>
        <v>architectur tactic</v>
      </c>
      <c r="L62" cm="1">
        <f t="array" ref="L62">SUM(--(RIGHT(_xlfn.TEXTSPLIT(Table1[[#This Row],[processed]], ," "), 1) = "I"))</f>
        <v>0</v>
      </c>
      <c r="M62" cm="1">
        <f t="array" ref="M62">SUM(--(RIGHT(_xlfn.TEXTSPLIT(Table1[[#This Row],[processed]], ," "), 2) = "bl"))</f>
        <v>0</v>
      </c>
      <c r="N62" cm="1">
        <f t="array" ref="N62">SUM(--(ISNUMBER(SEARCH(Table1[[#This Row],[keyword]], Table1[keyword]))))</f>
        <v>1</v>
      </c>
      <c r="O62" t="str" cm="1">
        <f t="array" ref="O62">_xlfn.TEXTJOIN(", ", TRUE, _xlfn._xlws.FILTER(Table1[keyword], ISNUMBER(SEARCH(Table1[[#This Row],[keyword]], Table1[keyword])), ""))</f>
        <v>architectur tactic</v>
      </c>
      <c r="P62" cm="1">
        <f t="array" ref="P62">SUM(--((_xlfn.REGEXTEST(Table1[keyword], "^" &amp; Table1[[#This Row],[keyword]] &amp; ".*")) * (Table1[keep]=1) ))</f>
        <v>1</v>
      </c>
      <c r="Q62" t="str" cm="1">
        <f t="array" ref="Q62">_xlfn.TEXTJOIN(", ", TRUE, _xlfn._xlws.FILTER(Table1[keyword], (_xlfn.REGEXTEST(Table1[keyword], "^" &amp; Table1[[#This Row],[keyword]] &amp; ".*")) * (Table1[keep]=1), ""))</f>
        <v>architectur tactic</v>
      </c>
    </row>
    <row r="63" spans="1:17" x14ac:dyDescent="0.3">
      <c r="A63" t="str">
        <f>IF(NOT(ISBLANK(Table1[[#This Row],[correct value]])), Table1[[#This Row],[correct value]], Table1[[#This Row],[processed]])</f>
        <v>architectur view</v>
      </c>
      <c r="B63">
        <v>1</v>
      </c>
      <c r="C63">
        <v>1</v>
      </c>
      <c r="D63" t="s">
        <v>541</v>
      </c>
      <c r="F63" t="b">
        <f>COUNTA(_xlfn.TEXTSPLIT(Table1[[#This Row],[processed]]," "))=1</f>
        <v>0</v>
      </c>
      <c r="G63" t="s">
        <v>604</v>
      </c>
      <c r="H63" s="2" t="s">
        <v>605</v>
      </c>
      <c r="J63" cm="1">
        <f t="array" ref="J63">SUM(--((_xlfn.REGEXTEST(Table1[keyword], "\b" &amp; Table1[[#This Row],[keyword]] &amp; ".*")) * (Table1[keep]=1) * (Table1[QA]=Table1[[#This Row],[QA]]) *  (Table1[Redundant]&lt;&gt;1)))</f>
        <v>1</v>
      </c>
      <c r="K63" t="str" cm="1">
        <f t="array" ref="K63">_xlfn.TEXTJOIN(", ", TRUE, _xlfn._xlws.FILTER(Table1[keyword], (_xlfn.REGEXTEST(Table1[keyword], "\b" &amp; Table1[[#This Row],[keyword]] &amp; ".*")) * (Table1[keep]=1)  * (Table1[QA]=Table1[[#This Row],[QA]]) *  (Table1[Redundant]&lt;&gt;1), ""))</f>
        <v>architectur view</v>
      </c>
      <c r="L63" cm="1">
        <f t="array" ref="L63">SUM(--(RIGHT(_xlfn.TEXTSPLIT(Table1[[#This Row],[processed]], ," "), 1) = "I"))</f>
        <v>0</v>
      </c>
      <c r="M63" cm="1">
        <f t="array" ref="M63">SUM(--(RIGHT(_xlfn.TEXTSPLIT(Table1[[#This Row],[processed]], ," "), 2) = "bl"))</f>
        <v>0</v>
      </c>
      <c r="N63" cm="1">
        <f t="array" ref="N63">SUM(--(ISNUMBER(SEARCH(Table1[[#This Row],[keyword]], Table1[keyword]))))</f>
        <v>1</v>
      </c>
      <c r="O63" t="str" cm="1">
        <f t="array" ref="O63">_xlfn.TEXTJOIN(", ", TRUE, _xlfn._xlws.FILTER(Table1[keyword], ISNUMBER(SEARCH(Table1[[#This Row],[keyword]], Table1[keyword])), ""))</f>
        <v>architectur view</v>
      </c>
      <c r="P63" cm="1">
        <f t="array" ref="P63">SUM(--((_xlfn.REGEXTEST(Table1[keyword], "^" &amp; Table1[[#This Row],[keyword]] &amp; ".*")) * (Table1[keep]=1) ))</f>
        <v>1</v>
      </c>
      <c r="Q63" t="str" cm="1">
        <f t="array" ref="Q63">_xlfn.TEXTJOIN(", ", TRUE, _xlfn._xlws.FILTER(Table1[keyword], (_xlfn.REGEXTEST(Table1[keyword], "^" &amp; Table1[[#This Row],[keyword]] &amp; ".*")) * (Table1[keep]=1), ""))</f>
        <v>architectur view</v>
      </c>
    </row>
    <row r="64" spans="1:17" x14ac:dyDescent="0.3">
      <c r="A64" t="str">
        <f>IF(NOT(ISBLANK(Table1[[#This Row],[correct value]])), Table1[[#This Row],[correct value]], Table1[[#This Row],[processed]])</f>
        <v>artifact</v>
      </c>
      <c r="B64">
        <v>0</v>
      </c>
      <c r="C64">
        <v>1</v>
      </c>
      <c r="D64" t="s">
        <v>390</v>
      </c>
      <c r="F64" t="b">
        <f>COUNTA(_xlfn.TEXTSPLIT(Table1[[#This Row],[processed]]," "))=1</f>
        <v>1</v>
      </c>
      <c r="G64" t="s">
        <v>285</v>
      </c>
      <c r="H64" s="2" t="s">
        <v>285</v>
      </c>
      <c r="J64" cm="1">
        <f t="array" ref="J64">SUM(--((_xlfn.REGEXTEST(Table1[keyword], "\b" &amp; Table1[[#This Row],[keyword]] &amp; ".*")) * (Table1[keep]=1) * (Table1[QA]=Table1[[#This Row],[QA]]) *  (Table1[Redundant]&lt;&gt;1)))</f>
        <v>1</v>
      </c>
      <c r="K64" t="str" cm="1">
        <f t="array" ref="K64">_xlfn.TEXTJOIN(", ", TRUE, _xlfn._xlws.FILTER(Table1[keyword], (_xlfn.REGEXTEST(Table1[keyword], "\b" &amp; Table1[[#This Row],[keyword]] &amp; ".*")) * (Table1[keep]=1)  * (Table1[QA]=Table1[[#This Row],[QA]]) *  (Table1[Redundant]&lt;&gt;1), ""))</f>
        <v>artifact</v>
      </c>
      <c r="L64" cm="1">
        <f t="array" ref="L64">SUM(--(RIGHT(_xlfn.TEXTSPLIT(Table1[[#This Row],[processed]], ," "), 1) = "I"))</f>
        <v>0</v>
      </c>
      <c r="M64" cm="1">
        <f t="array" ref="M64">SUM(--(RIGHT(_xlfn.TEXTSPLIT(Table1[[#This Row],[processed]], ," "), 2) = "bl"))</f>
        <v>0</v>
      </c>
      <c r="N64" cm="1">
        <f t="array" ref="N64">SUM(--(ISNUMBER(SEARCH(Table1[[#This Row],[keyword]], Table1[keyword]))))</f>
        <v>1</v>
      </c>
      <c r="O64" t="str" cm="1">
        <f t="array" ref="O64">_xlfn.TEXTJOIN(", ", TRUE, _xlfn._xlws.FILTER(Table1[keyword], ISNUMBER(SEARCH(Table1[[#This Row],[keyword]], Table1[keyword])), ""))</f>
        <v>artifact</v>
      </c>
      <c r="P64" cm="1">
        <f t="array" ref="P64">SUM(--((_xlfn.REGEXTEST(Table1[keyword], "^" &amp; Table1[[#This Row],[keyword]] &amp; ".*")) * (Table1[keep]=1) ))</f>
        <v>1</v>
      </c>
      <c r="Q64" t="str" cm="1">
        <f t="array" ref="Q64">_xlfn.TEXTJOIN(", ", TRUE, _xlfn._xlws.FILTER(Table1[keyword], (_xlfn.REGEXTEST(Table1[keyword], "^" &amp; Table1[[#This Row],[keyword]] &amp; ".*")) * (Table1[keep]=1), ""))</f>
        <v>artifact</v>
      </c>
    </row>
    <row r="65" spans="1:17" x14ac:dyDescent="0.3">
      <c r="A65" t="str">
        <f>IF(NOT(ISBLANK(Table1[[#This Row],[correct value]])), Table1[[#This Row],[correct value]], Table1[[#This Row],[processed]])</f>
        <v>assert</v>
      </c>
      <c r="B65">
        <v>0</v>
      </c>
      <c r="C65">
        <v>1</v>
      </c>
      <c r="D65" t="s">
        <v>1262</v>
      </c>
      <c r="F65" t="b">
        <f>COUNTA(_xlfn.TEXTSPLIT(Table1[[#This Row],[processed]]," "))=1</f>
        <v>1</v>
      </c>
      <c r="G65" t="s">
        <v>1193</v>
      </c>
      <c r="H65" s="2" t="s">
        <v>1193</v>
      </c>
      <c r="J65" cm="1">
        <f t="array" ref="J65">SUM(--((_xlfn.REGEXTEST(Table1[keyword], "\b" &amp; Table1[[#This Row],[keyword]] &amp; ".*")) * (Table1[keep]=1) * (Table1[QA]=Table1[[#This Row],[QA]]) *  (Table1[Redundant]&lt;&gt;1)))</f>
        <v>1</v>
      </c>
      <c r="K65" t="str" cm="1">
        <f t="array" ref="K65">_xlfn.TEXTJOIN(", ", TRUE, _xlfn._xlws.FILTER(Table1[keyword], (_xlfn.REGEXTEST(Table1[keyword], "\b" &amp; Table1[[#This Row],[keyword]] &amp; ".*")) * (Table1[keep]=1)  * (Table1[QA]=Table1[[#This Row],[QA]]) *  (Table1[Redundant]&lt;&gt;1), ""))</f>
        <v>assert</v>
      </c>
      <c r="L65" cm="1">
        <f t="array" ref="L65">SUM(--(RIGHT(_xlfn.TEXTSPLIT(Table1[[#This Row],[processed]], ," "), 1) = "I"))</f>
        <v>0</v>
      </c>
      <c r="M65" cm="1">
        <f t="array" ref="M65">SUM(--(RIGHT(_xlfn.TEXTSPLIT(Table1[[#This Row],[processed]], ," "), 2) = "bl"))</f>
        <v>0</v>
      </c>
      <c r="N65" cm="1">
        <f t="array" ref="N65">SUM(--(ISNUMBER(SEARCH(Table1[[#This Row],[keyword]], Table1[keyword]))))</f>
        <v>1</v>
      </c>
      <c r="O65" t="str" cm="1">
        <f t="array" ref="O65">_xlfn.TEXTJOIN(", ", TRUE, _xlfn._xlws.FILTER(Table1[keyword], ISNUMBER(SEARCH(Table1[[#This Row],[keyword]], Table1[keyword])), ""))</f>
        <v>assert</v>
      </c>
      <c r="P65" cm="1">
        <f t="array" ref="P65">SUM(--((_xlfn.REGEXTEST(Table1[keyword], "^" &amp; Table1[[#This Row],[keyword]] &amp; ".*")) * (Table1[keep]=1) ))</f>
        <v>1</v>
      </c>
      <c r="Q65" t="str" cm="1">
        <f t="array" ref="Q65">_xlfn.TEXTJOIN(", ", TRUE, _xlfn._xlws.FILTER(Table1[keyword], (_xlfn.REGEXTEST(Table1[keyword], "^" &amp; Table1[[#This Row],[keyword]] &amp; ".*")) * (Table1[keep]=1), ""))</f>
        <v>assert</v>
      </c>
    </row>
    <row r="66" spans="1:17" x14ac:dyDescent="0.3">
      <c r="A66" t="str">
        <f>IF(NOT(ISBLANK(Table1[[#This Row],[correct value]])), Table1[[#This Row],[correct value]], Table1[[#This Row],[processed]])</f>
        <v>assess</v>
      </c>
      <c r="B66">
        <v>0</v>
      </c>
      <c r="C66">
        <v>1</v>
      </c>
      <c r="D66" t="s">
        <v>1184</v>
      </c>
      <c r="F66" t="b">
        <f>COUNTA(_xlfn.TEXTSPLIT(Table1[[#This Row],[processed]]," "))=1</f>
        <v>1</v>
      </c>
      <c r="G66" t="s">
        <v>1057</v>
      </c>
      <c r="H66" s="2" t="s">
        <v>1057</v>
      </c>
      <c r="J66" cm="1">
        <f t="array" ref="J66">SUM(--((_xlfn.REGEXTEST(Table1[keyword], "\b" &amp; Table1[[#This Row],[keyword]] &amp; ".*")) * (Table1[keep]=1) * (Table1[QA]=Table1[[#This Row],[QA]]) *  (Table1[Redundant]&lt;&gt;1)))</f>
        <v>1</v>
      </c>
      <c r="K66" t="str" cm="1">
        <f t="array" ref="K66">_xlfn.TEXTJOIN(", ", TRUE, _xlfn._xlws.FILTER(Table1[keyword], (_xlfn.REGEXTEST(Table1[keyword], "\b" &amp; Table1[[#This Row],[keyword]] &amp; ".*")) * (Table1[keep]=1)  * (Table1[QA]=Table1[[#This Row],[QA]]) *  (Table1[Redundant]&lt;&gt;1), ""))</f>
        <v>assess</v>
      </c>
      <c r="L66" cm="1">
        <f t="array" ref="L66">SUM(--(RIGHT(_xlfn.TEXTSPLIT(Table1[[#This Row],[processed]], ," "), 1) = "I"))</f>
        <v>0</v>
      </c>
      <c r="M66" cm="1">
        <f t="array" ref="M66">SUM(--(RIGHT(_xlfn.TEXTSPLIT(Table1[[#This Row],[processed]], ," "), 2) = "bl"))</f>
        <v>0</v>
      </c>
      <c r="N66" cm="1">
        <f t="array" ref="N66">SUM(--(ISNUMBER(SEARCH(Table1[[#This Row],[keyword]], Table1[keyword]))))</f>
        <v>2</v>
      </c>
      <c r="O66" t="str" cm="1">
        <f t="array" ref="O66">_xlfn.TEXTJOIN(", ", TRUE, _xlfn._xlws.FILTER(Table1[keyword], ISNUMBER(SEARCH(Table1[[#This Row],[keyword]], Table1[keyword])), ""))</f>
        <v>assess, risk assess</v>
      </c>
      <c r="P66" cm="1">
        <f t="array" ref="P66">SUM(--((_xlfn.REGEXTEST(Table1[keyword], "^" &amp; Table1[[#This Row],[keyword]] &amp; ".*")) * (Table1[keep]=1) ))</f>
        <v>1</v>
      </c>
      <c r="Q66" t="str" cm="1">
        <f t="array" ref="Q66">_xlfn.TEXTJOIN(", ", TRUE, _xlfn._xlws.FILTER(Table1[keyword], (_xlfn.REGEXTEST(Table1[keyword], "^" &amp; Table1[[#This Row],[keyword]] &amp; ".*")) * (Table1[keep]=1), ""))</f>
        <v>assess</v>
      </c>
    </row>
    <row r="67" spans="1:17" x14ac:dyDescent="0.3">
      <c r="A67" t="str">
        <f>IF(NOT(ISBLANK(Table1[[#This Row],[correct value]])), Table1[[#This Row],[correct value]], Table1[[#This Row],[processed]])</f>
        <v>assume-breach</v>
      </c>
      <c r="B67">
        <v>1</v>
      </c>
      <c r="C67">
        <v>1</v>
      </c>
      <c r="D67" t="s">
        <v>1184</v>
      </c>
      <c r="F67" t="b">
        <f>COUNTA(_xlfn.TEXTSPLIT(Table1[[#This Row],[processed]]," "))=1</f>
        <v>1</v>
      </c>
      <c r="G67" t="s">
        <v>1133</v>
      </c>
      <c r="H67" s="2" t="s">
        <v>1133</v>
      </c>
      <c r="J67" cm="1">
        <f t="array" ref="J67">SUM(--((_xlfn.REGEXTEST(Table1[keyword], "\b" &amp; Table1[[#This Row],[keyword]] &amp; ".*")) * (Table1[keep]=1) * (Table1[QA]=Table1[[#This Row],[QA]]) *  (Table1[Redundant]&lt;&gt;1)))</f>
        <v>1</v>
      </c>
      <c r="K67" t="str" cm="1">
        <f t="array" ref="K67">_xlfn.TEXTJOIN(", ", TRUE, _xlfn._xlws.FILTER(Table1[keyword], (_xlfn.REGEXTEST(Table1[keyword], "\b" &amp; Table1[[#This Row],[keyword]] &amp; ".*")) * (Table1[keep]=1)  * (Table1[QA]=Table1[[#This Row],[QA]]) *  (Table1[Redundant]&lt;&gt;1), ""))</f>
        <v>assume-breach</v>
      </c>
      <c r="L67" cm="1">
        <f t="array" ref="L67">SUM(--(RIGHT(_xlfn.TEXTSPLIT(Table1[[#This Row],[processed]], ," "), 1) = "I"))</f>
        <v>0</v>
      </c>
      <c r="M67" cm="1">
        <f t="array" ref="M67">SUM(--(RIGHT(_xlfn.TEXTSPLIT(Table1[[#This Row],[processed]], ," "), 2) = "bl"))</f>
        <v>0</v>
      </c>
      <c r="N67" cm="1">
        <f t="array" ref="N67">SUM(--(ISNUMBER(SEARCH(Table1[[#This Row],[keyword]], Table1[keyword]))))</f>
        <v>1</v>
      </c>
      <c r="O67" t="str" cm="1">
        <f t="array" ref="O67">_xlfn.TEXTJOIN(", ", TRUE, _xlfn._xlws.FILTER(Table1[keyword], ISNUMBER(SEARCH(Table1[[#This Row],[keyword]], Table1[keyword])), ""))</f>
        <v>assume-breach</v>
      </c>
      <c r="P67" cm="1">
        <f t="array" ref="P67">SUM(--((_xlfn.REGEXTEST(Table1[keyword], "^" &amp; Table1[[#This Row],[keyword]] &amp; ".*")) * (Table1[keep]=1) ))</f>
        <v>1</v>
      </c>
      <c r="Q67" t="str" cm="1">
        <f t="array" ref="Q67">_xlfn.TEXTJOIN(", ", TRUE, _xlfn._xlws.FILTER(Table1[keyword], (_xlfn.REGEXTEST(Table1[keyword], "^" &amp; Table1[[#This Row],[keyword]] &amp; ".*")) * (Table1[keep]=1), ""))</f>
        <v>assume-breach</v>
      </c>
    </row>
    <row r="68" spans="1:17" x14ac:dyDescent="0.3">
      <c r="A68" t="str">
        <f>IF(NOT(ISBLANK(Table1[[#This Row],[correct value]])), Table1[[#This Row],[correct value]], Table1[[#This Row],[processed]])</f>
        <v>asynch</v>
      </c>
      <c r="B68">
        <v>0</v>
      </c>
      <c r="C68">
        <v>1</v>
      </c>
      <c r="D68" t="s">
        <v>746</v>
      </c>
      <c r="F68" t="b">
        <f>COUNTA(_xlfn.TEXTSPLIT(Table1[[#This Row],[processed]]," "))=1</f>
        <v>1</v>
      </c>
      <c r="G68" t="s">
        <v>662</v>
      </c>
      <c r="H68" s="2" t="s">
        <v>662</v>
      </c>
      <c r="J68" cm="1">
        <f t="array" ref="J68">SUM(--((_xlfn.REGEXTEST(Table1[keyword], "\b" &amp; Table1[[#This Row],[keyword]] &amp; ".*")) * (Table1[keep]=1) * (Table1[QA]=Table1[[#This Row],[QA]]) *  (Table1[Redundant]&lt;&gt;1)))</f>
        <v>1</v>
      </c>
      <c r="K68" t="str" cm="1">
        <f t="array" ref="K68">_xlfn.TEXTJOIN(", ", TRUE, _xlfn._xlws.FILTER(Table1[keyword], (_xlfn.REGEXTEST(Table1[keyword], "\b" &amp; Table1[[#This Row],[keyword]] &amp; ".*")) * (Table1[keep]=1)  * (Table1[QA]=Table1[[#This Row],[QA]]) *  (Table1[Redundant]&lt;&gt;1), ""))</f>
        <v>asynch</v>
      </c>
      <c r="L68" cm="1">
        <f t="array" ref="L68">SUM(--(RIGHT(_xlfn.TEXTSPLIT(Table1[[#This Row],[processed]], ," "), 1) = "I"))</f>
        <v>0</v>
      </c>
      <c r="M68" cm="1">
        <f t="array" ref="M68">SUM(--(RIGHT(_xlfn.TEXTSPLIT(Table1[[#This Row],[processed]], ," "), 2) = "bl"))</f>
        <v>0</v>
      </c>
      <c r="N68" cm="1">
        <f t="array" ref="N68">SUM(--(ISNUMBER(SEARCH(Table1[[#This Row],[keyword]], Table1[keyword]))))</f>
        <v>2</v>
      </c>
      <c r="O68" t="str" cm="1">
        <f t="array" ref="O68">_xlfn.TEXTJOIN(", ", TRUE, _xlfn._xlws.FILTER(Table1[keyword], ISNUMBER(SEARCH(Table1[[#This Row],[keyword]], Table1[keyword])), ""))</f>
        <v>asynch, asynchron</v>
      </c>
      <c r="P68" cm="1">
        <f t="array" ref="P68">SUM(--((_xlfn.REGEXTEST(Table1[keyword], "^" &amp; Table1[[#This Row],[keyword]] &amp; ".*")) * (Table1[keep]=1) ))</f>
        <v>2</v>
      </c>
      <c r="Q68" t="str" cm="1">
        <f t="array" ref="Q68">_xlfn.TEXTJOIN(", ", TRUE, _xlfn._xlws.FILTER(Table1[keyword], (_xlfn.REGEXTEST(Table1[keyword], "^" &amp; Table1[[#This Row],[keyword]] &amp; ".*")) * (Table1[keep]=1), ""))</f>
        <v>asynch, asynchron</v>
      </c>
    </row>
    <row r="69" spans="1:17" hidden="1" x14ac:dyDescent="0.3">
      <c r="A69" s="1" t="str">
        <f>IF(NOT(ISBLANK(Table1[[#This Row],[correct value]])), Table1[[#This Row],[correct value]], Table1[[#This Row],[processed]])</f>
        <v>B2B</v>
      </c>
      <c r="B69">
        <v>0</v>
      </c>
      <c r="C69">
        <v>0</v>
      </c>
      <c r="D69" t="s">
        <v>115</v>
      </c>
      <c r="F69" t="b">
        <f>COUNTA(_xlfn.TEXTSPLIT(Table1[[#This Row],[processed]]," "))=1</f>
        <v>1</v>
      </c>
      <c r="G69" t="s">
        <v>105</v>
      </c>
      <c r="H69" t="s">
        <v>105</v>
      </c>
      <c r="J69" cm="1">
        <f t="array" ref="J69">SUM(--((_xlfn.REGEXTEST(Table1[keyword], "\b" &amp; Table1[[#This Row],[keyword]] &amp; ".*")) * (Table1[keep]=1) * (Table1[QA]=Table1[[#This Row],[QA]]) *  (Table1[Redundant]&lt;&gt;1)))</f>
        <v>0</v>
      </c>
      <c r="K69" t="str" cm="1">
        <f t="array" ref="K69">_xlfn.TEXTJOIN(", ", TRUE, _xlfn._xlws.FILTER(Table1[keyword], (_xlfn.REGEXTEST(Table1[keyword], "\b" &amp; Table1[[#This Row],[keyword]] &amp; ".*")) * (Table1[keep]=1)  * (Table1[QA]=Table1[[#This Row],[QA]]) *  (Table1[Redundant]&lt;&gt;1), ""))</f>
        <v/>
      </c>
      <c r="L69" cm="1">
        <f t="array" ref="L69">SUM(--(RIGHT(_xlfn.TEXTSPLIT(Table1[[#This Row],[processed]], ," "), 1) = "I"))</f>
        <v>0</v>
      </c>
      <c r="M69" cm="1">
        <f t="array" ref="M69">SUM(--(RIGHT(_xlfn.TEXTSPLIT(Table1[[#This Row],[processed]], ," "), 2) = "bl"))</f>
        <v>0</v>
      </c>
      <c r="N69" cm="1">
        <f t="array" ref="N69">SUM(--(ISNUMBER(SEARCH(Table1[[#This Row],[keyword]], Table1[keyword]))))</f>
        <v>1</v>
      </c>
      <c r="O69" t="str" cm="1">
        <f t="array" ref="O69">_xlfn.TEXTJOIN(", ", TRUE, _xlfn._xlws.FILTER(Table1[keyword], ISNUMBER(SEARCH(Table1[[#This Row],[keyword]], Table1[keyword])), ""))</f>
        <v>B2B</v>
      </c>
      <c r="P69" cm="1">
        <f t="array" ref="P69">SUM(--((_xlfn.REGEXTEST(Table1[keyword], "^" &amp; Table1[[#This Row],[keyword]] &amp; ".*")) * (Table1[keep]=1) ))</f>
        <v>0</v>
      </c>
      <c r="Q69" t="str" cm="1">
        <f t="array" ref="Q69">_xlfn.TEXTJOIN(", ", TRUE, _xlfn._xlws.FILTER(Table1[keyword], (_xlfn.REGEXTEST(Table1[keyword], "^" &amp; Table1[[#This Row],[keyword]] &amp; ".*")) * (Table1[keep]=1), ""))</f>
        <v/>
      </c>
    </row>
    <row r="70" spans="1:17" x14ac:dyDescent="0.3">
      <c r="A70" t="str">
        <f>IF(NOT(ISBLANK(Table1[[#This Row],[correct value]])), Table1[[#This Row],[correct value]], Table1[[#This Row],[processed]])</f>
        <v>asynchron</v>
      </c>
      <c r="B70">
        <v>0</v>
      </c>
      <c r="C70">
        <v>1</v>
      </c>
      <c r="D70" t="s">
        <v>492</v>
      </c>
      <c r="F70" t="b">
        <f>COUNTA(_xlfn.TEXTSPLIT(Table1[[#This Row],[processed]]," "))=1</f>
        <v>1</v>
      </c>
      <c r="G70" t="s">
        <v>438</v>
      </c>
      <c r="H70" s="2" t="s">
        <v>439</v>
      </c>
      <c r="J70" cm="1">
        <f t="array" ref="J70">SUM(--((_xlfn.REGEXTEST(Table1[keyword], "\b" &amp; Table1[[#This Row],[keyword]] &amp; ".*")) * (Table1[keep]=1) * (Table1[QA]=Table1[[#This Row],[QA]]) *  (Table1[Redundant]&lt;&gt;1)))</f>
        <v>1</v>
      </c>
      <c r="K70" t="str" cm="1">
        <f t="array" ref="K70">_xlfn.TEXTJOIN(", ", TRUE, _xlfn._xlws.FILTER(Table1[keyword], (_xlfn.REGEXTEST(Table1[keyword], "\b" &amp; Table1[[#This Row],[keyword]] &amp; ".*")) * (Table1[keep]=1)  * (Table1[QA]=Table1[[#This Row],[QA]]) *  (Table1[Redundant]&lt;&gt;1), ""))</f>
        <v>asynchron</v>
      </c>
      <c r="L70" cm="1">
        <f t="array" ref="L70">SUM(--(RIGHT(_xlfn.TEXTSPLIT(Table1[[#This Row],[processed]], ," "), 1) = "I"))</f>
        <v>0</v>
      </c>
      <c r="M70" cm="1">
        <f t="array" ref="M70">SUM(--(RIGHT(_xlfn.TEXTSPLIT(Table1[[#This Row],[processed]], ," "), 2) = "bl"))</f>
        <v>0</v>
      </c>
      <c r="N70" cm="1">
        <f t="array" ref="N70">SUM(--(ISNUMBER(SEARCH(Table1[[#This Row],[keyword]], Table1[keyword]))))</f>
        <v>1</v>
      </c>
      <c r="O70" t="str" cm="1">
        <f t="array" ref="O70">_xlfn.TEXTJOIN(", ", TRUE, _xlfn._xlws.FILTER(Table1[keyword], ISNUMBER(SEARCH(Table1[[#This Row],[keyword]], Table1[keyword])), ""))</f>
        <v>asynchron</v>
      </c>
      <c r="P70" cm="1">
        <f t="array" ref="P70">SUM(--((_xlfn.REGEXTEST(Table1[keyword], "^" &amp; Table1[[#This Row],[keyword]] &amp; ".*")) * (Table1[keep]=1) ))</f>
        <v>1</v>
      </c>
      <c r="Q70" t="str" cm="1">
        <f t="array" ref="Q70">_xlfn.TEXTJOIN(", ", TRUE, _xlfn._xlws.FILTER(Table1[keyword], (_xlfn.REGEXTEST(Table1[keyword], "^" &amp; Table1[[#This Row],[keyword]] &amp; ".*")) * (Table1[keep]=1), ""))</f>
        <v>asynchron</v>
      </c>
    </row>
    <row r="71" spans="1:17" x14ac:dyDescent="0.3">
      <c r="A71" t="str">
        <f>IF(NOT(ISBLANK(Table1[[#This Row],[correct value]])), Table1[[#This Row],[correct value]], Table1[[#This Row],[processed]])</f>
        <v>attack</v>
      </c>
      <c r="B71">
        <v>0</v>
      </c>
      <c r="C71">
        <v>1</v>
      </c>
      <c r="D71" t="s">
        <v>1184</v>
      </c>
      <c r="F71" t="b">
        <f>COUNTA(_xlfn.TEXTSPLIT(Table1[[#This Row],[processed]]," "))=1</f>
        <v>1</v>
      </c>
      <c r="G71" t="s">
        <v>993</v>
      </c>
      <c r="H71" s="2" t="s">
        <v>993</v>
      </c>
      <c r="J71" cm="1">
        <f t="array" ref="J71">SUM(--((_xlfn.REGEXTEST(Table1[keyword], "\b" &amp; Table1[[#This Row],[keyword]] &amp; ".*")) * (Table1[keep]=1) * (Table1[QA]=Table1[[#This Row],[QA]]) *  (Table1[Redundant]&lt;&gt;1)))</f>
        <v>1</v>
      </c>
      <c r="K71" t="str" cm="1">
        <f t="array" ref="K71">_xlfn.TEXTJOIN(", ", TRUE, _xlfn._xlws.FILTER(Table1[keyword], (_xlfn.REGEXTEST(Table1[keyword], "\b" &amp; Table1[[#This Row],[keyword]] &amp; ".*")) * (Table1[keep]=1)  * (Table1[QA]=Table1[[#This Row],[QA]]) *  (Table1[Redundant]&lt;&gt;1), ""))</f>
        <v>attack</v>
      </c>
      <c r="L71" cm="1">
        <f t="array" ref="L71">SUM(--(RIGHT(_xlfn.TEXTSPLIT(Table1[[#This Row],[processed]], ," "), 1) = "I"))</f>
        <v>0</v>
      </c>
      <c r="M71" cm="1">
        <f t="array" ref="M71">SUM(--(RIGHT(_xlfn.TEXTSPLIT(Table1[[#This Row],[processed]], ," "), 2) = "bl"))</f>
        <v>0</v>
      </c>
      <c r="N71" cm="1">
        <f t="array" ref="N71">SUM(--(ISNUMBER(SEARCH(Table1[[#This Row],[keyword]], Table1[keyword]))))</f>
        <v>1</v>
      </c>
      <c r="O71" t="str" cm="1">
        <f t="array" ref="O71">_xlfn.TEXTJOIN(", ", TRUE, _xlfn._xlws.FILTER(Table1[keyword], ISNUMBER(SEARCH(Table1[[#This Row],[keyword]], Table1[keyword])), ""))</f>
        <v>attack</v>
      </c>
      <c r="P71" cm="1">
        <f t="array" ref="P71">SUM(--((_xlfn.REGEXTEST(Table1[keyword], "^" &amp; Table1[[#This Row],[keyword]] &amp; ".*")) * (Table1[keep]=1) ))</f>
        <v>1</v>
      </c>
      <c r="Q71" t="str" cm="1">
        <f t="array" ref="Q71">_xlfn.TEXTJOIN(", ", TRUE, _xlfn._xlws.FILTER(Table1[keyword], (_xlfn.REGEXTEST(Table1[keyword], "^" &amp; Table1[[#This Row],[keyword]] &amp; ".*")) * (Table1[keep]=1), ""))</f>
        <v>attack</v>
      </c>
    </row>
    <row r="72" spans="1:17" x14ac:dyDescent="0.3">
      <c r="A72" t="str">
        <f>IF(NOT(ISBLANK(Table1[[#This Row],[correct value]])), Table1[[#This Row],[correct value]], Table1[[#This Row],[processed]])</f>
        <v>contract test</v>
      </c>
      <c r="B72">
        <v>1</v>
      </c>
      <c r="C72">
        <v>1</v>
      </c>
      <c r="D72" t="s">
        <v>492</v>
      </c>
      <c r="E72">
        <v>1</v>
      </c>
      <c r="F72" t="b">
        <f>COUNTA(_xlfn.TEXTSPLIT(Table1[[#This Row],[processed]]," "))=1</f>
        <v>0</v>
      </c>
      <c r="G72" t="s">
        <v>476</v>
      </c>
      <c r="H72" s="2" t="s">
        <v>477</v>
      </c>
      <c r="J72" cm="1">
        <f t="array" ref="J72">SUM(--((_xlfn.REGEXTEST(Table1[keyword], "\b" &amp; Table1[[#This Row],[keyword]] &amp; ".*")) * (Table1[keep]=1) * (Table1[QA]=Table1[[#This Row],[QA]]) *  (Table1[Redundant]&lt;&gt;1)))</f>
        <v>0</v>
      </c>
      <c r="K72" t="str" cm="1">
        <f t="array" ref="K72">_xlfn.TEXTJOIN(", ", TRUE, _xlfn._xlws.FILTER(Table1[keyword], (_xlfn.REGEXTEST(Table1[keyword], "\b" &amp; Table1[[#This Row],[keyword]] &amp; ".*")) * (Table1[keep]=1)  * (Table1[QA]=Table1[[#This Row],[QA]]) *  (Table1[Redundant]&lt;&gt;1), ""))</f>
        <v/>
      </c>
      <c r="L72" cm="1">
        <f t="array" ref="L72">SUM(--(RIGHT(_xlfn.TEXTSPLIT(Table1[[#This Row],[processed]], ," "), 1) = "I"))</f>
        <v>0</v>
      </c>
      <c r="M72" cm="1">
        <f t="array" ref="M72">SUM(--(RIGHT(_xlfn.TEXTSPLIT(Table1[[#This Row],[processed]], ," "), 2) = "bl"))</f>
        <v>0</v>
      </c>
      <c r="N72" cm="1">
        <f t="array" ref="N72">SUM(--(ISNUMBER(SEARCH(Table1[[#This Row],[keyword]], Table1[keyword]))))</f>
        <v>1</v>
      </c>
      <c r="O72" t="str" cm="1">
        <f t="array" ref="O72">_xlfn.TEXTJOIN(", ", TRUE, _xlfn._xlws.FILTER(Table1[keyword], ISNUMBER(SEARCH(Table1[[#This Row],[keyword]], Table1[keyword])), ""))</f>
        <v>contract test</v>
      </c>
      <c r="P72" cm="1">
        <f t="array" ref="P72">SUM(--((_xlfn.REGEXTEST(Table1[keyword], "^" &amp; Table1[[#This Row],[keyword]] &amp; ".*")) * (Table1[keep]=1) ))</f>
        <v>1</v>
      </c>
      <c r="Q72" t="str" cm="1">
        <f t="array" ref="Q72">_xlfn.TEXTJOIN(", ", TRUE, _xlfn._xlws.FILTER(Table1[keyword], (_xlfn.REGEXTEST(Table1[keyword], "^" &amp; Table1[[#This Row],[keyword]] &amp; ".*")) * (Table1[keep]=1), ""))</f>
        <v>contract test</v>
      </c>
    </row>
    <row r="73" spans="1:17" x14ac:dyDescent="0.3">
      <c r="A73" t="str">
        <f>IF(NOT(ISBLANK(Table1[[#This Row],[correct value]])), Table1[[#This Row],[correct value]], Table1[[#This Row],[processed]])</f>
        <v>audit</v>
      </c>
      <c r="B73">
        <v>0</v>
      </c>
      <c r="C73">
        <v>1</v>
      </c>
      <c r="D73" t="s">
        <v>390</v>
      </c>
      <c r="F73" t="b">
        <f>COUNTA(_xlfn.TEXTSPLIT(Table1[[#This Row],[processed]]," "))=1</f>
        <v>1</v>
      </c>
      <c r="G73" t="s">
        <v>304</v>
      </c>
      <c r="H73" s="2" t="s">
        <v>304</v>
      </c>
      <c r="J73" cm="1">
        <f t="array" ref="J73">SUM(--((_xlfn.REGEXTEST(Table1[keyword], "\b" &amp; Table1[[#This Row],[keyword]] &amp; ".*")) * (Table1[keep]=1) * (Table1[QA]=Table1[[#This Row],[QA]]) *  (Table1[Redundant]&lt;&gt;1)))</f>
        <v>1</v>
      </c>
      <c r="K73" t="str" cm="1">
        <f t="array" ref="K73">_xlfn.TEXTJOIN(", ", TRUE, _xlfn._xlws.FILTER(Table1[keyword], (_xlfn.REGEXTEST(Table1[keyword], "\b" &amp; Table1[[#This Row],[keyword]] &amp; ".*")) * (Table1[keep]=1)  * (Table1[QA]=Table1[[#This Row],[QA]]) *  (Table1[Redundant]&lt;&gt;1), ""))</f>
        <v>audit</v>
      </c>
      <c r="L73" cm="1">
        <f t="array" ref="L73">SUM(--(RIGHT(_xlfn.TEXTSPLIT(Table1[[#This Row],[processed]], ," "), 1) = "I"))</f>
        <v>0</v>
      </c>
      <c r="M73" cm="1">
        <f t="array" ref="M73">SUM(--(RIGHT(_xlfn.TEXTSPLIT(Table1[[#This Row],[processed]], ," "), 2) = "bl"))</f>
        <v>0</v>
      </c>
      <c r="N73" cm="1">
        <f t="array" ref="N73">SUM(--(ISNUMBER(SEARCH(Table1[[#This Row],[keyword]], Table1[keyword]))))</f>
        <v>3</v>
      </c>
      <c r="O73" t="str" cm="1">
        <f t="array" ref="O73">_xlfn.TEXTJOIN(", ", TRUE, _xlfn._xlws.FILTER(Table1[keyword], ISNUMBER(SEARCH(Table1[[#This Row],[keyword]], Table1[keyword])), ""))</f>
        <v>audit trail, audit, audit</v>
      </c>
      <c r="P73" cm="1">
        <f t="array" ref="P73">SUM(--((_xlfn.REGEXTEST(Table1[keyword], "^" &amp; Table1[[#This Row],[keyword]] &amp; ".*")) * (Table1[keep]=1) ))</f>
        <v>2</v>
      </c>
      <c r="Q73" t="str" cm="1">
        <f t="array" ref="Q73">_xlfn.TEXTJOIN(", ", TRUE, _xlfn._xlws.FILTER(Table1[keyword], (_xlfn.REGEXTEST(Table1[keyword], "^" &amp; Table1[[#This Row],[keyword]] &amp; ".*")) * (Table1[keep]=1), ""))</f>
        <v>audit, audit</v>
      </c>
    </row>
    <row r="74" spans="1:17" x14ac:dyDescent="0.3">
      <c r="A74" t="str">
        <f>IF(NOT(ISBLANK(Table1[[#This Row],[correct value]])), Table1[[#This Row],[correct value]], Table1[[#This Row],[processed]])</f>
        <v>audit</v>
      </c>
      <c r="B74">
        <v>0</v>
      </c>
      <c r="C74">
        <v>1</v>
      </c>
      <c r="D74" t="s">
        <v>1184</v>
      </c>
      <c r="F74" t="b">
        <f>COUNTA(_xlfn.TEXTSPLIT(Table1[[#This Row],[processed]]," "))=1</f>
        <v>1</v>
      </c>
      <c r="G74" t="s">
        <v>304</v>
      </c>
      <c r="H74" s="2" t="s">
        <v>304</v>
      </c>
      <c r="J74" cm="1">
        <f t="array" ref="J74">SUM(--((_xlfn.REGEXTEST(Table1[keyword], "\b" &amp; Table1[[#This Row],[keyword]] &amp; ".*")) * (Table1[keep]=1) * (Table1[QA]=Table1[[#This Row],[QA]]) *  (Table1[Redundant]&lt;&gt;1)))</f>
        <v>1</v>
      </c>
      <c r="K74" t="str" cm="1">
        <f t="array" ref="K74">_xlfn.TEXTJOIN(", ", TRUE, _xlfn._xlws.FILTER(Table1[keyword], (_xlfn.REGEXTEST(Table1[keyword], "\b" &amp; Table1[[#This Row],[keyword]] &amp; ".*")) * (Table1[keep]=1)  * (Table1[QA]=Table1[[#This Row],[QA]]) *  (Table1[Redundant]&lt;&gt;1), ""))</f>
        <v>audit</v>
      </c>
      <c r="L74" cm="1">
        <f t="array" ref="L74">SUM(--(RIGHT(_xlfn.TEXTSPLIT(Table1[[#This Row],[processed]], ," "), 1) = "I"))</f>
        <v>0</v>
      </c>
      <c r="M74" cm="1">
        <f t="array" ref="M74">SUM(--(RIGHT(_xlfn.TEXTSPLIT(Table1[[#This Row],[processed]], ," "), 2) = "bl"))</f>
        <v>0</v>
      </c>
      <c r="N74" cm="1">
        <f t="array" ref="N74">SUM(--(ISNUMBER(SEARCH(Table1[[#This Row],[keyword]], Table1[keyword]))))</f>
        <v>3</v>
      </c>
      <c r="O74" t="str" cm="1">
        <f t="array" ref="O74">_xlfn.TEXTJOIN(", ", TRUE, _xlfn._xlws.FILTER(Table1[keyword], ISNUMBER(SEARCH(Table1[[#This Row],[keyword]], Table1[keyword])), ""))</f>
        <v>audit trail, audit, audit</v>
      </c>
      <c r="P74" cm="1">
        <f t="array" ref="P74">SUM(--((_xlfn.REGEXTEST(Table1[keyword], "^" &amp; Table1[[#This Row],[keyword]] &amp; ".*")) * (Table1[keep]=1) ))</f>
        <v>2</v>
      </c>
      <c r="Q74" t="str" cm="1">
        <f t="array" ref="Q74">_xlfn.TEXTJOIN(", ", TRUE, _xlfn._xlws.FILTER(Table1[keyword], (_xlfn.REGEXTEST(Table1[keyword], "^" &amp; Table1[[#This Row],[keyword]] &amp; ".*")) * (Table1[keep]=1), ""))</f>
        <v>audit, audit</v>
      </c>
    </row>
    <row r="75" spans="1:17" x14ac:dyDescent="0.3">
      <c r="A75" t="str">
        <f>IF(NOT(ISBLANK(Table1[[#This Row],[correct value]])), Table1[[#This Row],[correct value]], Table1[[#This Row],[processed]])</f>
        <v>auth</v>
      </c>
      <c r="B75">
        <v>0</v>
      </c>
      <c r="C75">
        <v>1</v>
      </c>
      <c r="D75" t="s">
        <v>1184</v>
      </c>
      <c r="F75" t="b">
        <f>COUNTA(_xlfn.TEXTSPLIT(Table1[[#This Row],[processed]]," "))=1</f>
        <v>1</v>
      </c>
      <c r="G75" t="s">
        <v>1021</v>
      </c>
      <c r="H75" s="2" t="s">
        <v>1021</v>
      </c>
      <c r="J75" cm="1">
        <f t="array" ref="J75">SUM(--((_xlfn.REGEXTEST(Table1[keyword], "\b" &amp; Table1[[#This Row],[keyword]] &amp; ".*")) * (Table1[keep]=1) * (Table1[QA]=Table1[[#This Row],[QA]]) *  (Table1[Redundant]&lt;&gt;1)))</f>
        <v>1</v>
      </c>
      <c r="K75" t="str" cm="1">
        <f t="array" ref="K75">_xlfn.TEXTJOIN(", ", TRUE, _xlfn._xlws.FILTER(Table1[keyword], (_xlfn.REGEXTEST(Table1[keyword], "\b" &amp; Table1[[#This Row],[keyword]] &amp; ".*")) * (Table1[keep]=1)  * (Table1[QA]=Table1[[#This Row],[QA]]) *  (Table1[Redundant]&lt;&gt;1), ""))</f>
        <v>auth</v>
      </c>
      <c r="L75" cm="1">
        <f t="array" ref="L75">SUM(--(RIGHT(_xlfn.TEXTSPLIT(Table1[[#This Row],[processed]], ," "), 1) = "I"))</f>
        <v>0</v>
      </c>
      <c r="M75" cm="1">
        <f t="array" ref="M75">SUM(--(RIGHT(_xlfn.TEXTSPLIT(Table1[[#This Row],[processed]], ," "), 2) = "bl"))</f>
        <v>0</v>
      </c>
      <c r="N75" cm="1">
        <f t="array" ref="N75">SUM(--(ISNUMBER(SEARCH(Table1[[#This Row],[keyword]], Table1[keyword]))))</f>
        <v>5</v>
      </c>
      <c r="O75" t="str" cm="1">
        <f t="array" ref="O75">_xlfn.TEXTJOIN(", ", TRUE, _xlfn._xlws.FILTER(Table1[keyword], ISNUMBER(SEARCH(Table1[[#This Row],[keyword]], Table1[keyword])), ""))</f>
        <v>authent, authoriz, auth, authoriz, authenticat</v>
      </c>
      <c r="P75" cm="1">
        <f t="array" ref="P75">SUM(--((_xlfn.REGEXTEST(Table1[keyword], "^" &amp; Table1[[#This Row],[keyword]] &amp; ".*")) * (Table1[keep]=1) ))</f>
        <v>3</v>
      </c>
      <c r="Q75" t="str" cm="1">
        <f t="array" ref="Q75">_xlfn.TEXTJOIN(", ", TRUE, _xlfn._xlws.FILTER(Table1[keyword], (_xlfn.REGEXTEST(Table1[keyword], "^" &amp; Table1[[#This Row],[keyword]] &amp; ".*")) * (Table1[keep]=1), ""))</f>
        <v>auth, authoriz, authenticat</v>
      </c>
    </row>
    <row r="76" spans="1:17" x14ac:dyDescent="0.3">
      <c r="A76" t="str">
        <f>IF(NOT(ISBLANK(Table1[[#This Row],[correct value]])), Table1[[#This Row],[correct value]], Table1[[#This Row],[processed]])</f>
        <v>automat</v>
      </c>
      <c r="B76">
        <v>0</v>
      </c>
      <c r="C76">
        <v>1</v>
      </c>
      <c r="D76" t="s">
        <v>390</v>
      </c>
      <c r="F76" t="b">
        <f>COUNTA(_xlfn.TEXTSPLIT(Table1[[#This Row],[processed]]," "))=1</f>
        <v>1</v>
      </c>
      <c r="G76" t="s">
        <v>283</v>
      </c>
      <c r="H76" s="2" t="s">
        <v>283</v>
      </c>
      <c r="J76" cm="1">
        <f t="array" ref="J76">SUM(--((_xlfn.REGEXTEST(Table1[keyword], "\b" &amp; Table1[[#This Row],[keyword]] &amp; ".*")) * (Table1[keep]=1) * (Table1[QA]=Table1[[#This Row],[QA]]) *  (Table1[Redundant]&lt;&gt;1)))</f>
        <v>1</v>
      </c>
      <c r="K76" t="str" cm="1">
        <f t="array" ref="K76">_xlfn.TEXTJOIN(", ", TRUE, _xlfn._xlws.FILTER(Table1[keyword], (_xlfn.REGEXTEST(Table1[keyword], "\b" &amp; Table1[[#This Row],[keyword]] &amp; ".*")) * (Table1[keep]=1)  * (Table1[QA]=Table1[[#This Row],[QA]]) *  (Table1[Redundant]&lt;&gt;1), ""))</f>
        <v>automat</v>
      </c>
      <c r="L76" cm="1">
        <f t="array" ref="L76">SUM(--(RIGHT(_xlfn.TEXTSPLIT(Table1[[#This Row],[processed]], ," "), 1) = "I"))</f>
        <v>0</v>
      </c>
      <c r="M76" cm="1">
        <f t="array" ref="M76">SUM(--(RIGHT(_xlfn.TEXTSPLIT(Table1[[#This Row],[processed]], ," "), 2) = "bl"))</f>
        <v>0</v>
      </c>
      <c r="N76" cm="1">
        <f t="array" ref="N76">SUM(--(ISNUMBER(SEARCH(Table1[[#This Row],[keyword]], Table1[keyword]))))</f>
        <v>2</v>
      </c>
      <c r="O76" t="str" cm="1">
        <f t="array" ref="O76">_xlfn.TEXTJOIN(", ", TRUE, _xlfn._xlws.FILTER(Table1[keyword], ISNUMBER(SEARCH(Table1[[#This Row],[keyword]], Table1[keyword])), ""))</f>
        <v>automat, automat</v>
      </c>
      <c r="P76" cm="1">
        <f t="array" ref="P76">SUM(--((_xlfn.REGEXTEST(Table1[keyword], "^" &amp; Table1[[#This Row],[keyword]] &amp; ".*")) * (Table1[keep]=1) ))</f>
        <v>2</v>
      </c>
      <c r="Q76" t="str" cm="1">
        <f t="array" ref="Q76">_xlfn.TEXTJOIN(", ", TRUE, _xlfn._xlws.FILTER(Table1[keyword], (_xlfn.REGEXTEST(Table1[keyword], "^" &amp; Table1[[#This Row],[keyword]] &amp; ".*")) * (Table1[keep]=1), ""))</f>
        <v>automat, automat</v>
      </c>
    </row>
    <row r="77" spans="1:17" x14ac:dyDescent="0.3">
      <c r="A77" t="str">
        <f>IF(NOT(ISBLANK(Table1[[#This Row],[correct value]])), Table1[[#This Row],[correct value]], Table1[[#This Row],[processed]])</f>
        <v>automat</v>
      </c>
      <c r="B77">
        <v>0</v>
      </c>
      <c r="C77">
        <v>1</v>
      </c>
      <c r="D77" t="s">
        <v>1262</v>
      </c>
      <c r="F77" t="b">
        <f>COUNTA(_xlfn.TEXTSPLIT(Table1[[#This Row],[processed]]," "))=1</f>
        <v>1</v>
      </c>
      <c r="G77" t="s">
        <v>283</v>
      </c>
      <c r="H77" s="2" t="s">
        <v>283</v>
      </c>
      <c r="J77" cm="1">
        <f t="array" ref="J77">SUM(--((_xlfn.REGEXTEST(Table1[keyword], "\b" &amp; Table1[[#This Row],[keyword]] &amp; ".*")) * (Table1[keep]=1) * (Table1[QA]=Table1[[#This Row],[QA]]) *  (Table1[Redundant]&lt;&gt;1)))</f>
        <v>1</v>
      </c>
      <c r="K77" t="str" cm="1">
        <f t="array" ref="K77">_xlfn.TEXTJOIN(", ", TRUE, _xlfn._xlws.FILTER(Table1[keyword], (_xlfn.REGEXTEST(Table1[keyword], "\b" &amp; Table1[[#This Row],[keyword]] &amp; ".*")) * (Table1[keep]=1)  * (Table1[QA]=Table1[[#This Row],[QA]]) *  (Table1[Redundant]&lt;&gt;1), ""))</f>
        <v>automat</v>
      </c>
      <c r="L77" cm="1">
        <f t="array" ref="L77">SUM(--(RIGHT(_xlfn.TEXTSPLIT(Table1[[#This Row],[processed]], ," "), 1) = "I"))</f>
        <v>0</v>
      </c>
      <c r="M77" cm="1">
        <f t="array" ref="M77">SUM(--(RIGHT(_xlfn.TEXTSPLIT(Table1[[#This Row],[processed]], ," "), 2) = "bl"))</f>
        <v>0</v>
      </c>
      <c r="N77" cm="1">
        <f t="array" ref="N77">SUM(--(ISNUMBER(SEARCH(Table1[[#This Row],[keyword]], Table1[keyword]))))</f>
        <v>2</v>
      </c>
      <c r="O77" t="str" cm="1">
        <f t="array" ref="O77">_xlfn.TEXTJOIN(", ", TRUE, _xlfn._xlws.FILTER(Table1[keyword], ISNUMBER(SEARCH(Table1[[#This Row],[keyword]], Table1[keyword])), ""))</f>
        <v>automat, automat</v>
      </c>
      <c r="P77" cm="1">
        <f t="array" ref="P77">SUM(--((_xlfn.REGEXTEST(Table1[keyword], "^" &amp; Table1[[#This Row],[keyword]] &amp; ".*")) * (Table1[keep]=1) ))</f>
        <v>2</v>
      </c>
      <c r="Q77" t="str" cm="1">
        <f t="array" ref="Q77">_xlfn.TEXTJOIN(", ", TRUE, _xlfn._xlws.FILTER(Table1[keyword], (_xlfn.REGEXTEST(Table1[keyword], "^" &amp; Table1[[#This Row],[keyword]] &amp; ".*")) * (Table1[keep]=1), ""))</f>
        <v>automat, automat</v>
      </c>
    </row>
    <row r="78" spans="1:17" x14ac:dyDescent="0.3">
      <c r="A78" t="str">
        <f>IF(NOT(ISBLANK(Table1[[#This Row],[correct value]])), Table1[[#This Row],[correct value]], Table1[[#This Row],[processed]])</f>
        <v>avail</v>
      </c>
      <c r="B78">
        <v>0</v>
      </c>
      <c r="C78">
        <v>1</v>
      </c>
      <c r="D78" t="s">
        <v>131</v>
      </c>
      <c r="F78" t="b">
        <f>COUNTA(_xlfn.TEXTSPLIT(Table1[[#This Row],[processed]]," "))=1</f>
        <v>1</v>
      </c>
      <c r="G78" t="s">
        <v>145</v>
      </c>
      <c r="H78" t="s">
        <v>145</v>
      </c>
      <c r="J78" cm="1">
        <f t="array" ref="J78">SUM(--((_xlfn.REGEXTEST(Table1[keyword], "\b" &amp; Table1[[#This Row],[keyword]] &amp; ".*")) * (Table1[keep]=1) * (Table1[QA]=Table1[[#This Row],[QA]]) *  (Table1[Redundant]&lt;&gt;1)))</f>
        <v>1</v>
      </c>
      <c r="K78" t="str" cm="1">
        <f t="array" ref="K78">_xlfn.TEXTJOIN(", ", TRUE, _xlfn._xlws.FILTER(Table1[keyword], (_xlfn.REGEXTEST(Table1[keyword], "\b" &amp; Table1[[#This Row],[keyword]] &amp; ".*")) * (Table1[keep]=1)  * (Table1[QA]=Table1[[#This Row],[QA]]) *  (Table1[Redundant]&lt;&gt;1), ""))</f>
        <v>avail</v>
      </c>
      <c r="L78" cm="1">
        <f t="array" ref="L78">SUM(--(RIGHT(_xlfn.TEXTSPLIT(Table1[[#This Row],[processed]], ," "), 1) = "I"))</f>
        <v>0</v>
      </c>
      <c r="M78" cm="1">
        <f t="array" ref="M78">SUM(--(RIGHT(_xlfn.TEXTSPLIT(Table1[[#This Row],[processed]], ," "), 2) = "bl"))</f>
        <v>0</v>
      </c>
      <c r="N78" cm="1">
        <f t="array" ref="N78">SUM(--(ISNUMBER(SEARCH(Table1[[#This Row],[keyword]], Table1[keyword]))))</f>
        <v>6</v>
      </c>
      <c r="O78" t="str" cm="1">
        <f t="array" ref="O78">_xlfn.TEXTJOIN(", ", TRUE, _xlfn._xlws.FILTER(Table1[keyword], ISNUMBER(SEARCH(Table1[[#This Row],[keyword]], Table1[keyword])), ""))</f>
        <v>avail, avail, availab, availab, high-avail, unavail</v>
      </c>
      <c r="P78" cm="1">
        <f t="array" ref="P78">SUM(--((_xlfn.REGEXTEST(Table1[keyword], "^" &amp; Table1[[#This Row],[keyword]] &amp; ".*")) * (Table1[keep]=1) ))</f>
        <v>4</v>
      </c>
      <c r="Q78" t="str" cm="1">
        <f t="array" ref="Q78">_xlfn.TEXTJOIN(", ", TRUE, _xlfn._xlws.FILTER(Table1[keyword], (_xlfn.REGEXTEST(Table1[keyword], "^" &amp; Table1[[#This Row],[keyword]] &amp; ".*")) * (Table1[keep]=1), ""))</f>
        <v>avail, avail, availab, availab</v>
      </c>
    </row>
    <row r="79" spans="1:17" hidden="1" x14ac:dyDescent="0.3">
      <c r="A79" s="6" t="str">
        <f>IF(NOT(ISBLANK(Table1[[#This Row],[correct value]])), Table1[[#This Row],[correct value]], Table1[[#This Row],[processed]])</f>
        <v>belllapadula</v>
      </c>
      <c r="B79">
        <v>0</v>
      </c>
      <c r="C79">
        <v>0</v>
      </c>
      <c r="D79" t="s">
        <v>1184</v>
      </c>
      <c r="F79" t="b">
        <f>COUNTA(_xlfn.TEXTSPLIT(Table1[[#This Row],[processed]]," "))=1</f>
        <v>1</v>
      </c>
      <c r="G79" t="s">
        <v>976</v>
      </c>
      <c r="H79" t="s">
        <v>977</v>
      </c>
      <c r="J79" cm="1">
        <f t="array" ref="J79">SUM(--((_xlfn.REGEXTEST(Table1[keyword], "\b" &amp; Table1[[#This Row],[keyword]] &amp; ".*")) * (Table1[keep]=1) * (Table1[QA]=Table1[[#This Row],[QA]]) *  (Table1[Redundant]&lt;&gt;1)))</f>
        <v>0</v>
      </c>
      <c r="K79" t="str" cm="1">
        <f t="array" ref="K79">_xlfn.TEXTJOIN(", ", TRUE, _xlfn._xlws.FILTER(Table1[keyword], (_xlfn.REGEXTEST(Table1[keyword], "\b" &amp; Table1[[#This Row],[keyword]] &amp; ".*")) * (Table1[keep]=1)  * (Table1[QA]=Table1[[#This Row],[QA]]) *  (Table1[Redundant]&lt;&gt;1), ""))</f>
        <v/>
      </c>
      <c r="L79" cm="1">
        <f t="array" ref="L79">SUM(--(RIGHT(_xlfn.TEXTSPLIT(Table1[[#This Row],[processed]], ," "), 1) = "I"))</f>
        <v>0</v>
      </c>
      <c r="M79" cm="1">
        <f t="array" ref="M79">SUM(--(RIGHT(_xlfn.TEXTSPLIT(Table1[[#This Row],[processed]], ," "), 2) = "bl"))</f>
        <v>0</v>
      </c>
      <c r="N79" cm="1">
        <f t="array" ref="N79">SUM(--(ISNUMBER(SEARCH(Table1[[#This Row],[keyword]], Table1[keyword]))))</f>
        <v>1</v>
      </c>
      <c r="O79" t="str" cm="1">
        <f t="array" ref="O79">_xlfn.TEXTJOIN(", ", TRUE, _xlfn._xlws.FILTER(Table1[keyword], ISNUMBER(SEARCH(Table1[[#This Row],[keyword]], Table1[keyword])), ""))</f>
        <v>belllapadula</v>
      </c>
      <c r="P79" cm="1">
        <f t="array" ref="P79">SUM(--((_xlfn.REGEXTEST(Table1[keyword], "^" &amp; Table1[[#This Row],[keyword]] &amp; ".*")) * (Table1[keep]=1) ))</f>
        <v>0</v>
      </c>
      <c r="Q79" t="str" cm="1">
        <f t="array" ref="Q79">_xlfn.TEXTJOIN(", ", TRUE, _xlfn._xlws.FILTER(Table1[keyword], (_xlfn.REGEXTEST(Table1[keyword], "^" &amp; Table1[[#This Row],[keyword]] &amp; ".*")) * (Table1[keep]=1), ""))</f>
        <v/>
      </c>
    </row>
    <row r="80" spans="1:17" hidden="1" x14ac:dyDescent="0.3">
      <c r="A80" s="6" t="str">
        <f>IF(NOT(ISBLANK(Table1[[#This Row],[correct value]])), Table1[[#This Row],[correct value]], Table1[[#This Row],[processed]])</f>
        <v>benchmark</v>
      </c>
      <c r="B80">
        <v>0</v>
      </c>
      <c r="C80">
        <v>0</v>
      </c>
      <c r="D80" t="s">
        <v>1262</v>
      </c>
      <c r="F80" t="b">
        <f>COUNTA(_xlfn.TEXTSPLIT(Table1[[#This Row],[processed]]," "))=1</f>
        <v>1</v>
      </c>
      <c r="G80" t="s">
        <v>1185</v>
      </c>
      <c r="H80" t="s">
        <v>1185</v>
      </c>
      <c r="J80" cm="1">
        <f t="array" ref="J80">SUM(--((_xlfn.REGEXTEST(Table1[keyword], "\b" &amp; Table1[[#This Row],[keyword]] &amp; ".*")) * (Table1[keep]=1) * (Table1[QA]=Table1[[#This Row],[QA]]) *  (Table1[Redundant]&lt;&gt;1)))</f>
        <v>0</v>
      </c>
      <c r="K80" t="str" cm="1">
        <f t="array" ref="K80">_xlfn.TEXTJOIN(", ", TRUE, _xlfn._xlws.FILTER(Table1[keyword], (_xlfn.REGEXTEST(Table1[keyword], "\b" &amp; Table1[[#This Row],[keyword]] &amp; ".*")) * (Table1[keep]=1)  * (Table1[QA]=Table1[[#This Row],[QA]]) *  (Table1[Redundant]&lt;&gt;1), ""))</f>
        <v/>
      </c>
      <c r="L80" cm="1">
        <f t="array" ref="L80">SUM(--(RIGHT(_xlfn.TEXTSPLIT(Table1[[#This Row],[processed]], ," "), 1) = "I"))</f>
        <v>0</v>
      </c>
      <c r="M80" cm="1">
        <f t="array" ref="M80">SUM(--(RIGHT(_xlfn.TEXTSPLIT(Table1[[#This Row],[processed]], ," "), 2) = "bl"))</f>
        <v>0</v>
      </c>
      <c r="N80" cm="1">
        <f t="array" ref="N80">SUM(--(ISNUMBER(SEARCH(Table1[[#This Row],[keyword]], Table1[keyword]))))</f>
        <v>1</v>
      </c>
      <c r="O80" t="str" cm="1">
        <f t="array" ref="O80">_xlfn.TEXTJOIN(", ", TRUE, _xlfn._xlws.FILTER(Table1[keyword], ISNUMBER(SEARCH(Table1[[#This Row],[keyword]], Table1[keyword])), ""))</f>
        <v>benchmark</v>
      </c>
      <c r="P80" cm="1">
        <f t="array" ref="P80">SUM(--((_xlfn.REGEXTEST(Table1[keyword], "^" &amp; Table1[[#This Row],[keyword]] &amp; ".*")) * (Table1[keep]=1) ))</f>
        <v>0</v>
      </c>
      <c r="Q80" t="str" cm="1">
        <f t="array" ref="Q80">_xlfn.TEXTJOIN(", ", TRUE, _xlfn._xlws.FILTER(Table1[keyword], (_xlfn.REGEXTEST(Table1[keyword], "^" &amp; Table1[[#This Row],[keyword]] &amp; ".*")) * (Table1[keep]=1), ""))</f>
        <v/>
      </c>
    </row>
    <row r="81" spans="1:17" x14ac:dyDescent="0.3">
      <c r="A81" t="str">
        <f>IF(NOT(ISBLANK(Table1[[#This Row],[correct value]])), Table1[[#This Row],[correct value]], Table1[[#This Row],[processed]])</f>
        <v>avail</v>
      </c>
      <c r="B81">
        <v>0</v>
      </c>
      <c r="C81">
        <v>1</v>
      </c>
      <c r="D81" t="s">
        <v>969</v>
      </c>
      <c r="F81" t="b">
        <f>COUNTA(_xlfn.TEXTSPLIT(Table1[[#This Row],[processed]]," "))=1</f>
        <v>1</v>
      </c>
      <c r="G81" t="s">
        <v>145</v>
      </c>
      <c r="H81" s="2" t="s">
        <v>145</v>
      </c>
      <c r="J81" cm="1">
        <f t="array" ref="J81">SUM(--((_xlfn.REGEXTEST(Table1[keyword], "\b" &amp; Table1[[#This Row],[keyword]] &amp; ".*")) * (Table1[keep]=1) * (Table1[QA]=Table1[[#This Row],[QA]]) *  (Table1[Redundant]&lt;&gt;1)))</f>
        <v>1</v>
      </c>
      <c r="K81" t="str" cm="1">
        <f t="array" ref="K81">_xlfn.TEXTJOIN(", ", TRUE, _xlfn._xlws.FILTER(Table1[keyword], (_xlfn.REGEXTEST(Table1[keyword], "\b" &amp; Table1[[#This Row],[keyword]] &amp; ".*")) * (Table1[keep]=1)  * (Table1[QA]=Table1[[#This Row],[QA]]) *  (Table1[Redundant]&lt;&gt;1), ""))</f>
        <v>avail</v>
      </c>
      <c r="L81" cm="1">
        <f t="array" ref="L81">SUM(--(RIGHT(_xlfn.TEXTSPLIT(Table1[[#This Row],[processed]], ," "), 1) = "I"))</f>
        <v>0</v>
      </c>
      <c r="M81" cm="1">
        <f t="array" ref="M81">SUM(--(RIGHT(_xlfn.TEXTSPLIT(Table1[[#This Row],[processed]], ," "), 2) = "bl"))</f>
        <v>0</v>
      </c>
      <c r="N81" cm="1">
        <f t="array" ref="N81">SUM(--(ISNUMBER(SEARCH(Table1[[#This Row],[keyword]], Table1[keyword]))))</f>
        <v>6</v>
      </c>
      <c r="O81" t="str" cm="1">
        <f t="array" ref="O81">_xlfn.TEXTJOIN(", ", TRUE, _xlfn._xlws.FILTER(Table1[keyword], ISNUMBER(SEARCH(Table1[[#This Row],[keyword]], Table1[keyword])), ""))</f>
        <v>avail, avail, availab, availab, high-avail, unavail</v>
      </c>
      <c r="P81" cm="1">
        <f t="array" ref="P81">SUM(--((_xlfn.REGEXTEST(Table1[keyword], "^" &amp; Table1[[#This Row],[keyword]] &amp; ".*")) * (Table1[keep]=1) ))</f>
        <v>4</v>
      </c>
      <c r="Q81" t="str" cm="1">
        <f t="array" ref="Q81">_xlfn.TEXTJOIN(", ", TRUE, _xlfn._xlws.FILTER(Table1[keyword], (_xlfn.REGEXTEST(Table1[keyword], "^" &amp; Table1[[#This Row],[keyword]] &amp; ".*")) * (Table1[keep]=1), ""))</f>
        <v>avail, avail, availab, availab</v>
      </c>
    </row>
    <row r="82" spans="1:17" hidden="1" x14ac:dyDescent="0.3">
      <c r="A82" s="6" t="str">
        <f>IF(NOT(ISBLANK(Table1[[#This Row],[correct value]])), Table1[[#This Row],[correct value]], Table1[[#This Row],[processed]])</f>
        <v>biba</v>
      </c>
      <c r="B82">
        <v>0</v>
      </c>
      <c r="C82">
        <v>0</v>
      </c>
      <c r="D82" t="s">
        <v>1184</v>
      </c>
      <c r="F82" t="b">
        <f>COUNTA(_xlfn.TEXTSPLIT(Table1[[#This Row],[processed]]," "))=1</f>
        <v>1</v>
      </c>
      <c r="G82" t="s">
        <v>978</v>
      </c>
      <c r="H82" t="s">
        <v>979</v>
      </c>
      <c r="J82" cm="1">
        <f t="array" ref="J82">SUM(--((_xlfn.REGEXTEST(Table1[keyword], "\b" &amp; Table1[[#This Row],[keyword]] &amp; ".*")) * (Table1[keep]=1) * (Table1[QA]=Table1[[#This Row],[QA]]) *  (Table1[Redundant]&lt;&gt;1)))</f>
        <v>0</v>
      </c>
      <c r="K82" t="str" cm="1">
        <f t="array" ref="K82">_xlfn.TEXTJOIN(", ", TRUE, _xlfn._xlws.FILTER(Table1[keyword], (_xlfn.REGEXTEST(Table1[keyword], "\b" &amp; Table1[[#This Row],[keyword]] &amp; ".*")) * (Table1[keep]=1)  * (Table1[QA]=Table1[[#This Row],[QA]]) *  (Table1[Redundant]&lt;&gt;1), ""))</f>
        <v/>
      </c>
      <c r="L82" cm="1">
        <f t="array" ref="L82">SUM(--(RIGHT(_xlfn.TEXTSPLIT(Table1[[#This Row],[processed]], ," "), 1) = "I"))</f>
        <v>0</v>
      </c>
      <c r="M82" cm="1">
        <f t="array" ref="M82">SUM(--(RIGHT(_xlfn.TEXTSPLIT(Table1[[#This Row],[processed]], ," "), 2) = "bl"))</f>
        <v>0</v>
      </c>
      <c r="N82" cm="1">
        <f t="array" ref="N82">SUM(--(ISNUMBER(SEARCH(Table1[[#This Row],[keyword]], Table1[keyword]))))</f>
        <v>1</v>
      </c>
      <c r="O82" t="str" cm="1">
        <f t="array" ref="O82">_xlfn.TEXTJOIN(", ", TRUE, _xlfn._xlws.FILTER(Table1[keyword], ISNUMBER(SEARCH(Table1[[#This Row],[keyword]], Table1[keyword])), ""))</f>
        <v>biba</v>
      </c>
      <c r="P82" cm="1">
        <f t="array" ref="P82">SUM(--((_xlfn.REGEXTEST(Table1[keyword], "^" &amp; Table1[[#This Row],[keyword]] &amp; ".*")) * (Table1[keep]=1) ))</f>
        <v>0</v>
      </c>
      <c r="Q82" t="str" cm="1">
        <f t="array" ref="Q82">_xlfn.TEXTJOIN(", ", TRUE, _xlfn._xlws.FILTER(Table1[keyword], (_xlfn.REGEXTEST(Table1[keyword], "^" &amp; Table1[[#This Row],[keyword]] &amp; ".*")) * (Table1[keep]=1), ""))</f>
        <v/>
      </c>
    </row>
    <row r="83" spans="1:17" x14ac:dyDescent="0.3">
      <c r="A83" t="str">
        <f>IF(NOT(ISBLANK(Table1[[#This Row],[correct value]])), Table1[[#This Row],[correct value]], Table1[[#This Row],[processed]])</f>
        <v>availab</v>
      </c>
      <c r="B83">
        <v>0</v>
      </c>
      <c r="C83">
        <v>1</v>
      </c>
      <c r="D83" t="s">
        <v>861</v>
      </c>
      <c r="F83" t="b">
        <f>COUNTA(_xlfn.TEXTSPLIT(Table1[[#This Row],[processed]]," "))=1</f>
        <v>1</v>
      </c>
      <c r="G83" t="s">
        <v>804</v>
      </c>
      <c r="H83" s="2" t="s">
        <v>804</v>
      </c>
      <c r="J83" cm="1">
        <f t="array" ref="J83">SUM(--((_xlfn.REGEXTEST(Table1[keyword], "\b" &amp; Table1[[#This Row],[keyword]] &amp; ".*")) * (Table1[keep]=1) * (Table1[QA]=Table1[[#This Row],[QA]]) *  (Table1[Redundant]&lt;&gt;1)))</f>
        <v>1</v>
      </c>
      <c r="K83" t="str" cm="1">
        <f t="array" ref="K83">_xlfn.TEXTJOIN(", ", TRUE, _xlfn._xlws.FILTER(Table1[keyword], (_xlfn.REGEXTEST(Table1[keyword], "\b" &amp; Table1[[#This Row],[keyword]] &amp; ".*")) * (Table1[keep]=1)  * (Table1[QA]=Table1[[#This Row],[QA]]) *  (Table1[Redundant]&lt;&gt;1), ""))</f>
        <v>availab</v>
      </c>
      <c r="L83" cm="1">
        <f t="array" ref="L83">SUM(--(RIGHT(_xlfn.TEXTSPLIT(Table1[[#This Row],[processed]], ," "), 1) = "I"))</f>
        <v>0</v>
      </c>
      <c r="M83" cm="1">
        <f t="array" ref="M83">SUM(--(RIGHT(_xlfn.TEXTSPLIT(Table1[[#This Row],[processed]], ," "), 2) = "bl"))</f>
        <v>0</v>
      </c>
      <c r="N83" cm="1">
        <f t="array" ref="N83">SUM(--(ISNUMBER(SEARCH(Table1[[#This Row],[keyword]], Table1[keyword]))))</f>
        <v>2</v>
      </c>
      <c r="O83" t="str" cm="1">
        <f t="array" ref="O83">_xlfn.TEXTJOIN(", ", TRUE, _xlfn._xlws.FILTER(Table1[keyword], ISNUMBER(SEARCH(Table1[[#This Row],[keyword]], Table1[keyword])), ""))</f>
        <v>availab, availab</v>
      </c>
      <c r="P83" cm="1">
        <f t="array" ref="P83">SUM(--((_xlfn.REGEXTEST(Table1[keyword], "^" &amp; Table1[[#This Row],[keyword]] &amp; ".*")) * (Table1[keep]=1) ))</f>
        <v>2</v>
      </c>
      <c r="Q83" t="str" cm="1">
        <f t="array" ref="Q83">_xlfn.TEXTJOIN(", ", TRUE, _xlfn._xlws.FILTER(Table1[keyword], (_xlfn.REGEXTEST(Table1[keyword], "^" &amp; Table1[[#This Row],[keyword]] &amp; ".*")) * (Table1[keep]=1), ""))</f>
        <v>availab, availab</v>
      </c>
    </row>
    <row r="84" spans="1:17" x14ac:dyDescent="0.3">
      <c r="A84" t="str">
        <f>IF(NOT(ISBLANK(Table1[[#This Row],[correct value]])), Table1[[#This Row],[correct value]], Table1[[#This Row],[processed]])</f>
        <v>availab</v>
      </c>
      <c r="B84">
        <v>0</v>
      </c>
      <c r="C84">
        <v>1</v>
      </c>
      <c r="D84" t="s">
        <v>1184</v>
      </c>
      <c r="F84" t="b">
        <f>COUNTA(_xlfn.TEXTSPLIT(Table1[[#This Row],[processed]]," "))=1</f>
        <v>1</v>
      </c>
      <c r="G84" t="s">
        <v>804</v>
      </c>
      <c r="H84" s="2" t="s">
        <v>804</v>
      </c>
      <c r="J84" cm="1">
        <f t="array" ref="J84">SUM(--((_xlfn.REGEXTEST(Table1[keyword], "\b" &amp; Table1[[#This Row],[keyword]] &amp; ".*")) * (Table1[keep]=1) * (Table1[QA]=Table1[[#This Row],[QA]]) *  (Table1[Redundant]&lt;&gt;1)))</f>
        <v>1</v>
      </c>
      <c r="K84" t="str" cm="1">
        <f t="array" ref="K84">_xlfn.TEXTJOIN(", ", TRUE, _xlfn._xlws.FILTER(Table1[keyword], (_xlfn.REGEXTEST(Table1[keyword], "\b" &amp; Table1[[#This Row],[keyword]] &amp; ".*")) * (Table1[keep]=1)  * (Table1[QA]=Table1[[#This Row],[QA]]) *  (Table1[Redundant]&lt;&gt;1), ""))</f>
        <v>availab</v>
      </c>
      <c r="L84" cm="1">
        <f t="array" ref="L84">SUM(--(RIGHT(_xlfn.TEXTSPLIT(Table1[[#This Row],[processed]], ," "), 1) = "I"))</f>
        <v>0</v>
      </c>
      <c r="M84" cm="1">
        <f t="array" ref="M84">SUM(--(RIGHT(_xlfn.TEXTSPLIT(Table1[[#This Row],[processed]], ," "), 2) = "bl"))</f>
        <v>0</v>
      </c>
      <c r="N84" cm="1">
        <f t="array" ref="N84">SUM(--(ISNUMBER(SEARCH(Table1[[#This Row],[keyword]], Table1[keyword]))))</f>
        <v>2</v>
      </c>
      <c r="O84" t="str" cm="1">
        <f t="array" ref="O84">_xlfn.TEXTJOIN(", ", TRUE, _xlfn._xlws.FILTER(Table1[keyword], ISNUMBER(SEARCH(Table1[[#This Row],[keyword]], Table1[keyword])), ""))</f>
        <v>availab, availab</v>
      </c>
      <c r="P84" cm="1">
        <f t="array" ref="P84">SUM(--((_xlfn.REGEXTEST(Table1[keyword], "^" &amp; Table1[[#This Row],[keyword]] &amp; ".*")) * (Table1[keep]=1) ))</f>
        <v>2</v>
      </c>
      <c r="Q84" t="str" cm="1">
        <f t="array" ref="Q84">_xlfn.TEXTJOIN(", ", TRUE, _xlfn._xlws.FILTER(Table1[keyword], (_xlfn.REGEXTEST(Table1[keyword], "^" &amp; Table1[[#This Row],[keyword]] &amp; ".*")) * (Table1[keep]=1), ""))</f>
        <v>availab, availab</v>
      </c>
    </row>
    <row r="85" spans="1:17" x14ac:dyDescent="0.3">
      <c r="A85" t="str">
        <f>IF(NOT(ISBLANK(Table1[[#This Row],[correct value]])), Table1[[#This Row],[correct value]], Table1[[#This Row],[processed]])</f>
        <v>avoid</v>
      </c>
      <c r="B85">
        <v>0</v>
      </c>
      <c r="C85">
        <v>1</v>
      </c>
      <c r="D85" t="s">
        <v>969</v>
      </c>
      <c r="F85" t="b">
        <f>COUNTA(_xlfn.TEXTSPLIT(Table1[[#This Row],[processed]]," "))=1</f>
        <v>1</v>
      </c>
      <c r="G85" t="s">
        <v>888</v>
      </c>
      <c r="H85" s="2" t="s">
        <v>888</v>
      </c>
      <c r="J85" cm="1">
        <f t="array" ref="J85">SUM(--((_xlfn.REGEXTEST(Table1[keyword], "\b" &amp; Table1[[#This Row],[keyword]] &amp; ".*")) * (Table1[keep]=1) * (Table1[QA]=Table1[[#This Row],[QA]]) *  (Table1[Redundant]&lt;&gt;1)))</f>
        <v>1</v>
      </c>
      <c r="K85" t="str" cm="1">
        <f t="array" ref="K85">_xlfn.TEXTJOIN(", ", TRUE, _xlfn._xlws.FILTER(Table1[keyword], (_xlfn.REGEXTEST(Table1[keyword], "\b" &amp; Table1[[#This Row],[keyword]] &amp; ".*")) * (Table1[keep]=1)  * (Table1[QA]=Table1[[#This Row],[QA]]) *  (Table1[Redundant]&lt;&gt;1), ""))</f>
        <v>avoid</v>
      </c>
      <c r="L85" cm="1">
        <f t="array" ref="L85">SUM(--(RIGHT(_xlfn.TEXTSPLIT(Table1[[#This Row],[processed]], ," "), 1) = "I"))</f>
        <v>0</v>
      </c>
      <c r="M85" cm="1">
        <f t="array" ref="M85">SUM(--(RIGHT(_xlfn.TEXTSPLIT(Table1[[#This Row],[processed]], ," "), 2) = "bl"))</f>
        <v>0</v>
      </c>
      <c r="N85" cm="1">
        <f t="array" ref="N85">SUM(--(ISNUMBER(SEARCH(Table1[[#This Row],[keyword]], Table1[keyword]))))</f>
        <v>1</v>
      </c>
      <c r="O85" t="str" cm="1">
        <f t="array" ref="O85">_xlfn.TEXTJOIN(", ", TRUE, _xlfn._xlws.FILTER(Table1[keyword], ISNUMBER(SEARCH(Table1[[#This Row],[keyword]], Table1[keyword])), ""))</f>
        <v>avoid</v>
      </c>
      <c r="P85" cm="1">
        <f t="array" ref="P85">SUM(--((_xlfn.REGEXTEST(Table1[keyword], "^" &amp; Table1[[#This Row],[keyword]] &amp; ".*")) * (Table1[keep]=1) ))</f>
        <v>1</v>
      </c>
      <c r="Q85" t="str" cm="1">
        <f t="array" ref="Q85">_xlfn.TEXTJOIN(", ", TRUE, _xlfn._xlws.FILTER(Table1[keyword], (_xlfn.REGEXTEST(Table1[keyword], "^" &amp; Table1[[#This Row],[keyword]] &amp; ".*")) * (Table1[keep]=1), ""))</f>
        <v>avoid</v>
      </c>
    </row>
    <row r="86" spans="1:17" x14ac:dyDescent="0.3">
      <c r="A86" t="str">
        <f>IF(NOT(ISBLANK(Table1[[#This Row],[correct value]])), Table1[[#This Row],[correct value]], Table1[[#This Row],[processed]])</f>
        <v>backup</v>
      </c>
      <c r="B86">
        <v>0</v>
      </c>
      <c r="C86">
        <v>1</v>
      </c>
      <c r="D86" t="s">
        <v>131</v>
      </c>
      <c r="F86" t="b">
        <f>COUNTA(_xlfn.TEXTSPLIT(Table1[[#This Row],[processed]]," "))=1</f>
        <v>1</v>
      </c>
      <c r="G86" t="s">
        <v>179</v>
      </c>
      <c r="H86" t="s">
        <v>179</v>
      </c>
      <c r="J86" cm="1">
        <f t="array" ref="J86">SUM(--((_xlfn.REGEXTEST(Table1[keyword], "\b" &amp; Table1[[#This Row],[keyword]] &amp; ".*")) * (Table1[keep]=1) * (Table1[QA]=Table1[[#This Row],[QA]]) *  (Table1[Redundant]&lt;&gt;1)))</f>
        <v>1</v>
      </c>
      <c r="K86" t="str" cm="1">
        <f t="array" ref="K86">_xlfn.TEXTJOIN(", ", TRUE, _xlfn._xlws.FILTER(Table1[keyword], (_xlfn.REGEXTEST(Table1[keyword], "\b" &amp; Table1[[#This Row],[keyword]] &amp; ".*")) * (Table1[keep]=1)  * (Table1[QA]=Table1[[#This Row],[QA]]) *  (Table1[Redundant]&lt;&gt;1), ""))</f>
        <v>backup</v>
      </c>
      <c r="L86" cm="1">
        <f t="array" ref="L86">SUM(--(RIGHT(_xlfn.TEXTSPLIT(Table1[[#This Row],[processed]], ," "), 1) = "I"))</f>
        <v>0</v>
      </c>
      <c r="M86" cm="1">
        <f t="array" ref="M86">SUM(--(RIGHT(_xlfn.TEXTSPLIT(Table1[[#This Row],[processed]], ," "), 2) = "bl"))</f>
        <v>0</v>
      </c>
      <c r="N86" cm="1">
        <f t="array" ref="N86">SUM(--(ISNUMBER(SEARCH(Table1[[#This Row],[keyword]], Table1[keyword]))))</f>
        <v>3</v>
      </c>
      <c r="O86" t="str" cm="1">
        <f t="array" ref="O86">_xlfn.TEXTJOIN(", ", TRUE, _xlfn._xlws.FILTER(Table1[keyword], ISNUMBER(SEARCH(Table1[[#This Row],[keyword]], Table1[keyword])), ""))</f>
        <v>backup, backup, backup</v>
      </c>
      <c r="P86" cm="1">
        <f t="array" ref="P86">SUM(--((_xlfn.REGEXTEST(Table1[keyword], "^" &amp; Table1[[#This Row],[keyword]] &amp; ".*")) * (Table1[keep]=1) ))</f>
        <v>3</v>
      </c>
      <c r="Q86" t="str" cm="1">
        <f t="array" ref="Q86">_xlfn.TEXTJOIN(", ", TRUE, _xlfn._xlws.FILTER(Table1[keyword], (_xlfn.REGEXTEST(Table1[keyword], "^" &amp; Table1[[#This Row],[keyword]] &amp; ".*")) * (Table1[keep]=1), ""))</f>
        <v>backup, backup, backup</v>
      </c>
    </row>
    <row r="87" spans="1:17" hidden="1" x14ac:dyDescent="0.3">
      <c r="A87" s="6" t="str">
        <f>IF(NOT(ISBLANK(Table1[[#This Row],[correct value]])), Table1[[#This Row],[correct value]], Table1[[#This Row],[processed]])</f>
        <v>blacklist</v>
      </c>
      <c r="B87">
        <v>0</v>
      </c>
      <c r="C87">
        <v>0</v>
      </c>
      <c r="D87" t="s">
        <v>969</v>
      </c>
      <c r="F87" t="b">
        <f>COUNTA(_xlfn.TEXTSPLIT(Table1[[#This Row],[processed]]," "))=1</f>
        <v>1</v>
      </c>
      <c r="G87" t="s">
        <v>871</v>
      </c>
      <c r="H87" t="s">
        <v>872</v>
      </c>
      <c r="J87" cm="1">
        <f t="array" ref="J87">SUM(--((_xlfn.REGEXTEST(Table1[keyword], "\b" &amp; Table1[[#This Row],[keyword]] &amp; ".*")) * (Table1[keep]=1) * (Table1[QA]=Table1[[#This Row],[QA]]) *  (Table1[Redundant]&lt;&gt;1)))</f>
        <v>0</v>
      </c>
      <c r="K87" t="str" cm="1">
        <f t="array" ref="K87">_xlfn.TEXTJOIN(", ", TRUE, _xlfn._xlws.FILTER(Table1[keyword], (_xlfn.REGEXTEST(Table1[keyword], "\b" &amp; Table1[[#This Row],[keyword]] &amp; ".*")) * (Table1[keep]=1)  * (Table1[QA]=Table1[[#This Row],[QA]]) *  (Table1[Redundant]&lt;&gt;1), ""))</f>
        <v/>
      </c>
      <c r="L87" cm="1">
        <f t="array" ref="L87">SUM(--(RIGHT(_xlfn.TEXTSPLIT(Table1[[#This Row],[processed]], ," "), 1) = "I"))</f>
        <v>0</v>
      </c>
      <c r="M87" cm="1">
        <f t="array" ref="M87">SUM(--(RIGHT(_xlfn.TEXTSPLIT(Table1[[#This Row],[processed]], ," "), 2) = "bl"))</f>
        <v>0</v>
      </c>
      <c r="N87" cm="1">
        <f t="array" ref="N87">SUM(--(ISNUMBER(SEARCH(Table1[[#This Row],[keyword]], Table1[keyword]))))</f>
        <v>1</v>
      </c>
      <c r="O87" t="str" cm="1">
        <f t="array" ref="O87">_xlfn.TEXTJOIN(", ", TRUE, _xlfn._xlws.FILTER(Table1[keyword], ISNUMBER(SEARCH(Table1[[#This Row],[keyword]], Table1[keyword])), ""))</f>
        <v>blacklist</v>
      </c>
      <c r="P87" cm="1">
        <f t="array" ref="P87">SUM(--((_xlfn.REGEXTEST(Table1[keyword], "^" &amp; Table1[[#This Row],[keyword]] &amp; ".*")) * (Table1[keep]=1) ))</f>
        <v>0</v>
      </c>
      <c r="Q87" t="str" cm="1">
        <f t="array" ref="Q87">_xlfn.TEXTJOIN(", ", TRUE, _xlfn._xlws.FILTER(Table1[keyword], (_xlfn.REGEXTEST(Table1[keyword], "^" &amp; Table1[[#This Row],[keyword]] &amp; ".*")) * (Table1[keep]=1), ""))</f>
        <v/>
      </c>
    </row>
    <row r="88" spans="1:17" x14ac:dyDescent="0.3">
      <c r="A88" t="str">
        <f>IF(NOT(ISBLANK(Table1[[#This Row],[correct value]])), Table1[[#This Row],[correct value]], Table1[[#This Row],[processed]])</f>
        <v>backup</v>
      </c>
      <c r="B88">
        <v>0</v>
      </c>
      <c r="C88">
        <v>1</v>
      </c>
      <c r="D88" t="s">
        <v>861</v>
      </c>
      <c r="F88" t="b">
        <f>COUNTA(_xlfn.TEXTSPLIT(Table1[[#This Row],[processed]]," "))=1</f>
        <v>1</v>
      </c>
      <c r="G88" t="s">
        <v>179</v>
      </c>
      <c r="H88" s="2" t="s">
        <v>179</v>
      </c>
      <c r="J88" cm="1">
        <f t="array" ref="J88">SUM(--((_xlfn.REGEXTEST(Table1[keyword], "\b" &amp; Table1[[#This Row],[keyword]] &amp; ".*")) * (Table1[keep]=1) * (Table1[QA]=Table1[[#This Row],[QA]]) *  (Table1[Redundant]&lt;&gt;1)))</f>
        <v>1</v>
      </c>
      <c r="K88" t="str" cm="1">
        <f t="array" ref="K88">_xlfn.TEXTJOIN(", ", TRUE, _xlfn._xlws.FILTER(Table1[keyword], (_xlfn.REGEXTEST(Table1[keyword], "\b" &amp; Table1[[#This Row],[keyword]] &amp; ".*")) * (Table1[keep]=1)  * (Table1[QA]=Table1[[#This Row],[QA]]) *  (Table1[Redundant]&lt;&gt;1), ""))</f>
        <v>backup</v>
      </c>
      <c r="L88" cm="1">
        <f t="array" ref="L88">SUM(--(RIGHT(_xlfn.TEXTSPLIT(Table1[[#This Row],[processed]], ," "), 1) = "I"))</f>
        <v>0</v>
      </c>
      <c r="M88" cm="1">
        <f t="array" ref="M88">SUM(--(RIGHT(_xlfn.TEXTSPLIT(Table1[[#This Row],[processed]], ," "), 2) = "bl"))</f>
        <v>0</v>
      </c>
      <c r="N88" cm="1">
        <f t="array" ref="N88">SUM(--(ISNUMBER(SEARCH(Table1[[#This Row],[keyword]], Table1[keyword]))))</f>
        <v>3</v>
      </c>
      <c r="O88" t="str" cm="1">
        <f t="array" ref="O88">_xlfn.TEXTJOIN(", ", TRUE, _xlfn._xlws.FILTER(Table1[keyword], ISNUMBER(SEARCH(Table1[[#This Row],[keyword]], Table1[keyword])), ""))</f>
        <v>backup, backup, backup</v>
      </c>
      <c r="P88" cm="1">
        <f t="array" ref="P88">SUM(--((_xlfn.REGEXTEST(Table1[keyword], "^" &amp; Table1[[#This Row],[keyword]] &amp; ".*")) * (Table1[keep]=1) ))</f>
        <v>3</v>
      </c>
      <c r="Q88" t="str" cm="1">
        <f t="array" ref="Q88">_xlfn.TEXTJOIN(", ", TRUE, _xlfn._xlws.FILTER(Table1[keyword], (_xlfn.REGEXTEST(Table1[keyword], "^" &amp; Table1[[#This Row],[keyword]] &amp; ".*")) * (Table1[keep]=1), ""))</f>
        <v>backup, backup, backup</v>
      </c>
    </row>
    <row r="89" spans="1:17" x14ac:dyDescent="0.3">
      <c r="A89" t="str">
        <f>IF(NOT(ISBLANK(Table1[[#This Row],[correct value]])), Table1[[#This Row],[correct value]], Table1[[#This Row],[processed]])</f>
        <v>backup</v>
      </c>
      <c r="B89">
        <v>0</v>
      </c>
      <c r="C89">
        <v>1</v>
      </c>
      <c r="D89" t="s">
        <v>969</v>
      </c>
      <c r="F89" t="b">
        <f>COUNTA(_xlfn.TEXTSPLIT(Table1[[#This Row],[processed]]," "))=1</f>
        <v>1</v>
      </c>
      <c r="G89" t="s">
        <v>179</v>
      </c>
      <c r="H89" s="2" t="s">
        <v>179</v>
      </c>
      <c r="J89" cm="1">
        <f t="array" ref="J89">SUM(--((_xlfn.REGEXTEST(Table1[keyword], "\b" &amp; Table1[[#This Row],[keyword]] &amp; ".*")) * (Table1[keep]=1) * (Table1[QA]=Table1[[#This Row],[QA]]) *  (Table1[Redundant]&lt;&gt;1)))</f>
        <v>1</v>
      </c>
      <c r="K89" t="str" cm="1">
        <f t="array" ref="K89">_xlfn.TEXTJOIN(", ", TRUE, _xlfn._xlws.FILTER(Table1[keyword], (_xlfn.REGEXTEST(Table1[keyword], "\b" &amp; Table1[[#This Row],[keyword]] &amp; ".*")) * (Table1[keep]=1)  * (Table1[QA]=Table1[[#This Row],[QA]]) *  (Table1[Redundant]&lt;&gt;1), ""))</f>
        <v>backup</v>
      </c>
      <c r="L89" cm="1">
        <f t="array" ref="L89">SUM(--(RIGHT(_xlfn.TEXTSPLIT(Table1[[#This Row],[processed]], ," "), 1) = "I"))</f>
        <v>0</v>
      </c>
      <c r="M89" cm="1">
        <f t="array" ref="M89">SUM(--(RIGHT(_xlfn.TEXTSPLIT(Table1[[#This Row],[processed]], ," "), 2) = "bl"))</f>
        <v>0</v>
      </c>
      <c r="N89" cm="1">
        <f t="array" ref="N89">SUM(--(ISNUMBER(SEARCH(Table1[[#This Row],[keyword]], Table1[keyword]))))</f>
        <v>3</v>
      </c>
      <c r="O89" t="str" cm="1">
        <f t="array" ref="O89">_xlfn.TEXTJOIN(", ", TRUE, _xlfn._xlws.FILTER(Table1[keyword], ISNUMBER(SEARCH(Table1[[#This Row],[keyword]], Table1[keyword])), ""))</f>
        <v>backup, backup, backup</v>
      </c>
      <c r="P89" cm="1">
        <f t="array" ref="P89">SUM(--((_xlfn.REGEXTEST(Table1[keyword], "^" &amp; Table1[[#This Row],[keyword]] &amp; ".*")) * (Table1[keep]=1) ))</f>
        <v>3</v>
      </c>
      <c r="Q89" t="str" cm="1">
        <f t="array" ref="Q89">_xlfn.TEXTJOIN(", ", TRUE, _xlfn._xlws.FILTER(Table1[keyword], (_xlfn.REGEXTEST(Table1[keyword], "^" &amp; Table1[[#This Row],[keyword]] &amp; ".*")) * (Table1[keep]=1), ""))</f>
        <v>backup, backup, backup</v>
      </c>
    </row>
    <row r="90" spans="1:17" hidden="1" x14ac:dyDescent="0.3">
      <c r="A90" s="6" t="str">
        <f>IF(NOT(ISBLANK(Table1[[#This Row],[correct value]])), Table1[[#This Row],[correct value]], Table1[[#This Row],[processed]])</f>
        <v>brewernash</v>
      </c>
      <c r="B90">
        <v>0</v>
      </c>
      <c r="C90">
        <v>0</v>
      </c>
      <c r="D90" t="s">
        <v>1184</v>
      </c>
      <c r="F90" t="b">
        <f>COUNTA(_xlfn.TEXTSPLIT(Table1[[#This Row],[processed]]," "))=1</f>
        <v>1</v>
      </c>
      <c r="G90" t="s">
        <v>982</v>
      </c>
      <c r="H90" t="s">
        <v>983</v>
      </c>
      <c r="J90" cm="1">
        <f t="array" ref="J90">SUM(--((_xlfn.REGEXTEST(Table1[keyword], "\b" &amp; Table1[[#This Row],[keyword]] &amp; ".*")) * (Table1[keep]=1) * (Table1[QA]=Table1[[#This Row],[QA]]) *  (Table1[Redundant]&lt;&gt;1)))</f>
        <v>0</v>
      </c>
      <c r="K90" t="str" cm="1">
        <f t="array" ref="K90">_xlfn.TEXTJOIN(", ", TRUE, _xlfn._xlws.FILTER(Table1[keyword], (_xlfn.REGEXTEST(Table1[keyword], "\b" &amp; Table1[[#This Row],[keyword]] &amp; ".*")) * (Table1[keep]=1)  * (Table1[QA]=Table1[[#This Row],[QA]]) *  (Table1[Redundant]&lt;&gt;1), ""))</f>
        <v/>
      </c>
      <c r="L90" cm="1">
        <f t="array" ref="L90">SUM(--(RIGHT(_xlfn.TEXTSPLIT(Table1[[#This Row],[processed]], ," "), 1) = "I"))</f>
        <v>0</v>
      </c>
      <c r="M90" cm="1">
        <f t="array" ref="M90">SUM(--(RIGHT(_xlfn.TEXTSPLIT(Table1[[#This Row],[processed]], ," "), 2) = "bl"))</f>
        <v>0</v>
      </c>
      <c r="N90" cm="1">
        <f t="array" ref="N90">SUM(--(ISNUMBER(SEARCH(Table1[[#This Row],[keyword]], Table1[keyword]))))</f>
        <v>1</v>
      </c>
      <c r="O90" t="str" cm="1">
        <f t="array" ref="O90">_xlfn.TEXTJOIN(", ", TRUE, _xlfn._xlws.FILTER(Table1[keyword], ISNUMBER(SEARCH(Table1[[#This Row],[keyword]], Table1[keyword])), ""))</f>
        <v>brewernash</v>
      </c>
      <c r="P90" cm="1">
        <f t="array" ref="P90">SUM(--((_xlfn.REGEXTEST(Table1[keyword], "^" &amp; Table1[[#This Row],[keyword]] &amp; ".*")) * (Table1[keep]=1) ))</f>
        <v>0</v>
      </c>
      <c r="Q90" t="str" cm="1">
        <f t="array" ref="Q90">_xlfn.TEXTJOIN(", ", TRUE, _xlfn._xlws.FILTER(Table1[keyword], (_xlfn.REGEXTEST(Table1[keyword], "^" &amp; Table1[[#This Row],[keyword]] &amp; ".*")) * (Table1[keep]=1), ""))</f>
        <v/>
      </c>
    </row>
    <row r="91" spans="1:17" x14ac:dyDescent="0.3">
      <c r="A91" t="str">
        <f>IF(NOT(ISBLANK(Table1[[#This Row],[correct value]])), Table1[[#This Row],[correct value]], Table1[[#This Row],[processed]])</f>
        <v>bare metal</v>
      </c>
      <c r="B91">
        <v>1</v>
      </c>
      <c r="C91">
        <v>1</v>
      </c>
      <c r="D91" t="s">
        <v>861</v>
      </c>
      <c r="F91" t="b">
        <f>COUNTA(_xlfn.TEXTSPLIT(Table1[[#This Row],[processed]]," "))=1</f>
        <v>0</v>
      </c>
      <c r="G91" t="s">
        <v>858</v>
      </c>
      <c r="H91" s="2" t="s">
        <v>858</v>
      </c>
      <c r="J91" cm="1">
        <f t="array" ref="J91">SUM(--((_xlfn.REGEXTEST(Table1[keyword], "\b" &amp; Table1[[#This Row],[keyword]] &amp; ".*")) * (Table1[keep]=1) * (Table1[QA]=Table1[[#This Row],[QA]]) *  (Table1[Redundant]&lt;&gt;1)))</f>
        <v>1</v>
      </c>
      <c r="K91" t="str" cm="1">
        <f t="array" ref="K91">_xlfn.TEXTJOIN(", ", TRUE, _xlfn._xlws.FILTER(Table1[keyword], (_xlfn.REGEXTEST(Table1[keyword], "\b" &amp; Table1[[#This Row],[keyword]] &amp; ".*")) * (Table1[keep]=1)  * (Table1[QA]=Table1[[#This Row],[QA]]) *  (Table1[Redundant]&lt;&gt;1), ""))</f>
        <v>bare metal</v>
      </c>
      <c r="L91" cm="1">
        <f t="array" ref="L91">SUM(--(RIGHT(_xlfn.TEXTSPLIT(Table1[[#This Row],[processed]], ," "), 1) = "I"))</f>
        <v>0</v>
      </c>
      <c r="M91" cm="1">
        <f t="array" ref="M91">SUM(--(RIGHT(_xlfn.TEXTSPLIT(Table1[[#This Row],[processed]], ," "), 2) = "bl"))</f>
        <v>0</v>
      </c>
      <c r="N91" cm="1">
        <f t="array" ref="N91">SUM(--(ISNUMBER(SEARCH(Table1[[#This Row],[keyword]], Table1[keyword]))))</f>
        <v>1</v>
      </c>
      <c r="O91" t="str" cm="1">
        <f t="array" ref="O91">_xlfn.TEXTJOIN(", ", TRUE, _xlfn._xlws.FILTER(Table1[keyword], ISNUMBER(SEARCH(Table1[[#This Row],[keyword]], Table1[keyword])), ""))</f>
        <v>bare metal</v>
      </c>
      <c r="P91" cm="1">
        <f t="array" ref="P91">SUM(--((_xlfn.REGEXTEST(Table1[keyword], "^" &amp; Table1[[#This Row],[keyword]] &amp; ".*")) * (Table1[keep]=1) ))</f>
        <v>1</v>
      </c>
      <c r="Q91" t="str" cm="1">
        <f t="array" ref="Q91">_xlfn.TEXTJOIN(", ", TRUE, _xlfn._xlws.FILTER(Table1[keyword], (_xlfn.REGEXTEST(Table1[keyword], "^" &amp; Table1[[#This Row],[keyword]] &amp; ".*")) * (Table1[keep]=1), ""))</f>
        <v>bare metal</v>
      </c>
    </row>
    <row r="92" spans="1:17" x14ac:dyDescent="0.3">
      <c r="A92" t="str">
        <f>IF(NOT(ISBLANK(Table1[[#This Row],[correct value]])), Table1[[#This Row],[correct value]], Table1[[#This Row],[processed]])</f>
        <v>barrier</v>
      </c>
      <c r="B92">
        <v>0</v>
      </c>
      <c r="C92">
        <v>1</v>
      </c>
      <c r="D92" t="s">
        <v>1184</v>
      </c>
      <c r="F92" t="b">
        <f>COUNTA(_xlfn.TEXTSPLIT(Table1[[#This Row],[processed]]," "))=1</f>
        <v>1</v>
      </c>
      <c r="G92" t="s">
        <v>1056</v>
      </c>
      <c r="H92" s="2" t="s">
        <v>1056</v>
      </c>
      <c r="J92" cm="1">
        <f t="array" ref="J92">SUM(--((_xlfn.REGEXTEST(Table1[keyword], "\b" &amp; Table1[[#This Row],[keyword]] &amp; ".*")) * (Table1[keep]=1) * (Table1[QA]=Table1[[#This Row],[QA]]) *  (Table1[Redundant]&lt;&gt;1)))</f>
        <v>1</v>
      </c>
      <c r="K92" t="str" cm="1">
        <f t="array" ref="K92">_xlfn.TEXTJOIN(", ", TRUE, _xlfn._xlws.FILTER(Table1[keyword], (_xlfn.REGEXTEST(Table1[keyword], "\b" &amp; Table1[[#This Row],[keyword]] &amp; ".*")) * (Table1[keep]=1)  * (Table1[QA]=Table1[[#This Row],[QA]]) *  (Table1[Redundant]&lt;&gt;1), ""))</f>
        <v>barrier</v>
      </c>
      <c r="L92" cm="1">
        <f t="array" ref="L92">SUM(--(RIGHT(_xlfn.TEXTSPLIT(Table1[[#This Row],[processed]], ," "), 1) = "I"))</f>
        <v>0</v>
      </c>
      <c r="M92" cm="1">
        <f t="array" ref="M92">SUM(--(RIGHT(_xlfn.TEXTSPLIT(Table1[[#This Row],[processed]], ," "), 2) = "bl"))</f>
        <v>0</v>
      </c>
      <c r="N92" cm="1">
        <f t="array" ref="N92">SUM(--(ISNUMBER(SEARCH(Table1[[#This Row],[keyword]], Table1[keyword]))))</f>
        <v>1</v>
      </c>
      <c r="O92" t="str" cm="1">
        <f t="array" ref="O92">_xlfn.TEXTJOIN(", ", TRUE, _xlfn._xlws.FILTER(Table1[keyword], ISNUMBER(SEARCH(Table1[[#This Row],[keyword]], Table1[keyword])), ""))</f>
        <v>barrier</v>
      </c>
      <c r="P92" cm="1">
        <f t="array" ref="P92">SUM(--((_xlfn.REGEXTEST(Table1[keyword], "^" &amp; Table1[[#This Row],[keyword]] &amp; ".*")) * (Table1[keep]=1) ))</f>
        <v>1</v>
      </c>
      <c r="Q92" t="str" cm="1">
        <f t="array" ref="Q92">_xlfn.TEXTJOIN(", ", TRUE, _xlfn._xlws.FILTER(Table1[keyword], (_xlfn.REGEXTEST(Table1[keyword], "^" &amp; Table1[[#This Row],[keyword]] &amp; ".*")) * (Table1[keep]=1), ""))</f>
        <v>barrier</v>
      </c>
    </row>
    <row r="93" spans="1:17" x14ac:dyDescent="0.3">
      <c r="A93" t="str">
        <f>IF(NOT(ISBLANK(Table1[[#This Row],[correct value]])), Table1[[#This Row],[correct value]], Table1[[#This Row],[processed]])</f>
        <v>batch</v>
      </c>
      <c r="B93">
        <v>0</v>
      </c>
      <c r="C93">
        <v>1</v>
      </c>
      <c r="D93" t="s">
        <v>492</v>
      </c>
      <c r="F93" t="b">
        <f>COUNTA(_xlfn.TEXTSPLIT(Table1[[#This Row],[processed]]," "))=1</f>
        <v>1</v>
      </c>
      <c r="G93" t="s">
        <v>446</v>
      </c>
      <c r="H93" s="2" t="s">
        <v>446</v>
      </c>
      <c r="J93" cm="1">
        <f t="array" ref="J93">SUM(--((_xlfn.REGEXTEST(Table1[keyword], "\b" &amp; Table1[[#This Row],[keyword]] &amp; ".*")) * (Table1[keep]=1) * (Table1[QA]=Table1[[#This Row],[QA]]) *  (Table1[Redundant]&lt;&gt;1)))</f>
        <v>1</v>
      </c>
      <c r="K93" t="str" cm="1">
        <f t="array" ref="K93">_xlfn.TEXTJOIN(", ", TRUE, _xlfn._xlws.FILTER(Table1[keyword], (_xlfn.REGEXTEST(Table1[keyword], "\b" &amp; Table1[[#This Row],[keyword]] &amp; ".*")) * (Table1[keep]=1)  * (Table1[QA]=Table1[[#This Row],[QA]]) *  (Table1[Redundant]&lt;&gt;1), ""))</f>
        <v>batch</v>
      </c>
      <c r="L93" cm="1">
        <f t="array" ref="L93">SUM(--(RIGHT(_xlfn.TEXTSPLIT(Table1[[#This Row],[processed]], ," "), 1) = "I"))</f>
        <v>0</v>
      </c>
      <c r="M93" cm="1">
        <f t="array" ref="M93">SUM(--(RIGHT(_xlfn.TEXTSPLIT(Table1[[#This Row],[processed]], ," "), 2) = "bl"))</f>
        <v>0</v>
      </c>
      <c r="N93" cm="1">
        <f t="array" ref="N93">SUM(--(ISNUMBER(SEARCH(Table1[[#This Row],[keyword]], Table1[keyword]))))</f>
        <v>2</v>
      </c>
      <c r="O93" t="str" cm="1">
        <f t="array" ref="O93">_xlfn.TEXTJOIN(", ", TRUE, _xlfn._xlws.FILTER(Table1[keyword], ISNUMBER(SEARCH(Table1[[#This Row],[keyword]], Table1[keyword])), ""))</f>
        <v>batch, batch</v>
      </c>
      <c r="P93" cm="1">
        <f t="array" ref="P93">SUM(--((_xlfn.REGEXTEST(Table1[keyword], "^" &amp; Table1[[#This Row],[keyword]] &amp; ".*")) * (Table1[keep]=1) ))</f>
        <v>2</v>
      </c>
      <c r="Q93" t="str" cm="1">
        <f t="array" ref="Q93">_xlfn.TEXTJOIN(", ", TRUE, _xlfn._xlws.FILTER(Table1[keyword], (_xlfn.REGEXTEST(Table1[keyword], "^" &amp; Table1[[#This Row],[keyword]] &amp; ".*")) * (Table1[keep]=1), ""))</f>
        <v>batch, batch</v>
      </c>
    </row>
    <row r="94" spans="1:17" x14ac:dyDescent="0.3">
      <c r="A94" t="str">
        <f>IF(NOT(ISBLANK(Table1[[#This Row],[correct value]])), Table1[[#This Row],[correct value]], Table1[[#This Row],[processed]])</f>
        <v>batch</v>
      </c>
      <c r="B94">
        <v>0</v>
      </c>
      <c r="C94">
        <v>1</v>
      </c>
      <c r="D94" t="s">
        <v>746</v>
      </c>
      <c r="F94" t="b">
        <f>COUNTA(_xlfn.TEXTSPLIT(Table1[[#This Row],[processed]]," "))=1</f>
        <v>1</v>
      </c>
      <c r="G94" t="s">
        <v>446</v>
      </c>
      <c r="H94" s="2" t="s">
        <v>446</v>
      </c>
      <c r="J94" cm="1">
        <f t="array" ref="J94">SUM(--((_xlfn.REGEXTEST(Table1[keyword], "\b" &amp; Table1[[#This Row],[keyword]] &amp; ".*")) * (Table1[keep]=1) * (Table1[QA]=Table1[[#This Row],[QA]]) *  (Table1[Redundant]&lt;&gt;1)))</f>
        <v>1</v>
      </c>
      <c r="K94" t="str" cm="1">
        <f t="array" ref="K94">_xlfn.TEXTJOIN(", ", TRUE, _xlfn._xlws.FILTER(Table1[keyword], (_xlfn.REGEXTEST(Table1[keyword], "\b" &amp; Table1[[#This Row],[keyword]] &amp; ".*")) * (Table1[keep]=1)  * (Table1[QA]=Table1[[#This Row],[QA]]) *  (Table1[Redundant]&lt;&gt;1), ""))</f>
        <v>batch</v>
      </c>
      <c r="L94" cm="1">
        <f t="array" ref="L94">SUM(--(RIGHT(_xlfn.TEXTSPLIT(Table1[[#This Row],[processed]], ," "), 1) = "I"))</f>
        <v>0</v>
      </c>
      <c r="M94" cm="1">
        <f t="array" ref="M94">SUM(--(RIGHT(_xlfn.TEXTSPLIT(Table1[[#This Row],[processed]], ," "), 2) = "bl"))</f>
        <v>0</v>
      </c>
      <c r="N94" cm="1">
        <f t="array" ref="N94">SUM(--(ISNUMBER(SEARCH(Table1[[#This Row],[keyword]], Table1[keyword]))))</f>
        <v>2</v>
      </c>
      <c r="O94" t="str" cm="1">
        <f t="array" ref="O94">_xlfn.TEXTJOIN(", ", TRUE, _xlfn._xlws.FILTER(Table1[keyword], ISNUMBER(SEARCH(Table1[[#This Row],[keyword]], Table1[keyword])), ""))</f>
        <v>batch, batch</v>
      </c>
      <c r="P94" cm="1">
        <f t="array" ref="P94">SUM(--((_xlfn.REGEXTEST(Table1[keyword], "^" &amp; Table1[[#This Row],[keyword]] &amp; ".*")) * (Table1[keep]=1) ))</f>
        <v>2</v>
      </c>
      <c r="Q94" t="str" cm="1">
        <f t="array" ref="Q94">_xlfn.TEXTJOIN(", ", TRUE, _xlfn._xlws.FILTER(Table1[keyword], (_xlfn.REGEXTEST(Table1[keyword], "^" &amp; Table1[[#This Row],[keyword]] &amp; ".*")) * (Table1[keep]=1), ""))</f>
        <v>batch, batch</v>
      </c>
    </row>
    <row r="95" spans="1:17" x14ac:dyDescent="0.3">
      <c r="A95" t="str">
        <f>IF(NOT(ISBLANK(Table1[[#This Row],[correct value]])), Table1[[#This Row],[correct value]], Table1[[#This Row],[processed]])</f>
        <v>batter</v>
      </c>
      <c r="B95">
        <v>0</v>
      </c>
      <c r="C95">
        <v>1</v>
      </c>
      <c r="D95" t="s">
        <v>399</v>
      </c>
      <c r="F95" t="b">
        <f>COUNTA(_xlfn.TEXTSPLIT(Table1[[#This Row],[processed]]," "))=1</f>
        <v>1</v>
      </c>
      <c r="G95" t="s">
        <v>379</v>
      </c>
      <c r="H95" s="2" t="s">
        <v>380</v>
      </c>
      <c r="I95" t="s">
        <v>1391</v>
      </c>
      <c r="J95" cm="1">
        <f t="array" ref="J95">SUM(--((_xlfn.REGEXTEST(Table1[keyword], "\b" &amp; Table1[[#This Row],[keyword]] &amp; ".*")) * (Table1[keep]=1) * (Table1[QA]=Table1[[#This Row],[QA]]) *  (Table1[Redundant]&lt;&gt;1)))</f>
        <v>1</v>
      </c>
      <c r="K95" t="str" cm="1">
        <f t="array" ref="K95">_xlfn.TEXTJOIN(", ", TRUE, _xlfn._xlws.FILTER(Table1[keyword], (_xlfn.REGEXTEST(Table1[keyword], "\b" &amp; Table1[[#This Row],[keyword]] &amp; ".*")) * (Table1[keep]=1)  * (Table1[QA]=Table1[[#This Row],[QA]]) *  (Table1[Redundant]&lt;&gt;1), ""))</f>
        <v>batter</v>
      </c>
      <c r="L95" cm="1">
        <f t="array" ref="L95">SUM(--(RIGHT(_xlfn.TEXTSPLIT(Table1[[#This Row],[processed]], ," "), 1) = "I"))</f>
        <v>1</v>
      </c>
      <c r="M95" cm="1">
        <f t="array" ref="M95">SUM(--(RIGHT(_xlfn.TEXTSPLIT(Table1[[#This Row],[processed]], ," "), 2) = "bl"))</f>
        <v>0</v>
      </c>
      <c r="N95" cm="1">
        <f t="array" ref="N95">SUM(--(ISNUMBER(SEARCH(Table1[[#This Row],[keyword]], Table1[keyword]))))</f>
        <v>1</v>
      </c>
      <c r="O95" t="str" cm="1">
        <f t="array" ref="O95">_xlfn.TEXTJOIN(", ", TRUE, _xlfn._xlws.FILTER(Table1[keyword], ISNUMBER(SEARCH(Table1[[#This Row],[keyword]], Table1[keyword])), ""))</f>
        <v>batter</v>
      </c>
      <c r="P95" cm="1">
        <f t="array" ref="P95">SUM(--((_xlfn.REGEXTEST(Table1[keyword], "^" &amp; Table1[[#This Row],[keyword]] &amp; ".*")) * (Table1[keep]=1) ))</f>
        <v>1</v>
      </c>
      <c r="Q95" t="str" cm="1">
        <f t="array" ref="Q95">_xlfn.TEXTJOIN(", ", TRUE, _xlfn._xlws.FILTER(Table1[keyword], (_xlfn.REGEXTEST(Table1[keyword], "^" &amp; Table1[[#This Row],[keyword]] &amp; ".*")) * (Table1[keep]=1), ""))</f>
        <v>batter</v>
      </c>
    </row>
    <row r="96" spans="1:17" x14ac:dyDescent="0.3">
      <c r="A96" t="str">
        <f>IF(NOT(ISBLANK(Table1[[#This Row],[correct value]])), Table1[[#This Row],[correct value]], Table1[[#This Row],[processed]])</f>
        <v>behavi</v>
      </c>
      <c r="B96">
        <v>1</v>
      </c>
      <c r="C96">
        <v>1</v>
      </c>
      <c r="D96" t="s">
        <v>1383</v>
      </c>
      <c r="F96" t="b">
        <f>COUNTA(_xlfn.TEXTSPLIT(Table1[[#This Row],[processed]]," "))=1</f>
        <v>1</v>
      </c>
      <c r="G96" t="s">
        <v>1364</v>
      </c>
      <c r="H96" s="2" t="s">
        <v>1365</v>
      </c>
      <c r="I96" t="s">
        <v>1364</v>
      </c>
      <c r="J96" cm="1">
        <f t="array" ref="J96">SUM(--((_xlfn.REGEXTEST(Table1[keyword], "\b" &amp; Table1[[#This Row],[keyword]] &amp; ".*")) * (Table1[keep]=1) * (Table1[QA]=Table1[[#This Row],[QA]]) *  (Table1[Redundant]&lt;&gt;1)))</f>
        <v>1</v>
      </c>
      <c r="K96" t="str" cm="1">
        <f t="array" ref="K96">_xlfn.TEXTJOIN(", ", TRUE, _xlfn._xlws.FILTER(Table1[keyword], (_xlfn.REGEXTEST(Table1[keyword], "\b" &amp; Table1[[#This Row],[keyword]] &amp; ".*")) * (Table1[keep]=1)  * (Table1[QA]=Table1[[#This Row],[QA]]) *  (Table1[Redundant]&lt;&gt;1), ""))</f>
        <v>behavi</v>
      </c>
      <c r="L96" cm="1">
        <f t="array" ref="L96">SUM(--(RIGHT(_xlfn.TEXTSPLIT(Table1[[#This Row],[processed]], ," "), 1) = "I"))</f>
        <v>1</v>
      </c>
      <c r="M96" cm="1">
        <f t="array" ref="M96">SUM(--(RIGHT(_xlfn.TEXTSPLIT(Table1[[#This Row],[processed]], ," "), 2) = "bl"))</f>
        <v>0</v>
      </c>
      <c r="N96" cm="1">
        <f t="array" ref="N96">SUM(--(ISNUMBER(SEARCH(Table1[[#This Row],[keyword]], Table1[keyword]))))</f>
        <v>2</v>
      </c>
      <c r="O96" t="str" cm="1">
        <f t="array" ref="O96">_xlfn.TEXTJOIN(", ", TRUE, _xlfn._xlws.FILTER(Table1[keyword], ISNUMBER(SEARCH(Table1[[#This Row],[keyword]], Table1[keyword])), ""))</f>
        <v>behavi, behavior model</v>
      </c>
      <c r="P96" cm="1">
        <f t="array" ref="P96">SUM(--((_xlfn.REGEXTEST(Table1[keyword], "^" &amp; Table1[[#This Row],[keyword]] &amp; ".*")) * (Table1[keep]=1) ))</f>
        <v>2</v>
      </c>
      <c r="Q96" t="str" cm="1">
        <f t="array" ref="Q96">_xlfn.TEXTJOIN(", ", TRUE, _xlfn._xlws.FILTER(Table1[keyword], (_xlfn.REGEXTEST(Table1[keyword], "^" &amp; Table1[[#This Row],[keyword]] &amp; ".*")) * (Table1[keep]=1), ""))</f>
        <v>behavi, behavior model</v>
      </c>
    </row>
    <row r="97" spans="1:17" x14ac:dyDescent="0.3">
      <c r="A97" t="str">
        <f>IF(NOT(ISBLANK(Table1[[#This Row],[correct value]])), Table1[[#This Row],[correct value]], Table1[[#This Row],[processed]])</f>
        <v>behavior model</v>
      </c>
      <c r="B97">
        <v>1</v>
      </c>
      <c r="C97">
        <v>1</v>
      </c>
      <c r="D97" t="s">
        <v>969</v>
      </c>
      <c r="F97" t="b">
        <f>COUNTA(_xlfn.TEXTSPLIT(Table1[[#This Row],[processed]]," "))=1</f>
        <v>0</v>
      </c>
      <c r="G97" t="s">
        <v>965</v>
      </c>
      <c r="H97" s="2" t="s">
        <v>966</v>
      </c>
      <c r="J97" cm="1">
        <f t="array" ref="J97">SUM(--((_xlfn.REGEXTEST(Table1[keyword], "\b" &amp; Table1[[#This Row],[keyword]] &amp; ".*")) * (Table1[keep]=1) * (Table1[QA]=Table1[[#This Row],[QA]]) *  (Table1[Redundant]&lt;&gt;1)))</f>
        <v>1</v>
      </c>
      <c r="K97" t="str" cm="1">
        <f t="array" ref="K97">_xlfn.TEXTJOIN(", ", TRUE, _xlfn._xlws.FILTER(Table1[keyword], (_xlfn.REGEXTEST(Table1[keyword], "\b" &amp; Table1[[#This Row],[keyword]] &amp; ".*")) * (Table1[keep]=1)  * (Table1[QA]=Table1[[#This Row],[QA]]) *  (Table1[Redundant]&lt;&gt;1), ""))</f>
        <v>behavior model</v>
      </c>
      <c r="L97" cm="1">
        <f t="array" ref="L97">SUM(--(RIGHT(_xlfn.TEXTSPLIT(Table1[[#This Row],[processed]], ," "), 1) = "I"))</f>
        <v>0</v>
      </c>
      <c r="M97" cm="1">
        <f t="array" ref="M97">SUM(--(RIGHT(_xlfn.TEXTSPLIT(Table1[[#This Row],[processed]], ," "), 2) = "bl"))</f>
        <v>0</v>
      </c>
      <c r="N97" cm="1">
        <f t="array" ref="N97">SUM(--(ISNUMBER(SEARCH(Table1[[#This Row],[keyword]], Table1[keyword]))))</f>
        <v>1</v>
      </c>
      <c r="O97" t="str" cm="1">
        <f t="array" ref="O97">_xlfn.TEXTJOIN(", ", TRUE, _xlfn._xlws.FILTER(Table1[keyword], ISNUMBER(SEARCH(Table1[[#This Row],[keyword]], Table1[keyword])), ""))</f>
        <v>behavior model</v>
      </c>
      <c r="P97" cm="1">
        <f t="array" ref="P97">SUM(--((_xlfn.REGEXTEST(Table1[keyword], "^" &amp; Table1[[#This Row],[keyword]] &amp; ".*")) * (Table1[keep]=1) ))</f>
        <v>1</v>
      </c>
      <c r="Q97" t="str" cm="1">
        <f t="array" ref="Q97">_xlfn.TEXTJOIN(", ", TRUE, _xlfn._xlws.FILTER(Table1[keyword], (_xlfn.REGEXTEST(Table1[keyword], "^" &amp; Table1[[#This Row],[keyword]] &amp; ".*")) * (Table1[keep]=1), ""))</f>
        <v>behavior model</v>
      </c>
    </row>
    <row r="98" spans="1:17" x14ac:dyDescent="0.3">
      <c r="A98" t="str">
        <f>IF(NOT(ISBLANK(Table1[[#This Row],[correct value]])), Table1[[#This Row],[correct value]], Table1[[#This Row],[processed]])</f>
        <v>best-cas</v>
      </c>
      <c r="B98">
        <v>1</v>
      </c>
      <c r="C98">
        <v>1</v>
      </c>
      <c r="D98" t="s">
        <v>746</v>
      </c>
      <c r="F98" t="b">
        <f>COUNTA(_xlfn.TEXTSPLIT(Table1[[#This Row],[processed]]," "))=1</f>
        <v>1</v>
      </c>
      <c r="G98" t="s">
        <v>678</v>
      </c>
      <c r="H98" s="2" t="s">
        <v>679</v>
      </c>
      <c r="J98" cm="1">
        <f t="array" ref="J98">SUM(--((_xlfn.REGEXTEST(Table1[keyword], "\b" &amp; Table1[[#This Row],[keyword]] &amp; ".*")) * (Table1[keep]=1) * (Table1[QA]=Table1[[#This Row],[QA]]) *  (Table1[Redundant]&lt;&gt;1)))</f>
        <v>1</v>
      </c>
      <c r="K98" t="str" cm="1">
        <f t="array" ref="K98">_xlfn.TEXTJOIN(", ", TRUE, _xlfn._xlws.FILTER(Table1[keyword], (_xlfn.REGEXTEST(Table1[keyword], "\b" &amp; Table1[[#This Row],[keyword]] &amp; ".*")) * (Table1[keep]=1)  * (Table1[QA]=Table1[[#This Row],[QA]]) *  (Table1[Redundant]&lt;&gt;1), ""))</f>
        <v>best-cas</v>
      </c>
      <c r="L98" cm="1">
        <f t="array" ref="L98">SUM(--(RIGHT(_xlfn.TEXTSPLIT(Table1[[#This Row],[processed]], ," "), 1) = "I"))</f>
        <v>0</v>
      </c>
      <c r="M98" cm="1">
        <f t="array" ref="M98">SUM(--(RIGHT(_xlfn.TEXTSPLIT(Table1[[#This Row],[processed]], ," "), 2) = "bl"))</f>
        <v>0</v>
      </c>
      <c r="N98" cm="1">
        <f t="array" ref="N98">SUM(--(ISNUMBER(SEARCH(Table1[[#This Row],[keyword]], Table1[keyword]))))</f>
        <v>1</v>
      </c>
      <c r="O98" t="str" cm="1">
        <f t="array" ref="O98">_xlfn.TEXTJOIN(", ", TRUE, _xlfn._xlws.FILTER(Table1[keyword], ISNUMBER(SEARCH(Table1[[#This Row],[keyword]], Table1[keyword])), ""))</f>
        <v>best-cas</v>
      </c>
      <c r="P98" cm="1">
        <f t="array" ref="P98">SUM(--((_xlfn.REGEXTEST(Table1[keyword], "^" &amp; Table1[[#This Row],[keyword]] &amp; ".*")) * (Table1[keep]=1) ))</f>
        <v>1</v>
      </c>
      <c r="Q98" t="str" cm="1">
        <f t="array" ref="Q98">_xlfn.TEXTJOIN(", ", TRUE, _xlfn._xlws.FILTER(Table1[keyword], (_xlfn.REGEXTEST(Table1[keyword], "^" &amp; Table1[[#This Row],[keyword]] &amp; ".*")) * (Table1[keep]=1), ""))</f>
        <v>best-cas</v>
      </c>
    </row>
    <row r="99" spans="1:17" x14ac:dyDescent="0.3">
      <c r="A99" t="str">
        <f>IF(NOT(ISBLANK(Table1[[#This Row],[correct value]])), Table1[[#This Row],[correct value]], Table1[[#This Row],[processed]])</f>
        <v>bidirect model transform</v>
      </c>
      <c r="B99">
        <v>1</v>
      </c>
      <c r="C99">
        <v>1</v>
      </c>
      <c r="D99" t="s">
        <v>131</v>
      </c>
      <c r="F99" t="b">
        <f>COUNTA(_xlfn.TEXTSPLIT(Table1[[#This Row],[processed]]," "))=1</f>
        <v>0</v>
      </c>
      <c r="G99" t="s">
        <v>231</v>
      </c>
      <c r="H99" s="2" t="s">
        <v>232</v>
      </c>
      <c r="J99" cm="1">
        <f t="array" ref="J99">SUM(--((_xlfn.REGEXTEST(Table1[keyword], "\b" &amp; Table1[[#This Row],[keyword]] &amp; ".*")) * (Table1[keep]=1) * (Table1[QA]=Table1[[#This Row],[QA]]) *  (Table1[Redundant]&lt;&gt;1)))</f>
        <v>1</v>
      </c>
      <c r="K99" t="str" cm="1">
        <f t="array" ref="K99">_xlfn.TEXTJOIN(", ", TRUE, _xlfn._xlws.FILTER(Table1[keyword], (_xlfn.REGEXTEST(Table1[keyword], "\b" &amp; Table1[[#This Row],[keyword]] &amp; ".*")) * (Table1[keep]=1)  * (Table1[QA]=Table1[[#This Row],[QA]]) *  (Table1[Redundant]&lt;&gt;1), ""))</f>
        <v>bidirect model transform</v>
      </c>
      <c r="L99" cm="1">
        <f t="array" ref="L99">SUM(--(RIGHT(_xlfn.TEXTSPLIT(Table1[[#This Row],[processed]], ," "), 1) = "I"))</f>
        <v>0</v>
      </c>
      <c r="M99" cm="1">
        <f t="array" ref="M99">SUM(--(RIGHT(_xlfn.TEXTSPLIT(Table1[[#This Row],[processed]], ," "), 2) = "bl"))</f>
        <v>0</v>
      </c>
      <c r="N99" cm="1">
        <f t="array" ref="N99">SUM(--(ISNUMBER(SEARCH(Table1[[#This Row],[keyword]], Table1[keyword]))))</f>
        <v>1</v>
      </c>
      <c r="O99" t="str" cm="1">
        <f t="array" ref="O99">_xlfn.TEXTJOIN(", ", TRUE, _xlfn._xlws.FILTER(Table1[keyword], ISNUMBER(SEARCH(Table1[[#This Row],[keyword]], Table1[keyword])), ""))</f>
        <v>bidirect model transform</v>
      </c>
      <c r="P99" cm="1">
        <f t="array" ref="P99">SUM(--((_xlfn.REGEXTEST(Table1[keyword], "^" &amp; Table1[[#This Row],[keyword]] &amp; ".*")) * (Table1[keep]=1) ))</f>
        <v>1</v>
      </c>
      <c r="Q99" t="str" cm="1">
        <f t="array" ref="Q99">_xlfn.TEXTJOIN(", ", TRUE, _xlfn._xlws.FILTER(Table1[keyword], (_xlfn.REGEXTEST(Table1[keyword], "^" &amp; Table1[[#This Row],[keyword]] &amp; ".*")) * (Table1[keep]=1), ""))</f>
        <v>bidirect model transform</v>
      </c>
    </row>
    <row r="100" spans="1:17" x14ac:dyDescent="0.3">
      <c r="A100" t="str">
        <f>IF(NOT(ISBLANK(Table1[[#This Row],[correct value]])), Table1[[#This Row],[correct value]], Table1[[#This Row],[processed]])</f>
        <v>bind</v>
      </c>
      <c r="B100">
        <v>0</v>
      </c>
      <c r="C100">
        <v>1</v>
      </c>
      <c r="D100" t="s">
        <v>115</v>
      </c>
      <c r="F100" t="b">
        <f>COUNTA(_xlfn.TEXTSPLIT(Table1[[#This Row],[processed]]," "))=1</f>
        <v>1</v>
      </c>
      <c r="G100" t="s">
        <v>37</v>
      </c>
      <c r="H100" s="2" t="s">
        <v>101</v>
      </c>
      <c r="J100" cm="1">
        <f t="array" ref="J100">SUM(--((_xlfn.REGEXTEST(Table1[keyword], "\b" &amp; Table1[[#This Row],[keyword]] &amp; ".*")) * (Table1[keep]=1) * (Table1[QA]=Table1[[#This Row],[QA]]) *  (Table1[Redundant]&lt;&gt;1)))</f>
        <v>1</v>
      </c>
      <c r="K100" t="str" cm="1">
        <f t="array" ref="K100">_xlfn.TEXTJOIN(", ", TRUE, _xlfn._xlws.FILTER(Table1[keyword], (_xlfn.REGEXTEST(Table1[keyword], "\b" &amp; Table1[[#This Row],[keyword]] &amp; ".*")) * (Table1[keep]=1)  * (Table1[QA]=Table1[[#This Row],[QA]]) *  (Table1[Redundant]&lt;&gt;1), ""))</f>
        <v>bind</v>
      </c>
      <c r="L100" cm="1">
        <f t="array" ref="L100">SUM(--(RIGHT(_xlfn.TEXTSPLIT(Table1[[#This Row],[processed]], ," "), 1) = "I"))</f>
        <v>0</v>
      </c>
      <c r="M100" cm="1">
        <f t="array" ref="M100">SUM(--(RIGHT(_xlfn.TEXTSPLIT(Table1[[#This Row],[processed]], ," "), 2) = "bl"))</f>
        <v>0</v>
      </c>
      <c r="N100" cm="1">
        <f t="array" ref="N100">SUM(--(ISNUMBER(SEARCH(Table1[[#This Row],[keyword]], Table1[keyword]))))</f>
        <v>2</v>
      </c>
      <c r="O100" t="str" cm="1">
        <f t="array" ref="O100">_xlfn.TEXTJOIN(", ", TRUE, _xlfn._xlws.FILTER(Table1[keyword], ISNUMBER(SEARCH(Table1[[#This Row],[keyword]], Table1[keyword])), ""))</f>
        <v>bind, bind</v>
      </c>
      <c r="P100" cm="1">
        <f t="array" ref="P100">SUM(--((_xlfn.REGEXTEST(Table1[keyword], "^" &amp; Table1[[#This Row],[keyword]] &amp; ".*")) * (Table1[keep]=1) ))</f>
        <v>2</v>
      </c>
      <c r="Q100" t="str" cm="1">
        <f t="array" ref="Q100">_xlfn.TEXTJOIN(", ", TRUE, _xlfn._xlws.FILTER(Table1[keyword], (_xlfn.REGEXTEST(Table1[keyword], "^" &amp; Table1[[#This Row],[keyword]] &amp; ".*")) * (Table1[keep]=1), ""))</f>
        <v>bind, bind</v>
      </c>
    </row>
    <row r="101" spans="1:17" hidden="1" x14ac:dyDescent="0.3">
      <c r="A101" s="6" t="str">
        <f>IF(NOT(ISBLANK(Table1[[#This Row],[correct value]])), Table1[[#This Row],[correct value]], Table1[[#This Row],[processed]])</f>
        <v>captcha</v>
      </c>
      <c r="B101">
        <v>0</v>
      </c>
      <c r="C101">
        <v>0</v>
      </c>
      <c r="D101" t="s">
        <v>1184</v>
      </c>
      <c r="F101" t="b">
        <f>COUNTA(_xlfn.TEXTSPLIT(Table1[[#This Row],[processed]]," "))=1</f>
        <v>1</v>
      </c>
      <c r="G101" t="s">
        <v>971</v>
      </c>
      <c r="H101" t="s">
        <v>972</v>
      </c>
      <c r="J101" cm="1">
        <f t="array" ref="J101">SUM(--((_xlfn.REGEXTEST(Table1[keyword], "\b" &amp; Table1[[#This Row],[keyword]] &amp; ".*")) * (Table1[keep]=1) * (Table1[QA]=Table1[[#This Row],[QA]]) *  (Table1[Redundant]&lt;&gt;1)))</f>
        <v>0</v>
      </c>
      <c r="K101" t="str" cm="1">
        <f t="array" ref="K101">_xlfn.TEXTJOIN(", ", TRUE, _xlfn._xlws.FILTER(Table1[keyword], (_xlfn.REGEXTEST(Table1[keyword], "\b" &amp; Table1[[#This Row],[keyword]] &amp; ".*")) * (Table1[keep]=1)  * (Table1[QA]=Table1[[#This Row],[QA]]) *  (Table1[Redundant]&lt;&gt;1), ""))</f>
        <v/>
      </c>
      <c r="L101" cm="1">
        <f t="array" ref="L101">SUM(--(RIGHT(_xlfn.TEXTSPLIT(Table1[[#This Row],[processed]], ," "), 1) = "I"))</f>
        <v>0</v>
      </c>
      <c r="M101" cm="1">
        <f t="array" ref="M101">SUM(--(RIGHT(_xlfn.TEXTSPLIT(Table1[[#This Row],[processed]], ," "), 2) = "bl"))</f>
        <v>0</v>
      </c>
      <c r="N101" cm="1">
        <f t="array" ref="N101">SUM(--(ISNUMBER(SEARCH(Table1[[#This Row],[keyword]], Table1[keyword]))))</f>
        <v>1</v>
      </c>
      <c r="O101" t="str" cm="1">
        <f t="array" ref="O101">_xlfn.TEXTJOIN(", ", TRUE, _xlfn._xlws.FILTER(Table1[keyword], ISNUMBER(SEARCH(Table1[[#This Row],[keyword]], Table1[keyword])), ""))</f>
        <v>captcha</v>
      </c>
      <c r="P101" cm="1">
        <f t="array" ref="P101">SUM(--((_xlfn.REGEXTEST(Table1[keyword], "^" &amp; Table1[[#This Row],[keyword]] &amp; ".*")) * (Table1[keep]=1) ))</f>
        <v>0</v>
      </c>
      <c r="Q101" t="str" cm="1">
        <f t="array" ref="Q101">_xlfn.TEXTJOIN(", ", TRUE, _xlfn._xlws.FILTER(Table1[keyword], (_xlfn.REGEXTEST(Table1[keyword], "^" &amp; Table1[[#This Row],[keyword]] &amp; ".*")) * (Table1[keep]=1), ""))</f>
        <v/>
      </c>
    </row>
    <row r="102" spans="1:17" x14ac:dyDescent="0.3">
      <c r="A102" t="str">
        <f>IF(NOT(ISBLANK(Table1[[#This Row],[correct value]])), Table1[[#This Row],[correct value]], Table1[[#This Row],[processed]])</f>
        <v>bind</v>
      </c>
      <c r="B102">
        <v>0</v>
      </c>
      <c r="C102">
        <v>1</v>
      </c>
      <c r="D102" t="s">
        <v>541</v>
      </c>
      <c r="F102" t="b">
        <f>COUNTA(_xlfn.TEXTSPLIT(Table1[[#This Row],[processed]]," "))=1</f>
        <v>1</v>
      </c>
      <c r="G102" t="s">
        <v>37</v>
      </c>
      <c r="H102" s="2" t="s">
        <v>37</v>
      </c>
      <c r="J102" cm="1">
        <f t="array" ref="J102">SUM(--((_xlfn.REGEXTEST(Table1[keyword], "\b" &amp; Table1[[#This Row],[keyword]] &amp; ".*")) * (Table1[keep]=1) * (Table1[QA]=Table1[[#This Row],[QA]]) *  (Table1[Redundant]&lt;&gt;1)))</f>
        <v>1</v>
      </c>
      <c r="K102" t="str" cm="1">
        <f t="array" ref="K102">_xlfn.TEXTJOIN(", ", TRUE, _xlfn._xlws.FILTER(Table1[keyword], (_xlfn.REGEXTEST(Table1[keyword], "\b" &amp; Table1[[#This Row],[keyword]] &amp; ".*")) * (Table1[keep]=1)  * (Table1[QA]=Table1[[#This Row],[QA]]) *  (Table1[Redundant]&lt;&gt;1), ""))</f>
        <v>bind</v>
      </c>
      <c r="L102" cm="1">
        <f t="array" ref="L102">SUM(--(RIGHT(_xlfn.TEXTSPLIT(Table1[[#This Row],[processed]], ," "), 1) = "I"))</f>
        <v>0</v>
      </c>
      <c r="M102" cm="1">
        <f t="array" ref="M102">SUM(--(RIGHT(_xlfn.TEXTSPLIT(Table1[[#This Row],[processed]], ," "), 2) = "bl"))</f>
        <v>0</v>
      </c>
      <c r="N102" cm="1">
        <f t="array" ref="N102">SUM(--(ISNUMBER(SEARCH(Table1[[#This Row],[keyword]], Table1[keyword]))))</f>
        <v>2</v>
      </c>
      <c r="O102" t="str" cm="1">
        <f t="array" ref="O102">_xlfn.TEXTJOIN(", ", TRUE, _xlfn._xlws.FILTER(Table1[keyword], ISNUMBER(SEARCH(Table1[[#This Row],[keyword]], Table1[keyword])), ""))</f>
        <v>bind, bind</v>
      </c>
      <c r="P102" cm="1">
        <f t="array" ref="P102">SUM(--((_xlfn.REGEXTEST(Table1[keyword], "^" &amp; Table1[[#This Row],[keyword]] &amp; ".*")) * (Table1[keep]=1) ))</f>
        <v>2</v>
      </c>
      <c r="Q102" t="str" cm="1">
        <f t="array" ref="Q102">_xlfn.TEXTJOIN(", ", TRUE, _xlfn._xlws.FILTER(Table1[keyword], (_xlfn.REGEXTEST(Table1[keyword], "^" &amp; Table1[[#This Row],[keyword]] &amp; ".*")) * (Table1[keep]=1), ""))</f>
        <v>bind, bind</v>
      </c>
    </row>
    <row r="103" spans="1:17" x14ac:dyDescent="0.3">
      <c r="A103" t="str">
        <f>IF(NOT(ISBLANK(Table1[[#This Row],[correct value]])), Table1[[#This Row],[correct value]], Table1[[#This Row],[processed]])</f>
        <v>black-box</v>
      </c>
      <c r="B103">
        <v>1</v>
      </c>
      <c r="C103">
        <v>1</v>
      </c>
      <c r="D103" t="s">
        <v>1262</v>
      </c>
      <c r="F103" t="b">
        <f>COUNTA(_xlfn.TEXTSPLIT(Table1[[#This Row],[processed]]," "))=1</f>
        <v>1</v>
      </c>
      <c r="G103" t="s">
        <v>1223</v>
      </c>
      <c r="H103" s="2" t="s">
        <v>1223</v>
      </c>
      <c r="J103" cm="1">
        <f t="array" ref="J103">SUM(--((_xlfn.REGEXTEST(Table1[keyword], "\b" &amp; Table1[[#This Row],[keyword]] &amp; ".*")) * (Table1[keep]=1) * (Table1[QA]=Table1[[#This Row],[QA]]) *  (Table1[Redundant]&lt;&gt;1)))</f>
        <v>1</v>
      </c>
      <c r="K103" t="str" cm="1">
        <f t="array" ref="K103">_xlfn.TEXTJOIN(", ", TRUE, _xlfn._xlws.FILTER(Table1[keyword], (_xlfn.REGEXTEST(Table1[keyword], "\b" &amp; Table1[[#This Row],[keyword]] &amp; ".*")) * (Table1[keep]=1)  * (Table1[QA]=Table1[[#This Row],[QA]]) *  (Table1[Redundant]&lt;&gt;1), ""))</f>
        <v>black-box</v>
      </c>
      <c r="L103" cm="1">
        <f t="array" ref="L103">SUM(--(RIGHT(_xlfn.TEXTSPLIT(Table1[[#This Row],[processed]], ," "), 1) = "I"))</f>
        <v>0</v>
      </c>
      <c r="M103" cm="1">
        <f t="array" ref="M103">SUM(--(RIGHT(_xlfn.TEXTSPLIT(Table1[[#This Row],[processed]], ," "), 2) = "bl"))</f>
        <v>0</v>
      </c>
      <c r="N103" cm="1">
        <f t="array" ref="N103">SUM(--(ISNUMBER(SEARCH(Table1[[#This Row],[keyword]], Table1[keyword]))))</f>
        <v>1</v>
      </c>
      <c r="O103" t="str" cm="1">
        <f t="array" ref="O103">_xlfn.TEXTJOIN(", ", TRUE, _xlfn._xlws.FILTER(Table1[keyword], ISNUMBER(SEARCH(Table1[[#This Row],[keyword]], Table1[keyword])), ""))</f>
        <v>black-box</v>
      </c>
      <c r="P103" cm="1">
        <f t="array" ref="P103">SUM(--((_xlfn.REGEXTEST(Table1[keyword], "^" &amp; Table1[[#This Row],[keyword]] &amp; ".*")) * (Table1[keep]=1) ))</f>
        <v>1</v>
      </c>
      <c r="Q103" t="str" cm="1">
        <f t="array" ref="Q103">_xlfn.TEXTJOIN(", ", TRUE, _xlfn._xlws.FILTER(Table1[keyword], (_xlfn.REGEXTEST(Table1[keyword], "^" &amp; Table1[[#This Row],[keyword]] &amp; ".*")) * (Table1[keep]=1), ""))</f>
        <v>black-box</v>
      </c>
    </row>
    <row r="104" spans="1:17" x14ac:dyDescent="0.3">
      <c r="A104" t="str">
        <f>IF(NOT(ISBLANK(Table1[[#This Row],[correct value]])), Table1[[#This Row],[correct value]], Table1[[#This Row],[processed]])</f>
        <v>bottleneck</v>
      </c>
      <c r="B104">
        <v>0</v>
      </c>
      <c r="C104">
        <v>1</v>
      </c>
      <c r="D104" t="s">
        <v>746</v>
      </c>
      <c r="F104" t="b">
        <f>COUNTA(_xlfn.TEXTSPLIT(Table1[[#This Row],[processed]]," "))=1</f>
        <v>1</v>
      </c>
      <c r="G104" t="s">
        <v>653</v>
      </c>
      <c r="H104" s="2" t="s">
        <v>653</v>
      </c>
      <c r="J104" cm="1">
        <f t="array" ref="J104">SUM(--((_xlfn.REGEXTEST(Table1[keyword], "\b" &amp; Table1[[#This Row],[keyword]] &amp; ".*")) * (Table1[keep]=1) * (Table1[QA]=Table1[[#This Row],[QA]]) *  (Table1[Redundant]&lt;&gt;1)))</f>
        <v>1</v>
      </c>
      <c r="K104" t="str" cm="1">
        <f t="array" ref="K104">_xlfn.TEXTJOIN(", ", TRUE, _xlfn._xlws.FILTER(Table1[keyword], (_xlfn.REGEXTEST(Table1[keyword], "\b" &amp; Table1[[#This Row],[keyword]] &amp; ".*")) * (Table1[keep]=1)  * (Table1[QA]=Table1[[#This Row],[QA]]) *  (Table1[Redundant]&lt;&gt;1), ""))</f>
        <v>bottleneck</v>
      </c>
      <c r="L104" cm="1">
        <f t="array" ref="L104">SUM(--(RIGHT(_xlfn.TEXTSPLIT(Table1[[#This Row],[processed]], ," "), 1) = "I"))</f>
        <v>0</v>
      </c>
      <c r="M104" cm="1">
        <f t="array" ref="M104">SUM(--(RIGHT(_xlfn.TEXTSPLIT(Table1[[#This Row],[processed]], ," "), 2) = "bl"))</f>
        <v>0</v>
      </c>
      <c r="N104" cm="1">
        <f t="array" ref="N104">SUM(--(ISNUMBER(SEARCH(Table1[[#This Row],[keyword]], Table1[keyword]))))</f>
        <v>1</v>
      </c>
      <c r="O104" t="str" cm="1">
        <f t="array" ref="O104">_xlfn.TEXTJOIN(", ", TRUE, _xlfn._xlws.FILTER(Table1[keyword], ISNUMBER(SEARCH(Table1[[#This Row],[keyword]], Table1[keyword])), ""))</f>
        <v>bottleneck</v>
      </c>
      <c r="P104" cm="1">
        <f t="array" ref="P104">SUM(--((_xlfn.REGEXTEST(Table1[keyword], "^" &amp; Table1[[#This Row],[keyword]] &amp; ".*")) * (Table1[keep]=1) ))</f>
        <v>1</v>
      </c>
      <c r="Q104" t="str" cm="1">
        <f t="array" ref="Q104">_xlfn.TEXTJOIN(", ", TRUE, _xlfn._xlws.FILTER(Table1[keyword], (_xlfn.REGEXTEST(Table1[keyword], "^" &amp; Table1[[#This Row],[keyword]] &amp; ".*")) * (Table1[keep]=1), ""))</f>
        <v>bottleneck</v>
      </c>
    </row>
    <row r="105" spans="1:17" x14ac:dyDescent="0.3">
      <c r="A105" t="str">
        <f>IF(NOT(ISBLANK(Table1[[#This Row],[correct value]])), Table1[[#This Row],[correct value]], Table1[[#This Row],[processed]])</f>
        <v>boundar object</v>
      </c>
      <c r="B105">
        <v>1</v>
      </c>
      <c r="C105">
        <v>1</v>
      </c>
      <c r="D105" t="s">
        <v>1383</v>
      </c>
      <c r="F105" t="b">
        <f>COUNTA(_xlfn.TEXTSPLIT(Table1[[#This Row],[processed]]," "))=1</f>
        <v>0</v>
      </c>
      <c r="G105" t="s">
        <v>1340</v>
      </c>
      <c r="H105" s="2" t="s">
        <v>1341</v>
      </c>
      <c r="I105" t="s">
        <v>1428</v>
      </c>
      <c r="J105" cm="1">
        <f t="array" ref="J105">SUM(--((_xlfn.REGEXTEST(Table1[keyword], "\b" &amp; Table1[[#This Row],[keyword]] &amp; ".*")) * (Table1[keep]=1) * (Table1[QA]=Table1[[#This Row],[QA]]) *  (Table1[Redundant]&lt;&gt;1)))</f>
        <v>1</v>
      </c>
      <c r="K105" t="str" cm="1">
        <f t="array" ref="K105">_xlfn.TEXTJOIN(", ", TRUE, _xlfn._xlws.FILTER(Table1[keyword], (_xlfn.REGEXTEST(Table1[keyword], "\b" &amp; Table1[[#This Row],[keyword]] &amp; ".*")) * (Table1[keep]=1)  * (Table1[QA]=Table1[[#This Row],[QA]]) *  (Table1[Redundant]&lt;&gt;1), ""))</f>
        <v>boundar object</v>
      </c>
      <c r="L105" cm="1">
        <f t="array" ref="L105">SUM(--(RIGHT(_xlfn.TEXTSPLIT(Table1[[#This Row],[processed]], ," "), 1) = "I"))</f>
        <v>1</v>
      </c>
      <c r="M105" cm="1">
        <f t="array" ref="M105">SUM(--(RIGHT(_xlfn.TEXTSPLIT(Table1[[#This Row],[processed]], ," "), 2) = "bl"))</f>
        <v>0</v>
      </c>
      <c r="N105" cm="1">
        <f t="array" ref="N105">SUM(--(ISNUMBER(SEARCH(Table1[[#This Row],[keyword]], Table1[keyword]))))</f>
        <v>1</v>
      </c>
      <c r="O105" t="str" cm="1">
        <f t="array" ref="O105">_xlfn.TEXTJOIN(", ", TRUE, _xlfn._xlws.FILTER(Table1[keyword], ISNUMBER(SEARCH(Table1[[#This Row],[keyword]], Table1[keyword])), ""))</f>
        <v>boundar object</v>
      </c>
      <c r="P105" cm="1">
        <f t="array" ref="P105">SUM(--((_xlfn.REGEXTEST(Table1[keyword], "^" &amp; Table1[[#This Row],[keyword]] &amp; ".*")) * (Table1[keep]=1) ))</f>
        <v>1</v>
      </c>
      <c r="Q105" t="str" cm="1">
        <f t="array" ref="Q105">_xlfn.TEXTJOIN(", ", TRUE, _xlfn._xlws.FILTER(Table1[keyword], (_xlfn.REGEXTEST(Table1[keyword], "^" &amp; Table1[[#This Row],[keyword]] &amp; ".*")) * (Table1[keep]=1), ""))</f>
        <v>boundar object</v>
      </c>
    </row>
    <row r="106" spans="1:17" x14ac:dyDescent="0.3">
      <c r="A106" t="str">
        <f>IF(NOT(ISBLANK(Table1[[#This Row],[correct value]])), Table1[[#This Row],[correct value]], Table1[[#This Row],[processed]])</f>
        <v>bridg</v>
      </c>
      <c r="B106">
        <v>0</v>
      </c>
      <c r="C106">
        <v>1</v>
      </c>
      <c r="D106" t="s">
        <v>115</v>
      </c>
      <c r="F106" t="b">
        <f>COUNTA(_xlfn.TEXTSPLIT(Table1[[#This Row],[processed]]," "))=1</f>
        <v>1</v>
      </c>
      <c r="G106" t="s">
        <v>55</v>
      </c>
      <c r="H106" s="2" t="s">
        <v>81</v>
      </c>
      <c r="J106" cm="1">
        <f t="array" ref="J106">SUM(--((_xlfn.REGEXTEST(Table1[keyword], "\b" &amp; Table1[[#This Row],[keyword]] &amp; ".*")) * (Table1[keep]=1) * (Table1[QA]=Table1[[#This Row],[QA]]) *  (Table1[Redundant]&lt;&gt;1)))</f>
        <v>1</v>
      </c>
      <c r="K106" t="str" cm="1">
        <f t="array" ref="K106">_xlfn.TEXTJOIN(", ", TRUE, _xlfn._xlws.FILTER(Table1[keyword], (_xlfn.REGEXTEST(Table1[keyword], "\b" &amp; Table1[[#This Row],[keyword]] &amp; ".*")) * (Table1[keep]=1)  * (Table1[QA]=Table1[[#This Row],[QA]]) *  (Table1[Redundant]&lt;&gt;1), ""))</f>
        <v>bridg</v>
      </c>
      <c r="L106" cm="1">
        <f t="array" ref="L106">SUM(--(RIGHT(_xlfn.TEXTSPLIT(Table1[[#This Row],[processed]], ," "), 1) = "I"))</f>
        <v>0</v>
      </c>
      <c r="M106" cm="1">
        <f t="array" ref="M106">SUM(--(RIGHT(_xlfn.TEXTSPLIT(Table1[[#This Row],[processed]], ," "), 2) = "bl"))</f>
        <v>0</v>
      </c>
      <c r="N106" cm="1">
        <f t="array" ref="N106">SUM(--(ISNUMBER(SEARCH(Table1[[#This Row],[keyword]], Table1[keyword]))))</f>
        <v>2</v>
      </c>
      <c r="O106" t="str" cm="1">
        <f t="array" ref="O106">_xlfn.TEXTJOIN(", ", TRUE, _xlfn._xlws.FILTER(Table1[keyword], ISNUMBER(SEARCH(Table1[[#This Row],[keyword]], Table1[keyword])), ""))</f>
        <v>bridg, bridg</v>
      </c>
      <c r="P106" cm="1">
        <f t="array" ref="P106">SUM(--((_xlfn.REGEXTEST(Table1[keyword], "^" &amp; Table1[[#This Row],[keyword]] &amp; ".*")) * (Table1[keep]=1) ))</f>
        <v>2</v>
      </c>
      <c r="Q106" t="str" cm="1">
        <f t="array" ref="Q106">_xlfn.TEXTJOIN(", ", TRUE, _xlfn._xlws.FILTER(Table1[keyword], (_xlfn.REGEXTEST(Table1[keyword], "^" &amp; Table1[[#This Row],[keyword]] &amp; ".*")) * (Table1[keep]=1), ""))</f>
        <v>bridg, bridg</v>
      </c>
    </row>
    <row r="107" spans="1:17" x14ac:dyDescent="0.3">
      <c r="A107" t="str">
        <f>IF(NOT(ISBLANK(Table1[[#This Row],[correct value]])), Table1[[#This Row],[correct value]], Table1[[#This Row],[processed]])</f>
        <v>bridg</v>
      </c>
      <c r="B107">
        <v>0</v>
      </c>
      <c r="C107">
        <v>1</v>
      </c>
      <c r="D107" t="s">
        <v>492</v>
      </c>
      <c r="F107" t="b">
        <f>COUNTA(_xlfn.TEXTSPLIT(Table1[[#This Row],[processed]]," "))=1</f>
        <v>1</v>
      </c>
      <c r="G107" t="s">
        <v>55</v>
      </c>
      <c r="H107" s="2" t="s">
        <v>55</v>
      </c>
      <c r="J107" cm="1">
        <f t="array" ref="J107">SUM(--((_xlfn.REGEXTEST(Table1[keyword], "\b" &amp; Table1[[#This Row],[keyword]] &amp; ".*")) * (Table1[keep]=1) * (Table1[QA]=Table1[[#This Row],[QA]]) *  (Table1[Redundant]&lt;&gt;1)))</f>
        <v>1</v>
      </c>
      <c r="K107" t="str" cm="1">
        <f t="array" ref="K107">_xlfn.TEXTJOIN(", ", TRUE, _xlfn._xlws.FILTER(Table1[keyword], (_xlfn.REGEXTEST(Table1[keyword], "\b" &amp; Table1[[#This Row],[keyword]] &amp; ".*")) * (Table1[keep]=1)  * (Table1[QA]=Table1[[#This Row],[QA]]) *  (Table1[Redundant]&lt;&gt;1), ""))</f>
        <v>bridg</v>
      </c>
      <c r="L107" cm="1">
        <f t="array" ref="L107">SUM(--(RIGHT(_xlfn.TEXTSPLIT(Table1[[#This Row],[processed]], ," "), 1) = "I"))</f>
        <v>0</v>
      </c>
      <c r="M107" cm="1">
        <f t="array" ref="M107">SUM(--(RIGHT(_xlfn.TEXTSPLIT(Table1[[#This Row],[processed]], ," "), 2) = "bl"))</f>
        <v>0</v>
      </c>
      <c r="N107" cm="1">
        <f t="array" ref="N107">SUM(--(ISNUMBER(SEARCH(Table1[[#This Row],[keyword]], Table1[keyword]))))</f>
        <v>2</v>
      </c>
      <c r="O107" t="str" cm="1">
        <f t="array" ref="O107">_xlfn.TEXTJOIN(", ", TRUE, _xlfn._xlws.FILTER(Table1[keyword], ISNUMBER(SEARCH(Table1[[#This Row],[keyword]], Table1[keyword])), ""))</f>
        <v>bridg, bridg</v>
      </c>
      <c r="P107" cm="1">
        <f t="array" ref="P107">SUM(--((_xlfn.REGEXTEST(Table1[keyword], "^" &amp; Table1[[#This Row],[keyword]] &amp; ".*")) * (Table1[keep]=1) ))</f>
        <v>2</v>
      </c>
      <c r="Q107" t="str" cm="1">
        <f t="array" ref="Q107">_xlfn.TEXTJOIN(", ", TRUE, _xlfn._xlws.FILTER(Table1[keyword], (_xlfn.REGEXTEST(Table1[keyword], "^" &amp; Table1[[#This Row],[keyword]] &amp; ".*")) * (Table1[keep]=1), ""))</f>
        <v>bridg, bridg</v>
      </c>
    </row>
    <row r="108" spans="1:17" x14ac:dyDescent="0.3">
      <c r="A108" t="str">
        <f>IF(NOT(ISBLANK(Table1[[#This Row],[correct value]])), Table1[[#This Row],[correct value]], Table1[[#This Row],[processed]])</f>
        <v>broker</v>
      </c>
      <c r="B108">
        <v>0</v>
      </c>
      <c r="C108">
        <v>1</v>
      </c>
      <c r="D108" t="s">
        <v>492</v>
      </c>
      <c r="F108" t="b">
        <f>COUNTA(_xlfn.TEXTSPLIT(Table1[[#This Row],[processed]]," "))=1</f>
        <v>1</v>
      </c>
      <c r="G108" t="s">
        <v>449</v>
      </c>
      <c r="H108" s="2" t="s">
        <v>449</v>
      </c>
      <c r="J108" cm="1">
        <f t="array" ref="J108">SUM(--((_xlfn.REGEXTEST(Table1[keyword], "\b" &amp; Table1[[#This Row],[keyword]] &amp; ".*")) * (Table1[keep]=1) * (Table1[QA]=Table1[[#This Row],[QA]]) *  (Table1[Redundant]&lt;&gt;1)))</f>
        <v>1</v>
      </c>
      <c r="K108" t="str" cm="1">
        <f t="array" ref="K108">_xlfn.TEXTJOIN(", ", TRUE, _xlfn._xlws.FILTER(Table1[keyword], (_xlfn.REGEXTEST(Table1[keyword], "\b" &amp; Table1[[#This Row],[keyword]] &amp; ".*")) * (Table1[keep]=1)  * (Table1[QA]=Table1[[#This Row],[QA]]) *  (Table1[Redundant]&lt;&gt;1), ""))</f>
        <v>broker</v>
      </c>
      <c r="L108" cm="1">
        <f t="array" ref="L108">SUM(--(RIGHT(_xlfn.TEXTSPLIT(Table1[[#This Row],[processed]], ," "), 1) = "I"))</f>
        <v>0</v>
      </c>
      <c r="M108" cm="1">
        <f t="array" ref="M108">SUM(--(RIGHT(_xlfn.TEXTSPLIT(Table1[[#This Row],[processed]], ," "), 2) = "bl"))</f>
        <v>0</v>
      </c>
      <c r="N108" cm="1">
        <f t="array" ref="N108">SUM(--(ISNUMBER(SEARCH(Table1[[#This Row],[keyword]], Table1[keyword]))))</f>
        <v>1</v>
      </c>
      <c r="O108" t="str" cm="1">
        <f t="array" ref="O108">_xlfn.TEXTJOIN(", ", TRUE, _xlfn._xlws.FILTER(Table1[keyword], ISNUMBER(SEARCH(Table1[[#This Row],[keyword]], Table1[keyword])), ""))</f>
        <v>broker</v>
      </c>
      <c r="P108" cm="1">
        <f t="array" ref="P108">SUM(--((_xlfn.REGEXTEST(Table1[keyword], "^" &amp; Table1[[#This Row],[keyword]] &amp; ".*")) * (Table1[keep]=1) ))</f>
        <v>1</v>
      </c>
      <c r="Q108" t="str" cm="1">
        <f t="array" ref="Q108">_xlfn.TEXTJOIN(", ", TRUE, _xlfn._xlws.FILTER(Table1[keyword], (_xlfn.REGEXTEST(Table1[keyword], "^" &amp; Table1[[#This Row],[keyword]] &amp; ".*")) * (Table1[keep]=1), ""))</f>
        <v>broker</v>
      </c>
    </row>
    <row r="109" spans="1:17" x14ac:dyDescent="0.3">
      <c r="A109" t="str">
        <f>IF(NOT(ISBLANK(Table1[[#This Row],[correct value]])), Table1[[#This Row],[correct value]], Table1[[#This Row],[processed]])</f>
        <v>buffer</v>
      </c>
      <c r="B109">
        <v>0</v>
      </c>
      <c r="C109">
        <v>1</v>
      </c>
      <c r="D109" t="s">
        <v>492</v>
      </c>
      <c r="F109" t="b">
        <f>COUNTA(_xlfn.TEXTSPLIT(Table1[[#This Row],[processed]]," "))=1</f>
        <v>1</v>
      </c>
      <c r="G109" t="s">
        <v>442</v>
      </c>
      <c r="H109" s="2" t="s">
        <v>442</v>
      </c>
      <c r="J109" cm="1">
        <f t="array" ref="J109">SUM(--((_xlfn.REGEXTEST(Table1[keyword], "\b" &amp; Table1[[#This Row],[keyword]] &amp; ".*")) * (Table1[keep]=1) * (Table1[QA]=Table1[[#This Row],[QA]]) *  (Table1[Redundant]&lt;&gt;1)))</f>
        <v>1</v>
      </c>
      <c r="K109" t="str" cm="1">
        <f t="array" ref="K109">_xlfn.TEXTJOIN(", ", TRUE, _xlfn._xlws.FILTER(Table1[keyword], (_xlfn.REGEXTEST(Table1[keyword], "\b" &amp; Table1[[#This Row],[keyword]] &amp; ".*")) * (Table1[keep]=1)  * (Table1[QA]=Table1[[#This Row],[QA]]) *  (Table1[Redundant]&lt;&gt;1), ""))</f>
        <v>buffer</v>
      </c>
      <c r="L109" cm="1">
        <f t="array" ref="L109">SUM(--(RIGHT(_xlfn.TEXTSPLIT(Table1[[#This Row],[processed]], ," "), 1) = "I"))</f>
        <v>0</v>
      </c>
      <c r="M109" cm="1">
        <f t="array" ref="M109">SUM(--(RIGHT(_xlfn.TEXTSPLIT(Table1[[#This Row],[processed]], ," "), 2) = "bl"))</f>
        <v>0</v>
      </c>
      <c r="N109" cm="1">
        <f t="array" ref="N109">SUM(--(ISNUMBER(SEARCH(Table1[[#This Row],[keyword]], Table1[keyword]))))</f>
        <v>1</v>
      </c>
      <c r="O109" t="str" cm="1">
        <f t="array" ref="O109">_xlfn.TEXTJOIN(", ", TRUE, _xlfn._xlws.FILTER(Table1[keyword], ISNUMBER(SEARCH(Table1[[#This Row],[keyword]], Table1[keyword])), ""))</f>
        <v>buffer</v>
      </c>
      <c r="P109" cm="1">
        <f t="array" ref="P109">SUM(--((_xlfn.REGEXTEST(Table1[keyword], "^" &amp; Table1[[#This Row],[keyword]] &amp; ".*")) * (Table1[keep]=1) ))</f>
        <v>1</v>
      </c>
      <c r="Q109" t="str" cm="1">
        <f t="array" ref="Q109">_xlfn.TEXTJOIN(", ", TRUE, _xlfn._xlws.FILTER(Table1[keyword], (_xlfn.REGEXTEST(Table1[keyword], "^" &amp; Table1[[#This Row],[keyword]] &amp; ".*")) * (Table1[keep]=1), ""))</f>
        <v>buffer</v>
      </c>
    </row>
    <row r="110" spans="1:17" x14ac:dyDescent="0.3">
      <c r="A110" t="str">
        <f>IF(NOT(ISBLANK(Table1[[#This Row],[correct value]])), Table1[[#This Row],[correct value]], Table1[[#This Row],[processed]])</f>
        <v>build</v>
      </c>
      <c r="B110">
        <v>0</v>
      </c>
      <c r="C110">
        <v>1</v>
      </c>
      <c r="D110" t="s">
        <v>390</v>
      </c>
      <c r="F110" t="b">
        <f>COUNTA(_xlfn.TEXTSPLIT(Table1[[#This Row],[processed]]," "))=1</f>
        <v>1</v>
      </c>
      <c r="G110" t="s">
        <v>286</v>
      </c>
      <c r="H110" s="2" t="s">
        <v>286</v>
      </c>
      <c r="J110" cm="1">
        <f t="array" ref="J110">SUM(--((_xlfn.REGEXTEST(Table1[keyword], "\b" &amp; Table1[[#This Row],[keyword]] &amp; ".*")) * (Table1[keep]=1) * (Table1[QA]=Table1[[#This Row],[QA]]) *  (Table1[Redundant]&lt;&gt;1)))</f>
        <v>1</v>
      </c>
      <c r="K110" t="str" cm="1">
        <f t="array" ref="K110">_xlfn.TEXTJOIN(", ", TRUE, _xlfn._xlws.FILTER(Table1[keyword], (_xlfn.REGEXTEST(Table1[keyword], "\b" &amp; Table1[[#This Row],[keyword]] &amp; ".*")) * (Table1[keep]=1)  * (Table1[QA]=Table1[[#This Row],[QA]]) *  (Table1[Redundant]&lt;&gt;1), ""))</f>
        <v>build</v>
      </c>
      <c r="L110" cm="1">
        <f t="array" ref="L110">SUM(--(RIGHT(_xlfn.TEXTSPLIT(Table1[[#This Row],[processed]], ," "), 1) = "I"))</f>
        <v>0</v>
      </c>
      <c r="M110" cm="1">
        <f t="array" ref="M110">SUM(--(RIGHT(_xlfn.TEXTSPLIT(Table1[[#This Row],[processed]], ," "), 2) = "bl"))</f>
        <v>0</v>
      </c>
      <c r="N110" cm="1">
        <f t="array" ref="N110">SUM(--(ISNUMBER(SEARCH(Table1[[#This Row],[keyword]], Table1[keyword]))))</f>
        <v>1</v>
      </c>
      <c r="O110" t="str" cm="1">
        <f t="array" ref="O110">_xlfn.TEXTJOIN(", ", TRUE, _xlfn._xlws.FILTER(Table1[keyword], ISNUMBER(SEARCH(Table1[[#This Row],[keyword]], Table1[keyword])), ""))</f>
        <v>build</v>
      </c>
      <c r="P110" cm="1">
        <f t="array" ref="P110">SUM(--((_xlfn.REGEXTEST(Table1[keyword], "^" &amp; Table1[[#This Row],[keyword]] &amp; ".*")) * (Table1[keep]=1) ))</f>
        <v>1</v>
      </c>
      <c r="Q110" t="str" cm="1">
        <f t="array" ref="Q110">_xlfn.TEXTJOIN(", ", TRUE, _xlfn._xlws.FILTER(Table1[keyword], (_xlfn.REGEXTEST(Table1[keyword], "^" &amp; Table1[[#This Row],[keyword]] &amp; ".*")) * (Table1[keep]=1), ""))</f>
        <v>build</v>
      </c>
    </row>
    <row r="111" spans="1:17" x14ac:dyDescent="0.3">
      <c r="A111" t="str">
        <f>IF(NOT(ISBLANK(Table1[[#This Row],[correct value]])), Table1[[#This Row],[correct value]], Table1[[#This Row],[processed]])</f>
        <v>built-in contract</v>
      </c>
      <c r="B111">
        <v>1</v>
      </c>
      <c r="C111">
        <v>1</v>
      </c>
      <c r="D111" t="s">
        <v>492</v>
      </c>
      <c r="E111">
        <v>1</v>
      </c>
      <c r="F111" t="b">
        <f>COUNTA(_xlfn.TEXTSPLIT(Table1[[#This Row],[processed]]," "))=1</f>
        <v>0</v>
      </c>
      <c r="G111" t="s">
        <v>484</v>
      </c>
      <c r="H111" s="2" t="s">
        <v>485</v>
      </c>
      <c r="J111" cm="1">
        <f t="array" ref="J111">SUM(--((_xlfn.REGEXTEST(Table1[keyword], "\b" &amp; Table1[[#This Row],[keyword]] &amp; ".*")) * (Table1[keep]=1) * (Table1[QA]=Table1[[#This Row],[QA]]) *  (Table1[Redundant]&lt;&gt;1)))</f>
        <v>0</v>
      </c>
      <c r="K111" t="str" cm="1">
        <f t="array" ref="K111">_xlfn.TEXTJOIN(", ", TRUE, _xlfn._xlws.FILTER(Table1[keyword], (_xlfn.REGEXTEST(Table1[keyword], "\b" &amp; Table1[[#This Row],[keyword]] &amp; ".*")) * (Table1[keep]=1)  * (Table1[QA]=Table1[[#This Row],[QA]]) *  (Table1[Redundant]&lt;&gt;1), ""))</f>
        <v/>
      </c>
      <c r="L111" cm="1">
        <f t="array" ref="L111">SUM(--(RIGHT(_xlfn.TEXTSPLIT(Table1[[#This Row],[processed]], ," "), 1) = "I"))</f>
        <v>0</v>
      </c>
      <c r="M111" cm="1">
        <f t="array" ref="M111">SUM(--(RIGHT(_xlfn.TEXTSPLIT(Table1[[#This Row],[processed]], ," "), 2) = "bl"))</f>
        <v>0</v>
      </c>
      <c r="N111" cm="1">
        <f t="array" ref="N111">SUM(--(ISNUMBER(SEARCH(Table1[[#This Row],[keyword]], Table1[keyword]))))</f>
        <v>1</v>
      </c>
      <c r="O111" t="str" cm="1">
        <f t="array" ref="O111">_xlfn.TEXTJOIN(", ", TRUE, _xlfn._xlws.FILTER(Table1[keyword], ISNUMBER(SEARCH(Table1[[#This Row],[keyword]], Table1[keyword])), ""))</f>
        <v>built-in contract</v>
      </c>
      <c r="P111" cm="1">
        <f t="array" ref="P111">SUM(--((_xlfn.REGEXTEST(Table1[keyword], "^" &amp; Table1[[#This Row],[keyword]] &amp; ".*")) * (Table1[keep]=1) ))</f>
        <v>1</v>
      </c>
      <c r="Q111" t="str" cm="1">
        <f t="array" ref="Q111">_xlfn.TEXTJOIN(", ", TRUE, _xlfn._xlws.FILTER(Table1[keyword], (_xlfn.REGEXTEST(Table1[keyword], "^" &amp; Table1[[#This Row],[keyword]] &amp; ".*")) * (Table1[keep]=1), ""))</f>
        <v>built-in contract</v>
      </c>
    </row>
    <row r="112" spans="1:17" x14ac:dyDescent="0.3">
      <c r="A112" t="str">
        <f>IF(NOT(ISBLANK(Table1[[#This Row],[correct value]])), Table1[[#This Row],[correct value]], Table1[[#This Row],[processed]])</f>
        <v>cach</v>
      </c>
      <c r="B112">
        <v>0</v>
      </c>
      <c r="C112">
        <v>1</v>
      </c>
      <c r="D112" t="s">
        <v>746</v>
      </c>
      <c r="F112" t="b">
        <f>COUNTA(_xlfn.TEXTSPLIT(Table1[[#This Row],[processed]]," "))=1</f>
        <v>1</v>
      </c>
      <c r="G112" t="s">
        <v>658</v>
      </c>
      <c r="H112" s="2" t="s">
        <v>659</v>
      </c>
      <c r="J112" cm="1">
        <f t="array" ref="J112">SUM(--((_xlfn.REGEXTEST(Table1[keyword], "\b" &amp; Table1[[#This Row],[keyword]] &amp; ".*")) * (Table1[keep]=1) * (Table1[QA]=Table1[[#This Row],[QA]]) *  (Table1[Redundant]&lt;&gt;1)))</f>
        <v>1</v>
      </c>
      <c r="K112" t="str" cm="1">
        <f t="array" ref="K112">_xlfn.TEXTJOIN(", ", TRUE, _xlfn._xlws.FILTER(Table1[keyword], (_xlfn.REGEXTEST(Table1[keyword], "\b" &amp; Table1[[#This Row],[keyword]] &amp; ".*")) * (Table1[keep]=1)  * (Table1[QA]=Table1[[#This Row],[QA]]) *  (Table1[Redundant]&lt;&gt;1), ""))</f>
        <v>cach</v>
      </c>
      <c r="L112" cm="1">
        <f t="array" ref="L112">SUM(--(RIGHT(_xlfn.TEXTSPLIT(Table1[[#This Row],[processed]], ," "), 1) = "I"))</f>
        <v>0</v>
      </c>
      <c r="M112" cm="1">
        <f t="array" ref="M112">SUM(--(RIGHT(_xlfn.TEXTSPLIT(Table1[[#This Row],[processed]], ," "), 2) = "bl"))</f>
        <v>0</v>
      </c>
      <c r="N112" cm="1">
        <f t="array" ref="N112">SUM(--(ISNUMBER(SEARCH(Table1[[#This Row],[keyword]], Table1[keyword]))))</f>
        <v>1</v>
      </c>
      <c r="O112" t="str" cm="1">
        <f t="array" ref="O112">_xlfn.TEXTJOIN(", ", TRUE, _xlfn._xlws.FILTER(Table1[keyword], ISNUMBER(SEARCH(Table1[[#This Row],[keyword]], Table1[keyword])), ""))</f>
        <v>cach</v>
      </c>
      <c r="P112" cm="1">
        <f t="array" ref="P112">SUM(--((_xlfn.REGEXTEST(Table1[keyword], "^" &amp; Table1[[#This Row],[keyword]] &amp; ".*")) * (Table1[keep]=1) ))</f>
        <v>1</v>
      </c>
      <c r="Q112" t="str" cm="1">
        <f t="array" ref="Q112">_xlfn.TEXTJOIN(", ", TRUE, _xlfn._xlws.FILTER(Table1[keyword], (_xlfn.REGEXTEST(Table1[keyword], "^" &amp; Table1[[#This Row],[keyword]] &amp; ".*")) * (Table1[keep]=1), ""))</f>
        <v>cach</v>
      </c>
    </row>
    <row r="113" spans="1:17" x14ac:dyDescent="0.3">
      <c r="A113" t="str">
        <f>IF(NOT(ISBLANK(Table1[[#This Row],[correct value]])), Table1[[#This Row],[correct value]], Table1[[#This Row],[processed]])</f>
        <v>canary</v>
      </c>
      <c r="B113">
        <v>0</v>
      </c>
      <c r="C113">
        <v>1</v>
      </c>
      <c r="D113" t="s">
        <v>390</v>
      </c>
      <c r="F113" t="b">
        <f>COUNTA(_xlfn.TEXTSPLIT(Table1[[#This Row],[processed]]," "))=1</f>
        <v>1</v>
      </c>
      <c r="G113" t="s">
        <v>276</v>
      </c>
      <c r="H113" s="2" t="s">
        <v>277</v>
      </c>
      <c r="I113" t="s">
        <v>277</v>
      </c>
      <c r="J113" cm="1">
        <f t="array" ref="J113">SUM(--((_xlfn.REGEXTEST(Table1[keyword], "\b" &amp; Table1[[#This Row],[keyword]] &amp; ".*")) * (Table1[keep]=1) * (Table1[QA]=Table1[[#This Row],[QA]]) *  (Table1[Redundant]&lt;&gt;1)))</f>
        <v>1</v>
      </c>
      <c r="K113" t="str" cm="1">
        <f t="array" ref="K113">_xlfn.TEXTJOIN(", ", TRUE, _xlfn._xlws.FILTER(Table1[keyword], (_xlfn.REGEXTEST(Table1[keyword], "\b" &amp; Table1[[#This Row],[keyword]] &amp; ".*")) * (Table1[keep]=1)  * (Table1[QA]=Table1[[#This Row],[QA]]) *  (Table1[Redundant]&lt;&gt;1), ""))</f>
        <v>canary</v>
      </c>
      <c r="L113" cm="1">
        <f t="array" ref="L113">SUM(--(RIGHT(_xlfn.TEXTSPLIT(Table1[[#This Row],[processed]], ," "), 1) = "I"))</f>
        <v>1</v>
      </c>
      <c r="M113" cm="1">
        <f t="array" ref="M113">SUM(--(RIGHT(_xlfn.TEXTSPLIT(Table1[[#This Row],[processed]], ," "), 2) = "bl"))</f>
        <v>0</v>
      </c>
      <c r="N113" cm="1">
        <f t="array" ref="N113">SUM(--(ISNUMBER(SEARCH(Table1[[#This Row],[keyword]], Table1[keyword]))))</f>
        <v>1</v>
      </c>
      <c r="O113" t="str" cm="1">
        <f t="array" ref="O113">_xlfn.TEXTJOIN(", ", TRUE, _xlfn._xlws.FILTER(Table1[keyword], ISNUMBER(SEARCH(Table1[[#This Row],[keyword]], Table1[keyword])), ""))</f>
        <v>canary</v>
      </c>
      <c r="P113" cm="1">
        <f t="array" ref="P113">SUM(--((_xlfn.REGEXTEST(Table1[keyword], "^" &amp; Table1[[#This Row],[keyword]] &amp; ".*")) * (Table1[keep]=1) ))</f>
        <v>1</v>
      </c>
      <c r="Q113" t="str" cm="1">
        <f t="array" ref="Q113">_xlfn.TEXTJOIN(", ", TRUE, _xlfn._xlws.FILTER(Table1[keyword], (_xlfn.REGEXTEST(Table1[keyword], "^" &amp; Table1[[#This Row],[keyword]] &amp; ".*")) * (Table1[keep]=1), ""))</f>
        <v>canary</v>
      </c>
    </row>
    <row r="114" spans="1:17" x14ac:dyDescent="0.3">
      <c r="A114" t="str">
        <f>IF(NOT(ISBLANK(Table1[[#This Row],[correct value]])), Table1[[#This Row],[correct value]], Table1[[#This Row],[processed]])</f>
        <v>cancel</v>
      </c>
      <c r="B114">
        <v>0</v>
      </c>
      <c r="C114">
        <v>1</v>
      </c>
      <c r="D114" t="s">
        <v>1383</v>
      </c>
      <c r="F114" t="b">
        <f>COUNTA(_xlfn.TEXTSPLIT(Table1[[#This Row],[processed]]," "))=1</f>
        <v>1</v>
      </c>
      <c r="G114" t="s">
        <v>1306</v>
      </c>
      <c r="H114" s="2" t="s">
        <v>1306</v>
      </c>
      <c r="J114" cm="1">
        <f t="array" ref="J114">SUM(--((_xlfn.REGEXTEST(Table1[keyword], "\b" &amp; Table1[[#This Row],[keyword]] &amp; ".*")) * (Table1[keep]=1) * (Table1[QA]=Table1[[#This Row],[QA]]) *  (Table1[Redundant]&lt;&gt;1)))</f>
        <v>1</v>
      </c>
      <c r="K114" t="str" cm="1">
        <f t="array" ref="K114">_xlfn.TEXTJOIN(", ", TRUE, _xlfn._xlws.FILTER(Table1[keyword], (_xlfn.REGEXTEST(Table1[keyword], "\b" &amp; Table1[[#This Row],[keyword]] &amp; ".*")) * (Table1[keep]=1)  * (Table1[QA]=Table1[[#This Row],[QA]]) *  (Table1[Redundant]&lt;&gt;1), ""))</f>
        <v>cancel</v>
      </c>
      <c r="L114" cm="1">
        <f t="array" ref="L114">SUM(--(RIGHT(_xlfn.TEXTSPLIT(Table1[[#This Row],[processed]], ," "), 1) = "I"))</f>
        <v>0</v>
      </c>
      <c r="M114" cm="1">
        <f t="array" ref="M114">SUM(--(RIGHT(_xlfn.TEXTSPLIT(Table1[[#This Row],[processed]], ," "), 2) = "bl"))</f>
        <v>0</v>
      </c>
      <c r="N114" cm="1">
        <f t="array" ref="N114">SUM(--(ISNUMBER(SEARCH(Table1[[#This Row],[keyword]], Table1[keyword]))))</f>
        <v>1</v>
      </c>
      <c r="O114" t="str" cm="1">
        <f t="array" ref="O114">_xlfn.TEXTJOIN(", ", TRUE, _xlfn._xlws.FILTER(Table1[keyword], ISNUMBER(SEARCH(Table1[[#This Row],[keyword]], Table1[keyword])), ""))</f>
        <v>cancel</v>
      </c>
      <c r="P114" cm="1">
        <f t="array" ref="P114">SUM(--((_xlfn.REGEXTEST(Table1[keyword], "^" &amp; Table1[[#This Row],[keyword]] &amp; ".*")) * (Table1[keep]=1) ))</f>
        <v>1</v>
      </c>
      <c r="Q114" t="str" cm="1">
        <f t="array" ref="Q114">_xlfn.TEXTJOIN(", ", TRUE, _xlfn._xlws.FILTER(Table1[keyword], (_xlfn.REGEXTEST(Table1[keyword], "^" &amp; Table1[[#This Row],[keyword]] &amp; ".*")) * (Table1[keep]=1), ""))</f>
        <v>cancel</v>
      </c>
    </row>
    <row r="115" spans="1:17" x14ac:dyDescent="0.3">
      <c r="A115" t="str">
        <f>IF(NOT(ISBLANK(Table1[[#This Row],[correct value]])), Table1[[#This Row],[correct value]], Table1[[#This Row],[processed]])</f>
        <v>candid architectur</v>
      </c>
      <c r="B115">
        <v>1</v>
      </c>
      <c r="C115">
        <v>1</v>
      </c>
      <c r="D115" t="s">
        <v>541</v>
      </c>
      <c r="F115" t="b">
        <f>COUNTA(_xlfn.TEXTSPLIT(Table1[[#This Row],[processed]]," "))=1</f>
        <v>0</v>
      </c>
      <c r="G115" t="s">
        <v>556</v>
      </c>
      <c r="H115" s="2" t="s">
        <v>557</v>
      </c>
      <c r="J115" cm="1">
        <f t="array" ref="J115">SUM(--((_xlfn.REGEXTEST(Table1[keyword], "\b" &amp; Table1[[#This Row],[keyword]] &amp; ".*")) * (Table1[keep]=1) * (Table1[QA]=Table1[[#This Row],[QA]]) *  (Table1[Redundant]&lt;&gt;1)))</f>
        <v>1</v>
      </c>
      <c r="K115" t="str" cm="1">
        <f t="array" ref="K115">_xlfn.TEXTJOIN(", ", TRUE, _xlfn._xlws.FILTER(Table1[keyword], (_xlfn.REGEXTEST(Table1[keyword], "\b" &amp; Table1[[#This Row],[keyword]] &amp; ".*")) * (Table1[keep]=1)  * (Table1[QA]=Table1[[#This Row],[QA]]) *  (Table1[Redundant]&lt;&gt;1), ""))</f>
        <v>candid architectur</v>
      </c>
      <c r="L115" cm="1">
        <f t="array" ref="L115">SUM(--(RIGHT(_xlfn.TEXTSPLIT(Table1[[#This Row],[processed]], ," "), 1) = "I"))</f>
        <v>0</v>
      </c>
      <c r="M115" cm="1">
        <f t="array" ref="M115">SUM(--(RIGHT(_xlfn.TEXTSPLIT(Table1[[#This Row],[processed]], ," "), 2) = "bl"))</f>
        <v>0</v>
      </c>
      <c r="N115" cm="1">
        <f t="array" ref="N115">SUM(--(ISNUMBER(SEARCH(Table1[[#This Row],[keyword]], Table1[keyword]))))</f>
        <v>1</v>
      </c>
      <c r="O115" t="str" cm="1">
        <f t="array" ref="O115">_xlfn.TEXTJOIN(", ", TRUE, _xlfn._xlws.FILTER(Table1[keyword], ISNUMBER(SEARCH(Table1[[#This Row],[keyword]], Table1[keyword])), ""))</f>
        <v>candid architectur</v>
      </c>
      <c r="P115" cm="1">
        <f t="array" ref="P115">SUM(--((_xlfn.REGEXTEST(Table1[keyword], "^" &amp; Table1[[#This Row],[keyword]] &amp; ".*")) * (Table1[keep]=1) ))</f>
        <v>1</v>
      </c>
      <c r="Q115" t="str" cm="1">
        <f t="array" ref="Q115">_xlfn.TEXTJOIN(", ", TRUE, _xlfn._xlws.FILTER(Table1[keyword], (_xlfn.REGEXTEST(Table1[keyword], "^" &amp; Table1[[#This Row],[keyword]] &amp; ".*")) * (Table1[keep]=1), ""))</f>
        <v>candid architectur</v>
      </c>
    </row>
    <row r="116" spans="1:17" x14ac:dyDescent="0.3">
      <c r="A116" t="str">
        <f>IF(NOT(ISBLANK(Table1[[#This Row],[correct value]])), Table1[[#This Row],[correct value]], Table1[[#This Row],[processed]])</f>
        <v>carbon emiss</v>
      </c>
      <c r="B116">
        <v>1</v>
      </c>
      <c r="C116">
        <v>1</v>
      </c>
      <c r="D116" t="s">
        <v>399</v>
      </c>
      <c r="E116">
        <v>1</v>
      </c>
      <c r="F116" t="b">
        <f>COUNTA(_xlfn.TEXTSPLIT(Table1[[#This Row],[processed]]," "))=1</f>
        <v>0</v>
      </c>
      <c r="G116" t="s">
        <v>400</v>
      </c>
      <c r="H116" s="2" t="s">
        <v>401</v>
      </c>
      <c r="J116" cm="1">
        <f t="array" ref="J116">SUM(--((_xlfn.REGEXTEST(Table1[keyword], "\b" &amp; Table1[[#This Row],[keyword]] &amp; ".*")) * (Table1[keep]=1) * (Table1[QA]=Table1[[#This Row],[QA]]) *  (Table1[Redundant]&lt;&gt;1)))</f>
        <v>0</v>
      </c>
      <c r="K116" t="str" cm="1">
        <f t="array" ref="K116">_xlfn.TEXTJOIN(", ", TRUE, _xlfn._xlws.FILTER(Table1[keyword], (_xlfn.REGEXTEST(Table1[keyword], "\b" &amp; Table1[[#This Row],[keyword]] &amp; ".*")) * (Table1[keep]=1)  * (Table1[QA]=Table1[[#This Row],[QA]]) *  (Table1[Redundant]&lt;&gt;1), ""))</f>
        <v/>
      </c>
      <c r="L116" cm="1">
        <f t="array" ref="L116">SUM(--(RIGHT(_xlfn.TEXTSPLIT(Table1[[#This Row],[processed]], ," "), 1) = "I"))</f>
        <v>0</v>
      </c>
      <c r="M116" cm="1">
        <f t="array" ref="M116">SUM(--(RIGHT(_xlfn.TEXTSPLIT(Table1[[#This Row],[processed]], ," "), 2) = "bl"))</f>
        <v>0</v>
      </c>
      <c r="N116" cm="1">
        <f t="array" ref="N116">SUM(--(ISNUMBER(SEARCH(Table1[[#This Row],[keyword]], Table1[keyword]))))</f>
        <v>1</v>
      </c>
      <c r="O116" t="str" cm="1">
        <f t="array" ref="O116">_xlfn.TEXTJOIN(", ", TRUE, _xlfn._xlws.FILTER(Table1[keyword], ISNUMBER(SEARCH(Table1[[#This Row],[keyword]], Table1[keyword])), ""))</f>
        <v>carbon emiss</v>
      </c>
      <c r="P116" cm="1">
        <f t="array" ref="P116">SUM(--((_xlfn.REGEXTEST(Table1[keyword], "^" &amp; Table1[[#This Row],[keyword]] &amp; ".*")) * (Table1[keep]=1) ))</f>
        <v>1</v>
      </c>
      <c r="Q116" t="str" cm="1">
        <f t="array" ref="Q116">_xlfn.TEXTJOIN(", ", TRUE, _xlfn._xlws.FILTER(Table1[keyword], (_xlfn.REGEXTEST(Table1[keyword], "^" &amp; Table1[[#This Row],[keyword]] &amp; ".*")) * (Table1[keep]=1), ""))</f>
        <v>carbon emiss</v>
      </c>
    </row>
    <row r="117" spans="1:17" hidden="1" x14ac:dyDescent="0.3">
      <c r="A117" s="6" t="str">
        <f>IF(NOT(ISBLANK(Table1[[#This Row],[correct value]])), Table1[[#This Row],[correct value]], Table1[[#This Row],[processed]])</f>
        <v>choreogr</v>
      </c>
      <c r="B117">
        <v>0</v>
      </c>
      <c r="C117">
        <v>0</v>
      </c>
      <c r="D117" t="s">
        <v>492</v>
      </c>
      <c r="F117" t="b">
        <f>COUNTA(_xlfn.TEXTSPLIT(Table1[[#This Row],[processed]]," "))=1</f>
        <v>1</v>
      </c>
      <c r="G117" t="s">
        <v>422</v>
      </c>
      <c r="H117" t="s">
        <v>422</v>
      </c>
      <c r="J117" cm="1">
        <f t="array" ref="J117">SUM(--((_xlfn.REGEXTEST(Table1[keyword], "\b" &amp; Table1[[#This Row],[keyword]] &amp; ".*")) * (Table1[keep]=1) * (Table1[QA]=Table1[[#This Row],[QA]]) *  (Table1[Redundant]&lt;&gt;1)))</f>
        <v>0</v>
      </c>
      <c r="K117" t="str" cm="1">
        <f t="array" ref="K117">_xlfn.TEXTJOIN(", ", TRUE, _xlfn._xlws.FILTER(Table1[keyword], (_xlfn.REGEXTEST(Table1[keyword], "\b" &amp; Table1[[#This Row],[keyword]] &amp; ".*")) * (Table1[keep]=1)  * (Table1[QA]=Table1[[#This Row],[QA]]) *  (Table1[Redundant]&lt;&gt;1), ""))</f>
        <v/>
      </c>
      <c r="L117" cm="1">
        <f t="array" ref="L117">SUM(--(RIGHT(_xlfn.TEXTSPLIT(Table1[[#This Row],[processed]], ," "), 1) = "I"))</f>
        <v>0</v>
      </c>
      <c r="M117" cm="1">
        <f t="array" ref="M117">SUM(--(RIGHT(_xlfn.TEXTSPLIT(Table1[[#This Row],[processed]], ," "), 2) = "bl"))</f>
        <v>0</v>
      </c>
      <c r="N117" cm="1">
        <f t="array" ref="N117">SUM(--(ISNUMBER(SEARCH(Table1[[#This Row],[keyword]], Table1[keyword]))))</f>
        <v>1</v>
      </c>
      <c r="O117" t="str" cm="1">
        <f t="array" ref="O117">_xlfn.TEXTJOIN(", ", TRUE, _xlfn._xlws.FILTER(Table1[keyword], ISNUMBER(SEARCH(Table1[[#This Row],[keyword]], Table1[keyword])), ""))</f>
        <v>choreogr</v>
      </c>
      <c r="P117" cm="1">
        <f t="array" ref="P117">SUM(--((_xlfn.REGEXTEST(Table1[keyword], "^" &amp; Table1[[#This Row],[keyword]] &amp; ".*")) * (Table1[keep]=1) ))</f>
        <v>0</v>
      </c>
      <c r="Q117" t="str" cm="1">
        <f t="array" ref="Q117">_xlfn.TEXTJOIN(", ", TRUE, _xlfn._xlws.FILTER(Table1[keyword], (_xlfn.REGEXTEST(Table1[keyword], "^" &amp; Table1[[#This Row],[keyword]] &amp; ".*")) * (Table1[keep]=1), ""))</f>
        <v/>
      </c>
    </row>
    <row r="118" spans="1:17" x14ac:dyDescent="0.3">
      <c r="A118" t="str">
        <f>IF(NOT(ISBLANK(Table1[[#This Row],[correct value]])), Table1[[#This Row],[correct value]], Table1[[#This Row],[processed]])</f>
        <v>cd-driven</v>
      </c>
      <c r="B118">
        <v>1</v>
      </c>
      <c r="C118">
        <v>1</v>
      </c>
      <c r="D118" t="s">
        <v>390</v>
      </c>
      <c r="F118" t="b">
        <f>COUNTA(_xlfn.TEXTSPLIT(Table1[[#This Row],[processed]]," "))=1</f>
        <v>1</v>
      </c>
      <c r="G118" t="s">
        <v>317</v>
      </c>
      <c r="H118" s="2" t="s">
        <v>317</v>
      </c>
      <c r="J118" cm="1">
        <f t="array" ref="J118">SUM(--((_xlfn.REGEXTEST(Table1[keyword], "\b" &amp; Table1[[#This Row],[keyword]] &amp; ".*")) * (Table1[keep]=1) * (Table1[QA]=Table1[[#This Row],[QA]]) *  (Table1[Redundant]&lt;&gt;1)))</f>
        <v>1</v>
      </c>
      <c r="K118" t="str" cm="1">
        <f t="array" ref="K118">_xlfn.TEXTJOIN(", ", TRUE, _xlfn._xlws.FILTER(Table1[keyword], (_xlfn.REGEXTEST(Table1[keyword], "\b" &amp; Table1[[#This Row],[keyword]] &amp; ".*")) * (Table1[keep]=1)  * (Table1[QA]=Table1[[#This Row],[QA]]) *  (Table1[Redundant]&lt;&gt;1), ""))</f>
        <v>cd-driven</v>
      </c>
      <c r="L118" cm="1">
        <f t="array" ref="L118">SUM(--(RIGHT(_xlfn.TEXTSPLIT(Table1[[#This Row],[processed]], ," "), 1) = "I"))</f>
        <v>0</v>
      </c>
      <c r="M118" cm="1">
        <f t="array" ref="M118">SUM(--(RIGHT(_xlfn.TEXTSPLIT(Table1[[#This Row],[processed]], ," "), 2) = "bl"))</f>
        <v>0</v>
      </c>
      <c r="N118" cm="1">
        <f t="array" ref="N118">SUM(--(ISNUMBER(SEARCH(Table1[[#This Row],[keyword]], Table1[keyword]))))</f>
        <v>1</v>
      </c>
      <c r="O118" t="str" cm="1">
        <f t="array" ref="O118">_xlfn.TEXTJOIN(", ", TRUE, _xlfn._xlws.FILTER(Table1[keyword], ISNUMBER(SEARCH(Table1[[#This Row],[keyword]], Table1[keyword])), ""))</f>
        <v>cd-driven</v>
      </c>
      <c r="P118" cm="1">
        <f t="array" ref="P118">SUM(--((_xlfn.REGEXTEST(Table1[keyword], "^" &amp; Table1[[#This Row],[keyword]] &amp; ".*")) * (Table1[keep]=1) ))</f>
        <v>1</v>
      </c>
      <c r="Q118" t="str" cm="1">
        <f t="array" ref="Q118">_xlfn.TEXTJOIN(", ", TRUE, _xlfn._xlws.FILTER(Table1[keyword], (_xlfn.REGEXTEST(Table1[keyword], "^" &amp; Table1[[#This Row],[keyword]] &amp; ".*")) * (Table1[keep]=1), ""))</f>
        <v>cd-driven</v>
      </c>
    </row>
    <row r="119" spans="1:17" hidden="1" x14ac:dyDescent="0.3">
      <c r="A119" s="6" t="str">
        <f>IF(NOT(ISBLANK(Table1[[#This Row],[correct value]])), Table1[[#This Row],[correct value]], Table1[[#This Row],[processed]])</f>
        <v>clarkwilson</v>
      </c>
      <c r="B119">
        <v>0</v>
      </c>
      <c r="C119">
        <v>0</v>
      </c>
      <c r="D119" t="s">
        <v>1184</v>
      </c>
      <c r="F119" t="b">
        <f>COUNTA(_xlfn.TEXTSPLIT(Table1[[#This Row],[processed]]," "))=1</f>
        <v>1</v>
      </c>
      <c r="G119" t="s">
        <v>980</v>
      </c>
      <c r="H119" t="s">
        <v>981</v>
      </c>
      <c r="J119" cm="1">
        <f t="array" ref="J119">SUM(--((_xlfn.REGEXTEST(Table1[keyword], "\b" &amp; Table1[[#This Row],[keyword]] &amp; ".*")) * (Table1[keep]=1) * (Table1[QA]=Table1[[#This Row],[QA]]) *  (Table1[Redundant]&lt;&gt;1)))</f>
        <v>0</v>
      </c>
      <c r="K119" t="str" cm="1">
        <f t="array" ref="K119">_xlfn.TEXTJOIN(", ", TRUE, _xlfn._xlws.FILTER(Table1[keyword], (_xlfn.REGEXTEST(Table1[keyword], "\b" &amp; Table1[[#This Row],[keyword]] &amp; ".*")) * (Table1[keep]=1)  * (Table1[QA]=Table1[[#This Row],[QA]]) *  (Table1[Redundant]&lt;&gt;1), ""))</f>
        <v/>
      </c>
      <c r="L119" cm="1">
        <f t="array" ref="L119">SUM(--(RIGHT(_xlfn.TEXTSPLIT(Table1[[#This Row],[processed]], ," "), 1) = "I"))</f>
        <v>0</v>
      </c>
      <c r="M119" cm="1">
        <f t="array" ref="M119">SUM(--(RIGHT(_xlfn.TEXTSPLIT(Table1[[#This Row],[processed]], ," "), 2) = "bl"))</f>
        <v>0</v>
      </c>
      <c r="N119" cm="1">
        <f t="array" ref="N119">SUM(--(ISNUMBER(SEARCH(Table1[[#This Row],[keyword]], Table1[keyword]))))</f>
        <v>1</v>
      </c>
      <c r="O119" t="str" cm="1">
        <f t="array" ref="O119">_xlfn.TEXTJOIN(", ", TRUE, _xlfn._xlws.FILTER(Table1[keyword], ISNUMBER(SEARCH(Table1[[#This Row],[keyword]], Table1[keyword])), ""))</f>
        <v>clarkwilson</v>
      </c>
      <c r="P119" cm="1">
        <f t="array" ref="P119">SUM(--((_xlfn.REGEXTEST(Table1[keyword], "^" &amp; Table1[[#This Row],[keyword]] &amp; ".*")) * (Table1[keep]=1) ))</f>
        <v>0</v>
      </c>
      <c r="Q119" t="str" cm="1">
        <f t="array" ref="Q119">_xlfn.TEXTJOIN(", ", TRUE, _xlfn._xlws.FILTER(Table1[keyword], (_xlfn.REGEXTEST(Table1[keyword], "^" &amp; Table1[[#This Row],[keyword]] &amp; ".*")) * (Table1[keep]=1), ""))</f>
        <v/>
      </c>
    </row>
    <row r="120" spans="1:17" x14ac:dyDescent="0.3">
      <c r="A120" t="str">
        <f>IF(NOT(ISBLANK(Table1[[#This Row],[correct value]])), Table1[[#This Row],[correct value]], Table1[[#This Row],[processed]])</f>
        <v>certif</v>
      </c>
      <c r="B120">
        <v>0</v>
      </c>
      <c r="C120">
        <v>1</v>
      </c>
      <c r="D120" t="s">
        <v>1184</v>
      </c>
      <c r="F120" t="b">
        <f>COUNTA(_xlfn.TEXTSPLIT(Table1[[#This Row],[processed]]," "))=1</f>
        <v>1</v>
      </c>
      <c r="G120" t="s">
        <v>1013</v>
      </c>
      <c r="H120" s="2" t="s">
        <v>1456</v>
      </c>
      <c r="J120" cm="1">
        <f t="array" ref="J120">SUM(--((_xlfn.REGEXTEST(Table1[keyword], "\b" &amp; Table1[[#This Row],[keyword]] &amp; ".*")) * (Table1[keep]=1) * (Table1[QA]=Table1[[#This Row],[QA]]) *  (Table1[Redundant]&lt;&gt;1)))</f>
        <v>1</v>
      </c>
      <c r="K120" t="str" cm="1">
        <f t="array" ref="K120">_xlfn.TEXTJOIN(", ", TRUE, _xlfn._xlws.FILTER(Table1[keyword], (_xlfn.REGEXTEST(Table1[keyword], "\b" &amp; Table1[[#This Row],[keyword]] &amp; ".*")) * (Table1[keep]=1)  * (Table1[QA]=Table1[[#This Row],[QA]]) *  (Table1[Redundant]&lt;&gt;1), ""))</f>
        <v>certif</v>
      </c>
      <c r="L120" cm="1">
        <f t="array" ref="L120">SUM(--(RIGHT(_xlfn.TEXTSPLIT(Table1[[#This Row],[processed]], ," "), 1) = "I"))</f>
        <v>0</v>
      </c>
      <c r="M120" cm="1">
        <f t="array" ref="M120">SUM(--(RIGHT(_xlfn.TEXTSPLIT(Table1[[#This Row],[processed]], ," "), 2) = "bl"))</f>
        <v>0</v>
      </c>
      <c r="N120" cm="1">
        <f t="array" ref="N120">SUM(--(ISNUMBER(SEARCH(Table1[[#This Row],[keyword]], Table1[keyword]))))</f>
        <v>1</v>
      </c>
      <c r="O120" t="str" cm="1">
        <f t="array" ref="O120">_xlfn.TEXTJOIN(", ", TRUE, _xlfn._xlws.FILTER(Table1[keyword], ISNUMBER(SEARCH(Table1[[#This Row],[keyword]], Table1[keyword])), ""))</f>
        <v>certif</v>
      </c>
      <c r="P120" cm="1">
        <f t="array" ref="P120">SUM(--((_xlfn.REGEXTEST(Table1[keyword], "^" &amp; Table1[[#This Row],[keyword]] &amp; ".*")) * (Table1[keep]=1) ))</f>
        <v>1</v>
      </c>
      <c r="Q120" t="str" cm="1">
        <f t="array" ref="Q120">_xlfn.TEXTJOIN(", ", TRUE, _xlfn._xlws.FILTER(Table1[keyword], (_xlfn.REGEXTEST(Table1[keyword], "^" &amp; Table1[[#This Row],[keyword]] &amp; ".*")) * (Table1[keep]=1), ""))</f>
        <v>certif</v>
      </c>
    </row>
    <row r="121" spans="1:17" x14ac:dyDescent="0.3">
      <c r="A121" t="str">
        <f>IF(NOT(ISBLANK(Table1[[#This Row],[correct value]])), Table1[[#This Row],[correct value]], Table1[[#This Row],[processed]])</f>
        <v>chang environ</v>
      </c>
      <c r="B121">
        <v>1</v>
      </c>
      <c r="C121">
        <v>1</v>
      </c>
      <c r="D121" t="s">
        <v>541</v>
      </c>
      <c r="F121" t="b">
        <f>COUNTA(_xlfn.TEXTSPLIT(Table1[[#This Row],[processed]]," "))=1</f>
        <v>0</v>
      </c>
      <c r="G121" t="s">
        <v>616</v>
      </c>
      <c r="H121" s="2" t="s">
        <v>617</v>
      </c>
      <c r="J121" cm="1">
        <f t="array" ref="J121">SUM(--((_xlfn.REGEXTEST(Table1[keyword], "\b" &amp; Table1[[#This Row],[keyword]] &amp; ".*")) * (Table1[keep]=1) * (Table1[QA]=Table1[[#This Row],[QA]]) *  (Table1[Redundant]&lt;&gt;1)))</f>
        <v>1</v>
      </c>
      <c r="K121" t="str" cm="1">
        <f t="array" ref="K121">_xlfn.TEXTJOIN(", ", TRUE, _xlfn._xlws.FILTER(Table1[keyword], (_xlfn.REGEXTEST(Table1[keyword], "\b" &amp; Table1[[#This Row],[keyword]] &amp; ".*")) * (Table1[keep]=1)  * (Table1[QA]=Table1[[#This Row],[QA]]) *  (Table1[Redundant]&lt;&gt;1), ""))</f>
        <v>chang environ</v>
      </c>
      <c r="L121" cm="1">
        <f t="array" ref="L121">SUM(--(RIGHT(_xlfn.TEXTSPLIT(Table1[[#This Row],[processed]], ," "), 1) = "I"))</f>
        <v>0</v>
      </c>
      <c r="M121" cm="1">
        <f t="array" ref="M121">SUM(--(RIGHT(_xlfn.TEXTSPLIT(Table1[[#This Row],[processed]], ," "), 2) = "bl"))</f>
        <v>0</v>
      </c>
      <c r="N121" cm="1">
        <f t="array" ref="N121">SUM(--(ISNUMBER(SEARCH(Table1[[#This Row],[keyword]], Table1[keyword]))))</f>
        <v>1</v>
      </c>
      <c r="O121" t="str" cm="1">
        <f t="array" ref="O121">_xlfn.TEXTJOIN(", ", TRUE, _xlfn._xlws.FILTER(Table1[keyword], ISNUMBER(SEARCH(Table1[[#This Row],[keyword]], Table1[keyword])), ""))</f>
        <v>chang environ</v>
      </c>
      <c r="P121" cm="1">
        <f t="array" ref="P121">SUM(--((_xlfn.REGEXTEST(Table1[keyword], "^" &amp; Table1[[#This Row],[keyword]] &amp; ".*")) * (Table1[keep]=1) ))</f>
        <v>1</v>
      </c>
      <c r="Q121" t="str" cm="1">
        <f t="array" ref="Q121">_xlfn.TEXTJOIN(", ", TRUE, _xlfn._xlws.FILTER(Table1[keyword], (_xlfn.REGEXTEST(Table1[keyword], "^" &amp; Table1[[#This Row],[keyword]] &amp; ".*")) * (Table1[keep]=1), ""))</f>
        <v>chang environ</v>
      </c>
    </row>
    <row r="122" spans="1:17" x14ac:dyDescent="0.3">
      <c r="A122" t="str">
        <f>IF(NOT(ISBLANK(Table1[[#This Row],[correct value]])), Table1[[#This Row],[correct value]], Table1[[#This Row],[processed]])</f>
        <v>chang project</v>
      </c>
      <c r="B122">
        <v>1</v>
      </c>
      <c r="C122">
        <v>1</v>
      </c>
      <c r="D122" t="s">
        <v>541</v>
      </c>
      <c r="F122" t="b">
        <f>COUNTA(_xlfn.TEXTSPLIT(Table1[[#This Row],[processed]]," "))=1</f>
        <v>0</v>
      </c>
      <c r="G122" t="s">
        <v>546</v>
      </c>
      <c r="H122" s="2" t="s">
        <v>547</v>
      </c>
      <c r="J122" cm="1">
        <f t="array" ref="J122">SUM(--((_xlfn.REGEXTEST(Table1[keyword], "\b" &amp; Table1[[#This Row],[keyword]] &amp; ".*")) * (Table1[keep]=1) * (Table1[QA]=Table1[[#This Row],[QA]]) *  (Table1[Redundant]&lt;&gt;1)))</f>
        <v>1</v>
      </c>
      <c r="K122" t="str" cm="1">
        <f t="array" ref="K122">_xlfn.TEXTJOIN(", ", TRUE, _xlfn._xlws.FILTER(Table1[keyword], (_xlfn.REGEXTEST(Table1[keyword], "\b" &amp; Table1[[#This Row],[keyword]] &amp; ".*")) * (Table1[keep]=1)  * (Table1[QA]=Table1[[#This Row],[QA]]) *  (Table1[Redundant]&lt;&gt;1), ""))</f>
        <v>chang project</v>
      </c>
      <c r="L122" cm="1">
        <f t="array" ref="L122">SUM(--(RIGHT(_xlfn.TEXTSPLIT(Table1[[#This Row],[processed]], ," "), 1) = "I"))</f>
        <v>0</v>
      </c>
      <c r="M122" cm="1">
        <f t="array" ref="M122">SUM(--(RIGHT(_xlfn.TEXTSPLIT(Table1[[#This Row],[processed]], ," "), 2) = "bl"))</f>
        <v>0</v>
      </c>
      <c r="N122" cm="1">
        <f t="array" ref="N122">SUM(--(ISNUMBER(SEARCH(Table1[[#This Row],[keyword]], Table1[keyword]))))</f>
        <v>2</v>
      </c>
      <c r="O122" t="str" cm="1">
        <f t="array" ref="O122">_xlfn.TEXTJOIN(", ", TRUE, _xlfn._xlws.FILTER(Table1[keyword], ISNUMBER(SEARCH(Table1[[#This Row],[keyword]], Table1[keyword])), ""))</f>
        <v>chang project, softwar chang project</v>
      </c>
      <c r="P122" cm="1">
        <f t="array" ref="P122">SUM(--((_xlfn.REGEXTEST(Table1[keyword], "^" &amp; Table1[[#This Row],[keyword]] &amp; ".*")) * (Table1[keep]=1) ))</f>
        <v>1</v>
      </c>
      <c r="Q122" t="str" cm="1">
        <f t="array" ref="Q122">_xlfn.TEXTJOIN(", ", TRUE, _xlfn._xlws.FILTER(Table1[keyword], (_xlfn.REGEXTEST(Table1[keyword], "^" &amp; Table1[[#This Row],[keyword]] &amp; ".*")) * (Table1[keep]=1), ""))</f>
        <v>chang project</v>
      </c>
    </row>
    <row r="123" spans="1:17" x14ac:dyDescent="0.3">
      <c r="A123" t="str">
        <f>IF(NOT(ISBLANK(Table1[[#This Row],[correct value]])), Table1[[#This Row],[correct value]], Table1[[#This Row],[processed]])</f>
        <v>chang system</v>
      </c>
      <c r="B123">
        <v>1</v>
      </c>
      <c r="C123">
        <v>1</v>
      </c>
      <c r="D123" t="s">
        <v>541</v>
      </c>
      <c r="F123" t="b">
        <f>COUNTA(_xlfn.TEXTSPLIT(Table1[[#This Row],[processed]]," "))=1</f>
        <v>0</v>
      </c>
      <c r="G123" t="s">
        <v>610</v>
      </c>
      <c r="H123" s="2" t="s">
        <v>611</v>
      </c>
      <c r="J123" cm="1">
        <f t="array" ref="J123">SUM(--((_xlfn.REGEXTEST(Table1[keyword], "\b" &amp; Table1[[#This Row],[keyword]] &amp; ".*")) * (Table1[keep]=1) * (Table1[QA]=Table1[[#This Row],[QA]]) *  (Table1[Redundant]&lt;&gt;1)))</f>
        <v>1</v>
      </c>
      <c r="K123" t="str" cm="1">
        <f t="array" ref="K123">_xlfn.TEXTJOIN(", ", TRUE, _xlfn._xlws.FILTER(Table1[keyword], (_xlfn.REGEXTEST(Table1[keyword], "\b" &amp; Table1[[#This Row],[keyword]] &amp; ".*")) * (Table1[keep]=1)  * (Table1[QA]=Table1[[#This Row],[QA]]) *  (Table1[Redundant]&lt;&gt;1), ""))</f>
        <v>chang system</v>
      </c>
      <c r="L123" cm="1">
        <f t="array" ref="L123">SUM(--(RIGHT(_xlfn.TEXTSPLIT(Table1[[#This Row],[processed]], ," "), 1) = "I"))</f>
        <v>0</v>
      </c>
      <c r="M123" cm="1">
        <f t="array" ref="M123">SUM(--(RIGHT(_xlfn.TEXTSPLIT(Table1[[#This Row],[processed]], ," "), 2) = "bl"))</f>
        <v>0</v>
      </c>
      <c r="N123" cm="1">
        <f t="array" ref="N123">SUM(--(ISNUMBER(SEARCH(Table1[[#This Row],[keyword]], Table1[keyword]))))</f>
        <v>1</v>
      </c>
      <c r="O123" t="str" cm="1">
        <f t="array" ref="O123">_xlfn.TEXTJOIN(", ", TRUE, _xlfn._xlws.FILTER(Table1[keyword], ISNUMBER(SEARCH(Table1[[#This Row],[keyword]], Table1[keyword])), ""))</f>
        <v>chang system</v>
      </c>
      <c r="P123" cm="1">
        <f t="array" ref="P123">SUM(--((_xlfn.REGEXTEST(Table1[keyword], "^" &amp; Table1[[#This Row],[keyword]] &amp; ".*")) * (Table1[keep]=1) ))</f>
        <v>1</v>
      </c>
      <c r="Q123" t="str" cm="1">
        <f t="array" ref="Q123">_xlfn.TEXTJOIN(", ", TRUE, _xlfn._xlws.FILTER(Table1[keyword], (_xlfn.REGEXTEST(Table1[keyword], "^" &amp; Table1[[#This Row],[keyword]] &amp; ".*")) * (Table1[keep]=1), ""))</f>
        <v>chang system</v>
      </c>
    </row>
    <row r="124" spans="1:17" x14ac:dyDescent="0.3">
      <c r="A124" t="str">
        <f>IF(NOT(ISBLANK(Table1[[#This Row],[correct value]])), Table1[[#This Row],[correct value]], Table1[[#This Row],[processed]])</f>
        <v>charg</v>
      </c>
      <c r="B124">
        <v>0</v>
      </c>
      <c r="C124">
        <v>1</v>
      </c>
      <c r="D124" t="s">
        <v>399</v>
      </c>
      <c r="F124" t="b">
        <f>COUNTA(_xlfn.TEXTSPLIT(Table1[[#This Row],[processed]]," "))=1</f>
        <v>1</v>
      </c>
      <c r="G124" t="s">
        <v>357</v>
      </c>
      <c r="H124" s="2" t="s">
        <v>358</v>
      </c>
      <c r="J124" cm="1">
        <f t="array" ref="J124">SUM(--((_xlfn.REGEXTEST(Table1[keyword], "\b" &amp; Table1[[#This Row],[keyword]] &amp; ".*")) * (Table1[keep]=1) * (Table1[QA]=Table1[[#This Row],[QA]]) *  (Table1[Redundant]&lt;&gt;1)))</f>
        <v>1</v>
      </c>
      <c r="K124" t="str" cm="1">
        <f t="array" ref="K124">_xlfn.TEXTJOIN(", ", TRUE, _xlfn._xlws.FILTER(Table1[keyword], (_xlfn.REGEXTEST(Table1[keyword], "\b" &amp; Table1[[#This Row],[keyword]] &amp; ".*")) * (Table1[keep]=1)  * (Table1[QA]=Table1[[#This Row],[QA]]) *  (Table1[Redundant]&lt;&gt;1), ""))</f>
        <v>charg</v>
      </c>
      <c r="L124" cm="1">
        <f t="array" ref="L124">SUM(--(RIGHT(_xlfn.TEXTSPLIT(Table1[[#This Row],[processed]], ," "), 1) = "I"))</f>
        <v>0</v>
      </c>
      <c r="M124" cm="1">
        <f t="array" ref="M124">SUM(--(RIGHT(_xlfn.TEXTSPLIT(Table1[[#This Row],[processed]], ," "), 2) = "bl"))</f>
        <v>0</v>
      </c>
      <c r="N124" cm="1">
        <f t="array" ref="N124">SUM(--(ISNUMBER(SEARCH(Table1[[#This Row],[keyword]], Table1[keyword]))))</f>
        <v>1</v>
      </c>
      <c r="O124" t="str" cm="1">
        <f t="array" ref="O124">_xlfn.TEXTJOIN(", ", TRUE, _xlfn._xlws.FILTER(Table1[keyword], ISNUMBER(SEARCH(Table1[[#This Row],[keyword]], Table1[keyword])), ""))</f>
        <v>charg</v>
      </c>
      <c r="P124" cm="1">
        <f t="array" ref="P124">SUM(--((_xlfn.REGEXTEST(Table1[keyword], "^" &amp; Table1[[#This Row],[keyword]] &amp; ".*")) * (Table1[keep]=1) ))</f>
        <v>1</v>
      </c>
      <c r="Q124" t="str" cm="1">
        <f t="array" ref="Q124">_xlfn.TEXTJOIN(", ", TRUE, _xlfn._xlws.FILTER(Table1[keyword], (_xlfn.REGEXTEST(Table1[keyword], "^" &amp; Table1[[#This Row],[keyword]] &amp; ".*")) * (Table1[keep]=1), ""))</f>
        <v>charg</v>
      </c>
    </row>
    <row r="125" spans="1:17" x14ac:dyDescent="0.3">
      <c r="A125" t="str">
        <f>IF(NOT(ISBLANK(Table1[[#This Row],[correct value]])), Table1[[#This Row],[correct value]], Table1[[#This Row],[processed]])</f>
        <v>checkpoint</v>
      </c>
      <c r="B125">
        <v>0</v>
      </c>
      <c r="C125">
        <v>1</v>
      </c>
      <c r="D125" t="s">
        <v>131</v>
      </c>
      <c r="F125" t="b">
        <f>COUNTA(_xlfn.TEXTSPLIT(Table1[[#This Row],[processed]]," "))=1</f>
        <v>1</v>
      </c>
      <c r="G125" t="s">
        <v>174</v>
      </c>
      <c r="H125" t="s">
        <v>174</v>
      </c>
      <c r="J125" cm="1">
        <f t="array" ref="J125">SUM(--((_xlfn.REGEXTEST(Table1[keyword], "\b" &amp; Table1[[#This Row],[keyword]] &amp; ".*")) * (Table1[keep]=1) * (Table1[QA]=Table1[[#This Row],[QA]]) *  (Table1[Redundant]&lt;&gt;1)))</f>
        <v>1</v>
      </c>
      <c r="K125" t="str" cm="1">
        <f t="array" ref="K125">_xlfn.TEXTJOIN(", ", TRUE, _xlfn._xlws.FILTER(Table1[keyword], (_xlfn.REGEXTEST(Table1[keyword], "\b" &amp; Table1[[#This Row],[keyword]] &amp; ".*")) * (Table1[keep]=1)  * (Table1[QA]=Table1[[#This Row],[QA]]) *  (Table1[Redundant]&lt;&gt;1), ""))</f>
        <v>checkpoint</v>
      </c>
      <c r="L125" cm="1">
        <f t="array" ref="L125">SUM(--(RIGHT(_xlfn.TEXTSPLIT(Table1[[#This Row],[processed]], ," "), 1) = "I"))</f>
        <v>0</v>
      </c>
      <c r="M125" cm="1">
        <f t="array" ref="M125">SUM(--(RIGHT(_xlfn.TEXTSPLIT(Table1[[#This Row],[processed]], ," "), 2) = "bl"))</f>
        <v>0</v>
      </c>
      <c r="N125" cm="1">
        <f t="array" ref="N125">SUM(--(ISNUMBER(SEARCH(Table1[[#This Row],[keyword]], Table1[keyword]))))</f>
        <v>2</v>
      </c>
      <c r="O125" t="str" cm="1">
        <f t="array" ref="O125">_xlfn.TEXTJOIN(", ", TRUE, _xlfn._xlws.FILTER(Table1[keyword], ISNUMBER(SEARCH(Table1[[#This Row],[keyword]], Table1[keyword])), ""))</f>
        <v>checkpoint, checkpoint</v>
      </c>
      <c r="P125" cm="1">
        <f t="array" ref="P125">SUM(--((_xlfn.REGEXTEST(Table1[keyword], "^" &amp; Table1[[#This Row],[keyword]] &amp; ".*")) * (Table1[keep]=1) ))</f>
        <v>2</v>
      </c>
      <c r="Q125" t="str" cm="1">
        <f t="array" ref="Q125">_xlfn.TEXTJOIN(", ", TRUE, _xlfn._xlws.FILTER(Table1[keyword], (_xlfn.REGEXTEST(Table1[keyword], "^" &amp; Table1[[#This Row],[keyword]] &amp; ".*")) * (Table1[keep]=1), ""))</f>
        <v>checkpoint, checkpoint</v>
      </c>
    </row>
    <row r="126" spans="1:17" x14ac:dyDescent="0.3">
      <c r="A126" t="str">
        <f>IF(NOT(ISBLANK(Table1[[#This Row],[correct value]])), Table1[[#This Row],[correct value]], Table1[[#This Row],[processed]])</f>
        <v>checkpoint</v>
      </c>
      <c r="B126">
        <v>0</v>
      </c>
      <c r="C126">
        <v>1</v>
      </c>
      <c r="D126" t="s">
        <v>861</v>
      </c>
      <c r="F126" t="b">
        <f>COUNTA(_xlfn.TEXTSPLIT(Table1[[#This Row],[processed]]," "))=1</f>
        <v>1</v>
      </c>
      <c r="G126" t="s">
        <v>174</v>
      </c>
      <c r="H126" s="2" t="s">
        <v>174</v>
      </c>
      <c r="J126" cm="1">
        <f t="array" ref="J126">SUM(--((_xlfn.REGEXTEST(Table1[keyword], "\b" &amp; Table1[[#This Row],[keyword]] &amp; ".*")) * (Table1[keep]=1) * (Table1[QA]=Table1[[#This Row],[QA]]) *  (Table1[Redundant]&lt;&gt;1)))</f>
        <v>1</v>
      </c>
      <c r="K126" t="str" cm="1">
        <f t="array" ref="K126">_xlfn.TEXTJOIN(", ", TRUE, _xlfn._xlws.FILTER(Table1[keyword], (_xlfn.REGEXTEST(Table1[keyword], "\b" &amp; Table1[[#This Row],[keyword]] &amp; ".*")) * (Table1[keep]=1)  * (Table1[QA]=Table1[[#This Row],[QA]]) *  (Table1[Redundant]&lt;&gt;1), ""))</f>
        <v>checkpoint</v>
      </c>
      <c r="L126" cm="1">
        <f t="array" ref="L126">SUM(--(RIGHT(_xlfn.TEXTSPLIT(Table1[[#This Row],[processed]], ," "), 1) = "I"))</f>
        <v>0</v>
      </c>
      <c r="M126" cm="1">
        <f t="array" ref="M126">SUM(--(RIGHT(_xlfn.TEXTSPLIT(Table1[[#This Row],[processed]], ," "), 2) = "bl"))</f>
        <v>0</v>
      </c>
      <c r="N126" cm="1">
        <f t="array" ref="N126">SUM(--(ISNUMBER(SEARCH(Table1[[#This Row],[keyword]], Table1[keyword]))))</f>
        <v>2</v>
      </c>
      <c r="O126" t="str" cm="1">
        <f t="array" ref="O126">_xlfn.TEXTJOIN(", ", TRUE, _xlfn._xlws.FILTER(Table1[keyword], ISNUMBER(SEARCH(Table1[[#This Row],[keyword]], Table1[keyword])), ""))</f>
        <v>checkpoint, checkpoint</v>
      </c>
      <c r="P126" cm="1">
        <f t="array" ref="P126">SUM(--((_xlfn.REGEXTEST(Table1[keyword], "^" &amp; Table1[[#This Row],[keyword]] &amp; ".*")) * (Table1[keep]=1) ))</f>
        <v>2</v>
      </c>
      <c r="Q126" t="str" cm="1">
        <f t="array" ref="Q126">_xlfn.TEXTJOIN(", ", TRUE, _xlfn._xlws.FILTER(Table1[keyword], (_xlfn.REGEXTEST(Table1[keyword], "^" &amp; Table1[[#This Row],[keyword]] &amp; ".*")) * (Table1[keep]=1), ""))</f>
        <v>checkpoint, checkpoint</v>
      </c>
    </row>
    <row r="127" spans="1:17" x14ac:dyDescent="0.3">
      <c r="A127" t="str">
        <f>IF(NOT(ISBLANK(Table1[[#This Row],[correct value]])), Table1[[#This Row],[correct value]], Table1[[#This Row],[processed]])</f>
        <v>checksum</v>
      </c>
      <c r="B127">
        <v>0</v>
      </c>
      <c r="C127">
        <v>1</v>
      </c>
      <c r="D127" t="s">
        <v>1184</v>
      </c>
      <c r="F127" t="b">
        <f>COUNTA(_xlfn.TEXTSPLIT(Table1[[#This Row],[processed]]," "))=1</f>
        <v>1</v>
      </c>
      <c r="G127" t="s">
        <v>1008</v>
      </c>
      <c r="H127" s="2" t="s">
        <v>1008</v>
      </c>
      <c r="J127" cm="1">
        <f t="array" ref="J127">SUM(--((_xlfn.REGEXTEST(Table1[keyword], "\b" &amp; Table1[[#This Row],[keyword]] &amp; ".*")) * (Table1[keep]=1) * (Table1[QA]=Table1[[#This Row],[QA]]) *  (Table1[Redundant]&lt;&gt;1)))</f>
        <v>1</v>
      </c>
      <c r="K127" t="str" cm="1">
        <f t="array" ref="K127">_xlfn.TEXTJOIN(", ", TRUE, _xlfn._xlws.FILTER(Table1[keyword], (_xlfn.REGEXTEST(Table1[keyword], "\b" &amp; Table1[[#This Row],[keyword]] &amp; ".*")) * (Table1[keep]=1)  * (Table1[QA]=Table1[[#This Row],[QA]]) *  (Table1[Redundant]&lt;&gt;1), ""))</f>
        <v>checksum</v>
      </c>
      <c r="L127" cm="1">
        <f t="array" ref="L127">SUM(--(RIGHT(_xlfn.TEXTSPLIT(Table1[[#This Row],[processed]], ," "), 1) = "I"))</f>
        <v>0</v>
      </c>
      <c r="M127" cm="1">
        <f t="array" ref="M127">SUM(--(RIGHT(_xlfn.TEXTSPLIT(Table1[[#This Row],[processed]], ," "), 2) = "bl"))</f>
        <v>0</v>
      </c>
      <c r="N127" cm="1">
        <f t="array" ref="N127">SUM(--(ISNUMBER(SEARCH(Table1[[#This Row],[keyword]], Table1[keyword]))))</f>
        <v>1</v>
      </c>
      <c r="O127" t="str" cm="1">
        <f t="array" ref="O127">_xlfn.TEXTJOIN(", ", TRUE, _xlfn._xlws.FILTER(Table1[keyword], ISNUMBER(SEARCH(Table1[[#This Row],[keyword]], Table1[keyword])), ""))</f>
        <v>checksum</v>
      </c>
      <c r="P127" cm="1">
        <f t="array" ref="P127">SUM(--((_xlfn.REGEXTEST(Table1[keyword], "^" &amp; Table1[[#This Row],[keyword]] &amp; ".*")) * (Table1[keep]=1) ))</f>
        <v>1</v>
      </c>
      <c r="Q127" t="str" cm="1">
        <f t="array" ref="Q127">_xlfn.TEXTJOIN(", ", TRUE, _xlfn._xlws.FILTER(Table1[keyword], (_xlfn.REGEXTEST(Table1[keyword], "^" &amp; Table1[[#This Row],[keyword]] &amp; ".*")) * (Table1[keep]=1), ""))</f>
        <v>checksum</v>
      </c>
    </row>
    <row r="128" spans="1:17" x14ac:dyDescent="0.3">
      <c r="A128" t="str">
        <f>IF(NOT(ISBLANK(Table1[[#This Row],[correct value]])), Table1[[#This Row],[correct value]], Table1[[#This Row],[processed]])</f>
        <v>clarit</v>
      </c>
      <c r="B128">
        <v>0</v>
      </c>
      <c r="C128">
        <v>1</v>
      </c>
      <c r="D128" t="s">
        <v>1383</v>
      </c>
      <c r="F128" t="b">
        <f>COUNTA(_xlfn.TEXTSPLIT(Table1[[#This Row],[processed]]," "))=1</f>
        <v>1</v>
      </c>
      <c r="G128" t="s">
        <v>1301</v>
      </c>
      <c r="H128" s="2" t="s">
        <v>1302</v>
      </c>
      <c r="I128" t="s">
        <v>1427</v>
      </c>
      <c r="J128" cm="1">
        <f t="array" ref="J128">SUM(--((_xlfn.REGEXTEST(Table1[keyword], "\b" &amp; Table1[[#This Row],[keyword]] &amp; ".*")) * (Table1[keep]=1) * (Table1[QA]=Table1[[#This Row],[QA]]) *  (Table1[Redundant]&lt;&gt;1)))</f>
        <v>1</v>
      </c>
      <c r="K128" t="str" cm="1">
        <f t="array" ref="K128">_xlfn.TEXTJOIN(", ", TRUE, _xlfn._xlws.FILTER(Table1[keyword], (_xlfn.REGEXTEST(Table1[keyword], "\b" &amp; Table1[[#This Row],[keyword]] &amp; ".*")) * (Table1[keep]=1)  * (Table1[QA]=Table1[[#This Row],[QA]]) *  (Table1[Redundant]&lt;&gt;1), ""))</f>
        <v>clarit</v>
      </c>
      <c r="L128" cm="1">
        <f t="array" ref="L128">SUM(--(RIGHT(_xlfn.TEXTSPLIT(Table1[[#This Row],[processed]], ," "), 1) = "I"))</f>
        <v>1</v>
      </c>
      <c r="M128" cm="1">
        <f t="array" ref="M128">SUM(--(RIGHT(_xlfn.TEXTSPLIT(Table1[[#This Row],[processed]], ," "), 2) = "bl"))</f>
        <v>0</v>
      </c>
      <c r="N128" cm="1">
        <f t="array" ref="N128">SUM(--(ISNUMBER(SEARCH(Table1[[#This Row],[keyword]], Table1[keyword]))))</f>
        <v>1</v>
      </c>
      <c r="O128" t="str" cm="1">
        <f t="array" ref="O128">_xlfn.TEXTJOIN(", ", TRUE, _xlfn._xlws.FILTER(Table1[keyword], ISNUMBER(SEARCH(Table1[[#This Row],[keyword]], Table1[keyword])), ""))</f>
        <v>clarit</v>
      </c>
      <c r="P128" cm="1">
        <f t="array" ref="P128">SUM(--((_xlfn.REGEXTEST(Table1[keyword], "^" &amp; Table1[[#This Row],[keyword]] &amp; ".*")) * (Table1[keep]=1) ))</f>
        <v>1</v>
      </c>
      <c r="Q128" t="str" cm="1">
        <f t="array" ref="Q128">_xlfn.TEXTJOIN(", ", TRUE, _xlfn._xlws.FILTER(Table1[keyword], (_xlfn.REGEXTEST(Table1[keyword], "^" &amp; Table1[[#This Row],[keyword]] &amp; ".*")) * (Table1[keep]=1), ""))</f>
        <v>clarit</v>
      </c>
    </row>
    <row r="129" spans="1:17" hidden="1" x14ac:dyDescent="0.3">
      <c r="A129" s="6" t="str">
        <f>IF(NOT(ISBLANK(Table1[[#This Row],[correct value]])), Table1[[#This Row],[correct value]], Table1[[#This Row],[processed]])</f>
        <v>code review</v>
      </c>
      <c r="B129">
        <v>0</v>
      </c>
      <c r="C129">
        <v>0</v>
      </c>
      <c r="D129" t="s">
        <v>969</v>
      </c>
      <c r="F129" t="b">
        <f>COUNTA(_xlfn.TEXTSPLIT(Table1[[#This Row],[processed]]," "))=1</f>
        <v>0</v>
      </c>
      <c r="G129" t="s">
        <v>875</v>
      </c>
      <c r="H129" t="s">
        <v>875</v>
      </c>
      <c r="J129" cm="1">
        <f t="array" ref="J129">SUM(--((_xlfn.REGEXTEST(Table1[keyword], "\b" &amp; Table1[[#This Row],[keyword]] &amp; ".*")) * (Table1[keep]=1) * (Table1[QA]=Table1[[#This Row],[QA]]) *  (Table1[Redundant]&lt;&gt;1)))</f>
        <v>0</v>
      </c>
      <c r="K129" t="str" cm="1">
        <f t="array" ref="K129">_xlfn.TEXTJOIN(", ", TRUE, _xlfn._xlws.FILTER(Table1[keyword], (_xlfn.REGEXTEST(Table1[keyword], "\b" &amp; Table1[[#This Row],[keyword]] &amp; ".*")) * (Table1[keep]=1)  * (Table1[QA]=Table1[[#This Row],[QA]]) *  (Table1[Redundant]&lt;&gt;1), ""))</f>
        <v/>
      </c>
      <c r="L129" cm="1">
        <f t="array" ref="L129">SUM(--(RIGHT(_xlfn.TEXTSPLIT(Table1[[#This Row],[processed]], ," "), 1) = "I"))</f>
        <v>0</v>
      </c>
      <c r="M129" cm="1">
        <f t="array" ref="M129">SUM(--(RIGHT(_xlfn.TEXTSPLIT(Table1[[#This Row],[processed]], ," "), 2) = "bl"))</f>
        <v>0</v>
      </c>
      <c r="N129" cm="1">
        <f t="array" ref="N129">SUM(--(ISNUMBER(SEARCH(Table1[[#This Row],[keyword]], Table1[keyword]))))</f>
        <v>1</v>
      </c>
      <c r="O129" t="str" cm="1">
        <f t="array" ref="O129">_xlfn.TEXTJOIN(", ", TRUE, _xlfn._xlws.FILTER(Table1[keyword], ISNUMBER(SEARCH(Table1[[#This Row],[keyword]], Table1[keyword])), ""))</f>
        <v>code review</v>
      </c>
      <c r="P129" cm="1">
        <f t="array" ref="P129">SUM(--((_xlfn.REGEXTEST(Table1[keyword], "^" &amp; Table1[[#This Row],[keyword]] &amp; ".*")) * (Table1[keep]=1) ))</f>
        <v>0</v>
      </c>
      <c r="Q129" t="str" cm="1">
        <f t="array" ref="Q129">_xlfn.TEXTJOIN(", ", TRUE, _xlfn._xlws.FILTER(Table1[keyword], (_xlfn.REGEXTEST(Table1[keyword], "^" &amp; Table1[[#This Row],[keyword]] &amp; ".*")) * (Table1[keep]=1), ""))</f>
        <v/>
      </c>
    </row>
    <row r="130" spans="1:17" x14ac:dyDescent="0.3">
      <c r="A130" t="str">
        <f>IF(NOT(ISBLANK(Table1[[#This Row],[correct value]])), Table1[[#This Row],[correct value]], Table1[[#This Row],[processed]])</f>
        <v>clear</v>
      </c>
      <c r="B130">
        <v>0</v>
      </c>
      <c r="C130">
        <v>1</v>
      </c>
      <c r="D130" t="s">
        <v>1383</v>
      </c>
      <c r="F130" t="b">
        <f>COUNTA(_xlfn.TEXTSPLIT(Table1[[#This Row],[processed]]," "))=1</f>
        <v>1</v>
      </c>
      <c r="G130" t="s">
        <v>1279</v>
      </c>
      <c r="H130" s="2" t="s">
        <v>1279</v>
      </c>
      <c r="J130" cm="1">
        <f t="array" ref="J130">SUM(--((_xlfn.REGEXTEST(Table1[keyword], "\b" &amp; Table1[[#This Row],[keyword]] &amp; ".*")) * (Table1[keep]=1) * (Table1[QA]=Table1[[#This Row],[QA]]) *  (Table1[Redundant]&lt;&gt;1)))</f>
        <v>1</v>
      </c>
      <c r="K130" t="str" cm="1">
        <f t="array" ref="K130">_xlfn.TEXTJOIN(", ", TRUE, _xlfn._xlws.FILTER(Table1[keyword], (_xlfn.REGEXTEST(Table1[keyword], "\b" &amp; Table1[[#This Row],[keyword]] &amp; ".*")) * (Table1[keep]=1)  * (Table1[QA]=Table1[[#This Row],[QA]]) *  (Table1[Redundant]&lt;&gt;1), ""))</f>
        <v>clear</v>
      </c>
      <c r="L130" cm="1">
        <f t="array" ref="L130">SUM(--(RIGHT(_xlfn.TEXTSPLIT(Table1[[#This Row],[processed]], ," "), 1) = "I"))</f>
        <v>0</v>
      </c>
      <c r="M130" cm="1">
        <f t="array" ref="M130">SUM(--(RIGHT(_xlfn.TEXTSPLIT(Table1[[#This Row],[processed]], ," "), 2) = "bl"))</f>
        <v>0</v>
      </c>
      <c r="N130" cm="1">
        <f t="array" ref="N130">SUM(--(ISNUMBER(SEARCH(Table1[[#This Row],[keyword]], Table1[keyword]))))</f>
        <v>1</v>
      </c>
      <c r="O130" t="str" cm="1">
        <f t="array" ref="O130">_xlfn.TEXTJOIN(", ", TRUE, _xlfn._xlws.FILTER(Table1[keyword], ISNUMBER(SEARCH(Table1[[#This Row],[keyword]], Table1[keyword])), ""))</f>
        <v>clear</v>
      </c>
      <c r="P130" cm="1">
        <f t="array" ref="P130">SUM(--((_xlfn.REGEXTEST(Table1[keyword], "^" &amp; Table1[[#This Row],[keyword]] &amp; ".*")) * (Table1[keep]=1) ))</f>
        <v>1</v>
      </c>
      <c r="Q130" t="str" cm="1">
        <f t="array" ref="Q130">_xlfn.TEXTJOIN(", ", TRUE, _xlfn._xlws.FILTER(Table1[keyword], (_xlfn.REGEXTEST(Table1[keyword], "^" &amp; Table1[[#This Row],[keyword]] &amp; ".*")) * (Table1[keep]=1), ""))</f>
        <v>clear</v>
      </c>
    </row>
    <row r="131" spans="1:17" x14ac:dyDescent="0.3">
      <c r="A131" t="str">
        <f>IF(NOT(ISBLANK(Table1[[#This Row],[correct value]])), Table1[[#This Row],[correct value]], Table1[[#This Row],[processed]])</f>
        <v>client-serv</v>
      </c>
      <c r="B131">
        <v>0</v>
      </c>
      <c r="C131">
        <v>1</v>
      </c>
      <c r="D131" t="s">
        <v>115</v>
      </c>
      <c r="F131" t="b">
        <f>COUNTA(_xlfn.TEXTSPLIT(Table1[[#This Row],[processed]]," "))=1</f>
        <v>1</v>
      </c>
      <c r="G131" t="s">
        <v>60</v>
      </c>
      <c r="H131" s="2" t="s">
        <v>61</v>
      </c>
      <c r="J131" cm="1">
        <f t="array" ref="J131">SUM(--((_xlfn.REGEXTEST(Table1[keyword], "\b" &amp; Table1[[#This Row],[keyword]] &amp; ".*")) * (Table1[keep]=1) * (Table1[QA]=Table1[[#This Row],[QA]]) *  (Table1[Redundant]&lt;&gt;1)))</f>
        <v>1</v>
      </c>
      <c r="K131" t="str" cm="1">
        <f t="array" ref="K131">_xlfn.TEXTJOIN(", ", TRUE, _xlfn._xlws.FILTER(Table1[keyword], (_xlfn.REGEXTEST(Table1[keyword], "\b" &amp; Table1[[#This Row],[keyword]] &amp; ".*")) * (Table1[keep]=1)  * (Table1[QA]=Table1[[#This Row],[QA]]) *  (Table1[Redundant]&lt;&gt;1), ""))</f>
        <v>client-serv</v>
      </c>
      <c r="L131" cm="1">
        <f t="array" ref="L131">SUM(--(RIGHT(_xlfn.TEXTSPLIT(Table1[[#This Row],[processed]], ," "), 1) = "I"))</f>
        <v>0</v>
      </c>
      <c r="M131" cm="1">
        <f t="array" ref="M131">SUM(--(RIGHT(_xlfn.TEXTSPLIT(Table1[[#This Row],[processed]], ," "), 2) = "bl"))</f>
        <v>0</v>
      </c>
      <c r="N131" cm="1">
        <f t="array" ref="N131">SUM(--(ISNUMBER(SEARCH(Table1[[#This Row],[keyword]], Table1[keyword]))))</f>
        <v>1</v>
      </c>
      <c r="O131" t="str" cm="1">
        <f t="array" ref="O131">_xlfn.TEXTJOIN(", ", TRUE, _xlfn._xlws.FILTER(Table1[keyword], ISNUMBER(SEARCH(Table1[[#This Row],[keyword]], Table1[keyword])), ""))</f>
        <v>client-serv</v>
      </c>
      <c r="P131" cm="1">
        <f t="array" ref="P131">SUM(--((_xlfn.REGEXTEST(Table1[keyword], "^" &amp; Table1[[#This Row],[keyword]] &amp; ".*")) * (Table1[keep]=1) ))</f>
        <v>1</v>
      </c>
      <c r="Q131" t="str" cm="1">
        <f t="array" ref="Q131">_xlfn.TEXTJOIN(", ", TRUE, _xlfn._xlws.FILTER(Table1[keyword], (_xlfn.REGEXTEST(Table1[keyword], "^" &amp; Table1[[#This Row],[keyword]] &amp; ".*")) * (Table1[keep]=1), ""))</f>
        <v>client-serv</v>
      </c>
    </row>
    <row r="132" spans="1:17" x14ac:dyDescent="0.3">
      <c r="A132" t="str">
        <f>IF(NOT(ISBLANK(Table1[[#This Row],[correct value]])), Table1[[#This Row],[correct value]], Table1[[#This Row],[processed]])</f>
        <v>clock</v>
      </c>
      <c r="B132">
        <v>0</v>
      </c>
      <c r="C132">
        <v>1</v>
      </c>
      <c r="D132" t="s">
        <v>399</v>
      </c>
      <c r="F132" t="b">
        <f>COUNTA(_xlfn.TEXTSPLIT(Table1[[#This Row],[processed]]," "))=1</f>
        <v>1</v>
      </c>
      <c r="G132" t="s">
        <v>381</v>
      </c>
      <c r="H132" s="2" t="s">
        <v>381</v>
      </c>
      <c r="J132" cm="1">
        <f t="array" ref="J132">SUM(--((_xlfn.REGEXTEST(Table1[keyword], "\b" &amp; Table1[[#This Row],[keyword]] &amp; ".*")) * (Table1[keep]=1) * (Table1[QA]=Table1[[#This Row],[QA]]) *  (Table1[Redundant]&lt;&gt;1)))</f>
        <v>1</v>
      </c>
      <c r="K132" t="str" cm="1">
        <f t="array" ref="K132">_xlfn.TEXTJOIN(", ", TRUE, _xlfn._xlws.FILTER(Table1[keyword], (_xlfn.REGEXTEST(Table1[keyword], "\b" &amp; Table1[[#This Row],[keyword]] &amp; ".*")) * (Table1[keep]=1)  * (Table1[QA]=Table1[[#This Row],[QA]]) *  (Table1[Redundant]&lt;&gt;1), ""))</f>
        <v>clock</v>
      </c>
      <c r="L132" cm="1">
        <f t="array" ref="L132">SUM(--(RIGHT(_xlfn.TEXTSPLIT(Table1[[#This Row],[processed]], ," "), 1) = "I"))</f>
        <v>0</v>
      </c>
      <c r="M132" cm="1">
        <f t="array" ref="M132">SUM(--(RIGHT(_xlfn.TEXTSPLIT(Table1[[#This Row],[processed]], ," "), 2) = "bl"))</f>
        <v>0</v>
      </c>
      <c r="N132" cm="1">
        <f t="array" ref="N132">SUM(--(ISNUMBER(SEARCH(Table1[[#This Row],[keyword]], Table1[keyword]))))</f>
        <v>1</v>
      </c>
      <c r="O132" t="str" cm="1">
        <f t="array" ref="O132">_xlfn.TEXTJOIN(", ", TRUE, _xlfn._xlws.FILTER(Table1[keyword], ISNUMBER(SEARCH(Table1[[#This Row],[keyword]], Table1[keyword])), ""))</f>
        <v>clock</v>
      </c>
      <c r="P132" cm="1">
        <f t="array" ref="P132">SUM(--((_xlfn.REGEXTEST(Table1[keyword], "^" &amp; Table1[[#This Row],[keyword]] &amp; ".*")) * (Table1[keep]=1) ))</f>
        <v>1</v>
      </c>
      <c r="Q132" t="str" cm="1">
        <f t="array" ref="Q132">_xlfn.TEXTJOIN(", ", TRUE, _xlfn._xlws.FILTER(Table1[keyword], (_xlfn.REGEXTEST(Table1[keyword], "^" &amp; Table1[[#This Row],[keyword]] &amp; ".*")) * (Table1[keep]=1), ""))</f>
        <v>clock</v>
      </c>
    </row>
    <row r="133" spans="1:17" x14ac:dyDescent="0.3">
      <c r="A133" t="str">
        <f>IF(NOT(ISBLANK(Table1[[#This Row],[correct value]])), Table1[[#This Row],[correct value]], Table1[[#This Row],[processed]])</f>
        <v>close</v>
      </c>
      <c r="B133">
        <v>0</v>
      </c>
      <c r="C133">
        <v>1</v>
      </c>
      <c r="D133" t="s">
        <v>1383</v>
      </c>
      <c r="F133" t="b">
        <f>COUNTA(_xlfn.TEXTSPLIT(Table1[[#This Row],[processed]]," "))=1</f>
        <v>1</v>
      </c>
      <c r="G133" t="s">
        <v>1308</v>
      </c>
      <c r="H133" s="2" t="s">
        <v>1308</v>
      </c>
      <c r="J133" cm="1">
        <f t="array" ref="J133">SUM(--((_xlfn.REGEXTEST(Table1[keyword], "\b" &amp; Table1[[#This Row],[keyword]] &amp; ".*")) * (Table1[keep]=1) * (Table1[QA]=Table1[[#This Row],[QA]]) *  (Table1[Redundant]&lt;&gt;1)))</f>
        <v>1</v>
      </c>
      <c r="K133" t="str" cm="1">
        <f t="array" ref="K133">_xlfn.TEXTJOIN(", ", TRUE, _xlfn._xlws.FILTER(Table1[keyword], (_xlfn.REGEXTEST(Table1[keyword], "\b" &amp; Table1[[#This Row],[keyword]] &amp; ".*")) * (Table1[keep]=1)  * (Table1[QA]=Table1[[#This Row],[QA]]) *  (Table1[Redundant]&lt;&gt;1), ""))</f>
        <v>close</v>
      </c>
      <c r="L133" cm="1">
        <f t="array" ref="L133">SUM(--(RIGHT(_xlfn.TEXTSPLIT(Table1[[#This Row],[processed]], ," "), 1) = "I"))</f>
        <v>0</v>
      </c>
      <c r="M133" cm="1">
        <f t="array" ref="M133">SUM(--(RIGHT(_xlfn.TEXTSPLIT(Table1[[#This Row],[processed]], ," "), 2) = "bl"))</f>
        <v>0</v>
      </c>
      <c r="N133" cm="1">
        <f t="array" ref="N133">SUM(--(ISNUMBER(SEARCH(Table1[[#This Row],[keyword]], Table1[keyword]))))</f>
        <v>1</v>
      </c>
      <c r="O133" t="str" cm="1">
        <f t="array" ref="O133">_xlfn.TEXTJOIN(", ", TRUE, _xlfn._xlws.FILTER(Table1[keyword], ISNUMBER(SEARCH(Table1[[#This Row],[keyword]], Table1[keyword])), ""))</f>
        <v>close</v>
      </c>
      <c r="P133" cm="1">
        <f t="array" ref="P133">SUM(--((_xlfn.REGEXTEST(Table1[keyword], "^" &amp; Table1[[#This Row],[keyword]] &amp; ".*")) * (Table1[keep]=1) ))</f>
        <v>1</v>
      </c>
      <c r="Q133" t="str" cm="1">
        <f t="array" ref="Q133">_xlfn.TEXTJOIN(", ", TRUE, _xlfn._xlws.FILTER(Table1[keyword], (_xlfn.REGEXTEST(Table1[keyword], "^" &amp; Table1[[#This Row],[keyword]] &amp; ".*")) * (Table1[keep]=1), ""))</f>
        <v>close</v>
      </c>
    </row>
    <row r="134" spans="1:17" x14ac:dyDescent="0.3">
      <c r="A134" t="str">
        <f>IF(NOT(ISBLANK(Table1[[#This Row],[correct value]])), Table1[[#This Row],[correct value]], Table1[[#This Row],[processed]])</f>
        <v>cloud</v>
      </c>
      <c r="B134">
        <v>0</v>
      </c>
      <c r="C134">
        <v>1</v>
      </c>
      <c r="D134" t="s">
        <v>399</v>
      </c>
      <c r="F134" t="b">
        <f>COUNTA(_xlfn.TEXTSPLIT(Table1[[#This Row],[processed]]," "))=1</f>
        <v>1</v>
      </c>
      <c r="G134" t="s">
        <v>337</v>
      </c>
      <c r="H134" s="2" t="s">
        <v>337</v>
      </c>
      <c r="J134" cm="1">
        <f t="array" ref="J134">SUM(--((_xlfn.REGEXTEST(Table1[keyword], "\b" &amp; Table1[[#This Row],[keyword]] &amp; ".*")) * (Table1[keep]=1) * (Table1[QA]=Table1[[#This Row],[QA]]) *  (Table1[Redundant]&lt;&gt;1)))</f>
        <v>1</v>
      </c>
      <c r="K134" t="str" cm="1">
        <f t="array" ref="K134">_xlfn.TEXTJOIN(", ", TRUE, _xlfn._xlws.FILTER(Table1[keyword], (_xlfn.REGEXTEST(Table1[keyword], "\b" &amp; Table1[[#This Row],[keyword]] &amp; ".*")) * (Table1[keep]=1)  * (Table1[QA]=Table1[[#This Row],[QA]]) *  (Table1[Redundant]&lt;&gt;1), ""))</f>
        <v>cloud</v>
      </c>
      <c r="L134" cm="1">
        <f t="array" ref="L134">SUM(--(RIGHT(_xlfn.TEXTSPLIT(Table1[[#This Row],[processed]], ," "), 1) = "I"))</f>
        <v>0</v>
      </c>
      <c r="M134" cm="1">
        <f t="array" ref="M134">SUM(--(RIGHT(_xlfn.TEXTSPLIT(Table1[[#This Row],[processed]], ," "), 2) = "bl"))</f>
        <v>0</v>
      </c>
      <c r="N134" cm="1">
        <f t="array" ref="N134">SUM(--(ISNUMBER(SEARCH(Table1[[#This Row],[keyword]], Table1[keyword]))))</f>
        <v>7</v>
      </c>
      <c r="O134" t="str" cm="1">
        <f t="array" ref="O134">_xlfn.TEXTJOIN(", ", TRUE, _xlfn._xlws.FILTER(Table1[keyword], ISNUMBER(SEARCH(Table1[[#This Row],[keyword]], Table1[keyword])), ""))</f>
        <v>cloud, cloud ident, cross-cloud network, cloud resourc, hybrid multicloud, manag cloud, cloud deploy</v>
      </c>
      <c r="P134" cm="1">
        <f t="array" ref="P134">SUM(--((_xlfn.REGEXTEST(Table1[keyword], "^" &amp; Table1[[#This Row],[keyword]] &amp; ".*")) * (Table1[keep]=1) ))</f>
        <v>4</v>
      </c>
      <c r="Q134" t="str" cm="1">
        <f t="array" ref="Q134">_xlfn.TEXTJOIN(", ", TRUE, _xlfn._xlws.FILTER(Table1[keyword], (_xlfn.REGEXTEST(Table1[keyword], "^" &amp; Table1[[#This Row],[keyword]] &amp; ".*")) * (Table1[keep]=1), ""))</f>
        <v>cloud, cloud ident, cloud resourc, cloud deploy</v>
      </c>
    </row>
    <row r="135" spans="1:17" x14ac:dyDescent="0.3">
      <c r="A135" t="str">
        <f>IF(NOT(ISBLANK(Table1[[#This Row],[correct value]])), Table1[[#This Row],[correct value]], Table1[[#This Row],[processed]])</f>
        <v>cloud ident</v>
      </c>
      <c r="B135">
        <v>1</v>
      </c>
      <c r="C135">
        <v>1</v>
      </c>
      <c r="D135" t="s">
        <v>861</v>
      </c>
      <c r="F135" t="b">
        <f>COUNTA(_xlfn.TEXTSPLIT(Table1[[#This Row],[processed]]," "))=1</f>
        <v>0</v>
      </c>
      <c r="G135" t="s">
        <v>854</v>
      </c>
      <c r="H135" s="2" t="s">
        <v>855</v>
      </c>
      <c r="J135" cm="1">
        <f t="array" ref="J135">SUM(--((_xlfn.REGEXTEST(Table1[keyword], "\b" &amp; Table1[[#This Row],[keyword]] &amp; ".*")) * (Table1[keep]=1) * (Table1[QA]=Table1[[#This Row],[QA]]) *  (Table1[Redundant]&lt;&gt;1)))</f>
        <v>1</v>
      </c>
      <c r="K135" t="str" cm="1">
        <f t="array" ref="K135">_xlfn.TEXTJOIN(", ", TRUE, _xlfn._xlws.FILTER(Table1[keyword], (_xlfn.REGEXTEST(Table1[keyword], "\b" &amp; Table1[[#This Row],[keyword]] &amp; ".*")) * (Table1[keep]=1)  * (Table1[QA]=Table1[[#This Row],[QA]]) *  (Table1[Redundant]&lt;&gt;1), ""))</f>
        <v>cloud ident</v>
      </c>
      <c r="L135" cm="1">
        <f t="array" ref="L135">SUM(--(RIGHT(_xlfn.TEXTSPLIT(Table1[[#This Row],[processed]], ," "), 1) = "I"))</f>
        <v>0</v>
      </c>
      <c r="M135" cm="1">
        <f t="array" ref="M135">SUM(--(RIGHT(_xlfn.TEXTSPLIT(Table1[[#This Row],[processed]], ," "), 2) = "bl"))</f>
        <v>0</v>
      </c>
      <c r="N135" cm="1">
        <f t="array" ref="N135">SUM(--(ISNUMBER(SEARCH(Table1[[#This Row],[keyword]], Table1[keyword]))))</f>
        <v>1</v>
      </c>
      <c r="O135" t="str" cm="1">
        <f t="array" ref="O135">_xlfn.TEXTJOIN(", ", TRUE, _xlfn._xlws.FILTER(Table1[keyword], ISNUMBER(SEARCH(Table1[[#This Row],[keyword]], Table1[keyword])), ""))</f>
        <v>cloud ident</v>
      </c>
      <c r="P135" cm="1">
        <f t="array" ref="P135">SUM(--((_xlfn.REGEXTEST(Table1[keyword], "^" &amp; Table1[[#This Row],[keyword]] &amp; ".*")) * (Table1[keep]=1) ))</f>
        <v>1</v>
      </c>
      <c r="Q135" t="str" cm="1">
        <f t="array" ref="Q135">_xlfn.TEXTJOIN(", ", TRUE, _xlfn._xlws.FILTER(Table1[keyword], (_xlfn.REGEXTEST(Table1[keyword], "^" &amp; Table1[[#This Row],[keyword]] &amp; ".*")) * (Table1[keep]=1), ""))</f>
        <v>cloud ident</v>
      </c>
    </row>
    <row r="136" spans="1:17" x14ac:dyDescent="0.3">
      <c r="A136" t="str">
        <f>IF(NOT(ISBLANK(Table1[[#This Row],[correct value]])), Table1[[#This Row],[correct value]], Table1[[#This Row],[processed]])</f>
        <v>resourc</v>
      </c>
      <c r="B136">
        <v>0</v>
      </c>
      <c r="C136">
        <v>1</v>
      </c>
      <c r="D136" t="s">
        <v>399</v>
      </c>
      <c r="F136" t="b">
        <f>COUNTA(_xlfn.TEXTSPLIT(Table1[[#This Row],[processed]]," "))=1</f>
        <v>1</v>
      </c>
      <c r="G136" t="s">
        <v>307</v>
      </c>
      <c r="H136" s="2" t="s">
        <v>308</v>
      </c>
      <c r="J136" cm="1">
        <f t="array" ref="J136">SUM(--((_xlfn.REGEXTEST(Table1[keyword], "\b" &amp; Table1[[#This Row],[keyword]] &amp; ".*")) * (Table1[keep]=1) * (Table1[QA]=Table1[[#This Row],[QA]]) *  (Table1[Redundant]&lt;&gt;1)))</f>
        <v>1</v>
      </c>
      <c r="K136" t="str" cm="1">
        <f t="array" ref="K136">_xlfn.TEXTJOIN(", ", TRUE, _xlfn._xlws.FILTER(Table1[keyword], (_xlfn.REGEXTEST(Table1[keyword], "\b" &amp; Table1[[#This Row],[keyword]] &amp; ".*")) * (Table1[keep]=1)  * (Table1[QA]=Table1[[#This Row],[QA]]) *  (Table1[Redundant]&lt;&gt;1), ""))</f>
        <v>resourc</v>
      </c>
      <c r="L136" cm="1">
        <f t="array" ref="L136">SUM(--(RIGHT(_xlfn.TEXTSPLIT(Table1[[#This Row],[processed]], ," "), 1) = "I"))</f>
        <v>0</v>
      </c>
      <c r="M136" cm="1">
        <f t="array" ref="M136">SUM(--(RIGHT(_xlfn.TEXTSPLIT(Table1[[#This Row],[processed]], ," "), 2) = "bl"))</f>
        <v>0</v>
      </c>
      <c r="N136" cm="1">
        <f t="array" ref="N136">SUM(--(ISNUMBER(SEARCH(Table1[[#This Row],[keyword]], Table1[keyword]))))</f>
        <v>9</v>
      </c>
      <c r="O136" t="str" cm="1">
        <f t="array" ref="O136">_xlfn.TEXTJOIN(", ", TRUE, _xlfn._xlws.FILTER(Table1[keyword], ISNUMBER(SEARCH(Table1[[#This Row],[keyword]], Table1[keyword])), ""))</f>
        <v>resourc, resourc, resourc usag, cloud resourc, comput resourc, resourc, resourc perform, resourc, resourc</v>
      </c>
      <c r="P136" cm="1">
        <f t="array" ref="P136">SUM(--((_xlfn.REGEXTEST(Table1[keyword], "^" &amp; Table1[[#This Row],[keyword]] &amp; ".*")) * (Table1[keep]=1) ))</f>
        <v>7</v>
      </c>
      <c r="Q136" t="str" cm="1">
        <f t="array" ref="Q136">_xlfn.TEXTJOIN(", ", TRUE, _xlfn._xlws.FILTER(Table1[keyword], (_xlfn.REGEXTEST(Table1[keyword], "^" &amp; Table1[[#This Row],[keyword]] &amp; ".*")) * (Table1[keep]=1), ""))</f>
        <v>resourc, resourc, resourc usag, resourc, resourc perform, resourc, resourc</v>
      </c>
    </row>
    <row r="137" spans="1:17" x14ac:dyDescent="0.3">
      <c r="A137" t="str">
        <f>IF(NOT(ISBLANK(Table1[[#This Row],[correct value]])), Table1[[#This Row],[correct value]], Table1[[#This Row],[processed]])</f>
        <v>cluster</v>
      </c>
      <c r="B137">
        <v>0</v>
      </c>
      <c r="C137">
        <v>1</v>
      </c>
      <c r="D137" t="s">
        <v>131</v>
      </c>
      <c r="F137" t="b">
        <f>COUNTA(_xlfn.TEXTSPLIT(Table1[[#This Row],[processed]]," "))=1</f>
        <v>1</v>
      </c>
      <c r="G137" t="s">
        <v>146</v>
      </c>
      <c r="H137" t="s">
        <v>146</v>
      </c>
      <c r="J137" cm="1">
        <f t="array" ref="J137">SUM(--((_xlfn.REGEXTEST(Table1[keyword], "\b" &amp; Table1[[#This Row],[keyword]] &amp; ".*")) * (Table1[keep]=1) * (Table1[QA]=Table1[[#This Row],[QA]]) *  (Table1[Redundant]&lt;&gt;1)))</f>
        <v>1</v>
      </c>
      <c r="K137" t="str" cm="1">
        <f t="array" ref="K137">_xlfn.TEXTJOIN(", ", TRUE, _xlfn._xlws.FILTER(Table1[keyword], (_xlfn.REGEXTEST(Table1[keyword], "\b" &amp; Table1[[#This Row],[keyword]] &amp; ".*")) * (Table1[keep]=1)  * (Table1[QA]=Table1[[#This Row],[QA]]) *  (Table1[Redundant]&lt;&gt;1), ""))</f>
        <v>cluster</v>
      </c>
      <c r="L137" cm="1">
        <f t="array" ref="L137">SUM(--(RIGHT(_xlfn.TEXTSPLIT(Table1[[#This Row],[processed]], ," "), 1) = "I"))</f>
        <v>0</v>
      </c>
      <c r="M137" cm="1">
        <f t="array" ref="M137">SUM(--(RIGHT(_xlfn.TEXTSPLIT(Table1[[#This Row],[processed]], ," "), 2) = "bl"))</f>
        <v>0</v>
      </c>
      <c r="N137" cm="1">
        <f t="array" ref="N137">SUM(--(ISNUMBER(SEARCH(Table1[[#This Row],[keyword]], Table1[keyword]))))</f>
        <v>2</v>
      </c>
      <c r="O137" t="str" cm="1">
        <f t="array" ref="O137">_xlfn.TEXTJOIN(", ", TRUE, _xlfn._xlws.FILTER(Table1[keyword], ISNUMBER(SEARCH(Table1[[#This Row],[keyword]], Table1[keyword])), ""))</f>
        <v>cluster, cluster</v>
      </c>
      <c r="P137" cm="1">
        <f t="array" ref="P137">SUM(--((_xlfn.REGEXTEST(Table1[keyword], "^" &amp; Table1[[#This Row],[keyword]] &amp; ".*")) * (Table1[keep]=1) ))</f>
        <v>2</v>
      </c>
      <c r="Q137" t="str" cm="1">
        <f t="array" ref="Q137">_xlfn.TEXTJOIN(", ", TRUE, _xlfn._xlws.FILTER(Table1[keyword], (_xlfn.REGEXTEST(Table1[keyword], "^" &amp; Table1[[#This Row],[keyword]] &amp; ".*")) * (Table1[keep]=1), ""))</f>
        <v>cluster, cluster</v>
      </c>
    </row>
    <row r="138" spans="1:17" x14ac:dyDescent="0.3">
      <c r="A138" t="str">
        <f>IF(NOT(ISBLANK(Table1[[#This Row],[correct value]])), Table1[[#This Row],[correct value]], Table1[[#This Row],[processed]])</f>
        <v>cluster</v>
      </c>
      <c r="B138">
        <v>0</v>
      </c>
      <c r="C138">
        <v>1</v>
      </c>
      <c r="D138" t="s">
        <v>390</v>
      </c>
      <c r="F138" t="b">
        <f>COUNTA(_xlfn.TEXTSPLIT(Table1[[#This Row],[processed]]," "))=1</f>
        <v>1</v>
      </c>
      <c r="G138" t="s">
        <v>146</v>
      </c>
      <c r="H138" s="2" t="s">
        <v>146</v>
      </c>
      <c r="J138" cm="1">
        <f t="array" ref="J138">SUM(--((_xlfn.REGEXTEST(Table1[keyword], "\b" &amp; Table1[[#This Row],[keyword]] &amp; ".*")) * (Table1[keep]=1) * (Table1[QA]=Table1[[#This Row],[QA]]) *  (Table1[Redundant]&lt;&gt;1)))</f>
        <v>1</v>
      </c>
      <c r="K138" t="str" cm="1">
        <f t="array" ref="K138">_xlfn.TEXTJOIN(", ", TRUE, _xlfn._xlws.FILTER(Table1[keyword], (_xlfn.REGEXTEST(Table1[keyword], "\b" &amp; Table1[[#This Row],[keyword]] &amp; ".*")) * (Table1[keep]=1)  * (Table1[QA]=Table1[[#This Row],[QA]]) *  (Table1[Redundant]&lt;&gt;1), ""))</f>
        <v>cluster</v>
      </c>
      <c r="L138" cm="1">
        <f t="array" ref="L138">SUM(--(RIGHT(_xlfn.TEXTSPLIT(Table1[[#This Row],[processed]], ," "), 1) = "I"))</f>
        <v>0</v>
      </c>
      <c r="M138" cm="1">
        <f t="array" ref="M138">SUM(--(RIGHT(_xlfn.TEXTSPLIT(Table1[[#This Row],[processed]], ," "), 2) = "bl"))</f>
        <v>0</v>
      </c>
      <c r="N138" cm="1">
        <f t="array" ref="N138">SUM(--(ISNUMBER(SEARCH(Table1[[#This Row],[keyword]], Table1[keyword]))))</f>
        <v>2</v>
      </c>
      <c r="O138" t="str" cm="1">
        <f t="array" ref="O138">_xlfn.TEXTJOIN(", ", TRUE, _xlfn._xlws.FILTER(Table1[keyword], ISNUMBER(SEARCH(Table1[[#This Row],[keyword]], Table1[keyword])), ""))</f>
        <v>cluster, cluster</v>
      </c>
      <c r="P138" cm="1">
        <f t="array" ref="P138">SUM(--((_xlfn.REGEXTEST(Table1[keyword], "^" &amp; Table1[[#This Row],[keyword]] &amp; ".*")) * (Table1[keep]=1) ))</f>
        <v>2</v>
      </c>
      <c r="Q138" t="str" cm="1">
        <f t="array" ref="Q138">_xlfn.TEXTJOIN(", ", TRUE, _xlfn._xlws.FILTER(Table1[keyword], (_xlfn.REGEXTEST(Table1[keyword], "^" &amp; Table1[[#This Row],[keyword]] &amp; ".*")) * (Table1[keep]=1), ""))</f>
        <v>cluster, cluster</v>
      </c>
    </row>
    <row r="139" spans="1:17" x14ac:dyDescent="0.3">
      <c r="A139" t="str">
        <f>IF(NOT(ISBLANK(Table1[[#This Row],[correct value]])), Table1[[#This Row],[correct value]], Table1[[#This Row],[processed]])</f>
        <v>cognit</v>
      </c>
      <c r="B139">
        <v>0</v>
      </c>
      <c r="C139">
        <v>1</v>
      </c>
      <c r="D139" t="s">
        <v>1383</v>
      </c>
      <c r="F139" t="b">
        <f>COUNTA(_xlfn.TEXTSPLIT(Table1[[#This Row],[processed]]," "))=1</f>
        <v>1</v>
      </c>
      <c r="G139" t="s">
        <v>1297</v>
      </c>
      <c r="H139" s="2" t="s">
        <v>1298</v>
      </c>
      <c r="J139" cm="1">
        <f t="array" ref="J139">SUM(--((_xlfn.REGEXTEST(Table1[keyword], "\b" &amp; Table1[[#This Row],[keyword]] &amp; ".*")) * (Table1[keep]=1) * (Table1[QA]=Table1[[#This Row],[QA]]) *  (Table1[Redundant]&lt;&gt;1)))</f>
        <v>1</v>
      </c>
      <c r="K139" t="str" cm="1">
        <f t="array" ref="K139">_xlfn.TEXTJOIN(", ", TRUE, _xlfn._xlws.FILTER(Table1[keyword], (_xlfn.REGEXTEST(Table1[keyword], "\b" &amp; Table1[[#This Row],[keyword]] &amp; ".*")) * (Table1[keep]=1)  * (Table1[QA]=Table1[[#This Row],[QA]]) *  (Table1[Redundant]&lt;&gt;1), ""))</f>
        <v>cognit</v>
      </c>
      <c r="L139" cm="1">
        <f t="array" ref="L139">SUM(--(RIGHT(_xlfn.TEXTSPLIT(Table1[[#This Row],[processed]], ," "), 1) = "I"))</f>
        <v>0</v>
      </c>
      <c r="M139" cm="1">
        <f t="array" ref="M139">SUM(--(RIGHT(_xlfn.TEXTSPLIT(Table1[[#This Row],[processed]], ," "), 2) = "bl"))</f>
        <v>0</v>
      </c>
      <c r="N139" cm="1">
        <f t="array" ref="N139">SUM(--(ISNUMBER(SEARCH(Table1[[#This Row],[keyword]], Table1[keyword]))))</f>
        <v>1</v>
      </c>
      <c r="O139" t="str" cm="1">
        <f t="array" ref="O139">_xlfn.TEXTJOIN(", ", TRUE, _xlfn._xlws.FILTER(Table1[keyword], ISNUMBER(SEARCH(Table1[[#This Row],[keyword]], Table1[keyword])), ""))</f>
        <v>cognit</v>
      </c>
      <c r="P139" cm="1">
        <f t="array" ref="P139">SUM(--((_xlfn.REGEXTEST(Table1[keyword], "^" &amp; Table1[[#This Row],[keyword]] &amp; ".*")) * (Table1[keep]=1) ))</f>
        <v>1</v>
      </c>
      <c r="Q139" t="str" cm="1">
        <f t="array" ref="Q139">_xlfn.TEXTJOIN(", ", TRUE, _xlfn._xlws.FILTER(Table1[keyword], (_xlfn.REGEXTEST(Table1[keyword], "^" &amp; Table1[[#This Row],[keyword]] &amp; ".*")) * (Table1[keep]=1), ""))</f>
        <v>cognit</v>
      </c>
    </row>
    <row r="140" spans="1:17" x14ac:dyDescent="0.3">
      <c r="A140" t="str">
        <f>IF(NOT(ISBLANK(Table1[[#This Row],[correct value]])), Table1[[#This Row],[correct value]], Table1[[#This Row],[processed]])</f>
        <v>cohes</v>
      </c>
      <c r="B140">
        <v>0</v>
      </c>
      <c r="C140">
        <v>1</v>
      </c>
      <c r="D140" t="s">
        <v>541</v>
      </c>
      <c r="F140" t="b">
        <f>COUNTA(_xlfn.TEXTSPLIT(Table1[[#This Row],[processed]]," "))=1</f>
        <v>1</v>
      </c>
      <c r="G140" t="s">
        <v>538</v>
      </c>
      <c r="H140" s="2" t="s">
        <v>539</v>
      </c>
      <c r="J140" cm="1">
        <f t="array" ref="J140">SUM(--((_xlfn.REGEXTEST(Table1[keyword], "\b" &amp; Table1[[#This Row],[keyword]] &amp; ".*")) * (Table1[keep]=1) * (Table1[QA]=Table1[[#This Row],[QA]]) *  (Table1[Redundant]&lt;&gt;1)))</f>
        <v>1</v>
      </c>
      <c r="K140" t="str" cm="1">
        <f t="array" ref="K140">_xlfn.TEXTJOIN(", ", TRUE, _xlfn._xlws.FILTER(Table1[keyword], (_xlfn.REGEXTEST(Table1[keyword], "\b" &amp; Table1[[#This Row],[keyword]] &amp; ".*")) * (Table1[keep]=1)  * (Table1[QA]=Table1[[#This Row],[QA]]) *  (Table1[Redundant]&lt;&gt;1), ""))</f>
        <v>cohes</v>
      </c>
      <c r="L140" cm="1">
        <f t="array" ref="L140">SUM(--(RIGHT(_xlfn.TEXTSPLIT(Table1[[#This Row],[processed]], ," "), 1) = "I"))</f>
        <v>0</v>
      </c>
      <c r="M140" cm="1">
        <f t="array" ref="M140">SUM(--(RIGHT(_xlfn.TEXTSPLIT(Table1[[#This Row],[processed]], ," "), 2) = "bl"))</f>
        <v>0</v>
      </c>
      <c r="N140" cm="1">
        <f t="array" ref="N140">SUM(--(ISNUMBER(SEARCH(Table1[[#This Row],[keyword]], Table1[keyword]))))</f>
        <v>2</v>
      </c>
      <c r="O140" t="str" cm="1">
        <f t="array" ref="O140">_xlfn.TEXTJOIN(", ", TRUE, _xlfn._xlws.FILTER(Table1[keyword], ISNUMBER(SEARCH(Table1[[#This Row],[keyword]], Table1[keyword])), ""))</f>
        <v>cohes, coupl cohes</v>
      </c>
      <c r="P140" cm="1">
        <f t="array" ref="P140">SUM(--((_xlfn.REGEXTEST(Table1[keyword], "^" &amp; Table1[[#This Row],[keyword]] &amp; ".*")) * (Table1[keep]=1) ))</f>
        <v>1</v>
      </c>
      <c r="Q140" t="str" cm="1">
        <f t="array" ref="Q140">_xlfn.TEXTJOIN(", ", TRUE, _xlfn._xlws.FILTER(Table1[keyword], (_xlfn.REGEXTEST(Table1[keyword], "^" &amp; Table1[[#This Row],[keyword]] &amp; ".*")) * (Table1[keep]=1), ""))</f>
        <v>cohes</v>
      </c>
    </row>
    <row r="141" spans="1:17" x14ac:dyDescent="0.3">
      <c r="A141" t="str">
        <f>IF(NOT(ISBLANK(Table1[[#This Row],[correct value]])), Table1[[#This Row],[correct value]], Table1[[#This Row],[processed]])</f>
        <v>com/ole</v>
      </c>
      <c r="B141">
        <v>0</v>
      </c>
      <c r="C141">
        <v>1</v>
      </c>
      <c r="D141" t="s">
        <v>115</v>
      </c>
      <c r="F141" t="b">
        <f>COUNTA(_xlfn.TEXTSPLIT(Table1[[#This Row],[processed]]," "))=1</f>
        <v>1</v>
      </c>
      <c r="G141" t="s">
        <v>45</v>
      </c>
      <c r="H141" s="2" t="s">
        <v>85</v>
      </c>
      <c r="I141" t="s">
        <v>1434</v>
      </c>
      <c r="J141" cm="1">
        <f t="array" ref="J141">SUM(--((_xlfn.REGEXTEST(Table1[keyword], "\b" &amp; Table1[[#This Row],[keyword]] &amp; ".*")) * (Table1[keep]=1) * (Table1[QA]=Table1[[#This Row],[QA]]) *  (Table1[Redundant]&lt;&gt;1)))</f>
        <v>1</v>
      </c>
      <c r="K141" t="str" cm="1">
        <f t="array" ref="K141">_xlfn.TEXTJOIN(", ", TRUE, _xlfn._xlws.FILTER(Table1[keyword], (_xlfn.REGEXTEST(Table1[keyword], "\b" &amp; Table1[[#This Row],[keyword]] &amp; ".*")) * (Table1[keep]=1)  * (Table1[QA]=Table1[[#This Row],[QA]]) *  (Table1[Redundant]&lt;&gt;1), ""))</f>
        <v>com/ole</v>
      </c>
      <c r="L141" cm="1">
        <f t="array" ref="L141">SUM(--(RIGHT(_xlfn.TEXTSPLIT(Table1[[#This Row],[processed]], ," "), 1) = "I"))</f>
        <v>0</v>
      </c>
      <c r="M141" cm="1">
        <f t="array" ref="M141">SUM(--(RIGHT(_xlfn.TEXTSPLIT(Table1[[#This Row],[processed]], ," "), 2) = "bl"))</f>
        <v>0</v>
      </c>
      <c r="N141" cm="1">
        <f t="array" ref="N141">SUM(--(ISNUMBER(SEARCH(Table1[[#This Row],[keyword]], Table1[keyword]))))</f>
        <v>1</v>
      </c>
      <c r="O141" t="str" cm="1">
        <f t="array" ref="O141">_xlfn.TEXTJOIN(", ", TRUE, _xlfn._xlws.FILTER(Table1[keyword], ISNUMBER(SEARCH(Table1[[#This Row],[keyword]], Table1[keyword])), ""))</f>
        <v>com/ole</v>
      </c>
      <c r="P141" cm="1">
        <f t="array" ref="P141">SUM(--((_xlfn.REGEXTEST(Table1[keyword], "^" &amp; Table1[[#This Row],[keyword]] &amp; ".*")) * (Table1[keep]=1) ))</f>
        <v>1</v>
      </c>
      <c r="Q141" t="str" cm="1">
        <f t="array" ref="Q141">_xlfn.TEXTJOIN(", ", TRUE, _xlfn._xlws.FILTER(Table1[keyword], (_xlfn.REGEXTEST(Table1[keyword], "^" &amp; Table1[[#This Row],[keyword]] &amp; ".*")) * (Table1[keep]=1), ""))</f>
        <v>com/ole</v>
      </c>
    </row>
    <row r="142" spans="1:17" x14ac:dyDescent="0.3">
      <c r="A142" t="str">
        <f>IF(NOT(ISBLANK(Table1[[#This Row],[correct value]])), Table1[[#This Row],[correct value]], Table1[[#This Row],[processed]])</f>
        <v>command</v>
      </c>
      <c r="B142">
        <v>0</v>
      </c>
      <c r="C142">
        <v>1</v>
      </c>
      <c r="D142" t="s">
        <v>1383</v>
      </c>
      <c r="F142" t="b">
        <f>COUNTA(_xlfn.TEXTSPLIT(Table1[[#This Row],[processed]]," "))=1</f>
        <v>1</v>
      </c>
      <c r="G142" t="s">
        <v>1309</v>
      </c>
      <c r="H142" s="2" t="s">
        <v>1309</v>
      </c>
      <c r="J142" cm="1">
        <f t="array" ref="J142">SUM(--((_xlfn.REGEXTEST(Table1[keyword], "\b" &amp; Table1[[#This Row],[keyword]] &amp; ".*")) * (Table1[keep]=1) * (Table1[QA]=Table1[[#This Row],[QA]]) *  (Table1[Redundant]&lt;&gt;1)))</f>
        <v>1</v>
      </c>
      <c r="K142" t="str" cm="1">
        <f t="array" ref="K142">_xlfn.TEXTJOIN(", ", TRUE, _xlfn._xlws.FILTER(Table1[keyword], (_xlfn.REGEXTEST(Table1[keyword], "\b" &amp; Table1[[#This Row],[keyword]] &amp; ".*")) * (Table1[keep]=1)  * (Table1[QA]=Table1[[#This Row],[QA]]) *  (Table1[Redundant]&lt;&gt;1), ""))</f>
        <v>command</v>
      </c>
      <c r="L142" cm="1">
        <f t="array" ref="L142">SUM(--(RIGHT(_xlfn.TEXTSPLIT(Table1[[#This Row],[processed]], ," "), 1) = "I"))</f>
        <v>0</v>
      </c>
      <c r="M142" cm="1">
        <f t="array" ref="M142">SUM(--(RIGHT(_xlfn.TEXTSPLIT(Table1[[#This Row],[processed]], ," "), 2) = "bl"))</f>
        <v>0</v>
      </c>
      <c r="N142" cm="1">
        <f t="array" ref="N142">SUM(--(ISNUMBER(SEARCH(Table1[[#This Row],[keyword]], Table1[keyword]))))</f>
        <v>2</v>
      </c>
      <c r="O142" t="str" cm="1">
        <f t="array" ref="O142">_xlfn.TEXTJOIN(", ", TRUE, _xlfn._xlws.FILTER(Table1[keyword], ISNUMBER(SEARCH(Table1[[#This Row],[keyword]], Table1[keyword])), ""))</f>
        <v>command, command-lin</v>
      </c>
      <c r="P142" cm="1">
        <f t="array" ref="P142">SUM(--((_xlfn.REGEXTEST(Table1[keyword], "^" &amp; Table1[[#This Row],[keyword]] &amp; ".*")) * (Table1[keep]=1) ))</f>
        <v>2</v>
      </c>
      <c r="Q142" t="str" cm="1">
        <f t="array" ref="Q142">_xlfn.TEXTJOIN(", ", TRUE, _xlfn._xlws.FILTER(Table1[keyword], (_xlfn.REGEXTEST(Table1[keyword], "^" &amp; Table1[[#This Row],[keyword]] &amp; ".*")) * (Table1[keep]=1), ""))</f>
        <v>command, command-lin</v>
      </c>
    </row>
    <row r="143" spans="1:17" x14ac:dyDescent="0.3">
      <c r="A143" t="str">
        <f>IF(NOT(ISBLANK(Table1[[#This Row],[correct value]])), Table1[[#This Row],[correct value]], Table1[[#This Row],[processed]])</f>
        <v>command-lin</v>
      </c>
      <c r="B143">
        <v>1</v>
      </c>
      <c r="C143">
        <v>1</v>
      </c>
      <c r="D143" t="s">
        <v>1184</v>
      </c>
      <c r="F143" t="b">
        <f>COUNTA(_xlfn.TEXTSPLIT(Table1[[#This Row],[processed]]," "))=1</f>
        <v>1</v>
      </c>
      <c r="G143" t="s">
        <v>1144</v>
      </c>
      <c r="H143" s="2" t="s">
        <v>1145</v>
      </c>
      <c r="J143" cm="1">
        <f t="array" ref="J143">SUM(--((_xlfn.REGEXTEST(Table1[keyword], "\b" &amp; Table1[[#This Row],[keyword]] &amp; ".*")) * (Table1[keep]=1) * (Table1[QA]=Table1[[#This Row],[QA]]) *  (Table1[Redundant]&lt;&gt;1)))</f>
        <v>1</v>
      </c>
      <c r="K143" t="str" cm="1">
        <f t="array" ref="K143">_xlfn.TEXTJOIN(", ", TRUE, _xlfn._xlws.FILTER(Table1[keyword], (_xlfn.REGEXTEST(Table1[keyword], "\b" &amp; Table1[[#This Row],[keyword]] &amp; ".*")) * (Table1[keep]=1)  * (Table1[QA]=Table1[[#This Row],[QA]]) *  (Table1[Redundant]&lt;&gt;1), ""))</f>
        <v>command-lin</v>
      </c>
      <c r="L143" cm="1">
        <f t="array" ref="L143">SUM(--(RIGHT(_xlfn.TEXTSPLIT(Table1[[#This Row],[processed]], ," "), 1) = "I"))</f>
        <v>0</v>
      </c>
      <c r="M143" cm="1">
        <f t="array" ref="M143">SUM(--(RIGHT(_xlfn.TEXTSPLIT(Table1[[#This Row],[processed]], ," "), 2) = "bl"))</f>
        <v>0</v>
      </c>
      <c r="N143" cm="1">
        <f t="array" ref="N143">SUM(--(ISNUMBER(SEARCH(Table1[[#This Row],[keyword]], Table1[keyword]))))</f>
        <v>1</v>
      </c>
      <c r="O143" t="str" cm="1">
        <f t="array" ref="O143">_xlfn.TEXTJOIN(", ", TRUE, _xlfn._xlws.FILTER(Table1[keyword], ISNUMBER(SEARCH(Table1[[#This Row],[keyword]], Table1[keyword])), ""))</f>
        <v>command-lin</v>
      </c>
      <c r="P143" cm="1">
        <f t="array" ref="P143">SUM(--((_xlfn.REGEXTEST(Table1[keyword], "^" &amp; Table1[[#This Row],[keyword]] &amp; ".*")) * (Table1[keep]=1) ))</f>
        <v>1</v>
      </c>
      <c r="Q143" t="str" cm="1">
        <f t="array" ref="Q143">_xlfn.TEXTJOIN(", ", TRUE, _xlfn._xlws.FILTER(Table1[keyword], (_xlfn.REGEXTEST(Table1[keyword], "^" &amp; Table1[[#This Row],[keyword]] &amp; ".*")) * (Table1[keep]=1), ""))</f>
        <v>command-lin</v>
      </c>
    </row>
    <row r="144" spans="1:17" x14ac:dyDescent="0.3">
      <c r="A144" t="str">
        <f>IF(NOT(ISBLANK(Table1[[#This Row],[correct value]])), Table1[[#This Row],[correct value]], Table1[[#This Row],[processed]])</f>
        <v>commiss</v>
      </c>
      <c r="B144">
        <v>0</v>
      </c>
      <c r="C144">
        <v>1</v>
      </c>
      <c r="D144" t="s">
        <v>390</v>
      </c>
      <c r="F144" t="b">
        <f>COUNTA(_xlfn.TEXTSPLIT(Table1[[#This Row],[processed]]," "))=1</f>
        <v>1</v>
      </c>
      <c r="G144" t="s">
        <v>301</v>
      </c>
      <c r="H144" s="2" t="s">
        <v>302</v>
      </c>
      <c r="J144" cm="1">
        <f t="array" ref="J144">SUM(--((_xlfn.REGEXTEST(Table1[keyword], "\b" &amp; Table1[[#This Row],[keyword]] &amp; ".*")) * (Table1[keep]=1) * (Table1[QA]=Table1[[#This Row],[QA]]) *  (Table1[Redundant]&lt;&gt;1)))</f>
        <v>1</v>
      </c>
      <c r="K144" t="str" cm="1">
        <f t="array" ref="K144">_xlfn.TEXTJOIN(", ", TRUE, _xlfn._xlws.FILTER(Table1[keyword], (_xlfn.REGEXTEST(Table1[keyword], "\b" &amp; Table1[[#This Row],[keyword]] &amp; ".*")) * (Table1[keep]=1)  * (Table1[QA]=Table1[[#This Row],[QA]]) *  (Table1[Redundant]&lt;&gt;1), ""))</f>
        <v>commiss</v>
      </c>
      <c r="L144" cm="1">
        <f t="array" ref="L144">SUM(--(RIGHT(_xlfn.TEXTSPLIT(Table1[[#This Row],[processed]], ," "), 1) = "I"))</f>
        <v>0</v>
      </c>
      <c r="M144" cm="1">
        <f t="array" ref="M144">SUM(--(RIGHT(_xlfn.TEXTSPLIT(Table1[[#This Row],[processed]], ," "), 2) = "bl"))</f>
        <v>0</v>
      </c>
      <c r="N144" cm="1">
        <f t="array" ref="N144">SUM(--(ISNUMBER(SEARCH(Table1[[#This Row],[keyword]], Table1[keyword]))))</f>
        <v>1</v>
      </c>
      <c r="O144" t="str" cm="1">
        <f t="array" ref="O144">_xlfn.TEXTJOIN(", ", TRUE, _xlfn._xlws.FILTER(Table1[keyword], ISNUMBER(SEARCH(Table1[[#This Row],[keyword]], Table1[keyword])), ""))</f>
        <v>commiss</v>
      </c>
      <c r="P144" cm="1">
        <f t="array" ref="P144">SUM(--((_xlfn.REGEXTEST(Table1[keyword], "^" &amp; Table1[[#This Row],[keyword]] &amp; ".*")) * (Table1[keep]=1) ))</f>
        <v>1</v>
      </c>
      <c r="Q144" t="str" cm="1">
        <f t="array" ref="Q144">_xlfn.TEXTJOIN(", ", TRUE, _xlfn._xlws.FILTER(Table1[keyword], (_xlfn.REGEXTEST(Table1[keyword], "^" &amp; Table1[[#This Row],[keyword]] &amp; ".*")) * (Table1[keep]=1), ""))</f>
        <v>commiss</v>
      </c>
    </row>
    <row r="145" spans="1:17" x14ac:dyDescent="0.3">
      <c r="A145" t="str">
        <f>IF(NOT(ISBLANK(Table1[[#This Row],[correct value]])), Table1[[#This Row],[correct value]], Table1[[#This Row],[processed]])</f>
        <v>compatib</v>
      </c>
      <c r="B145">
        <v>0</v>
      </c>
      <c r="C145">
        <v>1</v>
      </c>
      <c r="D145" t="s">
        <v>115</v>
      </c>
      <c r="F145" t="b">
        <f>COUNTA(_xlfn.TEXTSPLIT(Table1[[#This Row],[processed]]," "))=1</f>
        <v>1</v>
      </c>
      <c r="G145" t="s">
        <v>50</v>
      </c>
      <c r="H145" s="2" t="s">
        <v>50</v>
      </c>
      <c r="J145" cm="1">
        <f t="array" ref="J145">SUM(--((_xlfn.REGEXTEST(Table1[keyword], "\b" &amp; Table1[[#This Row],[keyword]] &amp; ".*")) * (Table1[keep]=1) * (Table1[QA]=Table1[[#This Row],[QA]]) *  (Table1[Redundant]&lt;&gt;1)))</f>
        <v>1</v>
      </c>
      <c r="K145" t="str" cm="1">
        <f t="array" ref="K145">_xlfn.TEXTJOIN(", ", TRUE, _xlfn._xlws.FILTER(Table1[keyword], (_xlfn.REGEXTEST(Table1[keyword], "\b" &amp; Table1[[#This Row],[keyword]] &amp; ".*")) * (Table1[keep]=1)  * (Table1[QA]=Table1[[#This Row],[QA]]) *  (Table1[Redundant]&lt;&gt;1), ""))</f>
        <v>compatib</v>
      </c>
      <c r="L145" cm="1">
        <f t="array" ref="L145">SUM(--(RIGHT(_xlfn.TEXTSPLIT(Table1[[#This Row],[processed]], ," "), 1) = "I"))</f>
        <v>0</v>
      </c>
      <c r="M145" cm="1">
        <f t="array" ref="M145">SUM(--(RIGHT(_xlfn.TEXTSPLIT(Table1[[#This Row],[processed]], ," "), 2) = "bl"))</f>
        <v>0</v>
      </c>
      <c r="N145" cm="1">
        <f t="array" ref="N145">SUM(--(ISNUMBER(SEARCH(Table1[[#This Row],[keyword]], Table1[keyword]))))</f>
        <v>2</v>
      </c>
      <c r="O145" t="str" cm="1">
        <f t="array" ref="O145">_xlfn.TEXTJOIN(", ", TRUE, _xlfn._xlws.FILTER(Table1[keyword], ISNUMBER(SEARCH(Table1[[#This Row],[keyword]], Table1[keyword])), ""))</f>
        <v>compatib, incompatib</v>
      </c>
      <c r="P145" cm="1">
        <f t="array" ref="P145">SUM(--((_xlfn.REGEXTEST(Table1[keyword], "^" &amp; Table1[[#This Row],[keyword]] &amp; ".*")) * (Table1[keep]=1) ))</f>
        <v>1</v>
      </c>
      <c r="Q145" t="str" cm="1">
        <f t="array" ref="Q145">_xlfn.TEXTJOIN(", ", TRUE, _xlfn._xlws.FILTER(Table1[keyword], (_xlfn.REGEXTEST(Table1[keyword], "^" &amp; Table1[[#This Row],[keyword]] &amp; ".*")) * (Table1[keep]=1), ""))</f>
        <v>compatib</v>
      </c>
    </row>
    <row r="146" spans="1:17" x14ac:dyDescent="0.3">
      <c r="A146" t="str">
        <f>IF(NOT(ISBLANK(Table1[[#This Row],[correct value]])), Table1[[#This Row],[correct value]], Table1[[#This Row],[processed]])</f>
        <v>compl</v>
      </c>
      <c r="B146">
        <v>0</v>
      </c>
      <c r="C146">
        <v>1</v>
      </c>
      <c r="D146" t="s">
        <v>969</v>
      </c>
      <c r="F146" t="b">
        <f>COUNTA(_xlfn.TEXTSPLIT(Table1[[#This Row],[processed]]," "))=1</f>
        <v>1</v>
      </c>
      <c r="G146" t="s">
        <v>909</v>
      </c>
      <c r="H146" s="2" t="s">
        <v>909</v>
      </c>
      <c r="J146" cm="1">
        <f t="array" ref="J146">SUM(--((_xlfn.REGEXTEST(Table1[keyword], "\b" &amp; Table1[[#This Row],[keyword]] &amp; ".*")) * (Table1[keep]=1) * (Table1[QA]=Table1[[#This Row],[QA]]) *  (Table1[Redundant]&lt;&gt;1)))</f>
        <v>1</v>
      </c>
      <c r="K146" t="str" cm="1">
        <f t="array" ref="K146">_xlfn.TEXTJOIN(", ", TRUE, _xlfn._xlws.FILTER(Table1[keyword], (_xlfn.REGEXTEST(Table1[keyword], "\b" &amp; Table1[[#This Row],[keyword]] &amp; ".*")) * (Table1[keep]=1)  * (Table1[QA]=Table1[[#This Row],[QA]]) *  (Table1[Redundant]&lt;&gt;1), ""))</f>
        <v>compl</v>
      </c>
      <c r="L146" cm="1">
        <f t="array" ref="L146">SUM(--(RIGHT(_xlfn.TEXTSPLIT(Table1[[#This Row],[processed]], ," "), 1) = "I"))</f>
        <v>0</v>
      </c>
      <c r="M146" cm="1">
        <f t="array" ref="M146">SUM(--(RIGHT(_xlfn.TEXTSPLIT(Table1[[#This Row],[processed]], ," "), 2) = "bl"))</f>
        <v>0</v>
      </c>
      <c r="N146" cm="1">
        <f t="array" ref="N146">SUM(--(ISNUMBER(SEARCH(Table1[[#This Row],[keyword]], Table1[keyword]))))</f>
        <v>3</v>
      </c>
      <c r="O146" t="str" cm="1">
        <f t="array" ref="O146">_xlfn.TEXTJOIN(", ", TRUE, _xlfn._xlws.FILTER(Table1[keyword], ISNUMBER(SEARCH(Table1[[#This Row],[keyword]], Table1[keyword])), ""))</f>
        <v>compl, compl, complian</v>
      </c>
      <c r="P146" cm="1">
        <f t="array" ref="P146">SUM(--((_xlfn.REGEXTEST(Table1[keyword], "^" &amp; Table1[[#This Row],[keyword]] &amp; ".*")) * (Table1[keep]=1) ))</f>
        <v>3</v>
      </c>
      <c r="Q146" t="str" cm="1">
        <f t="array" ref="Q146">_xlfn.TEXTJOIN(", ", TRUE, _xlfn._xlws.FILTER(Table1[keyword], (_xlfn.REGEXTEST(Table1[keyword], "^" &amp; Table1[[#This Row],[keyword]] &amp; ".*")) * (Table1[keep]=1), ""))</f>
        <v>compl, compl, complian</v>
      </c>
    </row>
    <row r="147" spans="1:17" x14ac:dyDescent="0.3">
      <c r="A147" t="str">
        <f>IF(NOT(ISBLANK(Table1[[#This Row],[correct value]])), Table1[[#This Row],[correct value]], Table1[[#This Row],[processed]])</f>
        <v>compl</v>
      </c>
      <c r="B147">
        <v>0</v>
      </c>
      <c r="C147">
        <v>1</v>
      </c>
      <c r="D147" t="s">
        <v>1184</v>
      </c>
      <c r="F147" t="b">
        <f>COUNTA(_xlfn.TEXTSPLIT(Table1[[#This Row],[processed]]," "))=1</f>
        <v>1</v>
      </c>
      <c r="G147" t="s">
        <v>909</v>
      </c>
      <c r="H147" s="2" t="s">
        <v>909</v>
      </c>
      <c r="J147" cm="1">
        <f t="array" ref="J147">SUM(--((_xlfn.REGEXTEST(Table1[keyword], "\b" &amp; Table1[[#This Row],[keyword]] &amp; ".*")) * (Table1[keep]=1) * (Table1[QA]=Table1[[#This Row],[QA]]) *  (Table1[Redundant]&lt;&gt;1)))</f>
        <v>1</v>
      </c>
      <c r="K147" t="str" cm="1">
        <f t="array" ref="K147">_xlfn.TEXTJOIN(", ", TRUE, _xlfn._xlws.FILTER(Table1[keyword], (_xlfn.REGEXTEST(Table1[keyword], "\b" &amp; Table1[[#This Row],[keyword]] &amp; ".*")) * (Table1[keep]=1)  * (Table1[QA]=Table1[[#This Row],[QA]]) *  (Table1[Redundant]&lt;&gt;1), ""))</f>
        <v>compl</v>
      </c>
      <c r="L147" cm="1">
        <f t="array" ref="L147">SUM(--(RIGHT(_xlfn.TEXTSPLIT(Table1[[#This Row],[processed]], ," "), 1) = "I"))</f>
        <v>0</v>
      </c>
      <c r="M147" cm="1">
        <f t="array" ref="M147">SUM(--(RIGHT(_xlfn.TEXTSPLIT(Table1[[#This Row],[processed]], ," "), 2) = "bl"))</f>
        <v>0</v>
      </c>
      <c r="N147" cm="1">
        <f t="array" ref="N147">SUM(--(ISNUMBER(SEARCH(Table1[[#This Row],[keyword]], Table1[keyword]))))</f>
        <v>3</v>
      </c>
      <c r="O147" t="str" cm="1">
        <f t="array" ref="O147">_xlfn.TEXTJOIN(", ", TRUE, _xlfn._xlws.FILTER(Table1[keyword], ISNUMBER(SEARCH(Table1[[#This Row],[keyword]], Table1[keyword])), ""))</f>
        <v>compl, compl, complian</v>
      </c>
      <c r="P147" cm="1">
        <f t="array" ref="P147">SUM(--((_xlfn.REGEXTEST(Table1[keyword], "^" &amp; Table1[[#This Row],[keyword]] &amp; ".*")) * (Table1[keep]=1) ))</f>
        <v>3</v>
      </c>
      <c r="Q147" t="str" cm="1">
        <f t="array" ref="Q147">_xlfn.TEXTJOIN(", ", TRUE, _xlfn._xlws.FILTER(Table1[keyword], (_xlfn.REGEXTEST(Table1[keyword], "^" &amp; Table1[[#This Row],[keyword]] &amp; ".*")) * (Table1[keep]=1), ""))</f>
        <v>compl, compl, complian</v>
      </c>
    </row>
    <row r="148" spans="1:17" x14ac:dyDescent="0.3">
      <c r="A148" t="str">
        <f>IF(NOT(ISBLANK(Table1[[#This Row],[correct value]])), Table1[[#This Row],[correct value]], Table1[[#This Row],[processed]])</f>
        <v>complian</v>
      </c>
      <c r="B148">
        <v>0</v>
      </c>
      <c r="C148">
        <v>1</v>
      </c>
      <c r="D148" t="s">
        <v>492</v>
      </c>
      <c r="F148" t="b">
        <f>COUNTA(_xlfn.TEXTSPLIT(Table1[[#This Row],[processed]]," "))=1</f>
        <v>1</v>
      </c>
      <c r="G148" t="s">
        <v>444</v>
      </c>
      <c r="H148" s="2" t="s">
        <v>444</v>
      </c>
      <c r="J148" cm="1">
        <f t="array" ref="J148">SUM(--((_xlfn.REGEXTEST(Table1[keyword], "\b" &amp; Table1[[#This Row],[keyword]] &amp; ".*")) * (Table1[keep]=1) * (Table1[QA]=Table1[[#This Row],[QA]]) *  (Table1[Redundant]&lt;&gt;1)))</f>
        <v>1</v>
      </c>
      <c r="K148" t="str" cm="1">
        <f t="array" ref="K148">_xlfn.TEXTJOIN(", ", TRUE, _xlfn._xlws.FILTER(Table1[keyword], (_xlfn.REGEXTEST(Table1[keyword], "\b" &amp; Table1[[#This Row],[keyword]] &amp; ".*")) * (Table1[keep]=1)  * (Table1[QA]=Table1[[#This Row],[QA]]) *  (Table1[Redundant]&lt;&gt;1), ""))</f>
        <v>complian</v>
      </c>
      <c r="L148" cm="1">
        <f t="array" ref="L148">SUM(--(RIGHT(_xlfn.TEXTSPLIT(Table1[[#This Row],[processed]], ," "), 1) = "I"))</f>
        <v>0</v>
      </c>
      <c r="M148" cm="1">
        <f t="array" ref="M148">SUM(--(RIGHT(_xlfn.TEXTSPLIT(Table1[[#This Row],[processed]], ," "), 2) = "bl"))</f>
        <v>0</v>
      </c>
      <c r="N148" cm="1">
        <f t="array" ref="N148">SUM(--(ISNUMBER(SEARCH(Table1[[#This Row],[keyword]], Table1[keyword]))))</f>
        <v>1</v>
      </c>
      <c r="O148" t="str" cm="1">
        <f t="array" ref="O148">_xlfn.TEXTJOIN(", ", TRUE, _xlfn._xlws.FILTER(Table1[keyword], ISNUMBER(SEARCH(Table1[[#This Row],[keyword]], Table1[keyword])), ""))</f>
        <v>complian</v>
      </c>
      <c r="P148" cm="1">
        <f t="array" ref="P148">SUM(--((_xlfn.REGEXTEST(Table1[keyword], "^" &amp; Table1[[#This Row],[keyword]] &amp; ".*")) * (Table1[keep]=1) ))</f>
        <v>1</v>
      </c>
      <c r="Q148" t="str" cm="1">
        <f t="array" ref="Q148">_xlfn.TEXTJOIN(", ", TRUE, _xlfn._xlws.FILTER(Table1[keyword], (_xlfn.REGEXTEST(Table1[keyword], "^" &amp; Table1[[#This Row],[keyword]] &amp; ".*")) * (Table1[keep]=1), ""))</f>
        <v>complian</v>
      </c>
    </row>
    <row r="149" spans="1:17" x14ac:dyDescent="0.3">
      <c r="A149" t="str">
        <f>IF(NOT(ISBLANK(Table1[[#This Row],[correct value]])), Table1[[#This Row],[correct value]], Table1[[#This Row],[processed]])</f>
        <v>compos</v>
      </c>
      <c r="B149">
        <v>0</v>
      </c>
      <c r="C149">
        <v>1</v>
      </c>
      <c r="D149" t="s">
        <v>390</v>
      </c>
      <c r="F149" t="b">
        <f>COUNTA(_xlfn.TEXTSPLIT(Table1[[#This Row],[processed]]," "))=1</f>
        <v>1</v>
      </c>
      <c r="G149" t="s">
        <v>293</v>
      </c>
      <c r="H149" s="2" t="s">
        <v>294</v>
      </c>
      <c r="I149" t="s">
        <v>294</v>
      </c>
      <c r="J149" cm="1">
        <f t="array" ref="J149">SUM(--((_xlfn.REGEXTEST(Table1[keyword], "\b" &amp; Table1[[#This Row],[keyword]] &amp; ".*")) * (Table1[keep]=1) * (Table1[QA]=Table1[[#This Row],[QA]]) *  (Table1[Redundant]&lt;&gt;1)))</f>
        <v>1</v>
      </c>
      <c r="K149" t="str" cm="1">
        <f t="array" ref="K149">_xlfn.TEXTJOIN(", ", TRUE, _xlfn._xlws.FILTER(Table1[keyword], (_xlfn.REGEXTEST(Table1[keyword], "\b" &amp; Table1[[#This Row],[keyword]] &amp; ".*")) * (Table1[keep]=1)  * (Table1[QA]=Table1[[#This Row],[QA]]) *  (Table1[Redundant]&lt;&gt;1), ""))</f>
        <v>compos</v>
      </c>
      <c r="L149" cm="1">
        <f t="array" ref="L149">SUM(--(RIGHT(_xlfn.TEXTSPLIT(Table1[[#This Row],[processed]], ," "), 1) = "I"))</f>
        <v>0</v>
      </c>
      <c r="M149" cm="1">
        <f t="array" ref="M149">SUM(--(RIGHT(_xlfn.TEXTSPLIT(Table1[[#This Row],[processed]], ," "), 2) = "bl"))</f>
        <v>0</v>
      </c>
      <c r="N149" cm="1">
        <f t="array" ref="N149">SUM(--(ISNUMBER(SEARCH(Table1[[#This Row],[keyword]], Table1[keyword]))))</f>
        <v>3</v>
      </c>
      <c r="O149" t="str" cm="1">
        <f t="array" ref="O149">_xlfn.TEXTJOIN(", ", TRUE, _xlfn._xlws.FILTER(Table1[keyword], ISNUMBER(SEARCH(Table1[[#This Row],[keyword]], Table1[keyword])), ""))</f>
        <v>compos, composab, compos</v>
      </c>
      <c r="P149" cm="1">
        <f t="array" ref="P149">SUM(--((_xlfn.REGEXTEST(Table1[keyword], "^" &amp; Table1[[#This Row],[keyword]] &amp; ".*")) * (Table1[keep]=1) ))</f>
        <v>2</v>
      </c>
      <c r="Q149" t="str" cm="1">
        <f t="array" ref="Q149">_xlfn.TEXTJOIN(", ", TRUE, _xlfn._xlws.FILTER(Table1[keyword], (_xlfn.REGEXTEST(Table1[keyword], "^" &amp; Table1[[#This Row],[keyword]] &amp; ".*")) * (Table1[keep]=1), ""))</f>
        <v>compos, compos</v>
      </c>
    </row>
    <row r="150" spans="1:17" x14ac:dyDescent="0.3">
      <c r="A150" t="str">
        <f>IF(NOT(ISBLANK(Table1[[#This Row],[correct value]])), Table1[[#This Row],[correct value]], Table1[[#This Row],[processed]])</f>
        <v>compon</v>
      </c>
      <c r="B150">
        <v>0</v>
      </c>
      <c r="C150">
        <v>1</v>
      </c>
      <c r="D150" t="s">
        <v>492</v>
      </c>
      <c r="F150" t="b">
        <f>COUNTA(_xlfn.TEXTSPLIT(Table1[[#This Row],[processed]]," "))=1</f>
        <v>1</v>
      </c>
      <c r="G150" t="s">
        <v>293</v>
      </c>
      <c r="H150" s="2" t="s">
        <v>293</v>
      </c>
      <c r="I150" t="s">
        <v>1</v>
      </c>
      <c r="J150" cm="1">
        <f t="array" ref="J150">SUM(--((_xlfn.REGEXTEST(Table1[keyword], "\b" &amp; Table1[[#This Row],[keyword]] &amp; ".*")) * (Table1[keep]=1) * (Table1[QA]=Table1[[#This Row],[QA]]) *  (Table1[Redundant]&lt;&gt;1)))</f>
        <v>1</v>
      </c>
      <c r="K150" t="str" cm="1">
        <f t="array" ref="K150">_xlfn.TEXTJOIN(", ", TRUE, _xlfn._xlws.FILTER(Table1[keyword], (_xlfn.REGEXTEST(Table1[keyword], "\b" &amp; Table1[[#This Row],[keyword]] &amp; ".*")) * (Table1[keep]=1)  * (Table1[QA]=Table1[[#This Row],[QA]]) *  (Table1[Redundant]&lt;&gt;1), ""))</f>
        <v>compon</v>
      </c>
      <c r="L150" cm="1">
        <f t="array" ref="L150">SUM(--(RIGHT(_xlfn.TEXTSPLIT(Table1[[#This Row],[processed]], ," "), 1) = "I"))</f>
        <v>0</v>
      </c>
      <c r="M150" cm="1">
        <f t="array" ref="M150">SUM(--(RIGHT(_xlfn.TEXTSPLIT(Table1[[#This Row],[processed]], ," "), 2) = "bl"))</f>
        <v>0</v>
      </c>
      <c r="N150" cm="1">
        <f t="array" ref="N150">SUM(--(ISNUMBER(SEARCH(Table1[[#This Row],[keyword]], Table1[keyword]))))</f>
        <v>14</v>
      </c>
      <c r="O150" t="str" cm="1">
        <f t="array" ref="O150">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50" cm="1">
        <f t="array" ref="P150">SUM(--((_xlfn.REGEXTEST(Table1[keyword], "^" &amp; Table1[[#This Row],[keyword]] &amp; ".*")) * (Table1[keep]=1) ))</f>
        <v>12</v>
      </c>
      <c r="Q150" t="str" cm="1">
        <f t="array" ref="Q150">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51" spans="1:17" x14ac:dyDescent="0.3">
      <c r="A151" t="str">
        <f>IF(NOT(ISBLANK(Table1[[#This Row],[correct value]])), Table1[[#This Row],[correct value]], Table1[[#This Row],[processed]])</f>
        <v>integr</v>
      </c>
      <c r="B151">
        <v>0</v>
      </c>
      <c r="C151">
        <v>1</v>
      </c>
      <c r="D151" t="s">
        <v>492</v>
      </c>
      <c r="F151" t="b">
        <f>COUNTA(_xlfn.TEXTSPLIT(Table1[[#This Row],[processed]]," "))=1</f>
        <v>1</v>
      </c>
      <c r="G151" t="s">
        <v>28</v>
      </c>
      <c r="H151" s="2" t="s">
        <v>28</v>
      </c>
      <c r="I151" t="s">
        <v>517</v>
      </c>
      <c r="J151" cm="1">
        <f t="array" ref="J151">SUM(--((_xlfn.REGEXTEST(Table1[keyword], "\b" &amp; Table1[[#This Row],[keyword]] &amp; ".*")) * (Table1[keep]=1) * (Table1[QA]=Table1[[#This Row],[QA]]) *  (Table1[Redundant]&lt;&gt;1)))</f>
        <v>1</v>
      </c>
      <c r="K151" t="str" cm="1">
        <f t="array" ref="K151">_xlfn.TEXTJOIN(", ", TRUE, _xlfn._xlws.FILTER(Table1[keyword], (_xlfn.REGEXTEST(Table1[keyword], "\b" &amp; Table1[[#This Row],[keyword]] &amp; ".*")) * (Table1[keep]=1)  * (Table1[QA]=Table1[[#This Row],[QA]]) *  (Table1[Redundant]&lt;&gt;1), ""))</f>
        <v>integr</v>
      </c>
      <c r="L151" cm="1">
        <f t="array" ref="L151">SUM(--(RIGHT(_xlfn.TEXTSPLIT(Table1[[#This Row],[processed]], ," "), 1) = "I"))</f>
        <v>0</v>
      </c>
      <c r="M151" cm="1">
        <f t="array" ref="M151">SUM(--(RIGHT(_xlfn.TEXTSPLIT(Table1[[#This Row],[processed]], ," "), 2) = "bl"))</f>
        <v>0</v>
      </c>
      <c r="N151" cm="1">
        <f t="array" ref="N151">SUM(--(ISNUMBER(SEARCH(Table1[[#This Row],[keyword]], Table1[keyword]))))</f>
        <v>9</v>
      </c>
      <c r="O151" t="str" cm="1">
        <f t="array" ref="O151">_xlfn.TEXTJOIN(", ", TRUE, _xlfn._xlws.FILTER(Table1[keyword], ISNUMBER(SEARCH(Table1[[#This Row],[keyword]], Table1[keyword])), ""))</f>
        <v>integr, integr, integr test, compon integr, integr, integr, integr, integr, integr</v>
      </c>
      <c r="P151" cm="1">
        <f t="array" ref="P151">SUM(--((_xlfn.REGEXTEST(Table1[keyword], "^" &amp; Table1[[#This Row],[keyword]] &amp; ".*")) * (Table1[keep]=1) ))</f>
        <v>8</v>
      </c>
      <c r="Q151" t="str" cm="1">
        <f t="array" ref="Q151">_xlfn.TEXTJOIN(", ", TRUE, _xlfn._xlws.FILTER(Table1[keyword], (_xlfn.REGEXTEST(Table1[keyword], "^" &amp; Table1[[#This Row],[keyword]] &amp; ".*")) * (Table1[keep]=1), ""))</f>
        <v>integr, integr, integr test, integr, integr, integr, integr, integr</v>
      </c>
    </row>
    <row r="152" spans="1:17" x14ac:dyDescent="0.3">
      <c r="A152" t="str">
        <f>IF(NOT(ISBLANK(Table1[[#This Row],[correct value]])), Table1[[#This Row],[correct value]], Table1[[#This Row],[processed]])</f>
        <v>compon</v>
      </c>
      <c r="B152">
        <v>0</v>
      </c>
      <c r="C152">
        <v>1</v>
      </c>
      <c r="D152" t="s">
        <v>115</v>
      </c>
      <c r="F152" t="b">
        <f>COUNTA(_xlfn.TEXTSPLIT(Table1[[#This Row],[processed]]," "))=1</f>
        <v>1</v>
      </c>
      <c r="G152" t="s">
        <v>1</v>
      </c>
      <c r="H152" s="2" t="s">
        <v>74</v>
      </c>
      <c r="J152" cm="1">
        <f t="array" ref="J152">SUM(--((_xlfn.REGEXTEST(Table1[keyword], "\b" &amp; Table1[[#This Row],[keyword]] &amp; ".*")) * (Table1[keep]=1) * (Table1[QA]=Table1[[#This Row],[QA]]) *  (Table1[Redundant]&lt;&gt;1)))</f>
        <v>1</v>
      </c>
      <c r="K152" t="str" cm="1">
        <f t="array" ref="K152">_xlfn.TEXTJOIN(", ", TRUE, _xlfn._xlws.FILTER(Table1[keyword], (_xlfn.REGEXTEST(Table1[keyword], "\b" &amp; Table1[[#This Row],[keyword]] &amp; ".*")) * (Table1[keep]=1)  * (Table1[QA]=Table1[[#This Row],[QA]]) *  (Table1[Redundant]&lt;&gt;1), ""))</f>
        <v>compon</v>
      </c>
      <c r="L152" cm="1">
        <f t="array" ref="L152">SUM(--(RIGHT(_xlfn.TEXTSPLIT(Table1[[#This Row],[processed]], ," "), 1) = "I"))</f>
        <v>0</v>
      </c>
      <c r="M152" cm="1">
        <f t="array" ref="M152">SUM(--(RIGHT(_xlfn.TEXTSPLIT(Table1[[#This Row],[processed]], ," "), 2) = "bl"))</f>
        <v>0</v>
      </c>
      <c r="N152" cm="1">
        <f t="array" ref="N152">SUM(--(ISNUMBER(SEARCH(Table1[[#This Row],[keyword]], Table1[keyword]))))</f>
        <v>14</v>
      </c>
      <c r="O152" t="str" cm="1">
        <f t="array" ref="O152">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52" cm="1">
        <f t="array" ref="P152">SUM(--((_xlfn.REGEXTEST(Table1[keyword], "^" &amp; Table1[[#This Row],[keyword]] &amp; ".*")) * (Table1[keep]=1) ))</f>
        <v>12</v>
      </c>
      <c r="Q152" t="str" cm="1">
        <f t="array" ref="Q152">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53" spans="1:17" x14ac:dyDescent="0.3">
      <c r="A153" t="str">
        <f>IF(NOT(ISBLANK(Table1[[#This Row],[correct value]])), Table1[[#This Row],[correct value]], Table1[[#This Row],[processed]])</f>
        <v>computer-human</v>
      </c>
      <c r="B153">
        <v>1</v>
      </c>
      <c r="C153">
        <v>1</v>
      </c>
      <c r="D153" t="s">
        <v>1383</v>
      </c>
      <c r="F153" t="b">
        <f>COUNTA(_xlfn.TEXTSPLIT(Table1[[#This Row],[processed]]," "))=1</f>
        <v>1</v>
      </c>
      <c r="G153" t="s">
        <v>1380</v>
      </c>
      <c r="H153" s="2" t="s">
        <v>1380</v>
      </c>
      <c r="J153" cm="1">
        <f t="array" ref="J153">SUM(--((_xlfn.REGEXTEST(Table1[keyword], "\b" &amp; Table1[[#This Row],[keyword]] &amp; ".*")) * (Table1[keep]=1) * (Table1[QA]=Table1[[#This Row],[QA]]) *  (Table1[Redundant]&lt;&gt;1)))</f>
        <v>1</v>
      </c>
      <c r="K153" t="str" cm="1">
        <f t="array" ref="K153">_xlfn.TEXTJOIN(", ", TRUE, _xlfn._xlws.FILTER(Table1[keyword], (_xlfn.REGEXTEST(Table1[keyword], "\b" &amp; Table1[[#This Row],[keyword]] &amp; ".*")) * (Table1[keep]=1)  * (Table1[QA]=Table1[[#This Row],[QA]]) *  (Table1[Redundant]&lt;&gt;1), ""))</f>
        <v>computer-human</v>
      </c>
      <c r="L153" cm="1">
        <f t="array" ref="L153">SUM(--(RIGHT(_xlfn.TEXTSPLIT(Table1[[#This Row],[processed]], ," "), 1) = "I"))</f>
        <v>0</v>
      </c>
      <c r="M153" cm="1">
        <f t="array" ref="M153">SUM(--(RIGHT(_xlfn.TEXTSPLIT(Table1[[#This Row],[processed]], ," "), 2) = "bl"))</f>
        <v>0</v>
      </c>
      <c r="N153" cm="1">
        <f t="array" ref="N153">SUM(--(ISNUMBER(SEARCH(Table1[[#This Row],[keyword]], Table1[keyword]))))</f>
        <v>1</v>
      </c>
      <c r="O153" t="str" cm="1">
        <f t="array" ref="O153">_xlfn.TEXTJOIN(", ", TRUE, _xlfn._xlws.FILTER(Table1[keyword], ISNUMBER(SEARCH(Table1[[#This Row],[keyword]], Table1[keyword])), ""))</f>
        <v>computer-human</v>
      </c>
      <c r="P153" cm="1">
        <f t="array" ref="P153">SUM(--((_xlfn.REGEXTEST(Table1[keyword], "^" &amp; Table1[[#This Row],[keyword]] &amp; ".*")) * (Table1[keep]=1) ))</f>
        <v>1</v>
      </c>
      <c r="Q153" t="str" cm="1">
        <f t="array" ref="Q153">_xlfn.TEXTJOIN(", ", TRUE, _xlfn._xlws.FILTER(Table1[keyword], (_xlfn.REGEXTEST(Table1[keyword], "^" &amp; Table1[[#This Row],[keyword]] &amp; ".*")) * (Table1[keep]=1), ""))</f>
        <v>computer-human</v>
      </c>
    </row>
    <row r="154" spans="1:17" hidden="1" x14ac:dyDescent="0.3">
      <c r="A154" s="1" t="str">
        <f>IF(NOT(ISBLANK(Table1[[#This Row],[correct value]])), Table1[[#This Row],[correct value]], Table1[[#This Row],[processed]])</f>
        <v>composab</v>
      </c>
      <c r="B154">
        <v>0</v>
      </c>
      <c r="C154">
        <v>0</v>
      </c>
      <c r="D154" t="s">
        <v>115</v>
      </c>
      <c r="F154" t="b">
        <f>COUNTA(_xlfn.TEXTSPLIT(Table1[[#This Row],[processed]]," "))=1</f>
        <v>1</v>
      </c>
      <c r="G154" t="s">
        <v>98</v>
      </c>
      <c r="H154" t="s">
        <v>98</v>
      </c>
      <c r="J154" cm="1">
        <f t="array" ref="J154">SUM(--((_xlfn.REGEXTEST(Table1[keyword], "\b" &amp; Table1[[#This Row],[keyword]] &amp; ".*")) * (Table1[keep]=1) * (Table1[QA]=Table1[[#This Row],[QA]]) *  (Table1[Redundant]&lt;&gt;1)))</f>
        <v>0</v>
      </c>
      <c r="K154" t="str" cm="1">
        <f t="array" ref="K154">_xlfn.TEXTJOIN(", ", TRUE, _xlfn._xlws.FILTER(Table1[keyword], (_xlfn.REGEXTEST(Table1[keyword], "\b" &amp; Table1[[#This Row],[keyword]] &amp; ".*")) * (Table1[keep]=1)  * (Table1[QA]=Table1[[#This Row],[QA]]) *  (Table1[Redundant]&lt;&gt;1), ""))</f>
        <v/>
      </c>
      <c r="L154" cm="1">
        <f t="array" ref="L154">SUM(--(RIGHT(_xlfn.TEXTSPLIT(Table1[[#This Row],[processed]], ," "), 1) = "I"))</f>
        <v>0</v>
      </c>
      <c r="M154" cm="1">
        <f t="array" ref="M154">SUM(--(RIGHT(_xlfn.TEXTSPLIT(Table1[[#This Row],[processed]], ," "), 2) = "bl"))</f>
        <v>0</v>
      </c>
      <c r="N154" cm="1">
        <f t="array" ref="N154">SUM(--(ISNUMBER(SEARCH(Table1[[#This Row],[keyword]], Table1[keyword]))))</f>
        <v>1</v>
      </c>
      <c r="O154" t="str" cm="1">
        <f t="array" ref="O154">_xlfn.TEXTJOIN(", ", TRUE, _xlfn._xlws.FILTER(Table1[keyword], ISNUMBER(SEARCH(Table1[[#This Row],[keyword]], Table1[keyword])), ""))</f>
        <v>composab</v>
      </c>
      <c r="P154" cm="1">
        <f t="array" ref="P154">SUM(--((_xlfn.REGEXTEST(Table1[keyword], "^" &amp; Table1[[#This Row],[keyword]] &amp; ".*")) * (Table1[keep]=1) ))</f>
        <v>0</v>
      </c>
      <c r="Q154" t="str" cm="1">
        <f t="array" ref="Q154">_xlfn.TEXTJOIN(", ", TRUE, _xlfn._xlws.FILTER(Table1[keyword], (_xlfn.REGEXTEST(Table1[keyword], "^" &amp; Table1[[#This Row],[keyword]] &amp; ".*")) * (Table1[keep]=1), ""))</f>
        <v/>
      </c>
    </row>
    <row r="155" spans="1:17" x14ac:dyDescent="0.3">
      <c r="A155" t="str">
        <f>IF(NOT(ISBLANK(Table1[[#This Row],[correct value]])), Table1[[#This Row],[correct value]], Table1[[#This Row],[processed]])</f>
        <v>concern</v>
      </c>
      <c r="B155">
        <v>0</v>
      </c>
      <c r="C155">
        <v>1</v>
      </c>
      <c r="D155" t="s">
        <v>541</v>
      </c>
      <c r="F155" t="b">
        <f>COUNTA(_xlfn.TEXTSPLIT(Table1[[#This Row],[processed]]," "))=1</f>
        <v>1</v>
      </c>
      <c r="G155" t="s">
        <v>507</v>
      </c>
      <c r="H155" s="2" t="s">
        <v>508</v>
      </c>
      <c r="J155" cm="1">
        <f t="array" ref="J155">SUM(--((_xlfn.REGEXTEST(Table1[keyword], "\b" &amp; Table1[[#This Row],[keyword]] &amp; ".*")) * (Table1[keep]=1) * (Table1[QA]=Table1[[#This Row],[QA]]) *  (Table1[Redundant]&lt;&gt;1)))</f>
        <v>1</v>
      </c>
      <c r="K155" t="str" cm="1">
        <f t="array" ref="K155">_xlfn.TEXTJOIN(", ", TRUE, _xlfn._xlws.FILTER(Table1[keyword], (_xlfn.REGEXTEST(Table1[keyword], "\b" &amp; Table1[[#This Row],[keyword]] &amp; ".*")) * (Table1[keep]=1)  * (Table1[QA]=Table1[[#This Row],[QA]]) *  (Table1[Redundant]&lt;&gt;1), ""))</f>
        <v>concern</v>
      </c>
      <c r="L155" cm="1">
        <f t="array" ref="L155">SUM(--(RIGHT(_xlfn.TEXTSPLIT(Table1[[#This Row],[processed]], ," "), 1) = "I"))</f>
        <v>0</v>
      </c>
      <c r="M155" cm="1">
        <f t="array" ref="M155">SUM(--(RIGHT(_xlfn.TEXTSPLIT(Table1[[#This Row],[processed]], ," "), 2) = "bl"))</f>
        <v>0</v>
      </c>
      <c r="N155" cm="1">
        <f t="array" ref="N155">SUM(--(ISNUMBER(SEARCH(Table1[[#This Row],[keyword]], Table1[keyword]))))</f>
        <v>2</v>
      </c>
      <c r="O155" t="str" cm="1">
        <f t="array" ref="O155">_xlfn.TEXTJOIN(", ", TRUE, _xlfn._xlws.FILTER(Table1[keyword], ISNUMBER(SEARCH(Table1[[#This Row],[keyword]], Table1[keyword])), ""))</f>
        <v>concern, concern</v>
      </c>
      <c r="P155" cm="1">
        <f t="array" ref="P155">SUM(--((_xlfn.REGEXTEST(Table1[keyword], "^" &amp; Table1[[#This Row],[keyword]] &amp; ".*")) * (Table1[keep]=1) ))</f>
        <v>2</v>
      </c>
      <c r="Q155" t="str" cm="1">
        <f t="array" ref="Q155">_xlfn.TEXTJOIN(", ", TRUE, _xlfn._xlws.FILTER(Table1[keyword], (_xlfn.REGEXTEST(Table1[keyword], "^" &amp; Table1[[#This Row],[keyword]] &amp; ".*")) * (Table1[keep]=1), ""))</f>
        <v>concern, concern</v>
      </c>
    </row>
    <row r="156" spans="1:17" x14ac:dyDescent="0.3">
      <c r="A156" t="str">
        <f>IF(NOT(ISBLANK(Table1[[#This Row],[correct value]])), Table1[[#This Row],[correct value]], Table1[[#This Row],[processed]])</f>
        <v>concern</v>
      </c>
      <c r="B156">
        <v>0</v>
      </c>
      <c r="C156">
        <v>1</v>
      </c>
      <c r="D156" t="s">
        <v>1262</v>
      </c>
      <c r="F156" t="b">
        <f>COUNTA(_xlfn.TEXTSPLIT(Table1[[#This Row],[processed]]," "))=1</f>
        <v>1</v>
      </c>
      <c r="G156" t="s">
        <v>507</v>
      </c>
      <c r="H156" s="2" t="s">
        <v>507</v>
      </c>
      <c r="J156" cm="1">
        <f t="array" ref="J156">SUM(--((_xlfn.REGEXTEST(Table1[keyword], "\b" &amp; Table1[[#This Row],[keyword]] &amp; ".*")) * (Table1[keep]=1) * (Table1[QA]=Table1[[#This Row],[QA]]) *  (Table1[Redundant]&lt;&gt;1)))</f>
        <v>1</v>
      </c>
      <c r="K156" t="str" cm="1">
        <f t="array" ref="K156">_xlfn.TEXTJOIN(", ", TRUE, _xlfn._xlws.FILTER(Table1[keyword], (_xlfn.REGEXTEST(Table1[keyword], "\b" &amp; Table1[[#This Row],[keyword]] &amp; ".*")) * (Table1[keep]=1)  * (Table1[QA]=Table1[[#This Row],[QA]]) *  (Table1[Redundant]&lt;&gt;1), ""))</f>
        <v>concern</v>
      </c>
      <c r="L156" cm="1">
        <f t="array" ref="L156">SUM(--(RIGHT(_xlfn.TEXTSPLIT(Table1[[#This Row],[processed]], ," "), 1) = "I"))</f>
        <v>0</v>
      </c>
      <c r="M156" cm="1">
        <f t="array" ref="M156">SUM(--(RIGHT(_xlfn.TEXTSPLIT(Table1[[#This Row],[processed]], ," "), 2) = "bl"))</f>
        <v>0</v>
      </c>
      <c r="N156" cm="1">
        <f t="array" ref="N156">SUM(--(ISNUMBER(SEARCH(Table1[[#This Row],[keyword]], Table1[keyword]))))</f>
        <v>2</v>
      </c>
      <c r="O156" t="str" cm="1">
        <f t="array" ref="O156">_xlfn.TEXTJOIN(", ", TRUE, _xlfn._xlws.FILTER(Table1[keyword], ISNUMBER(SEARCH(Table1[[#This Row],[keyword]], Table1[keyword])), ""))</f>
        <v>concern, concern</v>
      </c>
      <c r="P156" cm="1">
        <f t="array" ref="P156">SUM(--((_xlfn.REGEXTEST(Table1[keyword], "^" &amp; Table1[[#This Row],[keyword]] &amp; ".*")) * (Table1[keep]=1) ))</f>
        <v>2</v>
      </c>
      <c r="Q156" t="str" cm="1">
        <f t="array" ref="Q156">_xlfn.TEXTJOIN(", ", TRUE, _xlfn._xlws.FILTER(Table1[keyword], (_xlfn.REGEXTEST(Table1[keyword], "^" &amp; Table1[[#This Row],[keyword]] &amp; ".*")) * (Table1[keep]=1), ""))</f>
        <v>concern, concern</v>
      </c>
    </row>
    <row r="157" spans="1:17" x14ac:dyDescent="0.3">
      <c r="A157" t="str">
        <f>IF(NOT(ISBLANK(Table1[[#This Row],[correct value]])), Table1[[#This Row],[correct value]], Table1[[#This Row],[processed]])</f>
        <v>concurren</v>
      </c>
      <c r="B157">
        <v>0</v>
      </c>
      <c r="C157">
        <v>1</v>
      </c>
      <c r="D157" t="s">
        <v>746</v>
      </c>
      <c r="F157" t="b">
        <f>COUNTA(_xlfn.TEXTSPLIT(Table1[[#This Row],[processed]]," "))=1</f>
        <v>1</v>
      </c>
      <c r="G157" t="s">
        <v>656</v>
      </c>
      <c r="H157" s="2" t="s">
        <v>656</v>
      </c>
      <c r="J157" cm="1">
        <f t="array" ref="J157">SUM(--((_xlfn.REGEXTEST(Table1[keyword], "\b" &amp; Table1[[#This Row],[keyword]] &amp; ".*")) * (Table1[keep]=1) * (Table1[QA]=Table1[[#This Row],[QA]]) *  (Table1[Redundant]&lt;&gt;1)))</f>
        <v>1</v>
      </c>
      <c r="K157" t="str" cm="1">
        <f t="array" ref="K157">_xlfn.TEXTJOIN(", ", TRUE, _xlfn._xlws.FILTER(Table1[keyword], (_xlfn.REGEXTEST(Table1[keyword], "\b" &amp; Table1[[#This Row],[keyword]] &amp; ".*")) * (Table1[keep]=1)  * (Table1[QA]=Table1[[#This Row],[QA]]) *  (Table1[Redundant]&lt;&gt;1), ""))</f>
        <v>concurren</v>
      </c>
      <c r="L157" cm="1">
        <f t="array" ref="L157">SUM(--(RIGHT(_xlfn.TEXTSPLIT(Table1[[#This Row],[processed]], ," "), 1) = "I"))</f>
        <v>0</v>
      </c>
      <c r="M157" cm="1">
        <f t="array" ref="M157">SUM(--(RIGHT(_xlfn.TEXTSPLIT(Table1[[#This Row],[processed]], ," "), 2) = "bl"))</f>
        <v>0</v>
      </c>
      <c r="N157" cm="1">
        <f t="array" ref="N157">SUM(--(ISNUMBER(SEARCH(Table1[[#This Row],[keyword]], Table1[keyword]))))</f>
        <v>1</v>
      </c>
      <c r="O157" t="str" cm="1">
        <f t="array" ref="O157">_xlfn.TEXTJOIN(", ", TRUE, _xlfn._xlws.FILTER(Table1[keyword], ISNUMBER(SEARCH(Table1[[#This Row],[keyword]], Table1[keyword])), ""))</f>
        <v>concurren</v>
      </c>
      <c r="P157" cm="1">
        <f t="array" ref="P157">SUM(--((_xlfn.REGEXTEST(Table1[keyword], "^" &amp; Table1[[#This Row],[keyword]] &amp; ".*")) * (Table1[keep]=1) ))</f>
        <v>1</v>
      </c>
      <c r="Q157" t="str" cm="1">
        <f t="array" ref="Q157">_xlfn.TEXTJOIN(", ", TRUE, _xlfn._xlws.FILTER(Table1[keyword], (_xlfn.REGEXTEST(Table1[keyword], "^" &amp; Table1[[#This Row],[keyword]] &amp; ".*")) * (Table1[keep]=1), ""))</f>
        <v>concurren</v>
      </c>
    </row>
    <row r="158" spans="1:17" x14ac:dyDescent="0.3">
      <c r="A158" t="str">
        <f>IF(NOT(ISBLANK(Table1[[#This Row],[correct value]])), Table1[[#This Row],[correct value]], Table1[[#This Row],[processed]])</f>
        <v>confidential</v>
      </c>
      <c r="B158">
        <v>0</v>
      </c>
      <c r="C158">
        <v>1</v>
      </c>
      <c r="D158" t="s">
        <v>1184</v>
      </c>
      <c r="F158" t="b">
        <f>COUNTA(_xlfn.TEXTSPLIT(Table1[[#This Row],[processed]]," "))=1</f>
        <v>1</v>
      </c>
      <c r="G158" t="s">
        <v>998</v>
      </c>
      <c r="H158" s="2" t="s">
        <v>999</v>
      </c>
      <c r="I158" t="s">
        <v>999</v>
      </c>
      <c r="J158" cm="1">
        <f t="array" ref="J158">SUM(--((_xlfn.REGEXTEST(Table1[keyword], "\b" &amp; Table1[[#This Row],[keyword]] &amp; ".*")) * (Table1[keep]=1) * (Table1[QA]=Table1[[#This Row],[QA]]) *  (Table1[Redundant]&lt;&gt;1)))</f>
        <v>1</v>
      </c>
      <c r="K158" t="str" cm="1">
        <f t="array" ref="K158">_xlfn.TEXTJOIN(", ", TRUE, _xlfn._xlws.FILTER(Table1[keyword], (_xlfn.REGEXTEST(Table1[keyword], "\b" &amp; Table1[[#This Row],[keyword]] &amp; ".*")) * (Table1[keep]=1)  * (Table1[QA]=Table1[[#This Row],[QA]]) *  (Table1[Redundant]&lt;&gt;1), ""))</f>
        <v>confidential</v>
      </c>
      <c r="L158" cm="1">
        <f t="array" ref="L158">SUM(--(RIGHT(_xlfn.TEXTSPLIT(Table1[[#This Row],[processed]], ," "), 1) = "I"))</f>
        <v>1</v>
      </c>
      <c r="M158" cm="1">
        <f t="array" ref="M158">SUM(--(RIGHT(_xlfn.TEXTSPLIT(Table1[[#This Row],[processed]], ," "), 2) = "bl"))</f>
        <v>0</v>
      </c>
      <c r="N158" cm="1">
        <f t="array" ref="N158">SUM(--(ISNUMBER(SEARCH(Table1[[#This Row],[keyword]], Table1[keyword]))))</f>
        <v>1</v>
      </c>
      <c r="O158" t="str" cm="1">
        <f t="array" ref="O158">_xlfn.TEXTJOIN(", ", TRUE, _xlfn._xlws.FILTER(Table1[keyword], ISNUMBER(SEARCH(Table1[[#This Row],[keyword]], Table1[keyword])), ""))</f>
        <v>confidential</v>
      </c>
      <c r="P158" cm="1">
        <f t="array" ref="P158">SUM(--((_xlfn.REGEXTEST(Table1[keyword], "^" &amp; Table1[[#This Row],[keyword]] &amp; ".*")) * (Table1[keep]=1) ))</f>
        <v>1</v>
      </c>
      <c r="Q158" t="str" cm="1">
        <f t="array" ref="Q158">_xlfn.TEXTJOIN(", ", TRUE, _xlfn._xlws.FILTER(Table1[keyword], (_xlfn.REGEXTEST(Table1[keyword], "^" &amp; Table1[[#This Row],[keyword]] &amp; ".*")) * (Table1[keep]=1), ""))</f>
        <v>confidential</v>
      </c>
    </row>
    <row r="159" spans="1:17" x14ac:dyDescent="0.3">
      <c r="A159" t="str">
        <f>IF(NOT(ISBLANK(Table1[[#This Row],[correct value]])), Table1[[#This Row],[correct value]], Table1[[#This Row],[processed]])</f>
        <v>configur</v>
      </c>
      <c r="B159">
        <v>0</v>
      </c>
      <c r="C159">
        <v>1</v>
      </c>
      <c r="D159" t="s">
        <v>492</v>
      </c>
      <c r="F159" t="b">
        <f>COUNTA(_xlfn.TEXTSPLIT(Table1[[#This Row],[processed]]," "))=1</f>
        <v>1</v>
      </c>
      <c r="G159" t="s">
        <v>432</v>
      </c>
      <c r="H159" s="2" t="s">
        <v>432</v>
      </c>
      <c r="J159" cm="1">
        <f t="array" ref="J159">SUM(--((_xlfn.REGEXTEST(Table1[keyword], "\b" &amp; Table1[[#This Row],[keyword]] &amp; ".*")) * (Table1[keep]=1) * (Table1[QA]=Table1[[#This Row],[QA]]) *  (Table1[Redundant]&lt;&gt;1)))</f>
        <v>1</v>
      </c>
      <c r="K159" t="str" cm="1">
        <f t="array" ref="K159">_xlfn.TEXTJOIN(", ", TRUE, _xlfn._xlws.FILTER(Table1[keyword], (_xlfn.REGEXTEST(Table1[keyword], "\b" &amp; Table1[[#This Row],[keyword]] &amp; ".*")) * (Table1[keep]=1)  * (Table1[QA]=Table1[[#This Row],[QA]]) *  (Table1[Redundant]&lt;&gt;1), ""))</f>
        <v>configur</v>
      </c>
      <c r="L159" cm="1">
        <f t="array" ref="L159">SUM(--(RIGHT(_xlfn.TEXTSPLIT(Table1[[#This Row],[processed]], ," "), 1) = "I"))</f>
        <v>0</v>
      </c>
      <c r="M159" cm="1">
        <f t="array" ref="M159">SUM(--(RIGHT(_xlfn.TEXTSPLIT(Table1[[#This Row],[processed]], ," "), 2) = "bl"))</f>
        <v>0</v>
      </c>
      <c r="N159" cm="1">
        <f t="array" ref="N159">SUM(--(ISNUMBER(SEARCH(Table1[[#This Row],[keyword]], Table1[keyword]))))</f>
        <v>4</v>
      </c>
      <c r="O159" t="str" cm="1">
        <f t="array" ref="O159">_xlfn.TEXTJOIN(", ", TRUE, _xlfn._xlws.FILTER(Table1[keyword], ISNUMBER(SEARCH(Table1[[#This Row],[keyword]], Table1[keyword])), ""))</f>
        <v>configur, configur, configur, configurat</v>
      </c>
      <c r="P159" cm="1">
        <f t="array" ref="P159">SUM(--((_xlfn.REGEXTEST(Table1[keyword], "^" &amp; Table1[[#This Row],[keyword]] &amp; ".*")) * (Table1[keep]=1) ))</f>
        <v>4</v>
      </c>
      <c r="Q159" t="str" cm="1">
        <f t="array" ref="Q159">_xlfn.TEXTJOIN(", ", TRUE, _xlfn._xlws.FILTER(Table1[keyword], (_xlfn.REGEXTEST(Table1[keyword], "^" &amp; Table1[[#This Row],[keyword]] &amp; ".*")) * (Table1[keep]=1), ""))</f>
        <v>configur, configur, configur, configurat</v>
      </c>
    </row>
    <row r="160" spans="1:17" hidden="1" x14ac:dyDescent="0.3">
      <c r="A160" s="6" t="str">
        <f>IF(NOT(ISBLANK(Table1[[#This Row],[correct value]])), Table1[[#This Row],[correct value]], Table1[[#This Row],[processed]])</f>
        <v>confiden bound</v>
      </c>
      <c r="B160">
        <v>0</v>
      </c>
      <c r="C160">
        <v>0</v>
      </c>
      <c r="D160" t="s">
        <v>861</v>
      </c>
      <c r="F160" t="b">
        <f>COUNTA(_xlfn.TEXTSPLIT(Table1[[#This Row],[processed]]," "))=1</f>
        <v>0</v>
      </c>
      <c r="G160" t="s">
        <v>794</v>
      </c>
      <c r="H160" t="s">
        <v>794</v>
      </c>
      <c r="J160" cm="1">
        <f t="array" ref="J160">SUM(--((_xlfn.REGEXTEST(Table1[keyword], "\b" &amp; Table1[[#This Row],[keyword]] &amp; ".*")) * (Table1[keep]=1) * (Table1[QA]=Table1[[#This Row],[QA]]) *  (Table1[Redundant]&lt;&gt;1)))</f>
        <v>0</v>
      </c>
      <c r="K160" t="str" cm="1">
        <f t="array" ref="K160">_xlfn.TEXTJOIN(", ", TRUE, _xlfn._xlws.FILTER(Table1[keyword], (_xlfn.REGEXTEST(Table1[keyword], "\b" &amp; Table1[[#This Row],[keyword]] &amp; ".*")) * (Table1[keep]=1)  * (Table1[QA]=Table1[[#This Row],[QA]]) *  (Table1[Redundant]&lt;&gt;1), ""))</f>
        <v/>
      </c>
      <c r="L160" cm="1">
        <f t="array" ref="L160">SUM(--(RIGHT(_xlfn.TEXTSPLIT(Table1[[#This Row],[processed]], ," "), 1) = "I"))</f>
        <v>0</v>
      </c>
      <c r="M160" cm="1">
        <f t="array" ref="M160">SUM(--(RIGHT(_xlfn.TEXTSPLIT(Table1[[#This Row],[processed]], ," "), 2) = "bl"))</f>
        <v>0</v>
      </c>
      <c r="N160" cm="1">
        <f t="array" ref="N160">SUM(--(ISNUMBER(SEARCH(Table1[[#This Row],[keyword]], Table1[keyword]))))</f>
        <v>1</v>
      </c>
      <c r="O160" t="str" cm="1">
        <f t="array" ref="O160">_xlfn.TEXTJOIN(", ", TRUE, _xlfn._xlws.FILTER(Table1[keyword], ISNUMBER(SEARCH(Table1[[#This Row],[keyword]], Table1[keyword])), ""))</f>
        <v>confiden bound</v>
      </c>
      <c r="P160" cm="1">
        <f t="array" ref="P160">SUM(--((_xlfn.REGEXTEST(Table1[keyword], "^" &amp; Table1[[#This Row],[keyword]] &amp; ".*")) * (Table1[keep]=1) ))</f>
        <v>0</v>
      </c>
      <c r="Q160" t="str" cm="1">
        <f t="array" ref="Q160">_xlfn.TEXTJOIN(", ", TRUE, _xlfn._xlws.FILTER(Table1[keyword], (_xlfn.REGEXTEST(Table1[keyword], "^" &amp; Table1[[#This Row],[keyword]] &amp; ".*")) * (Table1[keep]=1), ""))</f>
        <v/>
      </c>
    </row>
    <row r="161" spans="1:17" x14ac:dyDescent="0.3">
      <c r="A161" t="str">
        <f>IF(NOT(ISBLANK(Table1[[#This Row],[correct value]])), Table1[[#This Row],[correct value]], Table1[[#This Row],[processed]])</f>
        <v>configur</v>
      </c>
      <c r="B161">
        <v>0</v>
      </c>
      <c r="C161">
        <v>1</v>
      </c>
      <c r="D161" t="s">
        <v>541</v>
      </c>
      <c r="F161" t="b">
        <f>COUNTA(_xlfn.TEXTSPLIT(Table1[[#This Row],[processed]]," "))=1</f>
        <v>1</v>
      </c>
      <c r="G161" t="s">
        <v>432</v>
      </c>
      <c r="H161" s="2" t="s">
        <v>432</v>
      </c>
      <c r="J161" cm="1">
        <f t="array" ref="J161">SUM(--((_xlfn.REGEXTEST(Table1[keyword], "\b" &amp; Table1[[#This Row],[keyword]] &amp; ".*")) * (Table1[keep]=1) * (Table1[QA]=Table1[[#This Row],[QA]]) *  (Table1[Redundant]&lt;&gt;1)))</f>
        <v>1</v>
      </c>
      <c r="K161" t="str" cm="1">
        <f t="array" ref="K161">_xlfn.TEXTJOIN(", ", TRUE, _xlfn._xlws.FILTER(Table1[keyword], (_xlfn.REGEXTEST(Table1[keyword], "\b" &amp; Table1[[#This Row],[keyword]] &amp; ".*")) * (Table1[keep]=1)  * (Table1[QA]=Table1[[#This Row],[QA]]) *  (Table1[Redundant]&lt;&gt;1), ""))</f>
        <v>configur</v>
      </c>
      <c r="L161" cm="1">
        <f t="array" ref="L161">SUM(--(RIGHT(_xlfn.TEXTSPLIT(Table1[[#This Row],[processed]], ," "), 1) = "I"))</f>
        <v>0</v>
      </c>
      <c r="M161" cm="1">
        <f t="array" ref="M161">SUM(--(RIGHT(_xlfn.TEXTSPLIT(Table1[[#This Row],[processed]], ," "), 2) = "bl"))</f>
        <v>0</v>
      </c>
      <c r="N161" cm="1">
        <f t="array" ref="N161">SUM(--(ISNUMBER(SEARCH(Table1[[#This Row],[keyword]], Table1[keyword]))))</f>
        <v>4</v>
      </c>
      <c r="O161" t="str" cm="1">
        <f t="array" ref="O161">_xlfn.TEXTJOIN(", ", TRUE, _xlfn._xlws.FILTER(Table1[keyword], ISNUMBER(SEARCH(Table1[[#This Row],[keyword]], Table1[keyword])), ""))</f>
        <v>configur, configur, configur, configurat</v>
      </c>
      <c r="P161" cm="1">
        <f t="array" ref="P161">SUM(--((_xlfn.REGEXTEST(Table1[keyword], "^" &amp; Table1[[#This Row],[keyword]] &amp; ".*")) * (Table1[keep]=1) ))</f>
        <v>4</v>
      </c>
      <c r="Q161" t="str" cm="1">
        <f t="array" ref="Q161">_xlfn.TEXTJOIN(", ", TRUE, _xlfn._xlws.FILTER(Table1[keyword], (_xlfn.REGEXTEST(Table1[keyword], "^" &amp; Table1[[#This Row],[keyword]] &amp; ".*")) * (Table1[keep]=1), ""))</f>
        <v>configur, configur, configur, configurat</v>
      </c>
    </row>
    <row r="162" spans="1:17" x14ac:dyDescent="0.3">
      <c r="A162" t="str">
        <f>IF(NOT(ISBLANK(Table1[[#This Row],[correct value]])), Table1[[#This Row],[correct value]], Table1[[#This Row],[processed]])</f>
        <v>configur</v>
      </c>
      <c r="B162">
        <v>0</v>
      </c>
      <c r="C162">
        <v>1</v>
      </c>
      <c r="D162" t="s">
        <v>1184</v>
      </c>
      <c r="F162" t="b">
        <f>COUNTA(_xlfn.TEXTSPLIT(Table1[[#This Row],[processed]]," "))=1</f>
        <v>1</v>
      </c>
      <c r="G162" t="s">
        <v>432</v>
      </c>
      <c r="H162" s="2" t="s">
        <v>432</v>
      </c>
      <c r="J162" cm="1">
        <f t="array" ref="J162">SUM(--((_xlfn.REGEXTEST(Table1[keyword], "\b" &amp; Table1[[#This Row],[keyword]] &amp; ".*")) * (Table1[keep]=1) * (Table1[QA]=Table1[[#This Row],[QA]]) *  (Table1[Redundant]&lt;&gt;1)))</f>
        <v>1</v>
      </c>
      <c r="K162" t="str" cm="1">
        <f t="array" ref="K162">_xlfn.TEXTJOIN(", ", TRUE, _xlfn._xlws.FILTER(Table1[keyword], (_xlfn.REGEXTEST(Table1[keyword], "\b" &amp; Table1[[#This Row],[keyword]] &amp; ".*")) * (Table1[keep]=1)  * (Table1[QA]=Table1[[#This Row],[QA]]) *  (Table1[Redundant]&lt;&gt;1), ""))</f>
        <v>configur</v>
      </c>
      <c r="L162" cm="1">
        <f t="array" ref="L162">SUM(--(RIGHT(_xlfn.TEXTSPLIT(Table1[[#This Row],[processed]], ," "), 1) = "I"))</f>
        <v>0</v>
      </c>
      <c r="M162" cm="1">
        <f t="array" ref="M162">SUM(--(RIGHT(_xlfn.TEXTSPLIT(Table1[[#This Row],[processed]], ," "), 2) = "bl"))</f>
        <v>0</v>
      </c>
      <c r="N162" cm="1">
        <f t="array" ref="N162">SUM(--(ISNUMBER(SEARCH(Table1[[#This Row],[keyword]], Table1[keyword]))))</f>
        <v>4</v>
      </c>
      <c r="O162" t="str" cm="1">
        <f t="array" ref="O162">_xlfn.TEXTJOIN(", ", TRUE, _xlfn._xlws.FILTER(Table1[keyword], ISNUMBER(SEARCH(Table1[[#This Row],[keyword]], Table1[keyword])), ""))</f>
        <v>configur, configur, configur, configurat</v>
      </c>
      <c r="P162" cm="1">
        <f t="array" ref="P162">SUM(--((_xlfn.REGEXTEST(Table1[keyword], "^" &amp; Table1[[#This Row],[keyword]] &amp; ".*")) * (Table1[keep]=1) ))</f>
        <v>4</v>
      </c>
      <c r="Q162" t="str" cm="1">
        <f t="array" ref="Q162">_xlfn.TEXTJOIN(", ", TRUE, _xlfn._xlws.FILTER(Table1[keyword], (_xlfn.REGEXTEST(Table1[keyword], "^" &amp; Table1[[#This Row],[keyword]] &amp; ".*")) * (Table1[keep]=1), ""))</f>
        <v>configur, configur, configur, configurat</v>
      </c>
    </row>
    <row r="163" spans="1:17" x14ac:dyDescent="0.3">
      <c r="A163" t="str">
        <f>IF(NOT(ISBLANK(Table1[[#This Row],[correct value]])), Table1[[#This Row],[correct value]], Table1[[#This Row],[processed]])</f>
        <v>configurat</v>
      </c>
      <c r="B163">
        <v>0</v>
      </c>
      <c r="C163">
        <v>1</v>
      </c>
      <c r="D163" t="s">
        <v>390</v>
      </c>
      <c r="F163" t="b">
        <f>COUNTA(_xlfn.TEXTSPLIT(Table1[[#This Row],[processed]]," "))=1</f>
        <v>1</v>
      </c>
      <c r="G163" t="s">
        <v>271</v>
      </c>
      <c r="H163" s="2" t="s">
        <v>271</v>
      </c>
      <c r="J163" cm="1">
        <f t="array" ref="J163">SUM(--((_xlfn.REGEXTEST(Table1[keyword], "\b" &amp; Table1[[#This Row],[keyword]] &amp; ".*")) * (Table1[keep]=1) * (Table1[QA]=Table1[[#This Row],[QA]]) *  (Table1[Redundant]&lt;&gt;1)))</f>
        <v>1</v>
      </c>
      <c r="K163" t="str" cm="1">
        <f t="array" ref="K163">_xlfn.TEXTJOIN(", ", TRUE, _xlfn._xlws.FILTER(Table1[keyword], (_xlfn.REGEXTEST(Table1[keyword], "\b" &amp; Table1[[#This Row],[keyword]] &amp; ".*")) * (Table1[keep]=1)  * (Table1[QA]=Table1[[#This Row],[QA]]) *  (Table1[Redundant]&lt;&gt;1), ""))</f>
        <v>configurat</v>
      </c>
      <c r="L163" cm="1">
        <f t="array" ref="L163">SUM(--(RIGHT(_xlfn.TEXTSPLIT(Table1[[#This Row],[processed]], ," "), 1) = "I"))</f>
        <v>0</v>
      </c>
      <c r="M163" cm="1">
        <f t="array" ref="M163">SUM(--(RIGHT(_xlfn.TEXTSPLIT(Table1[[#This Row],[processed]], ," "), 2) = "bl"))</f>
        <v>0</v>
      </c>
      <c r="N163" cm="1">
        <f t="array" ref="N163">SUM(--(ISNUMBER(SEARCH(Table1[[#This Row],[keyword]], Table1[keyword]))))</f>
        <v>1</v>
      </c>
      <c r="O163" t="str" cm="1">
        <f t="array" ref="O163">_xlfn.TEXTJOIN(", ", TRUE, _xlfn._xlws.FILTER(Table1[keyword], ISNUMBER(SEARCH(Table1[[#This Row],[keyword]], Table1[keyword])), ""))</f>
        <v>configurat</v>
      </c>
      <c r="P163" cm="1">
        <f t="array" ref="P163">SUM(--((_xlfn.REGEXTEST(Table1[keyword], "^" &amp; Table1[[#This Row],[keyword]] &amp; ".*")) * (Table1[keep]=1) ))</f>
        <v>1</v>
      </c>
      <c r="Q163" t="str" cm="1">
        <f t="array" ref="Q163">_xlfn.TEXTJOIN(", ", TRUE, _xlfn._xlws.FILTER(Table1[keyword], (_xlfn.REGEXTEST(Table1[keyword], "^" &amp; Table1[[#This Row],[keyword]] &amp; ".*")) * (Table1[keep]=1), ""))</f>
        <v>configurat</v>
      </c>
    </row>
    <row r="164" spans="1:17" x14ac:dyDescent="0.3">
      <c r="A164" t="str">
        <f>IF(NOT(ISBLANK(Table1[[#This Row],[correct value]])), Table1[[#This Row],[correct value]], Table1[[#This Row],[processed]])</f>
        <v>confirm</v>
      </c>
      <c r="B164">
        <v>0</v>
      </c>
      <c r="C164">
        <v>1</v>
      </c>
      <c r="D164" t="s">
        <v>1383</v>
      </c>
      <c r="F164" t="b">
        <f>COUNTA(_xlfn.TEXTSPLIT(Table1[[#This Row],[processed]]," "))=1</f>
        <v>1</v>
      </c>
      <c r="G164" t="s">
        <v>1305</v>
      </c>
      <c r="H164" s="2" t="s">
        <v>1305</v>
      </c>
      <c r="J164" cm="1">
        <f t="array" ref="J164">SUM(--((_xlfn.REGEXTEST(Table1[keyword], "\b" &amp; Table1[[#This Row],[keyword]] &amp; ".*")) * (Table1[keep]=1) * (Table1[QA]=Table1[[#This Row],[QA]]) *  (Table1[Redundant]&lt;&gt;1)))</f>
        <v>1</v>
      </c>
      <c r="K164" t="str" cm="1">
        <f t="array" ref="K164">_xlfn.TEXTJOIN(", ", TRUE, _xlfn._xlws.FILTER(Table1[keyword], (_xlfn.REGEXTEST(Table1[keyword], "\b" &amp; Table1[[#This Row],[keyword]] &amp; ".*")) * (Table1[keep]=1)  * (Table1[QA]=Table1[[#This Row],[QA]]) *  (Table1[Redundant]&lt;&gt;1), ""))</f>
        <v>confirm</v>
      </c>
      <c r="L164" cm="1">
        <f t="array" ref="L164">SUM(--(RIGHT(_xlfn.TEXTSPLIT(Table1[[#This Row],[processed]], ," "), 1) = "I"))</f>
        <v>0</v>
      </c>
      <c r="M164" cm="1">
        <f t="array" ref="M164">SUM(--(RIGHT(_xlfn.TEXTSPLIT(Table1[[#This Row],[processed]], ," "), 2) = "bl"))</f>
        <v>0</v>
      </c>
      <c r="N164" cm="1">
        <f t="array" ref="N164">SUM(--(ISNUMBER(SEARCH(Table1[[#This Row],[keyword]], Table1[keyword]))))</f>
        <v>1</v>
      </c>
      <c r="O164" t="str" cm="1">
        <f t="array" ref="O164">_xlfn.TEXTJOIN(", ", TRUE, _xlfn._xlws.FILTER(Table1[keyword], ISNUMBER(SEARCH(Table1[[#This Row],[keyword]], Table1[keyword])), ""))</f>
        <v>confirm</v>
      </c>
      <c r="P164" cm="1">
        <f t="array" ref="P164">SUM(--((_xlfn.REGEXTEST(Table1[keyword], "^" &amp; Table1[[#This Row],[keyword]] &amp; ".*")) * (Table1[keep]=1) ))</f>
        <v>1</v>
      </c>
      <c r="Q164" t="str" cm="1">
        <f t="array" ref="Q164">_xlfn.TEXTJOIN(", ", TRUE, _xlfn._xlws.FILTER(Table1[keyword], (_xlfn.REGEXTEST(Table1[keyword], "^" &amp; Table1[[#This Row],[keyword]] &amp; ".*")) * (Table1[keep]=1), ""))</f>
        <v>confirm</v>
      </c>
    </row>
    <row r="165" spans="1:17" x14ac:dyDescent="0.3">
      <c r="A165" t="str">
        <f>IF(NOT(ISBLANK(Table1[[#This Row],[correct value]])), Table1[[#This Row],[correct value]], Table1[[#This Row],[processed]])</f>
        <v>conflict</v>
      </c>
      <c r="B165">
        <v>0</v>
      </c>
      <c r="C165">
        <v>1</v>
      </c>
      <c r="D165" t="s">
        <v>115</v>
      </c>
      <c r="F165" t="b">
        <f>COUNTA(_xlfn.TEXTSPLIT(Table1[[#This Row],[processed]]," "))=1</f>
        <v>1</v>
      </c>
      <c r="G165" t="s">
        <v>70</v>
      </c>
      <c r="H165" s="2" t="s">
        <v>70</v>
      </c>
      <c r="J165" cm="1">
        <f t="array" ref="J165">SUM(--((_xlfn.REGEXTEST(Table1[keyword], "\b" &amp; Table1[[#This Row],[keyword]] &amp; ".*")) * (Table1[keep]=1) * (Table1[QA]=Table1[[#This Row],[QA]]) *  (Table1[Redundant]&lt;&gt;1)))</f>
        <v>1</v>
      </c>
      <c r="K165" t="str" cm="1">
        <f t="array" ref="K165">_xlfn.TEXTJOIN(", ", TRUE, _xlfn._xlws.FILTER(Table1[keyword], (_xlfn.REGEXTEST(Table1[keyword], "\b" &amp; Table1[[#This Row],[keyword]] &amp; ".*")) * (Table1[keep]=1)  * (Table1[QA]=Table1[[#This Row],[QA]]) *  (Table1[Redundant]&lt;&gt;1), ""))</f>
        <v>conflict</v>
      </c>
      <c r="L165" cm="1">
        <f t="array" ref="L165">SUM(--(RIGHT(_xlfn.TEXTSPLIT(Table1[[#This Row],[processed]], ," "), 1) = "I"))</f>
        <v>0</v>
      </c>
      <c r="M165" cm="1">
        <f t="array" ref="M165">SUM(--(RIGHT(_xlfn.TEXTSPLIT(Table1[[#This Row],[processed]], ," "), 2) = "bl"))</f>
        <v>0</v>
      </c>
      <c r="N165" cm="1">
        <f t="array" ref="N165">SUM(--(ISNUMBER(SEARCH(Table1[[#This Row],[keyword]], Table1[keyword]))))</f>
        <v>1</v>
      </c>
      <c r="O165" t="str" cm="1">
        <f t="array" ref="O165">_xlfn.TEXTJOIN(", ", TRUE, _xlfn._xlws.FILTER(Table1[keyword], ISNUMBER(SEARCH(Table1[[#This Row],[keyword]], Table1[keyword])), ""))</f>
        <v>conflict</v>
      </c>
      <c r="P165" cm="1">
        <f t="array" ref="P165">SUM(--((_xlfn.REGEXTEST(Table1[keyword], "^" &amp; Table1[[#This Row],[keyword]] &amp; ".*")) * (Table1[keep]=1) ))</f>
        <v>1</v>
      </c>
      <c r="Q165" t="str" cm="1">
        <f t="array" ref="Q165">_xlfn.TEXTJOIN(", ", TRUE, _xlfn._xlws.FILTER(Table1[keyword], (_xlfn.REGEXTEST(Table1[keyword], "^" &amp; Table1[[#This Row],[keyword]] &amp; ".*")) * (Table1[keep]=1), ""))</f>
        <v>conflict</v>
      </c>
    </row>
    <row r="166" spans="1:17" x14ac:dyDescent="0.3">
      <c r="A166" t="str">
        <f>IF(NOT(ISBLANK(Table1[[#This Row],[correct value]])), Table1[[#This Row],[correct value]], Table1[[#This Row],[processed]])</f>
        <v>connector</v>
      </c>
      <c r="B166">
        <v>0</v>
      </c>
      <c r="C166">
        <v>1</v>
      </c>
      <c r="D166" t="s">
        <v>115</v>
      </c>
      <c r="F166" t="b">
        <f>COUNTA(_xlfn.TEXTSPLIT(Table1[[#This Row],[processed]]," "))=1</f>
        <v>1</v>
      </c>
      <c r="G166" t="s">
        <v>39</v>
      </c>
      <c r="H166" s="2" t="s">
        <v>39</v>
      </c>
      <c r="J166" cm="1">
        <f t="array" ref="J166">SUM(--((_xlfn.REGEXTEST(Table1[keyword], "\b" &amp; Table1[[#This Row],[keyword]] &amp; ".*")) * (Table1[keep]=1) * (Table1[QA]=Table1[[#This Row],[QA]]) *  (Table1[Redundant]&lt;&gt;1)))</f>
        <v>1</v>
      </c>
      <c r="K166" t="str" cm="1">
        <f t="array" ref="K166">_xlfn.TEXTJOIN(", ", TRUE, _xlfn._xlws.FILTER(Table1[keyword], (_xlfn.REGEXTEST(Table1[keyword], "\b" &amp; Table1[[#This Row],[keyword]] &amp; ".*")) * (Table1[keep]=1)  * (Table1[QA]=Table1[[#This Row],[QA]]) *  (Table1[Redundant]&lt;&gt;1), ""))</f>
        <v>connector</v>
      </c>
      <c r="L166" cm="1">
        <f t="array" ref="L166">SUM(--(RIGHT(_xlfn.TEXTSPLIT(Table1[[#This Row],[processed]], ," "), 1) = "I"))</f>
        <v>0</v>
      </c>
      <c r="M166" cm="1">
        <f t="array" ref="M166">SUM(--(RIGHT(_xlfn.TEXTSPLIT(Table1[[#This Row],[processed]], ," "), 2) = "bl"))</f>
        <v>0</v>
      </c>
      <c r="N166" cm="1">
        <f t="array" ref="N166">SUM(--(ISNUMBER(SEARCH(Table1[[#This Row],[keyword]], Table1[keyword]))))</f>
        <v>1</v>
      </c>
      <c r="O166" t="str" cm="1">
        <f t="array" ref="O166">_xlfn.TEXTJOIN(", ", TRUE, _xlfn._xlws.FILTER(Table1[keyword], ISNUMBER(SEARCH(Table1[[#This Row],[keyword]], Table1[keyword])), ""))</f>
        <v>connector</v>
      </c>
      <c r="P166" cm="1">
        <f t="array" ref="P166">SUM(--((_xlfn.REGEXTEST(Table1[keyword], "^" &amp; Table1[[#This Row],[keyword]] &amp; ".*")) * (Table1[keep]=1) ))</f>
        <v>1</v>
      </c>
      <c r="Q166" t="str" cm="1">
        <f t="array" ref="Q166">_xlfn.TEXTJOIN(", ", TRUE, _xlfn._xlws.FILTER(Table1[keyword], (_xlfn.REGEXTEST(Table1[keyword], "^" &amp; Table1[[#This Row],[keyword]] &amp; ".*")) * (Table1[keep]=1), ""))</f>
        <v>connector</v>
      </c>
    </row>
    <row r="167" spans="1:17" x14ac:dyDescent="0.3">
      <c r="A167" t="str">
        <f>IF(NOT(ISBLANK(Table1[[#This Row],[correct value]])), Table1[[#This Row],[correct value]], Table1[[#This Row],[processed]])</f>
        <v>consist</v>
      </c>
      <c r="B167">
        <v>0</v>
      </c>
      <c r="C167">
        <v>1</v>
      </c>
      <c r="D167" t="s">
        <v>131</v>
      </c>
      <c r="F167" t="b">
        <f>COUNTA(_xlfn.TEXTSPLIT(Table1[[#This Row],[processed]]," "))=1</f>
        <v>1</v>
      </c>
      <c r="G167" t="s">
        <v>178</v>
      </c>
      <c r="H167" t="s">
        <v>214</v>
      </c>
      <c r="J167" cm="1">
        <f t="array" ref="J167">SUM(--((_xlfn.REGEXTEST(Table1[keyword], "\b" &amp; Table1[[#This Row],[keyword]] &amp; ".*")) * (Table1[keep]=1) * (Table1[QA]=Table1[[#This Row],[QA]]) *  (Table1[Redundant]&lt;&gt;1)))</f>
        <v>1</v>
      </c>
      <c r="K167" t="str" cm="1">
        <f t="array" ref="K167">_xlfn.TEXTJOIN(", ", TRUE, _xlfn._xlws.FILTER(Table1[keyword], (_xlfn.REGEXTEST(Table1[keyword], "\b" &amp; Table1[[#This Row],[keyword]] &amp; ".*")) * (Table1[keep]=1)  * (Table1[QA]=Table1[[#This Row],[QA]]) *  (Table1[Redundant]&lt;&gt;1), ""))</f>
        <v>consist</v>
      </c>
      <c r="L167" cm="1">
        <f t="array" ref="L167">SUM(--(RIGHT(_xlfn.TEXTSPLIT(Table1[[#This Row],[processed]], ," "), 1) = "I"))</f>
        <v>0</v>
      </c>
      <c r="M167" cm="1">
        <f t="array" ref="M167">SUM(--(RIGHT(_xlfn.TEXTSPLIT(Table1[[#This Row],[processed]], ," "), 2) = "bl"))</f>
        <v>0</v>
      </c>
      <c r="N167" cm="1">
        <f t="array" ref="N167">SUM(--(ISNUMBER(SEARCH(Table1[[#This Row],[keyword]], Table1[keyword]))))</f>
        <v>3</v>
      </c>
      <c r="O167" t="str" cm="1">
        <f t="array" ref="O167">_xlfn.TEXTJOIN(", ", TRUE, _xlfn._xlws.FILTER(Table1[keyword], ISNUMBER(SEARCH(Table1[[#This Row],[keyword]], Table1[keyword])), ""))</f>
        <v>consist, consist, consisten</v>
      </c>
      <c r="P167" cm="1">
        <f t="array" ref="P167">SUM(--((_xlfn.REGEXTEST(Table1[keyword], "^" &amp; Table1[[#This Row],[keyword]] &amp; ".*")) * (Table1[keep]=1) ))</f>
        <v>2</v>
      </c>
      <c r="Q167" t="str" cm="1">
        <f t="array" ref="Q167">_xlfn.TEXTJOIN(", ", TRUE, _xlfn._xlws.FILTER(Table1[keyword], (_xlfn.REGEXTEST(Table1[keyword], "^" &amp; Table1[[#This Row],[keyword]] &amp; ".*")) * (Table1[keep]=1), ""))</f>
        <v>consist, consist</v>
      </c>
    </row>
    <row r="168" spans="1:17" x14ac:dyDescent="0.3">
      <c r="A168" t="str">
        <f>IF(NOT(ISBLANK(Table1[[#This Row],[correct value]])), Table1[[#This Row],[correct value]], Table1[[#This Row],[processed]])</f>
        <v>consist</v>
      </c>
      <c r="B168">
        <v>0</v>
      </c>
      <c r="C168">
        <v>1</v>
      </c>
      <c r="D168" t="s">
        <v>1383</v>
      </c>
      <c r="F168" t="b">
        <f>COUNTA(_xlfn.TEXTSPLIT(Table1[[#This Row],[processed]]," "))=1</f>
        <v>1</v>
      </c>
      <c r="G168" t="s">
        <v>178</v>
      </c>
      <c r="H168" s="2" t="s">
        <v>178</v>
      </c>
      <c r="J168" cm="1">
        <f t="array" ref="J168">SUM(--((_xlfn.REGEXTEST(Table1[keyword], "\b" &amp; Table1[[#This Row],[keyword]] &amp; ".*")) * (Table1[keep]=1) * (Table1[QA]=Table1[[#This Row],[QA]]) *  (Table1[Redundant]&lt;&gt;1)))</f>
        <v>1</v>
      </c>
      <c r="K168" t="str" cm="1">
        <f t="array" ref="K168">_xlfn.TEXTJOIN(", ", TRUE, _xlfn._xlws.FILTER(Table1[keyword], (_xlfn.REGEXTEST(Table1[keyword], "\b" &amp; Table1[[#This Row],[keyword]] &amp; ".*")) * (Table1[keep]=1)  * (Table1[QA]=Table1[[#This Row],[QA]]) *  (Table1[Redundant]&lt;&gt;1), ""))</f>
        <v>consist</v>
      </c>
      <c r="L168" cm="1">
        <f t="array" ref="L168">SUM(--(RIGHT(_xlfn.TEXTSPLIT(Table1[[#This Row],[processed]], ," "), 1) = "I"))</f>
        <v>0</v>
      </c>
      <c r="M168" cm="1">
        <f t="array" ref="M168">SUM(--(RIGHT(_xlfn.TEXTSPLIT(Table1[[#This Row],[processed]], ," "), 2) = "bl"))</f>
        <v>0</v>
      </c>
      <c r="N168" cm="1">
        <f t="array" ref="N168">SUM(--(ISNUMBER(SEARCH(Table1[[#This Row],[keyword]], Table1[keyword]))))</f>
        <v>3</v>
      </c>
      <c r="O168" t="str" cm="1">
        <f t="array" ref="O168">_xlfn.TEXTJOIN(", ", TRUE, _xlfn._xlws.FILTER(Table1[keyword], ISNUMBER(SEARCH(Table1[[#This Row],[keyword]], Table1[keyword])), ""))</f>
        <v>consist, consist, consisten</v>
      </c>
      <c r="P168" cm="1">
        <f t="array" ref="P168">SUM(--((_xlfn.REGEXTEST(Table1[keyword], "^" &amp; Table1[[#This Row],[keyword]] &amp; ".*")) * (Table1[keep]=1) ))</f>
        <v>2</v>
      </c>
      <c r="Q168" t="str" cm="1">
        <f t="array" ref="Q168">_xlfn.TEXTJOIN(", ", TRUE, _xlfn._xlws.FILTER(Table1[keyword], (_xlfn.REGEXTEST(Table1[keyword], "^" &amp; Table1[[#This Row],[keyword]] &amp; ".*")) * (Table1[keep]=1), ""))</f>
        <v>consist, consist</v>
      </c>
    </row>
    <row r="169" spans="1:17" x14ac:dyDescent="0.3">
      <c r="A169" t="str">
        <f>IF(NOT(ISBLANK(Table1[[#This Row],[correct value]])), Table1[[#This Row],[correct value]], Table1[[#This Row],[processed]])</f>
        <v>contain</v>
      </c>
      <c r="B169">
        <v>0</v>
      </c>
      <c r="C169">
        <v>1</v>
      </c>
      <c r="D169" t="s">
        <v>390</v>
      </c>
      <c r="F169" t="b">
        <f>COUNTA(_xlfn.TEXTSPLIT(Table1[[#This Row],[processed]]," "))=1</f>
        <v>1</v>
      </c>
      <c r="G169" t="s">
        <v>295</v>
      </c>
      <c r="H169" s="2" t="s">
        <v>295</v>
      </c>
      <c r="J169" cm="1">
        <f t="array" ref="J169">SUM(--((_xlfn.REGEXTEST(Table1[keyword], "\b" &amp; Table1[[#This Row],[keyword]] &amp; ".*")) * (Table1[keep]=1) * (Table1[QA]=Table1[[#This Row],[QA]]) *  (Table1[Redundant]&lt;&gt;1)))</f>
        <v>1</v>
      </c>
      <c r="K169" t="str" cm="1">
        <f t="array" ref="K169">_xlfn.TEXTJOIN(", ", TRUE, _xlfn._xlws.FILTER(Table1[keyword], (_xlfn.REGEXTEST(Table1[keyword], "\b" &amp; Table1[[#This Row],[keyword]] &amp; ".*")) * (Table1[keep]=1)  * (Table1[QA]=Table1[[#This Row],[QA]]) *  (Table1[Redundant]&lt;&gt;1), ""))</f>
        <v>contain</v>
      </c>
      <c r="L169" cm="1">
        <f t="array" ref="L169">SUM(--(RIGHT(_xlfn.TEXTSPLIT(Table1[[#This Row],[processed]], ," "), 1) = "I"))</f>
        <v>0</v>
      </c>
      <c r="M169" cm="1">
        <f t="array" ref="M169">SUM(--(RIGHT(_xlfn.TEXTSPLIT(Table1[[#This Row],[processed]], ," "), 2) = "bl"))</f>
        <v>0</v>
      </c>
      <c r="N169" cm="1">
        <f t="array" ref="N169">SUM(--(ISNUMBER(SEARCH(Table1[[#This Row],[keyword]], Table1[keyword]))))</f>
        <v>2</v>
      </c>
      <c r="O169" t="str" cm="1">
        <f t="array" ref="O169">_xlfn.TEXTJOIN(", ", TRUE, _xlfn._xlws.FILTER(Table1[keyword], ISNUMBER(SEARCH(Table1[[#This Row],[keyword]], Table1[keyword])), ""))</f>
        <v>contain, container app</v>
      </c>
      <c r="P169" cm="1">
        <f t="array" ref="P169">SUM(--((_xlfn.REGEXTEST(Table1[keyword], "^" &amp; Table1[[#This Row],[keyword]] &amp; ".*")) * (Table1[keep]=1) ))</f>
        <v>2</v>
      </c>
      <c r="Q169" t="str" cm="1">
        <f t="array" ref="Q169">_xlfn.TEXTJOIN(", ", TRUE, _xlfn._xlws.FILTER(Table1[keyword], (_xlfn.REGEXTEST(Table1[keyword], "^" &amp; Table1[[#This Row],[keyword]] &amp; ".*")) * (Table1[keep]=1), ""))</f>
        <v>contain, container app</v>
      </c>
    </row>
    <row r="170" spans="1:17" x14ac:dyDescent="0.3">
      <c r="A170" t="str">
        <f>IF(NOT(ISBLANK(Table1[[#This Row],[correct value]])), Table1[[#This Row],[correct value]], Table1[[#This Row],[processed]])</f>
        <v>content</v>
      </c>
      <c r="B170">
        <v>0</v>
      </c>
      <c r="C170">
        <v>1</v>
      </c>
      <c r="D170" t="s">
        <v>746</v>
      </c>
      <c r="F170" t="b">
        <f>COUNTA(_xlfn.TEXTSPLIT(Table1[[#This Row],[processed]]," "))=1</f>
        <v>1</v>
      </c>
      <c r="G170" t="s">
        <v>672</v>
      </c>
      <c r="H170" s="2" t="s">
        <v>673</v>
      </c>
      <c r="J170" cm="1">
        <f t="array" ref="J170">SUM(--((_xlfn.REGEXTEST(Table1[keyword], "\b" &amp; Table1[[#This Row],[keyword]] &amp; ".*")) * (Table1[keep]=1) * (Table1[QA]=Table1[[#This Row],[QA]]) *  (Table1[Redundant]&lt;&gt;1)))</f>
        <v>1</v>
      </c>
      <c r="K170" t="str" cm="1">
        <f t="array" ref="K170">_xlfn.TEXTJOIN(", ", TRUE, _xlfn._xlws.FILTER(Table1[keyword], (_xlfn.REGEXTEST(Table1[keyword], "\b" &amp; Table1[[#This Row],[keyword]] &amp; ".*")) * (Table1[keep]=1)  * (Table1[QA]=Table1[[#This Row],[QA]]) *  (Table1[Redundant]&lt;&gt;1), ""))</f>
        <v>content</v>
      </c>
      <c r="L170" cm="1">
        <f t="array" ref="L170">SUM(--(RIGHT(_xlfn.TEXTSPLIT(Table1[[#This Row],[processed]], ," "), 1) = "I"))</f>
        <v>0</v>
      </c>
      <c r="M170" cm="1">
        <f t="array" ref="M170">SUM(--(RIGHT(_xlfn.TEXTSPLIT(Table1[[#This Row],[processed]], ," "), 2) = "bl"))</f>
        <v>0</v>
      </c>
      <c r="N170" cm="1">
        <f t="array" ref="N170">SUM(--(ISNUMBER(SEARCH(Table1[[#This Row],[keyword]], Table1[keyword]))))</f>
        <v>1</v>
      </c>
      <c r="O170" t="str" cm="1">
        <f t="array" ref="O170">_xlfn.TEXTJOIN(", ", TRUE, _xlfn._xlws.FILTER(Table1[keyword], ISNUMBER(SEARCH(Table1[[#This Row],[keyword]], Table1[keyword])), ""))</f>
        <v>content</v>
      </c>
      <c r="P170" cm="1">
        <f t="array" ref="P170">SUM(--((_xlfn.REGEXTEST(Table1[keyword], "^" &amp; Table1[[#This Row],[keyword]] &amp; ".*")) * (Table1[keep]=1) ))</f>
        <v>1</v>
      </c>
      <c r="Q170" t="str" cm="1">
        <f t="array" ref="Q170">_xlfn.TEXTJOIN(", ", TRUE, _xlfn._xlws.FILTER(Table1[keyword], (_xlfn.REGEXTEST(Table1[keyword], "^" &amp; Table1[[#This Row],[keyword]] &amp; ".*")) * (Table1[keep]=1), ""))</f>
        <v>content</v>
      </c>
    </row>
    <row r="171" spans="1:17" hidden="1" x14ac:dyDescent="0.3">
      <c r="A171" s="6" t="str">
        <f>IF(NOT(ISBLANK(Table1[[#This Row],[correct value]])), Table1[[#This Row],[correct value]], Table1[[#This Row],[processed]])</f>
        <v>consisten</v>
      </c>
      <c r="B171">
        <v>0</v>
      </c>
      <c r="C171">
        <v>0</v>
      </c>
      <c r="D171" t="s">
        <v>861</v>
      </c>
      <c r="F171" t="b">
        <f>COUNTA(_xlfn.TEXTSPLIT(Table1[[#This Row],[processed]]," "))=1</f>
        <v>1</v>
      </c>
      <c r="G171" t="s">
        <v>748</v>
      </c>
      <c r="H171" t="s">
        <v>748</v>
      </c>
      <c r="J171" cm="1">
        <f t="array" ref="J171">SUM(--((_xlfn.REGEXTEST(Table1[keyword], "\b" &amp; Table1[[#This Row],[keyword]] &amp; ".*")) * (Table1[keep]=1) * (Table1[QA]=Table1[[#This Row],[QA]]) *  (Table1[Redundant]&lt;&gt;1)))</f>
        <v>0</v>
      </c>
      <c r="K171" t="str" cm="1">
        <f t="array" ref="K171">_xlfn.TEXTJOIN(", ", TRUE, _xlfn._xlws.FILTER(Table1[keyword], (_xlfn.REGEXTEST(Table1[keyword], "\b" &amp; Table1[[#This Row],[keyword]] &amp; ".*")) * (Table1[keep]=1)  * (Table1[QA]=Table1[[#This Row],[QA]]) *  (Table1[Redundant]&lt;&gt;1), ""))</f>
        <v/>
      </c>
      <c r="L171" cm="1">
        <f t="array" ref="L171">SUM(--(RIGHT(_xlfn.TEXTSPLIT(Table1[[#This Row],[processed]], ," "), 1) = "I"))</f>
        <v>0</v>
      </c>
      <c r="M171" cm="1">
        <f t="array" ref="M171">SUM(--(RIGHT(_xlfn.TEXTSPLIT(Table1[[#This Row],[processed]], ," "), 2) = "bl"))</f>
        <v>0</v>
      </c>
      <c r="N171" cm="1">
        <f t="array" ref="N171">SUM(--(ISNUMBER(SEARCH(Table1[[#This Row],[keyword]], Table1[keyword]))))</f>
        <v>1</v>
      </c>
      <c r="O171" t="str" cm="1">
        <f t="array" ref="O171">_xlfn.TEXTJOIN(", ", TRUE, _xlfn._xlws.FILTER(Table1[keyword], ISNUMBER(SEARCH(Table1[[#This Row],[keyword]], Table1[keyword])), ""))</f>
        <v>consisten</v>
      </c>
      <c r="P171" cm="1">
        <f t="array" ref="P171">SUM(--((_xlfn.REGEXTEST(Table1[keyword], "^" &amp; Table1[[#This Row],[keyword]] &amp; ".*")) * (Table1[keep]=1) ))</f>
        <v>0</v>
      </c>
      <c r="Q171" t="str" cm="1">
        <f t="array" ref="Q171">_xlfn.TEXTJOIN(", ", TRUE, _xlfn._xlws.FILTER(Table1[keyword], (_xlfn.REGEXTEST(Table1[keyword], "^" &amp; Table1[[#This Row],[keyword]] &amp; ".*")) * (Table1[keep]=1), ""))</f>
        <v/>
      </c>
    </row>
    <row r="172" spans="1:17" x14ac:dyDescent="0.3">
      <c r="A172" t="str">
        <f>IF(NOT(ISBLANK(Table1[[#This Row],[correct value]])), Table1[[#This Row],[correct value]], Table1[[#This Row],[processed]])</f>
        <v>context</v>
      </c>
      <c r="B172">
        <v>0</v>
      </c>
      <c r="C172">
        <v>1</v>
      </c>
      <c r="D172" t="s">
        <v>1262</v>
      </c>
      <c r="F172" t="b">
        <f>COUNTA(_xlfn.TEXTSPLIT(Table1[[#This Row],[processed]]," "))=1</f>
        <v>1</v>
      </c>
      <c r="G172" t="s">
        <v>1215</v>
      </c>
      <c r="H172" s="2" t="s">
        <v>1215</v>
      </c>
      <c r="J172" cm="1">
        <f t="array" ref="J172">SUM(--((_xlfn.REGEXTEST(Table1[keyword], "\b" &amp; Table1[[#This Row],[keyword]] &amp; ".*")) * (Table1[keep]=1) * (Table1[QA]=Table1[[#This Row],[QA]]) *  (Table1[Redundant]&lt;&gt;1)))</f>
        <v>1</v>
      </c>
      <c r="K172" t="str" cm="1">
        <f t="array" ref="K172">_xlfn.TEXTJOIN(", ", TRUE, _xlfn._xlws.FILTER(Table1[keyword], (_xlfn.REGEXTEST(Table1[keyword], "\b" &amp; Table1[[#This Row],[keyword]] &amp; ".*")) * (Table1[keep]=1)  * (Table1[QA]=Table1[[#This Row],[QA]]) *  (Table1[Redundant]&lt;&gt;1), ""))</f>
        <v>context</v>
      </c>
      <c r="L172" cm="1">
        <f t="array" ref="L172">SUM(--(RIGHT(_xlfn.TEXTSPLIT(Table1[[#This Row],[processed]], ," "), 1) = "I"))</f>
        <v>0</v>
      </c>
      <c r="M172" cm="1">
        <f t="array" ref="M172">SUM(--(RIGHT(_xlfn.TEXTSPLIT(Table1[[#This Row],[processed]], ," "), 2) = "bl"))</f>
        <v>0</v>
      </c>
      <c r="N172" cm="1">
        <f t="array" ref="N172">SUM(--(ISNUMBER(SEARCH(Table1[[#This Row],[keyword]], Table1[keyword]))))</f>
        <v>2</v>
      </c>
      <c r="O172" t="str" cm="1">
        <f t="array" ref="O172">_xlfn.TEXTJOIN(", ", TRUE, _xlfn._xlws.FILTER(Table1[keyword], ISNUMBER(SEARCH(Table1[[#This Row],[keyword]], Table1[keyword])), ""))</f>
        <v>context, context-sensit</v>
      </c>
      <c r="P172" cm="1">
        <f t="array" ref="P172">SUM(--((_xlfn.REGEXTEST(Table1[keyword], "^" &amp; Table1[[#This Row],[keyword]] &amp; ".*")) * (Table1[keep]=1) ))</f>
        <v>2</v>
      </c>
      <c r="Q172" t="str" cm="1">
        <f t="array" ref="Q172">_xlfn.TEXTJOIN(", ", TRUE, _xlfn._xlws.FILTER(Table1[keyword], (_xlfn.REGEXTEST(Table1[keyword], "^" &amp; Table1[[#This Row],[keyword]] &amp; ".*")) * (Table1[keep]=1), ""))</f>
        <v>context, context-sensit</v>
      </c>
    </row>
    <row r="173" spans="1:17" x14ac:dyDescent="0.3">
      <c r="A173" t="str">
        <f>IF(NOT(ISBLANK(Table1[[#This Row],[correct value]])), Table1[[#This Row],[correct value]], Table1[[#This Row],[processed]])</f>
        <v>context-sensit</v>
      </c>
      <c r="B173">
        <v>1</v>
      </c>
      <c r="C173">
        <v>1</v>
      </c>
      <c r="D173" t="s">
        <v>1383</v>
      </c>
      <c r="F173" t="b">
        <f>COUNTA(_xlfn.TEXTSPLIT(Table1[[#This Row],[processed]]," "))=1</f>
        <v>1</v>
      </c>
      <c r="G173" t="s">
        <v>1354</v>
      </c>
      <c r="H173" s="2" t="s">
        <v>1355</v>
      </c>
      <c r="J173" cm="1">
        <f t="array" ref="J173">SUM(--((_xlfn.REGEXTEST(Table1[keyword], "\b" &amp; Table1[[#This Row],[keyword]] &amp; ".*")) * (Table1[keep]=1) * (Table1[QA]=Table1[[#This Row],[QA]]) *  (Table1[Redundant]&lt;&gt;1)))</f>
        <v>1</v>
      </c>
      <c r="K173" t="str" cm="1">
        <f t="array" ref="K173">_xlfn.TEXTJOIN(", ", TRUE, _xlfn._xlws.FILTER(Table1[keyword], (_xlfn.REGEXTEST(Table1[keyword], "\b" &amp; Table1[[#This Row],[keyword]] &amp; ".*")) * (Table1[keep]=1)  * (Table1[QA]=Table1[[#This Row],[QA]]) *  (Table1[Redundant]&lt;&gt;1), ""))</f>
        <v>context-sensit</v>
      </c>
      <c r="L173" cm="1">
        <f t="array" ref="L173">SUM(--(RIGHT(_xlfn.TEXTSPLIT(Table1[[#This Row],[processed]], ," "), 1) = "I"))</f>
        <v>0</v>
      </c>
      <c r="M173" cm="1">
        <f t="array" ref="M173">SUM(--(RIGHT(_xlfn.TEXTSPLIT(Table1[[#This Row],[processed]], ," "), 2) = "bl"))</f>
        <v>0</v>
      </c>
      <c r="N173" cm="1">
        <f t="array" ref="N173">SUM(--(ISNUMBER(SEARCH(Table1[[#This Row],[keyword]], Table1[keyword]))))</f>
        <v>1</v>
      </c>
      <c r="O173" t="str" cm="1">
        <f t="array" ref="O173">_xlfn.TEXTJOIN(", ", TRUE, _xlfn._xlws.FILTER(Table1[keyword], ISNUMBER(SEARCH(Table1[[#This Row],[keyword]], Table1[keyword])), ""))</f>
        <v>context-sensit</v>
      </c>
      <c r="P173" cm="1">
        <f t="array" ref="P173">SUM(--((_xlfn.REGEXTEST(Table1[keyword], "^" &amp; Table1[[#This Row],[keyword]] &amp; ".*")) * (Table1[keep]=1) ))</f>
        <v>1</v>
      </c>
      <c r="Q173" t="str" cm="1">
        <f t="array" ref="Q173">_xlfn.TEXTJOIN(", ", TRUE, _xlfn._xlws.FILTER(Table1[keyword], (_xlfn.REGEXTEST(Table1[keyword], "^" &amp; Table1[[#This Row],[keyword]] &amp; ".*")) * (Table1[keep]=1), ""))</f>
        <v>context-sensit</v>
      </c>
    </row>
    <row r="174" spans="1:17" x14ac:dyDescent="0.3">
      <c r="A174" t="str">
        <f>IF(NOT(ISBLANK(Table1[[#This Row],[correct value]])), Table1[[#This Row],[correct value]], Table1[[#This Row],[processed]])</f>
        <v>continu</v>
      </c>
      <c r="B174">
        <v>0</v>
      </c>
      <c r="C174">
        <v>1</v>
      </c>
      <c r="D174" t="s">
        <v>390</v>
      </c>
      <c r="F174" t="b">
        <f>COUNTA(_xlfn.TEXTSPLIT(Table1[[#This Row],[processed]]," "))=1</f>
        <v>1</v>
      </c>
      <c r="G174" t="s">
        <v>266</v>
      </c>
      <c r="H174" s="2" t="s">
        <v>267</v>
      </c>
      <c r="J174" cm="1">
        <f t="array" ref="J174">SUM(--((_xlfn.REGEXTEST(Table1[keyword], "\b" &amp; Table1[[#This Row],[keyword]] &amp; ".*")) * (Table1[keep]=1) * (Table1[QA]=Table1[[#This Row],[QA]]) *  (Table1[Redundant]&lt;&gt;1)))</f>
        <v>1</v>
      </c>
      <c r="K174" t="str" cm="1">
        <f t="array" ref="K174">_xlfn.TEXTJOIN(", ", TRUE, _xlfn._xlws.FILTER(Table1[keyword], (_xlfn.REGEXTEST(Table1[keyword], "\b" &amp; Table1[[#This Row],[keyword]] &amp; ".*")) * (Table1[keep]=1)  * (Table1[QA]=Table1[[#This Row],[QA]]) *  (Table1[Redundant]&lt;&gt;1), ""))</f>
        <v>continu</v>
      </c>
      <c r="L174" cm="1">
        <f t="array" ref="L174">SUM(--(RIGHT(_xlfn.TEXTSPLIT(Table1[[#This Row],[processed]], ," "), 1) = "I"))</f>
        <v>0</v>
      </c>
      <c r="M174" cm="1">
        <f t="array" ref="M174">SUM(--(RIGHT(_xlfn.TEXTSPLIT(Table1[[#This Row],[processed]], ," "), 2) = "bl"))</f>
        <v>0</v>
      </c>
      <c r="N174" cm="1">
        <f t="array" ref="N174">SUM(--(ISNUMBER(SEARCH(Table1[[#This Row],[keyword]], Table1[keyword]))))</f>
        <v>1</v>
      </c>
      <c r="O174" t="str" cm="1">
        <f t="array" ref="O174">_xlfn.TEXTJOIN(", ", TRUE, _xlfn._xlws.FILTER(Table1[keyword], ISNUMBER(SEARCH(Table1[[#This Row],[keyword]], Table1[keyword])), ""))</f>
        <v>continu</v>
      </c>
      <c r="P174" cm="1">
        <f t="array" ref="P174">SUM(--((_xlfn.REGEXTEST(Table1[keyword], "^" &amp; Table1[[#This Row],[keyword]] &amp; ".*")) * (Table1[keep]=1) ))</f>
        <v>1</v>
      </c>
      <c r="Q174" t="str" cm="1">
        <f t="array" ref="Q174">_xlfn.TEXTJOIN(", ", TRUE, _xlfn._xlws.FILTER(Table1[keyword], (_xlfn.REGEXTEST(Table1[keyword], "^" &amp; Table1[[#This Row],[keyword]] &amp; ".*")) * (Table1[keep]=1), ""))</f>
        <v>continu</v>
      </c>
    </row>
    <row r="175" spans="1:17" x14ac:dyDescent="0.3">
      <c r="A175" t="str">
        <f>IF(NOT(ISBLANK(Table1[[#This Row],[correct value]])), Table1[[#This Row],[correct value]], Table1[[#This Row],[processed]])</f>
        <v>contract</v>
      </c>
      <c r="B175">
        <v>0</v>
      </c>
      <c r="C175">
        <v>1</v>
      </c>
      <c r="D175" t="s">
        <v>115</v>
      </c>
      <c r="F175" t="b">
        <f>COUNTA(_xlfn.TEXTSPLIT(Table1[[#This Row],[processed]]," "))=1</f>
        <v>1</v>
      </c>
      <c r="G175" t="s">
        <v>30</v>
      </c>
      <c r="H175" s="2" t="s">
        <v>30</v>
      </c>
      <c r="J175" cm="1">
        <f t="array" ref="J175">SUM(--((_xlfn.REGEXTEST(Table1[keyword], "\b" &amp; Table1[[#This Row],[keyword]] &amp; ".*")) * (Table1[keep]=1) * (Table1[QA]=Table1[[#This Row],[QA]]) *  (Table1[Redundant]&lt;&gt;1)))</f>
        <v>1</v>
      </c>
      <c r="K175" t="str" cm="1">
        <f t="array" ref="K175">_xlfn.TEXTJOIN(", ", TRUE, _xlfn._xlws.FILTER(Table1[keyword], (_xlfn.REGEXTEST(Table1[keyword], "\b" &amp; Table1[[#This Row],[keyword]] &amp; ".*")) * (Table1[keep]=1)  * (Table1[QA]=Table1[[#This Row],[QA]]) *  (Table1[Redundant]&lt;&gt;1), ""))</f>
        <v>contract</v>
      </c>
      <c r="L175" cm="1">
        <f t="array" ref="L175">SUM(--(RIGHT(_xlfn.TEXTSPLIT(Table1[[#This Row],[processed]], ," "), 1) = "I"))</f>
        <v>0</v>
      </c>
      <c r="M175" cm="1">
        <f t="array" ref="M175">SUM(--(RIGHT(_xlfn.TEXTSPLIT(Table1[[#This Row],[processed]], ," "), 2) = "bl"))</f>
        <v>0</v>
      </c>
      <c r="N175" cm="1">
        <f t="array" ref="N175">SUM(--(ISNUMBER(SEARCH(Table1[[#This Row],[keyword]], Table1[keyword]))))</f>
        <v>4</v>
      </c>
      <c r="O175" t="str" cm="1">
        <f t="array" ref="O175">_xlfn.TEXTJOIN(", ", TRUE, _xlfn._xlws.FILTER(Table1[keyword], ISNUMBER(SEARCH(Table1[[#This Row],[keyword]], Table1[keyword])), ""))</f>
        <v>contract, contract test, built-in contract, contract</v>
      </c>
      <c r="P175" cm="1">
        <f t="array" ref="P175">SUM(--((_xlfn.REGEXTEST(Table1[keyword], "^" &amp; Table1[[#This Row],[keyword]] &amp; ".*")) * (Table1[keep]=1) ))</f>
        <v>3</v>
      </c>
      <c r="Q175" t="str" cm="1">
        <f t="array" ref="Q175">_xlfn.TEXTJOIN(", ", TRUE, _xlfn._xlws.FILTER(Table1[keyword], (_xlfn.REGEXTEST(Table1[keyword], "^" &amp; Table1[[#This Row],[keyword]] &amp; ".*")) * (Table1[keep]=1), ""))</f>
        <v>contract, contract test, contract</v>
      </c>
    </row>
    <row r="176" spans="1:17" x14ac:dyDescent="0.3">
      <c r="A176" t="str">
        <f>IF(NOT(ISBLANK(Table1[[#This Row],[correct value]])), Table1[[#This Row],[correct value]], Table1[[#This Row],[processed]])</f>
        <v>integr test</v>
      </c>
      <c r="B176">
        <v>1</v>
      </c>
      <c r="C176">
        <v>1</v>
      </c>
      <c r="D176" t="s">
        <v>492</v>
      </c>
      <c r="E176">
        <v>1</v>
      </c>
      <c r="F176" t="b">
        <f>COUNTA(_xlfn.TEXTSPLIT(Table1[[#This Row],[processed]]," "))=1</f>
        <v>0</v>
      </c>
      <c r="G176" t="s">
        <v>464</v>
      </c>
      <c r="H176" s="2" t="s">
        <v>465</v>
      </c>
      <c r="J176" cm="1">
        <f t="array" ref="J176">SUM(--((_xlfn.REGEXTEST(Table1[keyword], "\b" &amp; Table1[[#This Row],[keyword]] &amp; ".*")) * (Table1[keep]=1) * (Table1[QA]=Table1[[#This Row],[QA]]) *  (Table1[Redundant]&lt;&gt;1)))</f>
        <v>0</v>
      </c>
      <c r="K176" t="str" cm="1">
        <f t="array" ref="K176">_xlfn.TEXTJOIN(", ", TRUE, _xlfn._xlws.FILTER(Table1[keyword], (_xlfn.REGEXTEST(Table1[keyword], "\b" &amp; Table1[[#This Row],[keyword]] &amp; ".*")) * (Table1[keep]=1)  * (Table1[QA]=Table1[[#This Row],[QA]]) *  (Table1[Redundant]&lt;&gt;1), ""))</f>
        <v/>
      </c>
      <c r="L176" cm="1">
        <f t="array" ref="L176">SUM(--(RIGHT(_xlfn.TEXTSPLIT(Table1[[#This Row],[processed]], ," "), 1) = "I"))</f>
        <v>0</v>
      </c>
      <c r="M176" cm="1">
        <f t="array" ref="M176">SUM(--(RIGHT(_xlfn.TEXTSPLIT(Table1[[#This Row],[processed]], ," "), 2) = "bl"))</f>
        <v>0</v>
      </c>
      <c r="N176" cm="1">
        <f t="array" ref="N176">SUM(--(ISNUMBER(SEARCH(Table1[[#This Row],[keyword]], Table1[keyword]))))</f>
        <v>1</v>
      </c>
      <c r="O176" t="str" cm="1">
        <f t="array" ref="O176">_xlfn.TEXTJOIN(", ", TRUE, _xlfn._xlws.FILTER(Table1[keyword], ISNUMBER(SEARCH(Table1[[#This Row],[keyword]], Table1[keyword])), ""))</f>
        <v>integr test</v>
      </c>
      <c r="P176" cm="1">
        <f t="array" ref="P176">SUM(--((_xlfn.REGEXTEST(Table1[keyword], "^" &amp; Table1[[#This Row],[keyword]] &amp; ".*")) * (Table1[keep]=1) ))</f>
        <v>1</v>
      </c>
      <c r="Q176" t="str" cm="1">
        <f t="array" ref="Q176">_xlfn.TEXTJOIN(", ", TRUE, _xlfn._xlws.FILTER(Table1[keyword], (_xlfn.REGEXTEST(Table1[keyword], "^" &amp; Table1[[#This Row],[keyword]] &amp; ".*")) * (Table1[keep]=1), ""))</f>
        <v>integr test</v>
      </c>
    </row>
    <row r="177" spans="1:17" x14ac:dyDescent="0.3">
      <c r="A177" t="str">
        <f>IF(NOT(ISBLANK(Table1[[#This Row],[correct value]])), Table1[[#This Row],[correct value]], Table1[[#This Row],[processed]])</f>
        <v>control</v>
      </c>
      <c r="B177">
        <v>0</v>
      </c>
      <c r="C177">
        <v>1</v>
      </c>
      <c r="D177" t="s">
        <v>1184</v>
      </c>
      <c r="F177" t="b">
        <f>COUNTA(_xlfn.TEXTSPLIT(Table1[[#This Row],[processed]]," "))=1</f>
        <v>1</v>
      </c>
      <c r="G177" t="s">
        <v>1036</v>
      </c>
      <c r="H177" s="2" t="s">
        <v>1036</v>
      </c>
      <c r="J177" cm="1">
        <f t="array" ref="J177">SUM(--((_xlfn.REGEXTEST(Table1[keyword], "\b" &amp; Table1[[#This Row],[keyword]] &amp; ".*")) * (Table1[keep]=1) * (Table1[QA]=Table1[[#This Row],[QA]]) *  (Table1[Redundant]&lt;&gt;1)))</f>
        <v>1</v>
      </c>
      <c r="K177" t="str" cm="1">
        <f t="array" ref="K177">_xlfn.TEXTJOIN(", ", TRUE, _xlfn._xlws.FILTER(Table1[keyword], (_xlfn.REGEXTEST(Table1[keyword], "\b" &amp; Table1[[#This Row],[keyword]] &amp; ".*")) * (Table1[keep]=1)  * (Table1[QA]=Table1[[#This Row],[QA]]) *  (Table1[Redundant]&lt;&gt;1), ""))</f>
        <v>control</v>
      </c>
      <c r="L177" cm="1">
        <f t="array" ref="L177">SUM(--(RIGHT(_xlfn.TEXTSPLIT(Table1[[#This Row],[processed]], ," "), 1) = "I"))</f>
        <v>0</v>
      </c>
      <c r="M177" cm="1">
        <f t="array" ref="M177">SUM(--(RIGHT(_xlfn.TEXTSPLIT(Table1[[#This Row],[processed]], ," "), 2) = "bl"))</f>
        <v>0</v>
      </c>
      <c r="N177" cm="1">
        <f t="array" ref="N177">SUM(--(ISNUMBER(SEARCH(Table1[[#This Row],[keyword]], Table1[keyword]))))</f>
        <v>8</v>
      </c>
      <c r="O177" t="str" cm="1">
        <f t="array" ref="O177">_xlfn.TEXTJOIN(", ", TRUE, _xlfn._xlws.FILTER(Table1[keyword], ISNUMBER(SEARCH(Table1[[#This Row],[keyword]], Table1[keyword])), ""))</f>
        <v>access control, control, control, control action, controlstructur, controltopolog, control-flow, process-control</v>
      </c>
      <c r="P177" cm="1">
        <f t="array" ref="P177">SUM(--((_xlfn.REGEXTEST(Table1[keyword], "^" &amp; Table1[[#This Row],[keyword]] &amp; ".*")) * (Table1[keep]=1) ))</f>
        <v>5</v>
      </c>
      <c r="Q177" t="str" cm="1">
        <f t="array" ref="Q177">_xlfn.TEXTJOIN(", ", TRUE, _xlfn._xlws.FILTER(Table1[keyword], (_xlfn.REGEXTEST(Table1[keyword], "^" &amp; Table1[[#This Row],[keyword]] &amp; ".*")) * (Table1[keep]=1), ""))</f>
        <v>control, control, control action, controlstructur, controltopolog</v>
      </c>
    </row>
    <row r="178" spans="1:17" x14ac:dyDescent="0.3">
      <c r="A178" t="str">
        <f>IF(NOT(ISBLANK(Table1[[#This Row],[correct value]])), Table1[[#This Row],[correct value]], Table1[[#This Row],[processed]])</f>
        <v>control</v>
      </c>
      <c r="B178">
        <v>0</v>
      </c>
      <c r="C178">
        <v>1</v>
      </c>
      <c r="D178" t="s">
        <v>1262</v>
      </c>
      <c r="F178" t="b">
        <f>COUNTA(_xlfn.TEXTSPLIT(Table1[[#This Row],[processed]]," "))=1</f>
        <v>1</v>
      </c>
      <c r="G178" t="s">
        <v>1036</v>
      </c>
      <c r="H178" s="2" t="s">
        <v>1036</v>
      </c>
      <c r="J178" cm="1">
        <f t="array" ref="J178">SUM(--((_xlfn.REGEXTEST(Table1[keyword], "\b" &amp; Table1[[#This Row],[keyword]] &amp; ".*")) * (Table1[keep]=1) * (Table1[QA]=Table1[[#This Row],[QA]]) *  (Table1[Redundant]&lt;&gt;1)))</f>
        <v>1</v>
      </c>
      <c r="K178" t="str" cm="1">
        <f t="array" ref="K178">_xlfn.TEXTJOIN(", ", TRUE, _xlfn._xlws.FILTER(Table1[keyword], (_xlfn.REGEXTEST(Table1[keyword], "\b" &amp; Table1[[#This Row],[keyword]] &amp; ".*")) * (Table1[keep]=1)  * (Table1[QA]=Table1[[#This Row],[QA]]) *  (Table1[Redundant]&lt;&gt;1), ""))</f>
        <v>control</v>
      </c>
      <c r="L178" cm="1">
        <f t="array" ref="L178">SUM(--(RIGHT(_xlfn.TEXTSPLIT(Table1[[#This Row],[processed]], ," "), 1) = "I"))</f>
        <v>0</v>
      </c>
      <c r="M178" cm="1">
        <f t="array" ref="M178">SUM(--(RIGHT(_xlfn.TEXTSPLIT(Table1[[#This Row],[processed]], ," "), 2) = "bl"))</f>
        <v>0</v>
      </c>
      <c r="N178" cm="1">
        <f t="array" ref="N178">SUM(--(ISNUMBER(SEARCH(Table1[[#This Row],[keyword]], Table1[keyword]))))</f>
        <v>8</v>
      </c>
      <c r="O178" t="str" cm="1">
        <f t="array" ref="O178">_xlfn.TEXTJOIN(", ", TRUE, _xlfn._xlws.FILTER(Table1[keyword], ISNUMBER(SEARCH(Table1[[#This Row],[keyword]], Table1[keyword])), ""))</f>
        <v>access control, control, control, control action, controlstructur, controltopolog, control-flow, process-control</v>
      </c>
      <c r="P178" cm="1">
        <f t="array" ref="P178">SUM(--((_xlfn.REGEXTEST(Table1[keyword], "^" &amp; Table1[[#This Row],[keyword]] &amp; ".*")) * (Table1[keep]=1) ))</f>
        <v>5</v>
      </c>
      <c r="Q178" t="str" cm="1">
        <f t="array" ref="Q178">_xlfn.TEXTJOIN(", ", TRUE, _xlfn._xlws.FILTER(Table1[keyword], (_xlfn.REGEXTEST(Table1[keyword], "^" &amp; Table1[[#This Row],[keyword]] &amp; ".*")) * (Table1[keep]=1), ""))</f>
        <v>control, control, control action, controlstructur, controltopolog</v>
      </c>
    </row>
    <row r="179" spans="1:17" x14ac:dyDescent="0.3">
      <c r="A179" t="str">
        <f>IF(NOT(ISBLANK(Table1[[#This Row],[correct value]])), Table1[[#This Row],[correct value]], Table1[[#This Row],[processed]])</f>
        <v>control action</v>
      </c>
      <c r="B179">
        <v>1</v>
      </c>
      <c r="C179">
        <v>1</v>
      </c>
      <c r="D179" t="s">
        <v>969</v>
      </c>
      <c r="F179" t="b">
        <f>COUNTA(_xlfn.TEXTSPLIT(Table1[[#This Row],[processed]]," "))=1</f>
        <v>0</v>
      </c>
      <c r="G179" t="s">
        <v>939</v>
      </c>
      <c r="H179" s="2" t="s">
        <v>940</v>
      </c>
      <c r="J179" cm="1">
        <f t="array" ref="J179">SUM(--((_xlfn.REGEXTEST(Table1[keyword], "\b" &amp; Table1[[#This Row],[keyword]] &amp; ".*")) * (Table1[keep]=1) * (Table1[QA]=Table1[[#This Row],[QA]]) *  (Table1[Redundant]&lt;&gt;1)))</f>
        <v>1</v>
      </c>
      <c r="K179" t="str" cm="1">
        <f t="array" ref="K179">_xlfn.TEXTJOIN(", ", TRUE, _xlfn._xlws.FILTER(Table1[keyword], (_xlfn.REGEXTEST(Table1[keyword], "\b" &amp; Table1[[#This Row],[keyword]] &amp; ".*")) * (Table1[keep]=1)  * (Table1[QA]=Table1[[#This Row],[QA]]) *  (Table1[Redundant]&lt;&gt;1), ""))</f>
        <v>control action</v>
      </c>
      <c r="L179" cm="1">
        <f t="array" ref="L179">SUM(--(RIGHT(_xlfn.TEXTSPLIT(Table1[[#This Row],[processed]], ," "), 1) = "I"))</f>
        <v>0</v>
      </c>
      <c r="M179" cm="1">
        <f t="array" ref="M179">SUM(--(RIGHT(_xlfn.TEXTSPLIT(Table1[[#This Row],[processed]], ," "), 2) = "bl"))</f>
        <v>0</v>
      </c>
      <c r="N179" cm="1">
        <f t="array" ref="N179">SUM(--(ISNUMBER(SEARCH(Table1[[#This Row],[keyword]], Table1[keyword]))))</f>
        <v>1</v>
      </c>
      <c r="O179" t="str" cm="1">
        <f t="array" ref="O179">_xlfn.TEXTJOIN(", ", TRUE, _xlfn._xlws.FILTER(Table1[keyword], ISNUMBER(SEARCH(Table1[[#This Row],[keyword]], Table1[keyword])), ""))</f>
        <v>control action</v>
      </c>
      <c r="P179" cm="1">
        <f t="array" ref="P179">SUM(--((_xlfn.REGEXTEST(Table1[keyword], "^" &amp; Table1[[#This Row],[keyword]] &amp; ".*")) * (Table1[keep]=1) ))</f>
        <v>1</v>
      </c>
      <c r="Q179" t="str" cm="1">
        <f t="array" ref="Q179">_xlfn.TEXTJOIN(", ", TRUE, _xlfn._xlws.FILTER(Table1[keyword], (_xlfn.REGEXTEST(Table1[keyword], "^" &amp; Table1[[#This Row],[keyword]] &amp; ".*")) * (Table1[keep]=1), ""))</f>
        <v>control action</v>
      </c>
    </row>
    <row r="180" spans="1:17" x14ac:dyDescent="0.3">
      <c r="A180" t="str">
        <f>IF(NOT(ISBLANK(Table1[[#This Row],[correct value]])), Table1[[#This Row],[correct value]], Table1[[#This Row],[processed]])</f>
        <v>controlstructur</v>
      </c>
      <c r="B180">
        <v>1</v>
      </c>
      <c r="C180">
        <v>1</v>
      </c>
      <c r="D180" t="s">
        <v>115</v>
      </c>
      <c r="F180" t="b">
        <f>COUNTA(_xlfn.TEXTSPLIT(Table1[[#This Row],[processed]]," "))=1</f>
        <v>1</v>
      </c>
      <c r="G180" t="s">
        <v>19</v>
      </c>
      <c r="H180" s="2" t="s">
        <v>20</v>
      </c>
      <c r="J180" cm="1">
        <f t="array" ref="J180">SUM(--((_xlfn.REGEXTEST(Table1[keyword], "\b" &amp; Table1[[#This Row],[keyword]] &amp; ".*")) * (Table1[keep]=1) * (Table1[QA]=Table1[[#This Row],[QA]]) *  (Table1[Redundant]&lt;&gt;1)))</f>
        <v>1</v>
      </c>
      <c r="K180" t="str" cm="1">
        <f t="array" ref="K180">_xlfn.TEXTJOIN(", ", TRUE, _xlfn._xlws.FILTER(Table1[keyword], (_xlfn.REGEXTEST(Table1[keyword], "\b" &amp; Table1[[#This Row],[keyword]] &amp; ".*")) * (Table1[keep]=1)  * (Table1[QA]=Table1[[#This Row],[QA]]) *  (Table1[Redundant]&lt;&gt;1), ""))</f>
        <v>controlstructur</v>
      </c>
      <c r="L180" cm="1">
        <f t="array" ref="L180">SUM(--(RIGHT(_xlfn.TEXTSPLIT(Table1[[#This Row],[processed]], ," "), 1) = "I"))</f>
        <v>0</v>
      </c>
      <c r="M180" cm="1">
        <f t="array" ref="M180">SUM(--(RIGHT(_xlfn.TEXTSPLIT(Table1[[#This Row],[processed]], ," "), 2) = "bl"))</f>
        <v>0</v>
      </c>
      <c r="N180" cm="1">
        <f t="array" ref="N180">SUM(--(ISNUMBER(SEARCH(Table1[[#This Row],[keyword]], Table1[keyword]))))</f>
        <v>1</v>
      </c>
      <c r="O180" t="str" cm="1">
        <f t="array" ref="O180">_xlfn.TEXTJOIN(", ", TRUE, _xlfn._xlws.FILTER(Table1[keyword], ISNUMBER(SEARCH(Table1[[#This Row],[keyword]], Table1[keyword])), ""))</f>
        <v>controlstructur</v>
      </c>
      <c r="P180" cm="1">
        <f t="array" ref="P180">SUM(--((_xlfn.REGEXTEST(Table1[keyword], "^" &amp; Table1[[#This Row],[keyword]] &amp; ".*")) * (Table1[keep]=1) ))</f>
        <v>1</v>
      </c>
      <c r="Q180" t="str" cm="1">
        <f t="array" ref="Q180">_xlfn.TEXTJOIN(", ", TRUE, _xlfn._xlws.FILTER(Table1[keyword], (_xlfn.REGEXTEST(Table1[keyword], "^" &amp; Table1[[#This Row],[keyword]] &amp; ".*")) * (Table1[keep]=1), ""))</f>
        <v>controlstructur</v>
      </c>
    </row>
    <row r="181" spans="1:17" x14ac:dyDescent="0.3">
      <c r="A181" t="str">
        <f>IF(NOT(ISBLANK(Table1[[#This Row],[correct value]])), Table1[[#This Row],[correct value]], Table1[[#This Row],[processed]])</f>
        <v>controltopolog</v>
      </c>
      <c r="B181">
        <v>1</v>
      </c>
      <c r="C181">
        <v>1</v>
      </c>
      <c r="D181" t="s">
        <v>115</v>
      </c>
      <c r="F181" t="b">
        <f>COUNTA(_xlfn.TEXTSPLIT(Table1[[#This Row],[processed]]," "))=1</f>
        <v>1</v>
      </c>
      <c r="G181" t="s">
        <v>35</v>
      </c>
      <c r="H181" s="2" t="s">
        <v>36</v>
      </c>
      <c r="J181" cm="1">
        <f t="array" ref="J181">SUM(--((_xlfn.REGEXTEST(Table1[keyword], "\b" &amp; Table1[[#This Row],[keyword]] &amp; ".*")) * (Table1[keep]=1) * (Table1[QA]=Table1[[#This Row],[QA]]) *  (Table1[Redundant]&lt;&gt;1)))</f>
        <v>1</v>
      </c>
      <c r="K181" t="str" cm="1">
        <f t="array" ref="K181">_xlfn.TEXTJOIN(", ", TRUE, _xlfn._xlws.FILTER(Table1[keyword], (_xlfn.REGEXTEST(Table1[keyword], "\b" &amp; Table1[[#This Row],[keyword]] &amp; ".*")) * (Table1[keep]=1)  * (Table1[QA]=Table1[[#This Row],[QA]]) *  (Table1[Redundant]&lt;&gt;1), ""))</f>
        <v>controltopolog</v>
      </c>
      <c r="L181" cm="1">
        <f t="array" ref="L181">SUM(--(RIGHT(_xlfn.TEXTSPLIT(Table1[[#This Row],[processed]], ," "), 1) = "I"))</f>
        <v>0</v>
      </c>
      <c r="M181" cm="1">
        <f t="array" ref="M181">SUM(--(RIGHT(_xlfn.TEXTSPLIT(Table1[[#This Row],[processed]], ," "), 2) = "bl"))</f>
        <v>0</v>
      </c>
      <c r="N181" cm="1">
        <f t="array" ref="N181">SUM(--(ISNUMBER(SEARCH(Table1[[#This Row],[keyword]], Table1[keyword]))))</f>
        <v>1</v>
      </c>
      <c r="O181" t="str" cm="1">
        <f t="array" ref="O181">_xlfn.TEXTJOIN(", ", TRUE, _xlfn._xlws.FILTER(Table1[keyword], ISNUMBER(SEARCH(Table1[[#This Row],[keyword]], Table1[keyword])), ""))</f>
        <v>controltopolog</v>
      </c>
      <c r="P181" cm="1">
        <f t="array" ref="P181">SUM(--((_xlfn.REGEXTEST(Table1[keyword], "^" &amp; Table1[[#This Row],[keyword]] &amp; ".*")) * (Table1[keep]=1) ))</f>
        <v>1</v>
      </c>
      <c r="Q181" t="str" cm="1">
        <f t="array" ref="Q181">_xlfn.TEXTJOIN(", ", TRUE, _xlfn._xlws.FILTER(Table1[keyword], (_xlfn.REGEXTEST(Table1[keyword], "^" &amp; Table1[[#This Row],[keyword]] &amp; ".*")) * (Table1[keep]=1), ""))</f>
        <v>controltopolog</v>
      </c>
    </row>
    <row r="182" spans="1:17" x14ac:dyDescent="0.3">
      <c r="A182" t="str">
        <f>IF(NOT(ISBLANK(Table1[[#This Row],[correct value]])), Table1[[#This Row],[correct value]], Table1[[#This Row],[processed]])</f>
        <v>convers</v>
      </c>
      <c r="B182">
        <v>0</v>
      </c>
      <c r="C182">
        <v>1</v>
      </c>
      <c r="D182" t="s">
        <v>115</v>
      </c>
      <c r="F182" t="b">
        <f>COUNTA(_xlfn.TEXTSPLIT(Table1[[#This Row],[processed]]," "))=1</f>
        <v>1</v>
      </c>
      <c r="G182" t="s">
        <v>69</v>
      </c>
      <c r="H182" s="2" t="s">
        <v>77</v>
      </c>
      <c r="J182" cm="1">
        <f t="array" ref="J182">SUM(--((_xlfn.REGEXTEST(Table1[keyword], "\b" &amp; Table1[[#This Row],[keyword]] &amp; ".*")) * (Table1[keep]=1) * (Table1[QA]=Table1[[#This Row],[QA]]) *  (Table1[Redundant]&lt;&gt;1)))</f>
        <v>1</v>
      </c>
      <c r="K182" t="str" cm="1">
        <f t="array" ref="K182">_xlfn.TEXTJOIN(", ", TRUE, _xlfn._xlws.FILTER(Table1[keyword], (_xlfn.REGEXTEST(Table1[keyword], "\b" &amp; Table1[[#This Row],[keyword]] &amp; ".*")) * (Table1[keep]=1)  * (Table1[QA]=Table1[[#This Row],[QA]]) *  (Table1[Redundant]&lt;&gt;1), ""))</f>
        <v>convers</v>
      </c>
      <c r="L182" cm="1">
        <f t="array" ref="L182">SUM(--(RIGHT(_xlfn.TEXTSPLIT(Table1[[#This Row],[processed]], ," "), 1) = "I"))</f>
        <v>0</v>
      </c>
      <c r="M182" cm="1">
        <f t="array" ref="M182">SUM(--(RIGHT(_xlfn.TEXTSPLIT(Table1[[#This Row],[processed]], ," "), 2) = "bl"))</f>
        <v>0</v>
      </c>
      <c r="N182" cm="1">
        <f t="array" ref="N182">SUM(--(ISNUMBER(SEARCH(Table1[[#This Row],[keyword]], Table1[keyword]))))</f>
        <v>1</v>
      </c>
      <c r="O182" t="str" cm="1">
        <f t="array" ref="O182">_xlfn.TEXTJOIN(", ", TRUE, _xlfn._xlws.FILTER(Table1[keyword], ISNUMBER(SEARCH(Table1[[#This Row],[keyword]], Table1[keyword])), ""))</f>
        <v>convers</v>
      </c>
      <c r="P182" cm="1">
        <f t="array" ref="P182">SUM(--((_xlfn.REGEXTEST(Table1[keyword], "^" &amp; Table1[[#This Row],[keyword]] &amp; ".*")) * (Table1[keep]=1) ))</f>
        <v>1</v>
      </c>
      <c r="Q182" t="str" cm="1">
        <f t="array" ref="Q182">_xlfn.TEXTJOIN(", ", TRUE, _xlfn._xlws.FILTER(Table1[keyword], (_xlfn.REGEXTEST(Table1[keyword], "^" &amp; Table1[[#This Row],[keyword]] &amp; ".*")) * (Table1[keep]=1), ""))</f>
        <v>convers</v>
      </c>
    </row>
    <row r="183" spans="1:17" hidden="1" x14ac:dyDescent="0.3">
      <c r="A183" s="6" t="str">
        <f>IF(NOT(ISBLANK(Table1[[#This Row],[correct value]])), Table1[[#This Row],[correct value]], Table1[[#This Row],[processed]])</f>
        <v>control-flow</v>
      </c>
      <c r="B183">
        <v>0</v>
      </c>
      <c r="C183">
        <v>0</v>
      </c>
      <c r="D183" t="s">
        <v>861</v>
      </c>
      <c r="F183" t="b">
        <f>COUNTA(_xlfn.TEXTSPLIT(Table1[[#This Row],[processed]]," "))=1</f>
        <v>1</v>
      </c>
      <c r="G183" t="s">
        <v>775</v>
      </c>
      <c r="H183" t="s">
        <v>775</v>
      </c>
      <c r="J183" cm="1">
        <f t="array" ref="J183">SUM(--((_xlfn.REGEXTEST(Table1[keyword], "\b" &amp; Table1[[#This Row],[keyword]] &amp; ".*")) * (Table1[keep]=1) * (Table1[QA]=Table1[[#This Row],[QA]]) *  (Table1[Redundant]&lt;&gt;1)))</f>
        <v>0</v>
      </c>
      <c r="K183" t="str" cm="1">
        <f t="array" ref="K183">_xlfn.TEXTJOIN(", ", TRUE, _xlfn._xlws.FILTER(Table1[keyword], (_xlfn.REGEXTEST(Table1[keyword], "\b" &amp; Table1[[#This Row],[keyword]] &amp; ".*")) * (Table1[keep]=1)  * (Table1[QA]=Table1[[#This Row],[QA]]) *  (Table1[Redundant]&lt;&gt;1), ""))</f>
        <v/>
      </c>
      <c r="L183" cm="1">
        <f t="array" ref="L183">SUM(--(RIGHT(_xlfn.TEXTSPLIT(Table1[[#This Row],[processed]], ," "), 1) = "I"))</f>
        <v>0</v>
      </c>
      <c r="M183" cm="1">
        <f t="array" ref="M183">SUM(--(RIGHT(_xlfn.TEXTSPLIT(Table1[[#This Row],[processed]], ," "), 2) = "bl"))</f>
        <v>0</v>
      </c>
      <c r="N183" cm="1">
        <f t="array" ref="N183">SUM(--(ISNUMBER(SEARCH(Table1[[#This Row],[keyword]], Table1[keyword]))))</f>
        <v>1</v>
      </c>
      <c r="O183" t="str" cm="1">
        <f t="array" ref="O183">_xlfn.TEXTJOIN(", ", TRUE, _xlfn._xlws.FILTER(Table1[keyword], ISNUMBER(SEARCH(Table1[[#This Row],[keyword]], Table1[keyword])), ""))</f>
        <v>control-flow</v>
      </c>
      <c r="P183" cm="1">
        <f t="array" ref="P183">SUM(--((_xlfn.REGEXTEST(Table1[keyword], "^" &amp; Table1[[#This Row],[keyword]] &amp; ".*")) * (Table1[keep]=1) ))</f>
        <v>0</v>
      </c>
      <c r="Q183" t="str" cm="1">
        <f t="array" ref="Q183">_xlfn.TEXTJOIN(", ", TRUE, _xlfn._xlws.FILTER(Table1[keyword], (_xlfn.REGEXTEST(Table1[keyword], "^" &amp; Table1[[#This Row],[keyword]] &amp; ".*")) * (Table1[keep]=1), ""))</f>
        <v/>
      </c>
    </row>
    <row r="184" spans="1:17" x14ac:dyDescent="0.3">
      <c r="A184" t="str">
        <f>IF(NOT(ISBLANK(Table1[[#This Row],[correct value]])), Table1[[#This Row],[correct value]], Table1[[#This Row],[processed]])</f>
        <v>cookie</v>
      </c>
      <c r="B184">
        <v>1</v>
      </c>
      <c r="C184">
        <v>1</v>
      </c>
      <c r="D184" t="s">
        <v>1184</v>
      </c>
      <c r="F184" t="b">
        <f>COUNTA(_xlfn.TEXTSPLIT(Table1[[#This Row],[processed]]," "))=1</f>
        <v>1</v>
      </c>
      <c r="G184" t="s">
        <v>1147</v>
      </c>
      <c r="H184" s="2" t="s">
        <v>1148</v>
      </c>
      <c r="I184" t="s">
        <v>1422</v>
      </c>
      <c r="J184" cm="1">
        <f t="array" ref="J184">SUM(--((_xlfn.REGEXTEST(Table1[keyword], "\b" &amp; Table1[[#This Row],[keyword]] &amp; ".*")) * (Table1[keep]=1) * (Table1[QA]=Table1[[#This Row],[QA]]) *  (Table1[Redundant]&lt;&gt;1)))</f>
        <v>1</v>
      </c>
      <c r="K184" t="str" cm="1">
        <f t="array" ref="K184">_xlfn.TEXTJOIN(", ", TRUE, _xlfn._xlws.FILTER(Table1[keyword], (_xlfn.REGEXTEST(Table1[keyword], "\b" &amp; Table1[[#This Row],[keyword]] &amp; ".*")) * (Table1[keep]=1)  * (Table1[QA]=Table1[[#This Row],[QA]]) *  (Table1[Redundant]&lt;&gt;1), ""))</f>
        <v>cookie</v>
      </c>
      <c r="L184" cm="1">
        <f t="array" ref="L184">SUM(--(RIGHT(_xlfn.TEXTSPLIT(Table1[[#This Row],[processed]], ," "), 1) = "I"))</f>
        <v>1</v>
      </c>
      <c r="M184" cm="1">
        <f t="array" ref="M184">SUM(--(RIGHT(_xlfn.TEXTSPLIT(Table1[[#This Row],[processed]], ," "), 2) = "bl"))</f>
        <v>0</v>
      </c>
      <c r="N184" cm="1">
        <f t="array" ref="N184">SUM(--(ISNUMBER(SEARCH(Table1[[#This Row],[keyword]], Table1[keyword]))))</f>
        <v>1</v>
      </c>
      <c r="O184" t="str" cm="1">
        <f t="array" ref="O184">_xlfn.TEXTJOIN(", ", TRUE, _xlfn._xlws.FILTER(Table1[keyword], ISNUMBER(SEARCH(Table1[[#This Row],[keyword]], Table1[keyword])), ""))</f>
        <v>cookie</v>
      </c>
      <c r="P184" cm="1">
        <f t="array" ref="P184">SUM(--((_xlfn.REGEXTEST(Table1[keyword], "^" &amp; Table1[[#This Row],[keyword]] &amp; ".*")) * (Table1[keep]=1) ))</f>
        <v>1</v>
      </c>
      <c r="Q184" t="str" cm="1">
        <f t="array" ref="Q184">_xlfn.TEXTJOIN(", ", TRUE, _xlfn._xlws.FILTER(Table1[keyword], (_xlfn.REGEXTEST(Table1[keyword], "^" &amp; Table1[[#This Row],[keyword]] &amp; ".*")) * (Table1[keep]=1), ""))</f>
        <v>cookie</v>
      </c>
    </row>
    <row r="185" spans="1:17" x14ac:dyDescent="0.3">
      <c r="A185" t="str">
        <f>IF(NOT(ISBLANK(Table1[[#This Row],[correct value]])), Table1[[#This Row],[correct value]], Table1[[#This Row],[processed]])</f>
        <v>cool</v>
      </c>
      <c r="B185">
        <v>0</v>
      </c>
      <c r="C185">
        <v>1</v>
      </c>
      <c r="D185" t="s">
        <v>399</v>
      </c>
      <c r="F185" t="b">
        <f>COUNTA(_xlfn.TEXTSPLIT(Table1[[#This Row],[processed]]," "))=1</f>
        <v>1</v>
      </c>
      <c r="G185" t="s">
        <v>378</v>
      </c>
      <c r="H185" s="2" t="s">
        <v>378</v>
      </c>
      <c r="J185" cm="1">
        <f t="array" ref="J185">SUM(--((_xlfn.REGEXTEST(Table1[keyword], "\b" &amp; Table1[[#This Row],[keyword]] &amp; ".*")) * (Table1[keep]=1) * (Table1[QA]=Table1[[#This Row],[QA]]) *  (Table1[Redundant]&lt;&gt;1)))</f>
        <v>1</v>
      </c>
      <c r="K185" t="str" cm="1">
        <f t="array" ref="K185">_xlfn.TEXTJOIN(", ", TRUE, _xlfn._xlws.FILTER(Table1[keyword], (_xlfn.REGEXTEST(Table1[keyword], "\b" &amp; Table1[[#This Row],[keyword]] &amp; ".*")) * (Table1[keep]=1)  * (Table1[QA]=Table1[[#This Row],[QA]]) *  (Table1[Redundant]&lt;&gt;1), ""))</f>
        <v>cool</v>
      </c>
      <c r="L185" cm="1">
        <f t="array" ref="L185">SUM(--(RIGHT(_xlfn.TEXTSPLIT(Table1[[#This Row],[processed]], ," "), 1) = "I"))</f>
        <v>0</v>
      </c>
      <c r="M185" cm="1">
        <f t="array" ref="M185">SUM(--(RIGHT(_xlfn.TEXTSPLIT(Table1[[#This Row],[processed]], ," "), 2) = "bl"))</f>
        <v>0</v>
      </c>
      <c r="N185" cm="1">
        <f t="array" ref="N185">SUM(--(ISNUMBER(SEARCH(Table1[[#This Row],[keyword]], Table1[keyword]))))</f>
        <v>1</v>
      </c>
      <c r="O185" t="str" cm="1">
        <f t="array" ref="O185">_xlfn.TEXTJOIN(", ", TRUE, _xlfn._xlws.FILTER(Table1[keyword], ISNUMBER(SEARCH(Table1[[#This Row],[keyword]], Table1[keyword])), ""))</f>
        <v>cool</v>
      </c>
      <c r="P185" cm="1">
        <f t="array" ref="P185">SUM(--((_xlfn.REGEXTEST(Table1[keyword], "^" &amp; Table1[[#This Row],[keyword]] &amp; ".*")) * (Table1[keep]=1) ))</f>
        <v>1</v>
      </c>
      <c r="Q185" t="str" cm="1">
        <f t="array" ref="Q185">_xlfn.TEXTJOIN(", ", TRUE, _xlfn._xlws.FILTER(Table1[keyword], (_xlfn.REGEXTEST(Table1[keyword], "^" &amp; Table1[[#This Row],[keyword]] &amp; ".*")) * (Table1[keep]=1), ""))</f>
        <v>cool</v>
      </c>
    </row>
    <row r="186" spans="1:17" x14ac:dyDescent="0.3">
      <c r="A186" t="str">
        <f>IF(NOT(ISBLANK(Table1[[#This Row],[correct value]])), Table1[[#This Row],[correct value]], Table1[[#This Row],[processed]])</f>
        <v>cooperat</v>
      </c>
      <c r="B186">
        <v>0</v>
      </c>
      <c r="C186">
        <v>1</v>
      </c>
      <c r="D186" t="s">
        <v>115</v>
      </c>
      <c r="F186" t="b">
        <f>COUNTA(_xlfn.TEXTSPLIT(Table1[[#This Row],[processed]]," "))=1</f>
        <v>1</v>
      </c>
      <c r="G186" t="s">
        <v>65</v>
      </c>
      <c r="H186" s="2" t="s">
        <v>65</v>
      </c>
      <c r="J186" cm="1">
        <f t="array" ref="J186">SUM(--((_xlfn.REGEXTEST(Table1[keyword], "\b" &amp; Table1[[#This Row],[keyword]] &amp; ".*")) * (Table1[keep]=1) * (Table1[QA]=Table1[[#This Row],[QA]]) *  (Table1[Redundant]&lt;&gt;1)))</f>
        <v>1</v>
      </c>
      <c r="K186" t="str" cm="1">
        <f t="array" ref="K186">_xlfn.TEXTJOIN(", ", TRUE, _xlfn._xlws.FILTER(Table1[keyword], (_xlfn.REGEXTEST(Table1[keyword], "\b" &amp; Table1[[#This Row],[keyword]] &amp; ".*")) * (Table1[keep]=1)  * (Table1[QA]=Table1[[#This Row],[QA]]) *  (Table1[Redundant]&lt;&gt;1), ""))</f>
        <v>cooperat</v>
      </c>
      <c r="L186" cm="1">
        <f t="array" ref="L186">SUM(--(RIGHT(_xlfn.TEXTSPLIT(Table1[[#This Row],[processed]], ," "), 1) = "I"))</f>
        <v>0</v>
      </c>
      <c r="M186" cm="1">
        <f t="array" ref="M186">SUM(--(RIGHT(_xlfn.TEXTSPLIT(Table1[[#This Row],[processed]], ," "), 2) = "bl"))</f>
        <v>0</v>
      </c>
      <c r="N186" cm="1">
        <f t="array" ref="N186">SUM(--(ISNUMBER(SEARCH(Table1[[#This Row],[keyword]], Table1[keyword]))))</f>
        <v>1</v>
      </c>
      <c r="O186" t="str" cm="1">
        <f t="array" ref="O186">_xlfn.TEXTJOIN(", ", TRUE, _xlfn._xlws.FILTER(Table1[keyword], ISNUMBER(SEARCH(Table1[[#This Row],[keyword]], Table1[keyword])), ""))</f>
        <v>cooperat</v>
      </c>
      <c r="P186" cm="1">
        <f t="array" ref="P186">SUM(--((_xlfn.REGEXTEST(Table1[keyword], "^" &amp; Table1[[#This Row],[keyword]] &amp; ".*")) * (Table1[keep]=1) ))</f>
        <v>1</v>
      </c>
      <c r="Q186" t="str" cm="1">
        <f t="array" ref="Q186">_xlfn.TEXTJOIN(", ", TRUE, _xlfn._xlws.FILTER(Table1[keyword], (_xlfn.REGEXTEST(Table1[keyword], "^" &amp; Table1[[#This Row],[keyword]] &amp; ".*")) * (Table1[keep]=1), ""))</f>
        <v>cooperat</v>
      </c>
    </row>
    <row r="187" spans="1:17" x14ac:dyDescent="0.3">
      <c r="A187" t="str">
        <f>IF(NOT(ISBLANK(Table1[[#This Row],[correct value]])), Table1[[#This Row],[correct value]], Table1[[#This Row],[processed]])</f>
        <v>coordinat</v>
      </c>
      <c r="B187">
        <v>0</v>
      </c>
      <c r="C187">
        <v>1</v>
      </c>
      <c r="D187" t="s">
        <v>115</v>
      </c>
      <c r="F187" t="b">
        <f>COUNTA(_xlfn.TEXTSPLIT(Table1[[#This Row],[processed]]," "))=1</f>
        <v>1</v>
      </c>
      <c r="G187" t="s">
        <v>15</v>
      </c>
      <c r="H187" s="2" t="s">
        <v>15</v>
      </c>
      <c r="J187" cm="1">
        <f t="array" ref="J187">SUM(--((_xlfn.REGEXTEST(Table1[keyword], "\b" &amp; Table1[[#This Row],[keyword]] &amp; ".*")) * (Table1[keep]=1) * (Table1[QA]=Table1[[#This Row],[QA]]) *  (Table1[Redundant]&lt;&gt;1)))</f>
        <v>1</v>
      </c>
      <c r="K187" t="str" cm="1">
        <f t="array" ref="K187">_xlfn.TEXTJOIN(", ", TRUE, _xlfn._xlws.FILTER(Table1[keyword], (_xlfn.REGEXTEST(Table1[keyword], "\b" &amp; Table1[[#This Row],[keyword]] &amp; ".*")) * (Table1[keep]=1)  * (Table1[QA]=Table1[[#This Row],[QA]]) *  (Table1[Redundant]&lt;&gt;1), ""))</f>
        <v>coordinat</v>
      </c>
      <c r="L187" cm="1">
        <f t="array" ref="L187">SUM(--(RIGHT(_xlfn.TEXTSPLIT(Table1[[#This Row],[processed]], ," "), 1) = "I"))</f>
        <v>0</v>
      </c>
      <c r="M187" cm="1">
        <f t="array" ref="M187">SUM(--(RIGHT(_xlfn.TEXTSPLIT(Table1[[#This Row],[processed]], ," "), 2) = "bl"))</f>
        <v>0</v>
      </c>
      <c r="N187" cm="1">
        <f t="array" ref="N187">SUM(--(ISNUMBER(SEARCH(Table1[[#This Row],[keyword]], Table1[keyword]))))</f>
        <v>1</v>
      </c>
      <c r="O187" t="str" cm="1">
        <f t="array" ref="O187">_xlfn.TEXTJOIN(", ", TRUE, _xlfn._xlws.FILTER(Table1[keyword], ISNUMBER(SEARCH(Table1[[#This Row],[keyword]], Table1[keyword])), ""))</f>
        <v>coordinat</v>
      </c>
      <c r="P187" cm="1">
        <f t="array" ref="P187">SUM(--((_xlfn.REGEXTEST(Table1[keyword], "^" &amp; Table1[[#This Row],[keyword]] &amp; ".*")) * (Table1[keep]=1) ))</f>
        <v>1</v>
      </c>
      <c r="Q187" t="str" cm="1">
        <f t="array" ref="Q187">_xlfn.TEXTJOIN(", ", TRUE, _xlfn._xlws.FILTER(Table1[keyword], (_xlfn.REGEXTEST(Table1[keyword], "^" &amp; Table1[[#This Row],[keyword]] &amp; ".*")) * (Table1[keep]=1), ""))</f>
        <v>coordinat</v>
      </c>
    </row>
    <row r="188" spans="1:17" x14ac:dyDescent="0.3">
      <c r="A188" t="str">
        <f>IF(NOT(ISBLANK(Table1[[#This Row],[correct value]])), Table1[[#This Row],[correct value]], Table1[[#This Row],[processed]])</f>
        <v>corba</v>
      </c>
      <c r="B188">
        <v>0</v>
      </c>
      <c r="C188">
        <v>1</v>
      </c>
      <c r="D188" t="s">
        <v>115</v>
      </c>
      <c r="F188" t="b">
        <f>COUNTA(_xlfn.TEXTSPLIT(Table1[[#This Row],[processed]]," "))=1</f>
        <v>1</v>
      </c>
      <c r="G188" t="s">
        <v>10</v>
      </c>
      <c r="H188" s="2" t="s">
        <v>84</v>
      </c>
      <c r="J188" cm="1">
        <f t="array" ref="J188">SUM(--((_xlfn.REGEXTEST(Table1[keyword], "\b" &amp; Table1[[#This Row],[keyword]] &amp; ".*")) * (Table1[keep]=1) * (Table1[QA]=Table1[[#This Row],[QA]]) *  (Table1[Redundant]&lt;&gt;1)))</f>
        <v>1</v>
      </c>
      <c r="K188" t="str" cm="1">
        <f t="array" ref="K188">_xlfn.TEXTJOIN(", ", TRUE, _xlfn._xlws.FILTER(Table1[keyword], (_xlfn.REGEXTEST(Table1[keyword], "\b" &amp; Table1[[#This Row],[keyword]] &amp; ".*")) * (Table1[keep]=1)  * (Table1[QA]=Table1[[#This Row],[QA]]) *  (Table1[Redundant]&lt;&gt;1), ""))</f>
        <v>corba</v>
      </c>
      <c r="L188" cm="1">
        <f t="array" ref="L188">SUM(--(RIGHT(_xlfn.TEXTSPLIT(Table1[[#This Row],[processed]], ," "), 1) = "I"))</f>
        <v>0</v>
      </c>
      <c r="M188" cm="1">
        <f t="array" ref="M188">SUM(--(RIGHT(_xlfn.TEXTSPLIT(Table1[[#This Row],[processed]], ," "), 2) = "bl"))</f>
        <v>0</v>
      </c>
      <c r="N188" cm="1">
        <f t="array" ref="N188">SUM(--(ISNUMBER(SEARCH(Table1[[#This Row],[keyword]], Table1[keyword]))))</f>
        <v>1</v>
      </c>
      <c r="O188" t="str" cm="1">
        <f t="array" ref="O188">_xlfn.TEXTJOIN(", ", TRUE, _xlfn._xlws.FILTER(Table1[keyword], ISNUMBER(SEARCH(Table1[[#This Row],[keyword]], Table1[keyword])), ""))</f>
        <v>corba</v>
      </c>
      <c r="P188" cm="1">
        <f t="array" ref="P188">SUM(--((_xlfn.REGEXTEST(Table1[keyword], "^" &amp; Table1[[#This Row],[keyword]] &amp; ".*")) * (Table1[keep]=1) ))</f>
        <v>1</v>
      </c>
      <c r="Q188" t="str" cm="1">
        <f t="array" ref="Q188">_xlfn.TEXTJOIN(", ", TRUE, _xlfn._xlws.FILTER(Table1[keyword], (_xlfn.REGEXTEST(Table1[keyword], "^" &amp; Table1[[#This Row],[keyword]] &amp; ".*")) * (Table1[keep]=1), ""))</f>
        <v>corba</v>
      </c>
    </row>
    <row r="189" spans="1:17" x14ac:dyDescent="0.3">
      <c r="A189" t="str">
        <f>IF(NOT(ISBLANK(Table1[[#This Row],[correct value]])), Table1[[#This Row],[correct value]], Table1[[#This Row],[processed]])</f>
        <v>core</v>
      </c>
      <c r="B189">
        <v>0</v>
      </c>
      <c r="C189">
        <v>1</v>
      </c>
      <c r="D189" t="s">
        <v>399</v>
      </c>
      <c r="F189" t="b">
        <f>COUNTA(_xlfn.TEXTSPLIT(Table1[[#This Row],[processed]]," "))=1</f>
        <v>1</v>
      </c>
      <c r="G189" t="s">
        <v>356</v>
      </c>
      <c r="H189" s="2" t="s">
        <v>356</v>
      </c>
      <c r="J189" cm="1">
        <f t="array" ref="J189">SUM(--((_xlfn.REGEXTEST(Table1[keyword], "\b" &amp; Table1[[#This Row],[keyword]] &amp; ".*")) * (Table1[keep]=1) * (Table1[QA]=Table1[[#This Row],[QA]]) *  (Table1[Redundant]&lt;&gt;1)))</f>
        <v>1</v>
      </c>
      <c r="K189" t="str" cm="1">
        <f t="array" ref="K189">_xlfn.TEXTJOIN(", ", TRUE, _xlfn._xlws.FILTER(Table1[keyword], (_xlfn.REGEXTEST(Table1[keyword], "\b" &amp; Table1[[#This Row],[keyword]] &amp; ".*")) * (Table1[keep]=1)  * (Table1[QA]=Table1[[#This Row],[QA]]) *  (Table1[Redundant]&lt;&gt;1), ""))</f>
        <v>core</v>
      </c>
      <c r="L189" cm="1">
        <f t="array" ref="L189">SUM(--(RIGHT(_xlfn.TEXTSPLIT(Table1[[#This Row],[processed]], ," "), 1) = "I"))</f>
        <v>0</v>
      </c>
      <c r="M189" cm="1">
        <f t="array" ref="M189">SUM(--(RIGHT(_xlfn.TEXTSPLIT(Table1[[#This Row],[processed]], ," "), 2) = "bl"))</f>
        <v>0</v>
      </c>
      <c r="N189" cm="1">
        <f t="array" ref="N189">SUM(--(ISNUMBER(SEARCH(Table1[[#This Row],[keyword]], Table1[keyword]))))</f>
        <v>1</v>
      </c>
      <c r="O189" t="str" cm="1">
        <f t="array" ref="O189">_xlfn.TEXTJOIN(", ", TRUE, _xlfn._xlws.FILTER(Table1[keyword], ISNUMBER(SEARCH(Table1[[#This Row],[keyword]], Table1[keyword])), ""))</f>
        <v>core</v>
      </c>
      <c r="P189" cm="1">
        <f t="array" ref="P189">SUM(--((_xlfn.REGEXTEST(Table1[keyword], "^" &amp; Table1[[#This Row],[keyword]] &amp; ".*")) * (Table1[keep]=1) ))</f>
        <v>1</v>
      </c>
      <c r="Q189" t="str" cm="1">
        <f t="array" ref="Q189">_xlfn.TEXTJOIN(", ", TRUE, _xlfn._xlws.FILTER(Table1[keyword], (_xlfn.REGEXTEST(Table1[keyword], "^" &amp; Table1[[#This Row],[keyword]] &amp; ".*")) * (Table1[keep]=1), ""))</f>
        <v>core</v>
      </c>
    </row>
    <row r="190" spans="1:17" x14ac:dyDescent="0.3">
      <c r="A190" t="str">
        <f>IF(NOT(ISBLANK(Table1[[#This Row],[correct value]])), Table1[[#This Row],[correct value]], Table1[[#This Row],[processed]])</f>
        <v>cost estim</v>
      </c>
      <c r="B190">
        <v>1</v>
      </c>
      <c r="C190">
        <v>1</v>
      </c>
      <c r="D190" t="s">
        <v>541</v>
      </c>
      <c r="F190" t="b">
        <f>COUNTA(_xlfn.TEXTSPLIT(Table1[[#This Row],[processed]]," "))=1</f>
        <v>0</v>
      </c>
      <c r="G190" t="s">
        <v>614</v>
      </c>
      <c r="H190" s="2" t="s">
        <v>615</v>
      </c>
      <c r="J190" cm="1">
        <f t="array" ref="J190">SUM(--((_xlfn.REGEXTEST(Table1[keyword], "\b" &amp; Table1[[#This Row],[keyword]] &amp; ".*")) * (Table1[keep]=1) * (Table1[QA]=Table1[[#This Row],[QA]]) *  (Table1[Redundant]&lt;&gt;1)))</f>
        <v>1</v>
      </c>
      <c r="K190" t="str" cm="1">
        <f t="array" ref="K190">_xlfn.TEXTJOIN(", ", TRUE, _xlfn._xlws.FILTER(Table1[keyword], (_xlfn.REGEXTEST(Table1[keyword], "\b" &amp; Table1[[#This Row],[keyword]] &amp; ".*")) * (Table1[keep]=1)  * (Table1[QA]=Table1[[#This Row],[QA]]) *  (Table1[Redundant]&lt;&gt;1), ""))</f>
        <v>cost estim</v>
      </c>
      <c r="L190" cm="1">
        <f t="array" ref="L190">SUM(--(RIGHT(_xlfn.TEXTSPLIT(Table1[[#This Row],[processed]], ," "), 1) = "I"))</f>
        <v>0</v>
      </c>
      <c r="M190" cm="1">
        <f t="array" ref="M190">SUM(--(RIGHT(_xlfn.TEXTSPLIT(Table1[[#This Row],[processed]], ," "), 2) = "bl"))</f>
        <v>0</v>
      </c>
      <c r="N190" cm="1">
        <f t="array" ref="N190">SUM(--(ISNUMBER(SEARCH(Table1[[#This Row],[keyword]], Table1[keyword]))))</f>
        <v>1</v>
      </c>
      <c r="O190" t="str" cm="1">
        <f t="array" ref="O190">_xlfn.TEXTJOIN(", ", TRUE, _xlfn._xlws.FILTER(Table1[keyword], ISNUMBER(SEARCH(Table1[[#This Row],[keyword]], Table1[keyword])), ""))</f>
        <v>cost estim</v>
      </c>
      <c r="P190" cm="1">
        <f t="array" ref="P190">SUM(--((_xlfn.REGEXTEST(Table1[keyword], "^" &amp; Table1[[#This Row],[keyword]] &amp; ".*")) * (Table1[keep]=1) ))</f>
        <v>1</v>
      </c>
      <c r="Q190" t="str" cm="1">
        <f t="array" ref="Q190">_xlfn.TEXTJOIN(", ", TRUE, _xlfn._xlws.FILTER(Table1[keyword], (_xlfn.REGEXTEST(Table1[keyword], "^" &amp; Table1[[#This Row],[keyword]] &amp; ".*")) * (Table1[keep]=1), ""))</f>
        <v>cost estim</v>
      </c>
    </row>
    <row r="191" spans="1:17" x14ac:dyDescent="0.3">
      <c r="A191" t="str">
        <f>IF(NOT(ISBLANK(Table1[[#This Row],[correct value]])), Table1[[#This Row],[correct value]], Table1[[#This Row],[processed]])</f>
        <v>compon</v>
      </c>
      <c r="B191">
        <v>0</v>
      </c>
      <c r="C191">
        <v>1</v>
      </c>
      <c r="D191" t="s">
        <v>541</v>
      </c>
      <c r="F191" t="b">
        <f>COUNTA(_xlfn.TEXTSPLIT(Table1[[#This Row],[processed]]," "))=1</f>
        <v>1</v>
      </c>
      <c r="G191" t="s">
        <v>522</v>
      </c>
      <c r="H191" s="2" t="s">
        <v>522</v>
      </c>
      <c r="I191" t="s">
        <v>1</v>
      </c>
      <c r="J191" cm="1">
        <f t="array" ref="J191">SUM(--((_xlfn.REGEXTEST(Table1[keyword], "\b" &amp; Table1[[#This Row],[keyword]] &amp; ".*")) * (Table1[keep]=1) * (Table1[QA]=Table1[[#This Row],[QA]]) *  (Table1[Redundant]&lt;&gt;1)))</f>
        <v>1</v>
      </c>
      <c r="K191" t="str" cm="1">
        <f t="array" ref="K191">_xlfn.TEXTJOIN(", ", TRUE, _xlfn._xlws.FILTER(Table1[keyword], (_xlfn.REGEXTEST(Table1[keyword], "\b" &amp; Table1[[#This Row],[keyword]] &amp; ".*")) * (Table1[keep]=1)  * (Table1[QA]=Table1[[#This Row],[QA]]) *  (Table1[Redundant]&lt;&gt;1), ""))</f>
        <v>compon</v>
      </c>
      <c r="L191" cm="1">
        <f t="array" ref="L191">SUM(--(RIGHT(_xlfn.TEXTSPLIT(Table1[[#This Row],[processed]], ," "), 1) = "I"))</f>
        <v>0</v>
      </c>
      <c r="M191" cm="1">
        <f t="array" ref="M191">SUM(--(RIGHT(_xlfn.TEXTSPLIT(Table1[[#This Row],[processed]], ," "), 2) = "bl"))</f>
        <v>0</v>
      </c>
      <c r="N191" cm="1">
        <f t="array" ref="N191">SUM(--(ISNUMBER(SEARCH(Table1[[#This Row],[keyword]], Table1[keyword]))))</f>
        <v>14</v>
      </c>
      <c r="O191" t="str" cm="1">
        <f t="array" ref="O191">_xlfn.TEXTJOIN(", ", TRUE, _xlfn._xlws.FILTER(Table1[keyword], ISNUMBER(SEARCH(Table1[[#This Row],[keyword]], Table1[keyword])), ""))</f>
        <v>compon, compon, compon, compon integr, compon interfac, compon model, compon provid, compon use, component-bas softwar, component-bas system, framework compon, compon base, cot compon, compon chang</v>
      </c>
      <c r="P191" cm="1">
        <f t="array" ref="P191">SUM(--((_xlfn.REGEXTEST(Table1[keyword], "^" &amp; Table1[[#This Row],[keyword]] &amp; ".*")) * (Table1[keep]=1) ))</f>
        <v>12</v>
      </c>
      <c r="Q191" t="str" cm="1">
        <f t="array" ref="Q191">_xlfn.TEXTJOIN(", ", TRUE, _xlfn._xlws.FILTER(Table1[keyword], (_xlfn.REGEXTEST(Table1[keyword], "^" &amp; Table1[[#This Row],[keyword]] &amp; ".*")) * (Table1[keep]=1), ""))</f>
        <v>compon, compon, compon, compon integr, compon interfac, compon model, compon provid, compon use, component-bas softwar, component-bas system, compon base, compon chang</v>
      </c>
    </row>
    <row r="192" spans="1:17" x14ac:dyDescent="0.3">
      <c r="A192" t="str">
        <f>IF(NOT(ISBLANK(Table1[[#This Row],[correct value]])), Table1[[#This Row],[correct value]], Table1[[#This Row],[processed]])</f>
        <v>cots-bas system</v>
      </c>
      <c r="B192">
        <v>1</v>
      </c>
      <c r="C192">
        <v>1</v>
      </c>
      <c r="D192" t="s">
        <v>115</v>
      </c>
      <c r="E192">
        <v>1</v>
      </c>
      <c r="F192" t="b">
        <f>COUNTA(_xlfn.TEXTSPLIT(Table1[[#This Row],[processed]]," "))=1</f>
        <v>0</v>
      </c>
      <c r="G192" t="s">
        <v>118</v>
      </c>
      <c r="H192" s="2" t="s">
        <v>119</v>
      </c>
      <c r="J192" cm="1">
        <f t="array" ref="J192">SUM(--((_xlfn.REGEXTEST(Table1[keyword], "\b" &amp; Table1[[#This Row],[keyword]] &amp; ".*")) * (Table1[keep]=1) * (Table1[QA]=Table1[[#This Row],[QA]]) *  (Table1[Redundant]&lt;&gt;1)))</f>
        <v>0</v>
      </c>
      <c r="K192" t="str" cm="1">
        <f t="array" ref="K192">_xlfn.TEXTJOIN(", ", TRUE, _xlfn._xlws.FILTER(Table1[keyword], (_xlfn.REGEXTEST(Table1[keyword], "\b" &amp; Table1[[#This Row],[keyword]] &amp; ".*")) * (Table1[keep]=1)  * (Table1[QA]=Table1[[#This Row],[QA]]) *  (Table1[Redundant]&lt;&gt;1), ""))</f>
        <v/>
      </c>
      <c r="L192" cm="1">
        <f t="array" ref="L192">SUM(--(RIGHT(_xlfn.TEXTSPLIT(Table1[[#This Row],[processed]], ," "), 1) = "I"))</f>
        <v>0</v>
      </c>
      <c r="M192" cm="1">
        <f t="array" ref="M192">SUM(--(RIGHT(_xlfn.TEXTSPLIT(Table1[[#This Row],[processed]], ," "), 2) = "bl"))</f>
        <v>0</v>
      </c>
      <c r="N192" cm="1">
        <f t="array" ref="N192">SUM(--(ISNUMBER(SEARCH(Table1[[#This Row],[keyword]], Table1[keyword]))))</f>
        <v>1</v>
      </c>
      <c r="O192" t="str" cm="1">
        <f t="array" ref="O192">_xlfn.TEXTJOIN(", ", TRUE, _xlfn._xlws.FILTER(Table1[keyword], ISNUMBER(SEARCH(Table1[[#This Row],[keyword]], Table1[keyword])), ""))</f>
        <v>cots-bas system</v>
      </c>
      <c r="P192" cm="1">
        <f t="array" ref="P192">SUM(--((_xlfn.REGEXTEST(Table1[keyword], "^" &amp; Table1[[#This Row],[keyword]] &amp; ".*")) * (Table1[keep]=1) ))</f>
        <v>1</v>
      </c>
      <c r="Q192" t="str" cm="1">
        <f t="array" ref="Q192">_xlfn.TEXTJOIN(", ", TRUE, _xlfn._xlws.FILTER(Table1[keyword], (_xlfn.REGEXTEST(Table1[keyword], "^" &amp; Table1[[#This Row],[keyword]] &amp; ".*")) * (Table1[keep]=1), ""))</f>
        <v>cots-bas system</v>
      </c>
    </row>
    <row r="193" spans="1:17" x14ac:dyDescent="0.3">
      <c r="A193" t="str">
        <f>IF(NOT(ISBLANK(Table1[[#This Row],[correct value]])), Table1[[#This Row],[correct value]], Table1[[#This Row],[processed]])</f>
        <v>coupl</v>
      </c>
      <c r="B193">
        <v>0</v>
      </c>
      <c r="C193">
        <v>1</v>
      </c>
      <c r="D193" t="s">
        <v>492</v>
      </c>
      <c r="F193" t="b">
        <f>COUNTA(_xlfn.TEXTSPLIT(Table1[[#This Row],[processed]]," "))=1</f>
        <v>1</v>
      </c>
      <c r="G193" t="s">
        <v>443</v>
      </c>
      <c r="H193" s="2" t="s">
        <v>443</v>
      </c>
      <c r="J193" cm="1">
        <f t="array" ref="J193">SUM(--((_xlfn.REGEXTEST(Table1[keyword], "\b" &amp; Table1[[#This Row],[keyword]] &amp; ".*")) * (Table1[keep]=1) * (Table1[QA]=Table1[[#This Row],[QA]]) *  (Table1[Redundant]&lt;&gt;1)))</f>
        <v>1</v>
      </c>
      <c r="K193" t="str" cm="1">
        <f t="array" ref="K193">_xlfn.TEXTJOIN(", ", TRUE, _xlfn._xlws.FILTER(Table1[keyword], (_xlfn.REGEXTEST(Table1[keyword], "\b" &amp; Table1[[#This Row],[keyword]] &amp; ".*")) * (Table1[keep]=1)  * (Table1[QA]=Table1[[#This Row],[QA]]) *  (Table1[Redundant]&lt;&gt;1), ""))</f>
        <v>coupl</v>
      </c>
      <c r="L193" cm="1">
        <f t="array" ref="L193">SUM(--(RIGHT(_xlfn.TEXTSPLIT(Table1[[#This Row],[processed]], ," "), 1) = "I"))</f>
        <v>0</v>
      </c>
      <c r="M193" cm="1">
        <f t="array" ref="M193">SUM(--(RIGHT(_xlfn.TEXTSPLIT(Table1[[#This Row],[processed]], ," "), 2) = "bl"))</f>
        <v>0</v>
      </c>
      <c r="N193" cm="1">
        <f t="array" ref="N193">SUM(--(ISNUMBER(SEARCH(Table1[[#This Row],[keyword]], Table1[keyword]))))</f>
        <v>7</v>
      </c>
      <c r="O193" t="str" cm="1">
        <f t="array" ref="O193">_xlfn.TEXTJOIN(", ", TRUE, _xlfn._xlws.FILTER(Table1[keyword], ISNUMBER(SEARCH(Table1[[#This Row],[keyword]], Table1[keyword])), ""))</f>
        <v>coupl, coupl, coupl, coupl cohes, decoupl, loose coupl, strength coupl</v>
      </c>
      <c r="P193" cm="1">
        <f t="array" ref="P193">SUM(--((_xlfn.REGEXTEST(Table1[keyword], "^" &amp; Table1[[#This Row],[keyword]] &amp; ".*")) * (Table1[keep]=1) ))</f>
        <v>4</v>
      </c>
      <c r="Q193" t="str" cm="1">
        <f t="array" ref="Q193">_xlfn.TEXTJOIN(", ", TRUE, _xlfn._xlws.FILTER(Table1[keyword], (_xlfn.REGEXTEST(Table1[keyword], "^" &amp; Table1[[#This Row],[keyword]] &amp; ".*")) * (Table1[keep]=1), ""))</f>
        <v>coupl, coupl, coupl, coupl cohes</v>
      </c>
    </row>
    <row r="194" spans="1:17" x14ac:dyDescent="0.3">
      <c r="A194" t="str">
        <f>IF(NOT(ISBLANK(Table1[[#This Row],[correct value]])), Table1[[#This Row],[correct value]], Table1[[#This Row],[processed]])</f>
        <v>coupl</v>
      </c>
      <c r="B194">
        <v>0</v>
      </c>
      <c r="C194">
        <v>1</v>
      </c>
      <c r="D194" t="s">
        <v>1262</v>
      </c>
      <c r="F194" t="b">
        <f>COUNTA(_xlfn.TEXTSPLIT(Table1[[#This Row],[processed]]," "))=1</f>
        <v>1</v>
      </c>
      <c r="G194" t="s">
        <v>443</v>
      </c>
      <c r="H194" s="2" t="s">
        <v>443</v>
      </c>
      <c r="J194" cm="1">
        <f t="array" ref="J194">SUM(--((_xlfn.REGEXTEST(Table1[keyword], "\b" &amp; Table1[[#This Row],[keyword]] &amp; ".*")) * (Table1[keep]=1) * (Table1[QA]=Table1[[#This Row],[QA]]) *  (Table1[Redundant]&lt;&gt;1)))</f>
        <v>1</v>
      </c>
      <c r="K194" t="str" cm="1">
        <f t="array" ref="K194">_xlfn.TEXTJOIN(", ", TRUE, _xlfn._xlws.FILTER(Table1[keyword], (_xlfn.REGEXTEST(Table1[keyword], "\b" &amp; Table1[[#This Row],[keyword]] &amp; ".*")) * (Table1[keep]=1)  * (Table1[QA]=Table1[[#This Row],[QA]]) *  (Table1[Redundant]&lt;&gt;1), ""))</f>
        <v>coupl</v>
      </c>
      <c r="L194" cm="1">
        <f t="array" ref="L194">SUM(--(RIGHT(_xlfn.TEXTSPLIT(Table1[[#This Row],[processed]], ," "), 1) = "I"))</f>
        <v>0</v>
      </c>
      <c r="M194" cm="1">
        <f t="array" ref="M194">SUM(--(RIGHT(_xlfn.TEXTSPLIT(Table1[[#This Row],[processed]], ," "), 2) = "bl"))</f>
        <v>0</v>
      </c>
      <c r="N194" cm="1">
        <f t="array" ref="N194">SUM(--(ISNUMBER(SEARCH(Table1[[#This Row],[keyword]], Table1[keyword]))))</f>
        <v>7</v>
      </c>
      <c r="O194" t="str" cm="1">
        <f t="array" ref="O194">_xlfn.TEXTJOIN(", ", TRUE, _xlfn._xlws.FILTER(Table1[keyword], ISNUMBER(SEARCH(Table1[[#This Row],[keyword]], Table1[keyword])), ""))</f>
        <v>coupl, coupl, coupl, coupl cohes, decoupl, loose coupl, strength coupl</v>
      </c>
      <c r="P194" cm="1">
        <f t="array" ref="P194">SUM(--((_xlfn.REGEXTEST(Table1[keyword], "^" &amp; Table1[[#This Row],[keyword]] &amp; ".*")) * (Table1[keep]=1) ))</f>
        <v>4</v>
      </c>
      <c r="Q194" t="str" cm="1">
        <f t="array" ref="Q194">_xlfn.TEXTJOIN(", ", TRUE, _xlfn._xlws.FILTER(Table1[keyword], (_xlfn.REGEXTEST(Table1[keyword], "^" &amp; Table1[[#This Row],[keyword]] &amp; ".*")) * (Table1[keep]=1), ""))</f>
        <v>coupl, coupl, coupl, coupl cohes</v>
      </c>
    </row>
    <row r="195" spans="1:17" x14ac:dyDescent="0.3">
      <c r="A195" t="str">
        <f>IF(NOT(ISBLANK(Table1[[#This Row],[correct value]])), Table1[[#This Row],[correct value]], Table1[[#This Row],[processed]])</f>
        <v>coupl cohes</v>
      </c>
      <c r="B195">
        <v>1</v>
      </c>
      <c r="C195">
        <v>1</v>
      </c>
      <c r="D195" t="s">
        <v>541</v>
      </c>
      <c r="E195">
        <v>1</v>
      </c>
      <c r="F195" t="b">
        <f>COUNTA(_xlfn.TEXTSPLIT(Table1[[#This Row],[processed]]," "))=1</f>
        <v>0</v>
      </c>
      <c r="G195" t="s">
        <v>596</v>
      </c>
      <c r="H195" s="2" t="s">
        <v>597</v>
      </c>
      <c r="J195" cm="1">
        <f t="array" ref="J195">SUM(--((_xlfn.REGEXTEST(Table1[keyword], "\b" &amp; Table1[[#This Row],[keyword]] &amp; ".*")) * (Table1[keep]=1) * (Table1[QA]=Table1[[#This Row],[QA]]) *  (Table1[Redundant]&lt;&gt;1)))</f>
        <v>0</v>
      </c>
      <c r="K195" t="str" cm="1">
        <f t="array" ref="K195">_xlfn.TEXTJOIN(", ", TRUE, _xlfn._xlws.FILTER(Table1[keyword], (_xlfn.REGEXTEST(Table1[keyword], "\b" &amp; Table1[[#This Row],[keyword]] &amp; ".*")) * (Table1[keep]=1)  * (Table1[QA]=Table1[[#This Row],[QA]]) *  (Table1[Redundant]&lt;&gt;1), ""))</f>
        <v/>
      </c>
      <c r="L195" cm="1">
        <f t="array" ref="L195">SUM(--(RIGHT(_xlfn.TEXTSPLIT(Table1[[#This Row],[processed]], ," "), 1) = "I"))</f>
        <v>0</v>
      </c>
      <c r="M195" cm="1">
        <f t="array" ref="M195">SUM(--(RIGHT(_xlfn.TEXTSPLIT(Table1[[#This Row],[processed]], ," "), 2) = "bl"))</f>
        <v>0</v>
      </c>
      <c r="N195" cm="1">
        <f t="array" ref="N195">SUM(--(ISNUMBER(SEARCH(Table1[[#This Row],[keyword]], Table1[keyword]))))</f>
        <v>1</v>
      </c>
      <c r="O195" t="str" cm="1">
        <f t="array" ref="O195">_xlfn.TEXTJOIN(", ", TRUE, _xlfn._xlws.FILTER(Table1[keyword], ISNUMBER(SEARCH(Table1[[#This Row],[keyword]], Table1[keyword])), ""))</f>
        <v>coupl cohes</v>
      </c>
      <c r="P195" cm="1">
        <f t="array" ref="P195">SUM(--((_xlfn.REGEXTEST(Table1[keyword], "^" &amp; Table1[[#This Row],[keyword]] &amp; ".*")) * (Table1[keep]=1) ))</f>
        <v>1</v>
      </c>
      <c r="Q195" t="str" cm="1">
        <f t="array" ref="Q195">_xlfn.TEXTJOIN(", ", TRUE, _xlfn._xlws.FILTER(Table1[keyword], (_xlfn.REGEXTEST(Table1[keyword], "^" &amp; Table1[[#This Row],[keyword]] &amp; ".*")) * (Table1[keep]=1), ""))</f>
        <v>coupl cohes</v>
      </c>
    </row>
    <row r="196" spans="1:17" x14ac:dyDescent="0.3">
      <c r="A196" t="str">
        <f>IF(NOT(ISBLANK(Table1[[#This Row],[correct value]])), Table1[[#This Row],[correct value]], Table1[[#This Row],[processed]])</f>
        <v>coverag</v>
      </c>
      <c r="B196">
        <v>0</v>
      </c>
      <c r="C196">
        <v>1</v>
      </c>
      <c r="D196" t="s">
        <v>1262</v>
      </c>
      <c r="F196" t="b">
        <f>COUNTA(_xlfn.TEXTSPLIT(Table1[[#This Row],[processed]]," "))=1</f>
        <v>1</v>
      </c>
      <c r="G196" t="s">
        <v>1201</v>
      </c>
      <c r="H196" s="2" t="s">
        <v>1202</v>
      </c>
      <c r="J196" cm="1">
        <f t="array" ref="J196">SUM(--((_xlfn.REGEXTEST(Table1[keyword], "\b" &amp; Table1[[#This Row],[keyword]] &amp; ".*")) * (Table1[keep]=1) * (Table1[QA]=Table1[[#This Row],[QA]]) *  (Table1[Redundant]&lt;&gt;1)))</f>
        <v>1</v>
      </c>
      <c r="K196" t="str" cm="1">
        <f t="array" ref="K196">_xlfn.TEXTJOIN(", ", TRUE, _xlfn._xlws.FILTER(Table1[keyword], (_xlfn.REGEXTEST(Table1[keyword], "\b" &amp; Table1[[#This Row],[keyword]] &amp; ".*")) * (Table1[keep]=1)  * (Table1[QA]=Table1[[#This Row],[QA]]) *  (Table1[Redundant]&lt;&gt;1), ""))</f>
        <v>coverag</v>
      </c>
      <c r="L196" cm="1">
        <f t="array" ref="L196">SUM(--(RIGHT(_xlfn.TEXTSPLIT(Table1[[#This Row],[processed]], ," "), 1) = "I"))</f>
        <v>0</v>
      </c>
      <c r="M196" cm="1">
        <f t="array" ref="M196">SUM(--(RIGHT(_xlfn.TEXTSPLIT(Table1[[#This Row],[processed]], ," "), 2) = "bl"))</f>
        <v>0</v>
      </c>
      <c r="N196" cm="1">
        <f t="array" ref="N196">SUM(--(ISNUMBER(SEARCH(Table1[[#This Row],[keyword]], Table1[keyword]))))</f>
        <v>1</v>
      </c>
      <c r="O196" t="str" cm="1">
        <f t="array" ref="O196">_xlfn.TEXTJOIN(", ", TRUE, _xlfn._xlws.FILTER(Table1[keyword], ISNUMBER(SEARCH(Table1[[#This Row],[keyword]], Table1[keyword])), ""))</f>
        <v>coverag</v>
      </c>
      <c r="P196" cm="1">
        <f t="array" ref="P196">SUM(--((_xlfn.REGEXTEST(Table1[keyword], "^" &amp; Table1[[#This Row],[keyword]] &amp; ".*")) * (Table1[keep]=1) ))</f>
        <v>1</v>
      </c>
      <c r="Q196" t="str" cm="1">
        <f t="array" ref="Q196">_xlfn.TEXTJOIN(", ", TRUE, _xlfn._xlws.FILTER(Table1[keyword], (_xlfn.REGEXTEST(Table1[keyword], "^" &amp; Table1[[#This Row],[keyword]] &amp; ".*")) * (Table1[keep]=1), ""))</f>
        <v>coverag</v>
      </c>
    </row>
    <row r="197" spans="1:17" x14ac:dyDescent="0.3">
      <c r="A197" t="str">
        <f>IF(NOT(ISBLANK(Table1[[#This Row],[correct value]])), Table1[[#This Row],[correct value]], Table1[[#This Row],[processed]])</f>
        <v>cpu</v>
      </c>
      <c r="B197">
        <v>0</v>
      </c>
      <c r="C197">
        <v>1</v>
      </c>
      <c r="D197" t="s">
        <v>399</v>
      </c>
      <c r="F197" t="b">
        <f>COUNTA(_xlfn.TEXTSPLIT(Table1[[#This Row],[processed]]," "))=1</f>
        <v>1</v>
      </c>
      <c r="G197" t="s">
        <v>348</v>
      </c>
      <c r="H197" s="2" t="s">
        <v>349</v>
      </c>
      <c r="J197" cm="1">
        <f t="array" ref="J197">SUM(--((_xlfn.REGEXTEST(Table1[keyword], "\b" &amp; Table1[[#This Row],[keyword]] &amp; ".*")) * (Table1[keep]=1) * (Table1[QA]=Table1[[#This Row],[QA]]) *  (Table1[Redundant]&lt;&gt;1)))</f>
        <v>1</v>
      </c>
      <c r="K197" t="str" cm="1">
        <f t="array" ref="K197">_xlfn.TEXTJOIN(", ", TRUE, _xlfn._xlws.FILTER(Table1[keyword], (_xlfn.REGEXTEST(Table1[keyword], "\b" &amp; Table1[[#This Row],[keyword]] &amp; ".*")) * (Table1[keep]=1)  * (Table1[QA]=Table1[[#This Row],[QA]]) *  (Table1[Redundant]&lt;&gt;1), ""))</f>
        <v>cpu</v>
      </c>
      <c r="L197" cm="1">
        <f t="array" ref="L197">SUM(--(RIGHT(_xlfn.TEXTSPLIT(Table1[[#This Row],[processed]], ," "), 1) = "I"))</f>
        <v>0</v>
      </c>
      <c r="M197" cm="1">
        <f t="array" ref="M197">SUM(--(RIGHT(_xlfn.TEXTSPLIT(Table1[[#This Row],[processed]], ," "), 2) = "bl"))</f>
        <v>0</v>
      </c>
      <c r="N197" cm="1">
        <f t="array" ref="N197">SUM(--(ISNUMBER(SEARCH(Table1[[#This Row],[keyword]], Table1[keyword]))))</f>
        <v>2</v>
      </c>
      <c r="O197" t="str" cm="1">
        <f t="array" ref="O197">_xlfn.TEXTJOIN(", ", TRUE, _xlfn._xlws.FILTER(Table1[keyword], ISNUMBER(SEARCH(Table1[[#This Row],[keyword]], Table1[keyword])), ""))</f>
        <v>cpu, cpu</v>
      </c>
      <c r="P197" cm="1">
        <f t="array" ref="P197">SUM(--((_xlfn.REGEXTEST(Table1[keyword], "^" &amp; Table1[[#This Row],[keyword]] &amp; ".*")) * (Table1[keep]=1) ))</f>
        <v>2</v>
      </c>
      <c r="Q197" t="str" cm="1">
        <f t="array" ref="Q197">_xlfn.TEXTJOIN(", ", TRUE, _xlfn._xlws.FILTER(Table1[keyword], (_xlfn.REGEXTEST(Table1[keyword], "^" &amp; Table1[[#This Row],[keyword]] &amp; ".*")) * (Table1[keep]=1), ""))</f>
        <v>cpu, cpu</v>
      </c>
    </row>
    <row r="198" spans="1:17" x14ac:dyDescent="0.3">
      <c r="A198" t="str">
        <f>IF(NOT(ISBLANK(Table1[[#This Row],[correct value]])), Table1[[#This Row],[correct value]], Table1[[#This Row],[processed]])</f>
        <v>cpu</v>
      </c>
      <c r="B198">
        <v>0</v>
      </c>
      <c r="C198">
        <v>1</v>
      </c>
      <c r="D198" t="s">
        <v>746</v>
      </c>
      <c r="F198" t="b">
        <f>COUNTA(_xlfn.TEXTSPLIT(Table1[[#This Row],[processed]]," "))=1</f>
        <v>1</v>
      </c>
      <c r="G198" t="s">
        <v>348</v>
      </c>
      <c r="H198" s="2" t="s">
        <v>349</v>
      </c>
      <c r="J198" cm="1">
        <f t="array" ref="J198">SUM(--((_xlfn.REGEXTEST(Table1[keyword], "\b" &amp; Table1[[#This Row],[keyword]] &amp; ".*")) * (Table1[keep]=1) * (Table1[QA]=Table1[[#This Row],[QA]]) *  (Table1[Redundant]&lt;&gt;1)))</f>
        <v>1</v>
      </c>
      <c r="K198" t="str" cm="1">
        <f t="array" ref="K198">_xlfn.TEXTJOIN(", ", TRUE, _xlfn._xlws.FILTER(Table1[keyword], (_xlfn.REGEXTEST(Table1[keyword], "\b" &amp; Table1[[#This Row],[keyword]] &amp; ".*")) * (Table1[keep]=1)  * (Table1[QA]=Table1[[#This Row],[QA]]) *  (Table1[Redundant]&lt;&gt;1), ""))</f>
        <v>cpu</v>
      </c>
      <c r="L198" cm="1">
        <f t="array" ref="L198">SUM(--(RIGHT(_xlfn.TEXTSPLIT(Table1[[#This Row],[processed]], ," "), 1) = "I"))</f>
        <v>0</v>
      </c>
      <c r="M198" cm="1">
        <f t="array" ref="M198">SUM(--(RIGHT(_xlfn.TEXTSPLIT(Table1[[#This Row],[processed]], ," "), 2) = "bl"))</f>
        <v>0</v>
      </c>
      <c r="N198" cm="1">
        <f t="array" ref="N198">SUM(--(ISNUMBER(SEARCH(Table1[[#This Row],[keyword]], Table1[keyword]))))</f>
        <v>2</v>
      </c>
      <c r="O198" t="str" cm="1">
        <f t="array" ref="O198">_xlfn.TEXTJOIN(", ", TRUE, _xlfn._xlws.FILTER(Table1[keyword], ISNUMBER(SEARCH(Table1[[#This Row],[keyword]], Table1[keyword])), ""))</f>
        <v>cpu, cpu</v>
      </c>
      <c r="P198" cm="1">
        <f t="array" ref="P198">SUM(--((_xlfn.REGEXTEST(Table1[keyword], "^" &amp; Table1[[#This Row],[keyword]] &amp; ".*")) * (Table1[keep]=1) ))</f>
        <v>2</v>
      </c>
      <c r="Q198" t="str" cm="1">
        <f t="array" ref="Q198">_xlfn.TEXTJOIN(", ", TRUE, _xlfn._xlws.FILTER(Table1[keyword], (_xlfn.REGEXTEST(Table1[keyword], "^" &amp; Table1[[#This Row],[keyword]] &amp; ".*")) * (Table1[keep]=1), ""))</f>
        <v>cpu, cpu</v>
      </c>
    </row>
    <row r="199" spans="1:17" x14ac:dyDescent="0.3">
      <c r="A199" t="str">
        <f>IF(NOT(ISBLANK(Table1[[#This Row],[correct value]])), Table1[[#This Row],[correct value]], Table1[[#This Row],[processed]])</f>
        <v>critic flow</v>
      </c>
      <c r="B199">
        <v>1</v>
      </c>
      <c r="C199">
        <v>1</v>
      </c>
      <c r="D199" t="s">
        <v>746</v>
      </c>
      <c r="F199" t="b">
        <f>COUNTA(_xlfn.TEXTSPLIT(Table1[[#This Row],[processed]]," "))=1</f>
        <v>0</v>
      </c>
      <c r="G199" t="s">
        <v>734</v>
      </c>
      <c r="H199" s="2" t="s">
        <v>735</v>
      </c>
      <c r="J199" cm="1">
        <f t="array" ref="J199">SUM(--((_xlfn.REGEXTEST(Table1[keyword], "\b" &amp; Table1[[#This Row],[keyword]] &amp; ".*")) * (Table1[keep]=1) * (Table1[QA]=Table1[[#This Row],[QA]]) *  (Table1[Redundant]&lt;&gt;1)))</f>
        <v>1</v>
      </c>
      <c r="K199" t="str" cm="1">
        <f t="array" ref="K199">_xlfn.TEXTJOIN(", ", TRUE, _xlfn._xlws.FILTER(Table1[keyword], (_xlfn.REGEXTEST(Table1[keyword], "\b" &amp; Table1[[#This Row],[keyword]] &amp; ".*")) * (Table1[keep]=1)  * (Table1[QA]=Table1[[#This Row],[QA]]) *  (Table1[Redundant]&lt;&gt;1), ""))</f>
        <v>critic flow</v>
      </c>
      <c r="L199" cm="1">
        <f t="array" ref="L199">SUM(--(RIGHT(_xlfn.TEXTSPLIT(Table1[[#This Row],[processed]], ," "), 1) = "I"))</f>
        <v>0</v>
      </c>
      <c r="M199" cm="1">
        <f t="array" ref="M199">SUM(--(RIGHT(_xlfn.TEXTSPLIT(Table1[[#This Row],[processed]], ," "), 2) = "bl"))</f>
        <v>0</v>
      </c>
      <c r="N199" cm="1">
        <f t="array" ref="N199">SUM(--(ISNUMBER(SEARCH(Table1[[#This Row],[keyword]], Table1[keyword]))))</f>
        <v>1</v>
      </c>
      <c r="O199" t="str" cm="1">
        <f t="array" ref="O199">_xlfn.TEXTJOIN(", ", TRUE, _xlfn._xlws.FILTER(Table1[keyword], ISNUMBER(SEARCH(Table1[[#This Row],[keyword]], Table1[keyword])), ""))</f>
        <v>critic flow</v>
      </c>
      <c r="P199" cm="1">
        <f t="array" ref="P199">SUM(--((_xlfn.REGEXTEST(Table1[keyword], "^" &amp; Table1[[#This Row],[keyword]] &amp; ".*")) * (Table1[keep]=1) ))</f>
        <v>1</v>
      </c>
      <c r="Q199" t="str" cm="1">
        <f t="array" ref="Q199">_xlfn.TEXTJOIN(", ", TRUE, _xlfn._xlws.FILTER(Table1[keyword], (_xlfn.REGEXTEST(Table1[keyword], "^" &amp; Table1[[#This Row],[keyword]] &amp; ".*")) * (Table1[keep]=1), ""))</f>
        <v>critic flow</v>
      </c>
    </row>
    <row r="200" spans="1:17" x14ac:dyDescent="0.3">
      <c r="A200" t="str">
        <f>IF(NOT(ISBLANK(Table1[[#This Row],[correct value]])), Table1[[#This Row],[correct value]], Table1[[#This Row],[processed]])</f>
        <v>critic system</v>
      </c>
      <c r="B200">
        <v>1</v>
      </c>
      <c r="C200">
        <v>1</v>
      </c>
      <c r="D200" t="s">
        <v>969</v>
      </c>
      <c r="F200" t="b">
        <f>COUNTA(_xlfn.TEXTSPLIT(Table1[[#This Row],[processed]]," "))=1</f>
        <v>0</v>
      </c>
      <c r="G200" t="s">
        <v>957</v>
      </c>
      <c r="H200" s="2" t="s">
        <v>958</v>
      </c>
      <c r="J200" cm="1">
        <f t="array" ref="J200">SUM(--((_xlfn.REGEXTEST(Table1[keyword], "\b" &amp; Table1[[#This Row],[keyword]] &amp; ".*")) * (Table1[keep]=1) * (Table1[QA]=Table1[[#This Row],[QA]]) *  (Table1[Redundant]&lt;&gt;1)))</f>
        <v>1</v>
      </c>
      <c r="K200" t="str" cm="1">
        <f t="array" ref="K200">_xlfn.TEXTJOIN(", ", TRUE, _xlfn._xlws.FILTER(Table1[keyword], (_xlfn.REGEXTEST(Table1[keyword], "\b" &amp; Table1[[#This Row],[keyword]] &amp; ".*")) * (Table1[keep]=1)  * (Table1[QA]=Table1[[#This Row],[QA]]) *  (Table1[Redundant]&lt;&gt;1), ""))</f>
        <v>critic system</v>
      </c>
      <c r="L200" cm="1">
        <f t="array" ref="L200">SUM(--(RIGHT(_xlfn.TEXTSPLIT(Table1[[#This Row],[processed]], ," "), 1) = "I"))</f>
        <v>0</v>
      </c>
      <c r="M200" cm="1">
        <f t="array" ref="M200">SUM(--(RIGHT(_xlfn.TEXTSPLIT(Table1[[#This Row],[processed]], ," "), 2) = "bl"))</f>
        <v>0</v>
      </c>
      <c r="N200" cm="1">
        <f t="array" ref="N200">SUM(--(ISNUMBER(SEARCH(Table1[[#This Row],[keyword]], Table1[keyword]))))</f>
        <v>1</v>
      </c>
      <c r="O200" t="str" cm="1">
        <f t="array" ref="O200">_xlfn.TEXTJOIN(", ", TRUE, _xlfn._xlws.FILTER(Table1[keyword], ISNUMBER(SEARCH(Table1[[#This Row],[keyword]], Table1[keyword])), ""))</f>
        <v>critic system</v>
      </c>
      <c r="P200" cm="1">
        <f t="array" ref="P200">SUM(--((_xlfn.REGEXTEST(Table1[keyword], "^" &amp; Table1[[#This Row],[keyword]] &amp; ".*")) * (Table1[keep]=1) ))</f>
        <v>1</v>
      </c>
      <c r="Q200" t="str" cm="1">
        <f t="array" ref="Q200">_xlfn.TEXTJOIN(", ", TRUE, _xlfn._xlws.FILTER(Table1[keyword], (_xlfn.REGEXTEST(Table1[keyword], "^" &amp; Table1[[#This Row],[keyword]] &amp; ".*")) * (Table1[keep]=1), ""))</f>
        <v>critic system</v>
      </c>
    </row>
    <row r="201" spans="1:17" x14ac:dyDescent="0.3">
      <c r="A201" t="str">
        <f>IF(NOT(ISBLANK(Table1[[#This Row],[correct value]])), Table1[[#This Row],[correct value]], Table1[[#This Row],[processed]])</f>
        <v>cross-cloud network</v>
      </c>
      <c r="B201">
        <v>1</v>
      </c>
      <c r="C201">
        <v>1</v>
      </c>
      <c r="D201" t="s">
        <v>861</v>
      </c>
      <c r="F201" t="b">
        <f>COUNTA(_xlfn.TEXTSPLIT(Table1[[#This Row],[processed]]," "))=1</f>
        <v>0</v>
      </c>
      <c r="G201" t="s">
        <v>856</v>
      </c>
      <c r="H201" s="2" t="s">
        <v>857</v>
      </c>
      <c r="J201" cm="1">
        <f t="array" ref="J201">SUM(--((_xlfn.REGEXTEST(Table1[keyword], "\b" &amp; Table1[[#This Row],[keyword]] &amp; ".*")) * (Table1[keep]=1) * (Table1[QA]=Table1[[#This Row],[QA]]) *  (Table1[Redundant]&lt;&gt;1)))</f>
        <v>1</v>
      </c>
      <c r="K201" t="str" cm="1">
        <f t="array" ref="K201">_xlfn.TEXTJOIN(", ", TRUE, _xlfn._xlws.FILTER(Table1[keyword], (_xlfn.REGEXTEST(Table1[keyword], "\b" &amp; Table1[[#This Row],[keyword]] &amp; ".*")) * (Table1[keep]=1)  * (Table1[QA]=Table1[[#This Row],[QA]]) *  (Table1[Redundant]&lt;&gt;1), ""))</f>
        <v>cross-cloud network</v>
      </c>
      <c r="L201" cm="1">
        <f t="array" ref="L201">SUM(--(RIGHT(_xlfn.TEXTSPLIT(Table1[[#This Row],[processed]], ," "), 1) = "I"))</f>
        <v>0</v>
      </c>
      <c r="M201" cm="1">
        <f t="array" ref="M201">SUM(--(RIGHT(_xlfn.TEXTSPLIT(Table1[[#This Row],[processed]], ," "), 2) = "bl"))</f>
        <v>0</v>
      </c>
      <c r="N201" cm="1">
        <f t="array" ref="N201">SUM(--(ISNUMBER(SEARCH(Table1[[#This Row],[keyword]], Table1[keyword]))))</f>
        <v>1</v>
      </c>
      <c r="O201" t="str" cm="1">
        <f t="array" ref="O201">_xlfn.TEXTJOIN(", ", TRUE, _xlfn._xlws.FILTER(Table1[keyword], ISNUMBER(SEARCH(Table1[[#This Row],[keyword]], Table1[keyword])), ""))</f>
        <v>cross-cloud network</v>
      </c>
      <c r="P201" cm="1">
        <f t="array" ref="P201">SUM(--((_xlfn.REGEXTEST(Table1[keyword], "^" &amp; Table1[[#This Row],[keyword]] &amp; ".*")) * (Table1[keep]=1) ))</f>
        <v>1</v>
      </c>
      <c r="Q201" t="str" cm="1">
        <f t="array" ref="Q201">_xlfn.TEXTJOIN(", ", TRUE, _xlfn._xlws.FILTER(Table1[keyword], (_xlfn.REGEXTEST(Table1[keyword], "^" &amp; Table1[[#This Row],[keyword]] &amp; ".*")) * (Table1[keep]=1), ""))</f>
        <v>cross-cloud network</v>
      </c>
    </row>
    <row r="202" spans="1:17" x14ac:dyDescent="0.3">
      <c r="A202" t="str">
        <f>IF(NOT(ISBLANK(Table1[[#This Row],[correct value]])), Table1[[#This Row],[correct value]], Table1[[#This Row],[processed]])</f>
        <v>cross-sit</v>
      </c>
      <c r="B202">
        <v>0</v>
      </c>
      <c r="C202">
        <v>1</v>
      </c>
      <c r="D202" t="s">
        <v>1184</v>
      </c>
      <c r="F202" t="b">
        <f>COUNTA(_xlfn.TEXTSPLIT(Table1[[#This Row],[processed]]," "))=1</f>
        <v>1</v>
      </c>
      <c r="G202" t="s">
        <v>1015</v>
      </c>
      <c r="H202" s="2" t="s">
        <v>1016</v>
      </c>
      <c r="J202" cm="1">
        <f t="array" ref="J202">SUM(--((_xlfn.REGEXTEST(Table1[keyword], "\b" &amp; Table1[[#This Row],[keyword]] &amp; ".*")) * (Table1[keep]=1) * (Table1[QA]=Table1[[#This Row],[QA]]) *  (Table1[Redundant]&lt;&gt;1)))</f>
        <v>1</v>
      </c>
      <c r="K202" t="str" cm="1">
        <f t="array" ref="K202">_xlfn.TEXTJOIN(", ", TRUE, _xlfn._xlws.FILTER(Table1[keyword], (_xlfn.REGEXTEST(Table1[keyword], "\b" &amp; Table1[[#This Row],[keyword]] &amp; ".*")) * (Table1[keep]=1)  * (Table1[QA]=Table1[[#This Row],[QA]]) *  (Table1[Redundant]&lt;&gt;1), ""))</f>
        <v>cross-sit</v>
      </c>
      <c r="L202" cm="1">
        <f t="array" ref="L202">SUM(--(RIGHT(_xlfn.TEXTSPLIT(Table1[[#This Row],[processed]], ," "), 1) = "I"))</f>
        <v>0</v>
      </c>
      <c r="M202" cm="1">
        <f t="array" ref="M202">SUM(--(RIGHT(_xlfn.TEXTSPLIT(Table1[[#This Row],[processed]], ," "), 2) = "bl"))</f>
        <v>0</v>
      </c>
      <c r="N202" cm="1">
        <f t="array" ref="N202">SUM(--(ISNUMBER(SEARCH(Table1[[#This Row],[keyword]], Table1[keyword]))))</f>
        <v>1</v>
      </c>
      <c r="O202" t="str" cm="1">
        <f t="array" ref="O202">_xlfn.TEXTJOIN(", ", TRUE, _xlfn._xlws.FILTER(Table1[keyword], ISNUMBER(SEARCH(Table1[[#This Row],[keyword]], Table1[keyword])), ""))</f>
        <v>cross-sit</v>
      </c>
      <c r="P202" cm="1">
        <f t="array" ref="P202">SUM(--((_xlfn.REGEXTEST(Table1[keyword], "^" &amp; Table1[[#This Row],[keyword]] &amp; ".*")) * (Table1[keep]=1) ))</f>
        <v>1</v>
      </c>
      <c r="Q202" t="str" cm="1">
        <f t="array" ref="Q202">_xlfn.TEXTJOIN(", ", TRUE, _xlfn._xlws.FILTER(Table1[keyword], (_xlfn.REGEXTEST(Table1[keyword], "^" &amp; Table1[[#This Row],[keyword]] &amp; ".*")) * (Table1[keep]=1), ""))</f>
        <v>cross-sit</v>
      </c>
    </row>
    <row r="203" spans="1:17" x14ac:dyDescent="0.3">
      <c r="A203" t="str">
        <f>IF(NOT(ISBLANK(Table1[[#This Row],[correct value]])), Table1[[#This Row],[correct value]], Table1[[#This Row],[processed]])</f>
        <v>cryptograph</v>
      </c>
      <c r="B203">
        <v>1</v>
      </c>
      <c r="C203">
        <v>1</v>
      </c>
      <c r="D203" t="s">
        <v>1184</v>
      </c>
      <c r="E203">
        <v>1</v>
      </c>
      <c r="F203" t="b">
        <f>COUNTA(_xlfn.TEXTSPLIT(Table1[[#This Row],[processed]]," "))=1</f>
        <v>1</v>
      </c>
      <c r="G203" t="s">
        <v>1076</v>
      </c>
      <c r="H203" s="2" t="s">
        <v>1077</v>
      </c>
      <c r="J203" cm="1">
        <f t="array" ref="J203">SUM(--((_xlfn.REGEXTEST(Table1[keyword], "\b" &amp; Table1[[#This Row],[keyword]] &amp; ".*")) * (Table1[keep]=1) * (Table1[QA]=Table1[[#This Row],[QA]]) *  (Table1[Redundant]&lt;&gt;1)))</f>
        <v>0</v>
      </c>
      <c r="K203" t="str" cm="1">
        <f t="array" ref="K203">_xlfn.TEXTJOIN(", ", TRUE, _xlfn._xlws.FILTER(Table1[keyword], (_xlfn.REGEXTEST(Table1[keyword], "\b" &amp; Table1[[#This Row],[keyword]] &amp; ".*")) * (Table1[keep]=1)  * (Table1[QA]=Table1[[#This Row],[QA]]) *  (Table1[Redundant]&lt;&gt;1), ""))</f>
        <v/>
      </c>
      <c r="L203" cm="1">
        <f t="array" ref="L203">SUM(--(RIGHT(_xlfn.TEXTSPLIT(Table1[[#This Row],[processed]], ," "), 1) = "I"))</f>
        <v>0</v>
      </c>
      <c r="M203" cm="1">
        <f t="array" ref="M203">SUM(--(RIGHT(_xlfn.TEXTSPLIT(Table1[[#This Row],[processed]], ," "), 2) = "bl"))</f>
        <v>0</v>
      </c>
      <c r="N203" cm="1">
        <f t="array" ref="N203">SUM(--(ISNUMBER(SEARCH(Table1[[#This Row],[keyword]], Table1[keyword]))))</f>
        <v>1</v>
      </c>
      <c r="O203" t="str" cm="1">
        <f t="array" ref="O203">_xlfn.TEXTJOIN(", ", TRUE, _xlfn._xlws.FILTER(Table1[keyword], ISNUMBER(SEARCH(Table1[[#This Row],[keyword]], Table1[keyword])), ""))</f>
        <v>cryptograph</v>
      </c>
      <c r="P203" cm="1">
        <f t="array" ref="P203">SUM(--((_xlfn.REGEXTEST(Table1[keyword], "^" &amp; Table1[[#This Row],[keyword]] &amp; ".*")) * (Table1[keep]=1) ))</f>
        <v>1</v>
      </c>
      <c r="Q203" t="str" cm="1">
        <f t="array" ref="Q203">_xlfn.TEXTJOIN(", ", TRUE, _xlfn._xlws.FILTER(Table1[keyword], (_xlfn.REGEXTEST(Table1[keyword], "^" &amp; Table1[[#This Row],[keyword]] &amp; ".*")) * (Table1[keep]=1), ""))</f>
        <v>cryptograph</v>
      </c>
    </row>
    <row r="204" spans="1:17" x14ac:dyDescent="0.3">
      <c r="A204" t="str">
        <f>IF(NOT(ISBLANK(Table1[[#This Row],[correct value]])), Table1[[#This Row],[correct value]], Table1[[#This Row],[processed]])</f>
        <v>current</v>
      </c>
      <c r="B204">
        <v>0</v>
      </c>
      <c r="C204">
        <v>1</v>
      </c>
      <c r="D204" t="s">
        <v>399</v>
      </c>
      <c r="F204" t="b">
        <f>COUNTA(_xlfn.TEXTSPLIT(Table1[[#This Row],[processed]]," "))=1</f>
        <v>1</v>
      </c>
      <c r="G204" t="s">
        <v>353</v>
      </c>
      <c r="H204" s="2" t="s">
        <v>353</v>
      </c>
      <c r="J204" cm="1">
        <f t="array" ref="J204">SUM(--((_xlfn.REGEXTEST(Table1[keyword], "\b" &amp; Table1[[#This Row],[keyword]] &amp; ".*")) * (Table1[keep]=1) * (Table1[QA]=Table1[[#This Row],[QA]]) *  (Table1[Redundant]&lt;&gt;1)))</f>
        <v>1</v>
      </c>
      <c r="K204" t="str" cm="1">
        <f t="array" ref="K204">_xlfn.TEXTJOIN(", ", TRUE, _xlfn._xlws.FILTER(Table1[keyword], (_xlfn.REGEXTEST(Table1[keyword], "\b" &amp; Table1[[#This Row],[keyword]] &amp; ".*")) * (Table1[keep]=1)  * (Table1[QA]=Table1[[#This Row],[QA]]) *  (Table1[Redundant]&lt;&gt;1), ""))</f>
        <v>current</v>
      </c>
      <c r="L204" cm="1">
        <f t="array" ref="L204">SUM(--(RIGHT(_xlfn.TEXTSPLIT(Table1[[#This Row],[processed]], ," "), 1) = "I"))</f>
        <v>0</v>
      </c>
      <c r="M204" cm="1">
        <f t="array" ref="M204">SUM(--(RIGHT(_xlfn.TEXTSPLIT(Table1[[#This Row],[processed]], ," "), 2) = "bl"))</f>
        <v>0</v>
      </c>
      <c r="N204" cm="1">
        <f t="array" ref="N204">SUM(--(ISNUMBER(SEARCH(Table1[[#This Row],[keyword]], Table1[keyword]))))</f>
        <v>1</v>
      </c>
      <c r="O204" t="str" cm="1">
        <f t="array" ref="O204">_xlfn.TEXTJOIN(", ", TRUE, _xlfn._xlws.FILTER(Table1[keyword], ISNUMBER(SEARCH(Table1[[#This Row],[keyword]], Table1[keyword])), ""))</f>
        <v>current</v>
      </c>
      <c r="P204" cm="1">
        <f t="array" ref="P204">SUM(--((_xlfn.REGEXTEST(Table1[keyword], "^" &amp; Table1[[#This Row],[keyword]] &amp; ".*")) * (Table1[keep]=1) ))</f>
        <v>1</v>
      </c>
      <c r="Q204" t="str" cm="1">
        <f t="array" ref="Q204">_xlfn.TEXTJOIN(", ", TRUE, _xlfn._xlws.FILTER(Table1[keyword], (_xlfn.REGEXTEST(Table1[keyword], "^" &amp; Table1[[#This Row],[keyword]] &amp; ".*")) * (Table1[keep]=1), ""))</f>
        <v>current</v>
      </c>
    </row>
    <row r="205" spans="1:17" x14ac:dyDescent="0.3">
      <c r="A205" t="str">
        <f>IF(NOT(ISBLANK(Table1[[#This Row],[correct value]])), Table1[[#This Row],[correct value]], Table1[[#This Row],[processed]])</f>
        <v>cursor</v>
      </c>
      <c r="B205">
        <v>1</v>
      </c>
      <c r="C205">
        <v>1</v>
      </c>
      <c r="D205" t="s">
        <v>1383</v>
      </c>
      <c r="F205" t="b">
        <f>COUNTA(_xlfn.TEXTSPLIT(Table1[[#This Row],[processed]]," "))=1</f>
        <v>1</v>
      </c>
      <c r="G205" t="s">
        <v>1368</v>
      </c>
      <c r="H205" s="2" t="s">
        <v>1368</v>
      </c>
      <c r="J205" cm="1">
        <f t="array" ref="J205">SUM(--((_xlfn.REGEXTEST(Table1[keyword], "\b" &amp; Table1[[#This Row],[keyword]] &amp; ".*")) * (Table1[keep]=1) * (Table1[QA]=Table1[[#This Row],[QA]]) *  (Table1[Redundant]&lt;&gt;1)))</f>
        <v>1</v>
      </c>
      <c r="K205" t="str" cm="1">
        <f t="array" ref="K205">_xlfn.TEXTJOIN(", ", TRUE, _xlfn._xlws.FILTER(Table1[keyword], (_xlfn.REGEXTEST(Table1[keyword], "\b" &amp; Table1[[#This Row],[keyword]] &amp; ".*")) * (Table1[keep]=1)  * (Table1[QA]=Table1[[#This Row],[QA]]) *  (Table1[Redundant]&lt;&gt;1), ""))</f>
        <v>cursor</v>
      </c>
      <c r="L205" cm="1">
        <f t="array" ref="L205">SUM(--(RIGHT(_xlfn.TEXTSPLIT(Table1[[#This Row],[processed]], ," "), 1) = "I"))</f>
        <v>0</v>
      </c>
      <c r="M205" cm="1">
        <f t="array" ref="M205">SUM(--(RIGHT(_xlfn.TEXTSPLIT(Table1[[#This Row],[processed]], ," "), 2) = "bl"))</f>
        <v>0</v>
      </c>
      <c r="N205" cm="1">
        <f t="array" ref="N205">SUM(--(ISNUMBER(SEARCH(Table1[[#This Row],[keyword]], Table1[keyword]))))</f>
        <v>1</v>
      </c>
      <c r="O205" t="str" cm="1">
        <f t="array" ref="O205">_xlfn.TEXTJOIN(", ", TRUE, _xlfn._xlws.FILTER(Table1[keyword], ISNUMBER(SEARCH(Table1[[#This Row],[keyword]], Table1[keyword])), ""))</f>
        <v>cursor</v>
      </c>
      <c r="P205" cm="1">
        <f t="array" ref="P205">SUM(--((_xlfn.REGEXTEST(Table1[keyword], "^" &amp; Table1[[#This Row],[keyword]] &amp; ".*")) * (Table1[keep]=1) ))</f>
        <v>1</v>
      </c>
      <c r="Q205" t="str" cm="1">
        <f t="array" ref="Q205">_xlfn.TEXTJOIN(", ", TRUE, _xlfn._xlws.FILTER(Table1[keyword], (_xlfn.REGEXTEST(Table1[keyword], "^" &amp; Table1[[#This Row],[keyword]] &amp; ".*")) * (Table1[keep]=1), ""))</f>
        <v>cursor</v>
      </c>
    </row>
    <row r="206" spans="1:17" x14ac:dyDescent="0.3">
      <c r="A206" t="str">
        <f>IF(NOT(ISBLANK(Table1[[#This Row],[correct value]])), Table1[[#This Row],[correct value]], Table1[[#This Row],[processed]])</f>
        <v>custom</v>
      </c>
      <c r="B206">
        <v>0</v>
      </c>
      <c r="C206">
        <v>1</v>
      </c>
      <c r="D206" t="s">
        <v>1383</v>
      </c>
      <c r="F206" t="b">
        <f>COUNTA(_xlfn.TEXTSPLIT(Table1[[#This Row],[processed]]," "))=1</f>
        <v>1</v>
      </c>
      <c r="G206" t="s">
        <v>1293</v>
      </c>
      <c r="H206" s="2" t="s">
        <v>1293</v>
      </c>
      <c r="J206" cm="1">
        <f t="array" ref="J206">SUM(--((_xlfn.REGEXTEST(Table1[keyword], "\b" &amp; Table1[[#This Row],[keyword]] &amp; ".*")) * (Table1[keep]=1) * (Table1[QA]=Table1[[#This Row],[QA]]) *  (Table1[Redundant]&lt;&gt;1)))</f>
        <v>1</v>
      </c>
      <c r="K206" t="str" cm="1">
        <f t="array" ref="K206">_xlfn.TEXTJOIN(", ", TRUE, _xlfn._xlws.FILTER(Table1[keyword], (_xlfn.REGEXTEST(Table1[keyword], "\b" &amp; Table1[[#This Row],[keyword]] &amp; ".*")) * (Table1[keep]=1)  * (Table1[QA]=Table1[[#This Row],[QA]]) *  (Table1[Redundant]&lt;&gt;1), ""))</f>
        <v>custom</v>
      </c>
      <c r="L206" cm="1">
        <f t="array" ref="L206">SUM(--(RIGHT(_xlfn.TEXTSPLIT(Table1[[#This Row],[processed]], ," "), 1) = "I"))</f>
        <v>0</v>
      </c>
      <c r="M206" cm="1">
        <f t="array" ref="M206">SUM(--(RIGHT(_xlfn.TEXTSPLIT(Table1[[#This Row],[processed]], ," "), 2) = "bl"))</f>
        <v>0</v>
      </c>
      <c r="N206" cm="1">
        <f t="array" ref="N206">SUM(--(ISNUMBER(SEARCH(Table1[[#This Row],[keyword]], Table1[keyword]))))</f>
        <v>2</v>
      </c>
      <c r="O206" t="str" cm="1">
        <f t="array" ref="O206">_xlfn.TEXTJOIN(", ", TRUE, _xlfn._xlws.FILTER(Table1[keyword], ISNUMBER(SEARCH(Table1[[#This Row],[keyword]], Table1[keyword])), ""))</f>
        <v>custom, customer-manag</v>
      </c>
      <c r="P206" cm="1">
        <f t="array" ref="P206">SUM(--((_xlfn.REGEXTEST(Table1[keyword], "^" &amp; Table1[[#This Row],[keyword]] &amp; ".*")) * (Table1[keep]=1) ))</f>
        <v>2</v>
      </c>
      <c r="Q206" t="str" cm="1">
        <f t="array" ref="Q206">_xlfn.TEXTJOIN(", ", TRUE, _xlfn._xlws.FILTER(Table1[keyword], (_xlfn.REGEXTEST(Table1[keyword], "^" &amp; Table1[[#This Row],[keyword]] &amp; ".*")) * (Table1[keep]=1), ""))</f>
        <v>custom, customer-manag</v>
      </c>
    </row>
    <row r="207" spans="1:17" x14ac:dyDescent="0.3">
      <c r="A207" t="str">
        <f>IF(NOT(ISBLANK(Table1[[#This Row],[correct value]])), Table1[[#This Row],[correct value]], Table1[[#This Row],[processed]])</f>
        <v>customer-manag</v>
      </c>
      <c r="B207">
        <v>1</v>
      </c>
      <c r="C207">
        <v>1</v>
      </c>
      <c r="D207" t="s">
        <v>1184</v>
      </c>
      <c r="F207" t="b">
        <f>COUNTA(_xlfn.TEXTSPLIT(Table1[[#This Row],[processed]]," "))=1</f>
        <v>1</v>
      </c>
      <c r="G207" t="s">
        <v>1083</v>
      </c>
      <c r="H207" s="2" t="s">
        <v>1084</v>
      </c>
      <c r="J207" cm="1">
        <f t="array" ref="J207">SUM(--((_xlfn.REGEXTEST(Table1[keyword], "\b" &amp; Table1[[#This Row],[keyword]] &amp; ".*")) * (Table1[keep]=1) * (Table1[QA]=Table1[[#This Row],[QA]]) *  (Table1[Redundant]&lt;&gt;1)))</f>
        <v>1</v>
      </c>
      <c r="K207" t="str" cm="1">
        <f t="array" ref="K207">_xlfn.TEXTJOIN(", ", TRUE, _xlfn._xlws.FILTER(Table1[keyword], (_xlfn.REGEXTEST(Table1[keyword], "\b" &amp; Table1[[#This Row],[keyword]] &amp; ".*")) * (Table1[keep]=1)  * (Table1[QA]=Table1[[#This Row],[QA]]) *  (Table1[Redundant]&lt;&gt;1), ""))</f>
        <v>customer-manag</v>
      </c>
      <c r="L207" cm="1">
        <f t="array" ref="L207">SUM(--(RIGHT(_xlfn.TEXTSPLIT(Table1[[#This Row],[processed]], ," "), 1) = "I"))</f>
        <v>0</v>
      </c>
      <c r="M207" cm="1">
        <f t="array" ref="M207">SUM(--(RIGHT(_xlfn.TEXTSPLIT(Table1[[#This Row],[processed]], ," "), 2) = "bl"))</f>
        <v>0</v>
      </c>
      <c r="N207" cm="1">
        <f t="array" ref="N207">SUM(--(ISNUMBER(SEARCH(Table1[[#This Row],[keyword]], Table1[keyword]))))</f>
        <v>1</v>
      </c>
      <c r="O207" t="str" cm="1">
        <f t="array" ref="O207">_xlfn.TEXTJOIN(", ", TRUE, _xlfn._xlws.FILTER(Table1[keyword], ISNUMBER(SEARCH(Table1[[#This Row],[keyword]], Table1[keyword])), ""))</f>
        <v>customer-manag</v>
      </c>
      <c r="P207" cm="1">
        <f t="array" ref="P207">SUM(--((_xlfn.REGEXTEST(Table1[keyword], "^" &amp; Table1[[#This Row],[keyword]] &amp; ".*")) * (Table1[keep]=1) ))</f>
        <v>1</v>
      </c>
      <c r="Q207" t="str" cm="1">
        <f t="array" ref="Q207">_xlfn.TEXTJOIN(", ", TRUE, _xlfn._xlws.FILTER(Table1[keyword], (_xlfn.REGEXTEST(Table1[keyword], "^" &amp; Table1[[#This Row],[keyword]] &amp; ".*")) * (Table1[keep]=1), ""))</f>
        <v>customer-manag</v>
      </c>
    </row>
    <row r="208" spans="1:17" x14ac:dyDescent="0.3">
      <c r="A208" t="str">
        <f>IF(NOT(ISBLANK(Table1[[#This Row],[correct value]])), Table1[[#This Row],[correct value]], Table1[[#This Row],[processed]])</f>
        <v>cve</v>
      </c>
      <c r="B208">
        <v>1</v>
      </c>
      <c r="C208">
        <v>1</v>
      </c>
      <c r="D208" t="s">
        <v>1184</v>
      </c>
      <c r="F208" t="b">
        <f>COUNTA(_xlfn.TEXTSPLIT(Table1[[#This Row],[processed]]," "))=1</f>
        <v>1</v>
      </c>
      <c r="G208" t="s">
        <v>1098</v>
      </c>
      <c r="H208" s="2" t="s">
        <v>1099</v>
      </c>
      <c r="J208" cm="1">
        <f t="array" ref="J208">SUM(--((_xlfn.REGEXTEST(Table1[keyword], "\b" &amp; Table1[[#This Row],[keyword]] &amp; ".*")) * (Table1[keep]=1) * (Table1[QA]=Table1[[#This Row],[QA]]) *  (Table1[Redundant]&lt;&gt;1)))</f>
        <v>1</v>
      </c>
      <c r="K208" t="str" cm="1">
        <f t="array" ref="K208">_xlfn.TEXTJOIN(", ", TRUE, _xlfn._xlws.FILTER(Table1[keyword], (_xlfn.REGEXTEST(Table1[keyword], "\b" &amp; Table1[[#This Row],[keyword]] &amp; ".*")) * (Table1[keep]=1)  * (Table1[QA]=Table1[[#This Row],[QA]]) *  (Table1[Redundant]&lt;&gt;1), ""))</f>
        <v>cve</v>
      </c>
      <c r="L208" cm="1">
        <f t="array" ref="L208">SUM(--(RIGHT(_xlfn.TEXTSPLIT(Table1[[#This Row],[processed]], ," "), 1) = "I"))</f>
        <v>0</v>
      </c>
      <c r="M208" cm="1">
        <f t="array" ref="M208">SUM(--(RIGHT(_xlfn.TEXTSPLIT(Table1[[#This Row],[processed]], ," "), 2) = "bl"))</f>
        <v>0</v>
      </c>
      <c r="N208" cm="1">
        <f t="array" ref="N208">SUM(--(ISNUMBER(SEARCH(Table1[[#This Row],[keyword]], Table1[keyword]))))</f>
        <v>1</v>
      </c>
      <c r="O208" t="str" cm="1">
        <f t="array" ref="O208">_xlfn.TEXTJOIN(", ", TRUE, _xlfn._xlws.FILTER(Table1[keyword], ISNUMBER(SEARCH(Table1[[#This Row],[keyword]], Table1[keyword])), ""))</f>
        <v>cve</v>
      </c>
      <c r="P208" cm="1">
        <f t="array" ref="P208">SUM(--((_xlfn.REGEXTEST(Table1[keyword], "^" &amp; Table1[[#This Row],[keyword]] &amp; ".*")) * (Table1[keep]=1) ))</f>
        <v>1</v>
      </c>
      <c r="Q208" t="str" cm="1">
        <f t="array" ref="Q208">_xlfn.TEXTJOIN(", ", TRUE, _xlfn._xlws.FILTER(Table1[keyword], (_xlfn.REGEXTEST(Table1[keyword], "^" &amp; Table1[[#This Row],[keyword]] &amp; ".*")) * (Table1[keep]=1), ""))</f>
        <v>cve</v>
      </c>
    </row>
    <row r="209" spans="1:17" x14ac:dyDescent="0.3">
      <c r="A209" t="str">
        <f>IF(NOT(ISBLANK(Table1[[#This Row],[correct value]])), Table1[[#This Row],[correct value]], Table1[[#This Row],[processed]])</f>
        <v>cyber-defens</v>
      </c>
      <c r="B209">
        <v>1</v>
      </c>
      <c r="C209">
        <v>1</v>
      </c>
      <c r="D209" t="s">
        <v>1184</v>
      </c>
      <c r="F209" t="b">
        <f>COUNTA(_xlfn.TEXTSPLIT(Table1[[#This Row],[processed]]," "))=1</f>
        <v>1</v>
      </c>
      <c r="G209" t="s">
        <v>1065</v>
      </c>
      <c r="H209" s="2" t="s">
        <v>1066</v>
      </c>
      <c r="J209" cm="1">
        <f t="array" ref="J209">SUM(--((_xlfn.REGEXTEST(Table1[keyword], "\b" &amp; Table1[[#This Row],[keyword]] &amp; ".*")) * (Table1[keep]=1) * (Table1[QA]=Table1[[#This Row],[QA]]) *  (Table1[Redundant]&lt;&gt;1)))</f>
        <v>1</v>
      </c>
      <c r="K209" t="str" cm="1">
        <f t="array" ref="K209">_xlfn.TEXTJOIN(", ", TRUE, _xlfn._xlws.FILTER(Table1[keyword], (_xlfn.REGEXTEST(Table1[keyword], "\b" &amp; Table1[[#This Row],[keyword]] &amp; ".*")) * (Table1[keep]=1)  * (Table1[QA]=Table1[[#This Row],[QA]]) *  (Table1[Redundant]&lt;&gt;1), ""))</f>
        <v>cyber-defens</v>
      </c>
      <c r="L209" cm="1">
        <f t="array" ref="L209">SUM(--(RIGHT(_xlfn.TEXTSPLIT(Table1[[#This Row],[processed]], ," "), 1) = "I"))</f>
        <v>0</v>
      </c>
      <c r="M209" cm="1">
        <f t="array" ref="M209">SUM(--(RIGHT(_xlfn.TEXTSPLIT(Table1[[#This Row],[processed]], ," "), 2) = "bl"))</f>
        <v>0</v>
      </c>
      <c r="N209" cm="1">
        <f t="array" ref="N209">SUM(--(ISNUMBER(SEARCH(Table1[[#This Row],[keyword]], Table1[keyword]))))</f>
        <v>1</v>
      </c>
      <c r="O209" t="str" cm="1">
        <f t="array" ref="O209">_xlfn.TEXTJOIN(", ", TRUE, _xlfn._xlws.FILTER(Table1[keyword], ISNUMBER(SEARCH(Table1[[#This Row],[keyword]], Table1[keyword])), ""))</f>
        <v>cyber-defens</v>
      </c>
      <c r="P209" cm="1">
        <f t="array" ref="P209">SUM(--((_xlfn.REGEXTEST(Table1[keyword], "^" &amp; Table1[[#This Row],[keyword]] &amp; ".*")) * (Table1[keep]=1) ))</f>
        <v>1</v>
      </c>
      <c r="Q209" t="str" cm="1">
        <f t="array" ref="Q209">_xlfn.TEXTJOIN(", ", TRUE, _xlfn._xlws.FILTER(Table1[keyword], (_xlfn.REGEXTEST(Table1[keyword], "^" &amp; Table1[[#This Row],[keyword]] &amp; ".*")) * (Table1[keep]=1), ""))</f>
        <v>cyber-defens</v>
      </c>
    </row>
    <row r="210" spans="1:17" x14ac:dyDescent="0.3">
      <c r="A210" t="str">
        <f>IF(NOT(ISBLANK(Table1[[#This Row],[correct value]])), Table1[[#This Row],[correct value]], Table1[[#This Row],[processed]])</f>
        <v>data protect</v>
      </c>
      <c r="B210">
        <v>1</v>
      </c>
      <c r="C210">
        <v>1</v>
      </c>
      <c r="D210" t="s">
        <v>1184</v>
      </c>
      <c r="F210" t="b">
        <f>COUNTA(_xlfn.TEXTSPLIT(Table1[[#This Row],[processed]]," "))=1</f>
        <v>0</v>
      </c>
      <c r="G210" t="s">
        <v>1180</v>
      </c>
      <c r="H210" s="2" t="s">
        <v>1181</v>
      </c>
      <c r="J210" cm="1">
        <f t="array" ref="J210">SUM(--((_xlfn.REGEXTEST(Table1[keyword], "\b" &amp; Table1[[#This Row],[keyword]] &amp; ".*")) * (Table1[keep]=1) * (Table1[QA]=Table1[[#This Row],[QA]]) *  (Table1[Redundant]&lt;&gt;1)))</f>
        <v>1</v>
      </c>
      <c r="K210" t="str" cm="1">
        <f t="array" ref="K210">_xlfn.TEXTJOIN(", ", TRUE, _xlfn._xlws.FILTER(Table1[keyword], (_xlfn.REGEXTEST(Table1[keyword], "\b" &amp; Table1[[#This Row],[keyword]] &amp; ".*")) * (Table1[keep]=1)  * (Table1[QA]=Table1[[#This Row],[QA]]) *  (Table1[Redundant]&lt;&gt;1), ""))</f>
        <v>data protect</v>
      </c>
      <c r="L210" cm="1">
        <f t="array" ref="L210">SUM(--(RIGHT(_xlfn.TEXTSPLIT(Table1[[#This Row],[processed]], ," "), 1) = "I"))</f>
        <v>0</v>
      </c>
      <c r="M210" cm="1">
        <f t="array" ref="M210">SUM(--(RIGHT(_xlfn.TEXTSPLIT(Table1[[#This Row],[processed]], ," "), 2) = "bl"))</f>
        <v>0</v>
      </c>
      <c r="N210" cm="1">
        <f t="array" ref="N210">SUM(--(ISNUMBER(SEARCH(Table1[[#This Row],[keyword]], Table1[keyword]))))</f>
        <v>1</v>
      </c>
      <c r="O210" t="str" cm="1">
        <f t="array" ref="O210">_xlfn.TEXTJOIN(", ", TRUE, _xlfn._xlws.FILTER(Table1[keyword], ISNUMBER(SEARCH(Table1[[#This Row],[keyword]], Table1[keyword])), ""))</f>
        <v>data protect</v>
      </c>
      <c r="P210" cm="1">
        <f t="array" ref="P210">SUM(--((_xlfn.REGEXTEST(Table1[keyword], "^" &amp; Table1[[#This Row],[keyword]] &amp; ".*")) * (Table1[keep]=1) ))</f>
        <v>1</v>
      </c>
      <c r="Q210" t="str" cm="1">
        <f t="array" ref="Q210">_xlfn.TEXTJOIN(", ", TRUE, _xlfn._xlws.FILTER(Table1[keyword], (_xlfn.REGEXTEST(Table1[keyword], "^" &amp; Table1[[#This Row],[keyword]] &amp; ".*")) * (Table1[keep]=1), ""))</f>
        <v>data protect</v>
      </c>
    </row>
    <row r="211" spans="1:17" x14ac:dyDescent="0.3">
      <c r="A211" t="str">
        <f>IF(NOT(ISBLANK(Table1[[#This Row],[correct value]])), Table1[[#This Row],[correct value]], Table1[[#This Row],[processed]])</f>
        <v>data-exfiltr</v>
      </c>
      <c r="B211">
        <v>1</v>
      </c>
      <c r="C211">
        <v>1</v>
      </c>
      <c r="D211" t="s">
        <v>1184</v>
      </c>
      <c r="E211">
        <v>1</v>
      </c>
      <c r="F211" t="b">
        <f>COUNTA(_xlfn.TEXTSPLIT(Table1[[#This Row],[processed]]," "))=1</f>
        <v>1</v>
      </c>
      <c r="G211" t="s">
        <v>1122</v>
      </c>
      <c r="H211" s="2" t="s">
        <v>1123</v>
      </c>
      <c r="J211" cm="1">
        <f t="array" ref="J211">SUM(--((_xlfn.REGEXTEST(Table1[keyword], "\b" &amp; Table1[[#This Row],[keyword]] &amp; ".*")) * (Table1[keep]=1) * (Table1[QA]=Table1[[#This Row],[QA]]) *  (Table1[Redundant]&lt;&gt;1)))</f>
        <v>0</v>
      </c>
      <c r="K211" t="str" cm="1">
        <f t="array" ref="K211">_xlfn.TEXTJOIN(", ", TRUE, _xlfn._xlws.FILTER(Table1[keyword], (_xlfn.REGEXTEST(Table1[keyword], "\b" &amp; Table1[[#This Row],[keyword]] &amp; ".*")) * (Table1[keep]=1)  * (Table1[QA]=Table1[[#This Row],[QA]]) *  (Table1[Redundant]&lt;&gt;1), ""))</f>
        <v/>
      </c>
      <c r="L211" cm="1">
        <f t="array" ref="L211">SUM(--(RIGHT(_xlfn.TEXTSPLIT(Table1[[#This Row],[processed]], ," "), 1) = "I"))</f>
        <v>0</v>
      </c>
      <c r="M211" cm="1">
        <f t="array" ref="M211">SUM(--(RIGHT(_xlfn.TEXTSPLIT(Table1[[#This Row],[processed]], ," "), 2) = "bl"))</f>
        <v>0</v>
      </c>
      <c r="N211" cm="1">
        <f t="array" ref="N211">SUM(--(ISNUMBER(SEARCH(Table1[[#This Row],[keyword]], Table1[keyword]))))</f>
        <v>1</v>
      </c>
      <c r="O211" t="str" cm="1">
        <f t="array" ref="O211">_xlfn.TEXTJOIN(", ", TRUE, _xlfn._xlws.FILTER(Table1[keyword], ISNUMBER(SEARCH(Table1[[#This Row],[keyword]], Table1[keyword])), ""))</f>
        <v>data-exfiltr</v>
      </c>
      <c r="P211" cm="1">
        <f t="array" ref="P211">SUM(--((_xlfn.REGEXTEST(Table1[keyword], "^" &amp; Table1[[#This Row],[keyword]] &amp; ".*")) * (Table1[keep]=1) ))</f>
        <v>1</v>
      </c>
      <c r="Q211" t="str" cm="1">
        <f t="array" ref="Q211">_xlfn.TEXTJOIN(", ", TRUE, _xlfn._xlws.FILTER(Table1[keyword], (_xlfn.REGEXTEST(Table1[keyword], "^" &amp; Table1[[#This Row],[keyword]] &amp; ".*")) * (Table1[keep]=1), ""))</f>
        <v>data-exfiltr</v>
      </c>
    </row>
    <row r="212" spans="1:17" x14ac:dyDescent="0.3">
      <c r="A212" t="str">
        <f>IF(NOT(ISBLANK(Table1[[#This Row],[correct value]])), Table1[[#This Row],[correct value]], Table1[[#This Row],[processed]])</f>
        <v>data-flow</v>
      </c>
      <c r="B212">
        <v>1</v>
      </c>
      <c r="C212">
        <v>1</v>
      </c>
      <c r="D212" t="s">
        <v>1262</v>
      </c>
      <c r="F212" t="b">
        <f>COUNTA(_xlfn.TEXTSPLIT(Table1[[#This Row],[processed]]," "))=1</f>
        <v>1</v>
      </c>
      <c r="G212" t="s">
        <v>777</v>
      </c>
      <c r="H212" s="2" t="s">
        <v>777</v>
      </c>
      <c r="J212" cm="1">
        <f t="array" ref="J212">SUM(--((_xlfn.REGEXTEST(Table1[keyword], "\b" &amp; Table1[[#This Row],[keyword]] &amp; ".*")) * (Table1[keep]=1) * (Table1[QA]=Table1[[#This Row],[QA]]) *  (Table1[Redundant]&lt;&gt;1)))</f>
        <v>1</v>
      </c>
      <c r="K212" t="str" cm="1">
        <f t="array" ref="K212">_xlfn.TEXTJOIN(", ", TRUE, _xlfn._xlws.FILTER(Table1[keyword], (_xlfn.REGEXTEST(Table1[keyword], "\b" &amp; Table1[[#This Row],[keyword]] &amp; ".*")) * (Table1[keep]=1)  * (Table1[QA]=Table1[[#This Row],[QA]]) *  (Table1[Redundant]&lt;&gt;1), ""))</f>
        <v>data-flow</v>
      </c>
      <c r="L212" cm="1">
        <f t="array" ref="L212">SUM(--(RIGHT(_xlfn.TEXTSPLIT(Table1[[#This Row],[processed]], ," "), 1) = "I"))</f>
        <v>0</v>
      </c>
      <c r="M212" cm="1">
        <f t="array" ref="M212">SUM(--(RIGHT(_xlfn.TEXTSPLIT(Table1[[#This Row],[processed]], ," "), 2) = "bl"))</f>
        <v>0</v>
      </c>
      <c r="N212" cm="1">
        <f t="array" ref="N212">SUM(--(ISNUMBER(SEARCH(Table1[[#This Row],[keyword]], Table1[keyword]))))</f>
        <v>2</v>
      </c>
      <c r="O212" t="str" cm="1">
        <f t="array" ref="O212">_xlfn.TEXTJOIN(", ", TRUE, _xlfn._xlws.FILTER(Table1[keyword], ISNUMBER(SEARCH(Table1[[#This Row],[keyword]], Table1[keyword])), ""))</f>
        <v>data-flow, data-flow</v>
      </c>
      <c r="P212" cm="1">
        <f t="array" ref="P212">SUM(--((_xlfn.REGEXTEST(Table1[keyword], "^" &amp; Table1[[#This Row],[keyword]] &amp; ".*")) * (Table1[keep]=1) ))</f>
        <v>1</v>
      </c>
      <c r="Q212" t="str" cm="1">
        <f t="array" ref="Q212">_xlfn.TEXTJOIN(", ", TRUE, _xlfn._xlws.FILTER(Table1[keyword], (_xlfn.REGEXTEST(Table1[keyword], "^" &amp; Table1[[#This Row],[keyword]] &amp; ".*")) * (Table1[keep]=1), ""))</f>
        <v>data-flow</v>
      </c>
    </row>
    <row r="213" spans="1:17" x14ac:dyDescent="0.3">
      <c r="A213" t="str">
        <f>IF(NOT(ISBLANK(Table1[[#This Row],[correct value]])), Table1[[#This Row],[correct value]], Table1[[#This Row],[processed]])</f>
        <v>datagram</v>
      </c>
      <c r="B213">
        <v>1</v>
      </c>
      <c r="C213">
        <v>1</v>
      </c>
      <c r="D213" t="s">
        <v>746</v>
      </c>
      <c r="F213" t="b">
        <f>COUNTA(_xlfn.TEXTSPLIT(Table1[[#This Row],[processed]]," "))=1</f>
        <v>1</v>
      </c>
      <c r="G213" t="s">
        <v>684</v>
      </c>
      <c r="H213" s="2" t="s">
        <v>684</v>
      </c>
      <c r="J213" cm="1">
        <f t="array" ref="J213">SUM(--((_xlfn.REGEXTEST(Table1[keyword], "\b" &amp; Table1[[#This Row],[keyword]] &amp; ".*")) * (Table1[keep]=1) * (Table1[QA]=Table1[[#This Row],[QA]]) *  (Table1[Redundant]&lt;&gt;1)))</f>
        <v>1</v>
      </c>
      <c r="K213" t="str" cm="1">
        <f t="array" ref="K213">_xlfn.TEXTJOIN(", ", TRUE, _xlfn._xlws.FILTER(Table1[keyword], (_xlfn.REGEXTEST(Table1[keyword], "\b" &amp; Table1[[#This Row],[keyword]] &amp; ".*")) * (Table1[keep]=1)  * (Table1[QA]=Table1[[#This Row],[QA]]) *  (Table1[Redundant]&lt;&gt;1), ""))</f>
        <v>datagram</v>
      </c>
      <c r="L213" cm="1">
        <f t="array" ref="L213">SUM(--(RIGHT(_xlfn.TEXTSPLIT(Table1[[#This Row],[processed]], ," "), 1) = "I"))</f>
        <v>0</v>
      </c>
      <c r="M213" cm="1">
        <f t="array" ref="M213">SUM(--(RIGHT(_xlfn.TEXTSPLIT(Table1[[#This Row],[processed]], ," "), 2) = "bl"))</f>
        <v>0</v>
      </c>
      <c r="N213" cm="1">
        <f t="array" ref="N213">SUM(--(ISNUMBER(SEARCH(Table1[[#This Row],[keyword]], Table1[keyword]))))</f>
        <v>1</v>
      </c>
      <c r="O213" t="str" cm="1">
        <f t="array" ref="O213">_xlfn.TEXTJOIN(", ", TRUE, _xlfn._xlws.FILTER(Table1[keyword], ISNUMBER(SEARCH(Table1[[#This Row],[keyword]], Table1[keyword])), ""))</f>
        <v>datagram</v>
      </c>
      <c r="P213" cm="1">
        <f t="array" ref="P213">SUM(--((_xlfn.REGEXTEST(Table1[keyword], "^" &amp; Table1[[#This Row],[keyword]] &amp; ".*")) * (Table1[keep]=1) ))</f>
        <v>1</v>
      </c>
      <c r="Q213" t="str" cm="1">
        <f t="array" ref="Q213">_xlfn.TEXTJOIN(", ", TRUE, _xlfn._xlws.FILTER(Table1[keyword], (_xlfn.REGEXTEST(Table1[keyword], "^" &amp; Table1[[#This Row],[keyword]] &amp; ".*")) * (Table1[keep]=1), ""))</f>
        <v>datagram</v>
      </c>
    </row>
    <row r="214" spans="1:17" x14ac:dyDescent="0.3">
      <c r="A214" t="str">
        <f>IF(NOT(ISBLANK(Table1[[#This Row],[correct value]])), Table1[[#This Row],[correct value]], Table1[[#This Row],[processed]])</f>
        <v>ddos</v>
      </c>
      <c r="B214">
        <v>1</v>
      </c>
      <c r="C214">
        <v>1</v>
      </c>
      <c r="D214" t="s">
        <v>1184</v>
      </c>
      <c r="F214" t="b">
        <f>COUNTA(_xlfn.TEXTSPLIT(Table1[[#This Row],[processed]]," "))=1</f>
        <v>1</v>
      </c>
      <c r="G214" t="s">
        <v>1111</v>
      </c>
      <c r="H214" s="2" t="s">
        <v>1112</v>
      </c>
      <c r="I214" t="s">
        <v>1112</v>
      </c>
      <c r="J214" cm="1">
        <f t="array" ref="J214">SUM(--((_xlfn.REGEXTEST(Table1[keyword], "\b" &amp; Table1[[#This Row],[keyword]] &amp; ".*")) * (Table1[keep]=1) * (Table1[QA]=Table1[[#This Row],[QA]]) *  (Table1[Redundant]&lt;&gt;1)))</f>
        <v>1</v>
      </c>
      <c r="K214" t="str" cm="1">
        <f t="array" ref="K214">_xlfn.TEXTJOIN(", ", TRUE, _xlfn._xlws.FILTER(Table1[keyword], (_xlfn.REGEXTEST(Table1[keyword], "\b" &amp; Table1[[#This Row],[keyword]] &amp; ".*")) * (Table1[keep]=1)  * (Table1[QA]=Table1[[#This Row],[QA]]) *  (Table1[Redundant]&lt;&gt;1), ""))</f>
        <v>ddos</v>
      </c>
      <c r="L214" cm="1">
        <f t="array" ref="L214">SUM(--(RIGHT(_xlfn.TEXTSPLIT(Table1[[#This Row],[processed]], ," "), 1) = "I"))</f>
        <v>0</v>
      </c>
      <c r="M214" cm="1">
        <f t="array" ref="M214">SUM(--(RIGHT(_xlfn.TEXTSPLIT(Table1[[#This Row],[processed]], ," "), 2) = "bl"))</f>
        <v>0</v>
      </c>
      <c r="N214" cm="1">
        <f t="array" ref="N214">SUM(--(ISNUMBER(SEARCH(Table1[[#This Row],[keyword]], Table1[keyword]))))</f>
        <v>1</v>
      </c>
      <c r="O214" t="str" cm="1">
        <f t="array" ref="O214">_xlfn.TEXTJOIN(", ", TRUE, _xlfn._xlws.FILTER(Table1[keyword], ISNUMBER(SEARCH(Table1[[#This Row],[keyword]], Table1[keyword])), ""))</f>
        <v>ddos</v>
      </c>
      <c r="P214" cm="1">
        <f t="array" ref="P214">SUM(--((_xlfn.REGEXTEST(Table1[keyword], "^" &amp; Table1[[#This Row],[keyword]] &amp; ".*")) * (Table1[keep]=1) ))</f>
        <v>1</v>
      </c>
      <c r="Q214" t="str" cm="1">
        <f t="array" ref="Q214">_xlfn.TEXTJOIN(", ", TRUE, _xlfn._xlws.FILTER(Table1[keyword], (_xlfn.REGEXTEST(Table1[keyword], "^" &amp; Table1[[#This Row],[keyword]] &amp; ".*")) * (Table1[keep]=1), ""))</f>
        <v>ddos</v>
      </c>
    </row>
    <row r="215" spans="1:17" x14ac:dyDescent="0.3">
      <c r="A215" t="str">
        <f>IF(NOT(ISBLANK(Table1[[#This Row],[correct value]])), Table1[[#This Row],[correct value]], Table1[[#This Row],[processed]])</f>
        <v>deadlock</v>
      </c>
      <c r="B215">
        <v>0</v>
      </c>
      <c r="C215">
        <v>1</v>
      </c>
      <c r="D215" t="s">
        <v>746</v>
      </c>
      <c r="F215" t="b">
        <f>COUNTA(_xlfn.TEXTSPLIT(Table1[[#This Row],[processed]]," "))=1</f>
        <v>1</v>
      </c>
      <c r="G215" t="s">
        <v>674</v>
      </c>
      <c r="H215" s="2" t="s">
        <v>674</v>
      </c>
      <c r="J215" cm="1">
        <f t="array" ref="J215">SUM(--((_xlfn.REGEXTEST(Table1[keyword], "\b" &amp; Table1[[#This Row],[keyword]] &amp; ".*")) * (Table1[keep]=1) * (Table1[QA]=Table1[[#This Row],[QA]]) *  (Table1[Redundant]&lt;&gt;1)))</f>
        <v>1</v>
      </c>
      <c r="K215" t="str" cm="1">
        <f t="array" ref="K215">_xlfn.TEXTJOIN(", ", TRUE, _xlfn._xlws.FILTER(Table1[keyword], (_xlfn.REGEXTEST(Table1[keyword], "\b" &amp; Table1[[#This Row],[keyword]] &amp; ".*")) * (Table1[keep]=1)  * (Table1[QA]=Table1[[#This Row],[QA]]) *  (Table1[Redundant]&lt;&gt;1), ""))</f>
        <v>deadlock</v>
      </c>
      <c r="L215" cm="1">
        <f t="array" ref="L215">SUM(--(RIGHT(_xlfn.TEXTSPLIT(Table1[[#This Row],[processed]], ," "), 1) = "I"))</f>
        <v>0</v>
      </c>
      <c r="M215" cm="1">
        <f t="array" ref="M215">SUM(--(RIGHT(_xlfn.TEXTSPLIT(Table1[[#This Row],[processed]], ," "), 2) = "bl"))</f>
        <v>0</v>
      </c>
      <c r="N215" cm="1">
        <f t="array" ref="N215">SUM(--(ISNUMBER(SEARCH(Table1[[#This Row],[keyword]], Table1[keyword]))))</f>
        <v>2</v>
      </c>
      <c r="O215" t="str" cm="1">
        <f t="array" ref="O215">_xlfn.TEXTJOIN(", ", TRUE, _xlfn._xlws.FILTER(Table1[keyword], ISNUMBER(SEARCH(Table1[[#This Row],[keyword]], Table1[keyword])), ""))</f>
        <v>deadlock, deadlock</v>
      </c>
      <c r="P215" cm="1">
        <f t="array" ref="P215">SUM(--((_xlfn.REGEXTEST(Table1[keyword], "^" &amp; Table1[[#This Row],[keyword]] &amp; ".*")) * (Table1[keep]=1) ))</f>
        <v>1</v>
      </c>
      <c r="Q215" t="str" cm="1">
        <f t="array" ref="Q215">_xlfn.TEXTJOIN(", ", TRUE, _xlfn._xlws.FILTER(Table1[keyword], (_xlfn.REGEXTEST(Table1[keyword], "^" &amp; Table1[[#This Row],[keyword]] &amp; ".*")) * (Table1[keep]=1), ""))</f>
        <v>deadlock</v>
      </c>
    </row>
    <row r="216" spans="1:17" hidden="1" x14ac:dyDescent="0.3">
      <c r="A216" s="6" t="str">
        <f>IF(NOT(ISBLANK(Table1[[#This Row],[correct value]])), Table1[[#This Row],[correct value]], Table1[[#This Row],[processed]])</f>
        <v>data center</v>
      </c>
      <c r="B216">
        <v>0</v>
      </c>
      <c r="C216">
        <v>0</v>
      </c>
      <c r="D216" t="s">
        <v>399</v>
      </c>
      <c r="F216" t="b">
        <f>COUNTA(_xlfn.TEXTSPLIT(Table1[[#This Row],[processed]]," "))=1</f>
        <v>0</v>
      </c>
      <c r="G216" t="s">
        <v>331</v>
      </c>
      <c r="H216" t="s">
        <v>331</v>
      </c>
      <c r="J216" cm="1">
        <f t="array" ref="J216">SUM(--((_xlfn.REGEXTEST(Table1[keyword], "\b" &amp; Table1[[#This Row],[keyword]] &amp; ".*")) * (Table1[keep]=1) * (Table1[QA]=Table1[[#This Row],[QA]]) *  (Table1[Redundant]&lt;&gt;1)))</f>
        <v>0</v>
      </c>
      <c r="K216" t="str" cm="1">
        <f t="array" ref="K216">_xlfn.TEXTJOIN(", ", TRUE, _xlfn._xlws.FILTER(Table1[keyword], (_xlfn.REGEXTEST(Table1[keyword], "\b" &amp; Table1[[#This Row],[keyword]] &amp; ".*")) * (Table1[keep]=1)  * (Table1[QA]=Table1[[#This Row],[QA]]) *  (Table1[Redundant]&lt;&gt;1), ""))</f>
        <v/>
      </c>
      <c r="L216" cm="1">
        <f t="array" ref="L216">SUM(--(RIGHT(_xlfn.TEXTSPLIT(Table1[[#This Row],[processed]], ," "), 1) = "I"))</f>
        <v>0</v>
      </c>
      <c r="M216" cm="1">
        <f t="array" ref="M216">SUM(--(RIGHT(_xlfn.TEXTSPLIT(Table1[[#This Row],[processed]], ," "), 2) = "bl"))</f>
        <v>0</v>
      </c>
      <c r="N216" cm="1">
        <f t="array" ref="N216">SUM(--(ISNUMBER(SEARCH(Table1[[#This Row],[keyword]], Table1[keyword]))))</f>
        <v>1</v>
      </c>
      <c r="O216" t="str" cm="1">
        <f t="array" ref="O216">_xlfn.TEXTJOIN(", ", TRUE, _xlfn._xlws.FILTER(Table1[keyword], ISNUMBER(SEARCH(Table1[[#This Row],[keyword]], Table1[keyword])), ""))</f>
        <v>data center</v>
      </c>
      <c r="P216" cm="1">
        <f t="array" ref="P216">SUM(--((_xlfn.REGEXTEST(Table1[keyword], "^" &amp; Table1[[#This Row],[keyword]] &amp; ".*")) * (Table1[keep]=1) ))</f>
        <v>0</v>
      </c>
      <c r="Q216" t="str" cm="1">
        <f t="array" ref="Q216">_xlfn.TEXTJOIN(", ", TRUE, _xlfn._xlws.FILTER(Table1[keyword], (_xlfn.REGEXTEST(Table1[keyword], "^" &amp; Table1[[#This Row],[keyword]] &amp; ".*")) * (Table1[keep]=1), ""))</f>
        <v/>
      </c>
    </row>
    <row r="217" spans="1:17" hidden="1" x14ac:dyDescent="0.3">
      <c r="A217" s="6" t="str">
        <f>IF(NOT(ISBLANK(Table1[[#This Row],[correct value]])), Table1[[#This Row],[correct value]], Table1[[#This Row],[processed]])</f>
        <v>data format</v>
      </c>
      <c r="B217">
        <v>0</v>
      </c>
      <c r="C217">
        <v>0</v>
      </c>
      <c r="D217" t="s">
        <v>492</v>
      </c>
      <c r="F217" t="b">
        <f>COUNTA(_xlfn.TEXTSPLIT(Table1[[#This Row],[processed]]," "))=1</f>
        <v>0</v>
      </c>
      <c r="G217" t="s">
        <v>419</v>
      </c>
      <c r="H217" t="s">
        <v>419</v>
      </c>
      <c r="J217" cm="1">
        <f t="array" ref="J217">SUM(--((_xlfn.REGEXTEST(Table1[keyword], "\b" &amp; Table1[[#This Row],[keyword]] &amp; ".*")) * (Table1[keep]=1) * (Table1[QA]=Table1[[#This Row],[QA]]) *  (Table1[Redundant]&lt;&gt;1)))</f>
        <v>0</v>
      </c>
      <c r="K217" t="str" cm="1">
        <f t="array" ref="K217">_xlfn.TEXTJOIN(", ", TRUE, _xlfn._xlws.FILTER(Table1[keyword], (_xlfn.REGEXTEST(Table1[keyword], "\b" &amp; Table1[[#This Row],[keyword]] &amp; ".*")) * (Table1[keep]=1)  * (Table1[QA]=Table1[[#This Row],[QA]]) *  (Table1[Redundant]&lt;&gt;1), ""))</f>
        <v/>
      </c>
      <c r="L217" cm="1">
        <f t="array" ref="L217">SUM(--(RIGHT(_xlfn.TEXTSPLIT(Table1[[#This Row],[processed]], ," "), 1) = "I"))</f>
        <v>0</v>
      </c>
      <c r="M217" cm="1">
        <f t="array" ref="M217">SUM(--(RIGHT(_xlfn.TEXTSPLIT(Table1[[#This Row],[processed]], ," "), 2) = "bl"))</f>
        <v>0</v>
      </c>
      <c r="N217" cm="1">
        <f t="array" ref="N217">SUM(--(ISNUMBER(SEARCH(Table1[[#This Row],[keyword]], Table1[keyword]))))</f>
        <v>1</v>
      </c>
      <c r="O217" t="str" cm="1">
        <f t="array" ref="O217">_xlfn.TEXTJOIN(", ", TRUE, _xlfn._xlws.FILTER(Table1[keyword], ISNUMBER(SEARCH(Table1[[#This Row],[keyword]], Table1[keyword])), ""))</f>
        <v>data format</v>
      </c>
      <c r="P217" cm="1">
        <f t="array" ref="P217">SUM(--((_xlfn.REGEXTEST(Table1[keyword], "^" &amp; Table1[[#This Row],[keyword]] &amp; ".*")) * (Table1[keep]=1) ))</f>
        <v>0</v>
      </c>
      <c r="Q217" t="str" cm="1">
        <f t="array" ref="Q217">_xlfn.TEXTJOIN(", ", TRUE, _xlfn._xlws.FILTER(Table1[keyword], (_xlfn.REGEXTEST(Table1[keyword], "^" &amp; Table1[[#This Row],[keyword]] &amp; ".*")) * (Table1[keep]=1), ""))</f>
        <v/>
      </c>
    </row>
    <row r="218" spans="1:17" hidden="1" x14ac:dyDescent="0.3">
      <c r="A218" s="6" t="str">
        <f>IF(NOT(ISBLANK(Table1[[#This Row],[correct value]])), Table1[[#This Row],[correct value]], Table1[[#This Row],[processed]])</f>
        <v>data local</v>
      </c>
      <c r="B218">
        <v>0</v>
      </c>
      <c r="C218">
        <v>0</v>
      </c>
      <c r="D218" t="s">
        <v>746</v>
      </c>
      <c r="F218" t="b">
        <f>COUNTA(_xlfn.TEXTSPLIT(Table1[[#This Row],[processed]]," "))=1</f>
        <v>0</v>
      </c>
      <c r="G218" t="s">
        <v>642</v>
      </c>
      <c r="H218" t="s">
        <v>643</v>
      </c>
      <c r="J218" cm="1">
        <f t="array" ref="J218">SUM(--((_xlfn.REGEXTEST(Table1[keyword], "\b" &amp; Table1[[#This Row],[keyword]] &amp; ".*")) * (Table1[keep]=1) * (Table1[QA]=Table1[[#This Row],[QA]]) *  (Table1[Redundant]&lt;&gt;1)))</f>
        <v>0</v>
      </c>
      <c r="K218" t="str" cm="1">
        <f t="array" ref="K218">_xlfn.TEXTJOIN(", ", TRUE, _xlfn._xlws.FILTER(Table1[keyword], (_xlfn.REGEXTEST(Table1[keyword], "\b" &amp; Table1[[#This Row],[keyword]] &amp; ".*")) * (Table1[keep]=1)  * (Table1[QA]=Table1[[#This Row],[QA]]) *  (Table1[Redundant]&lt;&gt;1), ""))</f>
        <v/>
      </c>
      <c r="L218" cm="1">
        <f t="array" ref="L218">SUM(--(RIGHT(_xlfn.TEXTSPLIT(Table1[[#This Row],[processed]], ," "), 1) = "I"))</f>
        <v>0</v>
      </c>
      <c r="M218" cm="1">
        <f t="array" ref="M218">SUM(--(RIGHT(_xlfn.TEXTSPLIT(Table1[[#This Row],[processed]], ," "), 2) = "bl"))</f>
        <v>0</v>
      </c>
      <c r="N218" cm="1">
        <f t="array" ref="N218">SUM(--(ISNUMBER(SEARCH(Table1[[#This Row],[keyword]], Table1[keyword]))))</f>
        <v>1</v>
      </c>
      <c r="O218" t="str" cm="1">
        <f t="array" ref="O218">_xlfn.TEXTJOIN(", ", TRUE, _xlfn._xlws.FILTER(Table1[keyword], ISNUMBER(SEARCH(Table1[[#This Row],[keyword]], Table1[keyword])), ""))</f>
        <v>data local</v>
      </c>
      <c r="P218" cm="1">
        <f t="array" ref="P218">SUM(--((_xlfn.REGEXTEST(Table1[keyword], "^" &amp; Table1[[#This Row],[keyword]] &amp; ".*")) * (Table1[keep]=1) ))</f>
        <v>0</v>
      </c>
      <c r="Q218" t="str" cm="1">
        <f t="array" ref="Q218">_xlfn.TEXTJOIN(", ", TRUE, _xlfn._xlws.FILTER(Table1[keyword], (_xlfn.REGEXTEST(Table1[keyword], "^" &amp; Table1[[#This Row],[keyword]] &amp; ".*")) * (Table1[keep]=1), ""))</f>
        <v/>
      </c>
    </row>
    <row r="219" spans="1:17" hidden="1" x14ac:dyDescent="0.3">
      <c r="A219" s="6" t="str">
        <f>IF(NOT(ISBLANK(Table1[[#This Row],[correct value]])), Table1[[#This Row],[correct value]], Table1[[#This Row],[processed]])</f>
        <v>data map</v>
      </c>
      <c r="B219">
        <v>0</v>
      </c>
      <c r="C219">
        <v>0</v>
      </c>
      <c r="D219" t="s">
        <v>492</v>
      </c>
      <c r="F219" t="b">
        <f>COUNTA(_xlfn.TEXTSPLIT(Table1[[#This Row],[processed]]," "))=1</f>
        <v>0</v>
      </c>
      <c r="G219" t="s">
        <v>420</v>
      </c>
      <c r="H219" t="s">
        <v>421</v>
      </c>
      <c r="J219" cm="1">
        <f t="array" ref="J219">SUM(--((_xlfn.REGEXTEST(Table1[keyword], "\b" &amp; Table1[[#This Row],[keyword]] &amp; ".*")) * (Table1[keep]=1) * (Table1[QA]=Table1[[#This Row],[QA]]) *  (Table1[Redundant]&lt;&gt;1)))</f>
        <v>0</v>
      </c>
      <c r="K219" t="str" cm="1">
        <f t="array" ref="K219">_xlfn.TEXTJOIN(", ", TRUE, _xlfn._xlws.FILTER(Table1[keyword], (_xlfn.REGEXTEST(Table1[keyword], "\b" &amp; Table1[[#This Row],[keyword]] &amp; ".*")) * (Table1[keep]=1)  * (Table1[QA]=Table1[[#This Row],[QA]]) *  (Table1[Redundant]&lt;&gt;1), ""))</f>
        <v/>
      </c>
      <c r="L219" cm="1">
        <f t="array" ref="L219">SUM(--(RIGHT(_xlfn.TEXTSPLIT(Table1[[#This Row],[processed]], ," "), 1) = "I"))</f>
        <v>0</v>
      </c>
      <c r="M219" cm="1">
        <f t="array" ref="M219">SUM(--(RIGHT(_xlfn.TEXTSPLIT(Table1[[#This Row],[processed]], ," "), 2) = "bl"))</f>
        <v>0</v>
      </c>
      <c r="N219" cm="1">
        <f t="array" ref="N219">SUM(--(ISNUMBER(SEARCH(Table1[[#This Row],[keyword]], Table1[keyword]))))</f>
        <v>1</v>
      </c>
      <c r="O219" t="str" cm="1">
        <f t="array" ref="O219">_xlfn.TEXTJOIN(", ", TRUE, _xlfn._xlws.FILTER(Table1[keyword], ISNUMBER(SEARCH(Table1[[#This Row],[keyword]], Table1[keyword])), ""))</f>
        <v>data map</v>
      </c>
      <c r="P219" cm="1">
        <f t="array" ref="P219">SUM(--((_xlfn.REGEXTEST(Table1[keyword], "^" &amp; Table1[[#This Row],[keyword]] &amp; ".*")) * (Table1[keep]=1) ))</f>
        <v>0</v>
      </c>
      <c r="Q219" t="str" cm="1">
        <f t="array" ref="Q219">_xlfn.TEXTJOIN(", ", TRUE, _xlfn._xlws.FILTER(Table1[keyword], (_xlfn.REGEXTEST(Table1[keyword], "^" &amp; Table1[[#This Row],[keyword]] &amp; ".*")) * (Table1[keep]=1), ""))</f>
        <v/>
      </c>
    </row>
    <row r="220" spans="1:17" hidden="1" x14ac:dyDescent="0.3">
      <c r="A220" s="1" t="str">
        <f>IF(NOT(ISBLANK(Table1[[#This Row],[correct value]])), Table1[[#This Row],[correct value]], Table1[[#This Row],[processed]])</f>
        <v>data model</v>
      </c>
      <c r="B220">
        <v>0</v>
      </c>
      <c r="C220">
        <v>0</v>
      </c>
      <c r="D220" t="s">
        <v>115</v>
      </c>
      <c r="F220" t="b">
        <f>COUNTA(_xlfn.TEXTSPLIT(Table1[[#This Row],[processed]]," "))=1</f>
        <v>0</v>
      </c>
      <c r="G220" t="s">
        <v>112</v>
      </c>
      <c r="H220" t="s">
        <v>112</v>
      </c>
      <c r="J220" cm="1">
        <f t="array" ref="J220">SUM(--((_xlfn.REGEXTEST(Table1[keyword], "\b" &amp; Table1[[#This Row],[keyword]] &amp; ".*")) * (Table1[keep]=1) * (Table1[QA]=Table1[[#This Row],[QA]]) *  (Table1[Redundant]&lt;&gt;1)))</f>
        <v>0</v>
      </c>
      <c r="K220" t="str" cm="1">
        <f t="array" ref="K220">_xlfn.TEXTJOIN(", ", TRUE, _xlfn._xlws.FILTER(Table1[keyword], (_xlfn.REGEXTEST(Table1[keyword], "\b" &amp; Table1[[#This Row],[keyword]] &amp; ".*")) * (Table1[keep]=1)  * (Table1[QA]=Table1[[#This Row],[QA]]) *  (Table1[Redundant]&lt;&gt;1), ""))</f>
        <v/>
      </c>
      <c r="L220" cm="1">
        <f t="array" ref="L220">SUM(--(RIGHT(_xlfn.TEXTSPLIT(Table1[[#This Row],[processed]], ," "), 1) = "I"))</f>
        <v>0</v>
      </c>
      <c r="M220" cm="1">
        <f t="array" ref="M220">SUM(--(RIGHT(_xlfn.TEXTSPLIT(Table1[[#This Row],[processed]], ," "), 2) = "bl"))</f>
        <v>0</v>
      </c>
      <c r="N220" cm="1">
        <f t="array" ref="N220">SUM(--(ISNUMBER(SEARCH(Table1[[#This Row],[keyword]], Table1[keyword]))))</f>
        <v>1</v>
      </c>
      <c r="O220" t="str" cm="1">
        <f t="array" ref="O220">_xlfn.TEXTJOIN(", ", TRUE, _xlfn._xlws.FILTER(Table1[keyword], ISNUMBER(SEARCH(Table1[[#This Row],[keyword]], Table1[keyword])), ""))</f>
        <v>data model</v>
      </c>
      <c r="P220" cm="1">
        <f t="array" ref="P220">SUM(--((_xlfn.REGEXTEST(Table1[keyword], "^" &amp; Table1[[#This Row],[keyword]] &amp; ".*")) * (Table1[keep]=1) ))</f>
        <v>0</v>
      </c>
      <c r="Q220" t="str" cm="1">
        <f t="array" ref="Q220">_xlfn.TEXTJOIN(", ", TRUE, _xlfn._xlws.FILTER(Table1[keyword], (_xlfn.REGEXTEST(Table1[keyword], "^" &amp; Table1[[#This Row],[keyword]] &amp; ".*")) * (Table1[keep]=1), ""))</f>
        <v/>
      </c>
    </row>
    <row r="221" spans="1:17" x14ac:dyDescent="0.3">
      <c r="A221" t="str">
        <f>IF(NOT(ISBLANK(Table1[[#This Row],[correct value]])), Table1[[#This Row],[correct value]], Table1[[#This Row],[processed]])</f>
        <v>deco</v>
      </c>
      <c r="B221">
        <v>0</v>
      </c>
      <c r="C221">
        <v>1</v>
      </c>
      <c r="D221" t="s">
        <v>541</v>
      </c>
      <c r="F221" t="b">
        <f>COUNTA(_xlfn.TEXTSPLIT(Table1[[#This Row],[processed]]," "))=1</f>
        <v>1</v>
      </c>
      <c r="G221" t="s">
        <v>505</v>
      </c>
      <c r="H221" s="2" t="s">
        <v>505</v>
      </c>
      <c r="J221" cm="1">
        <f t="array" ref="J221">SUM(--((_xlfn.REGEXTEST(Table1[keyword], "\b" &amp; Table1[[#This Row],[keyword]] &amp; ".*")) * (Table1[keep]=1) * (Table1[QA]=Table1[[#This Row],[QA]]) *  (Table1[Redundant]&lt;&gt;1)))</f>
        <v>1</v>
      </c>
      <c r="K221" t="str" cm="1">
        <f t="array" ref="K221">_xlfn.TEXTJOIN(", ", TRUE, _xlfn._xlws.FILTER(Table1[keyword], (_xlfn.REGEXTEST(Table1[keyword], "\b" &amp; Table1[[#This Row],[keyword]] &amp; ".*")) * (Table1[keep]=1)  * (Table1[QA]=Table1[[#This Row],[QA]]) *  (Table1[Redundant]&lt;&gt;1), ""))</f>
        <v>deco</v>
      </c>
      <c r="L221" cm="1">
        <f t="array" ref="L221">SUM(--(RIGHT(_xlfn.TEXTSPLIT(Table1[[#This Row],[processed]], ," "), 1) = "I"))</f>
        <v>0</v>
      </c>
      <c r="M221" cm="1">
        <f t="array" ref="M221">SUM(--(RIGHT(_xlfn.TEXTSPLIT(Table1[[#This Row],[processed]], ," "), 2) = "bl"))</f>
        <v>0</v>
      </c>
      <c r="N221" cm="1">
        <f t="array" ref="N221">SUM(--(ISNUMBER(SEARCH(Table1[[#This Row],[keyword]], Table1[keyword]))))</f>
        <v>2</v>
      </c>
      <c r="O221" t="str" cm="1">
        <f t="array" ref="O221">_xlfn.TEXTJOIN(", ", TRUE, _xlfn._xlws.FILTER(Table1[keyword], ISNUMBER(SEARCH(Table1[[#This Row],[keyword]], Table1[keyword])), ""))</f>
        <v>deco, decoupl</v>
      </c>
      <c r="P221" cm="1">
        <f t="array" ref="P221">SUM(--((_xlfn.REGEXTEST(Table1[keyword], "^" &amp; Table1[[#This Row],[keyword]] &amp; ".*")) * (Table1[keep]=1) ))</f>
        <v>1</v>
      </c>
      <c r="Q221" t="str" cm="1">
        <f t="array" ref="Q221">_xlfn.TEXTJOIN(", ", TRUE, _xlfn._xlws.FILTER(Table1[keyword], (_xlfn.REGEXTEST(Table1[keyword], "^" &amp; Table1[[#This Row],[keyword]] &amp; ".*")) * (Table1[keep]=1), ""))</f>
        <v>deco</v>
      </c>
    </row>
    <row r="222" spans="1:17" x14ac:dyDescent="0.3">
      <c r="A222" t="str">
        <f>IF(NOT(ISBLANK(Table1[[#This Row],[correct value]])), Table1[[#This Row],[correct value]], Table1[[#This Row],[processed]])</f>
        <v>decrypt</v>
      </c>
      <c r="B222">
        <v>1</v>
      </c>
      <c r="C222">
        <v>1</v>
      </c>
      <c r="D222" t="s">
        <v>1184</v>
      </c>
      <c r="F222" t="b">
        <f>COUNTA(_xlfn.TEXTSPLIT(Table1[[#This Row],[processed]]," "))=1</f>
        <v>1</v>
      </c>
      <c r="G222" t="s">
        <v>1068</v>
      </c>
      <c r="H222" s="2" t="s">
        <v>1069</v>
      </c>
      <c r="J222" cm="1">
        <f t="array" ref="J222">SUM(--((_xlfn.REGEXTEST(Table1[keyword], "\b" &amp; Table1[[#This Row],[keyword]] &amp; ".*")) * (Table1[keep]=1) * (Table1[QA]=Table1[[#This Row],[QA]]) *  (Table1[Redundant]&lt;&gt;1)))</f>
        <v>1</v>
      </c>
      <c r="K222" t="str" cm="1">
        <f t="array" ref="K222">_xlfn.TEXTJOIN(", ", TRUE, _xlfn._xlws.FILTER(Table1[keyword], (_xlfn.REGEXTEST(Table1[keyword], "\b" &amp; Table1[[#This Row],[keyword]] &amp; ".*")) * (Table1[keep]=1)  * (Table1[QA]=Table1[[#This Row],[QA]]) *  (Table1[Redundant]&lt;&gt;1), ""))</f>
        <v>decrypt</v>
      </c>
      <c r="L222" cm="1">
        <f t="array" ref="L222">SUM(--(RIGHT(_xlfn.TEXTSPLIT(Table1[[#This Row],[processed]], ," "), 1) = "I"))</f>
        <v>0</v>
      </c>
      <c r="M222" cm="1">
        <f t="array" ref="M222">SUM(--(RIGHT(_xlfn.TEXTSPLIT(Table1[[#This Row],[processed]], ," "), 2) = "bl"))</f>
        <v>0</v>
      </c>
      <c r="N222" cm="1">
        <f t="array" ref="N222">SUM(--(ISNUMBER(SEARCH(Table1[[#This Row],[keyword]], Table1[keyword]))))</f>
        <v>1</v>
      </c>
      <c r="O222" t="str" cm="1">
        <f t="array" ref="O222">_xlfn.TEXTJOIN(", ", TRUE, _xlfn._xlws.FILTER(Table1[keyword], ISNUMBER(SEARCH(Table1[[#This Row],[keyword]], Table1[keyword])), ""))</f>
        <v>decrypt</v>
      </c>
      <c r="P222" cm="1">
        <f t="array" ref="P222">SUM(--((_xlfn.REGEXTEST(Table1[keyword], "^" &amp; Table1[[#This Row],[keyword]] &amp; ".*")) * (Table1[keep]=1) ))</f>
        <v>1</v>
      </c>
      <c r="Q222" t="str" cm="1">
        <f t="array" ref="Q222">_xlfn.TEXTJOIN(", ", TRUE, _xlfn._xlws.FILTER(Table1[keyword], (_xlfn.REGEXTEST(Table1[keyword], "^" &amp; Table1[[#This Row],[keyword]] &amp; ".*")) * (Table1[keep]=1), ""))</f>
        <v>decrypt</v>
      </c>
    </row>
    <row r="223" spans="1:17" x14ac:dyDescent="0.3">
      <c r="A223" t="str">
        <f>IF(NOT(ISBLANK(Table1[[#This Row],[correct value]])), Table1[[#This Row],[correct value]], Table1[[#This Row],[processed]])</f>
        <v>defend</v>
      </c>
      <c r="B223">
        <v>1</v>
      </c>
      <c r="C223">
        <v>1</v>
      </c>
      <c r="D223" t="s">
        <v>1184</v>
      </c>
      <c r="F223" t="b">
        <f>COUNTA(_xlfn.TEXTSPLIT(Table1[[#This Row],[processed]]," "))=1</f>
        <v>1</v>
      </c>
      <c r="G223" t="s">
        <v>1078</v>
      </c>
      <c r="H223" s="2" t="s">
        <v>1079</v>
      </c>
      <c r="J223" cm="1">
        <f t="array" ref="J223">SUM(--((_xlfn.REGEXTEST(Table1[keyword], "\b" &amp; Table1[[#This Row],[keyword]] &amp; ".*")) * (Table1[keep]=1) * (Table1[QA]=Table1[[#This Row],[QA]]) *  (Table1[Redundant]&lt;&gt;1)))</f>
        <v>1</v>
      </c>
      <c r="K223" t="str" cm="1">
        <f t="array" ref="K223">_xlfn.TEXTJOIN(", ", TRUE, _xlfn._xlws.FILTER(Table1[keyword], (_xlfn.REGEXTEST(Table1[keyword], "\b" &amp; Table1[[#This Row],[keyword]] &amp; ".*")) * (Table1[keep]=1)  * (Table1[QA]=Table1[[#This Row],[QA]]) *  (Table1[Redundant]&lt;&gt;1), ""))</f>
        <v>defend</v>
      </c>
      <c r="L223" cm="1">
        <f t="array" ref="L223">SUM(--(RIGHT(_xlfn.TEXTSPLIT(Table1[[#This Row],[processed]], ," "), 1) = "I"))</f>
        <v>0</v>
      </c>
      <c r="M223" cm="1">
        <f t="array" ref="M223">SUM(--(RIGHT(_xlfn.TEXTSPLIT(Table1[[#This Row],[processed]], ," "), 2) = "bl"))</f>
        <v>0</v>
      </c>
      <c r="N223" cm="1">
        <f t="array" ref="N223">SUM(--(ISNUMBER(SEARCH(Table1[[#This Row],[keyword]], Table1[keyword]))))</f>
        <v>1</v>
      </c>
      <c r="O223" t="str" cm="1">
        <f t="array" ref="O223">_xlfn.TEXTJOIN(", ", TRUE, _xlfn._xlws.FILTER(Table1[keyword], ISNUMBER(SEARCH(Table1[[#This Row],[keyword]], Table1[keyword])), ""))</f>
        <v>defend</v>
      </c>
      <c r="P223" cm="1">
        <f t="array" ref="P223">SUM(--((_xlfn.REGEXTEST(Table1[keyword], "^" &amp; Table1[[#This Row],[keyword]] &amp; ".*")) * (Table1[keep]=1) ))</f>
        <v>1</v>
      </c>
      <c r="Q223" t="str" cm="1">
        <f t="array" ref="Q223">_xlfn.TEXTJOIN(", ", TRUE, _xlfn._xlws.FILTER(Table1[keyword], (_xlfn.REGEXTEST(Table1[keyword], "^" &amp; Table1[[#This Row],[keyword]] &amp; ".*")) * (Table1[keep]=1), ""))</f>
        <v>defend</v>
      </c>
    </row>
    <row r="224" spans="1:17" hidden="1" x14ac:dyDescent="0.3">
      <c r="A224" s="6" t="str">
        <f>IF(NOT(ISBLANK(Table1[[#This Row],[correct value]])), Table1[[#This Row],[correct value]], Table1[[#This Row],[processed]])</f>
        <v>data-flow</v>
      </c>
      <c r="B224">
        <v>0</v>
      </c>
      <c r="C224">
        <v>0</v>
      </c>
      <c r="D224" t="s">
        <v>861</v>
      </c>
      <c r="F224" t="b">
        <f>COUNTA(_xlfn.TEXTSPLIT(Table1[[#This Row],[processed]]," "))=1</f>
        <v>1</v>
      </c>
      <c r="G224" t="s">
        <v>777</v>
      </c>
      <c r="H224" t="s">
        <v>777</v>
      </c>
      <c r="J224" cm="1">
        <f t="array" ref="J224">SUM(--((_xlfn.REGEXTEST(Table1[keyword], "\b" &amp; Table1[[#This Row],[keyword]] &amp; ".*")) * (Table1[keep]=1) * (Table1[QA]=Table1[[#This Row],[QA]]) *  (Table1[Redundant]&lt;&gt;1)))</f>
        <v>0</v>
      </c>
      <c r="K224" t="str" cm="1">
        <f t="array" ref="K224">_xlfn.TEXTJOIN(", ", TRUE, _xlfn._xlws.FILTER(Table1[keyword], (_xlfn.REGEXTEST(Table1[keyword], "\b" &amp; Table1[[#This Row],[keyword]] &amp; ".*")) * (Table1[keep]=1)  * (Table1[QA]=Table1[[#This Row],[QA]]) *  (Table1[Redundant]&lt;&gt;1), ""))</f>
        <v/>
      </c>
      <c r="L224" cm="1">
        <f t="array" ref="L224">SUM(--(RIGHT(_xlfn.TEXTSPLIT(Table1[[#This Row],[processed]], ," "), 1) = "I"))</f>
        <v>0</v>
      </c>
      <c r="M224" cm="1">
        <f t="array" ref="M224">SUM(--(RIGHT(_xlfn.TEXTSPLIT(Table1[[#This Row],[processed]], ," "), 2) = "bl"))</f>
        <v>0</v>
      </c>
      <c r="N224" cm="1">
        <f t="array" ref="N224">SUM(--(ISNUMBER(SEARCH(Table1[[#This Row],[keyword]], Table1[keyword]))))</f>
        <v>2</v>
      </c>
      <c r="O224" t="str" cm="1">
        <f t="array" ref="O224">_xlfn.TEXTJOIN(", ", TRUE, _xlfn._xlws.FILTER(Table1[keyword], ISNUMBER(SEARCH(Table1[[#This Row],[keyword]], Table1[keyword])), ""))</f>
        <v>data-flow, data-flow</v>
      </c>
      <c r="P224" cm="1">
        <f t="array" ref="P224">SUM(--((_xlfn.REGEXTEST(Table1[keyword], "^" &amp; Table1[[#This Row],[keyword]] &amp; ".*")) * (Table1[keep]=1) ))</f>
        <v>1</v>
      </c>
      <c r="Q224" t="str" cm="1">
        <f t="array" ref="Q224">_xlfn.TEXTJOIN(", ", TRUE, _xlfn._xlws.FILTER(Table1[keyword], (_xlfn.REGEXTEST(Table1[keyword], "^" &amp; Table1[[#This Row],[keyword]] &amp; ".*")) * (Table1[keep]=1), ""))</f>
        <v>data-flow</v>
      </c>
    </row>
    <row r="225" spans="1:17" x14ac:dyDescent="0.3">
      <c r="A225" t="str">
        <f>IF(NOT(ISBLANK(Table1[[#This Row],[correct value]])), Table1[[#This Row],[correct value]], Table1[[#This Row],[processed]])</f>
        <v>defense-in-depth</v>
      </c>
      <c r="B225">
        <v>1</v>
      </c>
      <c r="C225">
        <v>1</v>
      </c>
      <c r="D225" t="s">
        <v>1184</v>
      </c>
      <c r="F225" t="b">
        <f>COUNTA(_xlfn.TEXTSPLIT(Table1[[#This Row],[processed]]," "))=1</f>
        <v>1</v>
      </c>
      <c r="G225" t="s">
        <v>1087</v>
      </c>
      <c r="H225" s="2" t="s">
        <v>1087</v>
      </c>
      <c r="J225" cm="1">
        <f t="array" ref="J225">SUM(--((_xlfn.REGEXTEST(Table1[keyword], "\b" &amp; Table1[[#This Row],[keyword]] &amp; ".*")) * (Table1[keep]=1) * (Table1[QA]=Table1[[#This Row],[QA]]) *  (Table1[Redundant]&lt;&gt;1)))</f>
        <v>1</v>
      </c>
      <c r="K225" t="str" cm="1">
        <f t="array" ref="K225">_xlfn.TEXTJOIN(", ", TRUE, _xlfn._xlws.FILTER(Table1[keyword], (_xlfn.REGEXTEST(Table1[keyword], "\b" &amp; Table1[[#This Row],[keyword]] &amp; ".*")) * (Table1[keep]=1)  * (Table1[QA]=Table1[[#This Row],[QA]]) *  (Table1[Redundant]&lt;&gt;1), ""))</f>
        <v>defense-in-depth</v>
      </c>
      <c r="L225" cm="1">
        <f t="array" ref="L225">SUM(--(RIGHT(_xlfn.TEXTSPLIT(Table1[[#This Row],[processed]], ," "), 1) = "I"))</f>
        <v>0</v>
      </c>
      <c r="M225" cm="1">
        <f t="array" ref="M225">SUM(--(RIGHT(_xlfn.TEXTSPLIT(Table1[[#This Row],[processed]], ," "), 2) = "bl"))</f>
        <v>0</v>
      </c>
      <c r="N225" cm="1">
        <f t="array" ref="N225">SUM(--(ISNUMBER(SEARCH(Table1[[#This Row],[keyword]], Table1[keyword]))))</f>
        <v>1</v>
      </c>
      <c r="O225" t="str" cm="1">
        <f t="array" ref="O225">_xlfn.TEXTJOIN(", ", TRUE, _xlfn._xlws.FILTER(Table1[keyword], ISNUMBER(SEARCH(Table1[[#This Row],[keyword]], Table1[keyword])), ""))</f>
        <v>defense-in-depth</v>
      </c>
      <c r="P225" cm="1">
        <f t="array" ref="P225">SUM(--((_xlfn.REGEXTEST(Table1[keyword], "^" &amp; Table1[[#This Row],[keyword]] &amp; ".*")) * (Table1[keep]=1) ))</f>
        <v>1</v>
      </c>
      <c r="Q225" t="str" cm="1">
        <f t="array" ref="Q225">_xlfn.TEXTJOIN(", ", TRUE, _xlfn._xlws.FILTER(Table1[keyword], (_xlfn.REGEXTEST(Table1[keyword], "^" &amp; Table1[[#This Row],[keyword]] &amp; ".*")) * (Table1[keep]=1), ""))</f>
        <v>defense-in-depth</v>
      </c>
    </row>
    <row r="226" spans="1:17" x14ac:dyDescent="0.3">
      <c r="A226" t="str">
        <f>IF(NOT(ISBLANK(Table1[[#This Row],[correct value]])), Table1[[#This Row],[correct value]], Table1[[#This Row],[processed]])</f>
        <v>degrad</v>
      </c>
      <c r="B226">
        <v>0</v>
      </c>
      <c r="C226">
        <v>1</v>
      </c>
      <c r="D226" t="s">
        <v>131</v>
      </c>
      <c r="F226" t="b">
        <f>COUNTA(_xlfn.TEXTSPLIT(Table1[[#This Row],[processed]]," "))=1</f>
        <v>1</v>
      </c>
      <c r="G226" t="s">
        <v>171</v>
      </c>
      <c r="H226" t="s">
        <v>212</v>
      </c>
      <c r="J226" cm="1">
        <f t="array" ref="J226">SUM(--((_xlfn.REGEXTEST(Table1[keyword], "\b" &amp; Table1[[#This Row],[keyword]] &amp; ".*")) * (Table1[keep]=1) * (Table1[QA]=Table1[[#This Row],[QA]]) *  (Table1[Redundant]&lt;&gt;1)))</f>
        <v>1</v>
      </c>
      <c r="K226" t="str" cm="1">
        <f t="array" ref="K226">_xlfn.TEXTJOIN(", ", TRUE, _xlfn._xlws.FILTER(Table1[keyword], (_xlfn.REGEXTEST(Table1[keyword], "\b" &amp; Table1[[#This Row],[keyword]] &amp; ".*")) * (Table1[keep]=1)  * (Table1[QA]=Table1[[#This Row],[QA]]) *  (Table1[Redundant]&lt;&gt;1), ""))</f>
        <v>degrad</v>
      </c>
      <c r="L226" cm="1">
        <f t="array" ref="L226">SUM(--(RIGHT(_xlfn.TEXTSPLIT(Table1[[#This Row],[processed]], ," "), 1) = "I"))</f>
        <v>0</v>
      </c>
      <c r="M226" cm="1">
        <f t="array" ref="M226">SUM(--(RIGHT(_xlfn.TEXTSPLIT(Table1[[#This Row],[processed]], ," "), 2) = "bl"))</f>
        <v>0</v>
      </c>
      <c r="N226" cm="1">
        <f t="array" ref="N226">SUM(--(ISNUMBER(SEARCH(Table1[[#This Row],[keyword]], Table1[keyword]))))</f>
        <v>2</v>
      </c>
      <c r="O226" t="str" cm="1">
        <f t="array" ref="O226">_xlfn.TEXTJOIN(", ", TRUE, _xlfn._xlws.FILTER(Table1[keyword], ISNUMBER(SEARCH(Table1[[#This Row],[keyword]], Table1[keyword])), ""))</f>
        <v>degrad, degrad</v>
      </c>
      <c r="P226" cm="1">
        <f t="array" ref="P226">SUM(--((_xlfn.REGEXTEST(Table1[keyword], "^" &amp; Table1[[#This Row],[keyword]] &amp; ".*")) * (Table1[keep]=1) ))</f>
        <v>2</v>
      </c>
      <c r="Q226" t="str" cm="1">
        <f t="array" ref="Q226">_xlfn.TEXTJOIN(", ", TRUE, _xlfn._xlws.FILTER(Table1[keyword], (_xlfn.REGEXTEST(Table1[keyword], "^" &amp; Table1[[#This Row],[keyword]] &amp; ".*")) * (Table1[keep]=1), ""))</f>
        <v>degrad, degrad</v>
      </c>
    </row>
    <row r="227" spans="1:17" x14ac:dyDescent="0.3">
      <c r="A227" t="str">
        <f>IF(NOT(ISBLANK(Table1[[#This Row],[correct value]])), Table1[[#This Row],[correct value]], Table1[[#This Row],[processed]])</f>
        <v>degrad</v>
      </c>
      <c r="B227">
        <v>0</v>
      </c>
      <c r="C227">
        <v>1</v>
      </c>
      <c r="D227" t="s">
        <v>861</v>
      </c>
      <c r="F227" t="b">
        <f>COUNTA(_xlfn.TEXTSPLIT(Table1[[#This Row],[processed]]," "))=1</f>
        <v>1</v>
      </c>
      <c r="G227" t="s">
        <v>171</v>
      </c>
      <c r="H227" s="2" t="s">
        <v>171</v>
      </c>
      <c r="J227" cm="1">
        <f t="array" ref="J227">SUM(--((_xlfn.REGEXTEST(Table1[keyword], "\b" &amp; Table1[[#This Row],[keyword]] &amp; ".*")) * (Table1[keep]=1) * (Table1[QA]=Table1[[#This Row],[QA]]) *  (Table1[Redundant]&lt;&gt;1)))</f>
        <v>1</v>
      </c>
      <c r="K227" t="str" cm="1">
        <f t="array" ref="K227">_xlfn.TEXTJOIN(", ", TRUE, _xlfn._xlws.FILTER(Table1[keyword], (_xlfn.REGEXTEST(Table1[keyword], "\b" &amp; Table1[[#This Row],[keyword]] &amp; ".*")) * (Table1[keep]=1)  * (Table1[QA]=Table1[[#This Row],[QA]]) *  (Table1[Redundant]&lt;&gt;1), ""))</f>
        <v>degrad</v>
      </c>
      <c r="L227" cm="1">
        <f t="array" ref="L227">SUM(--(RIGHT(_xlfn.TEXTSPLIT(Table1[[#This Row],[processed]], ," "), 1) = "I"))</f>
        <v>0</v>
      </c>
      <c r="M227" cm="1">
        <f t="array" ref="M227">SUM(--(RIGHT(_xlfn.TEXTSPLIT(Table1[[#This Row],[processed]], ," "), 2) = "bl"))</f>
        <v>0</v>
      </c>
      <c r="N227" cm="1">
        <f t="array" ref="N227">SUM(--(ISNUMBER(SEARCH(Table1[[#This Row],[keyword]], Table1[keyword]))))</f>
        <v>2</v>
      </c>
      <c r="O227" t="str" cm="1">
        <f t="array" ref="O227">_xlfn.TEXTJOIN(", ", TRUE, _xlfn._xlws.FILTER(Table1[keyword], ISNUMBER(SEARCH(Table1[[#This Row],[keyword]], Table1[keyword])), ""))</f>
        <v>degrad, degrad</v>
      </c>
      <c r="P227" cm="1">
        <f t="array" ref="P227">SUM(--((_xlfn.REGEXTEST(Table1[keyword], "^" &amp; Table1[[#This Row],[keyword]] &amp; ".*")) * (Table1[keep]=1) ))</f>
        <v>2</v>
      </c>
      <c r="Q227" t="str" cm="1">
        <f t="array" ref="Q227">_xlfn.TEXTJOIN(", ", TRUE, _xlfn._xlws.FILTER(Table1[keyword], (_xlfn.REGEXTEST(Table1[keyword], "^" &amp; Table1[[#This Row],[keyword]] &amp; ".*")) * (Table1[keep]=1), ""))</f>
        <v>degrad, degrad</v>
      </c>
    </row>
    <row r="228" spans="1:17" hidden="1" x14ac:dyDescent="0.3">
      <c r="A228" s="6" t="str">
        <f>IF(NOT(ISBLANK(Table1[[#This Row],[correct value]])), Table1[[#This Row],[correct value]], Table1[[#This Row],[processed]])</f>
        <v>deadlock</v>
      </c>
      <c r="B228">
        <v>0</v>
      </c>
      <c r="C228">
        <v>0</v>
      </c>
      <c r="D228" t="s">
        <v>969</v>
      </c>
      <c r="F228" t="b">
        <f>COUNTA(_xlfn.TEXTSPLIT(Table1[[#This Row],[processed]]," "))=1</f>
        <v>1</v>
      </c>
      <c r="G228" t="s">
        <v>674</v>
      </c>
      <c r="H228" t="s">
        <v>674</v>
      </c>
      <c r="J228" cm="1">
        <f t="array" ref="J228">SUM(--((_xlfn.REGEXTEST(Table1[keyword], "\b" &amp; Table1[[#This Row],[keyword]] &amp; ".*")) * (Table1[keep]=1) * (Table1[QA]=Table1[[#This Row],[QA]]) *  (Table1[Redundant]&lt;&gt;1)))</f>
        <v>0</v>
      </c>
      <c r="K228" t="str" cm="1">
        <f t="array" ref="K228">_xlfn.TEXTJOIN(", ", TRUE, _xlfn._xlws.FILTER(Table1[keyword], (_xlfn.REGEXTEST(Table1[keyword], "\b" &amp; Table1[[#This Row],[keyword]] &amp; ".*")) * (Table1[keep]=1)  * (Table1[QA]=Table1[[#This Row],[QA]]) *  (Table1[Redundant]&lt;&gt;1), ""))</f>
        <v/>
      </c>
      <c r="L228" cm="1">
        <f t="array" ref="L228">SUM(--(RIGHT(_xlfn.TEXTSPLIT(Table1[[#This Row],[processed]], ," "), 1) = "I"))</f>
        <v>0</v>
      </c>
      <c r="M228" cm="1">
        <f t="array" ref="M228">SUM(--(RIGHT(_xlfn.TEXTSPLIT(Table1[[#This Row],[processed]], ," "), 2) = "bl"))</f>
        <v>0</v>
      </c>
      <c r="N228" cm="1">
        <f t="array" ref="N228">SUM(--(ISNUMBER(SEARCH(Table1[[#This Row],[keyword]], Table1[keyword]))))</f>
        <v>2</v>
      </c>
      <c r="O228" t="str" cm="1">
        <f t="array" ref="O228">_xlfn.TEXTJOIN(", ", TRUE, _xlfn._xlws.FILTER(Table1[keyword], ISNUMBER(SEARCH(Table1[[#This Row],[keyword]], Table1[keyword])), ""))</f>
        <v>deadlock, deadlock</v>
      </c>
      <c r="P228" cm="1">
        <f t="array" ref="P228">SUM(--((_xlfn.REGEXTEST(Table1[keyword], "^" &amp; Table1[[#This Row],[keyword]] &amp; ".*")) * (Table1[keep]=1) ))</f>
        <v>1</v>
      </c>
      <c r="Q228" t="str" cm="1">
        <f t="array" ref="Q228">_xlfn.TEXTJOIN(", ", TRUE, _xlfn._xlws.FILTER(Table1[keyword], (_xlfn.REGEXTEST(Table1[keyword], "^" &amp; Table1[[#This Row],[keyword]] &amp; ".*")) * (Table1[keep]=1), ""))</f>
        <v>deadlock</v>
      </c>
    </row>
    <row r="229" spans="1:17" x14ac:dyDescent="0.3">
      <c r="A229" t="str">
        <f>IF(NOT(ISBLANK(Table1[[#This Row],[correct value]])), Table1[[#This Row],[correct value]], Table1[[#This Row],[processed]])</f>
        <v>deliver capab</v>
      </c>
      <c r="B229">
        <v>1</v>
      </c>
      <c r="C229">
        <v>1</v>
      </c>
      <c r="D229" t="s">
        <v>390</v>
      </c>
      <c r="F229" t="b">
        <f>COUNTA(_xlfn.TEXTSPLIT(Table1[[#This Row],[processed]]," "))=1</f>
        <v>0</v>
      </c>
      <c r="G229" t="s">
        <v>323</v>
      </c>
      <c r="H229" t="s">
        <v>326</v>
      </c>
      <c r="I229" t="s">
        <v>1389</v>
      </c>
      <c r="J229" cm="1">
        <f t="array" ref="J229">SUM(--((_xlfn.REGEXTEST(Table1[keyword], "\b" &amp; Table1[[#This Row],[keyword]] &amp; ".*")) * (Table1[keep]=1) * (Table1[QA]=Table1[[#This Row],[QA]]) *  (Table1[Redundant]&lt;&gt;1)))</f>
        <v>1</v>
      </c>
      <c r="K229" t="str" cm="1">
        <f t="array" ref="K229">_xlfn.TEXTJOIN(", ", TRUE, _xlfn._xlws.FILTER(Table1[keyword], (_xlfn.REGEXTEST(Table1[keyword], "\b" &amp; Table1[[#This Row],[keyword]] &amp; ".*")) * (Table1[keep]=1)  * (Table1[QA]=Table1[[#This Row],[QA]]) *  (Table1[Redundant]&lt;&gt;1), ""))</f>
        <v>deliver capab</v>
      </c>
      <c r="L229" cm="1">
        <f t="array" ref="L229">SUM(--(RIGHT(_xlfn.TEXTSPLIT(Table1[[#This Row],[processed]], ," "), 1) = "I"))</f>
        <v>1</v>
      </c>
      <c r="M229" cm="1">
        <f t="array" ref="M229">SUM(--(RIGHT(_xlfn.TEXTSPLIT(Table1[[#This Row],[processed]], ," "), 2) = "bl"))</f>
        <v>1</v>
      </c>
      <c r="N229" cm="1">
        <f t="array" ref="N229">SUM(--(ISNUMBER(SEARCH(Table1[[#This Row],[keyword]], Table1[keyword]))))</f>
        <v>1</v>
      </c>
      <c r="O229" t="str" cm="1">
        <f t="array" ref="O229">_xlfn.TEXTJOIN(", ", TRUE, _xlfn._xlws.FILTER(Table1[keyword], ISNUMBER(SEARCH(Table1[[#This Row],[keyword]], Table1[keyword])), ""))</f>
        <v>deliver capab</v>
      </c>
      <c r="P229" cm="1">
        <f t="array" ref="P229">SUM(--((_xlfn.REGEXTEST(Table1[keyword], "^" &amp; Table1[[#This Row],[keyword]] &amp; ".*")) * (Table1[keep]=1) ))</f>
        <v>1</v>
      </c>
      <c r="Q229" t="str" cm="1">
        <f t="array" ref="Q229">_xlfn.TEXTJOIN(", ", TRUE, _xlfn._xlws.FILTER(Table1[keyword], (_xlfn.REGEXTEST(Table1[keyword], "^" &amp; Table1[[#This Row],[keyword]] &amp; ".*")) * (Table1[keep]=1), ""))</f>
        <v>deliver capab</v>
      </c>
    </row>
    <row r="230" spans="1:17" hidden="1" x14ac:dyDescent="0.3">
      <c r="A230" s="6" t="str">
        <f>IF(NOT(ISBLANK(Table1[[#This Row],[correct value]])), Table1[[#This Row],[correct value]], Table1[[#This Row],[processed]])</f>
        <v>decoupl</v>
      </c>
      <c r="B230">
        <v>0</v>
      </c>
      <c r="C230">
        <v>0</v>
      </c>
      <c r="D230" t="s">
        <v>1262</v>
      </c>
      <c r="F230" t="b">
        <f>COUNTA(_xlfn.TEXTSPLIT(Table1[[#This Row],[processed]]," "))=1</f>
        <v>1</v>
      </c>
      <c r="G230" t="s">
        <v>1186</v>
      </c>
      <c r="H230" t="s">
        <v>1186</v>
      </c>
      <c r="J230" cm="1">
        <f t="array" ref="J230">SUM(--((_xlfn.REGEXTEST(Table1[keyword], "\b" &amp; Table1[[#This Row],[keyword]] &amp; ".*")) * (Table1[keep]=1) * (Table1[QA]=Table1[[#This Row],[QA]]) *  (Table1[Redundant]&lt;&gt;1)))</f>
        <v>0</v>
      </c>
      <c r="K230" t="str" cm="1">
        <f t="array" ref="K230">_xlfn.TEXTJOIN(", ", TRUE, _xlfn._xlws.FILTER(Table1[keyword], (_xlfn.REGEXTEST(Table1[keyword], "\b" &amp; Table1[[#This Row],[keyword]] &amp; ".*")) * (Table1[keep]=1)  * (Table1[QA]=Table1[[#This Row],[QA]]) *  (Table1[Redundant]&lt;&gt;1), ""))</f>
        <v/>
      </c>
      <c r="L230" cm="1">
        <f t="array" ref="L230">SUM(--(RIGHT(_xlfn.TEXTSPLIT(Table1[[#This Row],[processed]], ," "), 1) = "I"))</f>
        <v>0</v>
      </c>
      <c r="M230" cm="1">
        <f t="array" ref="M230">SUM(--(RIGHT(_xlfn.TEXTSPLIT(Table1[[#This Row],[processed]], ," "), 2) = "bl"))</f>
        <v>0</v>
      </c>
      <c r="N230" cm="1">
        <f t="array" ref="N230">SUM(--(ISNUMBER(SEARCH(Table1[[#This Row],[keyword]], Table1[keyword]))))</f>
        <v>1</v>
      </c>
      <c r="O230" t="str" cm="1">
        <f t="array" ref="O230">_xlfn.TEXTJOIN(", ", TRUE, _xlfn._xlws.FILTER(Table1[keyword], ISNUMBER(SEARCH(Table1[[#This Row],[keyword]], Table1[keyword])), ""))</f>
        <v>decoupl</v>
      </c>
      <c r="P230" cm="1">
        <f t="array" ref="P230">SUM(--((_xlfn.REGEXTEST(Table1[keyword], "^" &amp; Table1[[#This Row],[keyword]] &amp; ".*")) * (Table1[keep]=1) ))</f>
        <v>0</v>
      </c>
      <c r="Q230" t="str" cm="1">
        <f t="array" ref="Q230">_xlfn.TEXTJOIN(", ", TRUE, _xlfn._xlws.FILTER(Table1[keyword], (_xlfn.REGEXTEST(Table1[keyword], "^" &amp; Table1[[#This Row],[keyword]] &amp; ".*")) * (Table1[keep]=1), ""))</f>
        <v/>
      </c>
    </row>
    <row r="231" spans="1:17" x14ac:dyDescent="0.3">
      <c r="A231" t="str">
        <f>IF(NOT(ISBLANK(Table1[[#This Row],[correct value]])), Table1[[#This Row],[correct value]], Table1[[#This Row],[processed]])</f>
        <v>denial-of-servic</v>
      </c>
      <c r="B231">
        <v>0</v>
      </c>
      <c r="C231">
        <v>1</v>
      </c>
      <c r="D231" t="s">
        <v>1184</v>
      </c>
      <c r="F231" t="b">
        <f>COUNTA(_xlfn.TEXTSPLIT(Table1[[#This Row],[processed]]," "))=1</f>
        <v>1</v>
      </c>
      <c r="G231" t="s">
        <v>996</v>
      </c>
      <c r="H231" s="2" t="s">
        <v>997</v>
      </c>
      <c r="J231" cm="1">
        <f t="array" ref="J231">SUM(--((_xlfn.REGEXTEST(Table1[keyword], "\b" &amp; Table1[[#This Row],[keyword]] &amp; ".*")) * (Table1[keep]=1) * (Table1[QA]=Table1[[#This Row],[QA]]) *  (Table1[Redundant]&lt;&gt;1)))</f>
        <v>1</v>
      </c>
      <c r="K231" t="str" cm="1">
        <f t="array" ref="K231">_xlfn.TEXTJOIN(", ", TRUE, _xlfn._xlws.FILTER(Table1[keyword], (_xlfn.REGEXTEST(Table1[keyword], "\b" &amp; Table1[[#This Row],[keyword]] &amp; ".*")) * (Table1[keep]=1)  * (Table1[QA]=Table1[[#This Row],[QA]]) *  (Table1[Redundant]&lt;&gt;1), ""))</f>
        <v>denial-of-servic</v>
      </c>
      <c r="L231" cm="1">
        <f t="array" ref="L231">SUM(--(RIGHT(_xlfn.TEXTSPLIT(Table1[[#This Row],[processed]], ," "), 1) = "I"))</f>
        <v>0</v>
      </c>
      <c r="M231" cm="1">
        <f t="array" ref="M231">SUM(--(RIGHT(_xlfn.TEXTSPLIT(Table1[[#This Row],[processed]], ," "), 2) = "bl"))</f>
        <v>0</v>
      </c>
      <c r="N231" cm="1">
        <f t="array" ref="N231">SUM(--(ISNUMBER(SEARCH(Table1[[#This Row],[keyword]], Table1[keyword]))))</f>
        <v>1</v>
      </c>
      <c r="O231" t="str" cm="1">
        <f t="array" ref="O231">_xlfn.TEXTJOIN(", ", TRUE, _xlfn._xlws.FILTER(Table1[keyword], ISNUMBER(SEARCH(Table1[[#This Row],[keyword]], Table1[keyword])), ""))</f>
        <v>denial-of-servic</v>
      </c>
      <c r="P231" cm="1">
        <f t="array" ref="P231">SUM(--((_xlfn.REGEXTEST(Table1[keyword], "^" &amp; Table1[[#This Row],[keyword]] &amp; ".*")) * (Table1[keep]=1) ))</f>
        <v>1</v>
      </c>
      <c r="Q231" t="str" cm="1">
        <f t="array" ref="Q231">_xlfn.TEXTJOIN(", ", TRUE, _xlfn._xlws.FILTER(Table1[keyword], (_xlfn.REGEXTEST(Table1[keyword], "^" &amp; Table1[[#This Row],[keyword]] &amp; ".*")) * (Table1[keep]=1), ""))</f>
        <v>denial-of-servic</v>
      </c>
    </row>
    <row r="232" spans="1:17" x14ac:dyDescent="0.3">
      <c r="A232" t="str">
        <f>IF(NOT(ISBLANK(Table1[[#This Row],[correct value]])), Table1[[#This Row],[correct value]], Table1[[#This Row],[processed]])</f>
        <v>denorm</v>
      </c>
      <c r="B232">
        <v>1</v>
      </c>
      <c r="C232">
        <v>1</v>
      </c>
      <c r="D232" t="s">
        <v>746</v>
      </c>
      <c r="F232" t="b">
        <f>COUNTA(_xlfn.TEXTSPLIT(Table1[[#This Row],[processed]]," "))=1</f>
        <v>1</v>
      </c>
      <c r="G232" t="s">
        <v>682</v>
      </c>
      <c r="H232" s="2" t="s">
        <v>683</v>
      </c>
      <c r="J232" cm="1">
        <f t="array" ref="J232">SUM(--((_xlfn.REGEXTEST(Table1[keyword], "\b" &amp; Table1[[#This Row],[keyword]] &amp; ".*")) * (Table1[keep]=1) * (Table1[QA]=Table1[[#This Row],[QA]]) *  (Table1[Redundant]&lt;&gt;1)))</f>
        <v>1</v>
      </c>
      <c r="K232" t="str" cm="1">
        <f t="array" ref="K232">_xlfn.TEXTJOIN(", ", TRUE, _xlfn._xlws.FILTER(Table1[keyword], (_xlfn.REGEXTEST(Table1[keyword], "\b" &amp; Table1[[#This Row],[keyword]] &amp; ".*")) * (Table1[keep]=1)  * (Table1[QA]=Table1[[#This Row],[QA]]) *  (Table1[Redundant]&lt;&gt;1), ""))</f>
        <v>denorm</v>
      </c>
      <c r="L232" cm="1">
        <f t="array" ref="L232">SUM(--(RIGHT(_xlfn.TEXTSPLIT(Table1[[#This Row],[processed]], ," "), 1) = "I"))</f>
        <v>0</v>
      </c>
      <c r="M232" cm="1">
        <f t="array" ref="M232">SUM(--(RIGHT(_xlfn.TEXTSPLIT(Table1[[#This Row],[processed]], ," "), 2) = "bl"))</f>
        <v>0</v>
      </c>
      <c r="N232" cm="1">
        <f t="array" ref="N232">SUM(--(ISNUMBER(SEARCH(Table1[[#This Row],[keyword]], Table1[keyword]))))</f>
        <v>1</v>
      </c>
      <c r="O232" t="str" cm="1">
        <f t="array" ref="O232">_xlfn.TEXTJOIN(", ", TRUE, _xlfn._xlws.FILTER(Table1[keyword], ISNUMBER(SEARCH(Table1[[#This Row],[keyword]], Table1[keyword])), ""))</f>
        <v>denorm</v>
      </c>
      <c r="P232" cm="1">
        <f t="array" ref="P232">SUM(--((_xlfn.REGEXTEST(Table1[keyword], "^" &amp; Table1[[#This Row],[keyword]] &amp; ".*")) * (Table1[keep]=1) ))</f>
        <v>1</v>
      </c>
      <c r="Q232" t="str" cm="1">
        <f t="array" ref="Q232">_xlfn.TEXTJOIN(", ", TRUE, _xlfn._xlws.FILTER(Table1[keyword], (_xlfn.REGEXTEST(Table1[keyword], "^" &amp; Table1[[#This Row],[keyword]] &amp; ".*")) * (Table1[keep]=1), ""))</f>
        <v>denorm</v>
      </c>
    </row>
    <row r="233" spans="1:17" x14ac:dyDescent="0.3">
      <c r="A233" t="str">
        <f>IF(NOT(ISBLANK(Table1[[#This Row],[correct value]])), Table1[[#This Row],[correct value]], Table1[[#This Row],[processed]])</f>
        <v>depend</v>
      </c>
      <c r="B233">
        <v>0</v>
      </c>
      <c r="C233">
        <v>1</v>
      </c>
      <c r="D233" t="s">
        <v>390</v>
      </c>
      <c r="F233" t="b">
        <f>COUNTA(_xlfn.TEXTSPLIT(Table1[[#This Row],[processed]]," "))=1</f>
        <v>1</v>
      </c>
      <c r="G233" t="s">
        <v>297</v>
      </c>
      <c r="H233" s="2" t="s">
        <v>297</v>
      </c>
      <c r="J233" cm="1">
        <f t="array" ref="J233">SUM(--((_xlfn.REGEXTEST(Table1[keyword], "\b" &amp; Table1[[#This Row],[keyword]] &amp; ".*")) * (Table1[keep]=1) * (Table1[QA]=Table1[[#This Row],[QA]]) *  (Table1[Redundant]&lt;&gt;1)))</f>
        <v>1</v>
      </c>
      <c r="K233" t="str" cm="1">
        <f t="array" ref="K233">_xlfn.TEXTJOIN(", ", TRUE, _xlfn._xlws.FILTER(Table1[keyword], (_xlfn.REGEXTEST(Table1[keyword], "\b" &amp; Table1[[#This Row],[keyword]] &amp; ".*")) * (Table1[keep]=1)  * (Table1[QA]=Table1[[#This Row],[QA]]) *  (Table1[Redundant]&lt;&gt;1), ""))</f>
        <v>depend</v>
      </c>
      <c r="L233" cm="1">
        <f t="array" ref="L233">SUM(--(RIGHT(_xlfn.TEXTSPLIT(Table1[[#This Row],[processed]], ," "), 1) = "I"))</f>
        <v>0</v>
      </c>
      <c r="M233" cm="1">
        <f t="array" ref="M233">SUM(--(RIGHT(_xlfn.TEXTSPLIT(Table1[[#This Row],[processed]], ," "), 2) = "bl"))</f>
        <v>0</v>
      </c>
      <c r="N233" cm="1">
        <f t="array" ref="N233">SUM(--(ISNUMBER(SEARCH(Table1[[#This Row],[keyword]], Table1[keyword]))))</f>
        <v>6</v>
      </c>
      <c r="O233" t="str" cm="1">
        <f t="array" ref="O233">_xlfn.TEXTJOIN(", ", TRUE, _xlfn._xlws.FILTER(Table1[keyword], ISNUMBER(SEARCH(Table1[[#This Row],[keyword]], Table1[keyword])), ""))</f>
        <v>depend, depend, depend, depend, depend, dependab</v>
      </c>
      <c r="P233" cm="1">
        <f t="array" ref="P233">SUM(--((_xlfn.REGEXTEST(Table1[keyword], "^" &amp; Table1[[#This Row],[keyword]] &amp; ".*")) * (Table1[keep]=1) ))</f>
        <v>6</v>
      </c>
      <c r="Q233" t="str" cm="1">
        <f t="array" ref="Q233">_xlfn.TEXTJOIN(", ", TRUE, _xlfn._xlws.FILTER(Table1[keyword], (_xlfn.REGEXTEST(Table1[keyword], "^" &amp; Table1[[#This Row],[keyword]] &amp; ".*")) * (Table1[keep]=1), ""))</f>
        <v>depend, depend, depend, depend, depend, dependab</v>
      </c>
    </row>
    <row r="234" spans="1:17" x14ac:dyDescent="0.3">
      <c r="A234" t="str">
        <f>IF(NOT(ISBLANK(Table1[[#This Row],[correct value]])), Table1[[#This Row],[correct value]], Table1[[#This Row],[processed]])</f>
        <v>depend</v>
      </c>
      <c r="B234">
        <v>0</v>
      </c>
      <c r="C234">
        <v>1</v>
      </c>
      <c r="D234" t="s">
        <v>492</v>
      </c>
      <c r="F234" t="b">
        <f>COUNTA(_xlfn.TEXTSPLIT(Table1[[#This Row],[processed]]," "))=1</f>
        <v>1</v>
      </c>
      <c r="G234" t="s">
        <v>297</v>
      </c>
      <c r="H234" s="2" t="s">
        <v>1454</v>
      </c>
      <c r="J234" cm="1">
        <f t="array" ref="J234">SUM(--((_xlfn.REGEXTEST(Table1[keyword], "\b" &amp; Table1[[#This Row],[keyword]] &amp; ".*")) * (Table1[keep]=1) * (Table1[QA]=Table1[[#This Row],[QA]]) *  (Table1[Redundant]&lt;&gt;1)))</f>
        <v>1</v>
      </c>
      <c r="K234" t="str" cm="1">
        <f t="array" ref="K234">_xlfn.TEXTJOIN(", ", TRUE, _xlfn._xlws.FILTER(Table1[keyword], (_xlfn.REGEXTEST(Table1[keyword], "\b" &amp; Table1[[#This Row],[keyword]] &amp; ".*")) * (Table1[keep]=1)  * (Table1[QA]=Table1[[#This Row],[QA]]) *  (Table1[Redundant]&lt;&gt;1), ""))</f>
        <v>depend</v>
      </c>
      <c r="L234" cm="1">
        <f t="array" ref="L234">SUM(--(RIGHT(_xlfn.TEXTSPLIT(Table1[[#This Row],[processed]], ," "), 1) = "I"))</f>
        <v>0</v>
      </c>
      <c r="M234" cm="1">
        <f t="array" ref="M234">SUM(--(RIGHT(_xlfn.TEXTSPLIT(Table1[[#This Row],[processed]], ," "), 2) = "bl"))</f>
        <v>0</v>
      </c>
      <c r="N234" cm="1">
        <f t="array" ref="N234">SUM(--(ISNUMBER(SEARCH(Table1[[#This Row],[keyword]], Table1[keyword]))))</f>
        <v>6</v>
      </c>
      <c r="O234" t="str" cm="1">
        <f t="array" ref="O234">_xlfn.TEXTJOIN(", ", TRUE, _xlfn._xlws.FILTER(Table1[keyword], ISNUMBER(SEARCH(Table1[[#This Row],[keyword]], Table1[keyword])), ""))</f>
        <v>depend, depend, depend, depend, depend, dependab</v>
      </c>
      <c r="P234" cm="1">
        <f t="array" ref="P234">SUM(--((_xlfn.REGEXTEST(Table1[keyword], "^" &amp; Table1[[#This Row],[keyword]] &amp; ".*")) * (Table1[keep]=1) ))</f>
        <v>6</v>
      </c>
      <c r="Q234" t="str" cm="1">
        <f t="array" ref="Q234">_xlfn.TEXTJOIN(", ", TRUE, _xlfn._xlws.FILTER(Table1[keyword], (_xlfn.REGEXTEST(Table1[keyword], "^" &amp; Table1[[#This Row],[keyword]] &amp; ".*")) * (Table1[keep]=1), ""))</f>
        <v>depend, depend, depend, depend, depend, dependab</v>
      </c>
    </row>
    <row r="235" spans="1:17" x14ac:dyDescent="0.3">
      <c r="A235" t="str">
        <f>IF(NOT(ISBLANK(Table1[[#This Row],[correct value]])), Table1[[#This Row],[correct value]], Table1[[#This Row],[processed]])</f>
        <v>depend</v>
      </c>
      <c r="B235">
        <v>0</v>
      </c>
      <c r="C235">
        <v>1</v>
      </c>
      <c r="D235" t="s">
        <v>541</v>
      </c>
      <c r="F235" t="b">
        <f>COUNTA(_xlfn.TEXTSPLIT(Table1[[#This Row],[processed]]," "))=1</f>
        <v>1</v>
      </c>
      <c r="G235" t="s">
        <v>297</v>
      </c>
      <c r="H235" s="2" t="s">
        <v>297</v>
      </c>
      <c r="J235" cm="1">
        <f t="array" ref="J235">SUM(--((_xlfn.REGEXTEST(Table1[keyword], "\b" &amp; Table1[[#This Row],[keyword]] &amp; ".*")) * (Table1[keep]=1) * (Table1[QA]=Table1[[#This Row],[QA]]) *  (Table1[Redundant]&lt;&gt;1)))</f>
        <v>1</v>
      </c>
      <c r="K235" t="str" cm="1">
        <f t="array" ref="K235">_xlfn.TEXTJOIN(", ", TRUE, _xlfn._xlws.FILTER(Table1[keyword], (_xlfn.REGEXTEST(Table1[keyword], "\b" &amp; Table1[[#This Row],[keyword]] &amp; ".*")) * (Table1[keep]=1)  * (Table1[QA]=Table1[[#This Row],[QA]]) *  (Table1[Redundant]&lt;&gt;1), ""))</f>
        <v>depend</v>
      </c>
      <c r="L235" cm="1">
        <f t="array" ref="L235">SUM(--(RIGHT(_xlfn.TEXTSPLIT(Table1[[#This Row],[processed]], ," "), 1) = "I"))</f>
        <v>0</v>
      </c>
      <c r="M235" cm="1">
        <f t="array" ref="M235">SUM(--(RIGHT(_xlfn.TEXTSPLIT(Table1[[#This Row],[processed]], ," "), 2) = "bl"))</f>
        <v>0</v>
      </c>
      <c r="N235" cm="1">
        <f t="array" ref="N235">SUM(--(ISNUMBER(SEARCH(Table1[[#This Row],[keyword]], Table1[keyword]))))</f>
        <v>6</v>
      </c>
      <c r="O235" t="str" cm="1">
        <f t="array" ref="O235">_xlfn.TEXTJOIN(", ", TRUE, _xlfn._xlws.FILTER(Table1[keyword], ISNUMBER(SEARCH(Table1[[#This Row],[keyword]], Table1[keyword])), ""))</f>
        <v>depend, depend, depend, depend, depend, dependab</v>
      </c>
      <c r="P235" cm="1">
        <f t="array" ref="P235">SUM(--((_xlfn.REGEXTEST(Table1[keyword], "^" &amp; Table1[[#This Row],[keyword]] &amp; ".*")) * (Table1[keep]=1) ))</f>
        <v>6</v>
      </c>
      <c r="Q235" t="str" cm="1">
        <f t="array" ref="Q235">_xlfn.TEXTJOIN(", ", TRUE, _xlfn._xlws.FILTER(Table1[keyword], (_xlfn.REGEXTEST(Table1[keyword], "^" &amp; Table1[[#This Row],[keyword]] &amp; ".*")) * (Table1[keep]=1), ""))</f>
        <v>depend, depend, depend, depend, depend, dependab</v>
      </c>
    </row>
    <row r="236" spans="1:17" x14ac:dyDescent="0.3">
      <c r="A236" t="str">
        <f>IF(NOT(ISBLANK(Table1[[#This Row],[correct value]])), Table1[[#This Row],[correct value]], Table1[[#This Row],[processed]])</f>
        <v>depend</v>
      </c>
      <c r="B236">
        <v>0</v>
      </c>
      <c r="C236">
        <v>1</v>
      </c>
      <c r="D236" t="s">
        <v>969</v>
      </c>
      <c r="F236" t="b">
        <f>COUNTA(_xlfn.TEXTSPLIT(Table1[[#This Row],[processed]]," "))=1</f>
        <v>1</v>
      </c>
      <c r="G236" t="s">
        <v>297</v>
      </c>
      <c r="H236" s="2" t="s">
        <v>297</v>
      </c>
      <c r="J236" cm="1">
        <f t="array" ref="J236">SUM(--((_xlfn.REGEXTEST(Table1[keyword], "\b" &amp; Table1[[#This Row],[keyword]] &amp; ".*")) * (Table1[keep]=1) * (Table1[QA]=Table1[[#This Row],[QA]]) *  (Table1[Redundant]&lt;&gt;1)))</f>
        <v>1</v>
      </c>
      <c r="K236" t="str" cm="1">
        <f t="array" ref="K236">_xlfn.TEXTJOIN(", ", TRUE, _xlfn._xlws.FILTER(Table1[keyword], (_xlfn.REGEXTEST(Table1[keyword], "\b" &amp; Table1[[#This Row],[keyword]] &amp; ".*")) * (Table1[keep]=1)  * (Table1[QA]=Table1[[#This Row],[QA]]) *  (Table1[Redundant]&lt;&gt;1), ""))</f>
        <v>depend</v>
      </c>
      <c r="L236" cm="1">
        <f t="array" ref="L236">SUM(--(RIGHT(_xlfn.TEXTSPLIT(Table1[[#This Row],[processed]], ," "), 1) = "I"))</f>
        <v>0</v>
      </c>
      <c r="M236" cm="1">
        <f t="array" ref="M236">SUM(--(RIGHT(_xlfn.TEXTSPLIT(Table1[[#This Row],[processed]], ," "), 2) = "bl"))</f>
        <v>0</v>
      </c>
      <c r="N236" cm="1">
        <f t="array" ref="N236">SUM(--(ISNUMBER(SEARCH(Table1[[#This Row],[keyword]], Table1[keyword]))))</f>
        <v>6</v>
      </c>
      <c r="O236" t="str" cm="1">
        <f t="array" ref="O236">_xlfn.TEXTJOIN(", ", TRUE, _xlfn._xlws.FILTER(Table1[keyword], ISNUMBER(SEARCH(Table1[[#This Row],[keyword]], Table1[keyword])), ""))</f>
        <v>depend, depend, depend, depend, depend, dependab</v>
      </c>
      <c r="P236" cm="1">
        <f t="array" ref="P236">SUM(--((_xlfn.REGEXTEST(Table1[keyword], "^" &amp; Table1[[#This Row],[keyword]] &amp; ".*")) * (Table1[keep]=1) ))</f>
        <v>6</v>
      </c>
      <c r="Q236" t="str" cm="1">
        <f t="array" ref="Q236">_xlfn.TEXTJOIN(", ", TRUE, _xlfn._xlws.FILTER(Table1[keyword], (_xlfn.REGEXTEST(Table1[keyword], "^" &amp; Table1[[#This Row],[keyword]] &amp; ".*")) * (Table1[keep]=1), ""))</f>
        <v>depend, depend, depend, depend, depend, dependab</v>
      </c>
    </row>
    <row r="237" spans="1:17" x14ac:dyDescent="0.3">
      <c r="A237" t="str">
        <f>IF(NOT(ISBLANK(Table1[[#This Row],[correct value]])), Table1[[#This Row],[correct value]], Table1[[#This Row],[processed]])</f>
        <v>depend</v>
      </c>
      <c r="B237">
        <v>0</v>
      </c>
      <c r="C237">
        <v>1</v>
      </c>
      <c r="D237" t="s">
        <v>1262</v>
      </c>
      <c r="F237" t="b">
        <f>COUNTA(_xlfn.TEXTSPLIT(Table1[[#This Row],[processed]]," "))=1</f>
        <v>1</v>
      </c>
      <c r="G237" t="s">
        <v>297</v>
      </c>
      <c r="H237" s="2" t="s">
        <v>297</v>
      </c>
      <c r="J237" cm="1">
        <f t="array" ref="J237">SUM(--((_xlfn.REGEXTEST(Table1[keyword], "\b" &amp; Table1[[#This Row],[keyword]] &amp; ".*")) * (Table1[keep]=1) * (Table1[QA]=Table1[[#This Row],[QA]]) *  (Table1[Redundant]&lt;&gt;1)))</f>
        <v>1</v>
      </c>
      <c r="K237" t="str" cm="1">
        <f t="array" ref="K237">_xlfn.TEXTJOIN(", ", TRUE, _xlfn._xlws.FILTER(Table1[keyword], (_xlfn.REGEXTEST(Table1[keyword], "\b" &amp; Table1[[#This Row],[keyword]] &amp; ".*")) * (Table1[keep]=1)  * (Table1[QA]=Table1[[#This Row],[QA]]) *  (Table1[Redundant]&lt;&gt;1), ""))</f>
        <v>depend</v>
      </c>
      <c r="L237" cm="1">
        <f t="array" ref="L237">SUM(--(RIGHT(_xlfn.TEXTSPLIT(Table1[[#This Row],[processed]], ," "), 1) = "I"))</f>
        <v>0</v>
      </c>
      <c r="M237" cm="1">
        <f t="array" ref="M237">SUM(--(RIGHT(_xlfn.TEXTSPLIT(Table1[[#This Row],[processed]], ," "), 2) = "bl"))</f>
        <v>0</v>
      </c>
      <c r="N237" cm="1">
        <f t="array" ref="N237">SUM(--(ISNUMBER(SEARCH(Table1[[#This Row],[keyword]], Table1[keyword]))))</f>
        <v>6</v>
      </c>
      <c r="O237" t="str" cm="1">
        <f t="array" ref="O237">_xlfn.TEXTJOIN(", ", TRUE, _xlfn._xlws.FILTER(Table1[keyword], ISNUMBER(SEARCH(Table1[[#This Row],[keyword]], Table1[keyword])), ""))</f>
        <v>depend, depend, depend, depend, depend, dependab</v>
      </c>
      <c r="P237" cm="1">
        <f t="array" ref="P237">SUM(--((_xlfn.REGEXTEST(Table1[keyword], "^" &amp; Table1[[#This Row],[keyword]] &amp; ".*")) * (Table1[keep]=1) ))</f>
        <v>6</v>
      </c>
      <c r="Q237" t="str" cm="1">
        <f t="array" ref="Q237">_xlfn.TEXTJOIN(", ", TRUE, _xlfn._xlws.FILTER(Table1[keyword], (_xlfn.REGEXTEST(Table1[keyword], "^" &amp; Table1[[#This Row],[keyword]] &amp; ".*")) * (Table1[keep]=1), ""))</f>
        <v>depend, depend, depend, depend, depend, dependab</v>
      </c>
    </row>
    <row r="238" spans="1:17" x14ac:dyDescent="0.3">
      <c r="A238" t="str">
        <f>IF(NOT(ISBLANK(Table1[[#This Row],[correct value]])), Table1[[#This Row],[correct value]], Table1[[#This Row],[processed]])</f>
        <v>dependab</v>
      </c>
      <c r="B238">
        <v>0</v>
      </c>
      <c r="C238">
        <v>1</v>
      </c>
      <c r="D238" t="s">
        <v>861</v>
      </c>
      <c r="F238" t="b">
        <f>COUNTA(_xlfn.TEXTSPLIT(Table1[[#This Row],[processed]]," "))=1</f>
        <v>1</v>
      </c>
      <c r="G238" t="s">
        <v>802</v>
      </c>
      <c r="H238" s="2" t="s">
        <v>802</v>
      </c>
      <c r="J238" cm="1">
        <f t="array" ref="J238">SUM(--((_xlfn.REGEXTEST(Table1[keyword], "\b" &amp; Table1[[#This Row],[keyword]] &amp; ".*")) * (Table1[keep]=1) * (Table1[QA]=Table1[[#This Row],[QA]]) *  (Table1[Redundant]&lt;&gt;1)))</f>
        <v>1</v>
      </c>
      <c r="K238" t="str" cm="1">
        <f t="array" ref="K238">_xlfn.TEXTJOIN(", ", TRUE, _xlfn._xlws.FILTER(Table1[keyword], (_xlfn.REGEXTEST(Table1[keyword], "\b" &amp; Table1[[#This Row],[keyword]] &amp; ".*")) * (Table1[keep]=1)  * (Table1[QA]=Table1[[#This Row],[QA]]) *  (Table1[Redundant]&lt;&gt;1), ""))</f>
        <v>dependab</v>
      </c>
      <c r="L238" cm="1">
        <f t="array" ref="L238">SUM(--(RIGHT(_xlfn.TEXTSPLIT(Table1[[#This Row],[processed]], ," "), 1) = "I"))</f>
        <v>0</v>
      </c>
      <c r="M238" cm="1">
        <f t="array" ref="M238">SUM(--(RIGHT(_xlfn.TEXTSPLIT(Table1[[#This Row],[processed]], ," "), 2) = "bl"))</f>
        <v>0</v>
      </c>
      <c r="N238" cm="1">
        <f t="array" ref="N238">SUM(--(ISNUMBER(SEARCH(Table1[[#This Row],[keyword]], Table1[keyword]))))</f>
        <v>1</v>
      </c>
      <c r="O238" t="str" cm="1">
        <f t="array" ref="O238">_xlfn.TEXTJOIN(", ", TRUE, _xlfn._xlws.FILTER(Table1[keyword], ISNUMBER(SEARCH(Table1[[#This Row],[keyword]], Table1[keyword])), ""))</f>
        <v>dependab</v>
      </c>
      <c r="P238" cm="1">
        <f t="array" ref="P238">SUM(--((_xlfn.REGEXTEST(Table1[keyword], "^" &amp; Table1[[#This Row],[keyword]] &amp; ".*")) * (Table1[keep]=1) ))</f>
        <v>1</v>
      </c>
      <c r="Q238" t="str" cm="1">
        <f t="array" ref="Q238">_xlfn.TEXTJOIN(", ", TRUE, _xlfn._xlws.FILTER(Table1[keyword], (_xlfn.REGEXTEST(Table1[keyword], "^" &amp; Table1[[#This Row],[keyword]] &amp; ".*")) * (Table1[keep]=1), ""))</f>
        <v>dependab</v>
      </c>
    </row>
    <row r="239" spans="1:17" x14ac:dyDescent="0.3">
      <c r="A239" t="str">
        <f>IF(NOT(ISBLANK(Table1[[#This Row],[correct value]])), Table1[[#This Row],[correct value]], Table1[[#This Row],[processed]])</f>
        <v>deploy</v>
      </c>
      <c r="B239">
        <v>0</v>
      </c>
      <c r="C239">
        <v>1</v>
      </c>
      <c r="D239" t="s">
        <v>390</v>
      </c>
      <c r="F239" t="b">
        <f>COUNTA(_xlfn.TEXTSPLIT(Table1[[#This Row],[processed]]," "))=1</f>
        <v>1</v>
      </c>
      <c r="G239" t="s">
        <v>256</v>
      </c>
      <c r="H239" s="2" t="s">
        <v>256</v>
      </c>
      <c r="J239" cm="1">
        <f t="array" ref="J239">SUM(--((_xlfn.REGEXTEST(Table1[keyword], "\b" &amp; Table1[[#This Row],[keyword]] &amp; ".*")) * (Table1[keep]=1) * (Table1[QA]=Table1[[#This Row],[QA]]) *  (Table1[Redundant]&lt;&gt;1)))</f>
        <v>1</v>
      </c>
      <c r="K239" t="str" cm="1">
        <f t="array" ref="K239">_xlfn.TEXTJOIN(", ", TRUE, _xlfn._xlws.FILTER(Table1[keyword], (_xlfn.REGEXTEST(Table1[keyword], "\b" &amp; Table1[[#This Row],[keyword]] &amp; ".*")) * (Table1[keep]=1)  * (Table1[QA]=Table1[[#This Row],[QA]]) *  (Table1[Redundant]&lt;&gt;1), ""))</f>
        <v>deploy</v>
      </c>
      <c r="L239" cm="1">
        <f t="array" ref="L239">SUM(--(RIGHT(_xlfn.TEXTSPLIT(Table1[[#This Row],[processed]], ," "), 1) = "I"))</f>
        <v>0</v>
      </c>
      <c r="M239" cm="1">
        <f t="array" ref="M239">SUM(--(RIGHT(_xlfn.TEXTSPLIT(Table1[[#This Row],[processed]], ," "), 2) = "bl"))</f>
        <v>0</v>
      </c>
      <c r="N239" cm="1">
        <f t="array" ref="N239">SUM(--(ISNUMBER(SEARCH(Table1[[#This Row],[keyword]], Table1[keyword]))))</f>
        <v>3</v>
      </c>
      <c r="O239" t="str" cm="1">
        <f t="array" ref="O239">_xlfn.TEXTJOIN(", ", TRUE, _xlfn._xlws.FILTER(Table1[keyword], ISNUMBER(SEARCH(Table1[[#This Row],[keyword]], Table1[keyword])), ""))</f>
        <v>deploy, undeploy, cloud deploy</v>
      </c>
      <c r="P239" cm="1">
        <f t="array" ref="P239">SUM(--((_xlfn.REGEXTEST(Table1[keyword], "^" &amp; Table1[[#This Row],[keyword]] &amp; ".*")) * (Table1[keep]=1) ))</f>
        <v>1</v>
      </c>
      <c r="Q239" t="str" cm="1">
        <f t="array" ref="Q239">_xlfn.TEXTJOIN(", ", TRUE, _xlfn._xlws.FILTER(Table1[keyword], (_xlfn.REGEXTEST(Table1[keyword], "^" &amp; Table1[[#This Row],[keyword]] &amp; ".*")) * (Table1[keep]=1), ""))</f>
        <v>deploy</v>
      </c>
    </row>
    <row r="240" spans="1:17" x14ac:dyDescent="0.3">
      <c r="A240" t="str">
        <f>IF(NOT(ISBLANK(Table1[[#This Row],[correct value]])), Table1[[#This Row],[correct value]], Table1[[#This Row],[processed]])</f>
        <v>design decis</v>
      </c>
      <c r="B240">
        <v>1</v>
      </c>
      <c r="C240">
        <v>1</v>
      </c>
      <c r="D240" t="s">
        <v>541</v>
      </c>
      <c r="F240" t="b">
        <f>COUNTA(_xlfn.TEXTSPLIT(Table1[[#This Row],[processed]]," "))=1</f>
        <v>0</v>
      </c>
      <c r="G240" t="s">
        <v>612</v>
      </c>
      <c r="H240" s="2" t="s">
        <v>613</v>
      </c>
      <c r="J240" cm="1">
        <f t="array" ref="J240">SUM(--((_xlfn.REGEXTEST(Table1[keyword], "\b" &amp; Table1[[#This Row],[keyword]] &amp; ".*")) * (Table1[keep]=1) * (Table1[QA]=Table1[[#This Row],[QA]]) *  (Table1[Redundant]&lt;&gt;1)))</f>
        <v>1</v>
      </c>
      <c r="K240" t="str" cm="1">
        <f t="array" ref="K240">_xlfn.TEXTJOIN(", ", TRUE, _xlfn._xlws.FILTER(Table1[keyword], (_xlfn.REGEXTEST(Table1[keyword], "\b" &amp; Table1[[#This Row],[keyword]] &amp; ".*")) * (Table1[keep]=1)  * (Table1[QA]=Table1[[#This Row],[QA]]) *  (Table1[Redundant]&lt;&gt;1), ""))</f>
        <v>design decis</v>
      </c>
      <c r="L240" cm="1">
        <f t="array" ref="L240">SUM(--(RIGHT(_xlfn.TEXTSPLIT(Table1[[#This Row],[processed]], ," "), 1) = "I"))</f>
        <v>0</v>
      </c>
      <c r="M240" cm="1">
        <f t="array" ref="M240">SUM(--(RIGHT(_xlfn.TEXTSPLIT(Table1[[#This Row],[processed]], ," "), 2) = "bl"))</f>
        <v>0</v>
      </c>
      <c r="N240" cm="1">
        <f t="array" ref="N240">SUM(--(ISNUMBER(SEARCH(Table1[[#This Row],[keyword]], Table1[keyword]))))</f>
        <v>1</v>
      </c>
      <c r="O240" t="str" cm="1">
        <f t="array" ref="O240">_xlfn.TEXTJOIN(", ", TRUE, _xlfn._xlws.FILTER(Table1[keyword], ISNUMBER(SEARCH(Table1[[#This Row],[keyword]], Table1[keyword])), ""))</f>
        <v>design decis</v>
      </c>
      <c r="P240" cm="1">
        <f t="array" ref="P240">SUM(--((_xlfn.REGEXTEST(Table1[keyword], "^" &amp; Table1[[#This Row],[keyword]] &amp; ".*")) * (Table1[keep]=1) ))</f>
        <v>1</v>
      </c>
      <c r="Q240" t="str" cm="1">
        <f t="array" ref="Q240">_xlfn.TEXTJOIN(", ", TRUE, _xlfn._xlws.FILTER(Table1[keyword], (_xlfn.REGEXTEST(Table1[keyword], "^" &amp; Table1[[#This Row],[keyword]] &amp; ".*")) * (Table1[keep]=1), ""))</f>
        <v>design decis</v>
      </c>
    </row>
    <row r="241" spans="1:17" x14ac:dyDescent="0.3">
      <c r="A241" t="str">
        <f>IF(NOT(ISBLANK(Table1[[#This Row],[correct value]])), Table1[[#This Row],[correct value]], Table1[[#This Row],[processed]])</f>
        <v>loader</v>
      </c>
      <c r="B241">
        <v>1</v>
      </c>
      <c r="C241">
        <v>1</v>
      </c>
      <c r="D241" t="s">
        <v>390</v>
      </c>
      <c r="F241" t="b">
        <f>COUNTA(_xlfn.TEXTSPLIT(Table1[[#This Row],[processed]]," "))=1</f>
        <v>1</v>
      </c>
      <c r="G241" t="s">
        <v>313</v>
      </c>
      <c r="H241" s="2" t="s">
        <v>314</v>
      </c>
      <c r="J241" cm="1">
        <f t="array" ref="J241">SUM(--((_xlfn.REGEXTEST(Table1[keyword], "\b" &amp; Table1[[#This Row],[keyword]] &amp; ".*")) * (Table1[keep]=1) * (Table1[QA]=Table1[[#This Row],[QA]]) *  (Table1[Redundant]&lt;&gt;1)))</f>
        <v>1</v>
      </c>
      <c r="K241" t="str" cm="1">
        <f t="array" ref="K241">_xlfn.TEXTJOIN(", ", TRUE, _xlfn._xlws.FILTER(Table1[keyword], (_xlfn.REGEXTEST(Table1[keyword], "\b" &amp; Table1[[#This Row],[keyword]] &amp; ".*")) * (Table1[keep]=1)  * (Table1[QA]=Table1[[#This Row],[QA]]) *  (Table1[Redundant]&lt;&gt;1), ""))</f>
        <v>loader</v>
      </c>
      <c r="L241" cm="1">
        <f t="array" ref="L241">SUM(--(RIGHT(_xlfn.TEXTSPLIT(Table1[[#This Row],[processed]], ," "), 1) = "I"))</f>
        <v>0</v>
      </c>
      <c r="M241" cm="1">
        <f t="array" ref="M241">SUM(--(RIGHT(_xlfn.TEXTSPLIT(Table1[[#This Row],[processed]], ," "), 2) = "bl"))</f>
        <v>0</v>
      </c>
      <c r="N241" cm="1">
        <f t="array" ref="N241">SUM(--(ISNUMBER(SEARCH(Table1[[#This Row],[keyword]], Table1[keyword]))))</f>
        <v>1</v>
      </c>
      <c r="O241" t="str" cm="1">
        <f t="array" ref="O241">_xlfn.TEXTJOIN(", ", TRUE, _xlfn._xlws.FILTER(Table1[keyword], ISNUMBER(SEARCH(Table1[[#This Row],[keyword]], Table1[keyword])), ""))</f>
        <v>loader</v>
      </c>
      <c r="P241" cm="1">
        <f t="array" ref="P241">SUM(--((_xlfn.REGEXTEST(Table1[keyword], "^" &amp; Table1[[#This Row],[keyword]] &amp; ".*")) * (Table1[keep]=1) ))</f>
        <v>1</v>
      </c>
      <c r="Q241" t="str" cm="1">
        <f t="array" ref="Q241">_xlfn.TEXTJOIN(", ", TRUE, _xlfn._xlws.FILTER(Table1[keyword], (_xlfn.REGEXTEST(Table1[keyword], "^" &amp; Table1[[#This Row],[keyword]] &amp; ".*")) * (Table1[keep]=1), ""))</f>
        <v>loader</v>
      </c>
    </row>
    <row r="242" spans="1:17" x14ac:dyDescent="0.3">
      <c r="A242" t="str">
        <f>IF(NOT(ISBLANK(Table1[[#This Row],[correct value]])), Table1[[#This Row],[correct value]], Table1[[#This Row],[processed]])</f>
        <v>detect</v>
      </c>
      <c r="B242">
        <v>0</v>
      </c>
      <c r="C242">
        <v>1</v>
      </c>
      <c r="D242" t="s">
        <v>969</v>
      </c>
      <c r="F242" t="b">
        <f>COUNTA(_xlfn.TEXTSPLIT(Table1[[#This Row],[processed]]," "))=1</f>
        <v>1</v>
      </c>
      <c r="G242" t="s">
        <v>889</v>
      </c>
      <c r="H242" s="2" t="s">
        <v>889</v>
      </c>
      <c r="J242" cm="1">
        <f t="array" ref="J242">SUM(--((_xlfn.REGEXTEST(Table1[keyword], "\b" &amp; Table1[[#This Row],[keyword]] &amp; ".*")) * (Table1[keep]=1) * (Table1[QA]=Table1[[#This Row],[QA]]) *  (Table1[Redundant]&lt;&gt;1)))</f>
        <v>1</v>
      </c>
      <c r="K242" t="str" cm="1">
        <f t="array" ref="K242">_xlfn.TEXTJOIN(", ", TRUE, _xlfn._xlws.FILTER(Table1[keyword], (_xlfn.REGEXTEST(Table1[keyword], "\b" &amp; Table1[[#This Row],[keyword]] &amp; ".*")) * (Table1[keep]=1)  * (Table1[QA]=Table1[[#This Row],[QA]]) *  (Table1[Redundant]&lt;&gt;1), ""))</f>
        <v>detect</v>
      </c>
      <c r="L242" cm="1">
        <f t="array" ref="L242">SUM(--(RIGHT(_xlfn.TEXTSPLIT(Table1[[#This Row],[processed]], ," "), 1) = "I"))</f>
        <v>0</v>
      </c>
      <c r="M242" cm="1">
        <f t="array" ref="M242">SUM(--(RIGHT(_xlfn.TEXTSPLIT(Table1[[#This Row],[processed]], ," "), 2) = "bl"))</f>
        <v>0</v>
      </c>
      <c r="N242" cm="1">
        <f t="array" ref="N242">SUM(--(ISNUMBER(SEARCH(Table1[[#This Row],[keyword]], Table1[keyword]))))</f>
        <v>2</v>
      </c>
      <c r="O242" t="str" cm="1">
        <f t="array" ref="O242">_xlfn.TEXTJOIN(", ", TRUE, _xlfn._xlws.FILTER(Table1[keyword], ISNUMBER(SEARCH(Table1[[#This Row],[keyword]], Table1[keyword])), ""))</f>
        <v>detect, detect</v>
      </c>
      <c r="P242" cm="1">
        <f t="array" ref="P242">SUM(--((_xlfn.REGEXTEST(Table1[keyword], "^" &amp; Table1[[#This Row],[keyword]] &amp; ".*")) * (Table1[keep]=1) ))</f>
        <v>2</v>
      </c>
      <c r="Q242" t="str" cm="1">
        <f t="array" ref="Q242">_xlfn.TEXTJOIN(", ", TRUE, _xlfn._xlws.FILTER(Table1[keyword], (_xlfn.REGEXTEST(Table1[keyword], "^" &amp; Table1[[#This Row],[keyword]] &amp; ".*")) * (Table1[keep]=1), ""))</f>
        <v>detect, detect</v>
      </c>
    </row>
    <row r="243" spans="1:17" x14ac:dyDescent="0.3">
      <c r="A243" t="str">
        <f>IF(NOT(ISBLANK(Table1[[#This Row],[correct value]])), Table1[[#This Row],[correct value]], Table1[[#This Row],[processed]])</f>
        <v>detect</v>
      </c>
      <c r="B243">
        <v>0</v>
      </c>
      <c r="C243">
        <v>1</v>
      </c>
      <c r="D243" t="s">
        <v>1184</v>
      </c>
      <c r="F243" t="b">
        <f>COUNTA(_xlfn.TEXTSPLIT(Table1[[#This Row],[processed]]," "))=1</f>
        <v>1</v>
      </c>
      <c r="G243" t="s">
        <v>889</v>
      </c>
      <c r="H243" s="2" t="s">
        <v>889</v>
      </c>
      <c r="J243" cm="1">
        <f t="array" ref="J243">SUM(--((_xlfn.REGEXTEST(Table1[keyword], "\b" &amp; Table1[[#This Row],[keyword]] &amp; ".*")) * (Table1[keep]=1) * (Table1[QA]=Table1[[#This Row],[QA]]) *  (Table1[Redundant]&lt;&gt;1)))</f>
        <v>1</v>
      </c>
      <c r="K243" t="str" cm="1">
        <f t="array" ref="K243">_xlfn.TEXTJOIN(", ", TRUE, _xlfn._xlws.FILTER(Table1[keyword], (_xlfn.REGEXTEST(Table1[keyword], "\b" &amp; Table1[[#This Row],[keyword]] &amp; ".*")) * (Table1[keep]=1)  * (Table1[QA]=Table1[[#This Row],[QA]]) *  (Table1[Redundant]&lt;&gt;1), ""))</f>
        <v>detect</v>
      </c>
      <c r="L243" cm="1">
        <f t="array" ref="L243">SUM(--(RIGHT(_xlfn.TEXTSPLIT(Table1[[#This Row],[processed]], ," "), 1) = "I"))</f>
        <v>0</v>
      </c>
      <c r="M243" cm="1">
        <f t="array" ref="M243">SUM(--(RIGHT(_xlfn.TEXTSPLIT(Table1[[#This Row],[processed]], ," "), 2) = "bl"))</f>
        <v>0</v>
      </c>
      <c r="N243" cm="1">
        <f t="array" ref="N243">SUM(--(ISNUMBER(SEARCH(Table1[[#This Row],[keyword]], Table1[keyword]))))</f>
        <v>2</v>
      </c>
      <c r="O243" t="str" cm="1">
        <f t="array" ref="O243">_xlfn.TEXTJOIN(", ", TRUE, _xlfn._xlws.FILTER(Table1[keyword], ISNUMBER(SEARCH(Table1[[#This Row],[keyword]], Table1[keyword])), ""))</f>
        <v>detect, detect</v>
      </c>
      <c r="P243" cm="1">
        <f t="array" ref="P243">SUM(--((_xlfn.REGEXTEST(Table1[keyword], "^" &amp; Table1[[#This Row],[keyword]] &amp; ".*")) * (Table1[keep]=1) ))</f>
        <v>2</v>
      </c>
      <c r="Q243" t="str" cm="1">
        <f t="array" ref="Q243">_xlfn.TEXTJOIN(", ", TRUE, _xlfn._xlws.FILTER(Table1[keyword], (_xlfn.REGEXTEST(Table1[keyword], "^" &amp; Table1[[#This Row],[keyword]] &amp; ".*")) * (Table1[keep]=1), ""))</f>
        <v>detect, detect</v>
      </c>
    </row>
    <row r="244" spans="1:17" x14ac:dyDescent="0.3">
      <c r="A244" t="str">
        <f>IF(NOT(ISBLANK(Table1[[#This Row],[correct value]])), Table1[[#This Row],[correct value]], Table1[[#This Row],[processed]])</f>
        <v>devsecop</v>
      </c>
      <c r="B244">
        <v>1</v>
      </c>
      <c r="C244">
        <v>1</v>
      </c>
      <c r="D244" t="s">
        <v>1184</v>
      </c>
      <c r="F244" t="b">
        <f>COUNTA(_xlfn.TEXTSPLIT(Table1[[#This Row],[processed]]," "))=1</f>
        <v>1</v>
      </c>
      <c r="G244" t="s">
        <v>1113</v>
      </c>
      <c r="H244" s="2" t="s">
        <v>1114</v>
      </c>
      <c r="J244" cm="1">
        <f t="array" ref="J244">SUM(--((_xlfn.REGEXTEST(Table1[keyword], "\b" &amp; Table1[[#This Row],[keyword]] &amp; ".*")) * (Table1[keep]=1) * (Table1[QA]=Table1[[#This Row],[QA]]) *  (Table1[Redundant]&lt;&gt;1)))</f>
        <v>1</v>
      </c>
      <c r="K244" t="str" cm="1">
        <f t="array" ref="K244">_xlfn.TEXTJOIN(", ", TRUE, _xlfn._xlws.FILTER(Table1[keyword], (_xlfn.REGEXTEST(Table1[keyword], "\b" &amp; Table1[[#This Row],[keyword]] &amp; ".*")) * (Table1[keep]=1)  * (Table1[QA]=Table1[[#This Row],[QA]]) *  (Table1[Redundant]&lt;&gt;1), ""))</f>
        <v>devsecop</v>
      </c>
      <c r="L244" cm="1">
        <f t="array" ref="L244">SUM(--(RIGHT(_xlfn.TEXTSPLIT(Table1[[#This Row],[processed]], ," "), 1) = "I"))</f>
        <v>0</v>
      </c>
      <c r="M244" cm="1">
        <f t="array" ref="M244">SUM(--(RIGHT(_xlfn.TEXTSPLIT(Table1[[#This Row],[processed]], ," "), 2) = "bl"))</f>
        <v>0</v>
      </c>
      <c r="N244" cm="1">
        <f t="array" ref="N244">SUM(--(ISNUMBER(SEARCH(Table1[[#This Row],[keyword]], Table1[keyword]))))</f>
        <v>1</v>
      </c>
      <c r="O244" t="str" cm="1">
        <f t="array" ref="O244">_xlfn.TEXTJOIN(", ", TRUE, _xlfn._xlws.FILTER(Table1[keyword], ISNUMBER(SEARCH(Table1[[#This Row],[keyword]], Table1[keyword])), ""))</f>
        <v>devsecop</v>
      </c>
      <c r="P244" cm="1">
        <f t="array" ref="P244">SUM(--((_xlfn.REGEXTEST(Table1[keyword], "^" &amp; Table1[[#This Row],[keyword]] &amp; ".*")) * (Table1[keep]=1) ))</f>
        <v>1</v>
      </c>
      <c r="Q244" t="str" cm="1">
        <f t="array" ref="Q244">_xlfn.TEXTJOIN(", ", TRUE, _xlfn._xlws.FILTER(Table1[keyword], (_xlfn.REGEXTEST(Table1[keyword], "^" &amp; Table1[[#This Row],[keyword]] &amp; ".*")) * (Table1[keep]=1), ""))</f>
        <v>devsecop</v>
      </c>
    </row>
    <row r="245" spans="1:17" x14ac:dyDescent="0.3">
      <c r="A245" t="str">
        <f>IF(NOT(ISBLANK(Table1[[#This Row],[correct value]])), Table1[[#This Row],[correct value]], Table1[[#This Row],[processed]])</f>
        <v>diagno</v>
      </c>
      <c r="B245">
        <v>0</v>
      </c>
      <c r="C245">
        <v>1</v>
      </c>
      <c r="D245" t="s">
        <v>861</v>
      </c>
      <c r="F245" t="b">
        <f>COUNTA(_xlfn.TEXTSPLIT(Table1[[#This Row],[processed]]," "))=1</f>
        <v>1</v>
      </c>
      <c r="G245" t="s">
        <v>806</v>
      </c>
      <c r="H245" s="2" t="s">
        <v>807</v>
      </c>
      <c r="J245" cm="1">
        <f t="array" ref="J245">SUM(--((_xlfn.REGEXTEST(Table1[keyword], "\b" &amp; Table1[[#This Row],[keyword]] &amp; ".*")) * (Table1[keep]=1) * (Table1[QA]=Table1[[#This Row],[QA]]) *  (Table1[Redundant]&lt;&gt;1)))</f>
        <v>1</v>
      </c>
      <c r="K245" t="str" cm="1">
        <f t="array" ref="K245">_xlfn.TEXTJOIN(", ", TRUE, _xlfn._xlws.FILTER(Table1[keyword], (_xlfn.REGEXTEST(Table1[keyword], "\b" &amp; Table1[[#This Row],[keyword]] &amp; ".*")) * (Table1[keep]=1)  * (Table1[QA]=Table1[[#This Row],[QA]]) *  (Table1[Redundant]&lt;&gt;1), ""))</f>
        <v>diagno</v>
      </c>
      <c r="L245" cm="1">
        <f t="array" ref="L245">SUM(--(RIGHT(_xlfn.TEXTSPLIT(Table1[[#This Row],[processed]], ," "), 1) = "I"))</f>
        <v>0</v>
      </c>
      <c r="M245" cm="1">
        <f t="array" ref="M245">SUM(--(RIGHT(_xlfn.TEXTSPLIT(Table1[[#This Row],[processed]], ," "), 2) = "bl"))</f>
        <v>0</v>
      </c>
      <c r="N245" cm="1">
        <f t="array" ref="N245">SUM(--(ISNUMBER(SEARCH(Table1[[#This Row],[keyword]], Table1[keyword]))))</f>
        <v>2</v>
      </c>
      <c r="O245" t="str" cm="1">
        <f t="array" ref="O245">_xlfn.TEXTJOIN(", ", TRUE, _xlfn._xlws.FILTER(Table1[keyword], ISNUMBER(SEARCH(Table1[[#This Row],[keyword]], Table1[keyword])), ""))</f>
        <v>diagno, diagno</v>
      </c>
      <c r="P245" cm="1">
        <f t="array" ref="P245">SUM(--((_xlfn.REGEXTEST(Table1[keyword], "^" &amp; Table1[[#This Row],[keyword]] &amp; ".*")) * (Table1[keep]=1) ))</f>
        <v>2</v>
      </c>
      <c r="Q245" t="str" cm="1">
        <f t="array" ref="Q245">_xlfn.TEXTJOIN(", ", TRUE, _xlfn._xlws.FILTER(Table1[keyword], (_xlfn.REGEXTEST(Table1[keyword], "^" &amp; Table1[[#This Row],[keyword]] &amp; ".*")) * (Table1[keep]=1), ""))</f>
        <v>diagno, diagno</v>
      </c>
    </row>
    <row r="246" spans="1:17" x14ac:dyDescent="0.3">
      <c r="A246" t="str">
        <f>IF(NOT(ISBLANK(Table1[[#This Row],[correct value]])), Table1[[#This Row],[correct value]], Table1[[#This Row],[processed]])</f>
        <v>diagno</v>
      </c>
      <c r="B246">
        <v>0</v>
      </c>
      <c r="C246">
        <v>1</v>
      </c>
      <c r="D246" t="s">
        <v>1262</v>
      </c>
      <c r="F246" t="b">
        <f>COUNTA(_xlfn.TEXTSPLIT(Table1[[#This Row],[processed]]," "))=1</f>
        <v>1</v>
      </c>
      <c r="G246" t="s">
        <v>806</v>
      </c>
      <c r="H246" s="2" t="s">
        <v>807</v>
      </c>
      <c r="J246" cm="1">
        <f t="array" ref="J246">SUM(--((_xlfn.REGEXTEST(Table1[keyword], "\b" &amp; Table1[[#This Row],[keyword]] &amp; ".*")) * (Table1[keep]=1) * (Table1[QA]=Table1[[#This Row],[QA]]) *  (Table1[Redundant]&lt;&gt;1)))</f>
        <v>1</v>
      </c>
      <c r="K246" t="str" cm="1">
        <f t="array" ref="K246">_xlfn.TEXTJOIN(", ", TRUE, _xlfn._xlws.FILTER(Table1[keyword], (_xlfn.REGEXTEST(Table1[keyword], "\b" &amp; Table1[[#This Row],[keyword]] &amp; ".*")) * (Table1[keep]=1)  * (Table1[QA]=Table1[[#This Row],[QA]]) *  (Table1[Redundant]&lt;&gt;1), ""))</f>
        <v>diagno</v>
      </c>
      <c r="L246" cm="1">
        <f t="array" ref="L246">SUM(--(RIGHT(_xlfn.TEXTSPLIT(Table1[[#This Row],[processed]], ," "), 1) = "I"))</f>
        <v>0</v>
      </c>
      <c r="M246" cm="1">
        <f t="array" ref="M246">SUM(--(RIGHT(_xlfn.TEXTSPLIT(Table1[[#This Row],[processed]], ," "), 2) = "bl"))</f>
        <v>0</v>
      </c>
      <c r="N246" cm="1">
        <f t="array" ref="N246">SUM(--(ISNUMBER(SEARCH(Table1[[#This Row],[keyword]], Table1[keyword]))))</f>
        <v>2</v>
      </c>
      <c r="O246" t="str" cm="1">
        <f t="array" ref="O246">_xlfn.TEXTJOIN(", ", TRUE, _xlfn._xlws.FILTER(Table1[keyword], ISNUMBER(SEARCH(Table1[[#This Row],[keyword]], Table1[keyword])), ""))</f>
        <v>diagno, diagno</v>
      </c>
      <c r="P246" cm="1">
        <f t="array" ref="P246">SUM(--((_xlfn.REGEXTEST(Table1[keyword], "^" &amp; Table1[[#This Row],[keyword]] &amp; ".*")) * (Table1[keep]=1) ))</f>
        <v>2</v>
      </c>
      <c r="Q246" t="str" cm="1">
        <f t="array" ref="Q246">_xlfn.TEXTJOIN(", ", TRUE, _xlfn._xlws.FILTER(Table1[keyword], (_xlfn.REGEXTEST(Table1[keyword], "^" &amp; Table1[[#This Row],[keyword]] &amp; ".*")) * (Table1[keep]=1), ""))</f>
        <v>diagno, diagno</v>
      </c>
    </row>
    <row r="247" spans="1:17" hidden="1" x14ac:dyDescent="0.3">
      <c r="A247" s="6" t="str">
        <f>IF(NOT(ISBLANK(Table1[[#This Row],[correct value]])), Table1[[#This Row],[correct value]], Table1[[#This Row],[processed]])</f>
        <v>design pattern</v>
      </c>
      <c r="B247">
        <v>0</v>
      </c>
      <c r="C247">
        <v>0</v>
      </c>
      <c r="D247" t="s">
        <v>541</v>
      </c>
      <c r="F247" t="b">
        <f>COUNTA(_xlfn.TEXTSPLIT(Table1[[#This Row],[processed]]," "))=1</f>
        <v>0</v>
      </c>
      <c r="G247" t="s">
        <v>498</v>
      </c>
      <c r="H247" t="s">
        <v>498</v>
      </c>
      <c r="J247" cm="1">
        <f t="array" ref="J247">SUM(--((_xlfn.REGEXTEST(Table1[keyword], "\b" &amp; Table1[[#This Row],[keyword]] &amp; ".*")) * (Table1[keep]=1) * (Table1[QA]=Table1[[#This Row],[QA]]) *  (Table1[Redundant]&lt;&gt;1)))</f>
        <v>0</v>
      </c>
      <c r="K247" t="str" cm="1">
        <f t="array" ref="K247">_xlfn.TEXTJOIN(", ", TRUE, _xlfn._xlws.FILTER(Table1[keyword], (_xlfn.REGEXTEST(Table1[keyword], "\b" &amp; Table1[[#This Row],[keyword]] &amp; ".*")) * (Table1[keep]=1)  * (Table1[QA]=Table1[[#This Row],[QA]]) *  (Table1[Redundant]&lt;&gt;1), ""))</f>
        <v/>
      </c>
      <c r="L247" cm="1">
        <f t="array" ref="L247">SUM(--(RIGHT(_xlfn.TEXTSPLIT(Table1[[#This Row],[processed]], ," "), 1) = "I"))</f>
        <v>0</v>
      </c>
      <c r="M247" cm="1">
        <f t="array" ref="M247">SUM(--(RIGHT(_xlfn.TEXTSPLIT(Table1[[#This Row],[processed]], ," "), 2) = "bl"))</f>
        <v>0</v>
      </c>
      <c r="N247" cm="1">
        <f t="array" ref="N247">SUM(--(ISNUMBER(SEARCH(Table1[[#This Row],[keyword]], Table1[keyword]))))</f>
        <v>1</v>
      </c>
      <c r="O247" t="str" cm="1">
        <f t="array" ref="O247">_xlfn.TEXTJOIN(", ", TRUE, _xlfn._xlws.FILTER(Table1[keyword], ISNUMBER(SEARCH(Table1[[#This Row],[keyword]], Table1[keyword])), ""))</f>
        <v>design pattern</v>
      </c>
      <c r="P247" cm="1">
        <f t="array" ref="P247">SUM(--((_xlfn.REGEXTEST(Table1[keyword], "^" &amp; Table1[[#This Row],[keyword]] &amp; ".*")) * (Table1[keep]=1) ))</f>
        <v>0</v>
      </c>
      <c r="Q247" t="str" cm="1">
        <f t="array" ref="Q247">_xlfn.TEXTJOIN(", ", TRUE, _xlfn._xlws.FILTER(Table1[keyword], (_xlfn.REGEXTEST(Table1[keyword], "^" &amp; Table1[[#This Row],[keyword]] &amp; ".*")) * (Table1[keep]=1), ""))</f>
        <v/>
      </c>
    </row>
    <row r="248" spans="1:17" x14ac:dyDescent="0.3">
      <c r="A248" t="str">
        <f>IF(NOT(ISBLANK(Table1[[#This Row],[correct value]])), Table1[[#This Row],[correct value]], Table1[[#This Row],[processed]])</f>
        <v>dialog</v>
      </c>
      <c r="B248">
        <v>0</v>
      </c>
      <c r="C248">
        <v>1</v>
      </c>
      <c r="D248" t="s">
        <v>1383</v>
      </c>
      <c r="F248" t="b">
        <f>COUNTA(_xlfn.TEXTSPLIT(Table1[[#This Row],[processed]]," "))=1</f>
        <v>1</v>
      </c>
      <c r="G248" t="s">
        <v>1326</v>
      </c>
      <c r="H248" s="2" t="s">
        <v>1326</v>
      </c>
      <c r="J248" cm="1">
        <f t="array" ref="J248">SUM(--((_xlfn.REGEXTEST(Table1[keyword], "\b" &amp; Table1[[#This Row],[keyword]] &amp; ".*")) * (Table1[keep]=1) * (Table1[QA]=Table1[[#This Row],[QA]]) *  (Table1[Redundant]&lt;&gt;1)))</f>
        <v>1</v>
      </c>
      <c r="K248" t="str" cm="1">
        <f t="array" ref="K248">_xlfn.TEXTJOIN(", ", TRUE, _xlfn._xlws.FILTER(Table1[keyword], (_xlfn.REGEXTEST(Table1[keyword], "\b" &amp; Table1[[#This Row],[keyword]] &amp; ".*")) * (Table1[keep]=1)  * (Table1[QA]=Table1[[#This Row],[QA]]) *  (Table1[Redundant]&lt;&gt;1), ""))</f>
        <v>dialog</v>
      </c>
      <c r="L248" cm="1">
        <f t="array" ref="L248">SUM(--(RIGHT(_xlfn.TEXTSPLIT(Table1[[#This Row],[processed]], ," "), 1) = "I"))</f>
        <v>0</v>
      </c>
      <c r="M248" cm="1">
        <f t="array" ref="M248">SUM(--(RIGHT(_xlfn.TEXTSPLIT(Table1[[#This Row],[processed]], ," "), 2) = "bl"))</f>
        <v>0</v>
      </c>
      <c r="N248" cm="1">
        <f t="array" ref="N248">SUM(--(ISNUMBER(SEARCH(Table1[[#This Row],[keyword]], Table1[keyword]))))</f>
        <v>1</v>
      </c>
      <c r="O248" t="str" cm="1">
        <f t="array" ref="O248">_xlfn.TEXTJOIN(", ", TRUE, _xlfn._xlws.FILTER(Table1[keyword], ISNUMBER(SEARCH(Table1[[#This Row],[keyword]], Table1[keyword])), ""))</f>
        <v>dialog</v>
      </c>
      <c r="P248" cm="1">
        <f t="array" ref="P248">SUM(--((_xlfn.REGEXTEST(Table1[keyword], "^" &amp; Table1[[#This Row],[keyword]] &amp; ".*")) * (Table1[keep]=1) ))</f>
        <v>1</v>
      </c>
      <c r="Q248" t="str" cm="1">
        <f t="array" ref="Q248">_xlfn.TEXTJOIN(", ", TRUE, _xlfn._xlws.FILTER(Table1[keyword], (_xlfn.REGEXTEST(Table1[keyword], "^" &amp; Table1[[#This Row],[keyword]] &amp; ".*")) * (Table1[keep]=1), ""))</f>
        <v>dialog</v>
      </c>
    </row>
    <row r="249" spans="1:17" x14ac:dyDescent="0.3">
      <c r="A249" t="str">
        <f>IF(NOT(ISBLANK(Table1[[#This Row],[correct value]])), Table1[[#This Row],[correct value]], Table1[[#This Row],[processed]])</f>
        <v>recov</v>
      </c>
      <c r="B249">
        <v>0</v>
      </c>
      <c r="C249">
        <v>1</v>
      </c>
      <c r="D249" t="s">
        <v>131</v>
      </c>
      <c r="F249" t="b">
        <f>COUNTA(_xlfn.TEXTSPLIT(Table1[[#This Row],[processed]]," "))=1</f>
        <v>1</v>
      </c>
      <c r="G249" t="s">
        <v>159</v>
      </c>
      <c r="H249" t="s">
        <v>203</v>
      </c>
      <c r="J249" cm="1">
        <f t="array" ref="J249">SUM(--((_xlfn.REGEXTEST(Table1[keyword], "\b" &amp; Table1[[#This Row],[keyword]] &amp; ".*")) * (Table1[keep]=1) * (Table1[QA]=Table1[[#This Row],[QA]]) *  (Table1[Redundant]&lt;&gt;1)))</f>
        <v>1</v>
      </c>
      <c r="K249" t="str" cm="1">
        <f t="array" ref="K249">_xlfn.TEXTJOIN(", ", TRUE, _xlfn._xlws.FILTER(Table1[keyword], (_xlfn.REGEXTEST(Table1[keyword], "\b" &amp; Table1[[#This Row],[keyword]] &amp; ".*")) * (Table1[keep]=1)  * (Table1[QA]=Table1[[#This Row],[QA]]) *  (Table1[Redundant]&lt;&gt;1), ""))</f>
        <v>recov</v>
      </c>
      <c r="L249" cm="1">
        <f t="array" ref="L249">SUM(--(RIGHT(_xlfn.TEXTSPLIT(Table1[[#This Row],[processed]], ," "), 1) = "I"))</f>
        <v>0</v>
      </c>
      <c r="M249" cm="1">
        <f t="array" ref="M249">SUM(--(RIGHT(_xlfn.TEXTSPLIT(Table1[[#This Row],[processed]], ," "), 2) = "bl"))</f>
        <v>0</v>
      </c>
      <c r="N249" cm="1">
        <f t="array" ref="N249">SUM(--(ISNUMBER(SEARCH(Table1[[#This Row],[keyword]], Table1[keyword]))))</f>
        <v>6</v>
      </c>
      <c r="O249" t="str" cm="1">
        <f t="array" ref="O249">_xlfn.TEXTJOIN(", ", TRUE, _xlfn._xlws.FILTER(Table1[keyword], ISNUMBER(SEARCH(Table1[[#This Row],[keyword]], Table1[keyword])), ""))</f>
        <v>recov, recov, disast recover, recov, recov, recov</v>
      </c>
      <c r="P249" cm="1">
        <f t="array" ref="P249">SUM(--((_xlfn.REGEXTEST(Table1[keyword], "^" &amp; Table1[[#This Row],[keyword]] &amp; ".*")) * (Table1[keep]=1) ))</f>
        <v>5</v>
      </c>
      <c r="Q249" t="str" cm="1">
        <f t="array" ref="Q249">_xlfn.TEXTJOIN(", ", TRUE, _xlfn._xlws.FILTER(Table1[keyword], (_xlfn.REGEXTEST(Table1[keyword], "^" &amp; Table1[[#This Row],[keyword]] &amp; ".*")) * (Table1[keep]=1), ""))</f>
        <v>recov, recov, recov, recov, recov</v>
      </c>
    </row>
    <row r="250" spans="1:17" x14ac:dyDescent="0.3">
      <c r="A250" t="str">
        <f>IF(NOT(ISBLANK(Table1[[#This Row],[correct value]])), Table1[[#This Row],[correct value]], Table1[[#This Row],[processed]])</f>
        <v>discov</v>
      </c>
      <c r="B250">
        <v>0</v>
      </c>
      <c r="C250">
        <v>1</v>
      </c>
      <c r="D250" t="s">
        <v>1383</v>
      </c>
      <c r="F250" t="b">
        <f>COUNTA(_xlfn.TEXTSPLIT(Table1[[#This Row],[processed]]," "))=1</f>
        <v>1</v>
      </c>
      <c r="G250" t="s">
        <v>1288</v>
      </c>
      <c r="H250" s="2" t="s">
        <v>1289</v>
      </c>
      <c r="J250" cm="1">
        <f t="array" ref="J250">SUM(--((_xlfn.REGEXTEST(Table1[keyword], "\b" &amp; Table1[[#This Row],[keyword]] &amp; ".*")) * (Table1[keep]=1) * (Table1[QA]=Table1[[#This Row],[QA]]) *  (Table1[Redundant]&lt;&gt;1)))</f>
        <v>1</v>
      </c>
      <c r="K250" t="str" cm="1">
        <f t="array" ref="K250">_xlfn.TEXTJOIN(", ", TRUE, _xlfn._xlws.FILTER(Table1[keyword], (_xlfn.REGEXTEST(Table1[keyword], "\b" &amp; Table1[[#This Row],[keyword]] &amp; ".*")) * (Table1[keep]=1)  * (Table1[QA]=Table1[[#This Row],[QA]]) *  (Table1[Redundant]&lt;&gt;1), ""))</f>
        <v>discov</v>
      </c>
      <c r="L250" cm="1">
        <f t="array" ref="L250">SUM(--(RIGHT(_xlfn.TEXTSPLIT(Table1[[#This Row],[processed]], ," "), 1) = "I"))</f>
        <v>0</v>
      </c>
      <c r="M250" cm="1">
        <f t="array" ref="M250">SUM(--(RIGHT(_xlfn.TEXTSPLIT(Table1[[#This Row],[processed]], ," "), 2) = "bl"))</f>
        <v>0</v>
      </c>
      <c r="N250" cm="1">
        <f t="array" ref="N250">SUM(--(ISNUMBER(SEARCH(Table1[[#This Row],[keyword]], Table1[keyword]))))</f>
        <v>4</v>
      </c>
      <c r="O250" t="str" cm="1">
        <f t="array" ref="O250">_xlfn.TEXTJOIN(", ", TRUE, _xlfn._xlws.FILTER(Table1[keyword], ISNUMBER(SEARCH(Table1[[#This Row],[keyword]], Table1[keyword])), ""))</f>
        <v>discov, discover, discover, discoveri</v>
      </c>
      <c r="P250" cm="1">
        <f t="array" ref="P250">SUM(--((_xlfn.REGEXTEST(Table1[keyword], "^" &amp; Table1[[#This Row],[keyword]] &amp; ".*")) * (Table1[keep]=1) ))</f>
        <v>3</v>
      </c>
      <c r="Q250" t="str" cm="1">
        <f t="array" ref="Q250">_xlfn.TEXTJOIN(", ", TRUE, _xlfn._xlws.FILTER(Table1[keyword], (_xlfn.REGEXTEST(Table1[keyword], "^" &amp; Table1[[#This Row],[keyword]] &amp; ".*")) * (Table1[keep]=1), ""))</f>
        <v>discov, discover, discover</v>
      </c>
    </row>
    <row r="251" spans="1:17" x14ac:dyDescent="0.3">
      <c r="A251" t="str">
        <f>IF(NOT(ISBLANK(Table1[[#This Row],[correct value]])), Table1[[#This Row],[correct value]], Table1[[#This Row],[processed]])</f>
        <v>discover</v>
      </c>
      <c r="B251">
        <v>0</v>
      </c>
      <c r="C251">
        <v>1</v>
      </c>
      <c r="D251" t="s">
        <v>115</v>
      </c>
      <c r="F251" t="b">
        <f>COUNTA(_xlfn.TEXTSPLIT(Table1[[#This Row],[processed]]," "))=1</f>
        <v>1</v>
      </c>
      <c r="G251" t="s">
        <v>49</v>
      </c>
      <c r="H251" s="2" t="s">
        <v>71</v>
      </c>
      <c r="I251" t="s">
        <v>1289</v>
      </c>
      <c r="J251" cm="1">
        <f t="array" ref="J251">SUM(--((_xlfn.REGEXTEST(Table1[keyword], "\b" &amp; Table1[[#This Row],[keyword]] &amp; ".*")) * (Table1[keep]=1) * (Table1[QA]=Table1[[#This Row],[QA]]) *  (Table1[Redundant]&lt;&gt;1)))</f>
        <v>1</v>
      </c>
      <c r="K251" t="str" cm="1">
        <f t="array" ref="K251">_xlfn.TEXTJOIN(", ", TRUE, _xlfn._xlws.FILTER(Table1[keyword], (_xlfn.REGEXTEST(Table1[keyword], "\b" &amp; Table1[[#This Row],[keyword]] &amp; ".*")) * (Table1[keep]=1)  * (Table1[QA]=Table1[[#This Row],[QA]]) *  (Table1[Redundant]&lt;&gt;1), ""))</f>
        <v>discover</v>
      </c>
      <c r="L251" cm="1">
        <f t="array" ref="L251">SUM(--(RIGHT(_xlfn.TEXTSPLIT(Table1[[#This Row],[processed]], ," "), 1) = "I"))</f>
        <v>1</v>
      </c>
      <c r="M251" cm="1">
        <f t="array" ref="M251">SUM(--(RIGHT(_xlfn.TEXTSPLIT(Table1[[#This Row],[processed]], ," "), 2) = "bl"))</f>
        <v>0</v>
      </c>
      <c r="N251" cm="1">
        <f t="array" ref="N251">SUM(--(ISNUMBER(SEARCH(Table1[[#This Row],[keyword]], Table1[keyword]))))</f>
        <v>3</v>
      </c>
      <c r="O251" t="str" cm="1">
        <f t="array" ref="O251">_xlfn.TEXTJOIN(", ", TRUE, _xlfn._xlws.FILTER(Table1[keyword], ISNUMBER(SEARCH(Table1[[#This Row],[keyword]], Table1[keyword])), ""))</f>
        <v>discover, discover, discoveri</v>
      </c>
      <c r="P251" cm="1">
        <f t="array" ref="P251">SUM(--((_xlfn.REGEXTEST(Table1[keyword], "^" &amp; Table1[[#This Row],[keyword]] &amp; ".*")) * (Table1[keep]=1) ))</f>
        <v>2</v>
      </c>
      <c r="Q251" t="str" cm="1">
        <f t="array" ref="Q251">_xlfn.TEXTJOIN(", ", TRUE, _xlfn._xlws.FILTER(Table1[keyword], (_xlfn.REGEXTEST(Table1[keyword], "^" &amp; Table1[[#This Row],[keyword]] &amp; ".*")) * (Table1[keep]=1), ""))</f>
        <v>discover, discover</v>
      </c>
    </row>
    <row r="252" spans="1:17" x14ac:dyDescent="0.3">
      <c r="A252" t="str">
        <f>IF(NOT(ISBLANK(Table1[[#This Row],[correct value]])), Table1[[#This Row],[correct value]], Table1[[#This Row],[processed]])</f>
        <v>discover</v>
      </c>
      <c r="B252">
        <v>0</v>
      </c>
      <c r="C252">
        <v>1</v>
      </c>
      <c r="D252" t="s">
        <v>492</v>
      </c>
      <c r="F252" t="b">
        <f>COUNTA(_xlfn.TEXTSPLIT(Table1[[#This Row],[processed]]," "))=1</f>
        <v>1</v>
      </c>
      <c r="G252" t="s">
        <v>49</v>
      </c>
      <c r="H252" s="2" t="s">
        <v>71</v>
      </c>
      <c r="I252" t="s">
        <v>1289</v>
      </c>
      <c r="J252" cm="1">
        <f t="array" ref="J252">SUM(--((_xlfn.REGEXTEST(Table1[keyword], "\b" &amp; Table1[[#This Row],[keyword]] &amp; ".*")) * (Table1[keep]=1) * (Table1[QA]=Table1[[#This Row],[QA]]) *  (Table1[Redundant]&lt;&gt;1)))</f>
        <v>1</v>
      </c>
      <c r="K252" t="str" cm="1">
        <f t="array" ref="K252">_xlfn.TEXTJOIN(", ", TRUE, _xlfn._xlws.FILTER(Table1[keyword], (_xlfn.REGEXTEST(Table1[keyword], "\b" &amp; Table1[[#This Row],[keyword]] &amp; ".*")) * (Table1[keep]=1)  * (Table1[QA]=Table1[[#This Row],[QA]]) *  (Table1[Redundant]&lt;&gt;1), ""))</f>
        <v>discover</v>
      </c>
      <c r="L252" cm="1">
        <f t="array" ref="L252">SUM(--(RIGHT(_xlfn.TEXTSPLIT(Table1[[#This Row],[processed]], ," "), 1) = "I"))</f>
        <v>1</v>
      </c>
      <c r="M252" cm="1">
        <f t="array" ref="M252">SUM(--(RIGHT(_xlfn.TEXTSPLIT(Table1[[#This Row],[processed]], ," "), 2) = "bl"))</f>
        <v>0</v>
      </c>
      <c r="N252" cm="1">
        <f t="array" ref="N252">SUM(--(ISNUMBER(SEARCH(Table1[[#This Row],[keyword]], Table1[keyword]))))</f>
        <v>3</v>
      </c>
      <c r="O252" t="str" cm="1">
        <f t="array" ref="O252">_xlfn.TEXTJOIN(", ", TRUE, _xlfn._xlws.FILTER(Table1[keyword], ISNUMBER(SEARCH(Table1[[#This Row],[keyword]], Table1[keyword])), ""))</f>
        <v>discover, discover, discoveri</v>
      </c>
      <c r="P252" cm="1">
        <f t="array" ref="P252">SUM(--((_xlfn.REGEXTEST(Table1[keyword], "^" &amp; Table1[[#This Row],[keyword]] &amp; ".*")) * (Table1[keep]=1) ))</f>
        <v>2</v>
      </c>
      <c r="Q252" t="str" cm="1">
        <f t="array" ref="Q252">_xlfn.TEXTJOIN(", ", TRUE, _xlfn._xlws.FILTER(Table1[keyword], (_xlfn.REGEXTEST(Table1[keyword], "^" &amp; Table1[[#This Row],[keyword]] &amp; ".*")) * (Table1[keep]=1), ""))</f>
        <v>discover, discover</v>
      </c>
    </row>
    <row r="253" spans="1:17" x14ac:dyDescent="0.3">
      <c r="A253" t="str">
        <f>IF(NOT(ISBLANK(Table1[[#This Row],[correct value]])), Table1[[#This Row],[correct value]], Table1[[#This Row],[processed]])</f>
        <v>discrete-tim</v>
      </c>
      <c r="B253">
        <v>1</v>
      </c>
      <c r="C253">
        <v>1</v>
      </c>
      <c r="D253" t="s">
        <v>861</v>
      </c>
      <c r="F253" t="b">
        <f>COUNTA(_xlfn.TEXTSPLIT(Table1[[#This Row],[processed]]," "))=1</f>
        <v>1</v>
      </c>
      <c r="G253" t="s">
        <v>836</v>
      </c>
      <c r="H253" s="2" t="s">
        <v>837</v>
      </c>
      <c r="J253" cm="1">
        <f t="array" ref="J253">SUM(--((_xlfn.REGEXTEST(Table1[keyword], "\b" &amp; Table1[[#This Row],[keyword]] &amp; ".*")) * (Table1[keep]=1) * (Table1[QA]=Table1[[#This Row],[QA]]) *  (Table1[Redundant]&lt;&gt;1)))</f>
        <v>1</v>
      </c>
      <c r="K253" t="str" cm="1">
        <f t="array" ref="K253">_xlfn.TEXTJOIN(", ", TRUE, _xlfn._xlws.FILTER(Table1[keyword], (_xlfn.REGEXTEST(Table1[keyword], "\b" &amp; Table1[[#This Row],[keyword]] &amp; ".*")) * (Table1[keep]=1)  * (Table1[QA]=Table1[[#This Row],[QA]]) *  (Table1[Redundant]&lt;&gt;1), ""))</f>
        <v>discrete-tim</v>
      </c>
      <c r="L253" cm="1">
        <f t="array" ref="L253">SUM(--(RIGHT(_xlfn.TEXTSPLIT(Table1[[#This Row],[processed]], ," "), 1) = "I"))</f>
        <v>0</v>
      </c>
      <c r="M253" cm="1">
        <f t="array" ref="M253">SUM(--(RIGHT(_xlfn.TEXTSPLIT(Table1[[#This Row],[processed]], ," "), 2) = "bl"))</f>
        <v>0</v>
      </c>
      <c r="N253" cm="1">
        <f t="array" ref="N253">SUM(--(ISNUMBER(SEARCH(Table1[[#This Row],[keyword]], Table1[keyword]))))</f>
        <v>1</v>
      </c>
      <c r="O253" t="str" cm="1">
        <f t="array" ref="O253">_xlfn.TEXTJOIN(", ", TRUE, _xlfn._xlws.FILTER(Table1[keyword], ISNUMBER(SEARCH(Table1[[#This Row],[keyword]], Table1[keyword])), ""))</f>
        <v>discrete-tim</v>
      </c>
      <c r="P253" cm="1">
        <f t="array" ref="P253">SUM(--((_xlfn.REGEXTEST(Table1[keyword], "^" &amp; Table1[[#This Row],[keyword]] &amp; ".*")) * (Table1[keep]=1) ))</f>
        <v>1</v>
      </c>
      <c r="Q253" t="str" cm="1">
        <f t="array" ref="Q253">_xlfn.TEXTJOIN(", ", TRUE, _xlfn._xlws.FILTER(Table1[keyword], (_xlfn.REGEXTEST(Table1[keyword], "^" &amp; Table1[[#This Row],[keyword]] &amp; ".*")) * (Table1[keep]=1), ""))</f>
        <v>discrete-tim</v>
      </c>
    </row>
    <row r="254" spans="1:17" x14ac:dyDescent="0.3">
      <c r="A254" t="str">
        <f>IF(NOT(ISBLANK(Table1[[#This Row],[correct value]])), Table1[[#This Row],[correct value]], Table1[[#This Row],[processed]])</f>
        <v>disk</v>
      </c>
      <c r="B254">
        <v>0</v>
      </c>
      <c r="C254">
        <v>1</v>
      </c>
      <c r="D254" t="s">
        <v>746</v>
      </c>
      <c r="F254" t="b">
        <f>COUNTA(_xlfn.TEXTSPLIT(Table1[[#This Row],[processed]]," "))=1</f>
        <v>1</v>
      </c>
      <c r="G254" t="s">
        <v>670</v>
      </c>
      <c r="H254" s="2" t="s">
        <v>670</v>
      </c>
      <c r="J254" cm="1">
        <f t="array" ref="J254">SUM(--((_xlfn.REGEXTEST(Table1[keyword], "\b" &amp; Table1[[#This Row],[keyword]] &amp; ".*")) * (Table1[keep]=1) * (Table1[QA]=Table1[[#This Row],[QA]]) *  (Table1[Redundant]&lt;&gt;1)))</f>
        <v>1</v>
      </c>
      <c r="K254" t="str" cm="1">
        <f t="array" ref="K254">_xlfn.TEXTJOIN(", ", TRUE, _xlfn._xlws.FILTER(Table1[keyword], (_xlfn.REGEXTEST(Table1[keyword], "\b" &amp; Table1[[#This Row],[keyword]] &amp; ".*")) * (Table1[keep]=1)  * (Table1[QA]=Table1[[#This Row],[QA]]) *  (Table1[Redundant]&lt;&gt;1), ""))</f>
        <v>disk</v>
      </c>
      <c r="L254" cm="1">
        <f t="array" ref="L254">SUM(--(RIGHT(_xlfn.TEXTSPLIT(Table1[[#This Row],[processed]], ," "), 1) = "I"))</f>
        <v>0</v>
      </c>
      <c r="M254" cm="1">
        <f t="array" ref="M254">SUM(--(RIGHT(_xlfn.TEXTSPLIT(Table1[[#This Row],[processed]], ," "), 2) = "bl"))</f>
        <v>0</v>
      </c>
      <c r="N254" cm="1">
        <f t="array" ref="N254">SUM(--(ISNUMBER(SEARCH(Table1[[#This Row],[keyword]], Table1[keyword]))))</f>
        <v>1</v>
      </c>
      <c r="O254" t="str" cm="1">
        <f t="array" ref="O254">_xlfn.TEXTJOIN(", ", TRUE, _xlfn._xlws.FILTER(Table1[keyword], ISNUMBER(SEARCH(Table1[[#This Row],[keyword]], Table1[keyword])), ""))</f>
        <v>disk</v>
      </c>
      <c r="P254" cm="1">
        <f t="array" ref="P254">SUM(--((_xlfn.REGEXTEST(Table1[keyword], "^" &amp; Table1[[#This Row],[keyword]] &amp; ".*")) * (Table1[keep]=1) ))</f>
        <v>1</v>
      </c>
      <c r="Q254" t="str" cm="1">
        <f t="array" ref="Q254">_xlfn.TEXTJOIN(", ", TRUE, _xlfn._xlws.FILTER(Table1[keyword], (_xlfn.REGEXTEST(Table1[keyword], "^" &amp; Table1[[#This Row],[keyword]] &amp; ".*")) * (Table1[keep]=1), ""))</f>
        <v>disk</v>
      </c>
    </row>
    <row r="255" spans="1:17" x14ac:dyDescent="0.3">
      <c r="A255" t="str">
        <f>IF(NOT(ISBLANK(Table1[[#This Row],[correct value]])), Table1[[#This Row],[correct value]], Table1[[#This Row],[processed]])</f>
        <v>distribut</v>
      </c>
      <c r="B255">
        <v>0</v>
      </c>
      <c r="C255">
        <v>1</v>
      </c>
      <c r="D255" t="s">
        <v>115</v>
      </c>
      <c r="F255" t="b">
        <f>COUNTA(_xlfn.TEXTSPLIT(Table1[[#This Row],[processed]]," "))=1</f>
        <v>1</v>
      </c>
      <c r="G255" t="s">
        <v>32</v>
      </c>
      <c r="H255" s="2" t="s">
        <v>32</v>
      </c>
      <c r="J255" cm="1">
        <f t="array" ref="J255">SUM(--((_xlfn.REGEXTEST(Table1[keyword], "\b" &amp; Table1[[#This Row],[keyword]] &amp; ".*")) * (Table1[keep]=1) * (Table1[QA]=Table1[[#This Row],[QA]]) *  (Table1[Redundant]&lt;&gt;1)))</f>
        <v>1</v>
      </c>
      <c r="K255" t="str" cm="1">
        <f t="array" ref="K255">_xlfn.TEXTJOIN(", ", TRUE, _xlfn._xlws.FILTER(Table1[keyword], (_xlfn.REGEXTEST(Table1[keyword], "\b" &amp; Table1[[#This Row],[keyword]] &amp; ".*")) * (Table1[keep]=1)  * (Table1[QA]=Table1[[#This Row],[QA]]) *  (Table1[Redundant]&lt;&gt;1), ""))</f>
        <v>distribut</v>
      </c>
      <c r="L255" cm="1">
        <f t="array" ref="L255">SUM(--(RIGHT(_xlfn.TEXTSPLIT(Table1[[#This Row],[processed]], ," "), 1) = "I"))</f>
        <v>0</v>
      </c>
      <c r="M255" cm="1">
        <f t="array" ref="M255">SUM(--(RIGHT(_xlfn.TEXTSPLIT(Table1[[#This Row],[processed]], ," "), 2) = "bl"))</f>
        <v>0</v>
      </c>
      <c r="N255" cm="1">
        <f t="array" ref="N255">SUM(--(ISNUMBER(SEARCH(Table1[[#This Row],[keyword]], Table1[keyword]))))</f>
        <v>1</v>
      </c>
      <c r="O255" t="str" cm="1">
        <f t="array" ref="O255">_xlfn.TEXTJOIN(", ", TRUE, _xlfn._xlws.FILTER(Table1[keyword], ISNUMBER(SEARCH(Table1[[#This Row],[keyword]], Table1[keyword])), ""))</f>
        <v>distribut</v>
      </c>
      <c r="P255" cm="1">
        <f t="array" ref="P255">SUM(--((_xlfn.REGEXTEST(Table1[keyword], "^" &amp; Table1[[#This Row],[keyword]] &amp; ".*")) * (Table1[keep]=1) ))</f>
        <v>1</v>
      </c>
      <c r="Q255" t="str" cm="1">
        <f t="array" ref="Q255">_xlfn.TEXTJOIN(", ", TRUE, _xlfn._xlws.FILTER(Table1[keyword], (_xlfn.REGEXTEST(Table1[keyword], "^" &amp; Table1[[#This Row],[keyword]] &amp; ".*")) * (Table1[keep]=1), ""))</f>
        <v>distribut</v>
      </c>
    </row>
    <row r="256" spans="1:17" x14ac:dyDescent="0.3">
      <c r="A256" t="str">
        <f>IF(NOT(ISBLANK(Table1[[#This Row],[correct value]])), Table1[[#This Row],[correct value]], Table1[[#This Row],[processed]])</f>
        <v>dns</v>
      </c>
      <c r="B256">
        <v>1</v>
      </c>
      <c r="C256">
        <v>1</v>
      </c>
      <c r="D256" t="s">
        <v>1184</v>
      </c>
      <c r="F256" t="b">
        <f>COUNTA(_xlfn.TEXTSPLIT(Table1[[#This Row],[processed]]," "))=1</f>
        <v>1</v>
      </c>
      <c r="G256" t="s">
        <v>1092</v>
      </c>
      <c r="H256" s="2" t="s">
        <v>1093</v>
      </c>
      <c r="I256" t="s">
        <v>1093</v>
      </c>
      <c r="J256" cm="1">
        <f t="array" ref="J256">SUM(--((_xlfn.REGEXTEST(Table1[keyword], "\b" &amp; Table1[[#This Row],[keyword]] &amp; ".*")) * (Table1[keep]=1) * (Table1[QA]=Table1[[#This Row],[QA]]) *  (Table1[Redundant]&lt;&gt;1)))</f>
        <v>1</v>
      </c>
      <c r="K256" t="str" cm="1">
        <f t="array" ref="K256">_xlfn.TEXTJOIN(", ", TRUE, _xlfn._xlws.FILTER(Table1[keyword], (_xlfn.REGEXTEST(Table1[keyword], "\b" &amp; Table1[[#This Row],[keyword]] &amp; ".*")) * (Table1[keep]=1)  * (Table1[QA]=Table1[[#This Row],[QA]]) *  (Table1[Redundant]&lt;&gt;1), ""))</f>
        <v>dns</v>
      </c>
      <c r="L256" cm="1">
        <f t="array" ref="L256">SUM(--(RIGHT(_xlfn.TEXTSPLIT(Table1[[#This Row],[processed]], ," "), 1) = "I"))</f>
        <v>0</v>
      </c>
      <c r="M256" cm="1">
        <f t="array" ref="M256">SUM(--(RIGHT(_xlfn.TEXTSPLIT(Table1[[#This Row],[processed]], ," "), 2) = "bl"))</f>
        <v>0</v>
      </c>
      <c r="N256" cm="1">
        <f t="array" ref="N256">SUM(--(ISNUMBER(SEARCH(Table1[[#This Row],[keyword]], Table1[keyword]))))</f>
        <v>1</v>
      </c>
      <c r="O256" t="str" cm="1">
        <f t="array" ref="O256">_xlfn.TEXTJOIN(", ", TRUE, _xlfn._xlws.FILTER(Table1[keyword], ISNUMBER(SEARCH(Table1[[#This Row],[keyword]], Table1[keyword])), ""))</f>
        <v>dns</v>
      </c>
      <c r="P256" cm="1">
        <f t="array" ref="P256">SUM(--((_xlfn.REGEXTEST(Table1[keyword], "^" &amp; Table1[[#This Row],[keyword]] &amp; ".*")) * (Table1[keep]=1) ))</f>
        <v>1</v>
      </c>
      <c r="Q256" t="str" cm="1">
        <f t="array" ref="Q256">_xlfn.TEXTJOIN(", ", TRUE, _xlfn._xlws.FILTER(Table1[keyword], (_xlfn.REGEXTEST(Table1[keyword], "^" &amp; Table1[[#This Row],[keyword]] &amp; ".*")) * (Table1[keep]=1), ""))</f>
        <v>dns</v>
      </c>
    </row>
    <row r="257" spans="1:17" x14ac:dyDescent="0.3">
      <c r="A257" t="str">
        <f>IF(NOT(ISBLANK(Table1[[#This Row],[correct value]])), Table1[[#This Row],[correct value]], Table1[[#This Row],[processed]])</f>
        <v>document</v>
      </c>
      <c r="B257">
        <v>0</v>
      </c>
      <c r="C257">
        <v>1</v>
      </c>
      <c r="D257" t="s">
        <v>1383</v>
      </c>
      <c r="F257" t="b">
        <f>COUNTA(_xlfn.TEXTSPLIT(Table1[[#This Row],[processed]]," "))=1</f>
        <v>1</v>
      </c>
      <c r="G257" t="s">
        <v>1292</v>
      </c>
      <c r="H257" s="2" t="s">
        <v>1292</v>
      </c>
      <c r="J257" cm="1">
        <f t="array" ref="J257">SUM(--((_xlfn.REGEXTEST(Table1[keyword], "\b" &amp; Table1[[#This Row],[keyword]] &amp; ".*")) * (Table1[keep]=1) * (Table1[QA]=Table1[[#This Row],[QA]]) *  (Table1[Redundant]&lt;&gt;1)))</f>
        <v>1</v>
      </c>
      <c r="K257" t="str" cm="1">
        <f t="array" ref="K257">_xlfn.TEXTJOIN(", ", TRUE, _xlfn._xlws.FILTER(Table1[keyword], (_xlfn.REGEXTEST(Table1[keyword], "\b" &amp; Table1[[#This Row],[keyword]] &amp; ".*")) * (Table1[keep]=1)  * (Table1[QA]=Table1[[#This Row],[QA]]) *  (Table1[Redundant]&lt;&gt;1), ""))</f>
        <v>document</v>
      </c>
      <c r="L257" cm="1">
        <f t="array" ref="L257">SUM(--(RIGHT(_xlfn.TEXTSPLIT(Table1[[#This Row],[processed]], ," "), 1) = "I"))</f>
        <v>0</v>
      </c>
      <c r="M257" cm="1">
        <f t="array" ref="M257">SUM(--(RIGHT(_xlfn.TEXTSPLIT(Table1[[#This Row],[processed]], ," "), 2) = "bl"))</f>
        <v>0</v>
      </c>
      <c r="N257" cm="1">
        <f t="array" ref="N257">SUM(--(ISNUMBER(SEARCH(Table1[[#This Row],[keyword]], Table1[keyword]))))</f>
        <v>1</v>
      </c>
      <c r="O257" t="str" cm="1">
        <f t="array" ref="O257">_xlfn.TEXTJOIN(", ", TRUE, _xlfn._xlws.FILTER(Table1[keyword], ISNUMBER(SEARCH(Table1[[#This Row],[keyword]], Table1[keyword])), ""))</f>
        <v>document</v>
      </c>
      <c r="P257" cm="1">
        <f t="array" ref="P257">SUM(--((_xlfn.REGEXTEST(Table1[keyword], "^" &amp; Table1[[#This Row],[keyword]] &amp; ".*")) * (Table1[keep]=1) ))</f>
        <v>1</v>
      </c>
      <c r="Q257" t="str" cm="1">
        <f t="array" ref="Q257">_xlfn.TEXTJOIN(", ", TRUE, _xlfn._xlws.FILTER(Table1[keyword], (_xlfn.REGEXTEST(Table1[keyword], "^" &amp; Table1[[#This Row],[keyword]] &amp; ".*")) * (Table1[keep]=1), ""))</f>
        <v>document</v>
      </c>
    </row>
    <row r="258" spans="1:17" x14ac:dyDescent="0.3">
      <c r="A258" t="str">
        <f>IF(NOT(ISBLANK(Table1[[#This Row],[correct value]])), Table1[[#This Row],[correct value]], Table1[[#This Row],[processed]])</f>
        <v>doe</v>
      </c>
      <c r="B258">
        <v>0</v>
      </c>
      <c r="C258">
        <v>1</v>
      </c>
      <c r="D258" t="s">
        <v>861</v>
      </c>
      <c r="F258" t="b">
        <f>COUNTA(_xlfn.TEXTSPLIT(Table1[[#This Row],[processed]]," "))=1</f>
        <v>1</v>
      </c>
      <c r="G258" t="s">
        <v>820</v>
      </c>
      <c r="H258" s="2" t="s">
        <v>821</v>
      </c>
      <c r="J258" cm="1">
        <f t="array" ref="J258">SUM(--((_xlfn.REGEXTEST(Table1[keyword], "\b" &amp; Table1[[#This Row],[keyword]] &amp; ".*")) * (Table1[keep]=1) * (Table1[QA]=Table1[[#This Row],[QA]]) *  (Table1[Redundant]&lt;&gt;1)))</f>
        <v>1</v>
      </c>
      <c r="K258" t="str" cm="1">
        <f t="array" ref="K258">_xlfn.TEXTJOIN(", ", TRUE, _xlfn._xlws.FILTER(Table1[keyword], (_xlfn.REGEXTEST(Table1[keyword], "\b" &amp; Table1[[#This Row],[keyword]] &amp; ".*")) * (Table1[keep]=1)  * (Table1[QA]=Table1[[#This Row],[QA]]) *  (Table1[Redundant]&lt;&gt;1), ""))</f>
        <v>doe</v>
      </c>
      <c r="L258" cm="1">
        <f t="array" ref="L258">SUM(--(RIGHT(_xlfn.TEXTSPLIT(Table1[[#This Row],[processed]], ," "), 1) = "I"))</f>
        <v>0</v>
      </c>
      <c r="M258" cm="1">
        <f t="array" ref="M258">SUM(--(RIGHT(_xlfn.TEXTSPLIT(Table1[[#This Row],[processed]], ," "), 2) = "bl"))</f>
        <v>0</v>
      </c>
      <c r="N258" cm="1">
        <f t="array" ref="N258">SUM(--(ISNUMBER(SEARCH(Table1[[#This Row],[keyword]], Table1[keyword]))))</f>
        <v>1</v>
      </c>
      <c r="O258" t="str" cm="1">
        <f t="array" ref="O258">_xlfn.TEXTJOIN(", ", TRUE, _xlfn._xlws.FILTER(Table1[keyword], ISNUMBER(SEARCH(Table1[[#This Row],[keyword]], Table1[keyword])), ""))</f>
        <v>doe</v>
      </c>
      <c r="P258" cm="1">
        <f t="array" ref="P258">SUM(--((_xlfn.REGEXTEST(Table1[keyword], "^" &amp; Table1[[#This Row],[keyword]] &amp; ".*")) * (Table1[keep]=1) ))</f>
        <v>1</v>
      </c>
      <c r="Q258" t="str" cm="1">
        <f t="array" ref="Q258">_xlfn.TEXTJOIN(", ", TRUE, _xlfn._xlws.FILTER(Table1[keyword], (_xlfn.REGEXTEST(Table1[keyword], "^" &amp; Table1[[#This Row],[keyword]] &amp; ".*")) * (Table1[keep]=1), ""))</f>
        <v>doe</v>
      </c>
    </row>
    <row r="259" spans="1:17" x14ac:dyDescent="0.3">
      <c r="A259" t="str">
        <f>IF(NOT(ISBLANK(Table1[[#This Row],[correct value]])), Table1[[#This Row],[correct value]], Table1[[#This Row],[processed]])</f>
        <v>downtim</v>
      </c>
      <c r="B259">
        <v>0</v>
      </c>
      <c r="C259">
        <v>1</v>
      </c>
      <c r="D259" t="s">
        <v>131</v>
      </c>
      <c r="E259">
        <v>1</v>
      </c>
      <c r="F259" t="b">
        <f>COUNTA(_xlfn.TEXTSPLIT(Table1[[#This Row],[processed]]," "))=1</f>
        <v>1</v>
      </c>
      <c r="G259" t="s">
        <v>161</v>
      </c>
      <c r="H259" t="s">
        <v>205</v>
      </c>
      <c r="J259" cm="1">
        <f t="array" ref="J259">SUM(--((_xlfn.REGEXTEST(Table1[keyword], "\b" &amp; Table1[[#This Row],[keyword]] &amp; ".*")) * (Table1[keep]=1) * (Table1[QA]=Table1[[#This Row],[QA]]) *  (Table1[Redundant]&lt;&gt;1)))</f>
        <v>0</v>
      </c>
      <c r="K259" t="str" cm="1">
        <f t="array" ref="K259">_xlfn.TEXTJOIN(", ", TRUE, _xlfn._xlws.FILTER(Table1[keyword], (_xlfn.REGEXTEST(Table1[keyword], "\b" &amp; Table1[[#This Row],[keyword]] &amp; ".*")) * (Table1[keep]=1)  * (Table1[QA]=Table1[[#This Row],[QA]]) *  (Table1[Redundant]&lt;&gt;1), ""))</f>
        <v/>
      </c>
      <c r="L259" cm="1">
        <f t="array" ref="L259">SUM(--(RIGHT(_xlfn.TEXTSPLIT(Table1[[#This Row],[processed]], ," "), 1) = "I"))</f>
        <v>0</v>
      </c>
      <c r="M259" cm="1">
        <f t="array" ref="M259">SUM(--(RIGHT(_xlfn.TEXTSPLIT(Table1[[#This Row],[processed]], ," "), 2) = "bl"))</f>
        <v>0</v>
      </c>
      <c r="N259" cm="1">
        <f t="array" ref="N259">SUM(--(ISNUMBER(SEARCH(Table1[[#This Row],[keyword]], Table1[keyword]))))</f>
        <v>3</v>
      </c>
      <c r="O259" t="str" cm="1">
        <f t="array" ref="O259">_xlfn.TEXTJOIN(", ", TRUE, _xlfn._xlws.FILTER(Table1[keyword], ISNUMBER(SEARCH(Table1[[#This Row],[keyword]], Table1[keyword])), ""))</f>
        <v>downtim, downtim, downtim</v>
      </c>
      <c r="P259" cm="1">
        <f t="array" ref="P259">SUM(--((_xlfn.REGEXTEST(Table1[keyword], "^" &amp; Table1[[#This Row],[keyword]] &amp; ".*")) * (Table1[keep]=1) ))</f>
        <v>3</v>
      </c>
      <c r="Q259" t="str" cm="1">
        <f t="array" ref="Q259">_xlfn.TEXTJOIN(", ", TRUE, _xlfn._xlws.FILTER(Table1[keyword], (_xlfn.REGEXTEST(Table1[keyword], "^" &amp; Table1[[#This Row],[keyword]] &amp; ".*")) * (Table1[keep]=1), ""))</f>
        <v>downtim, downtim, downtim</v>
      </c>
    </row>
    <row r="260" spans="1:17" hidden="1" x14ac:dyDescent="0.3">
      <c r="A260" s="6" t="str">
        <f>IF(NOT(ISBLANK(Table1[[#This Row],[correct value]])), Table1[[#This Row],[correct value]], Table1[[#This Row],[processed]])</f>
        <v>discoveri</v>
      </c>
      <c r="B260">
        <v>0</v>
      </c>
      <c r="C260">
        <v>0</v>
      </c>
      <c r="D260" t="s">
        <v>541</v>
      </c>
      <c r="F260" t="b">
        <f>COUNTA(_xlfn.TEXTSPLIT(Table1[[#This Row],[processed]]," "))=1</f>
        <v>1</v>
      </c>
      <c r="G260" t="s">
        <v>49</v>
      </c>
      <c r="H260" t="s">
        <v>71</v>
      </c>
      <c r="J260" cm="1">
        <f t="array" ref="J260">SUM(--((_xlfn.REGEXTEST(Table1[keyword], "\b" &amp; Table1[[#This Row],[keyword]] &amp; ".*")) * (Table1[keep]=1) * (Table1[QA]=Table1[[#This Row],[QA]]) *  (Table1[Redundant]&lt;&gt;1)))</f>
        <v>0</v>
      </c>
      <c r="K260" t="str" cm="1">
        <f t="array" ref="K260">_xlfn.TEXTJOIN(", ", TRUE, _xlfn._xlws.FILTER(Table1[keyword], (_xlfn.REGEXTEST(Table1[keyword], "\b" &amp; Table1[[#This Row],[keyword]] &amp; ".*")) * (Table1[keep]=1)  * (Table1[QA]=Table1[[#This Row],[QA]]) *  (Table1[Redundant]&lt;&gt;1), ""))</f>
        <v/>
      </c>
      <c r="L260" cm="1">
        <f t="array" ref="L260">SUM(--(RIGHT(_xlfn.TEXTSPLIT(Table1[[#This Row],[processed]], ," "), 1) = "I"))</f>
        <v>1</v>
      </c>
      <c r="M260" cm="1">
        <f t="array" ref="M260">SUM(--(RIGHT(_xlfn.TEXTSPLIT(Table1[[#This Row],[processed]], ," "), 2) = "bl"))</f>
        <v>0</v>
      </c>
      <c r="N260" cm="1">
        <f t="array" ref="N260">SUM(--(ISNUMBER(SEARCH(Table1[[#This Row],[keyword]], Table1[keyword]))))</f>
        <v>1</v>
      </c>
      <c r="O260" t="str" cm="1">
        <f t="array" ref="O260">_xlfn.TEXTJOIN(", ", TRUE, _xlfn._xlws.FILTER(Table1[keyword], ISNUMBER(SEARCH(Table1[[#This Row],[keyword]], Table1[keyword])), ""))</f>
        <v>discoveri</v>
      </c>
      <c r="P260" cm="1">
        <f t="array" ref="P260">SUM(--((_xlfn.REGEXTEST(Table1[keyword], "^" &amp; Table1[[#This Row],[keyword]] &amp; ".*")) * (Table1[keep]=1) ))</f>
        <v>0</v>
      </c>
      <c r="Q260" t="str" cm="1">
        <f t="array" ref="Q260">_xlfn.TEXTJOIN(", ", TRUE, _xlfn._xlws.FILTER(Table1[keyword], (_xlfn.REGEXTEST(Table1[keyword], "^" &amp; Table1[[#This Row],[keyword]] &amp; ".*")) * (Table1[keep]=1), ""))</f>
        <v/>
      </c>
    </row>
    <row r="261" spans="1:17" x14ac:dyDescent="0.3">
      <c r="A261" t="str">
        <f>IF(NOT(ISBLANK(Table1[[#This Row],[correct value]])), Table1[[#This Row],[correct value]], Table1[[#This Row],[processed]])</f>
        <v>downtim</v>
      </c>
      <c r="B261">
        <v>0</v>
      </c>
      <c r="C261">
        <v>1</v>
      </c>
      <c r="D261" t="s">
        <v>390</v>
      </c>
      <c r="F261" t="b">
        <f>COUNTA(_xlfn.TEXTSPLIT(Table1[[#This Row],[processed]]," "))=1</f>
        <v>1</v>
      </c>
      <c r="G261" t="s">
        <v>161</v>
      </c>
      <c r="H261" s="2" t="s">
        <v>296</v>
      </c>
      <c r="J261" cm="1">
        <f t="array" ref="J261">SUM(--((_xlfn.REGEXTEST(Table1[keyword], "\b" &amp; Table1[[#This Row],[keyword]] &amp; ".*")) * (Table1[keep]=1) * (Table1[QA]=Table1[[#This Row],[QA]]) *  (Table1[Redundant]&lt;&gt;1)))</f>
        <v>1</v>
      </c>
      <c r="K261" t="str" cm="1">
        <f t="array" ref="K261">_xlfn.TEXTJOIN(", ", TRUE, _xlfn._xlws.FILTER(Table1[keyword], (_xlfn.REGEXTEST(Table1[keyword], "\b" &amp; Table1[[#This Row],[keyword]] &amp; ".*")) * (Table1[keep]=1)  * (Table1[QA]=Table1[[#This Row],[QA]]) *  (Table1[Redundant]&lt;&gt;1), ""))</f>
        <v>downtim</v>
      </c>
      <c r="L261" cm="1">
        <f t="array" ref="L261">SUM(--(RIGHT(_xlfn.TEXTSPLIT(Table1[[#This Row],[processed]], ," "), 1) = "I"))</f>
        <v>0</v>
      </c>
      <c r="M261" cm="1">
        <f t="array" ref="M261">SUM(--(RIGHT(_xlfn.TEXTSPLIT(Table1[[#This Row],[processed]], ," "), 2) = "bl"))</f>
        <v>0</v>
      </c>
      <c r="N261" cm="1">
        <f t="array" ref="N261">SUM(--(ISNUMBER(SEARCH(Table1[[#This Row],[keyword]], Table1[keyword]))))</f>
        <v>3</v>
      </c>
      <c r="O261" t="str" cm="1">
        <f t="array" ref="O261">_xlfn.TEXTJOIN(", ", TRUE, _xlfn._xlws.FILTER(Table1[keyword], ISNUMBER(SEARCH(Table1[[#This Row],[keyword]], Table1[keyword])), ""))</f>
        <v>downtim, downtim, downtim</v>
      </c>
      <c r="P261" cm="1">
        <f t="array" ref="P261">SUM(--((_xlfn.REGEXTEST(Table1[keyword], "^" &amp; Table1[[#This Row],[keyword]] &amp; ".*")) * (Table1[keep]=1) ))</f>
        <v>3</v>
      </c>
      <c r="Q261" t="str" cm="1">
        <f t="array" ref="Q261">_xlfn.TEXTJOIN(", ", TRUE, _xlfn._xlws.FILTER(Table1[keyword], (_xlfn.REGEXTEST(Table1[keyword], "^" &amp; Table1[[#This Row],[keyword]] &amp; ".*")) * (Table1[keep]=1), ""))</f>
        <v>downtim, downtim, downtim</v>
      </c>
    </row>
    <row r="262" spans="1:17" x14ac:dyDescent="0.3">
      <c r="A262" t="str">
        <f>IF(NOT(ISBLANK(Table1[[#This Row],[correct value]])), Table1[[#This Row],[correct value]], Table1[[#This Row],[processed]])</f>
        <v>downtim</v>
      </c>
      <c r="B262">
        <v>0</v>
      </c>
      <c r="C262">
        <v>1</v>
      </c>
      <c r="D262" t="s">
        <v>861</v>
      </c>
      <c r="F262" t="b">
        <f>COUNTA(_xlfn.TEXTSPLIT(Table1[[#This Row],[processed]]," "))=1</f>
        <v>1</v>
      </c>
      <c r="G262" t="s">
        <v>161</v>
      </c>
      <c r="H262" s="2" t="s">
        <v>205</v>
      </c>
      <c r="J262" cm="1">
        <f t="array" ref="J262">SUM(--((_xlfn.REGEXTEST(Table1[keyword], "\b" &amp; Table1[[#This Row],[keyword]] &amp; ".*")) * (Table1[keep]=1) * (Table1[QA]=Table1[[#This Row],[QA]]) *  (Table1[Redundant]&lt;&gt;1)))</f>
        <v>1</v>
      </c>
      <c r="K262" t="str" cm="1">
        <f t="array" ref="K262">_xlfn.TEXTJOIN(", ", TRUE, _xlfn._xlws.FILTER(Table1[keyword], (_xlfn.REGEXTEST(Table1[keyword], "\b" &amp; Table1[[#This Row],[keyword]] &amp; ".*")) * (Table1[keep]=1)  * (Table1[QA]=Table1[[#This Row],[QA]]) *  (Table1[Redundant]&lt;&gt;1), ""))</f>
        <v>downtim</v>
      </c>
      <c r="L262" cm="1">
        <f t="array" ref="L262">SUM(--(RIGHT(_xlfn.TEXTSPLIT(Table1[[#This Row],[processed]], ," "), 1) = "I"))</f>
        <v>0</v>
      </c>
      <c r="M262" cm="1">
        <f t="array" ref="M262">SUM(--(RIGHT(_xlfn.TEXTSPLIT(Table1[[#This Row],[processed]], ," "), 2) = "bl"))</f>
        <v>0</v>
      </c>
      <c r="N262" cm="1">
        <f t="array" ref="N262">SUM(--(ISNUMBER(SEARCH(Table1[[#This Row],[keyword]], Table1[keyword]))))</f>
        <v>3</v>
      </c>
      <c r="O262" t="str" cm="1">
        <f t="array" ref="O262">_xlfn.TEXTJOIN(", ", TRUE, _xlfn._xlws.FILTER(Table1[keyword], ISNUMBER(SEARCH(Table1[[#This Row],[keyword]], Table1[keyword])), ""))</f>
        <v>downtim, downtim, downtim</v>
      </c>
      <c r="P262" cm="1">
        <f t="array" ref="P262">SUM(--((_xlfn.REGEXTEST(Table1[keyword], "^" &amp; Table1[[#This Row],[keyword]] &amp; ".*")) * (Table1[keep]=1) ))</f>
        <v>3</v>
      </c>
      <c r="Q262" t="str" cm="1">
        <f t="array" ref="Q262">_xlfn.TEXTJOIN(", ", TRUE, _xlfn._xlws.FILTER(Table1[keyword], (_xlfn.REGEXTEST(Table1[keyword], "^" &amp; Table1[[#This Row],[keyword]] &amp; ".*")) * (Table1[keep]=1), ""))</f>
        <v>downtim, downtim, downtim</v>
      </c>
    </row>
    <row r="263" spans="1:17" hidden="1" x14ac:dyDescent="0.3">
      <c r="A263" s="6" t="str">
        <f>IF(NOT(ISBLANK(Table1[[#This Row],[correct value]])), Table1[[#This Row],[correct value]], Table1[[#This Row],[processed]])</f>
        <v>disrupt</v>
      </c>
      <c r="B263">
        <v>0</v>
      </c>
      <c r="C263">
        <v>0</v>
      </c>
      <c r="D263" t="s">
        <v>131</v>
      </c>
      <c r="F263" t="b">
        <f>COUNTA(_xlfn.TEXTSPLIT(Table1[[#This Row],[processed]]," "))=1</f>
        <v>1</v>
      </c>
      <c r="G263" t="s">
        <v>142</v>
      </c>
      <c r="H263" t="s">
        <v>194</v>
      </c>
      <c r="J263" cm="1">
        <f t="array" ref="J263">SUM(--((_xlfn.REGEXTEST(Table1[keyword], "\b" &amp; Table1[[#This Row],[keyword]] &amp; ".*")) * (Table1[keep]=1) * (Table1[QA]=Table1[[#This Row],[QA]]) *  (Table1[Redundant]&lt;&gt;1)))</f>
        <v>0</v>
      </c>
      <c r="K263" t="str" cm="1">
        <f t="array" ref="K263">_xlfn.TEXTJOIN(", ", TRUE, _xlfn._xlws.FILTER(Table1[keyword], (_xlfn.REGEXTEST(Table1[keyword], "\b" &amp; Table1[[#This Row],[keyword]] &amp; ".*")) * (Table1[keep]=1)  * (Table1[QA]=Table1[[#This Row],[QA]]) *  (Table1[Redundant]&lt;&gt;1), ""))</f>
        <v/>
      </c>
      <c r="L263" cm="1">
        <f t="array" ref="L263">SUM(--(RIGHT(_xlfn.TEXTSPLIT(Table1[[#This Row],[processed]], ," "), 1) = "I"))</f>
        <v>0</v>
      </c>
      <c r="M263" cm="1">
        <f t="array" ref="M263">SUM(--(RIGHT(_xlfn.TEXTSPLIT(Table1[[#This Row],[processed]], ," "), 2) = "bl"))</f>
        <v>0</v>
      </c>
      <c r="N263" cm="1">
        <f t="array" ref="N263">SUM(--(ISNUMBER(SEARCH(Table1[[#This Row],[keyword]], Table1[keyword]))))</f>
        <v>1</v>
      </c>
      <c r="O263" t="str" cm="1">
        <f t="array" ref="O263">_xlfn.TEXTJOIN(", ", TRUE, _xlfn._xlws.FILTER(Table1[keyword], ISNUMBER(SEARCH(Table1[[#This Row],[keyword]], Table1[keyword])), ""))</f>
        <v>disrupt</v>
      </c>
      <c r="P263" cm="1">
        <f t="array" ref="P263">SUM(--((_xlfn.REGEXTEST(Table1[keyword], "^" &amp; Table1[[#This Row],[keyword]] &amp; ".*")) * (Table1[keep]=1) ))</f>
        <v>0</v>
      </c>
      <c r="Q263" t="str" cm="1">
        <f t="array" ref="Q263">_xlfn.TEXTJOIN(", ", TRUE, _xlfn._xlws.FILTER(Table1[keyword], (_xlfn.REGEXTEST(Table1[keyword], "^" &amp; Table1[[#This Row],[keyword]] &amp; ".*")) * (Table1[keep]=1), ""))</f>
        <v/>
      </c>
    </row>
    <row r="264" spans="1:17" x14ac:dyDescent="0.3">
      <c r="A264" t="str">
        <f>IF(NOT(ISBLANK(Table1[[#This Row],[correct value]])), Table1[[#This Row],[correct value]], Table1[[#This Row],[processed]])</f>
        <v>drain</v>
      </c>
      <c r="B264">
        <v>0</v>
      </c>
      <c r="C264">
        <v>1</v>
      </c>
      <c r="D264" t="s">
        <v>399</v>
      </c>
      <c r="F264" t="b">
        <f>COUNTA(_xlfn.TEXTSPLIT(Table1[[#This Row],[processed]]," "))=1</f>
        <v>1</v>
      </c>
      <c r="G264" t="s">
        <v>385</v>
      </c>
      <c r="H264" s="2" t="s">
        <v>385</v>
      </c>
      <c r="J264" cm="1">
        <f t="array" ref="J264">SUM(--((_xlfn.REGEXTEST(Table1[keyword], "\b" &amp; Table1[[#This Row],[keyword]] &amp; ".*")) * (Table1[keep]=1) * (Table1[QA]=Table1[[#This Row],[QA]]) *  (Table1[Redundant]&lt;&gt;1)))</f>
        <v>1</v>
      </c>
      <c r="K264" t="str" cm="1">
        <f t="array" ref="K264">_xlfn.TEXTJOIN(", ", TRUE, _xlfn._xlws.FILTER(Table1[keyword], (_xlfn.REGEXTEST(Table1[keyword], "\b" &amp; Table1[[#This Row],[keyword]] &amp; ".*")) * (Table1[keep]=1)  * (Table1[QA]=Table1[[#This Row],[QA]]) *  (Table1[Redundant]&lt;&gt;1), ""))</f>
        <v>drain</v>
      </c>
      <c r="L264" cm="1">
        <f t="array" ref="L264">SUM(--(RIGHT(_xlfn.TEXTSPLIT(Table1[[#This Row],[processed]], ," "), 1) = "I"))</f>
        <v>0</v>
      </c>
      <c r="M264" cm="1">
        <f t="array" ref="M264">SUM(--(RIGHT(_xlfn.TEXTSPLIT(Table1[[#This Row],[processed]], ," "), 2) = "bl"))</f>
        <v>0</v>
      </c>
      <c r="N264" cm="1">
        <f t="array" ref="N264">SUM(--(ISNUMBER(SEARCH(Table1[[#This Row],[keyword]], Table1[keyword]))))</f>
        <v>1</v>
      </c>
      <c r="O264" t="str" cm="1">
        <f t="array" ref="O264">_xlfn.TEXTJOIN(", ", TRUE, _xlfn._xlws.FILTER(Table1[keyword], ISNUMBER(SEARCH(Table1[[#This Row],[keyword]], Table1[keyword])), ""))</f>
        <v>drain</v>
      </c>
      <c r="P264" cm="1">
        <f t="array" ref="P264">SUM(--((_xlfn.REGEXTEST(Table1[keyword], "^" &amp; Table1[[#This Row],[keyword]] &amp; ".*")) * (Table1[keep]=1) ))</f>
        <v>1</v>
      </c>
      <c r="Q264" t="str" cm="1">
        <f t="array" ref="Q264">_xlfn.TEXTJOIN(", ", TRUE, _xlfn._xlws.FILTER(Table1[keyword], (_xlfn.REGEXTEST(Table1[keyword], "^" &amp; Table1[[#This Row],[keyword]] &amp; ".*")) * (Table1[keep]=1), ""))</f>
        <v>drain</v>
      </c>
    </row>
    <row r="265" spans="1:17" x14ac:dyDescent="0.3">
      <c r="A265" t="str">
        <f>IF(NOT(ISBLANK(Table1[[#This Row],[correct value]])), Table1[[#This Row],[correct value]], Table1[[#This Row],[processed]])</f>
        <v>draw</v>
      </c>
      <c r="B265">
        <v>0</v>
      </c>
      <c r="C265">
        <v>1</v>
      </c>
      <c r="D265" t="s">
        <v>399</v>
      </c>
      <c r="F265" t="b">
        <f>COUNTA(_xlfn.TEXTSPLIT(Table1[[#This Row],[processed]]," "))=1</f>
        <v>1</v>
      </c>
      <c r="G265" t="s">
        <v>370</v>
      </c>
      <c r="H265" s="2" t="s">
        <v>370</v>
      </c>
      <c r="J265" cm="1">
        <f t="array" ref="J265">SUM(--((_xlfn.REGEXTEST(Table1[keyword], "\b" &amp; Table1[[#This Row],[keyword]] &amp; ".*")) * (Table1[keep]=1) * (Table1[QA]=Table1[[#This Row],[QA]]) *  (Table1[Redundant]&lt;&gt;1)))</f>
        <v>1</v>
      </c>
      <c r="K265" t="str" cm="1">
        <f t="array" ref="K265">_xlfn.TEXTJOIN(", ", TRUE, _xlfn._xlws.FILTER(Table1[keyword], (_xlfn.REGEXTEST(Table1[keyword], "\b" &amp; Table1[[#This Row],[keyword]] &amp; ".*")) * (Table1[keep]=1)  * (Table1[QA]=Table1[[#This Row],[QA]]) *  (Table1[Redundant]&lt;&gt;1), ""))</f>
        <v>draw</v>
      </c>
      <c r="L265" cm="1">
        <f t="array" ref="L265">SUM(--(RIGHT(_xlfn.TEXTSPLIT(Table1[[#This Row],[processed]], ," "), 1) = "I"))</f>
        <v>0</v>
      </c>
      <c r="M265" cm="1">
        <f t="array" ref="M265">SUM(--(RIGHT(_xlfn.TEXTSPLIT(Table1[[#This Row],[processed]], ," "), 2) = "bl"))</f>
        <v>0</v>
      </c>
      <c r="N265" cm="1">
        <f t="array" ref="N265">SUM(--(ISNUMBER(SEARCH(Table1[[#This Row],[keyword]], Table1[keyword]))))</f>
        <v>1</v>
      </c>
      <c r="O265" t="str" cm="1">
        <f t="array" ref="O265">_xlfn.TEXTJOIN(", ", TRUE, _xlfn._xlws.FILTER(Table1[keyword], ISNUMBER(SEARCH(Table1[[#This Row],[keyword]], Table1[keyword])), ""))</f>
        <v>draw</v>
      </c>
      <c r="P265" cm="1">
        <f t="array" ref="P265">SUM(--((_xlfn.REGEXTEST(Table1[keyword], "^" &amp; Table1[[#This Row],[keyword]] &amp; ".*")) * (Table1[keep]=1) ))</f>
        <v>1</v>
      </c>
      <c r="Q265" t="str" cm="1">
        <f t="array" ref="Q265">_xlfn.TEXTJOIN(", ", TRUE, _xlfn._xlws.FILTER(Table1[keyword], (_xlfn.REGEXTEST(Table1[keyword], "^" &amp; Table1[[#This Row],[keyword]] &amp; ".*")) * (Table1[keep]=1), ""))</f>
        <v>draw</v>
      </c>
    </row>
    <row r="266" spans="1:17" x14ac:dyDescent="0.3">
      <c r="A266" t="str">
        <f>IF(NOT(ISBLANK(Table1[[#This Row],[correct value]])), Table1[[#This Row],[correct value]], Table1[[#This Row],[processed]])</f>
        <v>dvfs</v>
      </c>
      <c r="B266">
        <v>0</v>
      </c>
      <c r="C266">
        <v>1</v>
      </c>
      <c r="D266" t="s">
        <v>399</v>
      </c>
      <c r="F266" t="b">
        <f>COUNTA(_xlfn.TEXTSPLIT(Table1[[#This Row],[processed]]," "))=1</f>
        <v>1</v>
      </c>
      <c r="G266" t="s">
        <v>368</v>
      </c>
      <c r="H266" s="2" t="s">
        <v>369</v>
      </c>
      <c r="I266" t="s">
        <v>1453</v>
      </c>
      <c r="J266" cm="1">
        <f t="array" ref="J266">SUM(--((_xlfn.REGEXTEST(Table1[keyword], "\b" &amp; Table1[[#This Row],[keyword]] &amp; ".*")) * (Table1[keep]=1) * (Table1[QA]=Table1[[#This Row],[QA]]) *  (Table1[Redundant]&lt;&gt;1)))</f>
        <v>1</v>
      </c>
      <c r="K266" t="str" cm="1">
        <f t="array" ref="K266">_xlfn.TEXTJOIN(", ", TRUE, _xlfn._xlws.FILTER(Table1[keyword], (_xlfn.REGEXTEST(Table1[keyword], "\b" &amp; Table1[[#This Row],[keyword]] &amp; ".*")) * (Table1[keep]=1)  * (Table1[QA]=Table1[[#This Row],[QA]]) *  (Table1[Redundant]&lt;&gt;1), ""))</f>
        <v>dvfs</v>
      </c>
      <c r="L266" cm="1">
        <f t="array" ref="L266">SUM(--(RIGHT(_xlfn.TEXTSPLIT(Table1[[#This Row],[processed]], ," "), 1) = "I"))</f>
        <v>0</v>
      </c>
      <c r="M266" cm="1">
        <f t="array" ref="M266">SUM(--(RIGHT(_xlfn.TEXTSPLIT(Table1[[#This Row],[processed]], ," "), 2) = "bl"))</f>
        <v>0</v>
      </c>
      <c r="N266" cm="1">
        <f t="array" ref="N266">SUM(--(ISNUMBER(SEARCH(Table1[[#This Row],[keyword]], Table1[keyword]))))</f>
        <v>1</v>
      </c>
      <c r="O266" t="str" cm="1">
        <f t="array" ref="O266">_xlfn.TEXTJOIN(", ", TRUE, _xlfn._xlws.FILTER(Table1[keyword], ISNUMBER(SEARCH(Table1[[#This Row],[keyword]], Table1[keyword])), ""))</f>
        <v>dvfs</v>
      </c>
      <c r="P266" cm="1">
        <f t="array" ref="P266">SUM(--((_xlfn.REGEXTEST(Table1[keyword], "^" &amp; Table1[[#This Row],[keyword]] &amp; ".*")) * (Table1[keep]=1) ))</f>
        <v>1</v>
      </c>
      <c r="Q266" t="str" cm="1">
        <f t="array" ref="Q266">_xlfn.TEXTJOIN(", ", TRUE, _xlfn._xlws.FILTER(Table1[keyword], (_xlfn.REGEXTEST(Table1[keyword], "^" &amp; Table1[[#This Row],[keyword]] &amp; ".*")) * (Table1[keep]=1), ""))</f>
        <v>dvfs</v>
      </c>
    </row>
    <row r="267" spans="1:17" x14ac:dyDescent="0.3">
      <c r="A267" t="str">
        <f>IF(NOT(ISBLANK(Table1[[#This Row],[correct value]])), Table1[[#This Row],[correct value]], Table1[[#This Row],[processed]])</f>
        <v>eai</v>
      </c>
      <c r="B267">
        <v>0</v>
      </c>
      <c r="C267">
        <v>1</v>
      </c>
      <c r="D267" t="s">
        <v>115</v>
      </c>
      <c r="F267" t="b">
        <f>COUNTA(_xlfn.TEXTSPLIT(Table1[[#This Row],[processed]]," "))=1</f>
        <v>1</v>
      </c>
      <c r="G267" t="s">
        <v>44</v>
      </c>
      <c r="H267" s="2" t="s">
        <v>104</v>
      </c>
      <c r="J267" cm="1">
        <f t="array" ref="J267">SUM(--((_xlfn.REGEXTEST(Table1[keyword], "\b" &amp; Table1[[#This Row],[keyword]] &amp; ".*")) * (Table1[keep]=1) * (Table1[QA]=Table1[[#This Row],[QA]]) *  (Table1[Redundant]&lt;&gt;1)))</f>
        <v>1</v>
      </c>
      <c r="K267" t="str" cm="1">
        <f t="array" ref="K267">_xlfn.TEXTJOIN(", ", TRUE, _xlfn._xlws.FILTER(Table1[keyword], (_xlfn.REGEXTEST(Table1[keyword], "\b" &amp; Table1[[#This Row],[keyword]] &amp; ".*")) * (Table1[keep]=1)  * (Table1[QA]=Table1[[#This Row],[QA]]) *  (Table1[Redundant]&lt;&gt;1), ""))</f>
        <v>eai</v>
      </c>
      <c r="L267" cm="1">
        <f t="array" ref="L267">SUM(--(RIGHT(_xlfn.TEXTSPLIT(Table1[[#This Row],[processed]], ," "), 1) = "I"))</f>
        <v>1</v>
      </c>
      <c r="M267" cm="1">
        <f t="array" ref="M267">SUM(--(RIGHT(_xlfn.TEXTSPLIT(Table1[[#This Row],[processed]], ," "), 2) = "bl"))</f>
        <v>0</v>
      </c>
      <c r="N267" cm="1">
        <f t="array" ref="N267">SUM(--(ISNUMBER(SEARCH(Table1[[#This Row],[keyword]], Table1[keyword]))))</f>
        <v>1</v>
      </c>
      <c r="O267" t="str" cm="1">
        <f t="array" ref="O267">_xlfn.TEXTJOIN(", ", TRUE, _xlfn._xlws.FILTER(Table1[keyword], ISNUMBER(SEARCH(Table1[[#This Row],[keyword]], Table1[keyword])), ""))</f>
        <v>eai</v>
      </c>
      <c r="P267" cm="1">
        <f t="array" ref="P267">SUM(--((_xlfn.REGEXTEST(Table1[keyword], "^" &amp; Table1[[#This Row],[keyword]] &amp; ".*")) * (Table1[keep]=1) ))</f>
        <v>1</v>
      </c>
      <c r="Q267" t="str" cm="1">
        <f t="array" ref="Q267">_xlfn.TEXTJOIN(", ", TRUE, _xlfn._xlws.FILTER(Table1[keyword], (_xlfn.REGEXTEST(Table1[keyword], "^" &amp; Table1[[#This Row],[keyword]] &amp; ".*")) * (Table1[keep]=1), ""))</f>
        <v>eai</v>
      </c>
    </row>
    <row r="268" spans="1:17" hidden="1" x14ac:dyDescent="0.3">
      <c r="A268" s="6" t="str">
        <f>IF(NOT(ISBLANK(Table1[[#This Row],[correct value]])), Table1[[#This Row],[correct value]], Table1[[#This Row],[processed]])</f>
        <v>domain test</v>
      </c>
      <c r="B268">
        <v>0</v>
      </c>
      <c r="C268">
        <v>0</v>
      </c>
      <c r="D268" t="s">
        <v>861</v>
      </c>
      <c r="F268" t="b">
        <f>COUNTA(_xlfn.TEXTSPLIT(Table1[[#This Row],[processed]]," "))=1</f>
        <v>0</v>
      </c>
      <c r="G268" t="s">
        <v>779</v>
      </c>
      <c r="H268" t="s">
        <v>779</v>
      </c>
      <c r="J268" cm="1">
        <f t="array" ref="J268">SUM(--((_xlfn.REGEXTEST(Table1[keyword], "\b" &amp; Table1[[#This Row],[keyword]] &amp; ".*")) * (Table1[keep]=1) * (Table1[QA]=Table1[[#This Row],[QA]]) *  (Table1[Redundant]&lt;&gt;1)))</f>
        <v>0</v>
      </c>
      <c r="K268" t="str" cm="1">
        <f t="array" ref="K268">_xlfn.TEXTJOIN(", ", TRUE, _xlfn._xlws.FILTER(Table1[keyword], (_xlfn.REGEXTEST(Table1[keyword], "\b" &amp; Table1[[#This Row],[keyword]] &amp; ".*")) * (Table1[keep]=1)  * (Table1[QA]=Table1[[#This Row],[QA]]) *  (Table1[Redundant]&lt;&gt;1), ""))</f>
        <v/>
      </c>
      <c r="L268" cm="1">
        <f t="array" ref="L268">SUM(--(RIGHT(_xlfn.TEXTSPLIT(Table1[[#This Row],[processed]], ," "), 1) = "I"))</f>
        <v>0</v>
      </c>
      <c r="M268" cm="1">
        <f t="array" ref="M268">SUM(--(RIGHT(_xlfn.TEXTSPLIT(Table1[[#This Row],[processed]], ," "), 2) = "bl"))</f>
        <v>0</v>
      </c>
      <c r="N268" cm="1">
        <f t="array" ref="N268">SUM(--(ISNUMBER(SEARCH(Table1[[#This Row],[keyword]], Table1[keyword]))))</f>
        <v>1</v>
      </c>
      <c r="O268" t="str" cm="1">
        <f t="array" ref="O268">_xlfn.TEXTJOIN(", ", TRUE, _xlfn._xlws.FILTER(Table1[keyword], ISNUMBER(SEARCH(Table1[[#This Row],[keyword]], Table1[keyword])), ""))</f>
        <v>domain test</v>
      </c>
      <c r="P268" cm="1">
        <f t="array" ref="P268">SUM(--((_xlfn.REGEXTEST(Table1[keyword], "^" &amp; Table1[[#This Row],[keyword]] &amp; ".*")) * (Table1[keep]=1) ))</f>
        <v>0</v>
      </c>
      <c r="Q268" t="str" cm="1">
        <f t="array" ref="Q268">_xlfn.TEXTJOIN(", ", TRUE, _xlfn._xlws.FILTER(Table1[keyword], (_xlfn.REGEXTEST(Table1[keyword], "^" &amp; Table1[[#This Row],[keyword]] &amp; ".*")) * (Table1[keep]=1), ""))</f>
        <v/>
      </c>
    </row>
    <row r="269" spans="1:17" x14ac:dyDescent="0.3">
      <c r="A269" t="str">
        <f>IF(NOT(ISBLANK(Table1[[#This Row],[correct value]])), Table1[[#This Row],[correct value]], Table1[[#This Row],[processed]])</f>
        <v>echo</v>
      </c>
      <c r="B269">
        <v>0</v>
      </c>
      <c r="C269">
        <v>1</v>
      </c>
      <c r="D269" t="s">
        <v>131</v>
      </c>
      <c r="F269" t="b">
        <f>COUNTA(_xlfn.TEXTSPLIT(Table1[[#This Row],[processed]]," "))=1</f>
        <v>1</v>
      </c>
      <c r="G269" t="s">
        <v>173</v>
      </c>
      <c r="H269" t="s">
        <v>173</v>
      </c>
      <c r="J269" cm="1">
        <f t="array" ref="J269">SUM(--((_xlfn.REGEXTEST(Table1[keyword], "\b" &amp; Table1[[#This Row],[keyword]] &amp; ".*")) * (Table1[keep]=1) * (Table1[QA]=Table1[[#This Row],[QA]]) *  (Table1[Redundant]&lt;&gt;1)))</f>
        <v>1</v>
      </c>
      <c r="K269" t="str" cm="1">
        <f t="array" ref="K269">_xlfn.TEXTJOIN(", ", TRUE, _xlfn._xlws.FILTER(Table1[keyword], (_xlfn.REGEXTEST(Table1[keyword], "\b" &amp; Table1[[#This Row],[keyword]] &amp; ".*")) * (Table1[keep]=1)  * (Table1[QA]=Table1[[#This Row],[QA]]) *  (Table1[Redundant]&lt;&gt;1), ""))</f>
        <v>echo</v>
      </c>
      <c r="L269" cm="1">
        <f t="array" ref="L269">SUM(--(RIGHT(_xlfn.TEXTSPLIT(Table1[[#This Row],[processed]], ," "), 1) = "I"))</f>
        <v>0</v>
      </c>
      <c r="M269" cm="1">
        <f t="array" ref="M269">SUM(--(RIGHT(_xlfn.TEXTSPLIT(Table1[[#This Row],[processed]], ," "), 2) = "bl"))</f>
        <v>0</v>
      </c>
      <c r="N269" cm="1">
        <f t="array" ref="N269">SUM(--(ISNUMBER(SEARCH(Table1[[#This Row],[keyword]], Table1[keyword]))))</f>
        <v>1</v>
      </c>
      <c r="O269" t="str" cm="1">
        <f t="array" ref="O269">_xlfn.TEXTJOIN(", ", TRUE, _xlfn._xlws.FILTER(Table1[keyword], ISNUMBER(SEARCH(Table1[[#This Row],[keyword]], Table1[keyword])), ""))</f>
        <v>echo</v>
      </c>
      <c r="P269" cm="1">
        <f t="array" ref="P269">SUM(--((_xlfn.REGEXTEST(Table1[keyword], "^" &amp; Table1[[#This Row],[keyword]] &amp; ".*")) * (Table1[keep]=1) ))</f>
        <v>1</v>
      </c>
      <c r="Q269" t="str" cm="1">
        <f t="array" ref="Q269">_xlfn.TEXTJOIN(", ", TRUE, _xlfn._xlws.FILTER(Table1[keyword], (_xlfn.REGEXTEST(Table1[keyword], "^" &amp; Table1[[#This Row],[keyword]] &amp; ".*")) * (Table1[keep]=1), ""))</f>
        <v>echo</v>
      </c>
    </row>
    <row r="270" spans="1:17" x14ac:dyDescent="0.3">
      <c r="A270" t="str">
        <f>IF(NOT(ISBLANK(Table1[[#This Row],[correct value]])), Table1[[#This Row],[correct value]], Table1[[#This Row],[processed]])</f>
        <v>effectiv</v>
      </c>
      <c r="B270">
        <v>0</v>
      </c>
      <c r="C270">
        <v>1</v>
      </c>
      <c r="D270" t="s">
        <v>1383</v>
      </c>
      <c r="F270" t="b">
        <f>COUNTA(_xlfn.TEXTSPLIT(Table1[[#This Row],[processed]]," "))=1</f>
        <v>1</v>
      </c>
      <c r="G270" t="s">
        <v>1287</v>
      </c>
      <c r="H270" s="2" t="s">
        <v>1287</v>
      </c>
      <c r="J270" cm="1">
        <f t="array" ref="J270">SUM(--((_xlfn.REGEXTEST(Table1[keyword], "\b" &amp; Table1[[#This Row],[keyword]] &amp; ".*")) * (Table1[keep]=1) * (Table1[QA]=Table1[[#This Row],[QA]]) *  (Table1[Redundant]&lt;&gt;1)))</f>
        <v>1</v>
      </c>
      <c r="K270" t="str" cm="1">
        <f t="array" ref="K270">_xlfn.TEXTJOIN(", ", TRUE, _xlfn._xlws.FILTER(Table1[keyword], (_xlfn.REGEXTEST(Table1[keyword], "\b" &amp; Table1[[#This Row],[keyword]] &amp; ".*")) * (Table1[keep]=1)  * (Table1[QA]=Table1[[#This Row],[QA]]) *  (Table1[Redundant]&lt;&gt;1), ""))</f>
        <v>effectiv</v>
      </c>
      <c r="L270" cm="1">
        <f t="array" ref="L270">SUM(--(RIGHT(_xlfn.TEXTSPLIT(Table1[[#This Row],[processed]], ," "), 1) = "I"))</f>
        <v>0</v>
      </c>
      <c r="M270" cm="1">
        <f t="array" ref="M270">SUM(--(RIGHT(_xlfn.TEXTSPLIT(Table1[[#This Row],[processed]], ," "), 2) = "bl"))</f>
        <v>0</v>
      </c>
      <c r="N270" cm="1">
        <f t="array" ref="N270">SUM(--(ISNUMBER(SEARCH(Table1[[#This Row],[keyword]], Table1[keyword]))))</f>
        <v>1</v>
      </c>
      <c r="O270" t="str" cm="1">
        <f t="array" ref="O270">_xlfn.TEXTJOIN(", ", TRUE, _xlfn._xlws.FILTER(Table1[keyword], ISNUMBER(SEARCH(Table1[[#This Row],[keyword]], Table1[keyword])), ""))</f>
        <v>effectiv</v>
      </c>
      <c r="P270" cm="1">
        <f t="array" ref="P270">SUM(--((_xlfn.REGEXTEST(Table1[keyword], "^" &amp; Table1[[#This Row],[keyword]] &amp; ".*")) * (Table1[keep]=1) ))</f>
        <v>1</v>
      </c>
      <c r="Q270" t="str" cm="1">
        <f t="array" ref="Q270">_xlfn.TEXTJOIN(", ", TRUE, _xlfn._xlws.FILTER(Table1[keyword], (_xlfn.REGEXTEST(Table1[keyword], "^" &amp; Table1[[#This Row],[keyword]] &amp; ".*")) * (Table1[keep]=1), ""))</f>
        <v>effectiv</v>
      </c>
    </row>
    <row r="271" spans="1:17" x14ac:dyDescent="0.3">
      <c r="A271" t="str">
        <f>IF(NOT(ISBLANK(Table1[[#This Row],[correct value]])), Table1[[#This Row],[correct value]], Table1[[#This Row],[processed]])</f>
        <v>efficien</v>
      </c>
      <c r="B271">
        <v>0</v>
      </c>
      <c r="C271">
        <v>1</v>
      </c>
      <c r="D271" t="s">
        <v>1383</v>
      </c>
      <c r="F271" t="b">
        <f>COUNTA(_xlfn.TEXTSPLIT(Table1[[#This Row],[processed]]," "))=1</f>
        <v>1</v>
      </c>
      <c r="G271" t="s">
        <v>1285</v>
      </c>
      <c r="H271" s="2" t="s">
        <v>1286</v>
      </c>
      <c r="I271" t="s">
        <v>1426</v>
      </c>
      <c r="J271" cm="1">
        <f t="array" ref="J271">SUM(--((_xlfn.REGEXTEST(Table1[keyword], "\b" &amp; Table1[[#This Row],[keyword]] &amp; ".*")) * (Table1[keep]=1) * (Table1[QA]=Table1[[#This Row],[QA]]) *  (Table1[Redundant]&lt;&gt;1)))</f>
        <v>1</v>
      </c>
      <c r="K271" t="str" cm="1">
        <f t="array" ref="K271">_xlfn.TEXTJOIN(", ", TRUE, _xlfn._xlws.FILTER(Table1[keyword], (_xlfn.REGEXTEST(Table1[keyword], "\b" &amp; Table1[[#This Row],[keyword]] &amp; ".*")) * (Table1[keep]=1)  * (Table1[QA]=Table1[[#This Row],[QA]]) *  (Table1[Redundant]&lt;&gt;1), ""))</f>
        <v>efficien</v>
      </c>
      <c r="L271" cm="1">
        <f t="array" ref="L271">SUM(--(RIGHT(_xlfn.TEXTSPLIT(Table1[[#This Row],[processed]], ," "), 1) = "I"))</f>
        <v>1</v>
      </c>
      <c r="M271" cm="1">
        <f t="array" ref="M271">SUM(--(RIGHT(_xlfn.TEXTSPLIT(Table1[[#This Row],[processed]], ," "), 2) = "bl"))</f>
        <v>0</v>
      </c>
      <c r="N271" cm="1">
        <f t="array" ref="N271">SUM(--(ISNUMBER(SEARCH(Table1[[#This Row],[keyword]], Table1[keyword]))))</f>
        <v>2</v>
      </c>
      <c r="O271" t="str" cm="1">
        <f t="array" ref="O271">_xlfn.TEXTJOIN(", ", TRUE, _xlfn._xlws.FILTER(Table1[keyword], ISNUMBER(SEARCH(Table1[[#This Row],[keyword]], Table1[keyword])), ""))</f>
        <v>efficien, perform efficien</v>
      </c>
      <c r="P271" cm="1">
        <f t="array" ref="P271">SUM(--((_xlfn.REGEXTEST(Table1[keyword], "^" &amp; Table1[[#This Row],[keyword]] &amp; ".*")) * (Table1[keep]=1) ))</f>
        <v>1</v>
      </c>
      <c r="Q271" t="str" cm="1">
        <f t="array" ref="Q271">_xlfn.TEXTJOIN(", ", TRUE, _xlfn._xlws.FILTER(Table1[keyword], (_xlfn.REGEXTEST(Table1[keyword], "^" &amp; Table1[[#This Row],[keyword]] &amp; ".*")) * (Table1[keep]=1), ""))</f>
        <v>efficien</v>
      </c>
    </row>
    <row r="272" spans="1:17" x14ac:dyDescent="0.3">
      <c r="A272" t="str">
        <f>IF(NOT(ISBLANK(Table1[[#This Row],[correct value]])), Table1[[#This Row],[correct value]], Table1[[#This Row],[processed]])</f>
        <v>egress</v>
      </c>
      <c r="B272">
        <v>1</v>
      </c>
      <c r="C272">
        <v>1</v>
      </c>
      <c r="D272" t="s">
        <v>861</v>
      </c>
      <c r="F272" t="b">
        <f>COUNTA(_xlfn.TEXTSPLIT(Table1[[#This Row],[processed]]," "))=1</f>
        <v>1</v>
      </c>
      <c r="G272" t="s">
        <v>833</v>
      </c>
      <c r="H272" s="2" t="s">
        <v>833</v>
      </c>
      <c r="J272" cm="1">
        <f t="array" ref="J272">SUM(--((_xlfn.REGEXTEST(Table1[keyword], "\b" &amp; Table1[[#This Row],[keyword]] &amp; ".*")) * (Table1[keep]=1) * (Table1[QA]=Table1[[#This Row],[QA]]) *  (Table1[Redundant]&lt;&gt;1)))</f>
        <v>1</v>
      </c>
      <c r="K272" t="str" cm="1">
        <f t="array" ref="K272">_xlfn.TEXTJOIN(", ", TRUE, _xlfn._xlws.FILTER(Table1[keyword], (_xlfn.REGEXTEST(Table1[keyword], "\b" &amp; Table1[[#This Row],[keyword]] &amp; ".*")) * (Table1[keep]=1)  * (Table1[QA]=Table1[[#This Row],[QA]]) *  (Table1[Redundant]&lt;&gt;1), ""))</f>
        <v>egress</v>
      </c>
      <c r="L272" cm="1">
        <f t="array" ref="L272">SUM(--(RIGHT(_xlfn.TEXTSPLIT(Table1[[#This Row],[processed]], ," "), 1) = "I"))</f>
        <v>0</v>
      </c>
      <c r="M272" cm="1">
        <f t="array" ref="M272">SUM(--(RIGHT(_xlfn.TEXTSPLIT(Table1[[#This Row],[processed]], ," "), 2) = "bl"))</f>
        <v>0</v>
      </c>
      <c r="N272" cm="1">
        <f t="array" ref="N272">SUM(--(ISNUMBER(SEARCH(Table1[[#This Row],[keyword]], Table1[keyword]))))</f>
        <v>2</v>
      </c>
      <c r="O272" t="str" cm="1">
        <f t="array" ref="O272">_xlfn.TEXTJOIN(", ", TRUE, _xlfn._xlws.FILTER(Table1[keyword], ISNUMBER(SEARCH(Table1[[#This Row],[keyword]], Table1[keyword])), ""))</f>
        <v>egress, regress</v>
      </c>
      <c r="P272" cm="1">
        <f t="array" ref="P272">SUM(--((_xlfn.REGEXTEST(Table1[keyword], "^" &amp; Table1[[#This Row],[keyword]] &amp; ".*")) * (Table1[keep]=1) ))</f>
        <v>1</v>
      </c>
      <c r="Q272" t="str" cm="1">
        <f t="array" ref="Q272">_xlfn.TEXTJOIN(", ", TRUE, _xlfn._xlws.FILTER(Table1[keyword], (_xlfn.REGEXTEST(Table1[keyword], "^" &amp; Table1[[#This Row],[keyword]] &amp; ".*")) * (Table1[keep]=1), ""))</f>
        <v>egress</v>
      </c>
    </row>
    <row r="273" spans="1:17" x14ac:dyDescent="0.3">
      <c r="A273" t="str">
        <f>IF(NOT(ISBLANK(Table1[[#This Row],[correct value]])), Table1[[#This Row],[correct value]], Table1[[#This Row],[processed]])</f>
        <v>elicit process</v>
      </c>
      <c r="B273">
        <v>1</v>
      </c>
      <c r="C273">
        <v>1</v>
      </c>
      <c r="D273" t="s">
        <v>541</v>
      </c>
      <c r="F273" t="b">
        <f>COUNTA(_xlfn.TEXTSPLIT(Table1[[#This Row],[processed]]," "))=1</f>
        <v>0</v>
      </c>
      <c r="G273" t="s">
        <v>562</v>
      </c>
      <c r="H273" s="2" t="s">
        <v>563</v>
      </c>
      <c r="J273" cm="1">
        <f t="array" ref="J273">SUM(--((_xlfn.REGEXTEST(Table1[keyword], "\b" &amp; Table1[[#This Row],[keyword]] &amp; ".*")) * (Table1[keep]=1) * (Table1[QA]=Table1[[#This Row],[QA]]) *  (Table1[Redundant]&lt;&gt;1)))</f>
        <v>1</v>
      </c>
      <c r="K273" t="str" cm="1">
        <f t="array" ref="K273">_xlfn.TEXTJOIN(", ", TRUE, _xlfn._xlws.FILTER(Table1[keyword], (_xlfn.REGEXTEST(Table1[keyword], "\b" &amp; Table1[[#This Row],[keyword]] &amp; ".*")) * (Table1[keep]=1)  * (Table1[QA]=Table1[[#This Row],[QA]]) *  (Table1[Redundant]&lt;&gt;1), ""))</f>
        <v>elicit process</v>
      </c>
      <c r="L273" cm="1">
        <f t="array" ref="L273">SUM(--(RIGHT(_xlfn.TEXTSPLIT(Table1[[#This Row],[processed]], ," "), 1) = "I"))</f>
        <v>0</v>
      </c>
      <c r="M273" cm="1">
        <f t="array" ref="M273">SUM(--(RIGHT(_xlfn.TEXTSPLIT(Table1[[#This Row],[processed]], ," "), 2) = "bl"))</f>
        <v>0</v>
      </c>
      <c r="N273" cm="1">
        <f t="array" ref="N273">SUM(--(ISNUMBER(SEARCH(Table1[[#This Row],[keyword]], Table1[keyword]))))</f>
        <v>1</v>
      </c>
      <c r="O273" t="str" cm="1">
        <f t="array" ref="O273">_xlfn.TEXTJOIN(", ", TRUE, _xlfn._xlws.FILTER(Table1[keyword], ISNUMBER(SEARCH(Table1[[#This Row],[keyword]], Table1[keyword])), ""))</f>
        <v>elicit process</v>
      </c>
      <c r="P273" cm="1">
        <f t="array" ref="P273">SUM(--((_xlfn.REGEXTEST(Table1[keyword], "^" &amp; Table1[[#This Row],[keyword]] &amp; ".*")) * (Table1[keep]=1) ))</f>
        <v>1</v>
      </c>
      <c r="Q273" t="str" cm="1">
        <f t="array" ref="Q273">_xlfn.TEXTJOIN(", ", TRUE, _xlfn._xlws.FILTER(Table1[keyword], (_xlfn.REGEXTEST(Table1[keyword], "^" &amp; Table1[[#This Row],[keyword]] &amp; ".*")) * (Table1[keep]=1), ""))</f>
        <v>elicit process</v>
      </c>
    </row>
    <row r="274" spans="1:17" x14ac:dyDescent="0.3">
      <c r="A274" t="str">
        <f>IF(NOT(ISBLANK(Table1[[#This Row],[correct value]])), Table1[[#This Row],[correct value]], Table1[[#This Row],[processed]])</f>
        <v>empow</v>
      </c>
      <c r="B274">
        <v>1</v>
      </c>
      <c r="C274">
        <v>1</v>
      </c>
      <c r="D274" t="s">
        <v>1184</v>
      </c>
      <c r="F274" t="b">
        <f>COUNTA(_xlfn.TEXTSPLIT(Table1[[#This Row],[processed]]," "))=1</f>
        <v>1</v>
      </c>
      <c r="G274" t="s">
        <v>1151</v>
      </c>
      <c r="H274" s="2" t="s">
        <v>1152</v>
      </c>
      <c r="J274" cm="1">
        <f t="array" ref="J274">SUM(--((_xlfn.REGEXTEST(Table1[keyword], "\b" &amp; Table1[[#This Row],[keyword]] &amp; ".*")) * (Table1[keep]=1) * (Table1[QA]=Table1[[#This Row],[QA]]) *  (Table1[Redundant]&lt;&gt;1)))</f>
        <v>1</v>
      </c>
      <c r="K274" t="str" cm="1">
        <f t="array" ref="K274">_xlfn.TEXTJOIN(", ", TRUE, _xlfn._xlws.FILTER(Table1[keyword], (_xlfn.REGEXTEST(Table1[keyword], "\b" &amp; Table1[[#This Row],[keyword]] &amp; ".*")) * (Table1[keep]=1)  * (Table1[QA]=Table1[[#This Row],[QA]]) *  (Table1[Redundant]&lt;&gt;1), ""))</f>
        <v>empow</v>
      </c>
      <c r="L274" cm="1">
        <f t="array" ref="L274">SUM(--(RIGHT(_xlfn.TEXTSPLIT(Table1[[#This Row],[processed]], ," "), 1) = "I"))</f>
        <v>0</v>
      </c>
      <c r="M274" cm="1">
        <f t="array" ref="M274">SUM(--(RIGHT(_xlfn.TEXTSPLIT(Table1[[#This Row],[processed]], ," "), 2) = "bl"))</f>
        <v>0</v>
      </c>
      <c r="N274" cm="1">
        <f t="array" ref="N274">SUM(--(ISNUMBER(SEARCH(Table1[[#This Row],[keyword]], Table1[keyword]))))</f>
        <v>1</v>
      </c>
      <c r="O274" t="str" cm="1">
        <f t="array" ref="O274">_xlfn.TEXTJOIN(", ", TRUE, _xlfn._xlws.FILTER(Table1[keyword], ISNUMBER(SEARCH(Table1[[#This Row],[keyword]], Table1[keyword])), ""))</f>
        <v>empow</v>
      </c>
      <c r="P274" cm="1">
        <f t="array" ref="P274">SUM(--((_xlfn.REGEXTEST(Table1[keyword], "^" &amp; Table1[[#This Row],[keyword]] &amp; ".*")) * (Table1[keep]=1) ))</f>
        <v>1</v>
      </c>
      <c r="Q274" t="str" cm="1">
        <f t="array" ref="Q274">_xlfn.TEXTJOIN(", ", TRUE, _xlfn._xlws.FILTER(Table1[keyword], (_xlfn.REGEXTEST(Table1[keyword], "^" &amp; Table1[[#This Row],[keyword]] &amp; ".*")) * (Table1[keep]=1), ""))</f>
        <v>empow</v>
      </c>
    </row>
    <row r="275" spans="1:17" hidden="1" x14ac:dyDescent="0.3">
      <c r="A275" s="6" t="str">
        <f>IF(NOT(ISBLANK(Table1[[#This Row],[correct value]])), Table1[[#This Row],[correct value]], Table1[[#This Row],[processed]])</f>
        <v>duan</v>
      </c>
      <c r="B275">
        <v>0</v>
      </c>
      <c r="C275">
        <v>0</v>
      </c>
      <c r="D275" t="s">
        <v>861</v>
      </c>
      <c r="F275" t="b">
        <f>COUNTA(_xlfn.TEXTSPLIT(Table1[[#This Row],[processed]]," "))=1</f>
        <v>1</v>
      </c>
      <c r="G275" t="s">
        <v>751</v>
      </c>
      <c r="H275" t="s">
        <v>752</v>
      </c>
      <c r="J275" cm="1">
        <f t="array" ref="J275">SUM(--((_xlfn.REGEXTEST(Table1[keyword], "\b" &amp; Table1[[#This Row],[keyword]] &amp; ".*")) * (Table1[keep]=1) * (Table1[QA]=Table1[[#This Row],[QA]]) *  (Table1[Redundant]&lt;&gt;1)))</f>
        <v>0</v>
      </c>
      <c r="K275" t="str" cm="1">
        <f t="array" ref="K275">_xlfn.TEXTJOIN(", ", TRUE, _xlfn._xlws.FILTER(Table1[keyword], (_xlfn.REGEXTEST(Table1[keyword], "\b" &amp; Table1[[#This Row],[keyword]] &amp; ".*")) * (Table1[keep]=1)  * (Table1[QA]=Table1[[#This Row],[QA]]) *  (Table1[Redundant]&lt;&gt;1), ""))</f>
        <v/>
      </c>
      <c r="L275" cm="1">
        <f t="array" ref="L275">SUM(--(RIGHT(_xlfn.TEXTSPLIT(Table1[[#This Row],[processed]], ," "), 1) = "I"))</f>
        <v>0</v>
      </c>
      <c r="M275" cm="1">
        <f t="array" ref="M275">SUM(--(RIGHT(_xlfn.TEXTSPLIT(Table1[[#This Row],[processed]], ," "), 2) = "bl"))</f>
        <v>0</v>
      </c>
      <c r="N275" cm="1">
        <f t="array" ref="N275">SUM(--(ISNUMBER(SEARCH(Table1[[#This Row],[keyword]], Table1[keyword]))))</f>
        <v>1</v>
      </c>
      <c r="O275" t="str" cm="1">
        <f t="array" ref="O275">_xlfn.TEXTJOIN(", ", TRUE, _xlfn._xlws.FILTER(Table1[keyword], ISNUMBER(SEARCH(Table1[[#This Row],[keyword]], Table1[keyword])), ""))</f>
        <v>duan</v>
      </c>
      <c r="P275" cm="1">
        <f t="array" ref="P275">SUM(--((_xlfn.REGEXTEST(Table1[keyword], "^" &amp; Table1[[#This Row],[keyword]] &amp; ".*")) * (Table1[keep]=1) ))</f>
        <v>0</v>
      </c>
      <c r="Q275" t="str" cm="1">
        <f t="array" ref="Q275">_xlfn.TEXTJOIN(", ", TRUE, _xlfn._xlws.FILTER(Table1[keyword], (_xlfn.REGEXTEST(Table1[keyword], "^" &amp; Table1[[#This Row],[keyword]] &amp; ".*")) * (Table1[keep]=1), ""))</f>
        <v/>
      </c>
    </row>
    <row r="276" spans="1:17" x14ac:dyDescent="0.3">
      <c r="A276" t="str">
        <f>IF(NOT(ISBLANK(Table1[[#This Row],[correct value]])), Table1[[#This Row],[correct value]], Table1[[#This Row],[processed]])</f>
        <v>emul</v>
      </c>
      <c r="B276">
        <v>0</v>
      </c>
      <c r="C276">
        <v>1</v>
      </c>
      <c r="D276" t="s">
        <v>1262</v>
      </c>
      <c r="F276" t="b">
        <f>COUNTA(_xlfn.TEXTSPLIT(Table1[[#This Row],[processed]]," "))=1</f>
        <v>1</v>
      </c>
      <c r="G276" t="s">
        <v>1207</v>
      </c>
      <c r="H276" s="2" t="s">
        <v>1208</v>
      </c>
      <c r="J276" cm="1">
        <f t="array" ref="J276">SUM(--((_xlfn.REGEXTEST(Table1[keyword], "\b" &amp; Table1[[#This Row],[keyword]] &amp; ".*")) * (Table1[keep]=1) * (Table1[QA]=Table1[[#This Row],[QA]]) *  (Table1[Redundant]&lt;&gt;1)))</f>
        <v>1</v>
      </c>
      <c r="K276" t="str" cm="1">
        <f t="array" ref="K276">_xlfn.TEXTJOIN(", ", TRUE, _xlfn._xlws.FILTER(Table1[keyword], (_xlfn.REGEXTEST(Table1[keyword], "\b" &amp; Table1[[#This Row],[keyword]] &amp; ".*")) * (Table1[keep]=1)  * (Table1[QA]=Table1[[#This Row],[QA]]) *  (Table1[Redundant]&lt;&gt;1), ""))</f>
        <v>emul</v>
      </c>
      <c r="L276" cm="1">
        <f t="array" ref="L276">SUM(--(RIGHT(_xlfn.TEXTSPLIT(Table1[[#This Row],[processed]], ," "), 1) = "I"))</f>
        <v>0</v>
      </c>
      <c r="M276" cm="1">
        <f t="array" ref="M276">SUM(--(RIGHT(_xlfn.TEXTSPLIT(Table1[[#This Row],[processed]], ," "), 2) = "bl"))</f>
        <v>0</v>
      </c>
      <c r="N276" cm="1">
        <f t="array" ref="N276">SUM(--(ISNUMBER(SEARCH(Table1[[#This Row],[keyword]], Table1[keyword]))))</f>
        <v>1</v>
      </c>
      <c r="O276" t="str" cm="1">
        <f t="array" ref="O276">_xlfn.TEXTJOIN(", ", TRUE, _xlfn._xlws.FILTER(Table1[keyword], ISNUMBER(SEARCH(Table1[[#This Row],[keyword]], Table1[keyword])), ""))</f>
        <v>emul</v>
      </c>
      <c r="P276" cm="1">
        <f t="array" ref="P276">SUM(--((_xlfn.REGEXTEST(Table1[keyword], "^" &amp; Table1[[#This Row],[keyword]] &amp; ".*")) * (Table1[keep]=1) ))</f>
        <v>1</v>
      </c>
      <c r="Q276" t="str" cm="1">
        <f t="array" ref="Q276">_xlfn.TEXTJOIN(", ", TRUE, _xlfn._xlws.FILTER(Table1[keyword], (_xlfn.REGEXTEST(Table1[keyword], "^" &amp; Table1[[#This Row],[keyword]] &amp; ".*")) * (Table1[keep]=1), ""))</f>
        <v>emul</v>
      </c>
    </row>
    <row r="277" spans="1:17" x14ac:dyDescent="0.3">
      <c r="A277" t="str">
        <f>IF(NOT(ISBLANK(Table1[[#This Row],[correct value]])), Table1[[#This Row],[correct value]], Table1[[#This Row],[processed]])</f>
        <v>encapsul</v>
      </c>
      <c r="B277">
        <v>0</v>
      </c>
      <c r="C277">
        <v>1</v>
      </c>
      <c r="D277" t="s">
        <v>541</v>
      </c>
      <c r="F277" t="b">
        <f>COUNTA(_xlfn.TEXTSPLIT(Table1[[#This Row],[processed]]," "))=1</f>
        <v>1</v>
      </c>
      <c r="G277" t="s">
        <v>506</v>
      </c>
      <c r="H277" s="2" t="s">
        <v>506</v>
      </c>
      <c r="J277" cm="1">
        <f t="array" ref="J277">SUM(--((_xlfn.REGEXTEST(Table1[keyword], "\b" &amp; Table1[[#This Row],[keyword]] &amp; ".*")) * (Table1[keep]=1) * (Table1[QA]=Table1[[#This Row],[QA]]) *  (Table1[Redundant]&lt;&gt;1)))</f>
        <v>1</v>
      </c>
      <c r="K277" t="str" cm="1">
        <f t="array" ref="K277">_xlfn.TEXTJOIN(", ", TRUE, _xlfn._xlws.FILTER(Table1[keyword], (_xlfn.REGEXTEST(Table1[keyword], "\b" &amp; Table1[[#This Row],[keyword]] &amp; ".*")) * (Table1[keep]=1)  * (Table1[QA]=Table1[[#This Row],[QA]]) *  (Table1[Redundant]&lt;&gt;1), ""))</f>
        <v>encapsul</v>
      </c>
      <c r="L277" cm="1">
        <f t="array" ref="L277">SUM(--(RIGHT(_xlfn.TEXTSPLIT(Table1[[#This Row],[processed]], ," "), 1) = "I"))</f>
        <v>0</v>
      </c>
      <c r="M277" cm="1">
        <f t="array" ref="M277">SUM(--(RIGHT(_xlfn.TEXTSPLIT(Table1[[#This Row],[processed]], ," "), 2) = "bl"))</f>
        <v>0</v>
      </c>
      <c r="N277" cm="1">
        <f t="array" ref="N277">SUM(--(ISNUMBER(SEARCH(Table1[[#This Row],[keyword]], Table1[keyword]))))</f>
        <v>2</v>
      </c>
      <c r="O277" t="str" cm="1">
        <f t="array" ref="O277">_xlfn.TEXTJOIN(", ", TRUE, _xlfn._xlws.FILTER(Table1[keyword], ISNUMBER(SEARCH(Table1[[#This Row],[keyword]], Table1[keyword])), ""))</f>
        <v>encapsul, encapsulat</v>
      </c>
      <c r="P277" cm="1">
        <f t="array" ref="P277">SUM(--((_xlfn.REGEXTEST(Table1[keyword], "^" &amp; Table1[[#This Row],[keyword]] &amp; ".*")) * (Table1[keep]=1) ))</f>
        <v>2</v>
      </c>
      <c r="Q277" t="str" cm="1">
        <f t="array" ref="Q277">_xlfn.TEXTJOIN(", ", TRUE, _xlfn._xlws.FILTER(Table1[keyword], (_xlfn.REGEXTEST(Table1[keyword], "^" &amp; Table1[[#This Row],[keyword]] &amp; ".*")) * (Table1[keep]=1), ""))</f>
        <v>encapsul, encapsulat</v>
      </c>
    </row>
    <row r="278" spans="1:17" x14ac:dyDescent="0.3">
      <c r="A278" t="str">
        <f>IF(NOT(ISBLANK(Table1[[#This Row],[correct value]])), Table1[[#This Row],[correct value]], Table1[[#This Row],[processed]])</f>
        <v>encapsulat</v>
      </c>
      <c r="B278">
        <v>0</v>
      </c>
      <c r="C278">
        <v>1</v>
      </c>
      <c r="D278" t="s">
        <v>492</v>
      </c>
      <c r="F278" t="b">
        <f>COUNTA(_xlfn.TEXTSPLIT(Table1[[#This Row],[processed]]," "))=1</f>
        <v>1</v>
      </c>
      <c r="G278" t="s">
        <v>429</v>
      </c>
      <c r="H278" s="2" t="s">
        <v>429</v>
      </c>
      <c r="J278" cm="1">
        <f t="array" ref="J278">SUM(--((_xlfn.REGEXTEST(Table1[keyword], "\b" &amp; Table1[[#This Row],[keyword]] &amp; ".*")) * (Table1[keep]=1) * (Table1[QA]=Table1[[#This Row],[QA]]) *  (Table1[Redundant]&lt;&gt;1)))</f>
        <v>1</v>
      </c>
      <c r="K278" t="str" cm="1">
        <f t="array" ref="K278">_xlfn.TEXTJOIN(", ", TRUE, _xlfn._xlws.FILTER(Table1[keyword], (_xlfn.REGEXTEST(Table1[keyword], "\b" &amp; Table1[[#This Row],[keyword]] &amp; ".*")) * (Table1[keep]=1)  * (Table1[QA]=Table1[[#This Row],[QA]]) *  (Table1[Redundant]&lt;&gt;1), ""))</f>
        <v>encapsulat</v>
      </c>
      <c r="L278" cm="1">
        <f t="array" ref="L278">SUM(--(RIGHT(_xlfn.TEXTSPLIT(Table1[[#This Row],[processed]], ," "), 1) = "I"))</f>
        <v>0</v>
      </c>
      <c r="M278" cm="1">
        <f t="array" ref="M278">SUM(--(RIGHT(_xlfn.TEXTSPLIT(Table1[[#This Row],[processed]], ," "), 2) = "bl"))</f>
        <v>0</v>
      </c>
      <c r="N278" cm="1">
        <f t="array" ref="N278">SUM(--(ISNUMBER(SEARCH(Table1[[#This Row],[keyword]], Table1[keyword]))))</f>
        <v>1</v>
      </c>
      <c r="O278" t="str" cm="1">
        <f t="array" ref="O278">_xlfn.TEXTJOIN(", ", TRUE, _xlfn._xlws.FILTER(Table1[keyword], ISNUMBER(SEARCH(Table1[[#This Row],[keyword]], Table1[keyword])), ""))</f>
        <v>encapsulat</v>
      </c>
      <c r="P278" cm="1">
        <f t="array" ref="P278">SUM(--((_xlfn.REGEXTEST(Table1[keyword], "^" &amp; Table1[[#This Row],[keyword]] &amp; ".*")) * (Table1[keep]=1) ))</f>
        <v>1</v>
      </c>
      <c r="Q278" t="str" cm="1">
        <f t="array" ref="Q278">_xlfn.TEXTJOIN(", ", TRUE, _xlfn._xlws.FILTER(Table1[keyword], (_xlfn.REGEXTEST(Table1[keyword], "^" &amp; Table1[[#This Row],[keyword]] &amp; ".*")) * (Table1[keep]=1), ""))</f>
        <v>encapsulat</v>
      </c>
    </row>
    <row r="279" spans="1:17" x14ac:dyDescent="0.3">
      <c r="A279" t="str">
        <f>IF(NOT(ISBLANK(Table1[[#This Row],[correct value]])), Table1[[#This Row],[correct value]], Table1[[#This Row],[processed]])</f>
        <v>encrypt</v>
      </c>
      <c r="B279">
        <v>0</v>
      </c>
      <c r="C279">
        <v>1</v>
      </c>
      <c r="D279" t="s">
        <v>1184</v>
      </c>
      <c r="F279" t="b">
        <f>COUNTA(_xlfn.TEXTSPLIT(Table1[[#This Row],[processed]]," "))=1</f>
        <v>1</v>
      </c>
      <c r="G279" t="s">
        <v>1003</v>
      </c>
      <c r="H279" s="2" t="s">
        <v>1003</v>
      </c>
      <c r="J279" cm="1">
        <f t="array" ref="J279">SUM(--((_xlfn.REGEXTEST(Table1[keyword], "\b" &amp; Table1[[#This Row],[keyword]] &amp; ".*")) * (Table1[keep]=1) * (Table1[QA]=Table1[[#This Row],[QA]]) *  (Table1[Redundant]&lt;&gt;1)))</f>
        <v>1</v>
      </c>
      <c r="K279" t="str" cm="1">
        <f t="array" ref="K279">_xlfn.TEXTJOIN(", ", TRUE, _xlfn._xlws.FILTER(Table1[keyword], (_xlfn.REGEXTEST(Table1[keyword], "\b" &amp; Table1[[#This Row],[keyword]] &amp; ".*")) * (Table1[keep]=1)  * (Table1[QA]=Table1[[#This Row],[QA]]) *  (Table1[Redundant]&lt;&gt;1), ""))</f>
        <v>encrypt</v>
      </c>
      <c r="L279" cm="1">
        <f t="array" ref="L279">SUM(--(RIGHT(_xlfn.TEXTSPLIT(Table1[[#This Row],[processed]], ," "), 1) = "I"))</f>
        <v>0</v>
      </c>
      <c r="M279" cm="1">
        <f t="array" ref="M279">SUM(--(RIGHT(_xlfn.TEXTSPLIT(Table1[[#This Row],[processed]], ," "), 2) = "bl"))</f>
        <v>0</v>
      </c>
      <c r="N279" cm="1">
        <f t="array" ref="N279">SUM(--(ISNUMBER(SEARCH(Table1[[#This Row],[keyword]], Table1[keyword]))))</f>
        <v>1</v>
      </c>
      <c r="O279" t="str" cm="1">
        <f t="array" ref="O279">_xlfn.TEXTJOIN(", ", TRUE, _xlfn._xlws.FILTER(Table1[keyword], ISNUMBER(SEARCH(Table1[[#This Row],[keyword]], Table1[keyword])), ""))</f>
        <v>encrypt</v>
      </c>
      <c r="P279" cm="1">
        <f t="array" ref="P279">SUM(--((_xlfn.REGEXTEST(Table1[keyword], "^" &amp; Table1[[#This Row],[keyword]] &amp; ".*")) * (Table1[keep]=1) ))</f>
        <v>1</v>
      </c>
      <c r="Q279" t="str" cm="1">
        <f t="array" ref="Q279">_xlfn.TEXTJOIN(", ", TRUE, _xlfn._xlws.FILTER(Table1[keyword], (_xlfn.REGEXTEST(Table1[keyword], "^" &amp; Table1[[#This Row],[keyword]] &amp; ".*")) * (Table1[keep]=1), ""))</f>
        <v>encrypt</v>
      </c>
    </row>
    <row r="280" spans="1:17" x14ac:dyDescent="0.3">
      <c r="A280" t="str">
        <f>IF(NOT(ISBLANK(Table1[[#This Row],[correct value]])), Table1[[#This Row],[correct value]], Table1[[#This Row],[processed]])</f>
        <v>endpoint</v>
      </c>
      <c r="B280">
        <v>0</v>
      </c>
      <c r="C280">
        <v>1</v>
      </c>
      <c r="D280" t="s">
        <v>492</v>
      </c>
      <c r="F280" t="b">
        <f>COUNTA(_xlfn.TEXTSPLIT(Table1[[#This Row],[processed]]," "))=1</f>
        <v>1</v>
      </c>
      <c r="G280" t="s">
        <v>436</v>
      </c>
      <c r="H280" s="2" t="s">
        <v>436</v>
      </c>
      <c r="J280" cm="1">
        <f t="array" ref="J280">SUM(--((_xlfn.REGEXTEST(Table1[keyword], "\b" &amp; Table1[[#This Row],[keyword]] &amp; ".*")) * (Table1[keep]=1) * (Table1[QA]=Table1[[#This Row],[QA]]) *  (Table1[Redundant]&lt;&gt;1)))</f>
        <v>1</v>
      </c>
      <c r="K280" t="str" cm="1">
        <f t="array" ref="K280">_xlfn.TEXTJOIN(", ", TRUE, _xlfn._xlws.FILTER(Table1[keyword], (_xlfn.REGEXTEST(Table1[keyword], "\b" &amp; Table1[[#This Row],[keyword]] &amp; ".*")) * (Table1[keep]=1)  * (Table1[QA]=Table1[[#This Row],[QA]]) *  (Table1[Redundant]&lt;&gt;1), ""))</f>
        <v>endpoint</v>
      </c>
      <c r="L280" cm="1">
        <f t="array" ref="L280">SUM(--(RIGHT(_xlfn.TEXTSPLIT(Table1[[#This Row],[processed]], ," "), 1) = "I"))</f>
        <v>0</v>
      </c>
      <c r="M280" cm="1">
        <f t="array" ref="M280">SUM(--(RIGHT(_xlfn.TEXTSPLIT(Table1[[#This Row],[processed]], ," "), 2) = "bl"))</f>
        <v>0</v>
      </c>
      <c r="N280" cm="1">
        <f t="array" ref="N280">SUM(--(ISNUMBER(SEARCH(Table1[[#This Row],[keyword]], Table1[keyword]))))</f>
        <v>1</v>
      </c>
      <c r="O280" t="str" cm="1">
        <f t="array" ref="O280">_xlfn.TEXTJOIN(", ", TRUE, _xlfn._xlws.FILTER(Table1[keyword], ISNUMBER(SEARCH(Table1[[#This Row],[keyword]], Table1[keyword])), ""))</f>
        <v>endpoint</v>
      </c>
      <c r="P280" cm="1">
        <f t="array" ref="P280">SUM(--((_xlfn.REGEXTEST(Table1[keyword], "^" &amp; Table1[[#This Row],[keyword]] &amp; ".*")) * (Table1[keep]=1) ))</f>
        <v>1</v>
      </c>
      <c r="Q280" t="str" cm="1">
        <f t="array" ref="Q280">_xlfn.TEXTJOIN(", ", TRUE, _xlfn._xlws.FILTER(Table1[keyword], (_xlfn.REGEXTEST(Table1[keyword], "^" &amp; Table1[[#This Row],[keyword]] &amp; ".*")) * (Table1[keep]=1), ""))</f>
        <v>endpoint</v>
      </c>
    </row>
    <row r="281" spans="1:17" x14ac:dyDescent="0.3">
      <c r="A281" t="str">
        <f>IF(NOT(ISBLANK(Table1[[#This Row],[correct value]])), Table1[[#This Row],[correct value]], Table1[[#This Row],[processed]])</f>
        <v>energ</v>
      </c>
      <c r="B281">
        <v>0</v>
      </c>
      <c r="C281">
        <v>1</v>
      </c>
      <c r="D281" t="s">
        <v>399</v>
      </c>
      <c r="F281" t="b">
        <f>COUNTA(_xlfn.TEXTSPLIT(Table1[[#This Row],[processed]]," "))=1</f>
        <v>1</v>
      </c>
      <c r="G281" t="s">
        <v>339</v>
      </c>
      <c r="H281" s="2" t="s">
        <v>340</v>
      </c>
      <c r="I281" t="s">
        <v>1390</v>
      </c>
      <c r="J281" cm="1">
        <f t="array" ref="J281">SUM(--((_xlfn.REGEXTEST(Table1[keyword], "\b" &amp; Table1[[#This Row],[keyword]] &amp; ".*")) * (Table1[keep]=1) * (Table1[QA]=Table1[[#This Row],[QA]]) *  (Table1[Redundant]&lt;&gt;1)))</f>
        <v>1</v>
      </c>
      <c r="K281" t="str" cm="1">
        <f t="array" ref="K281">_xlfn.TEXTJOIN(", ", TRUE, _xlfn._xlws.FILTER(Table1[keyword], (_xlfn.REGEXTEST(Table1[keyword], "\b" &amp; Table1[[#This Row],[keyword]] &amp; ".*")) * (Table1[keep]=1)  * (Table1[QA]=Table1[[#This Row],[QA]]) *  (Table1[Redundant]&lt;&gt;1), ""))</f>
        <v>energ</v>
      </c>
      <c r="L281" cm="1">
        <f t="array" ref="L281">SUM(--(RIGHT(_xlfn.TEXTSPLIT(Table1[[#This Row],[processed]], ," "), 1) = "I"))</f>
        <v>1</v>
      </c>
      <c r="M281" cm="1">
        <f t="array" ref="M281">SUM(--(RIGHT(_xlfn.TEXTSPLIT(Table1[[#This Row],[processed]], ," "), 2) = "bl"))</f>
        <v>0</v>
      </c>
      <c r="N281" cm="1">
        <f t="array" ref="N281">SUM(--(ISNUMBER(SEARCH(Table1[[#This Row],[keyword]], Table1[keyword]))))</f>
        <v>9</v>
      </c>
      <c r="O281" t="str" cm="1">
        <f t="array" ref="O281">_xlfn.TEXTJOIN(", ", TRUE, _xlfn._xlws.FILTER(Table1[keyword], ISNUMBER(SEARCH(Table1[[#This Row],[keyword]], Table1[keyword])), ""))</f>
        <v>energ, energ consum, energ efifcienc, energy-awar, energy-rel, energy-sav, measur energ consum, reduc energ, reduc energ consum</v>
      </c>
      <c r="P281" cm="1">
        <f t="array" ref="P281">SUM(--((_xlfn.REGEXTEST(Table1[keyword], "^" &amp; Table1[[#This Row],[keyword]] &amp; ".*")) * (Table1[keep]=1) ))</f>
        <v>6</v>
      </c>
      <c r="Q281" t="str" cm="1">
        <f t="array" ref="Q281">_xlfn.TEXTJOIN(", ", TRUE, _xlfn._xlws.FILTER(Table1[keyword], (_xlfn.REGEXTEST(Table1[keyword], "^" &amp; Table1[[#This Row],[keyword]] &amp; ".*")) * (Table1[keep]=1), ""))</f>
        <v>energ, energ consum, energ efifcienc, energy-awar, energy-rel, energy-sav</v>
      </c>
    </row>
    <row r="282" spans="1:17" x14ac:dyDescent="0.3">
      <c r="A282" t="str">
        <f>IF(NOT(ISBLANK(Table1[[#This Row],[correct value]])), Table1[[#This Row],[correct value]], Table1[[#This Row],[processed]])</f>
        <v>enterpris architectur</v>
      </c>
      <c r="B282">
        <v>1</v>
      </c>
      <c r="C282">
        <v>1</v>
      </c>
      <c r="D282" t="s">
        <v>541</v>
      </c>
      <c r="F282" t="b">
        <f>COUNTA(_xlfn.TEXTSPLIT(Table1[[#This Row],[processed]]," "))=1</f>
        <v>0</v>
      </c>
      <c r="G282" t="s">
        <v>586</v>
      </c>
      <c r="H282" s="2" t="s">
        <v>587</v>
      </c>
      <c r="J282" cm="1">
        <f t="array" ref="J282">SUM(--((_xlfn.REGEXTEST(Table1[keyword], "\b" &amp; Table1[[#This Row],[keyword]] &amp; ".*")) * (Table1[keep]=1) * (Table1[QA]=Table1[[#This Row],[QA]]) *  (Table1[Redundant]&lt;&gt;1)))</f>
        <v>1</v>
      </c>
      <c r="K282" t="str" cm="1">
        <f t="array" ref="K282">_xlfn.TEXTJOIN(", ", TRUE, _xlfn._xlws.FILTER(Table1[keyword], (_xlfn.REGEXTEST(Table1[keyword], "\b" &amp; Table1[[#This Row],[keyword]] &amp; ".*")) * (Table1[keep]=1)  * (Table1[QA]=Table1[[#This Row],[QA]]) *  (Table1[Redundant]&lt;&gt;1), ""))</f>
        <v>enterpris architectur</v>
      </c>
      <c r="L282" cm="1">
        <f t="array" ref="L282">SUM(--(RIGHT(_xlfn.TEXTSPLIT(Table1[[#This Row],[processed]], ," "), 1) = "I"))</f>
        <v>0</v>
      </c>
      <c r="M282" cm="1">
        <f t="array" ref="M282">SUM(--(RIGHT(_xlfn.TEXTSPLIT(Table1[[#This Row],[processed]], ," "), 2) = "bl"))</f>
        <v>0</v>
      </c>
      <c r="N282" cm="1">
        <f t="array" ref="N282">SUM(--(ISNUMBER(SEARCH(Table1[[#This Row],[keyword]], Table1[keyword]))))</f>
        <v>1</v>
      </c>
      <c r="O282" t="str" cm="1">
        <f t="array" ref="O282">_xlfn.TEXTJOIN(", ", TRUE, _xlfn._xlws.FILTER(Table1[keyword], ISNUMBER(SEARCH(Table1[[#This Row],[keyword]], Table1[keyword])), ""))</f>
        <v>enterpris architectur</v>
      </c>
      <c r="P282" cm="1">
        <f t="array" ref="P282">SUM(--((_xlfn.REGEXTEST(Table1[keyword], "^" &amp; Table1[[#This Row],[keyword]] &amp; ".*")) * (Table1[keep]=1) ))</f>
        <v>1</v>
      </c>
      <c r="Q282" t="str" cm="1">
        <f t="array" ref="Q282">_xlfn.TEXTJOIN(", ", TRUE, _xlfn._xlws.FILTER(Table1[keyword], (_xlfn.REGEXTEST(Table1[keyword], "^" &amp; Table1[[#This Row],[keyword]] &amp; ".*")) * (Table1[keep]=1), ""))</f>
        <v>enterpris architectur</v>
      </c>
    </row>
    <row r="283" spans="1:17" x14ac:dyDescent="0.3">
      <c r="A283" t="str">
        <f>IF(NOT(ISBLANK(Table1[[#This Row],[correct value]])), Table1[[#This Row],[correct value]], Table1[[#This Row],[processed]])</f>
        <v>ergonom</v>
      </c>
      <c r="B283">
        <v>1</v>
      </c>
      <c r="C283">
        <v>1</v>
      </c>
      <c r="D283" t="s">
        <v>1383</v>
      </c>
      <c r="F283" t="b">
        <f>COUNTA(_xlfn.TEXTSPLIT(Table1[[#This Row],[processed]]," "))=1</f>
        <v>1</v>
      </c>
      <c r="G283" t="s">
        <v>1358</v>
      </c>
      <c r="H283" s="2" t="s">
        <v>1359</v>
      </c>
      <c r="J283" cm="1">
        <f t="array" ref="J283">SUM(--((_xlfn.REGEXTEST(Table1[keyword], "\b" &amp; Table1[[#This Row],[keyword]] &amp; ".*")) * (Table1[keep]=1) * (Table1[QA]=Table1[[#This Row],[QA]]) *  (Table1[Redundant]&lt;&gt;1)))</f>
        <v>1</v>
      </c>
      <c r="K283" t="str" cm="1">
        <f t="array" ref="K283">_xlfn.TEXTJOIN(", ", TRUE, _xlfn._xlws.FILTER(Table1[keyword], (_xlfn.REGEXTEST(Table1[keyword], "\b" &amp; Table1[[#This Row],[keyword]] &amp; ".*")) * (Table1[keep]=1)  * (Table1[QA]=Table1[[#This Row],[QA]]) *  (Table1[Redundant]&lt;&gt;1), ""))</f>
        <v>ergonom</v>
      </c>
      <c r="L283" cm="1">
        <f t="array" ref="L283">SUM(--(RIGHT(_xlfn.TEXTSPLIT(Table1[[#This Row],[processed]], ," "), 1) = "I"))</f>
        <v>0</v>
      </c>
      <c r="M283" cm="1">
        <f t="array" ref="M283">SUM(--(RIGHT(_xlfn.TEXTSPLIT(Table1[[#This Row],[processed]], ," "), 2) = "bl"))</f>
        <v>0</v>
      </c>
      <c r="N283" cm="1">
        <f t="array" ref="N283">SUM(--(ISNUMBER(SEARCH(Table1[[#This Row],[keyword]], Table1[keyword]))))</f>
        <v>1</v>
      </c>
      <c r="O283" t="str" cm="1">
        <f t="array" ref="O283">_xlfn.TEXTJOIN(", ", TRUE, _xlfn._xlws.FILTER(Table1[keyword], ISNUMBER(SEARCH(Table1[[#This Row],[keyword]], Table1[keyword])), ""))</f>
        <v>ergonom</v>
      </c>
      <c r="P283" cm="1">
        <f t="array" ref="P283">SUM(--((_xlfn.REGEXTEST(Table1[keyword], "^" &amp; Table1[[#This Row],[keyword]] &amp; ".*")) * (Table1[keep]=1) ))</f>
        <v>1</v>
      </c>
      <c r="Q283" t="str" cm="1">
        <f t="array" ref="Q283">_xlfn.TEXTJOIN(", ", TRUE, _xlfn._xlws.FILTER(Table1[keyword], (_xlfn.REGEXTEST(Table1[keyword], "^" &amp; Table1[[#This Row],[keyword]] &amp; ".*")) * (Table1[keep]=1), ""))</f>
        <v>ergonom</v>
      </c>
    </row>
    <row r="284" spans="1:17" x14ac:dyDescent="0.3">
      <c r="A284" t="str">
        <f>IF(NOT(ISBLANK(Table1[[#This Row],[correct value]])), Table1[[#This Row],[correct value]], Table1[[#This Row],[processed]])</f>
        <v>error</v>
      </c>
      <c r="B284">
        <v>0</v>
      </c>
      <c r="C284">
        <v>1</v>
      </c>
      <c r="D284" t="s">
        <v>131</v>
      </c>
      <c r="F284" t="b">
        <f>COUNTA(_xlfn.TEXTSPLIT(Table1[[#This Row],[processed]]," "))=1</f>
        <v>1</v>
      </c>
      <c r="G284" t="s">
        <v>162</v>
      </c>
      <c r="H284" t="s">
        <v>162</v>
      </c>
      <c r="J284" cm="1">
        <f t="array" ref="J284">SUM(--((_xlfn.REGEXTEST(Table1[keyword], "\b" &amp; Table1[[#This Row],[keyword]] &amp; ".*")) * (Table1[keep]=1) * (Table1[QA]=Table1[[#This Row],[QA]]) *  (Table1[Redundant]&lt;&gt;1)))</f>
        <v>1</v>
      </c>
      <c r="K284" t="str" cm="1">
        <f t="array" ref="K284">_xlfn.TEXTJOIN(", ", TRUE, _xlfn._xlws.FILTER(Table1[keyword], (_xlfn.REGEXTEST(Table1[keyword], "\b" &amp; Table1[[#This Row],[keyword]] &amp; ".*")) * (Table1[keep]=1)  * (Table1[QA]=Table1[[#This Row],[QA]]) *  (Table1[Redundant]&lt;&gt;1), ""))</f>
        <v>error</v>
      </c>
      <c r="L284" cm="1">
        <f t="array" ref="L284">SUM(--(RIGHT(_xlfn.TEXTSPLIT(Table1[[#This Row],[processed]], ," "), 1) = "I"))</f>
        <v>0</v>
      </c>
      <c r="M284" cm="1">
        <f t="array" ref="M284">SUM(--(RIGHT(_xlfn.TEXTSPLIT(Table1[[#This Row],[processed]], ," "), 2) = "bl"))</f>
        <v>0</v>
      </c>
      <c r="N284" cm="1">
        <f t="array" ref="N284">SUM(--(ISNUMBER(SEARCH(Table1[[#This Row],[keyword]], Table1[keyword]))))</f>
        <v>4</v>
      </c>
      <c r="O284" t="str" cm="1">
        <f t="array" ref="O284">_xlfn.TEXTJOIN(", ", TRUE, _xlfn._xlws.FILTER(Table1[keyword], ISNUMBER(SEARCH(Table1[[#This Row],[keyword]], Table1[keyword])), ""))</f>
        <v>error, error, error, error</v>
      </c>
      <c r="P284" cm="1">
        <f t="array" ref="P284">SUM(--((_xlfn.REGEXTEST(Table1[keyword], "^" &amp; Table1[[#This Row],[keyword]] &amp; ".*")) * (Table1[keep]=1) ))</f>
        <v>4</v>
      </c>
      <c r="Q284" t="str" cm="1">
        <f t="array" ref="Q284">_xlfn.TEXTJOIN(", ", TRUE, _xlfn._xlws.FILTER(Table1[keyword], (_xlfn.REGEXTEST(Table1[keyword], "^" &amp; Table1[[#This Row],[keyword]] &amp; ".*")) * (Table1[keep]=1), ""))</f>
        <v>error, error, error, error</v>
      </c>
    </row>
    <row r="285" spans="1:17" x14ac:dyDescent="0.3">
      <c r="A285" t="str">
        <f>IF(NOT(ISBLANK(Table1[[#This Row],[correct value]])), Table1[[#This Row],[correct value]], Table1[[#This Row],[processed]])</f>
        <v>error</v>
      </c>
      <c r="B285">
        <v>0</v>
      </c>
      <c r="C285">
        <v>1</v>
      </c>
      <c r="D285" t="s">
        <v>746</v>
      </c>
      <c r="F285" t="b">
        <f>COUNTA(_xlfn.TEXTSPLIT(Table1[[#This Row],[processed]]," "))=1</f>
        <v>1</v>
      </c>
      <c r="G285" t="s">
        <v>162</v>
      </c>
      <c r="H285" s="2" t="s">
        <v>162</v>
      </c>
      <c r="J285" cm="1">
        <f t="array" ref="J285">SUM(--((_xlfn.REGEXTEST(Table1[keyword], "\b" &amp; Table1[[#This Row],[keyword]] &amp; ".*")) * (Table1[keep]=1) * (Table1[QA]=Table1[[#This Row],[QA]]) *  (Table1[Redundant]&lt;&gt;1)))</f>
        <v>1</v>
      </c>
      <c r="K285" t="str" cm="1">
        <f t="array" ref="K285">_xlfn.TEXTJOIN(", ", TRUE, _xlfn._xlws.FILTER(Table1[keyword], (_xlfn.REGEXTEST(Table1[keyword], "\b" &amp; Table1[[#This Row],[keyword]] &amp; ".*")) * (Table1[keep]=1)  * (Table1[QA]=Table1[[#This Row],[QA]]) *  (Table1[Redundant]&lt;&gt;1), ""))</f>
        <v>error</v>
      </c>
      <c r="L285" cm="1">
        <f t="array" ref="L285">SUM(--(RIGHT(_xlfn.TEXTSPLIT(Table1[[#This Row],[processed]], ," "), 1) = "I"))</f>
        <v>0</v>
      </c>
      <c r="M285" cm="1">
        <f t="array" ref="M285">SUM(--(RIGHT(_xlfn.TEXTSPLIT(Table1[[#This Row],[processed]], ," "), 2) = "bl"))</f>
        <v>0</v>
      </c>
      <c r="N285" cm="1">
        <f t="array" ref="N285">SUM(--(ISNUMBER(SEARCH(Table1[[#This Row],[keyword]], Table1[keyword]))))</f>
        <v>4</v>
      </c>
      <c r="O285" t="str" cm="1">
        <f t="array" ref="O285">_xlfn.TEXTJOIN(", ", TRUE, _xlfn._xlws.FILTER(Table1[keyword], ISNUMBER(SEARCH(Table1[[#This Row],[keyword]], Table1[keyword])), ""))</f>
        <v>error, error, error, error</v>
      </c>
      <c r="P285" cm="1">
        <f t="array" ref="P285">SUM(--((_xlfn.REGEXTEST(Table1[keyword], "^" &amp; Table1[[#This Row],[keyword]] &amp; ".*")) * (Table1[keep]=1) ))</f>
        <v>4</v>
      </c>
      <c r="Q285" t="str" cm="1">
        <f t="array" ref="Q285">_xlfn.TEXTJOIN(", ", TRUE, _xlfn._xlws.FILTER(Table1[keyword], (_xlfn.REGEXTEST(Table1[keyword], "^" &amp; Table1[[#This Row],[keyword]] &amp; ".*")) * (Table1[keep]=1), ""))</f>
        <v>error, error, error, error</v>
      </c>
    </row>
    <row r="286" spans="1:17" x14ac:dyDescent="0.3">
      <c r="A286" t="str">
        <f>IF(NOT(ISBLANK(Table1[[#This Row],[correct value]])), Table1[[#This Row],[correct value]], Table1[[#This Row],[processed]])</f>
        <v>error</v>
      </c>
      <c r="B286">
        <v>0</v>
      </c>
      <c r="C286">
        <v>1</v>
      </c>
      <c r="D286" t="s">
        <v>969</v>
      </c>
      <c r="F286" t="b">
        <f>COUNTA(_xlfn.TEXTSPLIT(Table1[[#This Row],[processed]]," "))=1</f>
        <v>1</v>
      </c>
      <c r="G286" t="s">
        <v>162</v>
      </c>
      <c r="H286" s="2" t="s">
        <v>162</v>
      </c>
      <c r="J286" cm="1">
        <f t="array" ref="J286">SUM(--((_xlfn.REGEXTEST(Table1[keyword], "\b" &amp; Table1[[#This Row],[keyword]] &amp; ".*")) * (Table1[keep]=1) * (Table1[QA]=Table1[[#This Row],[QA]]) *  (Table1[Redundant]&lt;&gt;1)))</f>
        <v>1</v>
      </c>
      <c r="K286" t="str" cm="1">
        <f t="array" ref="K286">_xlfn.TEXTJOIN(", ", TRUE, _xlfn._xlws.FILTER(Table1[keyword], (_xlfn.REGEXTEST(Table1[keyword], "\b" &amp; Table1[[#This Row],[keyword]] &amp; ".*")) * (Table1[keep]=1)  * (Table1[QA]=Table1[[#This Row],[QA]]) *  (Table1[Redundant]&lt;&gt;1), ""))</f>
        <v>error</v>
      </c>
      <c r="L286" cm="1">
        <f t="array" ref="L286">SUM(--(RIGHT(_xlfn.TEXTSPLIT(Table1[[#This Row],[processed]], ," "), 1) = "I"))</f>
        <v>0</v>
      </c>
      <c r="M286" cm="1">
        <f t="array" ref="M286">SUM(--(RIGHT(_xlfn.TEXTSPLIT(Table1[[#This Row],[processed]], ," "), 2) = "bl"))</f>
        <v>0</v>
      </c>
      <c r="N286" cm="1">
        <f t="array" ref="N286">SUM(--(ISNUMBER(SEARCH(Table1[[#This Row],[keyword]], Table1[keyword]))))</f>
        <v>4</v>
      </c>
      <c r="O286" t="str" cm="1">
        <f t="array" ref="O286">_xlfn.TEXTJOIN(", ", TRUE, _xlfn._xlws.FILTER(Table1[keyword], ISNUMBER(SEARCH(Table1[[#This Row],[keyword]], Table1[keyword])), ""))</f>
        <v>error, error, error, error</v>
      </c>
      <c r="P286" cm="1">
        <f t="array" ref="P286">SUM(--((_xlfn.REGEXTEST(Table1[keyword], "^" &amp; Table1[[#This Row],[keyword]] &amp; ".*")) * (Table1[keep]=1) ))</f>
        <v>4</v>
      </c>
      <c r="Q286" t="str" cm="1">
        <f t="array" ref="Q286">_xlfn.TEXTJOIN(", ", TRUE, _xlfn._xlws.FILTER(Table1[keyword], (_xlfn.REGEXTEST(Table1[keyword], "^" &amp; Table1[[#This Row],[keyword]] &amp; ".*")) * (Table1[keep]=1), ""))</f>
        <v>error, error, error, error</v>
      </c>
    </row>
    <row r="287" spans="1:17" x14ac:dyDescent="0.3">
      <c r="A287" t="str">
        <f>IF(NOT(ISBLANK(Table1[[#This Row],[correct value]])), Table1[[#This Row],[correct value]], Table1[[#This Row],[processed]])</f>
        <v>error</v>
      </c>
      <c r="B287">
        <v>0</v>
      </c>
      <c r="C287">
        <v>1</v>
      </c>
      <c r="D287" t="s">
        <v>1383</v>
      </c>
      <c r="F287" t="b">
        <f>COUNTA(_xlfn.TEXTSPLIT(Table1[[#This Row],[processed]]," "))=1</f>
        <v>1</v>
      </c>
      <c r="G287" t="s">
        <v>162</v>
      </c>
      <c r="H287" s="2" t="s">
        <v>162</v>
      </c>
      <c r="J287" cm="1">
        <f t="array" ref="J287">SUM(--((_xlfn.REGEXTEST(Table1[keyword], "\b" &amp; Table1[[#This Row],[keyword]] &amp; ".*")) * (Table1[keep]=1) * (Table1[QA]=Table1[[#This Row],[QA]]) *  (Table1[Redundant]&lt;&gt;1)))</f>
        <v>1</v>
      </c>
      <c r="K287" t="str" cm="1">
        <f t="array" ref="K287">_xlfn.TEXTJOIN(", ", TRUE, _xlfn._xlws.FILTER(Table1[keyword], (_xlfn.REGEXTEST(Table1[keyword], "\b" &amp; Table1[[#This Row],[keyword]] &amp; ".*")) * (Table1[keep]=1)  * (Table1[QA]=Table1[[#This Row],[QA]]) *  (Table1[Redundant]&lt;&gt;1), ""))</f>
        <v>error</v>
      </c>
      <c r="L287" cm="1">
        <f t="array" ref="L287">SUM(--(RIGHT(_xlfn.TEXTSPLIT(Table1[[#This Row],[processed]], ," "), 1) = "I"))</f>
        <v>0</v>
      </c>
      <c r="M287" cm="1">
        <f t="array" ref="M287">SUM(--(RIGHT(_xlfn.TEXTSPLIT(Table1[[#This Row],[processed]], ," "), 2) = "bl"))</f>
        <v>0</v>
      </c>
      <c r="N287" cm="1">
        <f t="array" ref="N287">SUM(--(ISNUMBER(SEARCH(Table1[[#This Row],[keyword]], Table1[keyword]))))</f>
        <v>4</v>
      </c>
      <c r="O287" t="str" cm="1">
        <f t="array" ref="O287">_xlfn.TEXTJOIN(", ", TRUE, _xlfn._xlws.FILTER(Table1[keyword], ISNUMBER(SEARCH(Table1[[#This Row],[keyword]], Table1[keyword])), ""))</f>
        <v>error, error, error, error</v>
      </c>
      <c r="P287" cm="1">
        <f t="array" ref="P287">SUM(--((_xlfn.REGEXTEST(Table1[keyword], "^" &amp; Table1[[#This Row],[keyword]] &amp; ".*")) * (Table1[keep]=1) ))</f>
        <v>4</v>
      </c>
      <c r="Q287" t="str" cm="1">
        <f t="array" ref="Q287">_xlfn.TEXTJOIN(", ", TRUE, _xlfn._xlws.FILTER(Table1[keyword], (_xlfn.REGEXTEST(Table1[keyword], "^" &amp; Table1[[#This Row],[keyword]] &amp; ".*")) * (Table1[keep]=1), ""))</f>
        <v>error, error, error, error</v>
      </c>
    </row>
    <row r="288" spans="1:17" x14ac:dyDescent="0.3">
      <c r="A288" t="str">
        <f>IF(NOT(ISBLANK(Table1[[#This Row],[correct value]])), Table1[[#This Row],[correct value]], Table1[[#This Row],[processed]])</f>
        <v>escal</v>
      </c>
      <c r="B288">
        <v>0</v>
      </c>
      <c r="C288">
        <v>1</v>
      </c>
      <c r="D288" t="s">
        <v>131</v>
      </c>
      <c r="F288" t="b">
        <f>COUNTA(_xlfn.TEXTSPLIT(Table1[[#This Row],[processed]]," "))=1</f>
        <v>1</v>
      </c>
      <c r="G288" t="s">
        <v>168</v>
      </c>
      <c r="H288" t="s">
        <v>210</v>
      </c>
      <c r="J288" cm="1">
        <f t="array" ref="J288">SUM(--((_xlfn.REGEXTEST(Table1[keyword], "\b" &amp; Table1[[#This Row],[keyword]] &amp; ".*")) * (Table1[keep]=1) * (Table1[QA]=Table1[[#This Row],[QA]]) *  (Table1[Redundant]&lt;&gt;1)))</f>
        <v>1</v>
      </c>
      <c r="K288" t="str" cm="1">
        <f t="array" ref="K288">_xlfn.TEXTJOIN(", ", TRUE, _xlfn._xlws.FILTER(Table1[keyword], (_xlfn.REGEXTEST(Table1[keyword], "\b" &amp; Table1[[#This Row],[keyword]] &amp; ".*")) * (Table1[keep]=1)  * (Table1[QA]=Table1[[#This Row],[QA]]) *  (Table1[Redundant]&lt;&gt;1), ""))</f>
        <v>escal</v>
      </c>
      <c r="L288" cm="1">
        <f t="array" ref="L288">SUM(--(RIGHT(_xlfn.TEXTSPLIT(Table1[[#This Row],[processed]], ," "), 1) = "I"))</f>
        <v>0</v>
      </c>
      <c r="M288" cm="1">
        <f t="array" ref="M288">SUM(--(RIGHT(_xlfn.TEXTSPLIT(Table1[[#This Row],[processed]], ," "), 2) = "bl"))</f>
        <v>0</v>
      </c>
      <c r="N288" cm="1">
        <f t="array" ref="N288">SUM(--(ISNUMBER(SEARCH(Table1[[#This Row],[keyword]], Table1[keyword]))))</f>
        <v>2</v>
      </c>
      <c r="O288" t="str" cm="1">
        <f t="array" ref="O288">_xlfn.TEXTJOIN(", ", TRUE, _xlfn._xlws.FILTER(Table1[keyword], ISNUMBER(SEARCH(Table1[[#This Row],[keyword]], Table1[keyword])), ""))</f>
        <v>escal, escal</v>
      </c>
      <c r="P288" cm="1">
        <f t="array" ref="P288">SUM(--((_xlfn.REGEXTEST(Table1[keyword], "^" &amp; Table1[[#This Row],[keyword]] &amp; ".*")) * (Table1[keep]=1) ))</f>
        <v>2</v>
      </c>
      <c r="Q288" t="str" cm="1">
        <f t="array" ref="Q288">_xlfn.TEXTJOIN(", ", TRUE, _xlfn._xlws.FILTER(Table1[keyword], (_xlfn.REGEXTEST(Table1[keyword], "^" &amp; Table1[[#This Row],[keyword]] &amp; ".*")) * (Table1[keep]=1), ""))</f>
        <v>escal, escal</v>
      </c>
    </row>
    <row r="289" spans="1:17" hidden="1" x14ac:dyDescent="0.3">
      <c r="A289" s="6" t="str">
        <f>IF(NOT(ISBLANK(Table1[[#This Row],[correct value]])), Table1[[#This Row],[correct value]], Table1[[#This Row],[processed]])</f>
        <v>end-to-end</v>
      </c>
      <c r="B289">
        <v>0</v>
      </c>
      <c r="C289">
        <v>0</v>
      </c>
      <c r="D289" t="s">
        <v>1262</v>
      </c>
      <c r="F289" t="b">
        <f>COUNTA(_xlfn.TEXTSPLIT(Table1[[#This Row],[processed]]," "))=1</f>
        <v>1</v>
      </c>
      <c r="G289" t="s">
        <v>1190</v>
      </c>
      <c r="H289" t="s">
        <v>1190</v>
      </c>
      <c r="J289" cm="1">
        <f t="array" ref="J289">SUM(--((_xlfn.REGEXTEST(Table1[keyword], "\b" &amp; Table1[[#This Row],[keyword]] &amp; ".*")) * (Table1[keep]=1) * (Table1[QA]=Table1[[#This Row],[QA]]) *  (Table1[Redundant]&lt;&gt;1)))</f>
        <v>0</v>
      </c>
      <c r="K289" t="str" cm="1">
        <f t="array" ref="K289">_xlfn.TEXTJOIN(", ", TRUE, _xlfn._xlws.FILTER(Table1[keyword], (_xlfn.REGEXTEST(Table1[keyword], "\b" &amp; Table1[[#This Row],[keyword]] &amp; ".*")) * (Table1[keep]=1)  * (Table1[QA]=Table1[[#This Row],[QA]]) *  (Table1[Redundant]&lt;&gt;1), ""))</f>
        <v/>
      </c>
      <c r="L289" cm="1">
        <f t="array" ref="L289">SUM(--(RIGHT(_xlfn.TEXTSPLIT(Table1[[#This Row],[processed]], ," "), 1) = "I"))</f>
        <v>0</v>
      </c>
      <c r="M289" cm="1">
        <f t="array" ref="M289">SUM(--(RIGHT(_xlfn.TEXTSPLIT(Table1[[#This Row],[processed]], ," "), 2) = "bl"))</f>
        <v>0</v>
      </c>
      <c r="N289" cm="1">
        <f t="array" ref="N289">SUM(--(ISNUMBER(SEARCH(Table1[[#This Row],[keyword]], Table1[keyword]))))</f>
        <v>1</v>
      </c>
      <c r="O289" t="str" cm="1">
        <f t="array" ref="O289">_xlfn.TEXTJOIN(", ", TRUE, _xlfn._xlws.FILTER(Table1[keyword], ISNUMBER(SEARCH(Table1[[#This Row],[keyword]], Table1[keyword])), ""))</f>
        <v>end-to-end</v>
      </c>
      <c r="P289" cm="1">
        <f t="array" ref="P289">SUM(--((_xlfn.REGEXTEST(Table1[keyword], "^" &amp; Table1[[#This Row],[keyword]] &amp; ".*")) * (Table1[keep]=1) ))</f>
        <v>0</v>
      </c>
      <c r="Q289" t="str" cm="1">
        <f t="array" ref="Q289">_xlfn.TEXTJOIN(", ", TRUE, _xlfn._xlws.FILTER(Table1[keyword], (_xlfn.REGEXTEST(Table1[keyword], "^" &amp; Table1[[#This Row],[keyword]] &amp; ".*")) * (Table1[keep]=1), ""))</f>
        <v/>
      </c>
    </row>
    <row r="290" spans="1:17" x14ac:dyDescent="0.3">
      <c r="A290" t="str">
        <f>IF(NOT(ISBLANK(Table1[[#This Row],[correct value]])), Table1[[#This Row],[correct value]], Table1[[#This Row],[processed]])</f>
        <v>escal</v>
      </c>
      <c r="B290">
        <v>1</v>
      </c>
      <c r="C290">
        <v>1</v>
      </c>
      <c r="D290" t="s">
        <v>1184</v>
      </c>
      <c r="F290" t="b">
        <f>COUNTA(_xlfn.TEXTSPLIT(Table1[[#This Row],[processed]]," "))=1</f>
        <v>1</v>
      </c>
      <c r="G290" t="s">
        <v>168</v>
      </c>
      <c r="H290" s="2" t="s">
        <v>1130</v>
      </c>
      <c r="J290" cm="1">
        <f t="array" ref="J290">SUM(--((_xlfn.REGEXTEST(Table1[keyword], "\b" &amp; Table1[[#This Row],[keyword]] &amp; ".*")) * (Table1[keep]=1) * (Table1[QA]=Table1[[#This Row],[QA]]) *  (Table1[Redundant]&lt;&gt;1)))</f>
        <v>1</v>
      </c>
      <c r="K290" t="str" cm="1">
        <f t="array" ref="K290">_xlfn.TEXTJOIN(", ", TRUE, _xlfn._xlws.FILTER(Table1[keyword], (_xlfn.REGEXTEST(Table1[keyword], "\b" &amp; Table1[[#This Row],[keyword]] &amp; ".*")) * (Table1[keep]=1)  * (Table1[QA]=Table1[[#This Row],[QA]]) *  (Table1[Redundant]&lt;&gt;1), ""))</f>
        <v>escal</v>
      </c>
      <c r="L290" cm="1">
        <f t="array" ref="L290">SUM(--(RIGHT(_xlfn.TEXTSPLIT(Table1[[#This Row],[processed]], ," "), 1) = "I"))</f>
        <v>0</v>
      </c>
      <c r="M290" cm="1">
        <f t="array" ref="M290">SUM(--(RIGHT(_xlfn.TEXTSPLIT(Table1[[#This Row],[processed]], ," "), 2) = "bl"))</f>
        <v>0</v>
      </c>
      <c r="N290" cm="1">
        <f t="array" ref="N290">SUM(--(ISNUMBER(SEARCH(Table1[[#This Row],[keyword]], Table1[keyword]))))</f>
        <v>2</v>
      </c>
      <c r="O290" t="str" cm="1">
        <f t="array" ref="O290">_xlfn.TEXTJOIN(", ", TRUE, _xlfn._xlws.FILTER(Table1[keyword], ISNUMBER(SEARCH(Table1[[#This Row],[keyword]], Table1[keyword])), ""))</f>
        <v>escal, escal</v>
      </c>
      <c r="P290" cm="1">
        <f t="array" ref="P290">SUM(--((_xlfn.REGEXTEST(Table1[keyword], "^" &amp; Table1[[#This Row],[keyword]] &amp; ".*")) * (Table1[keep]=1) ))</f>
        <v>2</v>
      </c>
      <c r="Q290" t="str" cm="1">
        <f t="array" ref="Q290">_xlfn.TEXTJOIN(", ", TRUE, _xlfn._xlws.FILTER(Table1[keyword], (_xlfn.REGEXTEST(Table1[keyword], "^" &amp; Table1[[#This Row],[keyword]] &amp; ".*")) * (Table1[keep]=1), ""))</f>
        <v>escal, escal</v>
      </c>
    </row>
    <row r="291" spans="1:17" x14ac:dyDescent="0.3">
      <c r="A291" t="str">
        <f>IF(NOT(ISBLANK(Table1[[#This Row],[correct value]])), Table1[[#This Row],[correct value]], Table1[[#This Row],[processed]])</f>
        <v>estimat</v>
      </c>
      <c r="B291">
        <v>0</v>
      </c>
      <c r="C291">
        <v>1</v>
      </c>
      <c r="D291" t="s">
        <v>399</v>
      </c>
      <c r="F291" t="b">
        <f>COUNTA(_xlfn.TEXTSPLIT(Table1[[#This Row],[processed]]," "))=1</f>
        <v>1</v>
      </c>
      <c r="G291" t="s">
        <v>355</v>
      </c>
      <c r="H291" s="2" t="s">
        <v>355</v>
      </c>
      <c r="J291" cm="1">
        <f t="array" ref="J291">SUM(--((_xlfn.REGEXTEST(Table1[keyword], "\b" &amp; Table1[[#This Row],[keyword]] &amp; ".*")) * (Table1[keep]=1) * (Table1[QA]=Table1[[#This Row],[QA]]) *  (Table1[Redundant]&lt;&gt;1)))</f>
        <v>1</v>
      </c>
      <c r="K291" t="str" cm="1">
        <f t="array" ref="K291">_xlfn.TEXTJOIN(", ", TRUE, _xlfn._xlws.FILTER(Table1[keyword], (_xlfn.REGEXTEST(Table1[keyword], "\b" &amp; Table1[[#This Row],[keyword]] &amp; ".*")) * (Table1[keep]=1)  * (Table1[QA]=Table1[[#This Row],[QA]]) *  (Table1[Redundant]&lt;&gt;1), ""))</f>
        <v>estimat</v>
      </c>
      <c r="L291" cm="1">
        <f t="array" ref="L291">SUM(--(RIGHT(_xlfn.TEXTSPLIT(Table1[[#This Row],[processed]], ," "), 1) = "I"))</f>
        <v>0</v>
      </c>
      <c r="M291" cm="1">
        <f t="array" ref="M291">SUM(--(RIGHT(_xlfn.TEXTSPLIT(Table1[[#This Row],[processed]], ," "), 2) = "bl"))</f>
        <v>0</v>
      </c>
      <c r="N291" cm="1">
        <f t="array" ref="N291">SUM(--(ISNUMBER(SEARCH(Table1[[#This Row],[keyword]], Table1[keyword]))))</f>
        <v>1</v>
      </c>
      <c r="O291" t="str" cm="1">
        <f t="array" ref="O291">_xlfn.TEXTJOIN(", ", TRUE, _xlfn._xlws.FILTER(Table1[keyword], ISNUMBER(SEARCH(Table1[[#This Row],[keyword]], Table1[keyword])), ""))</f>
        <v>estimat</v>
      </c>
      <c r="P291" cm="1">
        <f t="array" ref="P291">SUM(--((_xlfn.REGEXTEST(Table1[keyword], "^" &amp; Table1[[#This Row],[keyword]] &amp; ".*")) * (Table1[keep]=1) ))</f>
        <v>1</v>
      </c>
      <c r="Q291" t="str" cm="1">
        <f t="array" ref="Q291">_xlfn.TEXTJOIN(", ", TRUE, _xlfn._xlws.FILTER(Table1[keyword], (_xlfn.REGEXTEST(Table1[keyword], "^" &amp; Table1[[#This Row],[keyword]] &amp; ".*")) * (Table1[keep]=1), ""))</f>
        <v>estimat</v>
      </c>
    </row>
    <row r="292" spans="1:17" x14ac:dyDescent="0.3">
      <c r="A292" t="str">
        <f>IF(NOT(ISBLANK(Table1[[#This Row],[correct value]])), Table1[[#This Row],[correct value]], Table1[[#This Row],[processed]])</f>
        <v>ethnograph</v>
      </c>
      <c r="B292">
        <v>1</v>
      </c>
      <c r="C292">
        <v>1</v>
      </c>
      <c r="D292" t="s">
        <v>1383</v>
      </c>
      <c r="F292" t="b">
        <f>COUNTA(_xlfn.TEXTSPLIT(Table1[[#This Row],[processed]]," "))=1</f>
        <v>1</v>
      </c>
      <c r="G292" t="s">
        <v>1362</v>
      </c>
      <c r="H292" s="2" t="s">
        <v>1363</v>
      </c>
      <c r="J292" cm="1">
        <f t="array" ref="J292">SUM(--((_xlfn.REGEXTEST(Table1[keyword], "\b" &amp; Table1[[#This Row],[keyword]] &amp; ".*")) * (Table1[keep]=1) * (Table1[QA]=Table1[[#This Row],[QA]]) *  (Table1[Redundant]&lt;&gt;1)))</f>
        <v>1</v>
      </c>
      <c r="K292" t="str" cm="1">
        <f t="array" ref="K292">_xlfn.TEXTJOIN(", ", TRUE, _xlfn._xlws.FILTER(Table1[keyword], (_xlfn.REGEXTEST(Table1[keyword], "\b" &amp; Table1[[#This Row],[keyword]] &amp; ".*")) * (Table1[keep]=1)  * (Table1[QA]=Table1[[#This Row],[QA]]) *  (Table1[Redundant]&lt;&gt;1), ""))</f>
        <v>ethnograph</v>
      </c>
      <c r="L292" cm="1">
        <f t="array" ref="L292">SUM(--(RIGHT(_xlfn.TEXTSPLIT(Table1[[#This Row],[processed]], ," "), 1) = "I"))</f>
        <v>0</v>
      </c>
      <c r="M292" cm="1">
        <f t="array" ref="M292">SUM(--(RIGHT(_xlfn.TEXTSPLIT(Table1[[#This Row],[processed]], ," "), 2) = "bl"))</f>
        <v>0</v>
      </c>
      <c r="N292" cm="1">
        <f t="array" ref="N292">SUM(--(ISNUMBER(SEARCH(Table1[[#This Row],[keyword]], Table1[keyword]))))</f>
        <v>1</v>
      </c>
      <c r="O292" t="str" cm="1">
        <f t="array" ref="O292">_xlfn.TEXTJOIN(", ", TRUE, _xlfn._xlws.FILTER(Table1[keyword], ISNUMBER(SEARCH(Table1[[#This Row],[keyword]], Table1[keyword])), ""))</f>
        <v>ethnograph</v>
      </c>
      <c r="P292" cm="1">
        <f t="array" ref="P292">SUM(--((_xlfn.REGEXTEST(Table1[keyword], "^" &amp; Table1[[#This Row],[keyword]] &amp; ".*")) * (Table1[keep]=1) ))</f>
        <v>1</v>
      </c>
      <c r="Q292" t="str" cm="1">
        <f t="array" ref="Q292">_xlfn.TEXTJOIN(", ", TRUE, _xlfn._xlws.FILTER(Table1[keyword], (_xlfn.REGEXTEST(Table1[keyword], "^" &amp; Table1[[#This Row],[keyword]] &amp; ".*")) * (Table1[keep]=1), ""))</f>
        <v>ethnograph</v>
      </c>
    </row>
    <row r="293" spans="1:17" x14ac:dyDescent="0.3">
      <c r="A293" t="str">
        <f>IF(NOT(ISBLANK(Table1[[#This Row],[correct value]])), Table1[[#This Row],[correct value]], Table1[[#This Row],[processed]])</f>
        <v>event</v>
      </c>
      <c r="B293">
        <v>0</v>
      </c>
      <c r="C293">
        <v>1</v>
      </c>
      <c r="D293" t="s">
        <v>492</v>
      </c>
      <c r="F293" t="b">
        <f>COUNTA(_xlfn.TEXTSPLIT(Table1[[#This Row],[processed]]," "))=1</f>
        <v>1</v>
      </c>
      <c r="G293" t="s">
        <v>437</v>
      </c>
      <c r="H293" s="2" t="s">
        <v>437</v>
      </c>
      <c r="J293" cm="1">
        <f t="array" ref="J293">SUM(--((_xlfn.REGEXTEST(Table1[keyword], "\b" &amp; Table1[[#This Row],[keyword]] &amp; ".*")) * (Table1[keep]=1) * (Table1[QA]=Table1[[#This Row],[QA]]) *  (Table1[Redundant]&lt;&gt;1)))</f>
        <v>1</v>
      </c>
      <c r="K293" t="str" cm="1">
        <f t="array" ref="K293">_xlfn.TEXTJOIN(", ", TRUE, _xlfn._xlws.FILTER(Table1[keyword], (_xlfn.REGEXTEST(Table1[keyword], "\b" &amp; Table1[[#This Row],[keyword]] &amp; ".*")) * (Table1[keep]=1)  * (Table1[QA]=Table1[[#This Row],[QA]]) *  (Table1[Redundant]&lt;&gt;1), ""))</f>
        <v>event</v>
      </c>
      <c r="L293" cm="1">
        <f t="array" ref="L293">SUM(--(RIGHT(_xlfn.TEXTSPLIT(Table1[[#This Row],[processed]], ," "), 1) = "I"))</f>
        <v>0</v>
      </c>
      <c r="M293" cm="1">
        <f t="array" ref="M293">SUM(--(RIGHT(_xlfn.TEXTSPLIT(Table1[[#This Row],[processed]], ," "), 2) = "bl"))</f>
        <v>0</v>
      </c>
      <c r="N293" cm="1">
        <f t="array" ref="N293">SUM(--(ISNUMBER(SEARCH(Table1[[#This Row],[keyword]], Table1[keyword]))))</f>
        <v>4</v>
      </c>
      <c r="O293" t="str" cm="1">
        <f t="array" ref="O293">_xlfn.TEXTJOIN(", ", TRUE, _xlfn._xlws.FILTER(Table1[keyword], ISNUMBER(SEARCH(Table1[[#This Row],[keyword]], Table1[keyword])), ""))</f>
        <v>event, event-bas, event-driven, prevent</v>
      </c>
      <c r="P293" cm="1">
        <f t="array" ref="P293">SUM(--((_xlfn.REGEXTEST(Table1[keyword], "^" &amp; Table1[[#This Row],[keyword]] &amp; ".*")) * (Table1[keep]=1) ))</f>
        <v>3</v>
      </c>
      <c r="Q293" t="str" cm="1">
        <f t="array" ref="Q293">_xlfn.TEXTJOIN(", ", TRUE, _xlfn._xlws.FILTER(Table1[keyword], (_xlfn.REGEXTEST(Table1[keyword], "^" &amp; Table1[[#This Row],[keyword]] &amp; ".*")) * (Table1[keep]=1), ""))</f>
        <v>event, event-bas, event-driven</v>
      </c>
    </row>
    <row r="294" spans="1:17" x14ac:dyDescent="0.3">
      <c r="A294" t="str">
        <f>IF(NOT(ISBLANK(Table1[[#This Row],[correct value]])), Table1[[#This Row],[correct value]], Table1[[#This Row],[processed]])</f>
        <v>event-bas</v>
      </c>
      <c r="B294">
        <v>0</v>
      </c>
      <c r="C294">
        <v>1</v>
      </c>
      <c r="D294" t="s">
        <v>115</v>
      </c>
      <c r="F294" t="b">
        <f>COUNTA(_xlfn.TEXTSPLIT(Table1[[#This Row],[processed]]," "))=1</f>
        <v>1</v>
      </c>
      <c r="G294" t="s">
        <v>34</v>
      </c>
      <c r="H294" s="2" t="s">
        <v>63</v>
      </c>
      <c r="J294" cm="1">
        <f t="array" ref="J294">SUM(--((_xlfn.REGEXTEST(Table1[keyword], "\b" &amp; Table1[[#This Row],[keyword]] &amp; ".*")) * (Table1[keep]=1) * (Table1[QA]=Table1[[#This Row],[QA]]) *  (Table1[Redundant]&lt;&gt;1)))</f>
        <v>1</v>
      </c>
      <c r="K294" t="str" cm="1">
        <f t="array" ref="K294">_xlfn.TEXTJOIN(", ", TRUE, _xlfn._xlws.FILTER(Table1[keyword], (_xlfn.REGEXTEST(Table1[keyword], "\b" &amp; Table1[[#This Row],[keyword]] &amp; ".*")) * (Table1[keep]=1)  * (Table1[QA]=Table1[[#This Row],[QA]]) *  (Table1[Redundant]&lt;&gt;1), ""))</f>
        <v>event-bas</v>
      </c>
      <c r="L294" cm="1">
        <f t="array" ref="L294">SUM(--(RIGHT(_xlfn.TEXTSPLIT(Table1[[#This Row],[processed]], ," "), 1) = "I"))</f>
        <v>0</v>
      </c>
      <c r="M294" cm="1">
        <f t="array" ref="M294">SUM(--(RIGHT(_xlfn.TEXTSPLIT(Table1[[#This Row],[processed]], ," "), 2) = "bl"))</f>
        <v>0</v>
      </c>
      <c r="N294" cm="1">
        <f t="array" ref="N294">SUM(--(ISNUMBER(SEARCH(Table1[[#This Row],[keyword]], Table1[keyword]))))</f>
        <v>1</v>
      </c>
      <c r="O294" t="str" cm="1">
        <f t="array" ref="O294">_xlfn.TEXTJOIN(", ", TRUE, _xlfn._xlws.FILTER(Table1[keyword], ISNUMBER(SEARCH(Table1[[#This Row],[keyword]], Table1[keyword])), ""))</f>
        <v>event-bas</v>
      </c>
      <c r="P294" cm="1">
        <f t="array" ref="P294">SUM(--((_xlfn.REGEXTEST(Table1[keyword], "^" &amp; Table1[[#This Row],[keyword]] &amp; ".*")) * (Table1[keep]=1) ))</f>
        <v>1</v>
      </c>
      <c r="Q294" t="str" cm="1">
        <f t="array" ref="Q294">_xlfn.TEXTJOIN(", ", TRUE, _xlfn._xlws.FILTER(Table1[keyword], (_xlfn.REGEXTEST(Table1[keyword], "^" &amp; Table1[[#This Row],[keyword]] &amp; ".*")) * (Table1[keep]=1), ""))</f>
        <v>event-bas</v>
      </c>
    </row>
    <row r="295" spans="1:17" x14ac:dyDescent="0.3">
      <c r="A295" t="str">
        <f>IF(NOT(ISBLANK(Table1[[#This Row],[correct value]])), Table1[[#This Row],[correct value]], Table1[[#This Row],[processed]])</f>
        <v>event-driven</v>
      </c>
      <c r="B295">
        <v>0</v>
      </c>
      <c r="C295">
        <v>1</v>
      </c>
      <c r="D295" t="s">
        <v>746</v>
      </c>
      <c r="F295" t="b">
        <f>COUNTA(_xlfn.TEXTSPLIT(Table1[[#This Row],[processed]]," "))=1</f>
        <v>1</v>
      </c>
      <c r="G295" t="s">
        <v>666</v>
      </c>
      <c r="H295" s="2" t="s">
        <v>666</v>
      </c>
      <c r="J295" cm="1">
        <f t="array" ref="J295">SUM(--((_xlfn.REGEXTEST(Table1[keyword], "\b" &amp; Table1[[#This Row],[keyword]] &amp; ".*")) * (Table1[keep]=1) * (Table1[QA]=Table1[[#This Row],[QA]]) *  (Table1[Redundant]&lt;&gt;1)))</f>
        <v>1</v>
      </c>
      <c r="K295" t="str" cm="1">
        <f t="array" ref="K295">_xlfn.TEXTJOIN(", ", TRUE, _xlfn._xlws.FILTER(Table1[keyword], (_xlfn.REGEXTEST(Table1[keyword], "\b" &amp; Table1[[#This Row],[keyword]] &amp; ".*")) * (Table1[keep]=1)  * (Table1[QA]=Table1[[#This Row],[QA]]) *  (Table1[Redundant]&lt;&gt;1), ""))</f>
        <v>event-driven</v>
      </c>
      <c r="L295" cm="1">
        <f t="array" ref="L295">SUM(--(RIGHT(_xlfn.TEXTSPLIT(Table1[[#This Row],[processed]], ," "), 1) = "I"))</f>
        <v>0</v>
      </c>
      <c r="M295" cm="1">
        <f t="array" ref="M295">SUM(--(RIGHT(_xlfn.TEXTSPLIT(Table1[[#This Row],[processed]], ," "), 2) = "bl"))</f>
        <v>0</v>
      </c>
      <c r="N295" cm="1">
        <f t="array" ref="N295">SUM(--(ISNUMBER(SEARCH(Table1[[#This Row],[keyword]], Table1[keyword]))))</f>
        <v>1</v>
      </c>
      <c r="O295" t="str" cm="1">
        <f t="array" ref="O295">_xlfn.TEXTJOIN(", ", TRUE, _xlfn._xlws.FILTER(Table1[keyword], ISNUMBER(SEARCH(Table1[[#This Row],[keyword]], Table1[keyword])), ""))</f>
        <v>event-driven</v>
      </c>
      <c r="P295" cm="1">
        <f t="array" ref="P295">SUM(--((_xlfn.REGEXTEST(Table1[keyword], "^" &amp; Table1[[#This Row],[keyword]] &amp; ".*")) * (Table1[keep]=1) ))</f>
        <v>1</v>
      </c>
      <c r="Q295" t="str" cm="1">
        <f t="array" ref="Q295">_xlfn.TEXTJOIN(", ", TRUE, _xlfn._xlws.FILTER(Table1[keyword], (_xlfn.REGEXTEST(Table1[keyword], "^" &amp; Table1[[#This Row],[keyword]] &amp; ".*")) * (Table1[keep]=1), ""))</f>
        <v>event-driven</v>
      </c>
    </row>
    <row r="296" spans="1:17" x14ac:dyDescent="0.3">
      <c r="A296" t="str">
        <f>IF(NOT(ISBLANK(Table1[[#This Row],[correct value]])), Table1[[#This Row],[correct value]], Table1[[#This Row],[processed]])</f>
        <v>evolv</v>
      </c>
      <c r="B296">
        <v>0</v>
      </c>
      <c r="C296">
        <v>1</v>
      </c>
      <c r="D296" t="s">
        <v>541</v>
      </c>
      <c r="F296" t="b">
        <f>COUNTA(_xlfn.TEXTSPLIT(Table1[[#This Row],[processed]]," "))=1</f>
        <v>1</v>
      </c>
      <c r="G296" t="s">
        <v>531</v>
      </c>
      <c r="H296" s="2" t="s">
        <v>531</v>
      </c>
      <c r="J296" cm="1">
        <f t="array" ref="J296">SUM(--((_xlfn.REGEXTEST(Table1[keyword], "\b" &amp; Table1[[#This Row],[keyword]] &amp; ".*")) * (Table1[keep]=1) * (Table1[QA]=Table1[[#This Row],[QA]]) *  (Table1[Redundant]&lt;&gt;1)))</f>
        <v>1</v>
      </c>
      <c r="K296" t="str" cm="1">
        <f t="array" ref="K296">_xlfn.TEXTJOIN(", ", TRUE, _xlfn._xlws.FILTER(Table1[keyword], (_xlfn.REGEXTEST(Table1[keyword], "\b" &amp; Table1[[#This Row],[keyword]] &amp; ".*")) * (Table1[keep]=1)  * (Table1[QA]=Table1[[#This Row],[QA]]) *  (Table1[Redundant]&lt;&gt;1), ""))</f>
        <v>evolv</v>
      </c>
      <c r="L296" cm="1">
        <f t="array" ref="L296">SUM(--(RIGHT(_xlfn.TEXTSPLIT(Table1[[#This Row],[processed]], ," "), 1) = "I"))</f>
        <v>0</v>
      </c>
      <c r="M296" cm="1">
        <f t="array" ref="M296">SUM(--(RIGHT(_xlfn.TEXTSPLIT(Table1[[#This Row],[processed]], ," "), 2) = "bl"))</f>
        <v>0</v>
      </c>
      <c r="N296" cm="1">
        <f t="array" ref="N296">SUM(--(ISNUMBER(SEARCH(Table1[[#This Row],[keyword]], Table1[keyword]))))</f>
        <v>2</v>
      </c>
      <c r="O296" t="str" cm="1">
        <f t="array" ref="O296">_xlfn.TEXTJOIN(", ", TRUE, _xlfn._xlws.FILTER(Table1[keyword], ISNUMBER(SEARCH(Table1[[#This Row],[keyword]], Table1[keyword])), ""))</f>
        <v>evolv, softwar evolv</v>
      </c>
      <c r="P296" cm="1">
        <f t="array" ref="P296">SUM(--((_xlfn.REGEXTEST(Table1[keyword], "^" &amp; Table1[[#This Row],[keyword]] &amp; ".*")) * (Table1[keep]=1) ))</f>
        <v>1</v>
      </c>
      <c r="Q296" t="str" cm="1">
        <f t="array" ref="Q296">_xlfn.TEXTJOIN(", ", TRUE, _xlfn._xlws.FILTER(Table1[keyword], (_xlfn.REGEXTEST(Table1[keyword], "^" &amp; Table1[[#This Row],[keyword]] &amp; ".*")) * (Table1[keep]=1), ""))</f>
        <v>evolv</v>
      </c>
    </row>
    <row r="297" spans="1:17" x14ac:dyDescent="0.3">
      <c r="A297" t="str">
        <f>IF(NOT(ISBLANK(Table1[[#This Row],[correct value]])), Table1[[#This Row],[correct value]], Table1[[#This Row],[processed]])</f>
        <v>except</v>
      </c>
      <c r="B297">
        <v>0</v>
      </c>
      <c r="C297">
        <v>1</v>
      </c>
      <c r="D297" t="s">
        <v>969</v>
      </c>
      <c r="F297" t="b">
        <f>COUNTA(_xlfn.TEXTSPLIT(Table1[[#This Row],[processed]]," "))=1</f>
        <v>1</v>
      </c>
      <c r="G297" t="s">
        <v>895</v>
      </c>
      <c r="H297" s="2" t="s">
        <v>896</v>
      </c>
      <c r="J297" cm="1">
        <f t="array" ref="J297">SUM(--((_xlfn.REGEXTEST(Table1[keyword], "\b" &amp; Table1[[#This Row],[keyword]] &amp; ".*")) * (Table1[keep]=1) * (Table1[QA]=Table1[[#This Row],[QA]]) *  (Table1[Redundant]&lt;&gt;1)))</f>
        <v>1</v>
      </c>
      <c r="K297" t="str" cm="1">
        <f t="array" ref="K297">_xlfn.TEXTJOIN(", ", TRUE, _xlfn._xlws.FILTER(Table1[keyword], (_xlfn.REGEXTEST(Table1[keyword], "\b" &amp; Table1[[#This Row],[keyword]] &amp; ".*")) * (Table1[keep]=1)  * (Table1[QA]=Table1[[#This Row],[QA]]) *  (Table1[Redundant]&lt;&gt;1), ""))</f>
        <v>except</v>
      </c>
      <c r="L297" cm="1">
        <f t="array" ref="L297">SUM(--(RIGHT(_xlfn.TEXTSPLIT(Table1[[#This Row],[processed]], ," "), 1) = "I"))</f>
        <v>0</v>
      </c>
      <c r="M297" cm="1">
        <f t="array" ref="M297">SUM(--(RIGHT(_xlfn.TEXTSPLIT(Table1[[#This Row],[processed]], ," "), 2) = "bl"))</f>
        <v>0</v>
      </c>
      <c r="N297" cm="1">
        <f t="array" ref="N297">SUM(--(ISNUMBER(SEARCH(Table1[[#This Row],[keyword]], Table1[keyword]))))</f>
        <v>1</v>
      </c>
      <c r="O297" t="str" cm="1">
        <f t="array" ref="O297">_xlfn.TEXTJOIN(", ", TRUE, _xlfn._xlws.FILTER(Table1[keyword], ISNUMBER(SEARCH(Table1[[#This Row],[keyword]], Table1[keyword])), ""))</f>
        <v>except</v>
      </c>
      <c r="P297" cm="1">
        <f t="array" ref="P297">SUM(--((_xlfn.REGEXTEST(Table1[keyword], "^" &amp; Table1[[#This Row],[keyword]] &amp; ".*")) * (Table1[keep]=1) ))</f>
        <v>1</v>
      </c>
      <c r="Q297" t="str" cm="1">
        <f t="array" ref="Q297">_xlfn.TEXTJOIN(", ", TRUE, _xlfn._xlws.FILTER(Table1[keyword], (_xlfn.REGEXTEST(Table1[keyword], "^" &amp; Table1[[#This Row],[keyword]] &amp; ".*")) * (Table1[keep]=1), ""))</f>
        <v>except</v>
      </c>
    </row>
    <row r="298" spans="1:17" x14ac:dyDescent="0.3">
      <c r="A298" t="str">
        <f>IF(NOT(ISBLANK(Table1[[#This Row],[correct value]])), Table1[[#This Row],[correct value]], Table1[[#This Row],[processed]])</f>
        <v>exchang</v>
      </c>
      <c r="B298">
        <v>0</v>
      </c>
      <c r="C298">
        <v>1</v>
      </c>
      <c r="D298" t="s">
        <v>115</v>
      </c>
      <c r="F298" t="b">
        <f>COUNTA(_xlfn.TEXTSPLIT(Table1[[#This Row],[processed]]," "))=1</f>
        <v>1</v>
      </c>
      <c r="G298" t="s">
        <v>16</v>
      </c>
      <c r="H298" s="2" t="s">
        <v>99</v>
      </c>
      <c r="J298" cm="1">
        <f t="array" ref="J298">SUM(--((_xlfn.REGEXTEST(Table1[keyword], "\b" &amp; Table1[[#This Row],[keyword]] &amp; ".*")) * (Table1[keep]=1) * (Table1[QA]=Table1[[#This Row],[QA]]) *  (Table1[Redundant]&lt;&gt;1)))</f>
        <v>1</v>
      </c>
      <c r="K298" t="str" cm="1">
        <f t="array" ref="K298">_xlfn.TEXTJOIN(", ", TRUE, _xlfn._xlws.FILTER(Table1[keyword], (_xlfn.REGEXTEST(Table1[keyword], "\b" &amp; Table1[[#This Row],[keyword]] &amp; ".*")) * (Table1[keep]=1)  * (Table1[QA]=Table1[[#This Row],[QA]]) *  (Table1[Redundant]&lt;&gt;1), ""))</f>
        <v>exchang</v>
      </c>
      <c r="L298" cm="1">
        <f t="array" ref="L298">SUM(--(RIGHT(_xlfn.TEXTSPLIT(Table1[[#This Row],[processed]], ," "), 1) = "I"))</f>
        <v>0</v>
      </c>
      <c r="M298" cm="1">
        <f t="array" ref="M298">SUM(--(RIGHT(_xlfn.TEXTSPLIT(Table1[[#This Row],[processed]], ," "), 2) = "bl"))</f>
        <v>0</v>
      </c>
      <c r="N298" cm="1">
        <f t="array" ref="N298">SUM(--(ISNUMBER(SEARCH(Table1[[#This Row],[keyword]], Table1[keyword]))))</f>
        <v>1</v>
      </c>
      <c r="O298" t="str" cm="1">
        <f t="array" ref="O298">_xlfn.TEXTJOIN(", ", TRUE, _xlfn._xlws.FILTER(Table1[keyword], ISNUMBER(SEARCH(Table1[[#This Row],[keyword]], Table1[keyword])), ""))</f>
        <v>exchang</v>
      </c>
      <c r="P298" cm="1">
        <f t="array" ref="P298">SUM(--((_xlfn.REGEXTEST(Table1[keyword], "^" &amp; Table1[[#This Row],[keyword]] &amp; ".*")) * (Table1[keep]=1) ))</f>
        <v>1</v>
      </c>
      <c r="Q298" t="str" cm="1">
        <f t="array" ref="Q298">_xlfn.TEXTJOIN(", ", TRUE, _xlfn._xlws.FILTER(Table1[keyword], (_xlfn.REGEXTEST(Table1[keyword], "^" &amp; Table1[[#This Row],[keyword]] &amp; ".*")) * (Table1[keep]=1), ""))</f>
        <v>exchang</v>
      </c>
    </row>
    <row r="299" spans="1:17" x14ac:dyDescent="0.3">
      <c r="A299" t="str">
        <f>IF(NOT(ISBLANK(Table1[[#This Row],[correct value]])), Table1[[#This Row],[correct value]], Table1[[#This Row],[processed]])</f>
        <v>execut model</v>
      </c>
      <c r="B299">
        <v>1</v>
      </c>
      <c r="C299">
        <v>1</v>
      </c>
      <c r="D299" t="s">
        <v>746</v>
      </c>
      <c r="F299" t="b">
        <f>COUNTA(_xlfn.TEXTSPLIT(Table1[[#This Row],[processed]]," "))=1</f>
        <v>0</v>
      </c>
      <c r="G299" t="s">
        <v>726</v>
      </c>
      <c r="H299" s="2" t="s">
        <v>727</v>
      </c>
      <c r="J299" cm="1">
        <f t="array" ref="J299">SUM(--((_xlfn.REGEXTEST(Table1[keyword], "\b" &amp; Table1[[#This Row],[keyword]] &amp; ".*")) * (Table1[keep]=1) * (Table1[QA]=Table1[[#This Row],[QA]]) *  (Table1[Redundant]&lt;&gt;1)))</f>
        <v>1</v>
      </c>
      <c r="K299" t="str" cm="1">
        <f t="array" ref="K299">_xlfn.TEXTJOIN(", ", TRUE, _xlfn._xlws.FILTER(Table1[keyword], (_xlfn.REGEXTEST(Table1[keyword], "\b" &amp; Table1[[#This Row],[keyword]] &amp; ".*")) * (Table1[keep]=1)  * (Table1[QA]=Table1[[#This Row],[QA]]) *  (Table1[Redundant]&lt;&gt;1), ""))</f>
        <v>execut model</v>
      </c>
      <c r="L299" cm="1">
        <f t="array" ref="L299">SUM(--(RIGHT(_xlfn.TEXTSPLIT(Table1[[#This Row],[processed]], ," "), 1) = "I"))</f>
        <v>0</v>
      </c>
      <c r="M299" cm="1">
        <f t="array" ref="M299">SUM(--(RIGHT(_xlfn.TEXTSPLIT(Table1[[#This Row],[processed]], ," "), 2) = "bl"))</f>
        <v>0</v>
      </c>
      <c r="N299" cm="1">
        <f t="array" ref="N299">SUM(--(ISNUMBER(SEARCH(Table1[[#This Row],[keyword]], Table1[keyword]))))</f>
        <v>1</v>
      </c>
      <c r="O299" t="str" cm="1">
        <f t="array" ref="O299">_xlfn.TEXTJOIN(", ", TRUE, _xlfn._xlws.FILTER(Table1[keyword], ISNUMBER(SEARCH(Table1[[#This Row],[keyword]], Table1[keyword])), ""))</f>
        <v>execut model</v>
      </c>
      <c r="P299" cm="1">
        <f t="array" ref="P299">SUM(--((_xlfn.REGEXTEST(Table1[keyword], "^" &amp; Table1[[#This Row],[keyword]] &amp; ".*")) * (Table1[keep]=1) ))</f>
        <v>1</v>
      </c>
      <c r="Q299" t="str" cm="1">
        <f t="array" ref="Q299">_xlfn.TEXTJOIN(", ", TRUE, _xlfn._xlws.FILTER(Table1[keyword], (_xlfn.REGEXTEST(Table1[keyword], "^" &amp; Table1[[#This Row],[keyword]] &amp; ".*")) * (Table1[keep]=1), ""))</f>
        <v>execut model</v>
      </c>
    </row>
    <row r="300" spans="1:17" x14ac:dyDescent="0.3">
      <c r="A300" t="str">
        <f>IF(NOT(ISBLANK(Table1[[#This Row],[correct value]])), Table1[[#This Row],[correct value]], Table1[[#This Row],[processed]])</f>
        <v>execut time</v>
      </c>
      <c r="B300">
        <v>0</v>
      </c>
      <c r="C300">
        <v>1</v>
      </c>
      <c r="D300" t="s">
        <v>746</v>
      </c>
      <c r="E300">
        <v>1</v>
      </c>
      <c r="F300" t="b">
        <f>COUNTA(_xlfn.TEXTSPLIT(Table1[[#This Row],[processed]]," "))=1</f>
        <v>0</v>
      </c>
      <c r="G300" t="s">
        <v>646</v>
      </c>
      <c r="H300" s="2" t="s">
        <v>647</v>
      </c>
      <c r="J300" cm="1">
        <f t="array" ref="J300">SUM(--((_xlfn.REGEXTEST(Table1[keyword], "\b" &amp; Table1[[#This Row],[keyword]] &amp; ".*")) * (Table1[keep]=1) * (Table1[QA]=Table1[[#This Row],[QA]]) *  (Table1[Redundant]&lt;&gt;1)))</f>
        <v>0</v>
      </c>
      <c r="K300" t="str" cm="1">
        <f t="array" ref="K300">_xlfn.TEXTJOIN(", ", TRUE, _xlfn._xlws.FILTER(Table1[keyword], (_xlfn.REGEXTEST(Table1[keyword], "\b" &amp; Table1[[#This Row],[keyword]] &amp; ".*")) * (Table1[keep]=1)  * (Table1[QA]=Table1[[#This Row],[QA]]) *  (Table1[Redundant]&lt;&gt;1), ""))</f>
        <v/>
      </c>
      <c r="L300" cm="1">
        <f t="array" ref="L300">SUM(--(RIGHT(_xlfn.TEXTSPLIT(Table1[[#This Row],[processed]], ," "), 1) = "I"))</f>
        <v>0</v>
      </c>
      <c r="M300" cm="1">
        <f t="array" ref="M300">SUM(--(RIGHT(_xlfn.TEXTSPLIT(Table1[[#This Row],[processed]], ," "), 2) = "bl"))</f>
        <v>0</v>
      </c>
      <c r="N300" cm="1">
        <f t="array" ref="N300">SUM(--(ISNUMBER(SEARCH(Table1[[#This Row],[keyword]], Table1[keyword]))))</f>
        <v>1</v>
      </c>
      <c r="O300" t="str" cm="1">
        <f t="array" ref="O300">_xlfn.TEXTJOIN(", ", TRUE, _xlfn._xlws.FILTER(Table1[keyword], ISNUMBER(SEARCH(Table1[[#This Row],[keyword]], Table1[keyword])), ""))</f>
        <v>execut time</v>
      </c>
      <c r="P300" cm="1">
        <f t="array" ref="P300">SUM(--((_xlfn.REGEXTEST(Table1[keyword], "^" &amp; Table1[[#This Row],[keyword]] &amp; ".*")) * (Table1[keep]=1) ))</f>
        <v>1</v>
      </c>
      <c r="Q300" t="str" cm="1">
        <f t="array" ref="Q300">_xlfn.TEXTJOIN(", ", TRUE, _xlfn._xlws.FILTER(Table1[keyword], (_xlfn.REGEXTEST(Table1[keyword], "^" &amp; Table1[[#This Row],[keyword]] &amp; ".*")) * (Table1[keep]=1), ""))</f>
        <v>execut time</v>
      </c>
    </row>
    <row r="301" spans="1:17" x14ac:dyDescent="0.3">
      <c r="A301" t="str">
        <f>IF(NOT(ISBLANK(Table1[[#This Row],[correct value]])), Table1[[#This Row],[correct value]], Table1[[#This Row],[processed]])</f>
        <v>exfiltr</v>
      </c>
      <c r="B301">
        <v>1</v>
      </c>
      <c r="C301">
        <v>1</v>
      </c>
      <c r="D301" t="s">
        <v>1184</v>
      </c>
      <c r="F301" t="b">
        <f>COUNTA(_xlfn.TEXTSPLIT(Table1[[#This Row],[processed]]," "))=1</f>
        <v>1</v>
      </c>
      <c r="G301" t="s">
        <v>1072</v>
      </c>
      <c r="H301" s="2" t="s">
        <v>1073</v>
      </c>
      <c r="J301" cm="1">
        <f t="array" ref="J301">SUM(--((_xlfn.REGEXTEST(Table1[keyword], "\b" &amp; Table1[[#This Row],[keyword]] &amp; ".*")) * (Table1[keep]=1) * (Table1[QA]=Table1[[#This Row],[QA]]) *  (Table1[Redundant]&lt;&gt;1)))</f>
        <v>1</v>
      </c>
      <c r="K301" t="str" cm="1">
        <f t="array" ref="K301">_xlfn.TEXTJOIN(", ", TRUE, _xlfn._xlws.FILTER(Table1[keyword], (_xlfn.REGEXTEST(Table1[keyword], "\b" &amp; Table1[[#This Row],[keyword]] &amp; ".*")) * (Table1[keep]=1)  * (Table1[QA]=Table1[[#This Row],[QA]]) *  (Table1[Redundant]&lt;&gt;1), ""))</f>
        <v>exfiltr</v>
      </c>
      <c r="L301" cm="1">
        <f t="array" ref="L301">SUM(--(RIGHT(_xlfn.TEXTSPLIT(Table1[[#This Row],[processed]], ," "), 1) = "I"))</f>
        <v>0</v>
      </c>
      <c r="M301" cm="1">
        <f t="array" ref="M301">SUM(--(RIGHT(_xlfn.TEXTSPLIT(Table1[[#This Row],[processed]], ," "), 2) = "bl"))</f>
        <v>0</v>
      </c>
      <c r="N301" cm="1">
        <f t="array" ref="N301">SUM(--(ISNUMBER(SEARCH(Table1[[#This Row],[keyword]], Table1[keyword]))))</f>
        <v>2</v>
      </c>
      <c r="O301" t="str" cm="1">
        <f t="array" ref="O301">_xlfn.TEXTJOIN(", ", TRUE, _xlfn._xlws.FILTER(Table1[keyword], ISNUMBER(SEARCH(Table1[[#This Row],[keyword]], Table1[keyword])), ""))</f>
        <v>data-exfiltr, exfiltr</v>
      </c>
      <c r="P301" cm="1">
        <f t="array" ref="P301">SUM(--((_xlfn.REGEXTEST(Table1[keyword], "^" &amp; Table1[[#This Row],[keyword]] &amp; ".*")) * (Table1[keep]=1) ))</f>
        <v>1</v>
      </c>
      <c r="Q301" t="str" cm="1">
        <f t="array" ref="Q301">_xlfn.TEXTJOIN(", ", TRUE, _xlfn._xlws.FILTER(Table1[keyword], (_xlfn.REGEXTEST(Table1[keyword], "^" &amp; Table1[[#This Row],[keyword]] &amp; ".*")) * (Table1[keep]=1), ""))</f>
        <v>exfiltr</v>
      </c>
    </row>
    <row r="302" spans="1:17" x14ac:dyDescent="0.3">
      <c r="A302" t="str">
        <f>IF(NOT(ISBLANK(Table1[[#This Row],[correct value]])), Table1[[#This Row],[correct value]], Table1[[#This Row],[processed]])</f>
        <v>experien</v>
      </c>
      <c r="B302">
        <v>0</v>
      </c>
      <c r="C302">
        <v>1</v>
      </c>
      <c r="D302" t="s">
        <v>1383</v>
      </c>
      <c r="F302" t="b">
        <f>COUNTA(_xlfn.TEXTSPLIT(Table1[[#This Row],[processed]]," "))=1</f>
        <v>1</v>
      </c>
      <c r="G302" t="s">
        <v>1269</v>
      </c>
      <c r="H302" s="2" t="s">
        <v>1269</v>
      </c>
      <c r="J302" cm="1">
        <f t="array" ref="J302">SUM(--((_xlfn.REGEXTEST(Table1[keyword], "\b" &amp; Table1[[#This Row],[keyword]] &amp; ".*")) * (Table1[keep]=1) * (Table1[QA]=Table1[[#This Row],[QA]]) *  (Table1[Redundant]&lt;&gt;1)))</f>
        <v>1</v>
      </c>
      <c r="K302" t="str" cm="1">
        <f t="array" ref="K302">_xlfn.TEXTJOIN(", ", TRUE, _xlfn._xlws.FILTER(Table1[keyword], (_xlfn.REGEXTEST(Table1[keyword], "\b" &amp; Table1[[#This Row],[keyword]] &amp; ".*")) * (Table1[keep]=1)  * (Table1[QA]=Table1[[#This Row],[QA]]) *  (Table1[Redundant]&lt;&gt;1), ""))</f>
        <v>experien</v>
      </c>
      <c r="L302" cm="1">
        <f t="array" ref="L302">SUM(--(RIGHT(_xlfn.TEXTSPLIT(Table1[[#This Row],[processed]], ," "), 1) = "I"))</f>
        <v>0</v>
      </c>
      <c r="M302" cm="1">
        <f t="array" ref="M302">SUM(--(RIGHT(_xlfn.TEXTSPLIT(Table1[[#This Row],[processed]], ," "), 2) = "bl"))</f>
        <v>0</v>
      </c>
      <c r="N302" cm="1">
        <f t="array" ref="N302">SUM(--(ISNUMBER(SEARCH(Table1[[#This Row],[keyword]], Table1[keyword]))))</f>
        <v>1</v>
      </c>
      <c r="O302" t="str" cm="1">
        <f t="array" ref="O302">_xlfn.TEXTJOIN(", ", TRUE, _xlfn._xlws.FILTER(Table1[keyword], ISNUMBER(SEARCH(Table1[[#This Row],[keyword]], Table1[keyword])), ""))</f>
        <v>experien</v>
      </c>
      <c r="P302" cm="1">
        <f t="array" ref="P302">SUM(--((_xlfn.REGEXTEST(Table1[keyword], "^" &amp; Table1[[#This Row],[keyword]] &amp; ".*")) * (Table1[keep]=1) ))</f>
        <v>1</v>
      </c>
      <c r="Q302" t="str" cm="1">
        <f t="array" ref="Q302">_xlfn.TEXTJOIN(", ", TRUE, _xlfn._xlws.FILTER(Table1[keyword], (_xlfn.REGEXTEST(Table1[keyword], "^" &amp; Table1[[#This Row],[keyword]] &amp; ".*")) * (Table1[keep]=1), ""))</f>
        <v>experien</v>
      </c>
    </row>
    <row r="303" spans="1:17" x14ac:dyDescent="0.3">
      <c r="A303" t="str">
        <f>IF(NOT(ISBLANK(Table1[[#This Row],[correct value]])), Table1[[#This Row],[correct value]], Table1[[#This Row],[processed]])</f>
        <v>expir</v>
      </c>
      <c r="B303">
        <v>1</v>
      </c>
      <c r="C303">
        <v>1</v>
      </c>
      <c r="D303" t="s">
        <v>1184</v>
      </c>
      <c r="F303" t="b">
        <f>COUNTA(_xlfn.TEXTSPLIT(Table1[[#This Row],[processed]]," "))=1</f>
        <v>1</v>
      </c>
      <c r="G303" t="s">
        <v>1161</v>
      </c>
      <c r="H303" s="2" t="s">
        <v>1162</v>
      </c>
      <c r="J303" cm="1">
        <f t="array" ref="J303">SUM(--((_xlfn.REGEXTEST(Table1[keyword], "\b" &amp; Table1[[#This Row],[keyword]] &amp; ".*")) * (Table1[keep]=1) * (Table1[QA]=Table1[[#This Row],[QA]]) *  (Table1[Redundant]&lt;&gt;1)))</f>
        <v>1</v>
      </c>
      <c r="K303" t="str" cm="1">
        <f t="array" ref="K303">_xlfn.TEXTJOIN(", ", TRUE, _xlfn._xlws.FILTER(Table1[keyword], (_xlfn.REGEXTEST(Table1[keyword], "\b" &amp; Table1[[#This Row],[keyword]] &amp; ".*")) * (Table1[keep]=1)  * (Table1[QA]=Table1[[#This Row],[QA]]) *  (Table1[Redundant]&lt;&gt;1), ""))</f>
        <v>expir</v>
      </c>
      <c r="L303" cm="1">
        <f t="array" ref="L303">SUM(--(RIGHT(_xlfn.TEXTSPLIT(Table1[[#This Row],[processed]], ," "), 1) = "I"))</f>
        <v>0</v>
      </c>
      <c r="M303" cm="1">
        <f t="array" ref="M303">SUM(--(RIGHT(_xlfn.TEXTSPLIT(Table1[[#This Row],[processed]], ," "), 2) = "bl"))</f>
        <v>0</v>
      </c>
      <c r="N303" cm="1">
        <f t="array" ref="N303">SUM(--(ISNUMBER(SEARCH(Table1[[#This Row],[keyword]], Table1[keyword]))))</f>
        <v>1</v>
      </c>
      <c r="O303" t="str" cm="1">
        <f t="array" ref="O303">_xlfn.TEXTJOIN(", ", TRUE, _xlfn._xlws.FILTER(Table1[keyword], ISNUMBER(SEARCH(Table1[[#This Row],[keyword]], Table1[keyword])), ""))</f>
        <v>expir</v>
      </c>
      <c r="P303" cm="1">
        <f t="array" ref="P303">SUM(--((_xlfn.REGEXTEST(Table1[keyword], "^" &amp; Table1[[#This Row],[keyword]] &amp; ".*")) * (Table1[keep]=1) ))</f>
        <v>1</v>
      </c>
      <c r="Q303" t="str" cm="1">
        <f t="array" ref="Q303">_xlfn.TEXTJOIN(", ", TRUE, _xlfn._xlws.FILTER(Table1[keyword], (_xlfn.REGEXTEST(Table1[keyword], "^" &amp; Table1[[#This Row],[keyword]] &amp; ".*")) * (Table1[keep]=1), ""))</f>
        <v>expir</v>
      </c>
    </row>
    <row r="304" spans="1:17" x14ac:dyDescent="0.3">
      <c r="A304" t="str">
        <f>IF(NOT(ISBLANK(Table1[[#This Row],[correct value]])), Table1[[#This Row],[correct value]], Table1[[#This Row],[processed]])</f>
        <v>expos</v>
      </c>
      <c r="B304">
        <v>0</v>
      </c>
      <c r="C304">
        <v>1</v>
      </c>
      <c r="D304" t="s">
        <v>1184</v>
      </c>
      <c r="F304" t="b">
        <f>COUNTA(_xlfn.TEXTSPLIT(Table1[[#This Row],[processed]]," "))=1</f>
        <v>1</v>
      </c>
      <c r="G304" t="s">
        <v>1006</v>
      </c>
      <c r="H304" s="2" t="s">
        <v>1007</v>
      </c>
      <c r="J304" cm="1">
        <f t="array" ref="J304">SUM(--((_xlfn.REGEXTEST(Table1[keyword], "\b" &amp; Table1[[#This Row],[keyword]] &amp; ".*")) * (Table1[keep]=1) * (Table1[QA]=Table1[[#This Row],[QA]]) *  (Table1[Redundant]&lt;&gt;1)))</f>
        <v>1</v>
      </c>
      <c r="K304" t="str" cm="1">
        <f t="array" ref="K304">_xlfn.TEXTJOIN(", ", TRUE, _xlfn._xlws.FILTER(Table1[keyword], (_xlfn.REGEXTEST(Table1[keyword], "\b" &amp; Table1[[#This Row],[keyword]] &amp; ".*")) * (Table1[keep]=1)  * (Table1[QA]=Table1[[#This Row],[QA]]) *  (Table1[Redundant]&lt;&gt;1), ""))</f>
        <v>expos</v>
      </c>
      <c r="L304" cm="1">
        <f t="array" ref="L304">SUM(--(RIGHT(_xlfn.TEXTSPLIT(Table1[[#This Row],[processed]], ," "), 1) = "I"))</f>
        <v>0</v>
      </c>
      <c r="M304" cm="1">
        <f t="array" ref="M304">SUM(--(RIGHT(_xlfn.TEXTSPLIT(Table1[[#This Row],[processed]], ," "), 2) = "bl"))</f>
        <v>0</v>
      </c>
      <c r="N304" cm="1">
        <f t="array" ref="N304">SUM(--(ISNUMBER(SEARCH(Table1[[#This Row],[keyword]], Table1[keyword]))))</f>
        <v>1</v>
      </c>
      <c r="O304" t="str" cm="1">
        <f t="array" ref="O304">_xlfn.TEXTJOIN(", ", TRUE, _xlfn._xlws.FILTER(Table1[keyword], ISNUMBER(SEARCH(Table1[[#This Row],[keyword]], Table1[keyword])), ""))</f>
        <v>expos</v>
      </c>
      <c r="P304" cm="1">
        <f t="array" ref="P304">SUM(--((_xlfn.REGEXTEST(Table1[keyword], "^" &amp; Table1[[#This Row],[keyword]] &amp; ".*")) * (Table1[keep]=1) ))</f>
        <v>1</v>
      </c>
      <c r="Q304" t="str" cm="1">
        <f t="array" ref="Q304">_xlfn.TEXTJOIN(", ", TRUE, _xlfn._xlws.FILTER(Table1[keyword], (_xlfn.REGEXTEST(Table1[keyword], "^" &amp; Table1[[#This Row],[keyword]] &amp; ".*")) * (Table1[keep]=1), ""))</f>
        <v>expos</v>
      </c>
    </row>
    <row r="305" spans="1:17" x14ac:dyDescent="0.3">
      <c r="A305" t="str">
        <f>IF(NOT(ISBLANK(Table1[[#This Row],[correct value]])), Table1[[#This Row],[correct value]], Table1[[#This Row],[processed]])</f>
        <v>failov</v>
      </c>
      <c r="B305">
        <v>0</v>
      </c>
      <c r="C305">
        <v>1</v>
      </c>
      <c r="D305" t="s">
        <v>131</v>
      </c>
      <c r="F305" t="b">
        <f>COUNTA(_xlfn.TEXTSPLIT(Table1[[#This Row],[processed]]," "))=1</f>
        <v>1</v>
      </c>
      <c r="G305" t="s">
        <v>163</v>
      </c>
      <c r="H305" t="s">
        <v>206</v>
      </c>
      <c r="J305" cm="1">
        <f t="array" ref="J305">SUM(--((_xlfn.REGEXTEST(Table1[keyword], "\b" &amp; Table1[[#This Row],[keyword]] &amp; ".*")) * (Table1[keep]=1) * (Table1[QA]=Table1[[#This Row],[QA]]) *  (Table1[Redundant]&lt;&gt;1)))</f>
        <v>1</v>
      </c>
      <c r="K305" t="str" cm="1">
        <f t="array" ref="K305">_xlfn.TEXTJOIN(", ", TRUE, _xlfn._xlws.FILTER(Table1[keyword], (_xlfn.REGEXTEST(Table1[keyword], "\b" &amp; Table1[[#This Row],[keyword]] &amp; ".*")) * (Table1[keep]=1)  * (Table1[QA]=Table1[[#This Row],[QA]]) *  (Table1[Redundant]&lt;&gt;1), ""))</f>
        <v>failov</v>
      </c>
      <c r="L305" cm="1">
        <f t="array" ref="L305">SUM(--(RIGHT(_xlfn.TEXTSPLIT(Table1[[#This Row],[processed]], ," "), 1) = "I"))</f>
        <v>0</v>
      </c>
      <c r="M305" cm="1">
        <f t="array" ref="M305">SUM(--(RIGHT(_xlfn.TEXTSPLIT(Table1[[#This Row],[processed]], ," "), 2) = "bl"))</f>
        <v>0</v>
      </c>
      <c r="N305" cm="1">
        <f t="array" ref="N305">SUM(--(ISNUMBER(SEARCH(Table1[[#This Row],[keyword]], Table1[keyword]))))</f>
        <v>3</v>
      </c>
      <c r="O305" t="str" cm="1">
        <f t="array" ref="O305">_xlfn.TEXTJOIN(", ", TRUE, _xlfn._xlws.FILTER(Table1[keyword], ISNUMBER(SEARCH(Table1[[#This Row],[keyword]], Table1[keyword])), ""))</f>
        <v>failov, failov, failov</v>
      </c>
      <c r="P305" cm="1">
        <f t="array" ref="P305">SUM(--((_xlfn.REGEXTEST(Table1[keyword], "^" &amp; Table1[[#This Row],[keyword]] &amp; ".*")) * (Table1[keep]=1) ))</f>
        <v>2</v>
      </c>
      <c r="Q305" t="str" cm="1">
        <f t="array" ref="Q305">_xlfn.TEXTJOIN(", ", TRUE, _xlfn._xlws.FILTER(Table1[keyword], (_xlfn.REGEXTEST(Table1[keyword], "^" &amp; Table1[[#This Row],[keyword]] &amp; ".*")) * (Table1[keep]=1), ""))</f>
        <v>failov, failov</v>
      </c>
    </row>
    <row r="306" spans="1:17" x14ac:dyDescent="0.3">
      <c r="A306" t="str">
        <f>IF(NOT(ISBLANK(Table1[[#This Row],[correct value]])), Table1[[#This Row],[correct value]], Table1[[#This Row],[processed]])</f>
        <v>failur</v>
      </c>
      <c r="B306">
        <v>0</v>
      </c>
      <c r="C306">
        <v>1</v>
      </c>
      <c r="D306" t="s">
        <v>131</v>
      </c>
      <c r="F306" t="b">
        <f>COUNTA(_xlfn.TEXTSPLIT(Table1[[#This Row],[processed]]," "))=1</f>
        <v>1</v>
      </c>
      <c r="G306" t="s">
        <v>150</v>
      </c>
      <c r="H306" t="s">
        <v>198</v>
      </c>
      <c r="J306" cm="1">
        <f t="array" ref="J306">SUM(--((_xlfn.REGEXTEST(Table1[keyword], "\b" &amp; Table1[[#This Row],[keyword]] &amp; ".*")) * (Table1[keep]=1) * (Table1[QA]=Table1[[#This Row],[QA]]) *  (Table1[Redundant]&lt;&gt;1)))</f>
        <v>1</v>
      </c>
      <c r="K306" t="str" cm="1">
        <f t="array" ref="K306">_xlfn.TEXTJOIN(", ", TRUE, _xlfn._xlws.FILTER(Table1[keyword], (_xlfn.REGEXTEST(Table1[keyword], "\b" &amp; Table1[[#This Row],[keyword]] &amp; ".*")) * (Table1[keep]=1)  * (Table1[QA]=Table1[[#This Row],[QA]]) *  (Table1[Redundant]&lt;&gt;1), ""))</f>
        <v>failur</v>
      </c>
      <c r="L306" cm="1">
        <f t="array" ref="L306">SUM(--(RIGHT(_xlfn.TEXTSPLIT(Table1[[#This Row],[processed]], ," "), 1) = "I"))</f>
        <v>0</v>
      </c>
      <c r="M306" cm="1">
        <f t="array" ref="M306">SUM(--(RIGHT(_xlfn.TEXTSPLIT(Table1[[#This Row],[processed]], ," "), 2) = "bl"))</f>
        <v>0</v>
      </c>
      <c r="N306" cm="1">
        <f t="array" ref="N306">SUM(--(ISNUMBER(SEARCH(Table1[[#This Row],[keyword]], Table1[keyword]))))</f>
        <v>4</v>
      </c>
      <c r="O306" t="str" cm="1">
        <f t="array" ref="O306">_xlfn.TEXTJOIN(", ", TRUE, _xlfn._xlws.FILTER(Table1[keyword], ISNUMBER(SEARCH(Table1[[#This Row],[keyword]], Table1[keyword])), ""))</f>
        <v>failur, failur non-atom, failur, rate sever failur</v>
      </c>
      <c r="P306" cm="1">
        <f t="array" ref="P306">SUM(--((_xlfn.REGEXTEST(Table1[keyword], "^" &amp; Table1[[#This Row],[keyword]] &amp; ".*")) * (Table1[keep]=1) ))</f>
        <v>3</v>
      </c>
      <c r="Q306" t="str" cm="1">
        <f t="array" ref="Q306">_xlfn.TEXTJOIN(", ", TRUE, _xlfn._xlws.FILTER(Table1[keyword], (_xlfn.REGEXTEST(Table1[keyword], "^" &amp; Table1[[#This Row],[keyword]] &amp; ".*")) * (Table1[keep]=1), ""))</f>
        <v>failur, failur non-atom, failur</v>
      </c>
    </row>
    <row r="307" spans="1:17" x14ac:dyDescent="0.3">
      <c r="A307" t="str">
        <f>IF(NOT(ISBLANK(Table1[[#This Row],[correct value]])), Table1[[#This Row],[correct value]], Table1[[#This Row],[processed]])</f>
        <v>fail</v>
      </c>
      <c r="B307">
        <v>0</v>
      </c>
      <c r="C307">
        <v>1</v>
      </c>
      <c r="D307" t="s">
        <v>390</v>
      </c>
      <c r="F307" t="b">
        <f>COUNTA(_xlfn.TEXTSPLIT(Table1[[#This Row],[processed]]," "))=1</f>
        <v>1</v>
      </c>
      <c r="G307" t="s">
        <v>310</v>
      </c>
      <c r="H307" s="2" t="s">
        <v>310</v>
      </c>
      <c r="J307" cm="1">
        <f t="array" ref="J307">SUM(--((_xlfn.REGEXTEST(Table1[keyword], "\b" &amp; Table1[[#This Row],[keyword]] &amp; ".*")) * (Table1[keep]=1) * (Table1[QA]=Table1[[#This Row],[QA]]) *  (Table1[Redundant]&lt;&gt;1)))</f>
        <v>1</v>
      </c>
      <c r="K307" t="str" cm="1">
        <f t="array" ref="K307">_xlfn.TEXTJOIN(", ", TRUE, _xlfn._xlws.FILTER(Table1[keyword], (_xlfn.REGEXTEST(Table1[keyword], "\b" &amp; Table1[[#This Row],[keyword]] &amp; ".*")) * (Table1[keep]=1)  * (Table1[QA]=Table1[[#This Row],[QA]]) *  (Table1[Redundant]&lt;&gt;1), ""))</f>
        <v>fail</v>
      </c>
      <c r="L307" cm="1">
        <f t="array" ref="L307">SUM(--(RIGHT(_xlfn.TEXTSPLIT(Table1[[#This Row],[processed]], ," "), 1) = "I"))</f>
        <v>0</v>
      </c>
      <c r="M307" cm="1">
        <f t="array" ref="M307">SUM(--(RIGHT(_xlfn.TEXTSPLIT(Table1[[#This Row],[processed]], ," "), 2) = "bl"))</f>
        <v>0</v>
      </c>
      <c r="N307" cm="1">
        <f t="array" ref="N307">SUM(--(ISNUMBER(SEARCH(Table1[[#This Row],[keyword]], Table1[keyword]))))</f>
        <v>13</v>
      </c>
      <c r="O307" t="str" cm="1">
        <f t="array" ref="O307">_xlfn.TEXTJOIN(", ", TRUE, _xlfn._xlws.FILTER(Table1[keyword], ISNUMBER(SEARCH(Table1[[#This Row],[keyword]], Table1[keyword])), ""))</f>
        <v>failov, failur, fail, failur non-atom, failur, fail, fail-saf, failov, fail-saf, rate sever failur, failov, fail-saf, fail-saf state</v>
      </c>
      <c r="P307" cm="1">
        <f t="array" ref="P307">SUM(--((_xlfn.REGEXTEST(Table1[keyword], "^" &amp; Table1[[#This Row],[keyword]] &amp; ".*")) * (Table1[keep]=1) ))</f>
        <v>10</v>
      </c>
      <c r="Q307" t="str" cm="1">
        <f t="array" ref="Q307">_xlfn.TEXTJOIN(", ", TRUE, _xlfn._xlws.FILTER(Table1[keyword], (_xlfn.REGEXTEST(Table1[keyword], "^" &amp; Table1[[#This Row],[keyword]] &amp; ".*")) * (Table1[keep]=1), ""))</f>
        <v>failov, failur, fail, failur non-atom, failur, fail, fail-saf, failov, fail-saf, fail-saf state</v>
      </c>
    </row>
    <row r="308" spans="1:17" x14ac:dyDescent="0.3">
      <c r="A308" t="str">
        <f>IF(NOT(ISBLANK(Table1[[#This Row],[correct value]])), Table1[[#This Row],[correct value]], Table1[[#This Row],[processed]])</f>
        <v>failur non-atom</v>
      </c>
      <c r="B308">
        <v>1</v>
      </c>
      <c r="C308">
        <v>1</v>
      </c>
      <c r="D308" t="s">
        <v>492</v>
      </c>
      <c r="E308">
        <v>1</v>
      </c>
      <c r="F308" t="b">
        <f>COUNTA(_xlfn.TEXTSPLIT(Table1[[#This Row],[processed]]," "))=1</f>
        <v>0</v>
      </c>
      <c r="G308" t="s">
        <v>488</v>
      </c>
      <c r="H308" s="2" t="s">
        <v>489</v>
      </c>
      <c r="J308" cm="1">
        <f t="array" ref="J308">SUM(--((_xlfn.REGEXTEST(Table1[keyword], "\b" &amp; Table1[[#This Row],[keyword]] &amp; ".*")) * (Table1[keep]=1) * (Table1[QA]=Table1[[#This Row],[QA]]) *  (Table1[Redundant]&lt;&gt;1)))</f>
        <v>0</v>
      </c>
      <c r="K308" t="str" cm="1">
        <f t="array" ref="K308">_xlfn.TEXTJOIN(", ", TRUE, _xlfn._xlws.FILTER(Table1[keyword], (_xlfn.REGEXTEST(Table1[keyword], "\b" &amp; Table1[[#This Row],[keyword]] &amp; ".*")) * (Table1[keep]=1)  * (Table1[QA]=Table1[[#This Row],[QA]]) *  (Table1[Redundant]&lt;&gt;1), ""))</f>
        <v/>
      </c>
      <c r="L308" cm="1">
        <f t="array" ref="L308">SUM(--(RIGHT(_xlfn.TEXTSPLIT(Table1[[#This Row],[processed]], ," "), 1) = "I"))</f>
        <v>0</v>
      </c>
      <c r="M308" cm="1">
        <f t="array" ref="M308">SUM(--(RIGHT(_xlfn.TEXTSPLIT(Table1[[#This Row],[processed]], ," "), 2) = "bl"))</f>
        <v>0</v>
      </c>
      <c r="N308" cm="1">
        <f t="array" ref="N308">SUM(--(ISNUMBER(SEARCH(Table1[[#This Row],[keyword]], Table1[keyword]))))</f>
        <v>1</v>
      </c>
      <c r="O308" t="str" cm="1">
        <f t="array" ref="O308">_xlfn.TEXTJOIN(", ", TRUE, _xlfn._xlws.FILTER(Table1[keyword], ISNUMBER(SEARCH(Table1[[#This Row],[keyword]], Table1[keyword])), ""))</f>
        <v>failur non-atom</v>
      </c>
      <c r="P308" cm="1">
        <f t="array" ref="P308">SUM(--((_xlfn.REGEXTEST(Table1[keyword], "^" &amp; Table1[[#This Row],[keyword]] &amp; ".*")) * (Table1[keep]=1) ))</f>
        <v>1</v>
      </c>
      <c r="Q308" t="str" cm="1">
        <f t="array" ref="Q308">_xlfn.TEXTJOIN(", ", TRUE, _xlfn._xlws.FILTER(Table1[keyword], (_xlfn.REGEXTEST(Table1[keyword], "^" &amp; Table1[[#This Row],[keyword]] &amp; ".*")) * (Table1[keep]=1), ""))</f>
        <v>failur non-atom</v>
      </c>
    </row>
    <row r="309" spans="1:17" x14ac:dyDescent="0.3">
      <c r="A309" t="str">
        <f>IF(NOT(ISBLANK(Table1[[#This Row],[correct value]])), Table1[[#This Row],[correct value]], Table1[[#This Row],[processed]])</f>
        <v>failur</v>
      </c>
      <c r="B309">
        <v>0</v>
      </c>
      <c r="C309">
        <v>1</v>
      </c>
      <c r="D309" t="s">
        <v>746</v>
      </c>
      <c r="F309" t="b">
        <f>COUNTA(_xlfn.TEXTSPLIT(Table1[[#This Row],[processed]]," "))=1</f>
        <v>1</v>
      </c>
      <c r="G309" t="s">
        <v>150</v>
      </c>
      <c r="H309" s="2" t="s">
        <v>198</v>
      </c>
      <c r="J309" cm="1">
        <f t="array" ref="J309">SUM(--((_xlfn.REGEXTEST(Table1[keyword], "\b" &amp; Table1[[#This Row],[keyword]] &amp; ".*")) * (Table1[keep]=1) * (Table1[QA]=Table1[[#This Row],[QA]]) *  (Table1[Redundant]&lt;&gt;1)))</f>
        <v>1</v>
      </c>
      <c r="K309" t="str" cm="1">
        <f t="array" ref="K309">_xlfn.TEXTJOIN(", ", TRUE, _xlfn._xlws.FILTER(Table1[keyword], (_xlfn.REGEXTEST(Table1[keyword], "\b" &amp; Table1[[#This Row],[keyword]] &amp; ".*")) * (Table1[keep]=1)  * (Table1[QA]=Table1[[#This Row],[QA]]) *  (Table1[Redundant]&lt;&gt;1), ""))</f>
        <v>failur</v>
      </c>
      <c r="L309" cm="1">
        <f t="array" ref="L309">SUM(--(RIGHT(_xlfn.TEXTSPLIT(Table1[[#This Row],[processed]], ," "), 1) = "I"))</f>
        <v>0</v>
      </c>
      <c r="M309" cm="1">
        <f t="array" ref="M309">SUM(--(RIGHT(_xlfn.TEXTSPLIT(Table1[[#This Row],[processed]], ," "), 2) = "bl"))</f>
        <v>0</v>
      </c>
      <c r="N309" cm="1">
        <f t="array" ref="N309">SUM(--(ISNUMBER(SEARCH(Table1[[#This Row],[keyword]], Table1[keyword]))))</f>
        <v>4</v>
      </c>
      <c r="O309" t="str" cm="1">
        <f t="array" ref="O309">_xlfn.TEXTJOIN(", ", TRUE, _xlfn._xlws.FILTER(Table1[keyword], ISNUMBER(SEARCH(Table1[[#This Row],[keyword]], Table1[keyword])), ""))</f>
        <v>failur, failur non-atom, failur, rate sever failur</v>
      </c>
      <c r="P309" cm="1">
        <f t="array" ref="P309">SUM(--((_xlfn.REGEXTEST(Table1[keyword], "^" &amp; Table1[[#This Row],[keyword]] &amp; ".*")) * (Table1[keep]=1) ))</f>
        <v>3</v>
      </c>
      <c r="Q309" t="str" cm="1">
        <f t="array" ref="Q309">_xlfn.TEXTJOIN(", ", TRUE, _xlfn._xlws.FILTER(Table1[keyword], (_xlfn.REGEXTEST(Table1[keyword], "^" &amp; Table1[[#This Row],[keyword]] &amp; ".*")) * (Table1[keep]=1), ""))</f>
        <v>failur, failur non-atom, failur</v>
      </c>
    </row>
    <row r="310" spans="1:17" x14ac:dyDescent="0.3">
      <c r="A310" t="str">
        <f>IF(NOT(ISBLANK(Table1[[#This Row],[correct value]])), Table1[[#This Row],[correct value]], Table1[[#This Row],[processed]])</f>
        <v>fail</v>
      </c>
      <c r="B310">
        <v>0</v>
      </c>
      <c r="C310">
        <v>1</v>
      </c>
      <c r="D310" t="s">
        <v>861</v>
      </c>
      <c r="F310" t="b">
        <f>COUNTA(_xlfn.TEXTSPLIT(Table1[[#This Row],[processed]]," "))=1</f>
        <v>1</v>
      </c>
      <c r="G310" t="s">
        <v>310</v>
      </c>
      <c r="H310" s="2" t="s">
        <v>310</v>
      </c>
      <c r="J310" cm="1">
        <f t="array" ref="J310">SUM(--((_xlfn.REGEXTEST(Table1[keyword], "\b" &amp; Table1[[#This Row],[keyword]] &amp; ".*")) * (Table1[keep]=1) * (Table1[QA]=Table1[[#This Row],[QA]]) *  (Table1[Redundant]&lt;&gt;1)))</f>
        <v>1</v>
      </c>
      <c r="K310" t="str" cm="1">
        <f t="array" ref="K310">_xlfn.TEXTJOIN(", ", TRUE, _xlfn._xlws.FILTER(Table1[keyword], (_xlfn.REGEXTEST(Table1[keyword], "\b" &amp; Table1[[#This Row],[keyword]] &amp; ".*")) * (Table1[keep]=1)  * (Table1[QA]=Table1[[#This Row],[QA]]) *  (Table1[Redundant]&lt;&gt;1), ""))</f>
        <v>fail</v>
      </c>
      <c r="L310" cm="1">
        <f t="array" ref="L310">SUM(--(RIGHT(_xlfn.TEXTSPLIT(Table1[[#This Row],[processed]], ," "), 1) = "I"))</f>
        <v>0</v>
      </c>
      <c r="M310" cm="1">
        <f t="array" ref="M310">SUM(--(RIGHT(_xlfn.TEXTSPLIT(Table1[[#This Row],[processed]], ," "), 2) = "bl"))</f>
        <v>0</v>
      </c>
      <c r="N310" cm="1">
        <f t="array" ref="N310">SUM(--(ISNUMBER(SEARCH(Table1[[#This Row],[keyword]], Table1[keyword]))))</f>
        <v>13</v>
      </c>
      <c r="O310" t="str" cm="1">
        <f t="array" ref="O310">_xlfn.TEXTJOIN(", ", TRUE, _xlfn._xlws.FILTER(Table1[keyword], ISNUMBER(SEARCH(Table1[[#This Row],[keyword]], Table1[keyword])), ""))</f>
        <v>failov, failur, fail, failur non-atom, failur, fail, fail-saf, failov, fail-saf, rate sever failur, failov, fail-saf, fail-saf state</v>
      </c>
      <c r="P310" cm="1">
        <f t="array" ref="P310">SUM(--((_xlfn.REGEXTEST(Table1[keyword], "^" &amp; Table1[[#This Row],[keyword]] &amp; ".*")) * (Table1[keep]=1) ))</f>
        <v>10</v>
      </c>
      <c r="Q310" t="str" cm="1">
        <f t="array" ref="Q310">_xlfn.TEXTJOIN(", ", TRUE, _xlfn._xlws.FILTER(Table1[keyword], (_xlfn.REGEXTEST(Table1[keyword], "^" &amp; Table1[[#This Row],[keyword]] &amp; ".*")) * (Table1[keep]=1), ""))</f>
        <v>failov, failur, fail, failur non-atom, failur, fail, fail-saf, failov, fail-saf, fail-saf state</v>
      </c>
    </row>
    <row r="311" spans="1:17" x14ac:dyDescent="0.3">
      <c r="A311" t="str">
        <f>IF(NOT(ISBLANK(Table1[[#This Row],[correct value]])), Table1[[#This Row],[correct value]], Table1[[#This Row],[processed]])</f>
        <v>fail-saf</v>
      </c>
      <c r="B311">
        <v>1</v>
      </c>
      <c r="C311">
        <v>1</v>
      </c>
      <c r="D311" t="s">
        <v>969</v>
      </c>
      <c r="F311" t="b">
        <f>COUNTA(_xlfn.TEXTSPLIT(Table1[[#This Row],[processed]]," "))=1</f>
        <v>1</v>
      </c>
      <c r="G311" t="s">
        <v>133</v>
      </c>
      <c r="H311" s="2" t="s">
        <v>189</v>
      </c>
      <c r="J311" cm="1">
        <f t="array" ref="J311">SUM(--((_xlfn.REGEXTEST(Table1[keyword], "\b" &amp; Table1[[#This Row],[keyword]] &amp; ".*")) * (Table1[keep]=1) * (Table1[QA]=Table1[[#This Row],[QA]]) *  (Table1[Redundant]&lt;&gt;1)))</f>
        <v>1</v>
      </c>
      <c r="K311" t="str" cm="1">
        <f t="array" ref="K311">_xlfn.TEXTJOIN(", ", TRUE, _xlfn._xlws.FILTER(Table1[keyword], (_xlfn.REGEXTEST(Table1[keyword], "\b" &amp; Table1[[#This Row],[keyword]] &amp; ".*")) * (Table1[keep]=1)  * (Table1[QA]=Table1[[#This Row],[QA]]) *  (Table1[Redundant]&lt;&gt;1), ""))</f>
        <v>fail-saf</v>
      </c>
      <c r="L311" cm="1">
        <f t="array" ref="L311">SUM(--(RIGHT(_xlfn.TEXTSPLIT(Table1[[#This Row],[processed]], ," "), 1) = "I"))</f>
        <v>0</v>
      </c>
      <c r="M311" cm="1">
        <f t="array" ref="M311">SUM(--(RIGHT(_xlfn.TEXTSPLIT(Table1[[#This Row],[processed]], ," "), 2) = "bl"))</f>
        <v>0</v>
      </c>
      <c r="N311" cm="1">
        <f t="array" ref="N311">SUM(--(ISNUMBER(SEARCH(Table1[[#This Row],[keyword]], Table1[keyword]))))</f>
        <v>4</v>
      </c>
      <c r="O311" t="str" cm="1">
        <f t="array" ref="O311">_xlfn.TEXTJOIN(", ", TRUE, _xlfn._xlws.FILTER(Table1[keyword], ISNUMBER(SEARCH(Table1[[#This Row],[keyword]], Table1[keyword])), ""))</f>
        <v>fail-saf, fail-saf, fail-saf, fail-saf state</v>
      </c>
      <c r="P311" cm="1">
        <f t="array" ref="P311">SUM(--((_xlfn.REGEXTEST(Table1[keyword], "^" &amp; Table1[[#This Row],[keyword]] &amp; ".*")) * (Table1[keep]=1) ))</f>
        <v>3</v>
      </c>
      <c r="Q311" t="str" cm="1">
        <f t="array" ref="Q311">_xlfn.TEXTJOIN(", ", TRUE, _xlfn._xlws.FILTER(Table1[keyword], (_xlfn.REGEXTEST(Table1[keyword], "^" &amp; Table1[[#This Row],[keyword]] &amp; ".*")) * (Table1[keep]=1), ""))</f>
        <v>fail-saf, fail-saf, fail-saf state</v>
      </c>
    </row>
    <row r="312" spans="1:17" x14ac:dyDescent="0.3">
      <c r="A312" t="str">
        <f>IF(NOT(ISBLANK(Table1[[#This Row],[correct value]])), Table1[[#This Row],[correct value]], Table1[[#This Row],[processed]])</f>
        <v>fairplay</v>
      </c>
      <c r="B312">
        <v>1</v>
      </c>
      <c r="C312">
        <v>1</v>
      </c>
      <c r="D312" t="s">
        <v>1184</v>
      </c>
      <c r="F312" t="b">
        <f>COUNTA(_xlfn.TEXTSPLIT(Table1[[#This Row],[processed]]," "))=1</f>
        <v>1</v>
      </c>
      <c r="G312" t="s">
        <v>1080</v>
      </c>
      <c r="H312" s="2" t="s">
        <v>1080</v>
      </c>
      <c r="J312" cm="1">
        <f t="array" ref="J312">SUM(--((_xlfn.REGEXTEST(Table1[keyword], "\b" &amp; Table1[[#This Row],[keyword]] &amp; ".*")) * (Table1[keep]=1) * (Table1[QA]=Table1[[#This Row],[QA]]) *  (Table1[Redundant]&lt;&gt;1)))</f>
        <v>1</v>
      </c>
      <c r="K312" t="str" cm="1">
        <f t="array" ref="K312">_xlfn.TEXTJOIN(", ", TRUE, _xlfn._xlws.FILTER(Table1[keyword], (_xlfn.REGEXTEST(Table1[keyword], "\b" &amp; Table1[[#This Row],[keyword]] &amp; ".*")) * (Table1[keep]=1)  * (Table1[QA]=Table1[[#This Row],[QA]]) *  (Table1[Redundant]&lt;&gt;1), ""))</f>
        <v>fairplay</v>
      </c>
      <c r="L312" cm="1">
        <f t="array" ref="L312">SUM(--(RIGHT(_xlfn.TEXTSPLIT(Table1[[#This Row],[processed]], ," "), 1) = "I"))</f>
        <v>0</v>
      </c>
      <c r="M312" cm="1">
        <f t="array" ref="M312">SUM(--(RIGHT(_xlfn.TEXTSPLIT(Table1[[#This Row],[processed]], ," "), 2) = "bl"))</f>
        <v>0</v>
      </c>
      <c r="N312" cm="1">
        <f t="array" ref="N312">SUM(--(ISNUMBER(SEARCH(Table1[[#This Row],[keyword]], Table1[keyword]))))</f>
        <v>1</v>
      </c>
      <c r="O312" t="str" cm="1">
        <f t="array" ref="O312">_xlfn.TEXTJOIN(", ", TRUE, _xlfn._xlws.FILTER(Table1[keyword], ISNUMBER(SEARCH(Table1[[#This Row],[keyword]], Table1[keyword])), ""))</f>
        <v>fairplay</v>
      </c>
      <c r="P312" cm="1">
        <f t="array" ref="P312">SUM(--((_xlfn.REGEXTEST(Table1[keyword], "^" &amp; Table1[[#This Row],[keyword]] &amp; ".*")) * (Table1[keep]=1) ))</f>
        <v>1</v>
      </c>
      <c r="Q312" t="str" cm="1">
        <f t="array" ref="Q312">_xlfn.TEXTJOIN(", ", TRUE, _xlfn._xlws.FILTER(Table1[keyword], (_xlfn.REGEXTEST(Table1[keyword], "^" &amp; Table1[[#This Row],[keyword]] &amp; ".*")) * (Table1[keep]=1), ""))</f>
        <v>fairplay</v>
      </c>
    </row>
    <row r="313" spans="1:17" x14ac:dyDescent="0.3">
      <c r="A313" t="str">
        <f>IF(NOT(ISBLANK(Table1[[#This Row],[correct value]])), Table1[[#This Row],[correct value]], Table1[[#This Row],[processed]])</f>
        <v>fault</v>
      </c>
      <c r="B313">
        <v>0</v>
      </c>
      <c r="C313">
        <v>1</v>
      </c>
      <c r="D313" t="s">
        <v>131</v>
      </c>
      <c r="F313" t="b">
        <f>COUNTA(_xlfn.TEXTSPLIT(Table1[[#This Row],[processed]]," "))=1</f>
        <v>1</v>
      </c>
      <c r="G313" t="s">
        <v>151</v>
      </c>
      <c r="H313" t="s">
        <v>151</v>
      </c>
      <c r="J313" cm="1">
        <f t="array" ref="J313">SUM(--((_xlfn.REGEXTEST(Table1[keyword], "\b" &amp; Table1[[#This Row],[keyword]] &amp; ".*")) * (Table1[keep]=1) * (Table1[QA]=Table1[[#This Row],[QA]]) *  (Table1[Redundant]&lt;&gt;1)))</f>
        <v>1</v>
      </c>
      <c r="K313" t="str" cm="1">
        <f t="array" ref="K313">_xlfn.TEXTJOIN(", ", TRUE, _xlfn._xlws.FILTER(Table1[keyword], (_xlfn.REGEXTEST(Table1[keyword], "\b" &amp; Table1[[#This Row],[keyword]] &amp; ".*")) * (Table1[keep]=1)  * (Table1[QA]=Table1[[#This Row],[QA]]) *  (Table1[Redundant]&lt;&gt;1), ""))</f>
        <v>fault</v>
      </c>
      <c r="L313" cm="1">
        <f t="array" ref="L313">SUM(--(RIGHT(_xlfn.TEXTSPLIT(Table1[[#This Row],[processed]], ," "), 1) = "I"))</f>
        <v>0</v>
      </c>
      <c r="M313" cm="1">
        <f t="array" ref="M313">SUM(--(RIGHT(_xlfn.TEXTSPLIT(Table1[[#This Row],[processed]], ," "), 2) = "bl"))</f>
        <v>0</v>
      </c>
      <c r="N313" cm="1">
        <f t="array" ref="N313">SUM(--(ISNUMBER(SEARCH(Table1[[#This Row],[keyword]], Table1[keyword]))))</f>
        <v>7</v>
      </c>
      <c r="O313" t="str" cm="1">
        <f t="array" ref="O313">_xlfn.TEXTJOIN(", ", TRUE, _xlfn._xlws.FILTER(Table1[keyword], ISNUMBER(SEARCH(Table1[[#This Row],[keyword]], Table1[keyword])), ""))</f>
        <v>fault, fault, fault, fault, fault, fault toler pattern, fault tree analysi</v>
      </c>
      <c r="P313" cm="1">
        <f t="array" ref="P313">SUM(--((_xlfn.REGEXTEST(Table1[keyword], "^" &amp; Table1[[#This Row],[keyword]] &amp; ".*")) * (Table1[keep]=1) ))</f>
        <v>7</v>
      </c>
      <c r="Q313" t="str" cm="1">
        <f t="array" ref="Q313">_xlfn.TEXTJOIN(", ", TRUE, _xlfn._xlws.FILTER(Table1[keyword], (_xlfn.REGEXTEST(Table1[keyword], "^" &amp; Table1[[#This Row],[keyword]] &amp; ".*")) * (Table1[keep]=1), ""))</f>
        <v>fault, fault, fault, fault, fault, fault toler pattern, fault tree analysi</v>
      </c>
    </row>
    <row r="314" spans="1:17" x14ac:dyDescent="0.3">
      <c r="A314" t="str">
        <f>IF(NOT(ISBLANK(Table1[[#This Row],[correct value]])), Table1[[#This Row],[correct value]], Table1[[#This Row],[processed]])</f>
        <v>fault</v>
      </c>
      <c r="B314">
        <v>0</v>
      </c>
      <c r="C314">
        <v>1</v>
      </c>
      <c r="D314" t="s">
        <v>399</v>
      </c>
      <c r="F314" t="b">
        <f>COUNTA(_xlfn.TEXTSPLIT(Table1[[#This Row],[processed]]," "))=1</f>
        <v>1</v>
      </c>
      <c r="G314" t="s">
        <v>151</v>
      </c>
      <c r="H314" s="2" t="s">
        <v>151</v>
      </c>
      <c r="J314" cm="1">
        <f t="array" ref="J314">SUM(--((_xlfn.REGEXTEST(Table1[keyword], "\b" &amp; Table1[[#This Row],[keyword]] &amp; ".*")) * (Table1[keep]=1) * (Table1[QA]=Table1[[#This Row],[QA]]) *  (Table1[Redundant]&lt;&gt;1)))</f>
        <v>1</v>
      </c>
      <c r="K314" t="str" cm="1">
        <f t="array" ref="K314">_xlfn.TEXTJOIN(", ", TRUE, _xlfn._xlws.FILTER(Table1[keyword], (_xlfn.REGEXTEST(Table1[keyword], "\b" &amp; Table1[[#This Row],[keyword]] &amp; ".*")) * (Table1[keep]=1)  * (Table1[QA]=Table1[[#This Row],[QA]]) *  (Table1[Redundant]&lt;&gt;1), ""))</f>
        <v>fault</v>
      </c>
      <c r="L314" cm="1">
        <f t="array" ref="L314">SUM(--(RIGHT(_xlfn.TEXTSPLIT(Table1[[#This Row],[processed]], ," "), 1) = "I"))</f>
        <v>0</v>
      </c>
      <c r="M314" cm="1">
        <f t="array" ref="M314">SUM(--(RIGHT(_xlfn.TEXTSPLIT(Table1[[#This Row],[processed]], ," "), 2) = "bl"))</f>
        <v>0</v>
      </c>
      <c r="N314" cm="1">
        <f t="array" ref="N314">SUM(--(ISNUMBER(SEARCH(Table1[[#This Row],[keyword]], Table1[keyword]))))</f>
        <v>7</v>
      </c>
      <c r="O314" t="str" cm="1">
        <f t="array" ref="O314">_xlfn.TEXTJOIN(", ", TRUE, _xlfn._xlws.FILTER(Table1[keyword], ISNUMBER(SEARCH(Table1[[#This Row],[keyword]], Table1[keyword])), ""))</f>
        <v>fault, fault, fault, fault, fault, fault toler pattern, fault tree analysi</v>
      </c>
      <c r="P314" cm="1">
        <f t="array" ref="P314">SUM(--((_xlfn.REGEXTEST(Table1[keyword], "^" &amp; Table1[[#This Row],[keyword]] &amp; ".*")) * (Table1[keep]=1) ))</f>
        <v>7</v>
      </c>
      <c r="Q314" t="str" cm="1">
        <f t="array" ref="Q314">_xlfn.TEXTJOIN(", ", TRUE, _xlfn._xlws.FILTER(Table1[keyword], (_xlfn.REGEXTEST(Table1[keyword], "^" &amp; Table1[[#This Row],[keyword]] &amp; ".*")) * (Table1[keep]=1), ""))</f>
        <v>fault, fault, fault, fault, fault, fault toler pattern, fault tree analysi</v>
      </c>
    </row>
    <row r="315" spans="1:17" x14ac:dyDescent="0.3">
      <c r="A315" t="str">
        <f>IF(NOT(ISBLANK(Table1[[#This Row],[correct value]])), Table1[[#This Row],[correct value]], Table1[[#This Row],[processed]])</f>
        <v>fault</v>
      </c>
      <c r="B315">
        <v>0</v>
      </c>
      <c r="C315">
        <v>1</v>
      </c>
      <c r="D315" t="s">
        <v>746</v>
      </c>
      <c r="F315" t="b">
        <f>COUNTA(_xlfn.TEXTSPLIT(Table1[[#This Row],[processed]]," "))=1</f>
        <v>1</v>
      </c>
      <c r="G315" t="s">
        <v>151</v>
      </c>
      <c r="H315" s="2" t="s">
        <v>151</v>
      </c>
      <c r="J315" cm="1">
        <f t="array" ref="J315">SUM(--((_xlfn.REGEXTEST(Table1[keyword], "\b" &amp; Table1[[#This Row],[keyword]] &amp; ".*")) * (Table1[keep]=1) * (Table1[QA]=Table1[[#This Row],[QA]]) *  (Table1[Redundant]&lt;&gt;1)))</f>
        <v>1</v>
      </c>
      <c r="K315" t="str" cm="1">
        <f t="array" ref="K315">_xlfn.TEXTJOIN(", ", TRUE, _xlfn._xlws.FILTER(Table1[keyword], (_xlfn.REGEXTEST(Table1[keyword], "\b" &amp; Table1[[#This Row],[keyword]] &amp; ".*")) * (Table1[keep]=1)  * (Table1[QA]=Table1[[#This Row],[QA]]) *  (Table1[Redundant]&lt;&gt;1), ""))</f>
        <v>fault</v>
      </c>
      <c r="L315" cm="1">
        <f t="array" ref="L315">SUM(--(RIGHT(_xlfn.TEXTSPLIT(Table1[[#This Row],[processed]], ," "), 1) = "I"))</f>
        <v>0</v>
      </c>
      <c r="M315" cm="1">
        <f t="array" ref="M315">SUM(--(RIGHT(_xlfn.TEXTSPLIT(Table1[[#This Row],[processed]], ," "), 2) = "bl"))</f>
        <v>0</v>
      </c>
      <c r="N315" cm="1">
        <f t="array" ref="N315">SUM(--(ISNUMBER(SEARCH(Table1[[#This Row],[keyword]], Table1[keyword]))))</f>
        <v>7</v>
      </c>
      <c r="O315" t="str" cm="1">
        <f t="array" ref="O315">_xlfn.TEXTJOIN(", ", TRUE, _xlfn._xlws.FILTER(Table1[keyword], ISNUMBER(SEARCH(Table1[[#This Row],[keyword]], Table1[keyword])), ""))</f>
        <v>fault, fault, fault, fault, fault, fault toler pattern, fault tree analysi</v>
      </c>
      <c r="P315" cm="1">
        <f t="array" ref="P315">SUM(--((_xlfn.REGEXTEST(Table1[keyword], "^" &amp; Table1[[#This Row],[keyword]] &amp; ".*")) * (Table1[keep]=1) ))</f>
        <v>7</v>
      </c>
      <c r="Q315" t="str" cm="1">
        <f t="array" ref="Q315">_xlfn.TEXTJOIN(", ", TRUE, _xlfn._xlws.FILTER(Table1[keyword], (_xlfn.REGEXTEST(Table1[keyword], "^" &amp; Table1[[#This Row],[keyword]] &amp; ".*")) * (Table1[keep]=1), ""))</f>
        <v>fault, fault, fault, fault, fault, fault toler pattern, fault tree analysi</v>
      </c>
    </row>
    <row r="316" spans="1:17" x14ac:dyDescent="0.3">
      <c r="A316" t="str">
        <f>IF(NOT(ISBLANK(Table1[[#This Row],[correct value]])), Table1[[#This Row],[correct value]], Table1[[#This Row],[processed]])</f>
        <v>fault</v>
      </c>
      <c r="B316">
        <v>0</v>
      </c>
      <c r="C316">
        <v>1</v>
      </c>
      <c r="D316" t="s">
        <v>861</v>
      </c>
      <c r="F316" t="b">
        <f>COUNTA(_xlfn.TEXTSPLIT(Table1[[#This Row],[processed]]," "))=1</f>
        <v>1</v>
      </c>
      <c r="G316" t="s">
        <v>151</v>
      </c>
      <c r="H316" s="2" t="s">
        <v>151</v>
      </c>
      <c r="J316" cm="1">
        <f t="array" ref="J316">SUM(--((_xlfn.REGEXTEST(Table1[keyword], "\b" &amp; Table1[[#This Row],[keyword]] &amp; ".*")) * (Table1[keep]=1) * (Table1[QA]=Table1[[#This Row],[QA]]) *  (Table1[Redundant]&lt;&gt;1)))</f>
        <v>1</v>
      </c>
      <c r="K316" t="str" cm="1">
        <f t="array" ref="K316">_xlfn.TEXTJOIN(", ", TRUE, _xlfn._xlws.FILTER(Table1[keyword], (_xlfn.REGEXTEST(Table1[keyword], "\b" &amp; Table1[[#This Row],[keyword]] &amp; ".*")) * (Table1[keep]=1)  * (Table1[QA]=Table1[[#This Row],[QA]]) *  (Table1[Redundant]&lt;&gt;1), ""))</f>
        <v>fault</v>
      </c>
      <c r="L316" cm="1">
        <f t="array" ref="L316">SUM(--(RIGHT(_xlfn.TEXTSPLIT(Table1[[#This Row],[processed]], ," "), 1) = "I"))</f>
        <v>0</v>
      </c>
      <c r="M316" cm="1">
        <f t="array" ref="M316">SUM(--(RIGHT(_xlfn.TEXTSPLIT(Table1[[#This Row],[processed]], ," "), 2) = "bl"))</f>
        <v>0</v>
      </c>
      <c r="N316" cm="1">
        <f t="array" ref="N316">SUM(--(ISNUMBER(SEARCH(Table1[[#This Row],[keyword]], Table1[keyword]))))</f>
        <v>7</v>
      </c>
      <c r="O316" t="str" cm="1">
        <f t="array" ref="O316">_xlfn.TEXTJOIN(", ", TRUE, _xlfn._xlws.FILTER(Table1[keyword], ISNUMBER(SEARCH(Table1[[#This Row],[keyword]], Table1[keyword])), ""))</f>
        <v>fault, fault, fault, fault, fault, fault toler pattern, fault tree analysi</v>
      </c>
      <c r="P316" cm="1">
        <f t="array" ref="P316">SUM(--((_xlfn.REGEXTEST(Table1[keyword], "^" &amp; Table1[[#This Row],[keyword]] &amp; ".*")) * (Table1[keep]=1) ))</f>
        <v>7</v>
      </c>
      <c r="Q316" t="str" cm="1">
        <f t="array" ref="Q316">_xlfn.TEXTJOIN(", ", TRUE, _xlfn._xlws.FILTER(Table1[keyword], (_xlfn.REGEXTEST(Table1[keyword], "^" &amp; Table1[[#This Row],[keyword]] &amp; ".*")) * (Table1[keep]=1), ""))</f>
        <v>fault, fault, fault, fault, fault, fault toler pattern, fault tree analysi</v>
      </c>
    </row>
    <row r="317" spans="1:17" x14ac:dyDescent="0.3">
      <c r="A317" t="str">
        <f>IF(NOT(ISBLANK(Table1[[#This Row],[correct value]])), Table1[[#This Row],[correct value]], Table1[[#This Row],[processed]])</f>
        <v>fault</v>
      </c>
      <c r="B317">
        <v>0</v>
      </c>
      <c r="C317">
        <v>1</v>
      </c>
      <c r="D317" t="s">
        <v>969</v>
      </c>
      <c r="F317" t="b">
        <f>COUNTA(_xlfn.TEXTSPLIT(Table1[[#This Row],[processed]]," "))=1</f>
        <v>1</v>
      </c>
      <c r="G317" t="s">
        <v>151</v>
      </c>
      <c r="H317" s="2" t="s">
        <v>151</v>
      </c>
      <c r="J317" cm="1">
        <f t="array" ref="J317">SUM(--((_xlfn.REGEXTEST(Table1[keyword], "\b" &amp; Table1[[#This Row],[keyword]] &amp; ".*")) * (Table1[keep]=1) * (Table1[QA]=Table1[[#This Row],[QA]]) *  (Table1[Redundant]&lt;&gt;1)))</f>
        <v>1</v>
      </c>
      <c r="K317" t="str" cm="1">
        <f t="array" ref="K317">_xlfn.TEXTJOIN(", ", TRUE, _xlfn._xlws.FILTER(Table1[keyword], (_xlfn.REGEXTEST(Table1[keyword], "\b" &amp; Table1[[#This Row],[keyword]] &amp; ".*")) * (Table1[keep]=1)  * (Table1[QA]=Table1[[#This Row],[QA]]) *  (Table1[Redundant]&lt;&gt;1), ""))</f>
        <v>fault</v>
      </c>
      <c r="L317" cm="1">
        <f t="array" ref="L317">SUM(--(RIGHT(_xlfn.TEXTSPLIT(Table1[[#This Row],[processed]], ," "), 1) = "I"))</f>
        <v>0</v>
      </c>
      <c r="M317" cm="1">
        <f t="array" ref="M317">SUM(--(RIGHT(_xlfn.TEXTSPLIT(Table1[[#This Row],[processed]], ," "), 2) = "bl"))</f>
        <v>0</v>
      </c>
      <c r="N317" cm="1">
        <f t="array" ref="N317">SUM(--(ISNUMBER(SEARCH(Table1[[#This Row],[keyword]], Table1[keyword]))))</f>
        <v>7</v>
      </c>
      <c r="O317" t="str" cm="1">
        <f t="array" ref="O317">_xlfn.TEXTJOIN(", ", TRUE, _xlfn._xlws.FILTER(Table1[keyword], ISNUMBER(SEARCH(Table1[[#This Row],[keyword]], Table1[keyword])), ""))</f>
        <v>fault, fault, fault, fault, fault, fault toler pattern, fault tree analysi</v>
      </c>
      <c r="P317" cm="1">
        <f t="array" ref="P317">SUM(--((_xlfn.REGEXTEST(Table1[keyword], "^" &amp; Table1[[#This Row],[keyword]] &amp; ".*")) * (Table1[keep]=1) ))</f>
        <v>7</v>
      </c>
      <c r="Q317" t="str" cm="1">
        <f t="array" ref="Q317">_xlfn.TEXTJOIN(", ", TRUE, _xlfn._xlws.FILTER(Table1[keyword], (_xlfn.REGEXTEST(Table1[keyword], "^" &amp; Table1[[#This Row],[keyword]] &amp; ".*")) * (Table1[keep]=1), ""))</f>
        <v>fault, fault, fault, fault, fault, fault toler pattern, fault tree analysi</v>
      </c>
    </row>
    <row r="318" spans="1:17" x14ac:dyDescent="0.3">
      <c r="A318" t="str">
        <f>IF(NOT(ISBLANK(Table1[[#This Row],[correct value]])), Table1[[#This Row],[correct value]], Table1[[#This Row],[processed]])</f>
        <v>feedback</v>
      </c>
      <c r="B318">
        <v>0</v>
      </c>
      <c r="C318">
        <v>1</v>
      </c>
      <c r="D318" t="s">
        <v>1383</v>
      </c>
      <c r="F318" t="b">
        <f>COUNTA(_xlfn.TEXTSPLIT(Table1[[#This Row],[processed]]," "))=1</f>
        <v>1</v>
      </c>
      <c r="G318" t="s">
        <v>1272</v>
      </c>
      <c r="H318" s="2" t="s">
        <v>1272</v>
      </c>
      <c r="J318" cm="1">
        <f t="array" ref="J318">SUM(--((_xlfn.REGEXTEST(Table1[keyword], "\b" &amp; Table1[[#This Row],[keyword]] &amp; ".*")) * (Table1[keep]=1) * (Table1[QA]=Table1[[#This Row],[QA]]) *  (Table1[Redundant]&lt;&gt;1)))</f>
        <v>1</v>
      </c>
      <c r="K318" t="str" cm="1">
        <f t="array" ref="K318">_xlfn.TEXTJOIN(", ", TRUE, _xlfn._xlws.FILTER(Table1[keyword], (_xlfn.REGEXTEST(Table1[keyword], "\b" &amp; Table1[[#This Row],[keyword]] &amp; ".*")) * (Table1[keep]=1)  * (Table1[QA]=Table1[[#This Row],[QA]]) *  (Table1[Redundant]&lt;&gt;1), ""))</f>
        <v>feedback</v>
      </c>
      <c r="L318" cm="1">
        <f t="array" ref="L318">SUM(--(RIGHT(_xlfn.TEXTSPLIT(Table1[[#This Row],[processed]], ," "), 1) = "I"))</f>
        <v>0</v>
      </c>
      <c r="M318" cm="1">
        <f t="array" ref="M318">SUM(--(RIGHT(_xlfn.TEXTSPLIT(Table1[[#This Row],[processed]], ," "), 2) = "bl"))</f>
        <v>0</v>
      </c>
      <c r="N318" cm="1">
        <f t="array" ref="N318">SUM(--(ISNUMBER(SEARCH(Table1[[#This Row],[keyword]], Table1[keyword]))))</f>
        <v>1</v>
      </c>
      <c r="O318" t="str" cm="1">
        <f t="array" ref="O318">_xlfn.TEXTJOIN(", ", TRUE, _xlfn._xlws.FILTER(Table1[keyword], ISNUMBER(SEARCH(Table1[[#This Row],[keyword]], Table1[keyword])), ""))</f>
        <v>feedback</v>
      </c>
      <c r="P318" cm="1">
        <f t="array" ref="P318">SUM(--((_xlfn.REGEXTEST(Table1[keyword], "^" &amp; Table1[[#This Row],[keyword]] &amp; ".*")) * (Table1[keep]=1) ))</f>
        <v>1</v>
      </c>
      <c r="Q318" t="str" cm="1">
        <f t="array" ref="Q318">_xlfn.TEXTJOIN(", ", TRUE, _xlfn._xlws.FILTER(Table1[keyword], (_xlfn.REGEXTEST(Table1[keyword], "^" &amp; Table1[[#This Row],[keyword]] &amp; ".*")) * (Table1[keep]=1), ""))</f>
        <v>feedback</v>
      </c>
    </row>
    <row r="319" spans="1:17" x14ac:dyDescent="0.3">
      <c r="A319" t="str">
        <f>IF(NOT(ISBLANK(Table1[[#This Row],[correct value]])), Table1[[#This Row],[correct value]], Table1[[#This Row],[processed]])</f>
        <v>filter</v>
      </c>
      <c r="B319">
        <v>0</v>
      </c>
      <c r="C319">
        <v>1</v>
      </c>
      <c r="D319" t="s">
        <v>492</v>
      </c>
      <c r="F319" t="b">
        <f>COUNTA(_xlfn.TEXTSPLIT(Table1[[#This Row],[processed]]," "))=1</f>
        <v>1</v>
      </c>
      <c r="G319" t="s">
        <v>441</v>
      </c>
      <c r="H319" s="2" t="s">
        <v>441</v>
      </c>
      <c r="J319" cm="1">
        <f t="array" ref="J319">SUM(--((_xlfn.REGEXTEST(Table1[keyword], "\b" &amp; Table1[[#This Row],[keyword]] &amp; ".*")) * (Table1[keep]=1) * (Table1[QA]=Table1[[#This Row],[QA]]) *  (Table1[Redundant]&lt;&gt;1)))</f>
        <v>1</v>
      </c>
      <c r="K319" t="str" cm="1">
        <f t="array" ref="K319">_xlfn.TEXTJOIN(", ", TRUE, _xlfn._xlws.FILTER(Table1[keyword], (_xlfn.REGEXTEST(Table1[keyword], "\b" &amp; Table1[[#This Row],[keyword]] &amp; ".*")) * (Table1[keep]=1)  * (Table1[QA]=Table1[[#This Row],[QA]]) *  (Table1[Redundant]&lt;&gt;1), ""))</f>
        <v>filter</v>
      </c>
      <c r="L319" cm="1">
        <f t="array" ref="L319">SUM(--(RIGHT(_xlfn.TEXTSPLIT(Table1[[#This Row],[processed]], ," "), 1) = "I"))</f>
        <v>0</v>
      </c>
      <c r="M319" cm="1">
        <f t="array" ref="M319">SUM(--(RIGHT(_xlfn.TEXTSPLIT(Table1[[#This Row],[processed]], ," "), 2) = "bl"))</f>
        <v>0</v>
      </c>
      <c r="N319" cm="1">
        <f t="array" ref="N319">SUM(--(ISNUMBER(SEARCH(Table1[[#This Row],[keyword]], Table1[keyword]))))</f>
        <v>1</v>
      </c>
      <c r="O319" t="str" cm="1">
        <f t="array" ref="O319">_xlfn.TEXTJOIN(", ", TRUE, _xlfn._xlws.FILTER(Table1[keyword], ISNUMBER(SEARCH(Table1[[#This Row],[keyword]], Table1[keyword])), ""))</f>
        <v>filter</v>
      </c>
      <c r="P319" cm="1">
        <f t="array" ref="P319">SUM(--((_xlfn.REGEXTEST(Table1[keyword], "^" &amp; Table1[[#This Row],[keyword]] &amp; ".*")) * (Table1[keep]=1) ))</f>
        <v>1</v>
      </c>
      <c r="Q319" t="str" cm="1">
        <f t="array" ref="Q319">_xlfn.TEXTJOIN(", ", TRUE, _xlfn._xlws.FILTER(Table1[keyword], (_xlfn.REGEXTEST(Table1[keyword], "^" &amp; Table1[[#This Row],[keyword]] &amp; ".*")) * (Table1[keep]=1), ""))</f>
        <v>filter</v>
      </c>
    </row>
    <row r="320" spans="1:17" x14ac:dyDescent="0.3">
      <c r="A320" t="str">
        <f>IF(NOT(ISBLANK(Table1[[#This Row],[correct value]])), Table1[[#This Row],[correct value]], Table1[[#This Row],[processed]])</f>
        <v>firewal</v>
      </c>
      <c r="B320">
        <v>0</v>
      </c>
      <c r="C320">
        <v>1</v>
      </c>
      <c r="D320" t="s">
        <v>1184</v>
      </c>
      <c r="F320" t="b">
        <f>COUNTA(_xlfn.TEXTSPLIT(Table1[[#This Row],[processed]]," "))=1</f>
        <v>1</v>
      </c>
      <c r="G320" t="s">
        <v>1001</v>
      </c>
      <c r="H320" s="2" t="s">
        <v>1002</v>
      </c>
      <c r="J320" cm="1">
        <f t="array" ref="J320">SUM(--((_xlfn.REGEXTEST(Table1[keyword], "\b" &amp; Table1[[#This Row],[keyword]] &amp; ".*")) * (Table1[keep]=1) * (Table1[QA]=Table1[[#This Row],[QA]]) *  (Table1[Redundant]&lt;&gt;1)))</f>
        <v>1</v>
      </c>
      <c r="K320" t="str" cm="1">
        <f t="array" ref="K320">_xlfn.TEXTJOIN(", ", TRUE, _xlfn._xlws.FILTER(Table1[keyword], (_xlfn.REGEXTEST(Table1[keyword], "\b" &amp; Table1[[#This Row],[keyword]] &amp; ".*")) * (Table1[keep]=1)  * (Table1[QA]=Table1[[#This Row],[QA]]) *  (Table1[Redundant]&lt;&gt;1), ""))</f>
        <v>firewal</v>
      </c>
      <c r="L320" cm="1">
        <f t="array" ref="L320">SUM(--(RIGHT(_xlfn.TEXTSPLIT(Table1[[#This Row],[processed]], ," "), 1) = "I"))</f>
        <v>0</v>
      </c>
      <c r="M320" cm="1">
        <f t="array" ref="M320">SUM(--(RIGHT(_xlfn.TEXTSPLIT(Table1[[#This Row],[processed]], ," "), 2) = "bl"))</f>
        <v>0</v>
      </c>
      <c r="N320" cm="1">
        <f t="array" ref="N320">SUM(--(ISNUMBER(SEARCH(Table1[[#This Row],[keyword]], Table1[keyword]))))</f>
        <v>1</v>
      </c>
      <c r="O320" t="str" cm="1">
        <f t="array" ref="O320">_xlfn.TEXTJOIN(", ", TRUE, _xlfn._xlws.FILTER(Table1[keyword], ISNUMBER(SEARCH(Table1[[#This Row],[keyword]], Table1[keyword])), ""))</f>
        <v>firewal</v>
      </c>
      <c r="P320" cm="1">
        <f t="array" ref="P320">SUM(--((_xlfn.REGEXTEST(Table1[keyword], "^" &amp; Table1[[#This Row],[keyword]] &amp; ".*")) * (Table1[keep]=1) ))</f>
        <v>1</v>
      </c>
      <c r="Q320" t="str" cm="1">
        <f t="array" ref="Q320">_xlfn.TEXTJOIN(", ", TRUE, _xlfn._xlws.FILTER(Table1[keyword], (_xlfn.REGEXTEST(Table1[keyword], "^" &amp; Table1[[#This Row],[keyword]] &amp; ".*")) * (Table1[keep]=1), ""))</f>
        <v>firewal</v>
      </c>
    </row>
    <row r="321" spans="1:17" x14ac:dyDescent="0.3">
      <c r="A321" t="str">
        <f>IF(NOT(ISBLANK(Table1[[#This Row],[correct value]])), Table1[[#This Row],[correct value]], Table1[[#This Row],[processed]])</f>
        <v>flowgraph</v>
      </c>
      <c r="B321">
        <v>1</v>
      </c>
      <c r="C321">
        <v>1</v>
      </c>
      <c r="D321" t="s">
        <v>1262</v>
      </c>
      <c r="F321" t="b">
        <f>COUNTA(_xlfn.TEXTSPLIT(Table1[[#This Row],[processed]]," "))=1</f>
        <v>1</v>
      </c>
      <c r="G321" t="s">
        <v>1217</v>
      </c>
      <c r="H321" s="2" t="s">
        <v>1218</v>
      </c>
      <c r="J321" cm="1">
        <f t="array" ref="J321">SUM(--((_xlfn.REGEXTEST(Table1[keyword], "\b" &amp; Table1[[#This Row],[keyword]] &amp; ".*")) * (Table1[keep]=1) * (Table1[QA]=Table1[[#This Row],[QA]]) *  (Table1[Redundant]&lt;&gt;1)))</f>
        <v>1</v>
      </c>
      <c r="K321" t="str" cm="1">
        <f t="array" ref="K321">_xlfn.TEXTJOIN(", ", TRUE, _xlfn._xlws.FILTER(Table1[keyword], (_xlfn.REGEXTEST(Table1[keyword], "\b" &amp; Table1[[#This Row],[keyword]] &amp; ".*")) * (Table1[keep]=1)  * (Table1[QA]=Table1[[#This Row],[QA]]) *  (Table1[Redundant]&lt;&gt;1), ""))</f>
        <v>flowgraph</v>
      </c>
      <c r="L321" cm="1">
        <f t="array" ref="L321">SUM(--(RIGHT(_xlfn.TEXTSPLIT(Table1[[#This Row],[processed]], ," "), 1) = "I"))</f>
        <v>0</v>
      </c>
      <c r="M321" cm="1">
        <f t="array" ref="M321">SUM(--(RIGHT(_xlfn.TEXTSPLIT(Table1[[#This Row],[processed]], ," "), 2) = "bl"))</f>
        <v>0</v>
      </c>
      <c r="N321" cm="1">
        <f t="array" ref="N321">SUM(--(ISNUMBER(SEARCH(Table1[[#This Row],[keyword]], Table1[keyword]))))</f>
        <v>1</v>
      </c>
      <c r="O321" t="str" cm="1">
        <f t="array" ref="O321">_xlfn.TEXTJOIN(", ", TRUE, _xlfn._xlws.FILTER(Table1[keyword], ISNUMBER(SEARCH(Table1[[#This Row],[keyword]], Table1[keyword])), ""))</f>
        <v>flowgraph</v>
      </c>
      <c r="P321" cm="1">
        <f t="array" ref="P321">SUM(--((_xlfn.REGEXTEST(Table1[keyword], "^" &amp; Table1[[#This Row],[keyword]] &amp; ".*")) * (Table1[keep]=1) ))</f>
        <v>1</v>
      </c>
      <c r="Q321" t="str" cm="1">
        <f t="array" ref="Q321">_xlfn.TEXTJOIN(", ", TRUE, _xlfn._xlws.FILTER(Table1[keyword], (_xlfn.REGEXTEST(Table1[keyword], "^" &amp; Table1[[#This Row],[keyword]] &amp; ".*")) * (Table1[keep]=1), ""))</f>
        <v>flowgraph</v>
      </c>
    </row>
    <row r="322" spans="1:17" x14ac:dyDescent="0.3">
      <c r="A322" t="str">
        <f>IF(NOT(ISBLANK(Table1[[#This Row],[correct value]])), Table1[[#This Row],[correct value]], Table1[[#This Row],[processed]])</f>
        <v>fmea</v>
      </c>
      <c r="B322">
        <v>0</v>
      </c>
      <c r="C322">
        <v>1</v>
      </c>
      <c r="D322" t="s">
        <v>861</v>
      </c>
      <c r="F322" t="b">
        <f>COUNTA(_xlfn.TEXTSPLIT(Table1[[#This Row],[processed]]," "))=1</f>
        <v>1</v>
      </c>
      <c r="G322" t="s">
        <v>811</v>
      </c>
      <c r="H322" s="2" t="s">
        <v>812</v>
      </c>
      <c r="J322" cm="1">
        <f t="array" ref="J322">SUM(--((_xlfn.REGEXTEST(Table1[keyword], "\b" &amp; Table1[[#This Row],[keyword]] &amp; ".*")) * (Table1[keep]=1) * (Table1[QA]=Table1[[#This Row],[QA]]) *  (Table1[Redundant]&lt;&gt;1)))</f>
        <v>1</v>
      </c>
      <c r="K322" t="str" cm="1">
        <f t="array" ref="K322">_xlfn.TEXTJOIN(", ", TRUE, _xlfn._xlws.FILTER(Table1[keyword], (_xlfn.REGEXTEST(Table1[keyword], "\b" &amp; Table1[[#This Row],[keyword]] &amp; ".*")) * (Table1[keep]=1)  * (Table1[QA]=Table1[[#This Row],[QA]]) *  (Table1[Redundant]&lt;&gt;1), ""))</f>
        <v>fmea</v>
      </c>
      <c r="L322" cm="1">
        <f t="array" ref="L322">SUM(--(RIGHT(_xlfn.TEXTSPLIT(Table1[[#This Row],[processed]], ," "), 1) = "I"))</f>
        <v>0</v>
      </c>
      <c r="M322" cm="1">
        <f t="array" ref="M322">SUM(--(RIGHT(_xlfn.TEXTSPLIT(Table1[[#This Row],[processed]], ," "), 2) = "bl"))</f>
        <v>0</v>
      </c>
      <c r="N322" cm="1">
        <f t="array" ref="N322">SUM(--(ISNUMBER(SEARCH(Table1[[#This Row],[keyword]], Table1[keyword]))))</f>
        <v>1</v>
      </c>
      <c r="O322" t="str" cm="1">
        <f t="array" ref="O322">_xlfn.TEXTJOIN(", ", TRUE, _xlfn._xlws.FILTER(Table1[keyword], ISNUMBER(SEARCH(Table1[[#This Row],[keyword]], Table1[keyword])), ""))</f>
        <v>fmea</v>
      </c>
      <c r="P322" cm="1">
        <f t="array" ref="P322">SUM(--((_xlfn.REGEXTEST(Table1[keyword], "^" &amp; Table1[[#This Row],[keyword]] &amp; ".*")) * (Table1[keep]=1) ))</f>
        <v>1</v>
      </c>
      <c r="Q322" t="str" cm="1">
        <f t="array" ref="Q322">_xlfn.TEXTJOIN(", ", TRUE, _xlfn._xlws.FILTER(Table1[keyword], (_xlfn.REGEXTEST(Table1[keyword], "^" &amp; Table1[[#This Row],[keyword]] &amp; ".*")) * (Table1[keep]=1), ""))</f>
        <v>fmea</v>
      </c>
    </row>
    <row r="323" spans="1:17" hidden="1" x14ac:dyDescent="0.3">
      <c r="A323" s="6" t="str">
        <f>IF(NOT(ISBLANK(Table1[[#This Row],[correct value]])), Table1[[#This Row],[correct value]], Table1[[#This Row],[processed]])</f>
        <v>failov</v>
      </c>
      <c r="B323">
        <v>0</v>
      </c>
      <c r="C323">
        <v>0</v>
      </c>
      <c r="D323" t="s">
        <v>969</v>
      </c>
      <c r="F323" t="b">
        <f>COUNTA(_xlfn.TEXTSPLIT(Table1[[#This Row],[processed]]," "))=1</f>
        <v>1</v>
      </c>
      <c r="G323" t="s">
        <v>163</v>
      </c>
      <c r="H323" t="s">
        <v>206</v>
      </c>
      <c r="J323" cm="1">
        <f t="array" ref="J323">SUM(--((_xlfn.REGEXTEST(Table1[keyword], "\b" &amp; Table1[[#This Row],[keyword]] &amp; ".*")) * (Table1[keep]=1) * (Table1[QA]=Table1[[#This Row],[QA]]) *  (Table1[Redundant]&lt;&gt;1)))</f>
        <v>0</v>
      </c>
      <c r="K323" t="str" cm="1">
        <f t="array" ref="K323">_xlfn.TEXTJOIN(", ", TRUE, _xlfn._xlws.FILTER(Table1[keyword], (_xlfn.REGEXTEST(Table1[keyword], "\b" &amp; Table1[[#This Row],[keyword]] &amp; ".*")) * (Table1[keep]=1)  * (Table1[QA]=Table1[[#This Row],[QA]]) *  (Table1[Redundant]&lt;&gt;1), ""))</f>
        <v/>
      </c>
      <c r="L323" cm="1">
        <f t="array" ref="L323">SUM(--(RIGHT(_xlfn.TEXTSPLIT(Table1[[#This Row],[processed]], ," "), 1) = "I"))</f>
        <v>0</v>
      </c>
      <c r="M323" cm="1">
        <f t="array" ref="M323">SUM(--(RIGHT(_xlfn.TEXTSPLIT(Table1[[#This Row],[processed]], ," "), 2) = "bl"))</f>
        <v>0</v>
      </c>
      <c r="N323" cm="1">
        <f t="array" ref="N323">SUM(--(ISNUMBER(SEARCH(Table1[[#This Row],[keyword]], Table1[keyword]))))</f>
        <v>3</v>
      </c>
      <c r="O323" t="str" cm="1">
        <f t="array" ref="O323">_xlfn.TEXTJOIN(", ", TRUE, _xlfn._xlws.FILTER(Table1[keyword], ISNUMBER(SEARCH(Table1[[#This Row],[keyword]], Table1[keyword])), ""))</f>
        <v>failov, failov, failov</v>
      </c>
      <c r="P323" cm="1">
        <f t="array" ref="P323">SUM(--((_xlfn.REGEXTEST(Table1[keyword], "^" &amp; Table1[[#This Row],[keyword]] &amp; ".*")) * (Table1[keep]=1) ))</f>
        <v>2</v>
      </c>
      <c r="Q323" t="str" cm="1">
        <f t="array" ref="Q323">_xlfn.TEXTJOIN(", ", TRUE, _xlfn._xlws.FILTER(Table1[keyword], (_xlfn.REGEXTEST(Table1[keyword], "^" &amp; Table1[[#This Row],[keyword]] &amp; ".*")) * (Table1[keep]=1), ""))</f>
        <v>failov, failov</v>
      </c>
    </row>
    <row r="324" spans="1:17" hidden="1" x14ac:dyDescent="0.3">
      <c r="A324" s="6" t="str">
        <f>IF(NOT(ISBLANK(Table1[[#This Row],[correct value]])), Table1[[#This Row],[correct value]], Table1[[#This Row],[processed]])</f>
        <v>fail-saf</v>
      </c>
      <c r="B324">
        <v>0</v>
      </c>
      <c r="C324">
        <v>0</v>
      </c>
      <c r="D324" t="s">
        <v>131</v>
      </c>
      <c r="F324" t="b">
        <f>COUNTA(_xlfn.TEXTSPLIT(Table1[[#This Row],[processed]]," "))=1</f>
        <v>1</v>
      </c>
      <c r="G324" t="s">
        <v>133</v>
      </c>
      <c r="H324" t="s">
        <v>189</v>
      </c>
      <c r="J324" cm="1">
        <f t="array" ref="J324">SUM(--((_xlfn.REGEXTEST(Table1[keyword], "\b" &amp; Table1[[#This Row],[keyword]] &amp; ".*")) * (Table1[keep]=1) * (Table1[QA]=Table1[[#This Row],[QA]]) *  (Table1[Redundant]&lt;&gt;1)))</f>
        <v>0</v>
      </c>
      <c r="K324" t="str" cm="1">
        <f t="array" ref="K324">_xlfn.TEXTJOIN(", ", TRUE, _xlfn._xlws.FILTER(Table1[keyword], (_xlfn.REGEXTEST(Table1[keyword], "\b" &amp; Table1[[#This Row],[keyword]] &amp; ".*")) * (Table1[keep]=1)  * (Table1[QA]=Table1[[#This Row],[QA]]) *  (Table1[Redundant]&lt;&gt;1), ""))</f>
        <v/>
      </c>
      <c r="L324" cm="1">
        <f t="array" ref="L324">SUM(--(RIGHT(_xlfn.TEXTSPLIT(Table1[[#This Row],[processed]], ," "), 1) = "I"))</f>
        <v>0</v>
      </c>
      <c r="M324" cm="1">
        <f t="array" ref="M324">SUM(--(RIGHT(_xlfn.TEXTSPLIT(Table1[[#This Row],[processed]], ," "), 2) = "bl"))</f>
        <v>0</v>
      </c>
      <c r="N324" cm="1">
        <f t="array" ref="N324">SUM(--(ISNUMBER(SEARCH(Table1[[#This Row],[keyword]], Table1[keyword]))))</f>
        <v>4</v>
      </c>
      <c r="O324" t="str" cm="1">
        <f t="array" ref="O324">_xlfn.TEXTJOIN(", ", TRUE, _xlfn._xlws.FILTER(Table1[keyword], ISNUMBER(SEARCH(Table1[[#This Row],[keyword]], Table1[keyword])), ""))</f>
        <v>fail-saf, fail-saf, fail-saf, fail-saf state</v>
      </c>
      <c r="P324" cm="1">
        <f t="array" ref="P324">SUM(--((_xlfn.REGEXTEST(Table1[keyword], "^" &amp; Table1[[#This Row],[keyword]] &amp; ".*")) * (Table1[keep]=1) ))</f>
        <v>3</v>
      </c>
      <c r="Q324" t="str" cm="1">
        <f t="array" ref="Q324">_xlfn.TEXTJOIN(", ", TRUE, _xlfn._xlws.FILTER(Table1[keyword], (_xlfn.REGEXTEST(Table1[keyword], "^" &amp; Table1[[#This Row],[keyword]] &amp; ".*")) * (Table1[keep]=1), ""))</f>
        <v>fail-saf, fail-saf, fail-saf state</v>
      </c>
    </row>
    <row r="325" spans="1:17" x14ac:dyDescent="0.3">
      <c r="A325" t="str">
        <f>IF(NOT(ISBLANK(Table1[[#This Row],[correct value]])), Table1[[#This Row],[correct value]], Table1[[#This Row],[processed]])</f>
        <v>fmeca</v>
      </c>
      <c r="B325">
        <v>0</v>
      </c>
      <c r="C325">
        <v>1</v>
      </c>
      <c r="D325" t="s">
        <v>861</v>
      </c>
      <c r="F325" t="b">
        <f>COUNTA(_xlfn.TEXTSPLIT(Table1[[#This Row],[processed]]," "))=1</f>
        <v>1</v>
      </c>
      <c r="G325" t="s">
        <v>813</v>
      </c>
      <c r="H325" s="2" t="s">
        <v>814</v>
      </c>
      <c r="J325" cm="1">
        <f t="array" ref="J325">SUM(--((_xlfn.REGEXTEST(Table1[keyword], "\b" &amp; Table1[[#This Row],[keyword]] &amp; ".*")) * (Table1[keep]=1) * (Table1[QA]=Table1[[#This Row],[QA]]) *  (Table1[Redundant]&lt;&gt;1)))</f>
        <v>1</v>
      </c>
      <c r="K325" t="str" cm="1">
        <f t="array" ref="K325">_xlfn.TEXTJOIN(", ", TRUE, _xlfn._xlws.FILTER(Table1[keyword], (_xlfn.REGEXTEST(Table1[keyword], "\b" &amp; Table1[[#This Row],[keyword]] &amp; ".*")) * (Table1[keep]=1)  * (Table1[QA]=Table1[[#This Row],[QA]]) *  (Table1[Redundant]&lt;&gt;1), ""))</f>
        <v>fmeca</v>
      </c>
      <c r="L325" cm="1">
        <f t="array" ref="L325">SUM(--(RIGHT(_xlfn.TEXTSPLIT(Table1[[#This Row],[processed]], ," "), 1) = "I"))</f>
        <v>0</v>
      </c>
      <c r="M325" cm="1">
        <f t="array" ref="M325">SUM(--(RIGHT(_xlfn.TEXTSPLIT(Table1[[#This Row],[processed]], ," "), 2) = "bl"))</f>
        <v>0</v>
      </c>
      <c r="N325" cm="1">
        <f t="array" ref="N325">SUM(--(ISNUMBER(SEARCH(Table1[[#This Row],[keyword]], Table1[keyword]))))</f>
        <v>1</v>
      </c>
      <c r="O325" t="str" cm="1">
        <f t="array" ref="O325">_xlfn.TEXTJOIN(", ", TRUE, _xlfn._xlws.FILTER(Table1[keyword], ISNUMBER(SEARCH(Table1[[#This Row],[keyword]], Table1[keyword])), ""))</f>
        <v>fmeca</v>
      </c>
      <c r="P325" cm="1">
        <f t="array" ref="P325">SUM(--((_xlfn.REGEXTEST(Table1[keyword], "^" &amp; Table1[[#This Row],[keyword]] &amp; ".*")) * (Table1[keep]=1) ))</f>
        <v>1</v>
      </c>
      <c r="Q325" t="str" cm="1">
        <f t="array" ref="Q325">_xlfn.TEXTJOIN(", ", TRUE, _xlfn._xlws.FILTER(Table1[keyword], (_xlfn.REGEXTEST(Table1[keyword], "^" &amp; Table1[[#This Row],[keyword]] &amp; ".*")) * (Table1[keep]=1), ""))</f>
        <v>fmeca</v>
      </c>
    </row>
    <row r="326" spans="1:17" x14ac:dyDescent="0.3">
      <c r="A326" t="str">
        <f>IF(NOT(ISBLANK(Table1[[#This Row],[correct value]])), Table1[[#This Row],[correct value]], Table1[[#This Row],[processed]])</f>
        <v>format</v>
      </c>
      <c r="B326">
        <v>0</v>
      </c>
      <c r="C326">
        <v>1</v>
      </c>
      <c r="D326" t="s">
        <v>115</v>
      </c>
      <c r="F326" t="b">
        <f>COUNTA(_xlfn.TEXTSPLIT(Table1[[#This Row],[processed]]," "))=1</f>
        <v>1</v>
      </c>
      <c r="G326" t="s">
        <v>41</v>
      </c>
      <c r="H326" s="2" t="s">
        <v>41</v>
      </c>
      <c r="J326" cm="1">
        <f t="array" ref="J326">SUM(--((_xlfn.REGEXTEST(Table1[keyword], "\b" &amp; Table1[[#This Row],[keyword]] &amp; ".*")) * (Table1[keep]=1) * (Table1[QA]=Table1[[#This Row],[QA]]) *  (Table1[Redundant]&lt;&gt;1)))</f>
        <v>1</v>
      </c>
      <c r="K326" t="str" cm="1">
        <f t="array" ref="K326">_xlfn.TEXTJOIN(", ", TRUE, _xlfn._xlws.FILTER(Table1[keyword], (_xlfn.REGEXTEST(Table1[keyword], "\b" &amp; Table1[[#This Row],[keyword]] &amp; ".*")) * (Table1[keep]=1)  * (Table1[QA]=Table1[[#This Row],[QA]]) *  (Table1[Redundant]&lt;&gt;1), ""))</f>
        <v>format</v>
      </c>
      <c r="L326" cm="1">
        <f t="array" ref="L326">SUM(--(RIGHT(_xlfn.TEXTSPLIT(Table1[[#This Row],[processed]], ," "), 1) = "I"))</f>
        <v>0</v>
      </c>
      <c r="M326" cm="1">
        <f t="array" ref="M326">SUM(--(RIGHT(_xlfn.TEXTSPLIT(Table1[[#This Row],[processed]], ," "), 2) = "bl"))</f>
        <v>0</v>
      </c>
      <c r="N326" cm="1">
        <f t="array" ref="N326">SUM(--(ISNUMBER(SEARCH(Table1[[#This Row],[keyword]], Table1[keyword]))))</f>
        <v>2</v>
      </c>
      <c r="O326" t="str" cm="1">
        <f t="array" ref="O326">_xlfn.TEXTJOIN(", ", TRUE, _xlfn._xlws.FILTER(Table1[keyword], ISNUMBER(SEARCH(Table1[[#This Row],[keyword]], Table1[keyword])), ""))</f>
        <v>data format, format</v>
      </c>
      <c r="P326" cm="1">
        <f t="array" ref="P326">SUM(--((_xlfn.REGEXTEST(Table1[keyword], "^" &amp; Table1[[#This Row],[keyword]] &amp; ".*")) * (Table1[keep]=1) ))</f>
        <v>1</v>
      </c>
      <c r="Q326" t="str" cm="1">
        <f t="array" ref="Q326">_xlfn.TEXTJOIN(", ", TRUE, _xlfn._xlws.FILTER(Table1[keyword], (_xlfn.REGEXTEST(Table1[keyword], "^" &amp; Table1[[#This Row],[keyword]] &amp; ".*")) * (Table1[keep]=1), ""))</f>
        <v>format</v>
      </c>
    </row>
    <row r="327" spans="1:17" x14ac:dyDescent="0.3">
      <c r="A327" t="str">
        <f>IF(NOT(ISBLANK(Table1[[#This Row],[correct value]])), Table1[[#This Row],[correct value]], Table1[[#This Row],[processed]])</f>
        <v>frequenc</v>
      </c>
      <c r="B327">
        <v>0</v>
      </c>
      <c r="C327">
        <v>1</v>
      </c>
      <c r="D327" t="s">
        <v>399</v>
      </c>
      <c r="F327" t="b">
        <f>COUNTA(_xlfn.TEXTSPLIT(Table1[[#This Row],[processed]]," "))=1</f>
        <v>1</v>
      </c>
      <c r="G327" t="s">
        <v>374</v>
      </c>
      <c r="H327" s="2" t="s">
        <v>375</v>
      </c>
      <c r="J327" cm="1">
        <f t="array" ref="J327">SUM(--((_xlfn.REGEXTEST(Table1[keyword], "\b" &amp; Table1[[#This Row],[keyword]] &amp; ".*")) * (Table1[keep]=1) * (Table1[QA]=Table1[[#This Row],[QA]]) *  (Table1[Redundant]&lt;&gt;1)))</f>
        <v>1</v>
      </c>
      <c r="K327" t="str" cm="1">
        <f t="array" ref="K327">_xlfn.TEXTJOIN(", ", TRUE, _xlfn._xlws.FILTER(Table1[keyword], (_xlfn.REGEXTEST(Table1[keyword], "\b" &amp; Table1[[#This Row],[keyword]] &amp; ".*")) * (Table1[keep]=1)  * (Table1[QA]=Table1[[#This Row],[QA]]) *  (Table1[Redundant]&lt;&gt;1), ""))</f>
        <v>frequenc</v>
      </c>
      <c r="L327" cm="1">
        <f t="array" ref="L327">SUM(--(RIGHT(_xlfn.TEXTSPLIT(Table1[[#This Row],[processed]], ," "), 1) = "I"))</f>
        <v>0</v>
      </c>
      <c r="M327" cm="1">
        <f t="array" ref="M327">SUM(--(RIGHT(_xlfn.TEXTSPLIT(Table1[[#This Row],[processed]], ," "), 2) = "bl"))</f>
        <v>0</v>
      </c>
      <c r="N327" cm="1">
        <f t="array" ref="N327">SUM(--(ISNUMBER(SEARCH(Table1[[#This Row],[keyword]], Table1[keyword]))))</f>
        <v>1</v>
      </c>
      <c r="O327" t="str" cm="1">
        <f t="array" ref="O327">_xlfn.TEXTJOIN(", ", TRUE, _xlfn._xlws.FILTER(Table1[keyword], ISNUMBER(SEARCH(Table1[[#This Row],[keyword]], Table1[keyword])), ""))</f>
        <v>frequenc</v>
      </c>
      <c r="P327" cm="1">
        <f t="array" ref="P327">SUM(--((_xlfn.REGEXTEST(Table1[keyword], "^" &amp; Table1[[#This Row],[keyword]] &amp; ".*")) * (Table1[keep]=1) ))</f>
        <v>1</v>
      </c>
      <c r="Q327" t="str" cm="1">
        <f t="array" ref="Q327">_xlfn.TEXTJOIN(", ", TRUE, _xlfn._xlws.FILTER(Table1[keyword], (_xlfn.REGEXTEST(Table1[keyword], "^" &amp; Table1[[#This Row],[keyword]] &amp; ".*")) * (Table1[keep]=1), ""))</f>
        <v>frequenc</v>
      </c>
    </row>
    <row r="328" spans="1:17" x14ac:dyDescent="0.3">
      <c r="A328" t="str">
        <f>IF(NOT(ISBLANK(Table1[[#This Row],[correct value]])), Table1[[#This Row],[correct value]], Table1[[#This Row],[processed]])</f>
        <v>fta</v>
      </c>
      <c r="B328">
        <v>0</v>
      </c>
      <c r="C328">
        <v>1</v>
      </c>
      <c r="D328" t="s">
        <v>861</v>
      </c>
      <c r="F328" t="b">
        <f>COUNTA(_xlfn.TEXTSPLIT(Table1[[#This Row],[processed]]," "))=1</f>
        <v>1</v>
      </c>
      <c r="G328" t="s">
        <v>815</v>
      </c>
      <c r="H328" s="2" t="s">
        <v>816</v>
      </c>
      <c r="J328" cm="1">
        <f t="array" ref="J328">SUM(--((_xlfn.REGEXTEST(Table1[keyword], "\b" &amp; Table1[[#This Row],[keyword]] &amp; ".*")) * (Table1[keep]=1) * (Table1[QA]=Table1[[#This Row],[QA]]) *  (Table1[Redundant]&lt;&gt;1)))</f>
        <v>1</v>
      </c>
      <c r="K328" t="str" cm="1">
        <f t="array" ref="K328">_xlfn.TEXTJOIN(", ", TRUE, _xlfn._xlws.FILTER(Table1[keyword], (_xlfn.REGEXTEST(Table1[keyword], "\b" &amp; Table1[[#This Row],[keyword]] &amp; ".*")) * (Table1[keep]=1)  * (Table1[QA]=Table1[[#This Row],[QA]]) *  (Table1[Redundant]&lt;&gt;1), ""))</f>
        <v>fta</v>
      </c>
      <c r="L328" cm="1">
        <f t="array" ref="L328">SUM(--(RIGHT(_xlfn.TEXTSPLIT(Table1[[#This Row],[processed]], ," "), 1) = "I"))</f>
        <v>0</v>
      </c>
      <c r="M328" cm="1">
        <f t="array" ref="M328">SUM(--(RIGHT(_xlfn.TEXTSPLIT(Table1[[#This Row],[processed]], ," "), 2) = "bl"))</f>
        <v>0</v>
      </c>
      <c r="N328" cm="1">
        <f t="array" ref="N328">SUM(--(ISNUMBER(SEARCH(Table1[[#This Row],[keyword]], Table1[keyword]))))</f>
        <v>1</v>
      </c>
      <c r="O328" t="str" cm="1">
        <f t="array" ref="O328">_xlfn.TEXTJOIN(", ", TRUE, _xlfn._xlws.FILTER(Table1[keyword], ISNUMBER(SEARCH(Table1[[#This Row],[keyword]], Table1[keyword])), ""))</f>
        <v>fta</v>
      </c>
      <c r="P328" cm="1">
        <f t="array" ref="P328">SUM(--((_xlfn.REGEXTEST(Table1[keyword], "^" &amp; Table1[[#This Row],[keyword]] &amp; ".*")) * (Table1[keep]=1) ))</f>
        <v>1</v>
      </c>
      <c r="Q328" t="str" cm="1">
        <f t="array" ref="Q328">_xlfn.TEXTJOIN(", ", TRUE, _xlfn._xlws.FILTER(Table1[keyword], (_xlfn.REGEXTEST(Table1[keyword], "^" &amp; Table1[[#This Row],[keyword]] &amp; ".*")) * (Table1[keep]=1), ""))</f>
        <v>fta</v>
      </c>
    </row>
    <row r="329" spans="1:17" x14ac:dyDescent="0.3">
      <c r="A329" t="str">
        <f>IF(NOT(ISBLANK(Table1[[#This Row],[correct value]])), Table1[[#This Row],[correct value]], Table1[[#This Row],[processed]])</f>
        <v>fully manag</v>
      </c>
      <c r="B329">
        <v>1</v>
      </c>
      <c r="C329">
        <v>1</v>
      </c>
      <c r="D329" t="s">
        <v>861</v>
      </c>
      <c r="F329" t="b">
        <f>COUNTA(_xlfn.TEXTSPLIT(Table1[[#This Row],[processed]]," "))=1</f>
        <v>0</v>
      </c>
      <c r="G329" t="s">
        <v>844</v>
      </c>
      <c r="H329" s="2" t="s">
        <v>845</v>
      </c>
      <c r="I329" t="s">
        <v>1407</v>
      </c>
      <c r="J329" cm="1">
        <f t="array" ref="J329">SUM(--((_xlfn.REGEXTEST(Table1[keyword], "\b" &amp; Table1[[#This Row],[keyword]] &amp; ".*")) * (Table1[keep]=1) * (Table1[QA]=Table1[[#This Row],[QA]]) *  (Table1[Redundant]&lt;&gt;1)))</f>
        <v>1</v>
      </c>
      <c r="K329" t="str" cm="1">
        <f t="array" ref="K329">_xlfn.TEXTJOIN(", ", TRUE, _xlfn._xlws.FILTER(Table1[keyword], (_xlfn.REGEXTEST(Table1[keyword], "\b" &amp; Table1[[#This Row],[keyword]] &amp; ".*")) * (Table1[keep]=1)  * (Table1[QA]=Table1[[#This Row],[QA]]) *  (Table1[Redundant]&lt;&gt;1), ""))</f>
        <v>fully manag</v>
      </c>
      <c r="L329" cm="1">
        <f t="array" ref="L329">SUM(--(RIGHT(_xlfn.TEXTSPLIT(Table1[[#This Row],[processed]], ," "), 1) = "I"))</f>
        <v>1</v>
      </c>
      <c r="M329" cm="1">
        <f t="array" ref="M329">SUM(--(RIGHT(_xlfn.TEXTSPLIT(Table1[[#This Row],[processed]], ," "), 2) = "bl"))</f>
        <v>0</v>
      </c>
      <c r="N329" cm="1">
        <f t="array" ref="N329">SUM(--(ISNUMBER(SEARCH(Table1[[#This Row],[keyword]], Table1[keyword]))))</f>
        <v>1</v>
      </c>
      <c r="O329" t="str" cm="1">
        <f t="array" ref="O329">_xlfn.TEXTJOIN(", ", TRUE, _xlfn._xlws.FILTER(Table1[keyword], ISNUMBER(SEARCH(Table1[[#This Row],[keyword]], Table1[keyword])), ""))</f>
        <v>fully manag</v>
      </c>
      <c r="P329" cm="1">
        <f t="array" ref="P329">SUM(--((_xlfn.REGEXTEST(Table1[keyword], "^" &amp; Table1[[#This Row],[keyword]] &amp; ".*")) * (Table1[keep]=1) ))</f>
        <v>1</v>
      </c>
      <c r="Q329" t="str" cm="1">
        <f t="array" ref="Q329">_xlfn.TEXTJOIN(", ", TRUE, _xlfn._xlws.FILTER(Table1[keyword], (_xlfn.REGEXTEST(Table1[keyword], "^" &amp; Table1[[#This Row],[keyword]] &amp; ".*")) * (Table1[keep]=1), ""))</f>
        <v>fully manag</v>
      </c>
    </row>
    <row r="330" spans="1:17" x14ac:dyDescent="0.3">
      <c r="A330" t="str">
        <f>IF(NOT(ISBLANK(Table1[[#This Row],[correct value]])), Table1[[#This Row],[correct value]], Table1[[#This Row],[processed]])</f>
        <v>fuzzy</v>
      </c>
      <c r="B330">
        <v>1</v>
      </c>
      <c r="C330">
        <v>1</v>
      </c>
      <c r="D330" t="s">
        <v>1262</v>
      </c>
      <c r="F330" t="b">
        <f>COUNTA(_xlfn.TEXTSPLIT(Table1[[#This Row],[processed]]," "))=1</f>
        <v>1</v>
      </c>
      <c r="G330" t="s">
        <v>1219</v>
      </c>
      <c r="H330" s="2" t="s">
        <v>1220</v>
      </c>
      <c r="I330" t="s">
        <v>1220</v>
      </c>
      <c r="J330" cm="1">
        <f t="array" ref="J330">SUM(--((_xlfn.REGEXTEST(Table1[keyword], "\b" &amp; Table1[[#This Row],[keyword]] &amp; ".*")) * (Table1[keep]=1) * (Table1[QA]=Table1[[#This Row],[QA]]) *  (Table1[Redundant]&lt;&gt;1)))</f>
        <v>1</v>
      </c>
      <c r="K330" t="str" cm="1">
        <f t="array" ref="K330">_xlfn.TEXTJOIN(", ", TRUE, _xlfn._xlws.FILTER(Table1[keyword], (_xlfn.REGEXTEST(Table1[keyword], "\b" &amp; Table1[[#This Row],[keyword]] &amp; ".*")) * (Table1[keep]=1)  * (Table1[QA]=Table1[[#This Row],[QA]]) *  (Table1[Redundant]&lt;&gt;1), ""))</f>
        <v>fuzzy</v>
      </c>
      <c r="L330" cm="1">
        <f t="array" ref="L330">SUM(--(RIGHT(_xlfn.TEXTSPLIT(Table1[[#This Row],[processed]], ," "), 1) = "I"))</f>
        <v>1</v>
      </c>
      <c r="M330" cm="1">
        <f t="array" ref="M330">SUM(--(RIGHT(_xlfn.TEXTSPLIT(Table1[[#This Row],[processed]], ," "), 2) = "bl"))</f>
        <v>0</v>
      </c>
      <c r="N330" cm="1">
        <f t="array" ref="N330">SUM(--(ISNUMBER(SEARCH(Table1[[#This Row],[keyword]], Table1[keyword]))))</f>
        <v>1</v>
      </c>
      <c r="O330" t="str" cm="1">
        <f t="array" ref="O330">_xlfn.TEXTJOIN(", ", TRUE, _xlfn._xlws.FILTER(Table1[keyword], ISNUMBER(SEARCH(Table1[[#This Row],[keyword]], Table1[keyword])), ""))</f>
        <v>fuzzy</v>
      </c>
      <c r="P330" cm="1">
        <f t="array" ref="P330">SUM(--((_xlfn.REGEXTEST(Table1[keyword], "^" &amp; Table1[[#This Row],[keyword]] &amp; ".*")) * (Table1[keep]=1) ))</f>
        <v>1</v>
      </c>
      <c r="Q330" t="str" cm="1">
        <f t="array" ref="Q330">_xlfn.TEXTJOIN(", ", TRUE, _xlfn._xlws.FILTER(Table1[keyword], (_xlfn.REGEXTEST(Table1[keyword], "^" &amp; Table1[[#This Row],[keyword]] &amp; ".*")) * (Table1[keep]=1), ""))</f>
        <v>fuzzy</v>
      </c>
    </row>
    <row r="331" spans="1:17" x14ac:dyDescent="0.3">
      <c r="A331" t="str">
        <f>IF(NOT(ISBLANK(Table1[[#This Row],[correct value]])), Table1[[#This Row],[correct value]], Table1[[#This Row],[processed]])</f>
        <v>garbl</v>
      </c>
      <c r="B331">
        <v>1</v>
      </c>
      <c r="C331">
        <v>1</v>
      </c>
      <c r="D331" t="s">
        <v>1184</v>
      </c>
      <c r="F331" t="b">
        <f>COUNTA(_xlfn.TEXTSPLIT(Table1[[#This Row],[processed]]," "))=1</f>
        <v>1</v>
      </c>
      <c r="G331" t="s">
        <v>1061</v>
      </c>
      <c r="H331" s="2" t="s">
        <v>1062</v>
      </c>
      <c r="J331" cm="1">
        <f t="array" ref="J331">SUM(--((_xlfn.REGEXTEST(Table1[keyword], "\b" &amp; Table1[[#This Row],[keyword]] &amp; ".*")) * (Table1[keep]=1) * (Table1[QA]=Table1[[#This Row],[QA]]) *  (Table1[Redundant]&lt;&gt;1)))</f>
        <v>1</v>
      </c>
      <c r="K331" t="str" cm="1">
        <f t="array" ref="K331">_xlfn.TEXTJOIN(", ", TRUE, _xlfn._xlws.FILTER(Table1[keyword], (_xlfn.REGEXTEST(Table1[keyword], "\b" &amp; Table1[[#This Row],[keyword]] &amp; ".*")) * (Table1[keep]=1)  * (Table1[QA]=Table1[[#This Row],[QA]]) *  (Table1[Redundant]&lt;&gt;1), ""))</f>
        <v>garbl</v>
      </c>
      <c r="L331" cm="1">
        <f t="array" ref="L331">SUM(--(RIGHT(_xlfn.TEXTSPLIT(Table1[[#This Row],[processed]], ," "), 1) = "I"))</f>
        <v>0</v>
      </c>
      <c r="M331" cm="1">
        <f t="array" ref="M331">SUM(--(RIGHT(_xlfn.TEXTSPLIT(Table1[[#This Row],[processed]], ," "), 2) = "bl"))</f>
        <v>1</v>
      </c>
      <c r="N331" cm="1">
        <f t="array" ref="N331">SUM(--(ISNUMBER(SEARCH(Table1[[#This Row],[keyword]], Table1[keyword]))))</f>
        <v>1</v>
      </c>
      <c r="O331" t="str" cm="1">
        <f t="array" ref="O331">_xlfn.TEXTJOIN(", ", TRUE, _xlfn._xlws.FILTER(Table1[keyword], ISNUMBER(SEARCH(Table1[[#This Row],[keyword]], Table1[keyword])), ""))</f>
        <v>garbl</v>
      </c>
      <c r="P331" cm="1">
        <f t="array" ref="P331">SUM(--((_xlfn.REGEXTEST(Table1[keyword], "^" &amp; Table1[[#This Row],[keyword]] &amp; ".*")) * (Table1[keep]=1) ))</f>
        <v>1</v>
      </c>
      <c r="Q331" t="str" cm="1">
        <f t="array" ref="Q331">_xlfn.TEXTJOIN(", ", TRUE, _xlfn._xlws.FILTER(Table1[keyword], (_xlfn.REGEXTEST(Table1[keyword], "^" &amp; Table1[[#This Row],[keyword]] &amp; ".*")) * (Table1[keep]=1), ""))</f>
        <v>garbl</v>
      </c>
    </row>
    <row r="332" spans="1:17" hidden="1" x14ac:dyDescent="0.3">
      <c r="A332" s="6" t="str">
        <f>IF(NOT(ISBLANK(Table1[[#This Row],[correct value]])), Table1[[#This Row],[correct value]], Table1[[#This Row],[processed]])</f>
        <v>fallback</v>
      </c>
      <c r="B332">
        <v>0</v>
      </c>
      <c r="C332">
        <v>0</v>
      </c>
      <c r="D332" t="s">
        <v>969</v>
      </c>
      <c r="F332" t="b">
        <f>COUNTA(_xlfn.TEXTSPLIT(Table1[[#This Row],[processed]]," "))=1</f>
        <v>1</v>
      </c>
      <c r="G332" t="s">
        <v>866</v>
      </c>
      <c r="H332" t="s">
        <v>866</v>
      </c>
      <c r="J332" cm="1">
        <f t="array" ref="J332">SUM(--((_xlfn.REGEXTEST(Table1[keyword], "\b" &amp; Table1[[#This Row],[keyword]] &amp; ".*")) * (Table1[keep]=1) * (Table1[QA]=Table1[[#This Row],[QA]]) *  (Table1[Redundant]&lt;&gt;1)))</f>
        <v>0</v>
      </c>
      <c r="K332" t="str" cm="1">
        <f t="array" ref="K332">_xlfn.TEXTJOIN(", ", TRUE, _xlfn._xlws.FILTER(Table1[keyword], (_xlfn.REGEXTEST(Table1[keyword], "\b" &amp; Table1[[#This Row],[keyword]] &amp; ".*")) * (Table1[keep]=1)  * (Table1[QA]=Table1[[#This Row],[QA]]) *  (Table1[Redundant]&lt;&gt;1), ""))</f>
        <v/>
      </c>
      <c r="L332" cm="1">
        <f t="array" ref="L332">SUM(--(RIGHT(_xlfn.TEXTSPLIT(Table1[[#This Row],[processed]], ," "), 1) = "I"))</f>
        <v>0</v>
      </c>
      <c r="M332" cm="1">
        <f t="array" ref="M332">SUM(--(RIGHT(_xlfn.TEXTSPLIT(Table1[[#This Row],[processed]], ," "), 2) = "bl"))</f>
        <v>0</v>
      </c>
      <c r="N332" cm="1">
        <f t="array" ref="N332">SUM(--(ISNUMBER(SEARCH(Table1[[#This Row],[keyword]], Table1[keyword]))))</f>
        <v>1</v>
      </c>
      <c r="O332" t="str" cm="1">
        <f t="array" ref="O332">_xlfn.TEXTJOIN(", ", TRUE, _xlfn._xlws.FILTER(Table1[keyword], ISNUMBER(SEARCH(Table1[[#This Row],[keyword]], Table1[keyword])), ""))</f>
        <v>fallback</v>
      </c>
      <c r="P332" cm="1">
        <f t="array" ref="P332">SUM(--((_xlfn.REGEXTEST(Table1[keyword], "^" &amp; Table1[[#This Row],[keyword]] &amp; ".*")) * (Table1[keep]=1) ))</f>
        <v>0</v>
      </c>
      <c r="Q332" t="str" cm="1">
        <f t="array" ref="Q332">_xlfn.TEXTJOIN(", ", TRUE, _xlfn._xlws.FILTER(Table1[keyword], (_xlfn.REGEXTEST(Table1[keyword], "^" &amp; Table1[[#This Row],[keyword]] &amp; ".*")) * (Table1[keep]=1), ""))</f>
        <v/>
      </c>
    </row>
    <row r="333" spans="1:17" x14ac:dyDescent="0.3">
      <c r="A333" t="str">
        <f>IF(NOT(ISBLANK(Table1[[#This Row],[correct value]])), Table1[[#This Row],[correct value]], Table1[[#This Row],[processed]])</f>
        <v>gateway</v>
      </c>
      <c r="B333">
        <v>0</v>
      </c>
      <c r="C333">
        <v>1</v>
      </c>
      <c r="D333" t="s">
        <v>115</v>
      </c>
      <c r="F333" t="b">
        <f>COUNTA(_xlfn.TEXTSPLIT(Table1[[#This Row],[processed]]," "))=1</f>
        <v>1</v>
      </c>
      <c r="G333" t="s">
        <v>73</v>
      </c>
      <c r="H333" s="2" t="s">
        <v>73</v>
      </c>
      <c r="J333" cm="1">
        <f t="array" ref="J333">SUM(--((_xlfn.REGEXTEST(Table1[keyword], "\b" &amp; Table1[[#This Row],[keyword]] &amp; ".*")) * (Table1[keep]=1) * (Table1[QA]=Table1[[#This Row],[QA]]) *  (Table1[Redundant]&lt;&gt;1)))</f>
        <v>1</v>
      </c>
      <c r="K333" t="str" cm="1">
        <f t="array" ref="K333">_xlfn.TEXTJOIN(", ", TRUE, _xlfn._xlws.FILTER(Table1[keyword], (_xlfn.REGEXTEST(Table1[keyword], "\b" &amp; Table1[[#This Row],[keyword]] &amp; ".*")) * (Table1[keep]=1)  * (Table1[QA]=Table1[[#This Row],[QA]]) *  (Table1[Redundant]&lt;&gt;1), ""))</f>
        <v>gateway</v>
      </c>
      <c r="L333" cm="1">
        <f t="array" ref="L333">SUM(--(RIGHT(_xlfn.TEXTSPLIT(Table1[[#This Row],[processed]], ," "), 1) = "I"))</f>
        <v>0</v>
      </c>
      <c r="M333" cm="1">
        <f t="array" ref="M333">SUM(--(RIGHT(_xlfn.TEXTSPLIT(Table1[[#This Row],[processed]], ," "), 2) = "bl"))</f>
        <v>0</v>
      </c>
      <c r="N333" cm="1">
        <f t="array" ref="N333">SUM(--(ISNUMBER(SEARCH(Table1[[#This Row],[keyword]], Table1[keyword]))))</f>
        <v>3</v>
      </c>
      <c r="O333" t="str" cm="1">
        <f t="array" ref="O333">_xlfn.TEXTJOIN(", ", TRUE, _xlfn._xlws.FILTER(Table1[keyword], ISNUMBER(SEARCH(Table1[[#This Row],[keyword]], Table1[keyword])), ""))</f>
        <v>gateway, gateway, gateway</v>
      </c>
      <c r="P333" cm="1">
        <f t="array" ref="P333">SUM(--((_xlfn.REGEXTEST(Table1[keyword], "^" &amp; Table1[[#This Row],[keyword]] &amp; ".*")) * (Table1[keep]=1) ))</f>
        <v>2</v>
      </c>
      <c r="Q333" t="str" cm="1">
        <f t="array" ref="Q333">_xlfn.TEXTJOIN(", ", TRUE, _xlfn._xlws.FILTER(Table1[keyword], (_xlfn.REGEXTEST(Table1[keyword], "^" &amp; Table1[[#This Row],[keyword]] &amp; ".*")) * (Table1[keep]=1), ""))</f>
        <v>gateway, gateway</v>
      </c>
    </row>
    <row r="334" spans="1:17" x14ac:dyDescent="0.3">
      <c r="A334" t="str">
        <f>IF(NOT(ISBLANK(Table1[[#This Row],[correct value]])), Table1[[#This Row],[correct value]], Table1[[#This Row],[processed]])</f>
        <v>gateway</v>
      </c>
      <c r="B334">
        <v>0</v>
      </c>
      <c r="C334">
        <v>1</v>
      </c>
      <c r="D334" t="s">
        <v>390</v>
      </c>
      <c r="F334" t="b">
        <f>COUNTA(_xlfn.TEXTSPLIT(Table1[[#This Row],[processed]]," "))=1</f>
        <v>1</v>
      </c>
      <c r="G334" t="s">
        <v>73</v>
      </c>
      <c r="H334" s="2" t="s">
        <v>73</v>
      </c>
      <c r="J334" cm="1">
        <f t="array" ref="J334">SUM(--((_xlfn.REGEXTEST(Table1[keyword], "\b" &amp; Table1[[#This Row],[keyword]] &amp; ".*")) * (Table1[keep]=1) * (Table1[QA]=Table1[[#This Row],[QA]]) *  (Table1[Redundant]&lt;&gt;1)))</f>
        <v>1</v>
      </c>
      <c r="K334" t="str" cm="1">
        <f t="array" ref="K334">_xlfn.TEXTJOIN(", ", TRUE, _xlfn._xlws.FILTER(Table1[keyword], (_xlfn.REGEXTEST(Table1[keyword], "\b" &amp; Table1[[#This Row],[keyword]] &amp; ".*")) * (Table1[keep]=1)  * (Table1[QA]=Table1[[#This Row],[QA]]) *  (Table1[Redundant]&lt;&gt;1), ""))</f>
        <v>gateway</v>
      </c>
      <c r="L334" cm="1">
        <f t="array" ref="L334">SUM(--(RIGHT(_xlfn.TEXTSPLIT(Table1[[#This Row],[processed]], ," "), 1) = "I"))</f>
        <v>0</v>
      </c>
      <c r="M334" cm="1">
        <f t="array" ref="M334">SUM(--(RIGHT(_xlfn.TEXTSPLIT(Table1[[#This Row],[processed]], ," "), 2) = "bl"))</f>
        <v>0</v>
      </c>
      <c r="N334" cm="1">
        <f t="array" ref="N334">SUM(--(ISNUMBER(SEARCH(Table1[[#This Row],[keyword]], Table1[keyword]))))</f>
        <v>3</v>
      </c>
      <c r="O334" t="str" cm="1">
        <f t="array" ref="O334">_xlfn.TEXTJOIN(", ", TRUE, _xlfn._xlws.FILTER(Table1[keyword], ISNUMBER(SEARCH(Table1[[#This Row],[keyword]], Table1[keyword])), ""))</f>
        <v>gateway, gateway, gateway</v>
      </c>
      <c r="P334" cm="1">
        <f t="array" ref="P334">SUM(--((_xlfn.REGEXTEST(Table1[keyword], "^" &amp; Table1[[#This Row],[keyword]] &amp; ".*")) * (Table1[keep]=1) ))</f>
        <v>2</v>
      </c>
      <c r="Q334" t="str" cm="1">
        <f t="array" ref="Q334">_xlfn.TEXTJOIN(", ", TRUE, _xlfn._xlws.FILTER(Table1[keyword], (_xlfn.REGEXTEST(Table1[keyword], "^" &amp; Table1[[#This Row],[keyword]] &amp; ".*")) * (Table1[keep]=1), ""))</f>
        <v>gateway, gateway</v>
      </c>
    </row>
    <row r="335" spans="1:17" x14ac:dyDescent="0.3">
      <c r="A335" t="str">
        <f>IF(NOT(ISBLANK(Table1[[#This Row],[correct value]])), Table1[[#This Row],[correct value]], Table1[[#This Row],[processed]])</f>
        <v>gdpr</v>
      </c>
      <c r="B335">
        <v>1</v>
      </c>
      <c r="C335">
        <v>1</v>
      </c>
      <c r="D335" t="s">
        <v>1184</v>
      </c>
      <c r="F335" t="b">
        <f>COUNTA(_xlfn.TEXTSPLIT(Table1[[#This Row],[processed]]," "))=1</f>
        <v>1</v>
      </c>
      <c r="G335" t="s">
        <v>1125</v>
      </c>
      <c r="H335" s="2" t="s">
        <v>1125</v>
      </c>
      <c r="J335" cm="1">
        <f t="array" ref="J335">SUM(--((_xlfn.REGEXTEST(Table1[keyword], "\b" &amp; Table1[[#This Row],[keyword]] &amp; ".*")) * (Table1[keep]=1) * (Table1[QA]=Table1[[#This Row],[QA]]) *  (Table1[Redundant]&lt;&gt;1)))</f>
        <v>1</v>
      </c>
      <c r="K335" t="str" cm="1">
        <f t="array" ref="K335">_xlfn.TEXTJOIN(", ", TRUE, _xlfn._xlws.FILTER(Table1[keyword], (_xlfn.REGEXTEST(Table1[keyword], "\b" &amp; Table1[[#This Row],[keyword]] &amp; ".*")) * (Table1[keep]=1)  * (Table1[QA]=Table1[[#This Row],[QA]]) *  (Table1[Redundant]&lt;&gt;1), ""))</f>
        <v>gdpr</v>
      </c>
      <c r="L335" cm="1">
        <f t="array" ref="L335">SUM(--(RIGHT(_xlfn.TEXTSPLIT(Table1[[#This Row],[processed]], ," "), 1) = "I"))</f>
        <v>0</v>
      </c>
      <c r="M335" cm="1">
        <f t="array" ref="M335">SUM(--(RIGHT(_xlfn.TEXTSPLIT(Table1[[#This Row],[processed]], ," "), 2) = "bl"))</f>
        <v>0</v>
      </c>
      <c r="N335" cm="1">
        <f t="array" ref="N335">SUM(--(ISNUMBER(SEARCH(Table1[[#This Row],[keyword]], Table1[keyword]))))</f>
        <v>1</v>
      </c>
      <c r="O335" t="str" cm="1">
        <f t="array" ref="O335">_xlfn.TEXTJOIN(", ", TRUE, _xlfn._xlws.FILTER(Table1[keyword], ISNUMBER(SEARCH(Table1[[#This Row],[keyword]], Table1[keyword])), ""))</f>
        <v>gdpr</v>
      </c>
      <c r="P335" cm="1">
        <f t="array" ref="P335">SUM(--((_xlfn.REGEXTEST(Table1[keyword], "^" &amp; Table1[[#This Row],[keyword]] &amp; ".*")) * (Table1[keep]=1) ))</f>
        <v>1</v>
      </c>
      <c r="Q335" t="str" cm="1">
        <f t="array" ref="Q335">_xlfn.TEXTJOIN(", ", TRUE, _xlfn._xlws.FILTER(Table1[keyword], (_xlfn.REGEXTEST(Table1[keyword], "^" &amp; Table1[[#This Row],[keyword]] &amp; ".*")) * (Table1[keep]=1), ""))</f>
        <v>gdpr</v>
      </c>
    </row>
    <row r="336" spans="1:17" x14ac:dyDescent="0.3">
      <c r="A336" t="str">
        <f>IF(NOT(ISBLANK(Table1[[#This Row],[correct value]])), Table1[[#This Row],[correct value]], Table1[[#This Row],[processed]])</f>
        <v>gestur</v>
      </c>
      <c r="B336">
        <v>1</v>
      </c>
      <c r="C336">
        <v>1</v>
      </c>
      <c r="D336" t="s">
        <v>1383</v>
      </c>
      <c r="F336" t="b">
        <f>COUNTA(_xlfn.TEXTSPLIT(Table1[[#This Row],[processed]]," "))=1</f>
        <v>1</v>
      </c>
      <c r="G336" t="s">
        <v>1352</v>
      </c>
      <c r="H336" s="2" t="s">
        <v>1353</v>
      </c>
      <c r="J336" cm="1">
        <f t="array" ref="J336">SUM(--((_xlfn.REGEXTEST(Table1[keyword], "\b" &amp; Table1[[#This Row],[keyword]] &amp; ".*")) * (Table1[keep]=1) * (Table1[QA]=Table1[[#This Row],[QA]]) *  (Table1[Redundant]&lt;&gt;1)))</f>
        <v>1</v>
      </c>
      <c r="K336" t="str" cm="1">
        <f t="array" ref="K336">_xlfn.TEXTJOIN(", ", TRUE, _xlfn._xlws.FILTER(Table1[keyword], (_xlfn.REGEXTEST(Table1[keyword], "\b" &amp; Table1[[#This Row],[keyword]] &amp; ".*")) * (Table1[keep]=1)  * (Table1[QA]=Table1[[#This Row],[QA]]) *  (Table1[Redundant]&lt;&gt;1), ""))</f>
        <v>gestur</v>
      </c>
      <c r="L336" cm="1">
        <f t="array" ref="L336">SUM(--(RIGHT(_xlfn.TEXTSPLIT(Table1[[#This Row],[processed]], ," "), 1) = "I"))</f>
        <v>0</v>
      </c>
      <c r="M336" cm="1">
        <f t="array" ref="M336">SUM(--(RIGHT(_xlfn.TEXTSPLIT(Table1[[#This Row],[processed]], ," "), 2) = "bl"))</f>
        <v>0</v>
      </c>
      <c r="N336" cm="1">
        <f t="array" ref="N336">SUM(--(ISNUMBER(SEARCH(Table1[[#This Row],[keyword]], Table1[keyword]))))</f>
        <v>1</v>
      </c>
      <c r="O336" t="str" cm="1">
        <f t="array" ref="O336">_xlfn.TEXTJOIN(", ", TRUE, _xlfn._xlws.FILTER(Table1[keyword], ISNUMBER(SEARCH(Table1[[#This Row],[keyword]], Table1[keyword])), ""))</f>
        <v>gestur</v>
      </c>
      <c r="P336" cm="1">
        <f t="array" ref="P336">SUM(--((_xlfn.REGEXTEST(Table1[keyword], "^" &amp; Table1[[#This Row],[keyword]] &amp; ".*")) * (Table1[keep]=1) ))</f>
        <v>1</v>
      </c>
      <c r="Q336" t="str" cm="1">
        <f t="array" ref="Q336">_xlfn.TEXTJOIN(", ", TRUE, _xlfn._xlws.FILTER(Table1[keyword], (_xlfn.REGEXTEST(Table1[keyword], "^" &amp; Table1[[#This Row],[keyword]] &amp; ".*")) * (Table1[keep]=1), ""))</f>
        <v>gestur</v>
      </c>
    </row>
    <row r="337" spans="1:17" x14ac:dyDescent="0.3">
      <c r="A337" t="str">
        <f>IF(NOT(ISBLANK(Table1[[#This Row],[correct value]])), Table1[[#This Row],[correct value]], Table1[[#This Row],[processed]])</f>
        <v>gluewar</v>
      </c>
      <c r="B337">
        <v>1</v>
      </c>
      <c r="C337">
        <v>1</v>
      </c>
      <c r="D337" t="s">
        <v>492</v>
      </c>
      <c r="F337" t="b">
        <f>COUNTA(_xlfn.TEXTSPLIT(Table1[[#This Row],[processed]]," "))=1</f>
        <v>1</v>
      </c>
      <c r="G337" t="s">
        <v>452</v>
      </c>
      <c r="H337" s="2" t="s">
        <v>453</v>
      </c>
      <c r="J337" cm="1">
        <f t="array" ref="J337">SUM(--((_xlfn.REGEXTEST(Table1[keyword], "\b" &amp; Table1[[#This Row],[keyword]] &amp; ".*")) * (Table1[keep]=1) * (Table1[QA]=Table1[[#This Row],[QA]]) *  (Table1[Redundant]&lt;&gt;1)))</f>
        <v>1</v>
      </c>
      <c r="K337" t="str" cm="1">
        <f t="array" ref="K337">_xlfn.TEXTJOIN(", ", TRUE, _xlfn._xlws.FILTER(Table1[keyword], (_xlfn.REGEXTEST(Table1[keyword], "\b" &amp; Table1[[#This Row],[keyword]] &amp; ".*")) * (Table1[keep]=1)  * (Table1[QA]=Table1[[#This Row],[QA]]) *  (Table1[Redundant]&lt;&gt;1), ""))</f>
        <v>gluewar</v>
      </c>
      <c r="L337" cm="1">
        <f t="array" ref="L337">SUM(--(RIGHT(_xlfn.TEXTSPLIT(Table1[[#This Row],[processed]], ," "), 1) = "I"))</f>
        <v>0</v>
      </c>
      <c r="M337" cm="1">
        <f t="array" ref="M337">SUM(--(RIGHT(_xlfn.TEXTSPLIT(Table1[[#This Row],[processed]], ," "), 2) = "bl"))</f>
        <v>0</v>
      </c>
      <c r="N337" cm="1">
        <f t="array" ref="N337">SUM(--(ISNUMBER(SEARCH(Table1[[#This Row],[keyword]], Table1[keyword]))))</f>
        <v>1</v>
      </c>
      <c r="O337" t="str" cm="1">
        <f t="array" ref="O337">_xlfn.TEXTJOIN(", ", TRUE, _xlfn._xlws.FILTER(Table1[keyword], ISNUMBER(SEARCH(Table1[[#This Row],[keyword]], Table1[keyword])), ""))</f>
        <v>gluewar</v>
      </c>
      <c r="P337" cm="1">
        <f t="array" ref="P337">SUM(--((_xlfn.REGEXTEST(Table1[keyword], "^" &amp; Table1[[#This Row],[keyword]] &amp; ".*")) * (Table1[keep]=1) ))</f>
        <v>1</v>
      </c>
      <c r="Q337" t="str" cm="1">
        <f t="array" ref="Q337">_xlfn.TEXTJOIN(", ", TRUE, _xlfn._xlws.FILTER(Table1[keyword], (_xlfn.REGEXTEST(Table1[keyword], "^" &amp; Table1[[#This Row],[keyword]] &amp; ".*")) * (Table1[keep]=1), ""))</f>
        <v>gluewar</v>
      </c>
    </row>
    <row r="338" spans="1:17" x14ac:dyDescent="0.3">
      <c r="A338" t="str">
        <f>IF(NOT(ISBLANK(Table1[[#This Row],[correct value]])), Table1[[#This Row],[correct value]], Table1[[#This Row],[processed]])</f>
        <v>goal analys</v>
      </c>
      <c r="B338">
        <v>1</v>
      </c>
      <c r="C338">
        <v>1</v>
      </c>
      <c r="D338" t="s">
        <v>541</v>
      </c>
      <c r="F338" t="b">
        <f>COUNTA(_xlfn.TEXTSPLIT(Table1[[#This Row],[processed]]," "))=1</f>
        <v>0</v>
      </c>
      <c r="G338" t="s">
        <v>548</v>
      </c>
      <c r="H338" s="2" t="s">
        <v>549</v>
      </c>
      <c r="I338" t="s">
        <v>1398</v>
      </c>
      <c r="J338" cm="1">
        <f t="array" ref="J338">SUM(--((_xlfn.REGEXTEST(Table1[keyword], "\b" &amp; Table1[[#This Row],[keyword]] &amp; ".*")) * (Table1[keep]=1) * (Table1[QA]=Table1[[#This Row],[QA]]) *  (Table1[Redundant]&lt;&gt;1)))</f>
        <v>1</v>
      </c>
      <c r="K338" t="str" cm="1">
        <f t="array" ref="K338">_xlfn.TEXTJOIN(", ", TRUE, _xlfn._xlws.FILTER(Table1[keyword], (_xlfn.REGEXTEST(Table1[keyword], "\b" &amp; Table1[[#This Row],[keyword]] &amp; ".*")) * (Table1[keep]=1)  * (Table1[QA]=Table1[[#This Row],[QA]]) *  (Table1[Redundant]&lt;&gt;1), ""))</f>
        <v>goal analys</v>
      </c>
      <c r="L338" cm="1">
        <f t="array" ref="L338">SUM(--(RIGHT(_xlfn.TEXTSPLIT(Table1[[#This Row],[processed]], ," "), 1) = "I"))</f>
        <v>1</v>
      </c>
      <c r="M338" cm="1">
        <f t="array" ref="M338">SUM(--(RIGHT(_xlfn.TEXTSPLIT(Table1[[#This Row],[processed]], ," "), 2) = "bl"))</f>
        <v>0</v>
      </c>
      <c r="N338" cm="1">
        <f t="array" ref="N338">SUM(--(ISNUMBER(SEARCH(Table1[[#This Row],[keyword]], Table1[keyword]))))</f>
        <v>1</v>
      </c>
      <c r="O338" t="str" cm="1">
        <f t="array" ref="O338">_xlfn.TEXTJOIN(", ", TRUE, _xlfn._xlws.FILTER(Table1[keyword], ISNUMBER(SEARCH(Table1[[#This Row],[keyword]], Table1[keyword])), ""))</f>
        <v>goal analys</v>
      </c>
      <c r="P338" cm="1">
        <f t="array" ref="P338">SUM(--((_xlfn.REGEXTEST(Table1[keyword], "^" &amp; Table1[[#This Row],[keyword]] &amp; ".*")) * (Table1[keep]=1) ))</f>
        <v>1</v>
      </c>
      <c r="Q338" t="str" cm="1">
        <f t="array" ref="Q338">_xlfn.TEXTJOIN(", ", TRUE, _xlfn._xlws.FILTER(Table1[keyword], (_xlfn.REGEXTEST(Table1[keyword], "^" &amp; Table1[[#This Row],[keyword]] &amp; ".*")) * (Table1[keep]=1), ""))</f>
        <v>goal analys</v>
      </c>
    </row>
    <row r="339" spans="1:17" x14ac:dyDescent="0.3">
      <c r="A339" t="str">
        <f>IF(NOT(ISBLANK(Table1[[#This Row],[correct value]])), Table1[[#This Row],[correct value]], Table1[[#This Row],[processed]])</f>
        <v>govern</v>
      </c>
      <c r="B339">
        <v>0</v>
      </c>
      <c r="C339">
        <v>1</v>
      </c>
      <c r="D339" t="s">
        <v>1184</v>
      </c>
      <c r="F339" t="b">
        <f>COUNTA(_xlfn.TEXTSPLIT(Table1[[#This Row],[processed]]," "))=1</f>
        <v>1</v>
      </c>
      <c r="G339" t="s">
        <v>1019</v>
      </c>
      <c r="H339" s="2" t="s">
        <v>1019</v>
      </c>
      <c r="J339" cm="1">
        <f t="array" ref="J339">SUM(--((_xlfn.REGEXTEST(Table1[keyword], "\b" &amp; Table1[[#This Row],[keyword]] &amp; ".*")) * (Table1[keep]=1) * (Table1[QA]=Table1[[#This Row],[QA]]) *  (Table1[Redundant]&lt;&gt;1)))</f>
        <v>1</v>
      </c>
      <c r="K339" t="str" cm="1">
        <f t="array" ref="K339">_xlfn.TEXTJOIN(", ", TRUE, _xlfn._xlws.FILTER(Table1[keyword], (_xlfn.REGEXTEST(Table1[keyword], "\b" &amp; Table1[[#This Row],[keyword]] &amp; ".*")) * (Table1[keep]=1)  * (Table1[QA]=Table1[[#This Row],[QA]]) *  (Table1[Redundant]&lt;&gt;1), ""))</f>
        <v>govern</v>
      </c>
      <c r="L339" cm="1">
        <f t="array" ref="L339">SUM(--(RIGHT(_xlfn.TEXTSPLIT(Table1[[#This Row],[processed]], ," "), 1) = "I"))</f>
        <v>0</v>
      </c>
      <c r="M339" cm="1">
        <f t="array" ref="M339">SUM(--(RIGHT(_xlfn.TEXTSPLIT(Table1[[#This Row],[processed]], ," "), 2) = "bl"))</f>
        <v>0</v>
      </c>
      <c r="N339" cm="1">
        <f t="array" ref="N339">SUM(--(ISNUMBER(SEARCH(Table1[[#This Row],[keyword]], Table1[keyword]))))</f>
        <v>1</v>
      </c>
      <c r="O339" t="str" cm="1">
        <f t="array" ref="O339">_xlfn.TEXTJOIN(", ", TRUE, _xlfn._xlws.FILTER(Table1[keyword], ISNUMBER(SEARCH(Table1[[#This Row],[keyword]], Table1[keyword])), ""))</f>
        <v>govern</v>
      </c>
      <c r="P339" cm="1">
        <f t="array" ref="P339">SUM(--((_xlfn.REGEXTEST(Table1[keyword], "^" &amp; Table1[[#This Row],[keyword]] &amp; ".*")) * (Table1[keep]=1) ))</f>
        <v>1</v>
      </c>
      <c r="Q339" t="str" cm="1">
        <f t="array" ref="Q339">_xlfn.TEXTJOIN(", ", TRUE, _xlfn._xlws.FILTER(Table1[keyword], (_xlfn.REGEXTEST(Table1[keyword], "^" &amp; Table1[[#This Row],[keyword]] &amp; ".*")) * (Table1[keep]=1), ""))</f>
        <v>govern</v>
      </c>
    </row>
    <row r="340" spans="1:17" hidden="1" x14ac:dyDescent="0.3">
      <c r="A340" s="6" t="str">
        <f>IF(NOT(ISBLANK(Table1[[#This Row],[correct value]])), Table1[[#This Row],[correct value]], Table1[[#This Row],[processed]])</f>
        <v>featur toggl</v>
      </c>
      <c r="B340">
        <v>0</v>
      </c>
      <c r="C340">
        <v>0</v>
      </c>
      <c r="D340" t="s">
        <v>390</v>
      </c>
      <c r="F340" t="b">
        <f>COUNTA(_xlfn.TEXTSPLIT(Table1[[#This Row],[processed]]," "))=1</f>
        <v>0</v>
      </c>
      <c r="G340" t="s">
        <v>247</v>
      </c>
      <c r="H340" t="s">
        <v>248</v>
      </c>
      <c r="J340" cm="1">
        <f t="array" ref="J340">SUM(--((_xlfn.REGEXTEST(Table1[keyword], "\b" &amp; Table1[[#This Row],[keyword]] &amp; ".*")) * (Table1[keep]=1) * (Table1[QA]=Table1[[#This Row],[QA]]) *  (Table1[Redundant]&lt;&gt;1)))</f>
        <v>0</v>
      </c>
      <c r="K340" t="str" cm="1">
        <f t="array" ref="K340">_xlfn.TEXTJOIN(", ", TRUE, _xlfn._xlws.FILTER(Table1[keyword], (_xlfn.REGEXTEST(Table1[keyword], "\b" &amp; Table1[[#This Row],[keyword]] &amp; ".*")) * (Table1[keep]=1)  * (Table1[QA]=Table1[[#This Row],[QA]]) *  (Table1[Redundant]&lt;&gt;1), ""))</f>
        <v/>
      </c>
      <c r="L340" cm="1">
        <f t="array" ref="L340">SUM(--(RIGHT(_xlfn.TEXTSPLIT(Table1[[#This Row],[processed]], ," "), 1) = "I"))</f>
        <v>0</v>
      </c>
      <c r="M340" cm="1">
        <f t="array" ref="M340">SUM(--(RIGHT(_xlfn.TEXTSPLIT(Table1[[#This Row],[processed]], ," "), 2) = "bl"))</f>
        <v>0</v>
      </c>
      <c r="N340" cm="1">
        <f t="array" ref="N340">SUM(--(ISNUMBER(SEARCH(Table1[[#This Row],[keyword]], Table1[keyword]))))</f>
        <v>1</v>
      </c>
      <c r="O340" t="str" cm="1">
        <f t="array" ref="O340">_xlfn.TEXTJOIN(", ", TRUE, _xlfn._xlws.FILTER(Table1[keyword], ISNUMBER(SEARCH(Table1[[#This Row],[keyword]], Table1[keyword])), ""))</f>
        <v>featur toggl</v>
      </c>
      <c r="P340" cm="1">
        <f t="array" ref="P340">SUM(--((_xlfn.REGEXTEST(Table1[keyword], "^" &amp; Table1[[#This Row],[keyword]] &amp; ".*")) * (Table1[keep]=1) ))</f>
        <v>0</v>
      </c>
      <c r="Q340" t="str" cm="1">
        <f t="array" ref="Q340">_xlfn.TEXTJOIN(", ", TRUE, _xlfn._xlws.FILTER(Table1[keyword], (_xlfn.REGEXTEST(Table1[keyword], "^" &amp; Table1[[#This Row],[keyword]] &amp; ".*")) * (Table1[keep]=1), ""))</f>
        <v/>
      </c>
    </row>
    <row r="341" spans="1:17" hidden="1" x14ac:dyDescent="0.3">
      <c r="A341" s="1" t="str">
        <f>IF(NOT(ISBLANK(Table1[[#This Row],[correct value]])), Table1[[#This Row],[correct value]], Table1[[#This Row],[processed]])</f>
        <v>federat</v>
      </c>
      <c r="B341">
        <v>0</v>
      </c>
      <c r="C341">
        <v>0</v>
      </c>
      <c r="D341" t="s">
        <v>115</v>
      </c>
      <c r="F341" t="b">
        <f>COUNTA(_xlfn.TEXTSPLIT(Table1[[#This Row],[processed]]," "))=1</f>
        <v>1</v>
      </c>
      <c r="G341" t="s">
        <v>97</v>
      </c>
      <c r="H341" t="s">
        <v>97</v>
      </c>
      <c r="J341" cm="1">
        <f t="array" ref="J341">SUM(--((_xlfn.REGEXTEST(Table1[keyword], "\b" &amp; Table1[[#This Row],[keyword]] &amp; ".*")) * (Table1[keep]=1) * (Table1[QA]=Table1[[#This Row],[QA]]) *  (Table1[Redundant]&lt;&gt;1)))</f>
        <v>0</v>
      </c>
      <c r="K341" t="str" cm="1">
        <f t="array" ref="K341">_xlfn.TEXTJOIN(", ", TRUE, _xlfn._xlws.FILTER(Table1[keyword], (_xlfn.REGEXTEST(Table1[keyword], "\b" &amp; Table1[[#This Row],[keyword]] &amp; ".*")) * (Table1[keep]=1)  * (Table1[QA]=Table1[[#This Row],[QA]]) *  (Table1[Redundant]&lt;&gt;1), ""))</f>
        <v/>
      </c>
      <c r="L341" cm="1">
        <f t="array" ref="L341">SUM(--(RIGHT(_xlfn.TEXTSPLIT(Table1[[#This Row],[processed]], ," "), 1) = "I"))</f>
        <v>0</v>
      </c>
      <c r="M341" cm="1">
        <f t="array" ref="M341">SUM(--(RIGHT(_xlfn.TEXTSPLIT(Table1[[#This Row],[processed]], ," "), 2) = "bl"))</f>
        <v>0</v>
      </c>
      <c r="N341" cm="1">
        <f t="array" ref="N341">SUM(--(ISNUMBER(SEARCH(Table1[[#This Row],[keyword]], Table1[keyword]))))</f>
        <v>1</v>
      </c>
      <c r="O341" t="str" cm="1">
        <f t="array" ref="O341">_xlfn.TEXTJOIN(", ", TRUE, _xlfn._xlws.FILTER(Table1[keyword], ISNUMBER(SEARCH(Table1[[#This Row],[keyword]], Table1[keyword])), ""))</f>
        <v>federat</v>
      </c>
      <c r="P341" cm="1">
        <f t="array" ref="P341">SUM(--((_xlfn.REGEXTEST(Table1[keyword], "^" &amp; Table1[[#This Row],[keyword]] &amp; ".*")) * (Table1[keep]=1) ))</f>
        <v>0</v>
      </c>
      <c r="Q341" t="str" cm="1">
        <f t="array" ref="Q341">_xlfn.TEXTJOIN(", ", TRUE, _xlfn._xlws.FILTER(Table1[keyword], (_xlfn.REGEXTEST(Table1[keyword], "^" &amp; Table1[[#This Row],[keyword]] &amp; ".*")) * (Table1[keep]=1), ""))</f>
        <v/>
      </c>
    </row>
    <row r="342" spans="1:17" x14ac:dyDescent="0.3">
      <c r="A342" t="str">
        <f>IF(NOT(ISBLANK(Table1[[#This Row],[correct value]])), Table1[[#This Row],[correct value]], Table1[[#This Row],[processed]])</f>
        <v>gpu</v>
      </c>
      <c r="B342">
        <v>0</v>
      </c>
      <c r="C342">
        <v>1</v>
      </c>
      <c r="D342" t="s">
        <v>399</v>
      </c>
      <c r="F342" t="b">
        <f>COUNTA(_xlfn.TEXTSPLIT(Table1[[#This Row],[processed]]," "))=1</f>
        <v>1</v>
      </c>
      <c r="G342" t="s">
        <v>359</v>
      </c>
      <c r="H342" s="2" t="s">
        <v>360</v>
      </c>
      <c r="J342" cm="1">
        <f t="array" ref="J342">SUM(--((_xlfn.REGEXTEST(Table1[keyword], "\b" &amp; Table1[[#This Row],[keyword]] &amp; ".*")) * (Table1[keep]=1) * (Table1[QA]=Table1[[#This Row],[QA]]) *  (Table1[Redundant]&lt;&gt;1)))</f>
        <v>1</v>
      </c>
      <c r="K342" t="str" cm="1">
        <f t="array" ref="K342">_xlfn.TEXTJOIN(", ", TRUE, _xlfn._xlws.FILTER(Table1[keyword], (_xlfn.REGEXTEST(Table1[keyword], "\b" &amp; Table1[[#This Row],[keyword]] &amp; ".*")) * (Table1[keep]=1)  * (Table1[QA]=Table1[[#This Row],[QA]]) *  (Table1[Redundant]&lt;&gt;1), ""))</f>
        <v>gpu</v>
      </c>
      <c r="L342" cm="1">
        <f t="array" ref="L342">SUM(--(RIGHT(_xlfn.TEXTSPLIT(Table1[[#This Row],[processed]], ," "), 1) = "I"))</f>
        <v>0</v>
      </c>
      <c r="M342" cm="1">
        <f t="array" ref="M342">SUM(--(RIGHT(_xlfn.TEXTSPLIT(Table1[[#This Row],[processed]], ," "), 2) = "bl"))</f>
        <v>0</v>
      </c>
      <c r="N342" cm="1">
        <f t="array" ref="N342">SUM(--(ISNUMBER(SEARCH(Table1[[#This Row],[keyword]], Table1[keyword]))))</f>
        <v>2</v>
      </c>
      <c r="O342" t="str" cm="1">
        <f t="array" ref="O342">_xlfn.TEXTJOIN(", ", TRUE, _xlfn._xlws.FILTER(Table1[keyword], ISNUMBER(SEARCH(Table1[[#This Row],[keyword]], Table1[keyword])), ""))</f>
        <v>gpu, gpu</v>
      </c>
      <c r="P342" cm="1">
        <f t="array" ref="P342">SUM(--((_xlfn.REGEXTEST(Table1[keyword], "^" &amp; Table1[[#This Row],[keyword]] &amp; ".*")) * (Table1[keep]=1) ))</f>
        <v>2</v>
      </c>
      <c r="Q342" t="str" cm="1">
        <f t="array" ref="Q342">_xlfn.TEXTJOIN(", ", TRUE, _xlfn._xlws.FILTER(Table1[keyword], (_xlfn.REGEXTEST(Table1[keyword], "^" &amp; Table1[[#This Row],[keyword]] &amp; ".*")) * (Table1[keep]=1), ""))</f>
        <v>gpu, gpu</v>
      </c>
    </row>
    <row r="343" spans="1:17" x14ac:dyDescent="0.3">
      <c r="A343" t="str">
        <f>IF(NOT(ISBLANK(Table1[[#This Row],[correct value]])), Table1[[#This Row],[correct value]], Table1[[#This Row],[processed]])</f>
        <v>gpu</v>
      </c>
      <c r="B343">
        <v>0</v>
      </c>
      <c r="C343">
        <v>1</v>
      </c>
      <c r="D343" t="s">
        <v>746</v>
      </c>
      <c r="F343" t="b">
        <f>COUNTA(_xlfn.TEXTSPLIT(Table1[[#This Row],[processed]]," "))=1</f>
        <v>1</v>
      </c>
      <c r="G343" t="s">
        <v>359</v>
      </c>
      <c r="H343" s="2" t="s">
        <v>360</v>
      </c>
      <c r="J343" cm="1">
        <f t="array" ref="J343">SUM(--((_xlfn.REGEXTEST(Table1[keyword], "\b" &amp; Table1[[#This Row],[keyword]] &amp; ".*")) * (Table1[keep]=1) * (Table1[QA]=Table1[[#This Row],[QA]]) *  (Table1[Redundant]&lt;&gt;1)))</f>
        <v>1</v>
      </c>
      <c r="K343" t="str" cm="1">
        <f t="array" ref="K343">_xlfn.TEXTJOIN(", ", TRUE, _xlfn._xlws.FILTER(Table1[keyword], (_xlfn.REGEXTEST(Table1[keyword], "\b" &amp; Table1[[#This Row],[keyword]] &amp; ".*")) * (Table1[keep]=1)  * (Table1[QA]=Table1[[#This Row],[QA]]) *  (Table1[Redundant]&lt;&gt;1), ""))</f>
        <v>gpu</v>
      </c>
      <c r="L343" cm="1">
        <f t="array" ref="L343">SUM(--(RIGHT(_xlfn.TEXTSPLIT(Table1[[#This Row],[processed]], ," "), 1) = "I"))</f>
        <v>0</v>
      </c>
      <c r="M343" cm="1">
        <f t="array" ref="M343">SUM(--(RIGHT(_xlfn.TEXTSPLIT(Table1[[#This Row],[processed]], ," "), 2) = "bl"))</f>
        <v>0</v>
      </c>
      <c r="N343" cm="1">
        <f t="array" ref="N343">SUM(--(ISNUMBER(SEARCH(Table1[[#This Row],[keyword]], Table1[keyword]))))</f>
        <v>2</v>
      </c>
      <c r="O343" t="str" cm="1">
        <f t="array" ref="O343">_xlfn.TEXTJOIN(", ", TRUE, _xlfn._xlws.FILTER(Table1[keyword], ISNUMBER(SEARCH(Table1[[#This Row],[keyword]], Table1[keyword])), ""))</f>
        <v>gpu, gpu</v>
      </c>
      <c r="P343" cm="1">
        <f t="array" ref="P343">SUM(--((_xlfn.REGEXTEST(Table1[keyword], "^" &amp; Table1[[#This Row],[keyword]] &amp; ".*")) * (Table1[keep]=1) ))</f>
        <v>2</v>
      </c>
      <c r="Q343" t="str" cm="1">
        <f t="array" ref="Q343">_xlfn.TEXTJOIN(", ", TRUE, _xlfn._xlws.FILTER(Table1[keyword], (_xlfn.REGEXTEST(Table1[keyword], "^" &amp; Table1[[#This Row],[keyword]] &amp; ".*")) * (Table1[keep]=1), ""))</f>
        <v>gpu, gpu</v>
      </c>
    </row>
    <row r="344" spans="1:17" hidden="1" x14ac:dyDescent="0.3">
      <c r="A344" s="6" t="str">
        <f>IF(NOT(ISBLANK(Table1[[#This Row],[correct value]])), Table1[[#This Row],[correct value]], Table1[[#This Row],[processed]])</f>
        <v>finite-st</v>
      </c>
      <c r="B344">
        <v>0</v>
      </c>
      <c r="C344">
        <v>0</v>
      </c>
      <c r="D344" t="s">
        <v>861</v>
      </c>
      <c r="F344" t="b">
        <f>COUNTA(_xlfn.TEXTSPLIT(Table1[[#This Row],[processed]]," "))=1</f>
        <v>1</v>
      </c>
      <c r="G344" t="s">
        <v>780</v>
      </c>
      <c r="H344" t="s">
        <v>781</v>
      </c>
      <c r="J344" cm="1">
        <f t="array" ref="J344">SUM(--((_xlfn.REGEXTEST(Table1[keyword], "\b" &amp; Table1[[#This Row],[keyword]] &amp; ".*")) * (Table1[keep]=1) * (Table1[QA]=Table1[[#This Row],[QA]]) *  (Table1[Redundant]&lt;&gt;1)))</f>
        <v>0</v>
      </c>
      <c r="K344" t="str" cm="1">
        <f t="array" ref="K344">_xlfn.TEXTJOIN(", ", TRUE, _xlfn._xlws.FILTER(Table1[keyword], (_xlfn.REGEXTEST(Table1[keyword], "\b" &amp; Table1[[#This Row],[keyword]] &amp; ".*")) * (Table1[keep]=1)  * (Table1[QA]=Table1[[#This Row],[QA]]) *  (Table1[Redundant]&lt;&gt;1), ""))</f>
        <v/>
      </c>
      <c r="L344" cm="1">
        <f t="array" ref="L344">SUM(--(RIGHT(_xlfn.TEXTSPLIT(Table1[[#This Row],[processed]], ," "), 1) = "I"))</f>
        <v>0</v>
      </c>
      <c r="M344" cm="1">
        <f t="array" ref="M344">SUM(--(RIGHT(_xlfn.TEXTSPLIT(Table1[[#This Row],[processed]], ," "), 2) = "bl"))</f>
        <v>0</v>
      </c>
      <c r="N344" cm="1">
        <f t="array" ref="N344">SUM(--(ISNUMBER(SEARCH(Table1[[#This Row],[keyword]], Table1[keyword]))))</f>
        <v>1</v>
      </c>
      <c r="O344" t="str" cm="1">
        <f t="array" ref="O344">_xlfn.TEXTJOIN(", ", TRUE, _xlfn._xlws.FILTER(Table1[keyword], ISNUMBER(SEARCH(Table1[[#This Row],[keyword]], Table1[keyword])), ""))</f>
        <v>finite-st</v>
      </c>
      <c r="P344" cm="1">
        <f t="array" ref="P344">SUM(--((_xlfn.REGEXTEST(Table1[keyword], "^" &amp; Table1[[#This Row],[keyword]] &amp; ".*")) * (Table1[keep]=1) ))</f>
        <v>0</v>
      </c>
      <c r="Q344" t="str" cm="1">
        <f t="array" ref="Q344">_xlfn.TEXTJOIN(", ", TRUE, _xlfn._xlws.FILTER(Table1[keyword], (_xlfn.REGEXTEST(Table1[keyword], "^" &amp; Table1[[#This Row],[keyword]] &amp; ".*")) * (Table1[keep]=1), ""))</f>
        <v/>
      </c>
    </row>
    <row r="345" spans="1:17" x14ac:dyDescent="0.3">
      <c r="A345" t="str">
        <f>IF(NOT(ISBLANK(Table1[[#This Row],[correct value]])), Table1[[#This Row],[correct value]], Table1[[#This Row],[processed]])</f>
        <v>graph-bas</v>
      </c>
      <c r="B345">
        <v>1</v>
      </c>
      <c r="C345">
        <v>1</v>
      </c>
      <c r="D345" t="s">
        <v>492</v>
      </c>
      <c r="F345" t="b">
        <f>COUNTA(_xlfn.TEXTSPLIT(Table1[[#This Row],[processed]]," "))=1</f>
        <v>1</v>
      </c>
      <c r="G345" t="s">
        <v>456</v>
      </c>
      <c r="H345" s="2" t="s">
        <v>457</v>
      </c>
      <c r="J345" cm="1">
        <f t="array" ref="J345">SUM(--((_xlfn.REGEXTEST(Table1[keyword], "\b" &amp; Table1[[#This Row],[keyword]] &amp; ".*")) * (Table1[keep]=1) * (Table1[QA]=Table1[[#This Row],[QA]]) *  (Table1[Redundant]&lt;&gt;1)))</f>
        <v>1</v>
      </c>
      <c r="K345" t="str" cm="1">
        <f t="array" ref="K345">_xlfn.TEXTJOIN(", ", TRUE, _xlfn._xlws.FILTER(Table1[keyword], (_xlfn.REGEXTEST(Table1[keyword], "\b" &amp; Table1[[#This Row],[keyword]] &amp; ".*")) * (Table1[keep]=1)  * (Table1[QA]=Table1[[#This Row],[QA]]) *  (Table1[Redundant]&lt;&gt;1), ""))</f>
        <v>graph-bas</v>
      </c>
      <c r="L345" cm="1">
        <f t="array" ref="L345">SUM(--(RIGHT(_xlfn.TEXTSPLIT(Table1[[#This Row],[processed]], ," "), 1) = "I"))</f>
        <v>0</v>
      </c>
      <c r="M345" cm="1">
        <f t="array" ref="M345">SUM(--(RIGHT(_xlfn.TEXTSPLIT(Table1[[#This Row],[processed]], ," "), 2) = "bl"))</f>
        <v>0</v>
      </c>
      <c r="N345" cm="1">
        <f t="array" ref="N345">SUM(--(ISNUMBER(SEARCH(Table1[[#This Row],[keyword]], Table1[keyword]))))</f>
        <v>1</v>
      </c>
      <c r="O345" t="str" cm="1">
        <f t="array" ref="O345">_xlfn.TEXTJOIN(", ", TRUE, _xlfn._xlws.FILTER(Table1[keyword], ISNUMBER(SEARCH(Table1[[#This Row],[keyword]], Table1[keyword])), ""))</f>
        <v>graph-bas</v>
      </c>
      <c r="P345" cm="1">
        <f t="array" ref="P345">SUM(--((_xlfn.REGEXTEST(Table1[keyword], "^" &amp; Table1[[#This Row],[keyword]] &amp; ".*")) * (Table1[keep]=1) ))</f>
        <v>1</v>
      </c>
      <c r="Q345" t="str" cm="1">
        <f t="array" ref="Q345">_xlfn.TEXTJOIN(", ", TRUE, _xlfn._xlws.FILTER(Table1[keyword], (_xlfn.REGEXTEST(Table1[keyword], "^" &amp; Table1[[#This Row],[keyword]] &amp; ".*")) * (Table1[keep]=1), ""))</f>
        <v>graph-bas</v>
      </c>
    </row>
    <row r="346" spans="1:17" hidden="1" x14ac:dyDescent="0.3">
      <c r="A346" s="6" t="str">
        <f>IF(NOT(ISBLANK(Table1[[#This Row],[correct value]])), Table1[[#This Row],[correct value]], Table1[[#This Row],[processed]])</f>
        <v>firmwar</v>
      </c>
      <c r="B346">
        <v>0</v>
      </c>
      <c r="C346">
        <v>0</v>
      </c>
      <c r="D346" t="s">
        <v>1184</v>
      </c>
      <c r="F346" t="b">
        <f>COUNTA(_xlfn.TEXTSPLIT(Table1[[#This Row],[processed]]," "))=1</f>
        <v>1</v>
      </c>
      <c r="G346" t="s">
        <v>990</v>
      </c>
      <c r="H346" t="s">
        <v>991</v>
      </c>
      <c r="J346" cm="1">
        <f t="array" ref="J346">SUM(--((_xlfn.REGEXTEST(Table1[keyword], "\b" &amp; Table1[[#This Row],[keyword]] &amp; ".*")) * (Table1[keep]=1) * (Table1[QA]=Table1[[#This Row],[QA]]) *  (Table1[Redundant]&lt;&gt;1)))</f>
        <v>0</v>
      </c>
      <c r="K346" t="str" cm="1">
        <f t="array" ref="K346">_xlfn.TEXTJOIN(", ", TRUE, _xlfn._xlws.FILTER(Table1[keyword], (_xlfn.REGEXTEST(Table1[keyword], "\b" &amp; Table1[[#This Row],[keyword]] &amp; ".*")) * (Table1[keep]=1)  * (Table1[QA]=Table1[[#This Row],[QA]]) *  (Table1[Redundant]&lt;&gt;1), ""))</f>
        <v/>
      </c>
      <c r="L346" cm="1">
        <f t="array" ref="L346">SUM(--(RIGHT(_xlfn.TEXTSPLIT(Table1[[#This Row],[processed]], ," "), 1) = "I"))</f>
        <v>0</v>
      </c>
      <c r="M346" cm="1">
        <f t="array" ref="M346">SUM(--(RIGHT(_xlfn.TEXTSPLIT(Table1[[#This Row],[processed]], ," "), 2) = "bl"))</f>
        <v>0</v>
      </c>
      <c r="N346" cm="1">
        <f t="array" ref="N346">SUM(--(ISNUMBER(SEARCH(Table1[[#This Row],[keyword]], Table1[keyword]))))</f>
        <v>1</v>
      </c>
      <c r="O346" t="str" cm="1">
        <f t="array" ref="O346">_xlfn.TEXTJOIN(", ", TRUE, _xlfn._xlws.FILTER(Table1[keyword], ISNUMBER(SEARCH(Table1[[#This Row],[keyword]], Table1[keyword])), ""))</f>
        <v>firmwar</v>
      </c>
      <c r="P346" cm="1">
        <f t="array" ref="P346">SUM(--((_xlfn.REGEXTEST(Table1[keyword], "^" &amp; Table1[[#This Row],[keyword]] &amp; ".*")) * (Table1[keep]=1) ))</f>
        <v>0</v>
      </c>
      <c r="Q346" t="str" cm="1">
        <f t="array" ref="Q346">_xlfn.TEXTJOIN(", ", TRUE, _xlfn._xlws.FILTER(Table1[keyword], (_xlfn.REGEXTEST(Table1[keyword], "^" &amp; Table1[[#This Row],[keyword]] &amp; ".*")) * (Table1[keep]=1), ""))</f>
        <v/>
      </c>
    </row>
    <row r="347" spans="1:17" hidden="1" x14ac:dyDescent="0.3">
      <c r="A347" s="6" t="str">
        <f>IF(NOT(ISBLANK(Table1[[#This Row],[correct value]])), Table1[[#This Row],[correct value]], Table1[[#This Row],[processed]])</f>
        <v>fixtur</v>
      </c>
      <c r="B347">
        <v>0</v>
      </c>
      <c r="C347">
        <v>0</v>
      </c>
      <c r="D347" t="s">
        <v>1262</v>
      </c>
      <c r="F347" t="b">
        <f>COUNTA(_xlfn.TEXTSPLIT(Table1[[#This Row],[processed]]," "))=1</f>
        <v>1</v>
      </c>
      <c r="G347" t="s">
        <v>1188</v>
      </c>
      <c r="H347" t="s">
        <v>1189</v>
      </c>
      <c r="J347" cm="1">
        <f t="array" ref="J347">SUM(--((_xlfn.REGEXTEST(Table1[keyword], "\b" &amp; Table1[[#This Row],[keyword]] &amp; ".*")) * (Table1[keep]=1) * (Table1[QA]=Table1[[#This Row],[QA]]) *  (Table1[Redundant]&lt;&gt;1)))</f>
        <v>0</v>
      </c>
      <c r="K347" t="str" cm="1">
        <f t="array" ref="K347">_xlfn.TEXTJOIN(", ", TRUE, _xlfn._xlws.FILTER(Table1[keyword], (_xlfn.REGEXTEST(Table1[keyword], "\b" &amp; Table1[[#This Row],[keyword]] &amp; ".*")) * (Table1[keep]=1)  * (Table1[QA]=Table1[[#This Row],[QA]]) *  (Table1[Redundant]&lt;&gt;1), ""))</f>
        <v/>
      </c>
      <c r="L347" cm="1">
        <f t="array" ref="L347">SUM(--(RIGHT(_xlfn.TEXTSPLIT(Table1[[#This Row],[processed]], ," "), 1) = "I"))</f>
        <v>0</v>
      </c>
      <c r="M347" cm="1">
        <f t="array" ref="M347">SUM(--(RIGHT(_xlfn.TEXTSPLIT(Table1[[#This Row],[processed]], ," "), 2) = "bl"))</f>
        <v>0</v>
      </c>
      <c r="N347" cm="1">
        <f t="array" ref="N347">SUM(--(ISNUMBER(SEARCH(Table1[[#This Row],[keyword]], Table1[keyword]))))</f>
        <v>1</v>
      </c>
      <c r="O347" t="str" cm="1">
        <f t="array" ref="O347">_xlfn.TEXTJOIN(", ", TRUE, _xlfn._xlws.FILTER(Table1[keyword], ISNUMBER(SEARCH(Table1[[#This Row],[keyword]], Table1[keyword])), ""))</f>
        <v>fixtur</v>
      </c>
      <c r="P347" cm="1">
        <f t="array" ref="P347">SUM(--((_xlfn.REGEXTEST(Table1[keyword], "^" &amp; Table1[[#This Row],[keyword]] &amp; ".*")) * (Table1[keep]=1) ))</f>
        <v>0</v>
      </c>
      <c r="Q347" t="str" cm="1">
        <f t="array" ref="Q347">_xlfn.TEXTJOIN(", ", TRUE, _xlfn._xlws.FILTER(Table1[keyword], (_xlfn.REGEXTEST(Table1[keyword], "^" &amp; Table1[[#This Row],[keyword]] &amp; ".*")) * (Table1[keep]=1), ""))</f>
        <v/>
      </c>
    </row>
    <row r="348" spans="1:17" hidden="1" x14ac:dyDescent="0.3">
      <c r="A348" s="6" t="str">
        <f>IF(NOT(ISBLANK(Table1[[#This Row],[correct value]])), Table1[[#This Row],[correct value]], Table1[[#This Row],[processed]])</f>
        <v>flexibil</v>
      </c>
      <c r="B348">
        <v>0</v>
      </c>
      <c r="C348">
        <v>0</v>
      </c>
      <c r="D348" t="s">
        <v>541</v>
      </c>
      <c r="F348" t="b">
        <f>COUNTA(_xlfn.TEXTSPLIT(Table1[[#This Row],[processed]]," "))=1</f>
        <v>1</v>
      </c>
      <c r="G348" t="s">
        <v>503</v>
      </c>
      <c r="H348" t="s">
        <v>503</v>
      </c>
      <c r="J348" cm="1">
        <f t="array" ref="J348">SUM(--((_xlfn.REGEXTEST(Table1[keyword], "\b" &amp; Table1[[#This Row],[keyword]] &amp; ".*")) * (Table1[keep]=1) * (Table1[QA]=Table1[[#This Row],[QA]]) *  (Table1[Redundant]&lt;&gt;1)))</f>
        <v>0</v>
      </c>
      <c r="K348" t="str" cm="1">
        <f t="array" ref="K348">_xlfn.TEXTJOIN(", ", TRUE, _xlfn._xlws.FILTER(Table1[keyword], (_xlfn.REGEXTEST(Table1[keyword], "\b" &amp; Table1[[#This Row],[keyword]] &amp; ".*")) * (Table1[keep]=1)  * (Table1[QA]=Table1[[#This Row],[QA]]) *  (Table1[Redundant]&lt;&gt;1), ""))</f>
        <v/>
      </c>
      <c r="L348" cm="1">
        <f t="array" ref="L348">SUM(--(RIGHT(_xlfn.TEXTSPLIT(Table1[[#This Row],[processed]], ," "), 1) = "I"))</f>
        <v>0</v>
      </c>
      <c r="M348" cm="1">
        <f t="array" ref="M348">SUM(--(RIGHT(_xlfn.TEXTSPLIT(Table1[[#This Row],[processed]], ," "), 2) = "bl"))</f>
        <v>0</v>
      </c>
      <c r="N348" cm="1">
        <f t="array" ref="N348">SUM(--(ISNUMBER(SEARCH(Table1[[#This Row],[keyword]], Table1[keyword]))))</f>
        <v>2</v>
      </c>
      <c r="O348" t="str" cm="1">
        <f t="array" ref="O348">_xlfn.TEXTJOIN(", ", TRUE, _xlfn._xlws.FILTER(Table1[keyword], ISNUMBER(SEARCH(Table1[[#This Row],[keyword]], Table1[keyword])), ""))</f>
        <v>flexibil, flexibil</v>
      </c>
      <c r="P348" cm="1">
        <f t="array" ref="P348">SUM(--((_xlfn.REGEXTEST(Table1[keyword], "^" &amp; Table1[[#This Row],[keyword]] &amp; ".*")) * (Table1[keep]=1) ))</f>
        <v>0</v>
      </c>
      <c r="Q348" t="str" cm="1">
        <f t="array" ref="Q348">_xlfn.TEXTJOIN(", ", TRUE, _xlfn._xlws.FILTER(Table1[keyword], (_xlfn.REGEXTEST(Table1[keyword], "^" &amp; Table1[[#This Row],[keyword]] &amp; ".*")) * (Table1[keep]=1), ""))</f>
        <v/>
      </c>
    </row>
    <row r="349" spans="1:17" hidden="1" x14ac:dyDescent="0.3">
      <c r="A349" s="6" t="str">
        <f>IF(NOT(ISBLANK(Table1[[#This Row],[correct value]])), Table1[[#This Row],[correct value]], Table1[[#This Row],[processed]])</f>
        <v>flexibil</v>
      </c>
      <c r="B349">
        <v>0</v>
      </c>
      <c r="C349">
        <v>0</v>
      </c>
      <c r="D349" t="s">
        <v>1383</v>
      </c>
      <c r="F349" t="b">
        <f>COUNTA(_xlfn.TEXTSPLIT(Table1[[#This Row],[processed]]," "))=1</f>
        <v>1</v>
      </c>
      <c r="G349" t="s">
        <v>503</v>
      </c>
      <c r="H349" t="s">
        <v>503</v>
      </c>
      <c r="J349" cm="1">
        <f t="array" ref="J349">SUM(--((_xlfn.REGEXTEST(Table1[keyword], "\b" &amp; Table1[[#This Row],[keyword]] &amp; ".*")) * (Table1[keep]=1) * (Table1[QA]=Table1[[#This Row],[QA]]) *  (Table1[Redundant]&lt;&gt;1)))</f>
        <v>0</v>
      </c>
      <c r="K349" t="str" cm="1">
        <f t="array" ref="K349">_xlfn.TEXTJOIN(", ", TRUE, _xlfn._xlws.FILTER(Table1[keyword], (_xlfn.REGEXTEST(Table1[keyword], "\b" &amp; Table1[[#This Row],[keyword]] &amp; ".*")) * (Table1[keep]=1)  * (Table1[QA]=Table1[[#This Row],[QA]]) *  (Table1[Redundant]&lt;&gt;1), ""))</f>
        <v/>
      </c>
      <c r="L349" cm="1">
        <f t="array" ref="L349">SUM(--(RIGHT(_xlfn.TEXTSPLIT(Table1[[#This Row],[processed]], ," "), 1) = "I"))</f>
        <v>0</v>
      </c>
      <c r="M349" cm="1">
        <f t="array" ref="M349">SUM(--(RIGHT(_xlfn.TEXTSPLIT(Table1[[#This Row],[processed]], ," "), 2) = "bl"))</f>
        <v>0</v>
      </c>
      <c r="N349" cm="1">
        <f t="array" ref="N349">SUM(--(ISNUMBER(SEARCH(Table1[[#This Row],[keyword]], Table1[keyword]))))</f>
        <v>2</v>
      </c>
      <c r="O349" t="str" cm="1">
        <f t="array" ref="O349">_xlfn.TEXTJOIN(", ", TRUE, _xlfn._xlws.FILTER(Table1[keyword], ISNUMBER(SEARCH(Table1[[#This Row],[keyword]], Table1[keyword])), ""))</f>
        <v>flexibil, flexibil</v>
      </c>
      <c r="P349" cm="1">
        <f t="array" ref="P349">SUM(--((_xlfn.REGEXTEST(Table1[keyword], "^" &amp; Table1[[#This Row],[keyword]] &amp; ".*")) * (Table1[keep]=1) ))</f>
        <v>0</v>
      </c>
      <c r="Q349" t="str" cm="1">
        <f t="array" ref="Q349">_xlfn.TEXTJOIN(", ", TRUE, _xlfn._xlws.FILTER(Table1[keyword], (_xlfn.REGEXTEST(Table1[keyword], "^" &amp; Table1[[#This Row],[keyword]] &amp; ".*")) * (Table1[keep]=1), ""))</f>
        <v/>
      </c>
    </row>
    <row r="350" spans="1:17" x14ac:dyDescent="0.3">
      <c r="A350" t="str">
        <f>IF(NOT(ISBLANK(Table1[[#This Row],[correct value]])), Table1[[#This Row],[correct value]], Table1[[#This Row],[processed]])</f>
        <v>green softwar</v>
      </c>
      <c r="B350">
        <v>1</v>
      </c>
      <c r="C350">
        <v>1</v>
      </c>
      <c r="D350" t="s">
        <v>399</v>
      </c>
      <c r="E350">
        <v>1</v>
      </c>
      <c r="F350" t="b">
        <f>COUNTA(_xlfn.TEXTSPLIT(Table1[[#This Row],[processed]]," "))=1</f>
        <v>0</v>
      </c>
      <c r="G350" t="s">
        <v>406</v>
      </c>
      <c r="H350" s="2" t="s">
        <v>407</v>
      </c>
      <c r="J350" cm="1">
        <f t="array" ref="J350">SUM(--((_xlfn.REGEXTEST(Table1[keyword], "\b" &amp; Table1[[#This Row],[keyword]] &amp; ".*")) * (Table1[keep]=1) * (Table1[QA]=Table1[[#This Row],[QA]]) *  (Table1[Redundant]&lt;&gt;1)))</f>
        <v>0</v>
      </c>
      <c r="K350" t="str" cm="1">
        <f t="array" ref="K350">_xlfn.TEXTJOIN(", ", TRUE, _xlfn._xlws.FILTER(Table1[keyword], (_xlfn.REGEXTEST(Table1[keyword], "\b" &amp; Table1[[#This Row],[keyword]] &amp; ".*")) * (Table1[keep]=1)  * (Table1[QA]=Table1[[#This Row],[QA]]) *  (Table1[Redundant]&lt;&gt;1), ""))</f>
        <v/>
      </c>
      <c r="L350" cm="1">
        <f t="array" ref="L350">SUM(--(RIGHT(_xlfn.TEXTSPLIT(Table1[[#This Row],[processed]], ," "), 1) = "I"))</f>
        <v>0</v>
      </c>
      <c r="M350" cm="1">
        <f t="array" ref="M350">SUM(--(RIGHT(_xlfn.TEXTSPLIT(Table1[[#This Row],[processed]], ," "), 2) = "bl"))</f>
        <v>0</v>
      </c>
      <c r="N350" cm="1">
        <f t="array" ref="N350">SUM(--(ISNUMBER(SEARCH(Table1[[#This Row],[keyword]], Table1[keyword]))))</f>
        <v>1</v>
      </c>
      <c r="O350" t="str" cm="1">
        <f t="array" ref="O350">_xlfn.TEXTJOIN(", ", TRUE, _xlfn._xlws.FILTER(Table1[keyword], ISNUMBER(SEARCH(Table1[[#This Row],[keyword]], Table1[keyword])), ""))</f>
        <v>green softwar</v>
      </c>
      <c r="P350" cm="1">
        <f t="array" ref="P350">SUM(--((_xlfn.REGEXTEST(Table1[keyword], "^" &amp; Table1[[#This Row],[keyword]] &amp; ".*")) * (Table1[keep]=1) ))</f>
        <v>1</v>
      </c>
      <c r="Q350" t="str" cm="1">
        <f t="array" ref="Q350">_xlfn.TEXTJOIN(", ", TRUE, _xlfn._xlws.FILTER(Table1[keyword], (_xlfn.REGEXTEST(Table1[keyword], "^" &amp; Table1[[#This Row],[keyword]] &amp; ".*")) * (Table1[keep]=1), ""))</f>
        <v>green softwar</v>
      </c>
    </row>
    <row r="351" spans="1:17" x14ac:dyDescent="0.3">
      <c r="A351" t="str">
        <f>IF(NOT(ISBLANK(Table1[[#This Row],[correct value]])), Table1[[#This Row],[correct value]], Table1[[#This Row],[processed]])</f>
        <v>growth</v>
      </c>
      <c r="B351">
        <v>0</v>
      </c>
      <c r="C351">
        <v>1</v>
      </c>
      <c r="D351" t="s">
        <v>861</v>
      </c>
      <c r="F351" t="b">
        <f>COUNTA(_xlfn.TEXTSPLIT(Table1[[#This Row],[processed]]," "))=1</f>
        <v>1</v>
      </c>
      <c r="G351" t="s">
        <v>798</v>
      </c>
      <c r="H351" s="2" t="s">
        <v>798</v>
      </c>
      <c r="J351" cm="1">
        <f t="array" ref="J351">SUM(--((_xlfn.REGEXTEST(Table1[keyword], "\b" &amp; Table1[[#This Row],[keyword]] &amp; ".*")) * (Table1[keep]=1) * (Table1[QA]=Table1[[#This Row],[QA]]) *  (Table1[Redundant]&lt;&gt;1)))</f>
        <v>1</v>
      </c>
      <c r="K351" t="str" cm="1">
        <f t="array" ref="K351">_xlfn.TEXTJOIN(", ", TRUE, _xlfn._xlws.FILTER(Table1[keyword], (_xlfn.REGEXTEST(Table1[keyword], "\b" &amp; Table1[[#This Row],[keyword]] &amp; ".*")) * (Table1[keep]=1)  * (Table1[QA]=Table1[[#This Row],[QA]]) *  (Table1[Redundant]&lt;&gt;1), ""))</f>
        <v>growth</v>
      </c>
      <c r="L351" cm="1">
        <f t="array" ref="L351">SUM(--(RIGHT(_xlfn.TEXTSPLIT(Table1[[#This Row],[processed]], ," "), 1) = "I"))</f>
        <v>0</v>
      </c>
      <c r="M351" cm="1">
        <f t="array" ref="M351">SUM(--(RIGHT(_xlfn.TEXTSPLIT(Table1[[#This Row],[processed]], ," "), 2) = "bl"))</f>
        <v>0</v>
      </c>
      <c r="N351" cm="1">
        <f t="array" ref="N351">SUM(--(ISNUMBER(SEARCH(Table1[[#This Row],[keyword]], Table1[keyword]))))</f>
        <v>1</v>
      </c>
      <c r="O351" t="str" cm="1">
        <f t="array" ref="O351">_xlfn.TEXTJOIN(", ", TRUE, _xlfn._xlws.FILTER(Table1[keyword], ISNUMBER(SEARCH(Table1[[#This Row],[keyword]], Table1[keyword])), ""))</f>
        <v>growth</v>
      </c>
      <c r="P351" cm="1">
        <f t="array" ref="P351">SUM(--((_xlfn.REGEXTEST(Table1[keyword], "^" &amp; Table1[[#This Row],[keyword]] &amp; ".*")) * (Table1[keep]=1) ))</f>
        <v>1</v>
      </c>
      <c r="Q351" t="str" cm="1">
        <f t="array" ref="Q351">_xlfn.TEXTJOIN(", ", TRUE, _xlfn._xlws.FILTER(Table1[keyword], (_xlfn.REGEXTEST(Table1[keyword], "^" &amp; Table1[[#This Row],[keyword]] &amp; ".*")) * (Table1[keep]=1), ""))</f>
        <v>growth</v>
      </c>
    </row>
    <row r="352" spans="1:17" x14ac:dyDescent="0.3">
      <c r="A352" t="str">
        <f>IF(NOT(ISBLANK(Table1[[#This Row],[correct value]])), Table1[[#This Row],[correct value]], Table1[[#This Row],[processed]])</f>
        <v>gsn diagram</v>
      </c>
      <c r="B352">
        <v>1</v>
      </c>
      <c r="C352">
        <v>1</v>
      </c>
      <c r="D352" t="s">
        <v>969</v>
      </c>
      <c r="E352">
        <v>1</v>
      </c>
      <c r="F352" t="b">
        <f>COUNTA(_xlfn.TEXTSPLIT(Table1[[#This Row],[processed]]," "))=1</f>
        <v>0</v>
      </c>
      <c r="G352" t="s">
        <v>959</v>
      </c>
      <c r="H352" s="2" t="s">
        <v>960</v>
      </c>
      <c r="J352" cm="1">
        <f t="array" ref="J352">SUM(--((_xlfn.REGEXTEST(Table1[keyword], "\b" &amp; Table1[[#This Row],[keyword]] &amp; ".*")) * (Table1[keep]=1) * (Table1[QA]=Table1[[#This Row],[QA]]) *  (Table1[Redundant]&lt;&gt;1)))</f>
        <v>0</v>
      </c>
      <c r="K352" t="str" cm="1">
        <f t="array" ref="K352">_xlfn.TEXTJOIN(", ", TRUE, _xlfn._xlws.FILTER(Table1[keyword], (_xlfn.REGEXTEST(Table1[keyword], "\b" &amp; Table1[[#This Row],[keyword]] &amp; ".*")) * (Table1[keep]=1)  * (Table1[QA]=Table1[[#This Row],[QA]]) *  (Table1[Redundant]&lt;&gt;1), ""))</f>
        <v/>
      </c>
      <c r="L352" cm="1">
        <f t="array" ref="L352">SUM(--(RIGHT(_xlfn.TEXTSPLIT(Table1[[#This Row],[processed]], ," "), 1) = "I"))</f>
        <v>0</v>
      </c>
      <c r="M352" cm="1">
        <f t="array" ref="M352">SUM(--(RIGHT(_xlfn.TEXTSPLIT(Table1[[#This Row],[processed]], ," "), 2) = "bl"))</f>
        <v>0</v>
      </c>
      <c r="N352" cm="1">
        <f t="array" ref="N352">SUM(--(ISNUMBER(SEARCH(Table1[[#This Row],[keyword]], Table1[keyword]))))</f>
        <v>1</v>
      </c>
      <c r="O352" t="str" cm="1">
        <f t="array" ref="O352">_xlfn.TEXTJOIN(", ", TRUE, _xlfn._xlws.FILTER(Table1[keyword], ISNUMBER(SEARCH(Table1[[#This Row],[keyword]], Table1[keyword])), ""))</f>
        <v>gsn diagram</v>
      </c>
      <c r="P352" cm="1">
        <f t="array" ref="P352">SUM(--((_xlfn.REGEXTEST(Table1[keyword], "^" &amp; Table1[[#This Row],[keyword]] &amp; ".*")) * (Table1[keep]=1) ))</f>
        <v>1</v>
      </c>
      <c r="Q352" t="str" cm="1">
        <f t="array" ref="Q352">_xlfn.TEXTJOIN(", ", TRUE, _xlfn._xlws.FILTER(Table1[keyword], (_xlfn.REGEXTEST(Table1[keyword], "^" &amp; Table1[[#This Row],[keyword]] &amp; ".*")) * (Table1[keep]=1), ""))</f>
        <v>gsn diagram</v>
      </c>
    </row>
    <row r="353" spans="1:17" x14ac:dyDescent="0.3">
      <c r="A353" t="str">
        <f>IF(NOT(ISBLANK(Table1[[#This Row],[correct value]])), Table1[[#This Row],[correct value]], Table1[[#This Row],[processed]])</f>
        <v>guardrail</v>
      </c>
      <c r="B353">
        <v>1</v>
      </c>
      <c r="C353">
        <v>1</v>
      </c>
      <c r="D353" t="s">
        <v>1184</v>
      </c>
      <c r="F353" t="b">
        <f>COUNTA(_xlfn.TEXTSPLIT(Table1[[#This Row],[processed]]," "))=1</f>
        <v>1</v>
      </c>
      <c r="G353" t="s">
        <v>1081</v>
      </c>
      <c r="H353" s="2" t="s">
        <v>1082</v>
      </c>
      <c r="J353" cm="1">
        <f t="array" ref="J353">SUM(--((_xlfn.REGEXTEST(Table1[keyword], "\b" &amp; Table1[[#This Row],[keyword]] &amp; ".*")) * (Table1[keep]=1) * (Table1[QA]=Table1[[#This Row],[QA]]) *  (Table1[Redundant]&lt;&gt;1)))</f>
        <v>1</v>
      </c>
      <c r="K353" t="str" cm="1">
        <f t="array" ref="K353">_xlfn.TEXTJOIN(", ", TRUE, _xlfn._xlws.FILTER(Table1[keyword], (_xlfn.REGEXTEST(Table1[keyword], "\b" &amp; Table1[[#This Row],[keyword]] &amp; ".*")) * (Table1[keep]=1)  * (Table1[QA]=Table1[[#This Row],[QA]]) *  (Table1[Redundant]&lt;&gt;1), ""))</f>
        <v>guardrail</v>
      </c>
      <c r="L353" cm="1">
        <f t="array" ref="L353">SUM(--(RIGHT(_xlfn.TEXTSPLIT(Table1[[#This Row],[processed]], ," "), 1) = "I"))</f>
        <v>0</v>
      </c>
      <c r="M353" cm="1">
        <f t="array" ref="M353">SUM(--(RIGHT(_xlfn.TEXTSPLIT(Table1[[#This Row],[processed]], ," "), 2) = "bl"))</f>
        <v>0</v>
      </c>
      <c r="N353" cm="1">
        <f t="array" ref="N353">SUM(--(ISNUMBER(SEARCH(Table1[[#This Row],[keyword]], Table1[keyword]))))</f>
        <v>1</v>
      </c>
      <c r="O353" t="str" cm="1">
        <f t="array" ref="O353">_xlfn.TEXTJOIN(", ", TRUE, _xlfn._xlws.FILTER(Table1[keyword], ISNUMBER(SEARCH(Table1[[#This Row],[keyword]], Table1[keyword])), ""))</f>
        <v>guardrail</v>
      </c>
      <c r="P353" cm="1">
        <f t="array" ref="P353">SUM(--((_xlfn.REGEXTEST(Table1[keyword], "^" &amp; Table1[[#This Row],[keyword]] &amp; ".*")) * (Table1[keep]=1) ))</f>
        <v>1</v>
      </c>
      <c r="Q353" t="str" cm="1">
        <f t="array" ref="Q353">_xlfn.TEXTJOIN(", ", TRUE, _xlfn._xlws.FILTER(Table1[keyword], (_xlfn.REGEXTEST(Table1[keyword], "^" &amp; Table1[[#This Row],[keyword]] &amp; ".*")) * (Table1[keep]=1), ""))</f>
        <v>guardrail</v>
      </c>
    </row>
    <row r="354" spans="1:17" hidden="1" x14ac:dyDescent="0.3">
      <c r="A354" s="6" t="str">
        <f>IF(NOT(ISBLANK(Table1[[#This Row],[correct value]])), Table1[[#This Row],[correct value]], Table1[[#This Row],[processed]])</f>
        <v>fraca</v>
      </c>
      <c r="B354">
        <v>0</v>
      </c>
      <c r="C354">
        <v>0</v>
      </c>
      <c r="D354" t="s">
        <v>861</v>
      </c>
      <c r="F354" t="b">
        <f>COUNTA(_xlfn.TEXTSPLIT(Table1[[#This Row],[processed]]," "))=1</f>
        <v>1</v>
      </c>
      <c r="G354" t="s">
        <v>749</v>
      </c>
      <c r="H354" t="s">
        <v>750</v>
      </c>
      <c r="J354" cm="1">
        <f t="array" ref="J354">SUM(--((_xlfn.REGEXTEST(Table1[keyword], "\b" &amp; Table1[[#This Row],[keyword]] &amp; ".*")) * (Table1[keep]=1) * (Table1[QA]=Table1[[#This Row],[QA]]) *  (Table1[Redundant]&lt;&gt;1)))</f>
        <v>0</v>
      </c>
      <c r="K354" t="str" cm="1">
        <f t="array" ref="K354">_xlfn.TEXTJOIN(", ", TRUE, _xlfn._xlws.FILTER(Table1[keyword], (_xlfn.REGEXTEST(Table1[keyword], "\b" &amp; Table1[[#This Row],[keyword]] &amp; ".*")) * (Table1[keep]=1)  * (Table1[QA]=Table1[[#This Row],[QA]]) *  (Table1[Redundant]&lt;&gt;1), ""))</f>
        <v/>
      </c>
      <c r="L354" cm="1">
        <f t="array" ref="L354">SUM(--(RIGHT(_xlfn.TEXTSPLIT(Table1[[#This Row],[processed]], ," "), 1) = "I"))</f>
        <v>0</v>
      </c>
      <c r="M354" cm="1">
        <f t="array" ref="M354">SUM(--(RIGHT(_xlfn.TEXTSPLIT(Table1[[#This Row],[processed]], ," "), 2) = "bl"))</f>
        <v>0</v>
      </c>
      <c r="N354" cm="1">
        <f t="array" ref="N354">SUM(--(ISNUMBER(SEARCH(Table1[[#This Row],[keyword]], Table1[keyword]))))</f>
        <v>1</v>
      </c>
      <c r="O354" t="str" cm="1">
        <f t="array" ref="O354">_xlfn.TEXTJOIN(", ", TRUE, _xlfn._xlws.FILTER(Table1[keyword], ISNUMBER(SEARCH(Table1[[#This Row],[keyword]], Table1[keyword])), ""))</f>
        <v>fraca</v>
      </c>
      <c r="P354" cm="1">
        <f t="array" ref="P354">SUM(--((_xlfn.REGEXTEST(Table1[keyword], "^" &amp; Table1[[#This Row],[keyword]] &amp; ".*")) * (Table1[keep]=1) ))</f>
        <v>0</v>
      </c>
      <c r="Q354" t="str" cm="1">
        <f t="array" ref="Q354">_xlfn.TEXTJOIN(", ", TRUE, _xlfn._xlws.FILTER(Table1[keyword], (_xlfn.REGEXTEST(Table1[keyword], "^" &amp; Table1[[#This Row],[keyword]] &amp; ".*")) * (Table1[keep]=1), ""))</f>
        <v/>
      </c>
    </row>
    <row r="355" spans="1:17" x14ac:dyDescent="0.3">
      <c r="A355" t="str">
        <f>IF(NOT(ISBLANK(Table1[[#This Row],[correct value]])), Table1[[#This Row],[correct value]], Table1[[#This Row],[processed]])</f>
        <v>guid</v>
      </c>
      <c r="B355">
        <v>0</v>
      </c>
      <c r="C355">
        <v>1</v>
      </c>
      <c r="D355" t="s">
        <v>1383</v>
      </c>
      <c r="F355" t="b">
        <f>COUNTA(_xlfn.TEXTSPLIT(Table1[[#This Row],[processed]]," "))=1</f>
        <v>1</v>
      </c>
      <c r="G355" t="s">
        <v>1282</v>
      </c>
      <c r="H355" s="2" t="s">
        <v>1282</v>
      </c>
      <c r="J355" cm="1">
        <f t="array" ref="J355">SUM(--((_xlfn.REGEXTEST(Table1[keyword], "\b" &amp; Table1[[#This Row],[keyword]] &amp; ".*")) * (Table1[keep]=1) * (Table1[QA]=Table1[[#This Row],[QA]]) *  (Table1[Redundant]&lt;&gt;1)))</f>
        <v>1</v>
      </c>
      <c r="K355" t="str" cm="1">
        <f t="array" ref="K355">_xlfn.TEXTJOIN(", ", TRUE, _xlfn._xlws.FILTER(Table1[keyword], (_xlfn.REGEXTEST(Table1[keyword], "\b" &amp; Table1[[#This Row],[keyword]] &amp; ".*")) * (Table1[keep]=1)  * (Table1[QA]=Table1[[#This Row],[QA]]) *  (Table1[Redundant]&lt;&gt;1), ""))</f>
        <v>guid</v>
      </c>
      <c r="L355" cm="1">
        <f t="array" ref="L355">SUM(--(RIGHT(_xlfn.TEXTSPLIT(Table1[[#This Row],[processed]], ," "), 1) = "I"))</f>
        <v>0</v>
      </c>
      <c r="M355" cm="1">
        <f t="array" ref="M355">SUM(--(RIGHT(_xlfn.TEXTSPLIT(Table1[[#This Row],[processed]], ," "), 2) = "bl"))</f>
        <v>0</v>
      </c>
      <c r="N355" cm="1">
        <f t="array" ref="N355">SUM(--(ISNUMBER(SEARCH(Table1[[#This Row],[keyword]], Table1[keyword]))))</f>
        <v>2</v>
      </c>
      <c r="O355" t="str" cm="1">
        <f t="array" ref="O355">_xlfn.TEXTJOIN(", ", TRUE, _xlfn._xlws.FILTER(Table1[keyword], ISNUMBER(SEARCH(Table1[[#This Row],[keyword]], Table1[keyword])), ""))</f>
        <v>guid, guidanc</v>
      </c>
      <c r="P355" cm="1">
        <f t="array" ref="P355">SUM(--((_xlfn.REGEXTEST(Table1[keyword], "^" &amp; Table1[[#This Row],[keyword]] &amp; ".*")) * (Table1[keep]=1) ))</f>
        <v>2</v>
      </c>
      <c r="Q355" t="str" cm="1">
        <f t="array" ref="Q355">_xlfn.TEXTJOIN(", ", TRUE, _xlfn._xlws.FILTER(Table1[keyword], (_xlfn.REGEXTEST(Table1[keyword], "^" &amp; Table1[[#This Row],[keyword]] &amp; ".*")) * (Table1[keep]=1), ""))</f>
        <v>guid, guidanc</v>
      </c>
    </row>
    <row r="356" spans="1:17" x14ac:dyDescent="0.3">
      <c r="A356" t="str">
        <f>IF(NOT(ISBLANK(Table1[[#This Row],[correct value]])), Table1[[#This Row],[correct value]], Table1[[#This Row],[processed]])</f>
        <v>ha</v>
      </c>
      <c r="B356">
        <v>0</v>
      </c>
      <c r="C356">
        <v>1</v>
      </c>
      <c r="D356" t="s">
        <v>131</v>
      </c>
      <c r="F356" t="b">
        <f>COUNTA(_xlfn.TEXTSPLIT(Table1[[#This Row],[processed]]," "))=1</f>
        <v>1</v>
      </c>
      <c r="G356" t="s">
        <v>143</v>
      </c>
      <c r="H356" t="s">
        <v>195</v>
      </c>
      <c r="J356" cm="1">
        <f t="array" ref="J356">SUM(--((_xlfn.REGEXTEST(Table1[keyword], "\b" &amp; Table1[[#This Row],[keyword]] &amp; ".*")) * (Table1[keep]=1) * (Table1[QA]=Table1[[#This Row],[QA]]) *  (Table1[Redundant]&lt;&gt;1)))</f>
        <v>1</v>
      </c>
      <c r="K356" t="str" cm="1">
        <f t="array" ref="K356">_xlfn.TEXTJOIN(", ", TRUE, _xlfn._xlws.FILTER(Table1[keyword], (_xlfn.REGEXTEST(Table1[keyword], "\b" &amp; Table1[[#This Row],[keyword]] &amp; ".*")) * (Table1[keep]=1)  * (Table1[QA]=Table1[[#This Row],[QA]]) *  (Table1[Redundant]&lt;&gt;1), ""))</f>
        <v>ha</v>
      </c>
      <c r="L356" cm="1">
        <f t="array" ref="L356">SUM(--(RIGHT(_xlfn.TEXTSPLIT(Table1[[#This Row],[processed]], ," "), 1) = "I"))</f>
        <v>0</v>
      </c>
      <c r="M356" cm="1">
        <f t="array" ref="M356">SUM(--(RIGHT(_xlfn.TEXTSPLIT(Table1[[#This Row],[processed]], ," "), 2) = "bl"))</f>
        <v>0</v>
      </c>
      <c r="N356" cm="1">
        <f t="array" ref="N356">SUM(--(ISNUMBER(SEARCH(Table1[[#This Row],[keyword]], Table1[keyword]))))</f>
        <v>33</v>
      </c>
      <c r="O356" t="str" cm="1">
        <f t="array" ref="O356">_xlfn.TEXTJOIN(", ", TRUE, _xlfn._xlws.FILTER(Table1[keyword], ISNUMBER(SEARCH(Table1[[#This Row],[keyword]], Table1[keyword])), ""))</f>
        <v>behavi, behavior model, captcha, chang environ, chang project, chang system, charg, exchang, ha, hack, hardcod, harden, hard-wir, hash, hazard, hazop, harmoniz, hazard, marshal, primar channel, requir chang, share, softwar chang, system chang, toolchain, unhandl, chang scenario, chang scenario elicit, chang scenario evalu, chang scenario requir, compon chang, haproxy, softwar chang project</v>
      </c>
      <c r="P356" cm="1">
        <f t="array" ref="P356">SUM(--((_xlfn.REGEXTEST(Table1[keyword], "^" &amp; Table1[[#This Row],[keyword]] &amp; ".*")) * (Table1[keep]=1) ))</f>
        <v>9</v>
      </c>
      <c r="Q356" t="str" cm="1">
        <f t="array" ref="Q356">_xlfn.TEXTJOIN(", ", TRUE, _xlfn._xlws.FILTER(Table1[keyword], (_xlfn.REGEXTEST(Table1[keyword], "^" &amp; Table1[[#This Row],[keyword]] &amp; ".*")) * (Table1[keep]=1), ""))</f>
        <v>ha, hack, hardcod, harden, hard-wir, hash, hazard, hazop, haproxy</v>
      </c>
    </row>
    <row r="357" spans="1:17" x14ac:dyDescent="0.3">
      <c r="A357" t="str">
        <f>IF(NOT(ISBLANK(Table1[[#This Row],[correct value]])), Table1[[#This Row],[correct value]], Table1[[#This Row],[processed]])</f>
        <v>hack</v>
      </c>
      <c r="B357">
        <v>1</v>
      </c>
      <c r="C357">
        <v>1</v>
      </c>
      <c r="D357" t="s">
        <v>1184</v>
      </c>
      <c r="F357" t="b">
        <f>COUNTA(_xlfn.TEXTSPLIT(Table1[[#This Row],[processed]]," "))=1</f>
        <v>1</v>
      </c>
      <c r="G357" t="s">
        <v>1138</v>
      </c>
      <c r="H357" s="2" t="s">
        <v>1139</v>
      </c>
      <c r="J357" cm="1">
        <f t="array" ref="J357">SUM(--((_xlfn.REGEXTEST(Table1[keyword], "\b" &amp; Table1[[#This Row],[keyword]] &amp; ".*")) * (Table1[keep]=1) * (Table1[QA]=Table1[[#This Row],[QA]]) *  (Table1[Redundant]&lt;&gt;1)))</f>
        <v>1</v>
      </c>
      <c r="K357" t="str" cm="1">
        <f t="array" ref="K357">_xlfn.TEXTJOIN(", ", TRUE, _xlfn._xlws.FILTER(Table1[keyword], (_xlfn.REGEXTEST(Table1[keyword], "\b" &amp; Table1[[#This Row],[keyword]] &amp; ".*")) * (Table1[keep]=1)  * (Table1[QA]=Table1[[#This Row],[QA]]) *  (Table1[Redundant]&lt;&gt;1), ""))</f>
        <v>hack</v>
      </c>
      <c r="L357" cm="1">
        <f t="array" ref="L357">SUM(--(RIGHT(_xlfn.TEXTSPLIT(Table1[[#This Row],[processed]], ," "), 1) = "I"))</f>
        <v>0</v>
      </c>
      <c r="M357" cm="1">
        <f t="array" ref="M357">SUM(--(RIGHT(_xlfn.TEXTSPLIT(Table1[[#This Row],[processed]], ," "), 2) = "bl"))</f>
        <v>0</v>
      </c>
      <c r="N357" cm="1">
        <f t="array" ref="N357">SUM(--(ISNUMBER(SEARCH(Table1[[#This Row],[keyword]], Table1[keyword]))))</f>
        <v>1</v>
      </c>
      <c r="O357" t="str" cm="1">
        <f t="array" ref="O357">_xlfn.TEXTJOIN(", ", TRUE, _xlfn._xlws.FILTER(Table1[keyword], ISNUMBER(SEARCH(Table1[[#This Row],[keyword]], Table1[keyword])), ""))</f>
        <v>hack</v>
      </c>
      <c r="P357" cm="1">
        <f t="array" ref="P357">SUM(--((_xlfn.REGEXTEST(Table1[keyword], "^" &amp; Table1[[#This Row],[keyword]] &amp; ".*")) * (Table1[keep]=1) ))</f>
        <v>1</v>
      </c>
      <c r="Q357" t="str" cm="1">
        <f t="array" ref="Q357">_xlfn.TEXTJOIN(", ", TRUE, _xlfn._xlws.FILTER(Table1[keyword], (_xlfn.REGEXTEST(Table1[keyword], "^" &amp; Table1[[#This Row],[keyword]] &amp; ".*")) * (Table1[keep]=1), ""))</f>
        <v>hack</v>
      </c>
    </row>
    <row r="358" spans="1:17" x14ac:dyDescent="0.3">
      <c r="A358" t="str">
        <f>IF(NOT(ISBLANK(Table1[[#This Row],[correct value]])), Table1[[#This Row],[correct value]], Table1[[#This Row],[processed]])</f>
        <v>hardcod</v>
      </c>
      <c r="B358">
        <v>1</v>
      </c>
      <c r="C358">
        <v>1</v>
      </c>
      <c r="D358" t="s">
        <v>1184</v>
      </c>
      <c r="F358" t="b">
        <f>COUNTA(_xlfn.TEXTSPLIT(Table1[[#This Row],[processed]]," "))=1</f>
        <v>1</v>
      </c>
      <c r="G358" t="s">
        <v>1165</v>
      </c>
      <c r="H358" s="2" t="s">
        <v>1166</v>
      </c>
      <c r="J358" cm="1">
        <f t="array" ref="J358">SUM(--((_xlfn.REGEXTEST(Table1[keyword], "\b" &amp; Table1[[#This Row],[keyword]] &amp; ".*")) * (Table1[keep]=1) * (Table1[QA]=Table1[[#This Row],[QA]]) *  (Table1[Redundant]&lt;&gt;1)))</f>
        <v>1</v>
      </c>
      <c r="K358" t="str" cm="1">
        <f t="array" ref="K358">_xlfn.TEXTJOIN(", ", TRUE, _xlfn._xlws.FILTER(Table1[keyword], (_xlfn.REGEXTEST(Table1[keyword], "\b" &amp; Table1[[#This Row],[keyword]] &amp; ".*")) * (Table1[keep]=1)  * (Table1[QA]=Table1[[#This Row],[QA]]) *  (Table1[Redundant]&lt;&gt;1), ""))</f>
        <v>hardcod</v>
      </c>
      <c r="L358" cm="1">
        <f t="array" ref="L358">SUM(--(RIGHT(_xlfn.TEXTSPLIT(Table1[[#This Row],[processed]], ," "), 1) = "I"))</f>
        <v>0</v>
      </c>
      <c r="M358" cm="1">
        <f t="array" ref="M358">SUM(--(RIGHT(_xlfn.TEXTSPLIT(Table1[[#This Row],[processed]], ," "), 2) = "bl"))</f>
        <v>0</v>
      </c>
      <c r="N358" cm="1">
        <f t="array" ref="N358">SUM(--(ISNUMBER(SEARCH(Table1[[#This Row],[keyword]], Table1[keyword]))))</f>
        <v>1</v>
      </c>
      <c r="O358" t="str" cm="1">
        <f t="array" ref="O358">_xlfn.TEXTJOIN(", ", TRUE, _xlfn._xlws.FILTER(Table1[keyword], ISNUMBER(SEARCH(Table1[[#This Row],[keyword]], Table1[keyword])), ""))</f>
        <v>hardcod</v>
      </c>
      <c r="P358" cm="1">
        <f t="array" ref="P358">SUM(--((_xlfn.REGEXTEST(Table1[keyword], "^" &amp; Table1[[#This Row],[keyword]] &amp; ".*")) * (Table1[keep]=1) ))</f>
        <v>1</v>
      </c>
      <c r="Q358" t="str" cm="1">
        <f t="array" ref="Q358">_xlfn.TEXTJOIN(", ", TRUE, _xlfn._xlws.FILTER(Table1[keyword], (_xlfn.REGEXTEST(Table1[keyword], "^" &amp; Table1[[#This Row],[keyword]] &amp; ".*")) * (Table1[keep]=1), ""))</f>
        <v>hardcod</v>
      </c>
    </row>
    <row r="359" spans="1:17" x14ac:dyDescent="0.3">
      <c r="A359" t="str">
        <f>IF(NOT(ISBLANK(Table1[[#This Row],[correct value]])), Table1[[#This Row],[correct value]], Table1[[#This Row],[processed]])</f>
        <v>harden</v>
      </c>
      <c r="B359">
        <v>1</v>
      </c>
      <c r="C359">
        <v>1</v>
      </c>
      <c r="D359" t="s">
        <v>1184</v>
      </c>
      <c r="F359" t="b">
        <f>COUNTA(_xlfn.TEXTSPLIT(Table1[[#This Row],[processed]]," "))=1</f>
        <v>1</v>
      </c>
      <c r="G359" t="s">
        <v>1063</v>
      </c>
      <c r="H359" s="2" t="s">
        <v>1064</v>
      </c>
      <c r="J359" cm="1">
        <f t="array" ref="J359">SUM(--((_xlfn.REGEXTEST(Table1[keyword], "\b" &amp; Table1[[#This Row],[keyword]] &amp; ".*")) * (Table1[keep]=1) * (Table1[QA]=Table1[[#This Row],[QA]]) *  (Table1[Redundant]&lt;&gt;1)))</f>
        <v>1</v>
      </c>
      <c r="K359" t="str" cm="1">
        <f t="array" ref="K359">_xlfn.TEXTJOIN(", ", TRUE, _xlfn._xlws.FILTER(Table1[keyword], (_xlfn.REGEXTEST(Table1[keyword], "\b" &amp; Table1[[#This Row],[keyword]] &amp; ".*")) * (Table1[keep]=1)  * (Table1[QA]=Table1[[#This Row],[QA]]) *  (Table1[Redundant]&lt;&gt;1), ""))</f>
        <v>harden</v>
      </c>
      <c r="L359" cm="1">
        <f t="array" ref="L359">SUM(--(RIGHT(_xlfn.TEXTSPLIT(Table1[[#This Row],[processed]], ," "), 1) = "I"))</f>
        <v>0</v>
      </c>
      <c r="M359" cm="1">
        <f t="array" ref="M359">SUM(--(RIGHT(_xlfn.TEXTSPLIT(Table1[[#This Row],[processed]], ," "), 2) = "bl"))</f>
        <v>0</v>
      </c>
      <c r="N359" cm="1">
        <f t="array" ref="N359">SUM(--(ISNUMBER(SEARCH(Table1[[#This Row],[keyword]], Table1[keyword]))))</f>
        <v>1</v>
      </c>
      <c r="O359" t="str" cm="1">
        <f t="array" ref="O359">_xlfn.TEXTJOIN(", ", TRUE, _xlfn._xlws.FILTER(Table1[keyword], ISNUMBER(SEARCH(Table1[[#This Row],[keyword]], Table1[keyword])), ""))</f>
        <v>harden</v>
      </c>
      <c r="P359" cm="1">
        <f t="array" ref="P359">SUM(--((_xlfn.REGEXTEST(Table1[keyword], "^" &amp; Table1[[#This Row],[keyword]] &amp; ".*")) * (Table1[keep]=1) ))</f>
        <v>1</v>
      </c>
      <c r="Q359" t="str" cm="1">
        <f t="array" ref="Q359">_xlfn.TEXTJOIN(", ", TRUE, _xlfn._xlws.FILTER(Table1[keyword], (_xlfn.REGEXTEST(Table1[keyword], "^" &amp; Table1[[#This Row],[keyword]] &amp; ".*")) * (Table1[keep]=1), ""))</f>
        <v>harden</v>
      </c>
    </row>
    <row r="360" spans="1:17" x14ac:dyDescent="0.3">
      <c r="A360" t="str">
        <f>IF(NOT(ISBLANK(Table1[[#This Row],[correct value]])), Table1[[#This Row],[correct value]], Table1[[#This Row],[processed]])</f>
        <v>hard-wir</v>
      </c>
      <c r="B360">
        <v>1</v>
      </c>
      <c r="C360">
        <v>1</v>
      </c>
      <c r="D360" t="s">
        <v>1262</v>
      </c>
      <c r="F360" t="b">
        <f>COUNTA(_xlfn.TEXTSPLIT(Table1[[#This Row],[processed]]," "))=1</f>
        <v>1</v>
      </c>
      <c r="G360" t="s">
        <v>1221</v>
      </c>
      <c r="H360" s="2" t="s">
        <v>1222</v>
      </c>
      <c r="J360" cm="1">
        <f t="array" ref="J360">SUM(--((_xlfn.REGEXTEST(Table1[keyword], "\b" &amp; Table1[[#This Row],[keyword]] &amp; ".*")) * (Table1[keep]=1) * (Table1[QA]=Table1[[#This Row],[QA]]) *  (Table1[Redundant]&lt;&gt;1)))</f>
        <v>1</v>
      </c>
      <c r="K360" t="str" cm="1">
        <f t="array" ref="K360">_xlfn.TEXTJOIN(", ", TRUE, _xlfn._xlws.FILTER(Table1[keyword], (_xlfn.REGEXTEST(Table1[keyword], "\b" &amp; Table1[[#This Row],[keyword]] &amp; ".*")) * (Table1[keep]=1)  * (Table1[QA]=Table1[[#This Row],[QA]]) *  (Table1[Redundant]&lt;&gt;1), ""))</f>
        <v>hard-wir</v>
      </c>
      <c r="L360" cm="1">
        <f t="array" ref="L360">SUM(--(RIGHT(_xlfn.TEXTSPLIT(Table1[[#This Row],[processed]], ," "), 1) = "I"))</f>
        <v>0</v>
      </c>
      <c r="M360" cm="1">
        <f t="array" ref="M360">SUM(--(RIGHT(_xlfn.TEXTSPLIT(Table1[[#This Row],[processed]], ," "), 2) = "bl"))</f>
        <v>0</v>
      </c>
      <c r="N360" cm="1">
        <f t="array" ref="N360">SUM(--(ISNUMBER(SEARCH(Table1[[#This Row],[keyword]], Table1[keyword]))))</f>
        <v>1</v>
      </c>
      <c r="O360" t="str" cm="1">
        <f t="array" ref="O360">_xlfn.TEXTJOIN(", ", TRUE, _xlfn._xlws.FILTER(Table1[keyword], ISNUMBER(SEARCH(Table1[[#This Row],[keyword]], Table1[keyword])), ""))</f>
        <v>hard-wir</v>
      </c>
      <c r="P360" cm="1">
        <f t="array" ref="P360">SUM(--((_xlfn.REGEXTEST(Table1[keyword], "^" &amp; Table1[[#This Row],[keyword]] &amp; ".*")) * (Table1[keep]=1) ))</f>
        <v>1</v>
      </c>
      <c r="Q360" t="str" cm="1">
        <f t="array" ref="Q360">_xlfn.TEXTJOIN(", ", TRUE, _xlfn._xlws.FILTER(Table1[keyword], (_xlfn.REGEXTEST(Table1[keyword], "^" &amp; Table1[[#This Row],[keyword]] &amp; ".*")) * (Table1[keep]=1), ""))</f>
        <v>hard-wir</v>
      </c>
    </row>
    <row r="361" spans="1:17" hidden="1" x14ac:dyDescent="0.3">
      <c r="A361" s="6" t="str">
        <f>IF(NOT(ISBLANK(Table1[[#This Row],[correct value]])), Table1[[#This Row],[correct value]], Table1[[#This Row],[processed]])</f>
        <v>gateway</v>
      </c>
      <c r="B361">
        <v>0</v>
      </c>
      <c r="C361">
        <v>0</v>
      </c>
      <c r="D361" t="s">
        <v>492</v>
      </c>
      <c r="F361" t="b">
        <f>COUNTA(_xlfn.TEXTSPLIT(Table1[[#This Row],[processed]]," "))=1</f>
        <v>1</v>
      </c>
      <c r="G361" t="s">
        <v>73</v>
      </c>
      <c r="H361" t="s">
        <v>73</v>
      </c>
      <c r="J361" cm="1">
        <f t="array" ref="J361">SUM(--((_xlfn.REGEXTEST(Table1[keyword], "\b" &amp; Table1[[#This Row],[keyword]] &amp; ".*")) * (Table1[keep]=1) * (Table1[QA]=Table1[[#This Row],[QA]]) *  (Table1[Redundant]&lt;&gt;1)))</f>
        <v>0</v>
      </c>
      <c r="K361" t="str" cm="1">
        <f t="array" ref="K361">_xlfn.TEXTJOIN(", ", TRUE, _xlfn._xlws.FILTER(Table1[keyword], (_xlfn.REGEXTEST(Table1[keyword], "\b" &amp; Table1[[#This Row],[keyword]] &amp; ".*")) * (Table1[keep]=1)  * (Table1[QA]=Table1[[#This Row],[QA]]) *  (Table1[Redundant]&lt;&gt;1), ""))</f>
        <v/>
      </c>
      <c r="L361" cm="1">
        <f t="array" ref="L361">SUM(--(RIGHT(_xlfn.TEXTSPLIT(Table1[[#This Row],[processed]], ," "), 1) = "I"))</f>
        <v>0</v>
      </c>
      <c r="M361" cm="1">
        <f t="array" ref="M361">SUM(--(RIGHT(_xlfn.TEXTSPLIT(Table1[[#This Row],[processed]], ," "), 2) = "bl"))</f>
        <v>0</v>
      </c>
      <c r="N361" cm="1">
        <f t="array" ref="N361">SUM(--(ISNUMBER(SEARCH(Table1[[#This Row],[keyword]], Table1[keyword]))))</f>
        <v>3</v>
      </c>
      <c r="O361" t="str" cm="1">
        <f t="array" ref="O361">_xlfn.TEXTJOIN(", ", TRUE, _xlfn._xlws.FILTER(Table1[keyword], ISNUMBER(SEARCH(Table1[[#This Row],[keyword]], Table1[keyword])), ""))</f>
        <v>gateway, gateway, gateway</v>
      </c>
      <c r="P361" cm="1">
        <f t="array" ref="P361">SUM(--((_xlfn.REGEXTEST(Table1[keyword], "^" &amp; Table1[[#This Row],[keyword]] &amp; ".*")) * (Table1[keep]=1) ))</f>
        <v>2</v>
      </c>
      <c r="Q361" t="str" cm="1">
        <f t="array" ref="Q361">_xlfn.TEXTJOIN(", ", TRUE, _xlfn._xlws.FILTER(Table1[keyword], (_xlfn.REGEXTEST(Table1[keyword], "^" &amp; Table1[[#This Row],[keyword]] &amp; ".*")) * (Table1[keep]=1), ""))</f>
        <v>gateway, gateway</v>
      </c>
    </row>
    <row r="362" spans="1:17" x14ac:dyDescent="0.3">
      <c r="A362" t="str">
        <f>IF(NOT(ISBLANK(Table1[[#This Row],[correct value]])), Table1[[#This Row],[correct value]], Table1[[#This Row],[processed]])</f>
        <v>hash</v>
      </c>
      <c r="B362">
        <v>0</v>
      </c>
      <c r="C362">
        <v>1</v>
      </c>
      <c r="D362" t="s">
        <v>1184</v>
      </c>
      <c r="F362" t="b">
        <f>COUNTA(_xlfn.TEXTSPLIT(Table1[[#This Row],[processed]]," "))=1</f>
        <v>1</v>
      </c>
      <c r="G362" t="s">
        <v>1009</v>
      </c>
      <c r="H362" s="2" t="s">
        <v>1009</v>
      </c>
      <c r="J362" cm="1">
        <f t="array" ref="J362">SUM(--((_xlfn.REGEXTEST(Table1[keyword], "\b" &amp; Table1[[#This Row],[keyword]] &amp; ".*")) * (Table1[keep]=1) * (Table1[QA]=Table1[[#This Row],[QA]]) *  (Table1[Redundant]&lt;&gt;1)))</f>
        <v>1</v>
      </c>
      <c r="K362" t="str" cm="1">
        <f t="array" ref="K362">_xlfn.TEXTJOIN(", ", TRUE, _xlfn._xlws.FILTER(Table1[keyword], (_xlfn.REGEXTEST(Table1[keyword], "\b" &amp; Table1[[#This Row],[keyword]] &amp; ".*")) * (Table1[keep]=1)  * (Table1[QA]=Table1[[#This Row],[QA]]) *  (Table1[Redundant]&lt;&gt;1), ""))</f>
        <v>hash</v>
      </c>
      <c r="L362" cm="1">
        <f t="array" ref="L362">SUM(--(RIGHT(_xlfn.TEXTSPLIT(Table1[[#This Row],[processed]], ," "), 1) = "I"))</f>
        <v>0</v>
      </c>
      <c r="M362" cm="1">
        <f t="array" ref="M362">SUM(--(RIGHT(_xlfn.TEXTSPLIT(Table1[[#This Row],[processed]], ," "), 2) = "bl"))</f>
        <v>0</v>
      </c>
      <c r="N362" cm="1">
        <f t="array" ref="N362">SUM(--(ISNUMBER(SEARCH(Table1[[#This Row],[keyword]], Table1[keyword]))))</f>
        <v>1</v>
      </c>
      <c r="O362" t="str" cm="1">
        <f t="array" ref="O362">_xlfn.TEXTJOIN(", ", TRUE, _xlfn._xlws.FILTER(Table1[keyword], ISNUMBER(SEARCH(Table1[[#This Row],[keyword]], Table1[keyword])), ""))</f>
        <v>hash</v>
      </c>
      <c r="P362" cm="1">
        <f t="array" ref="P362">SUM(--((_xlfn.REGEXTEST(Table1[keyword], "^" &amp; Table1[[#This Row],[keyword]] &amp; ".*")) * (Table1[keep]=1) ))</f>
        <v>1</v>
      </c>
      <c r="Q362" t="str" cm="1">
        <f t="array" ref="Q362">_xlfn.TEXTJOIN(", ", TRUE, _xlfn._xlws.FILTER(Table1[keyword], (_xlfn.REGEXTEST(Table1[keyword], "^" &amp; Table1[[#This Row],[keyword]] &amp; ".*")) * (Table1[keep]=1), ""))</f>
        <v>hash</v>
      </c>
    </row>
    <row r="363" spans="1:17" x14ac:dyDescent="0.3">
      <c r="A363" t="str">
        <f>IF(NOT(ISBLANK(Table1[[#This Row],[correct value]])), Table1[[#This Row],[correct value]], Table1[[#This Row],[processed]])</f>
        <v>hazard</v>
      </c>
      <c r="B363">
        <v>0</v>
      </c>
      <c r="C363">
        <v>1</v>
      </c>
      <c r="D363" t="s">
        <v>969</v>
      </c>
      <c r="F363" t="b">
        <f>COUNTA(_xlfn.TEXTSPLIT(Table1[[#This Row],[processed]]," "))=1</f>
        <v>1</v>
      </c>
      <c r="G363" t="s">
        <v>761</v>
      </c>
      <c r="H363" s="2" t="s">
        <v>761</v>
      </c>
      <c r="J363" cm="1">
        <f t="array" ref="J363">SUM(--((_xlfn.REGEXTEST(Table1[keyword], "\b" &amp; Table1[[#This Row],[keyword]] &amp; ".*")) * (Table1[keep]=1) * (Table1[QA]=Table1[[#This Row],[QA]]) *  (Table1[Redundant]&lt;&gt;1)))</f>
        <v>1</v>
      </c>
      <c r="K363" t="str" cm="1">
        <f t="array" ref="K363">_xlfn.TEXTJOIN(", ", TRUE, _xlfn._xlws.FILTER(Table1[keyword], (_xlfn.REGEXTEST(Table1[keyword], "\b" &amp; Table1[[#This Row],[keyword]] &amp; ".*")) * (Table1[keep]=1)  * (Table1[QA]=Table1[[#This Row],[QA]]) *  (Table1[Redundant]&lt;&gt;1), ""))</f>
        <v>hazard</v>
      </c>
      <c r="L363" cm="1">
        <f t="array" ref="L363">SUM(--(RIGHT(_xlfn.TEXTSPLIT(Table1[[#This Row],[processed]], ," "), 1) = "I"))</f>
        <v>0</v>
      </c>
      <c r="M363" cm="1">
        <f t="array" ref="M363">SUM(--(RIGHT(_xlfn.TEXTSPLIT(Table1[[#This Row],[processed]], ," "), 2) = "bl"))</f>
        <v>0</v>
      </c>
      <c r="N363" cm="1">
        <f t="array" ref="N363">SUM(--(ISNUMBER(SEARCH(Table1[[#This Row],[keyword]], Table1[keyword]))))</f>
        <v>2</v>
      </c>
      <c r="O363" t="str" cm="1">
        <f t="array" ref="O363">_xlfn.TEXTJOIN(", ", TRUE, _xlfn._xlws.FILTER(Table1[keyword], ISNUMBER(SEARCH(Table1[[#This Row],[keyword]], Table1[keyword])), ""))</f>
        <v>hazard, hazard</v>
      </c>
      <c r="P363" cm="1">
        <f t="array" ref="P363">SUM(--((_xlfn.REGEXTEST(Table1[keyword], "^" &amp; Table1[[#This Row],[keyword]] &amp; ".*")) * (Table1[keep]=1) ))</f>
        <v>1</v>
      </c>
      <c r="Q363" t="str" cm="1">
        <f t="array" ref="Q363">_xlfn.TEXTJOIN(", ", TRUE, _xlfn._xlws.FILTER(Table1[keyword], (_xlfn.REGEXTEST(Table1[keyword], "^" &amp; Table1[[#This Row],[keyword]] &amp; ".*")) * (Table1[keep]=1), ""))</f>
        <v>hazard</v>
      </c>
    </row>
    <row r="364" spans="1:17" x14ac:dyDescent="0.3">
      <c r="A364" t="str">
        <f>IF(NOT(ISBLANK(Table1[[#This Row],[correct value]])), Table1[[#This Row],[correct value]], Table1[[#This Row],[processed]])</f>
        <v>hazop</v>
      </c>
      <c r="B364">
        <v>1</v>
      </c>
      <c r="C364">
        <v>1</v>
      </c>
      <c r="D364" t="s">
        <v>969</v>
      </c>
      <c r="F364" t="b">
        <f>COUNTA(_xlfn.TEXTSPLIT(Table1[[#This Row],[processed]]," "))=1</f>
        <v>1</v>
      </c>
      <c r="G364" t="s">
        <v>926</v>
      </c>
      <c r="H364" s="2" t="s">
        <v>926</v>
      </c>
      <c r="J364" cm="1">
        <f t="array" ref="J364">SUM(--((_xlfn.REGEXTEST(Table1[keyword], "\b" &amp; Table1[[#This Row],[keyword]] &amp; ".*")) * (Table1[keep]=1) * (Table1[QA]=Table1[[#This Row],[QA]]) *  (Table1[Redundant]&lt;&gt;1)))</f>
        <v>1</v>
      </c>
      <c r="K364" t="str" cm="1">
        <f t="array" ref="K364">_xlfn.TEXTJOIN(", ", TRUE, _xlfn._xlws.FILTER(Table1[keyword], (_xlfn.REGEXTEST(Table1[keyword], "\b" &amp; Table1[[#This Row],[keyword]] &amp; ".*")) * (Table1[keep]=1)  * (Table1[QA]=Table1[[#This Row],[QA]]) *  (Table1[Redundant]&lt;&gt;1), ""))</f>
        <v>hazop</v>
      </c>
      <c r="L364" cm="1">
        <f t="array" ref="L364">SUM(--(RIGHT(_xlfn.TEXTSPLIT(Table1[[#This Row],[processed]], ," "), 1) = "I"))</f>
        <v>0</v>
      </c>
      <c r="M364" cm="1">
        <f t="array" ref="M364">SUM(--(RIGHT(_xlfn.TEXTSPLIT(Table1[[#This Row],[processed]], ," "), 2) = "bl"))</f>
        <v>0</v>
      </c>
      <c r="N364" cm="1">
        <f t="array" ref="N364">SUM(--(ISNUMBER(SEARCH(Table1[[#This Row],[keyword]], Table1[keyword]))))</f>
        <v>1</v>
      </c>
      <c r="O364" t="str" cm="1">
        <f t="array" ref="O364">_xlfn.TEXTJOIN(", ", TRUE, _xlfn._xlws.FILTER(Table1[keyword], ISNUMBER(SEARCH(Table1[[#This Row],[keyword]], Table1[keyword])), ""))</f>
        <v>hazop</v>
      </c>
      <c r="P364" cm="1">
        <f t="array" ref="P364">SUM(--((_xlfn.REGEXTEST(Table1[keyword], "^" &amp; Table1[[#This Row],[keyword]] &amp; ".*")) * (Table1[keep]=1) ))</f>
        <v>1</v>
      </c>
      <c r="Q364" t="str" cm="1">
        <f t="array" ref="Q364">_xlfn.TEXTJOIN(", ", TRUE, _xlfn._xlws.FILTER(Table1[keyword], (_xlfn.REGEXTEST(Table1[keyword], "^" &amp; Table1[[#This Row],[keyword]] &amp; ".*")) * (Table1[keep]=1), ""))</f>
        <v>hazop</v>
      </c>
    </row>
    <row r="365" spans="1:17" x14ac:dyDescent="0.3">
      <c r="A365" t="str">
        <f>IF(NOT(ISBLANK(Table1[[#This Row],[correct value]])), Table1[[#This Row],[correct value]], Table1[[#This Row],[processed]])</f>
        <v>heal</v>
      </c>
      <c r="B365">
        <v>0</v>
      </c>
      <c r="C365">
        <v>1</v>
      </c>
      <c r="D365" t="s">
        <v>131</v>
      </c>
      <c r="F365" t="b">
        <f>COUNTA(_xlfn.TEXTSPLIT(Table1[[#This Row],[processed]]," "))=1</f>
        <v>1</v>
      </c>
      <c r="G365" t="s">
        <v>160</v>
      </c>
      <c r="H365" t="s">
        <v>204</v>
      </c>
      <c r="J365" cm="1">
        <f t="array" ref="J365">SUM(--((_xlfn.REGEXTEST(Table1[keyword], "\b" &amp; Table1[[#This Row],[keyword]] &amp; ".*")) * (Table1[keep]=1) * (Table1[QA]=Table1[[#This Row],[QA]]) *  (Table1[Redundant]&lt;&gt;1)))</f>
        <v>1</v>
      </c>
      <c r="K365" t="str" cm="1">
        <f t="array" ref="K365">_xlfn.TEXTJOIN(", ", TRUE, _xlfn._xlws.FILTER(Table1[keyword], (_xlfn.REGEXTEST(Table1[keyword], "\b" &amp; Table1[[#This Row],[keyword]] &amp; ".*")) * (Table1[keep]=1)  * (Table1[QA]=Table1[[#This Row],[QA]]) *  (Table1[Redundant]&lt;&gt;1), ""))</f>
        <v>heal</v>
      </c>
      <c r="L365" cm="1">
        <f t="array" ref="L365">SUM(--(RIGHT(_xlfn.TEXTSPLIT(Table1[[#This Row],[processed]], ," "), 1) = "I"))</f>
        <v>0</v>
      </c>
      <c r="M365" cm="1">
        <f t="array" ref="M365">SUM(--(RIGHT(_xlfn.TEXTSPLIT(Table1[[#This Row],[processed]], ," "), 2) = "bl"))</f>
        <v>0</v>
      </c>
      <c r="N365" cm="1">
        <f t="array" ref="N365">SUM(--(ISNUMBER(SEARCH(Table1[[#This Row],[keyword]], Table1[keyword]))))</f>
        <v>3</v>
      </c>
      <c r="O365" t="str" cm="1">
        <f t="array" ref="O365">_xlfn.TEXTJOIN(", ", TRUE, _xlfn._xlws.FILTER(Table1[keyword], ISNUMBER(SEARCH(Table1[[#This Row],[keyword]], Table1[keyword])), ""))</f>
        <v>heal, health check, self-heal</v>
      </c>
      <c r="P365" cm="1">
        <f t="array" ref="P365">SUM(--((_xlfn.REGEXTEST(Table1[keyword], "^" &amp; Table1[[#This Row],[keyword]] &amp; ".*")) * (Table1[keep]=1) ))</f>
        <v>1</v>
      </c>
      <c r="Q365" t="str" cm="1">
        <f t="array" ref="Q365">_xlfn.TEXTJOIN(", ", TRUE, _xlfn._xlws.FILTER(Table1[keyword], (_xlfn.REGEXTEST(Table1[keyword], "^" &amp; Table1[[#This Row],[keyword]] &amp; ".*")) * (Table1[keep]=1), ""))</f>
        <v>heal</v>
      </c>
    </row>
    <row r="366" spans="1:17" hidden="1" x14ac:dyDescent="0.3">
      <c r="A366" s="1" t="str">
        <f>IF(NOT(ISBLANK(Table1[[#This Row],[correct value]])), Table1[[#This Row],[correct value]], Table1[[#This Row],[processed]])</f>
        <v>glue code</v>
      </c>
      <c r="B366">
        <v>0</v>
      </c>
      <c r="C366">
        <v>0</v>
      </c>
      <c r="D366" t="s">
        <v>115</v>
      </c>
      <c r="F366" t="b">
        <f>COUNTA(_xlfn.TEXTSPLIT(Table1[[#This Row],[processed]]," "))=1</f>
        <v>0</v>
      </c>
      <c r="G366" t="s">
        <v>96</v>
      </c>
      <c r="H366" t="s">
        <v>96</v>
      </c>
      <c r="J366" cm="1">
        <f t="array" ref="J366">SUM(--((_xlfn.REGEXTEST(Table1[keyword], "\b" &amp; Table1[[#This Row],[keyword]] &amp; ".*")) * (Table1[keep]=1) * (Table1[QA]=Table1[[#This Row],[QA]]) *  (Table1[Redundant]&lt;&gt;1)))</f>
        <v>0</v>
      </c>
      <c r="K366" t="str" cm="1">
        <f t="array" ref="K366">_xlfn.TEXTJOIN(", ", TRUE, _xlfn._xlws.FILTER(Table1[keyword], (_xlfn.REGEXTEST(Table1[keyword], "\b" &amp; Table1[[#This Row],[keyword]] &amp; ".*")) * (Table1[keep]=1)  * (Table1[QA]=Table1[[#This Row],[QA]]) *  (Table1[Redundant]&lt;&gt;1), ""))</f>
        <v/>
      </c>
      <c r="L366" cm="1">
        <f t="array" ref="L366">SUM(--(RIGHT(_xlfn.TEXTSPLIT(Table1[[#This Row],[processed]], ," "), 1) = "I"))</f>
        <v>0</v>
      </c>
      <c r="M366" cm="1">
        <f t="array" ref="M366">SUM(--(RIGHT(_xlfn.TEXTSPLIT(Table1[[#This Row],[processed]], ," "), 2) = "bl"))</f>
        <v>0</v>
      </c>
      <c r="N366" cm="1">
        <f t="array" ref="N366">SUM(--(ISNUMBER(SEARCH(Table1[[#This Row],[keyword]], Table1[keyword]))))</f>
        <v>1</v>
      </c>
      <c r="O366" t="str" cm="1">
        <f t="array" ref="O366">_xlfn.TEXTJOIN(", ", TRUE, _xlfn._xlws.FILTER(Table1[keyword], ISNUMBER(SEARCH(Table1[[#This Row],[keyword]], Table1[keyword])), ""))</f>
        <v>glue code</v>
      </c>
      <c r="P366" cm="1">
        <f t="array" ref="P366">SUM(--((_xlfn.REGEXTEST(Table1[keyword], "^" &amp; Table1[[#This Row],[keyword]] &amp; ".*")) * (Table1[keep]=1) ))</f>
        <v>0</v>
      </c>
      <c r="Q366" t="str" cm="1">
        <f t="array" ref="Q366">_xlfn.TEXTJOIN(", ", TRUE, _xlfn._xlws.FILTER(Table1[keyword], (_xlfn.REGEXTEST(Table1[keyword], "^" &amp; Table1[[#This Row],[keyword]] &amp; ".*")) * (Table1[keep]=1), ""))</f>
        <v/>
      </c>
    </row>
    <row r="367" spans="1:17" x14ac:dyDescent="0.3">
      <c r="A367" t="str">
        <f>IF(NOT(ISBLANK(Table1[[#This Row],[correct value]])), Table1[[#This Row],[correct value]], Table1[[#This Row],[processed]])</f>
        <v>heartbeat</v>
      </c>
      <c r="B367">
        <v>1</v>
      </c>
      <c r="C367">
        <v>1</v>
      </c>
      <c r="D367" t="s">
        <v>131</v>
      </c>
      <c r="F367" t="b">
        <f>COUNTA(_xlfn.TEXTSPLIT(Table1[[#This Row],[processed]]," "))=1</f>
        <v>1</v>
      </c>
      <c r="G367" t="s">
        <v>222</v>
      </c>
      <c r="H367" s="2" t="s">
        <v>222</v>
      </c>
      <c r="J367" cm="1">
        <f t="array" ref="J367">SUM(--((_xlfn.REGEXTEST(Table1[keyword], "\b" &amp; Table1[[#This Row],[keyword]] &amp; ".*")) * (Table1[keep]=1) * (Table1[QA]=Table1[[#This Row],[QA]]) *  (Table1[Redundant]&lt;&gt;1)))</f>
        <v>1</v>
      </c>
      <c r="K367" t="str" cm="1">
        <f t="array" ref="K367">_xlfn.TEXTJOIN(", ", TRUE, _xlfn._xlws.FILTER(Table1[keyword], (_xlfn.REGEXTEST(Table1[keyword], "\b" &amp; Table1[[#This Row],[keyword]] &amp; ".*")) * (Table1[keep]=1)  * (Table1[QA]=Table1[[#This Row],[QA]]) *  (Table1[Redundant]&lt;&gt;1), ""))</f>
        <v>heartbeat</v>
      </c>
      <c r="L367" cm="1">
        <f t="array" ref="L367">SUM(--(RIGHT(_xlfn.TEXTSPLIT(Table1[[#This Row],[processed]], ," "), 1) = "I"))</f>
        <v>0</v>
      </c>
      <c r="M367" cm="1">
        <f t="array" ref="M367">SUM(--(RIGHT(_xlfn.TEXTSPLIT(Table1[[#This Row],[processed]], ," "), 2) = "bl"))</f>
        <v>0</v>
      </c>
      <c r="N367" cm="1">
        <f t="array" ref="N367">SUM(--(ISNUMBER(SEARCH(Table1[[#This Row],[keyword]], Table1[keyword]))))</f>
        <v>2</v>
      </c>
      <c r="O367" t="str" cm="1">
        <f t="array" ref="O367">_xlfn.TEXTJOIN(", ", TRUE, _xlfn._xlws.FILTER(Table1[keyword], ISNUMBER(SEARCH(Table1[[#This Row],[keyword]], Table1[keyword])), ""))</f>
        <v>heartbeat, heartbeat</v>
      </c>
      <c r="P367" cm="1">
        <f t="array" ref="P367">SUM(--((_xlfn.REGEXTEST(Table1[keyword], "^" &amp; Table1[[#This Row],[keyword]] &amp; ".*")) * (Table1[keep]=1) ))</f>
        <v>1</v>
      </c>
      <c r="Q367" t="str" cm="1">
        <f t="array" ref="Q367">_xlfn.TEXTJOIN(", ", TRUE, _xlfn._xlws.FILTER(Table1[keyword], (_xlfn.REGEXTEST(Table1[keyword], "^" &amp; Table1[[#This Row],[keyword]] &amp; ".*")) * (Table1[keep]=1), ""))</f>
        <v>heartbeat</v>
      </c>
    </row>
    <row r="368" spans="1:17" x14ac:dyDescent="0.3">
      <c r="A368" t="str">
        <f>IF(NOT(ISBLANK(Table1[[#This Row],[correct value]])), Table1[[#This Row],[correct value]], Table1[[#This Row],[processed]])</f>
        <v>heat</v>
      </c>
      <c r="B368">
        <v>0</v>
      </c>
      <c r="C368">
        <v>1</v>
      </c>
      <c r="D368" t="s">
        <v>399</v>
      </c>
      <c r="F368" t="b">
        <f>COUNTA(_xlfn.TEXTSPLIT(Table1[[#This Row],[processed]]," "))=1</f>
        <v>1</v>
      </c>
      <c r="G368" t="s">
        <v>384</v>
      </c>
      <c r="H368" s="2" t="s">
        <v>384</v>
      </c>
      <c r="J368" cm="1">
        <f t="array" ref="J368">SUM(--((_xlfn.REGEXTEST(Table1[keyword], "\b" &amp; Table1[[#This Row],[keyword]] &amp; ".*")) * (Table1[keep]=1) * (Table1[QA]=Table1[[#This Row],[QA]]) *  (Table1[Redundant]&lt;&gt;1)))</f>
        <v>1</v>
      </c>
      <c r="K368" t="str" cm="1">
        <f t="array" ref="K368">_xlfn.TEXTJOIN(", ", TRUE, _xlfn._xlws.FILTER(Table1[keyword], (_xlfn.REGEXTEST(Table1[keyword], "\b" &amp; Table1[[#This Row],[keyword]] &amp; ".*")) * (Table1[keep]=1)  * (Table1[QA]=Table1[[#This Row],[QA]]) *  (Table1[Redundant]&lt;&gt;1), ""))</f>
        <v>heat</v>
      </c>
      <c r="L368" cm="1">
        <f t="array" ref="L368">SUM(--(RIGHT(_xlfn.TEXTSPLIT(Table1[[#This Row],[processed]], ," "), 1) = "I"))</f>
        <v>0</v>
      </c>
      <c r="M368" cm="1">
        <f t="array" ref="M368">SUM(--(RIGHT(_xlfn.TEXTSPLIT(Table1[[#This Row],[processed]], ," "), 2) = "bl"))</f>
        <v>0</v>
      </c>
      <c r="N368" cm="1">
        <f t="array" ref="N368">SUM(--(ISNUMBER(SEARCH(Table1[[#This Row],[keyword]], Table1[keyword]))))</f>
        <v>1</v>
      </c>
      <c r="O368" t="str" cm="1">
        <f t="array" ref="O368">_xlfn.TEXTJOIN(", ", TRUE, _xlfn._xlws.FILTER(Table1[keyword], ISNUMBER(SEARCH(Table1[[#This Row],[keyword]], Table1[keyword])), ""))</f>
        <v>heat</v>
      </c>
      <c r="P368" cm="1">
        <f t="array" ref="P368">SUM(--((_xlfn.REGEXTEST(Table1[keyword], "^" &amp; Table1[[#This Row],[keyword]] &amp; ".*")) * (Table1[keep]=1) ))</f>
        <v>1</v>
      </c>
      <c r="Q368" t="str" cm="1">
        <f t="array" ref="Q368">_xlfn.TEXTJOIN(", ", TRUE, _xlfn._xlws.FILTER(Table1[keyword], (_xlfn.REGEXTEST(Table1[keyword], "^" &amp; Table1[[#This Row],[keyword]] &amp; ".*")) * (Table1[keep]=1), ""))</f>
        <v>heat</v>
      </c>
    </row>
    <row r="369" spans="1:17" x14ac:dyDescent="0.3">
      <c r="A369" t="str">
        <f>IF(NOT(ISBLANK(Table1[[#This Row],[correct value]])), Table1[[#This Row],[correct value]], Table1[[#This Row],[processed]])</f>
        <v>help</v>
      </c>
      <c r="B369">
        <v>0</v>
      </c>
      <c r="C369">
        <v>1</v>
      </c>
      <c r="D369" t="s">
        <v>1383</v>
      </c>
      <c r="F369" t="b">
        <f>COUNTA(_xlfn.TEXTSPLIT(Table1[[#This Row],[processed]]," "))=1</f>
        <v>1</v>
      </c>
      <c r="G369" t="s">
        <v>1291</v>
      </c>
      <c r="H369" s="2" t="s">
        <v>1291</v>
      </c>
      <c r="J369" cm="1">
        <f t="array" ref="J369">SUM(--((_xlfn.REGEXTEST(Table1[keyword], "\b" &amp; Table1[[#This Row],[keyword]] &amp; ".*")) * (Table1[keep]=1) * (Table1[QA]=Table1[[#This Row],[QA]]) *  (Table1[Redundant]&lt;&gt;1)))</f>
        <v>1</v>
      </c>
      <c r="K369" t="str" cm="1">
        <f t="array" ref="K369">_xlfn.TEXTJOIN(", ", TRUE, _xlfn._xlws.FILTER(Table1[keyword], (_xlfn.REGEXTEST(Table1[keyword], "\b" &amp; Table1[[#This Row],[keyword]] &amp; ".*")) * (Table1[keep]=1)  * (Table1[QA]=Table1[[#This Row],[QA]]) *  (Table1[Redundant]&lt;&gt;1), ""))</f>
        <v>help</v>
      </c>
      <c r="L369" cm="1">
        <f t="array" ref="L369">SUM(--(RIGHT(_xlfn.TEXTSPLIT(Table1[[#This Row],[processed]], ," "), 1) = "I"))</f>
        <v>0</v>
      </c>
      <c r="M369" cm="1">
        <f t="array" ref="M369">SUM(--(RIGHT(_xlfn.TEXTSPLIT(Table1[[#This Row],[processed]], ," "), 2) = "bl"))</f>
        <v>0</v>
      </c>
      <c r="N369" cm="1">
        <f t="array" ref="N369">SUM(--(ISNUMBER(SEARCH(Table1[[#This Row],[keyword]], Table1[keyword]))))</f>
        <v>1</v>
      </c>
      <c r="O369" t="str" cm="1">
        <f t="array" ref="O369">_xlfn.TEXTJOIN(", ", TRUE, _xlfn._xlws.FILTER(Table1[keyword], ISNUMBER(SEARCH(Table1[[#This Row],[keyword]], Table1[keyword])), ""))</f>
        <v>help</v>
      </c>
      <c r="P369" cm="1">
        <f t="array" ref="P369">SUM(--((_xlfn.REGEXTEST(Table1[keyword], "^" &amp; Table1[[#This Row],[keyword]] &amp; ".*")) * (Table1[keep]=1) ))</f>
        <v>1</v>
      </c>
      <c r="Q369" t="str" cm="1">
        <f t="array" ref="Q369">_xlfn.TEXTJOIN(", ", TRUE, _xlfn._xlws.FILTER(Table1[keyword], (_xlfn.REGEXTEST(Table1[keyword], "^" &amp; Table1[[#This Row],[keyword]] &amp; ".*")) * (Table1[keep]=1), ""))</f>
        <v>help</v>
      </c>
    </row>
    <row r="370" spans="1:17" x14ac:dyDescent="0.3">
      <c r="A370" t="str">
        <f>IF(NOT(ISBLANK(Table1[[#This Row],[correct value]])), Table1[[#This Row],[correct value]], Table1[[#This Row],[processed]])</f>
        <v>heterogen</v>
      </c>
      <c r="B370">
        <v>0</v>
      </c>
      <c r="C370">
        <v>1</v>
      </c>
      <c r="D370" t="s">
        <v>115</v>
      </c>
      <c r="F370" t="b">
        <f>COUNTA(_xlfn.TEXTSPLIT(Table1[[#This Row],[processed]]," "))=1</f>
        <v>1</v>
      </c>
      <c r="G370" t="s">
        <v>24</v>
      </c>
      <c r="H370" s="2" t="s">
        <v>24</v>
      </c>
      <c r="J370" cm="1">
        <f t="array" ref="J370">SUM(--((_xlfn.REGEXTEST(Table1[keyword], "\b" &amp; Table1[[#This Row],[keyword]] &amp; ".*")) * (Table1[keep]=1) * (Table1[QA]=Table1[[#This Row],[QA]]) *  (Table1[Redundant]&lt;&gt;1)))</f>
        <v>1</v>
      </c>
      <c r="K370" t="str" cm="1">
        <f t="array" ref="K370">_xlfn.TEXTJOIN(", ", TRUE, _xlfn._xlws.FILTER(Table1[keyword], (_xlfn.REGEXTEST(Table1[keyword], "\b" &amp; Table1[[#This Row],[keyword]] &amp; ".*")) * (Table1[keep]=1)  * (Table1[QA]=Table1[[#This Row],[QA]]) *  (Table1[Redundant]&lt;&gt;1), ""))</f>
        <v>heterogen</v>
      </c>
      <c r="L370" cm="1">
        <f t="array" ref="L370">SUM(--(RIGHT(_xlfn.TEXTSPLIT(Table1[[#This Row],[processed]], ," "), 1) = "I"))</f>
        <v>0</v>
      </c>
      <c r="M370" cm="1">
        <f t="array" ref="M370">SUM(--(RIGHT(_xlfn.TEXTSPLIT(Table1[[#This Row],[processed]], ," "), 2) = "bl"))</f>
        <v>0</v>
      </c>
      <c r="N370" cm="1">
        <f t="array" ref="N370">SUM(--(ISNUMBER(SEARCH(Table1[[#This Row],[keyword]], Table1[keyword]))))</f>
        <v>1</v>
      </c>
      <c r="O370" t="str" cm="1">
        <f t="array" ref="O370">_xlfn.TEXTJOIN(", ", TRUE, _xlfn._xlws.FILTER(Table1[keyword], ISNUMBER(SEARCH(Table1[[#This Row],[keyword]], Table1[keyword])), ""))</f>
        <v>heterogen</v>
      </c>
      <c r="P370" cm="1">
        <f t="array" ref="P370">SUM(--((_xlfn.REGEXTEST(Table1[keyword], "^" &amp; Table1[[#This Row],[keyword]] &amp; ".*")) * (Table1[keep]=1) ))</f>
        <v>1</v>
      </c>
      <c r="Q370" t="str" cm="1">
        <f t="array" ref="Q370">_xlfn.TEXTJOIN(", ", TRUE, _xlfn._xlws.FILTER(Table1[keyword], (_xlfn.REGEXTEST(Table1[keyword], "^" &amp; Table1[[#This Row],[keyword]] &amp; ".*")) * (Table1[keep]=1), ""))</f>
        <v>heterogen</v>
      </c>
    </row>
    <row r="371" spans="1:17" x14ac:dyDescent="0.3">
      <c r="A371" t="str">
        <f>IF(NOT(ISBLANK(Table1[[#This Row],[correct value]])), Table1[[#This Row],[correct value]], Table1[[#This Row],[processed]])</f>
        <v>hibern</v>
      </c>
      <c r="B371">
        <v>0</v>
      </c>
      <c r="C371">
        <v>1</v>
      </c>
      <c r="D371" t="s">
        <v>399</v>
      </c>
      <c r="F371" t="b">
        <f>COUNTA(_xlfn.TEXTSPLIT(Table1[[#This Row],[processed]]," "))=1</f>
        <v>1</v>
      </c>
      <c r="G371" t="s">
        <v>386</v>
      </c>
      <c r="H371" s="2" t="s">
        <v>387</v>
      </c>
      <c r="J371" cm="1">
        <f t="array" ref="J371">SUM(--((_xlfn.REGEXTEST(Table1[keyword], "\b" &amp; Table1[[#This Row],[keyword]] &amp; ".*")) * (Table1[keep]=1) * (Table1[QA]=Table1[[#This Row],[QA]]) *  (Table1[Redundant]&lt;&gt;1)))</f>
        <v>1</v>
      </c>
      <c r="K371" t="str" cm="1">
        <f t="array" ref="K371">_xlfn.TEXTJOIN(", ", TRUE, _xlfn._xlws.FILTER(Table1[keyword], (_xlfn.REGEXTEST(Table1[keyword], "\b" &amp; Table1[[#This Row],[keyword]] &amp; ".*")) * (Table1[keep]=1)  * (Table1[QA]=Table1[[#This Row],[QA]]) *  (Table1[Redundant]&lt;&gt;1), ""))</f>
        <v>hibern</v>
      </c>
      <c r="L371" cm="1">
        <f t="array" ref="L371">SUM(--(RIGHT(_xlfn.TEXTSPLIT(Table1[[#This Row],[processed]], ," "), 1) = "I"))</f>
        <v>0</v>
      </c>
      <c r="M371" cm="1">
        <f t="array" ref="M371">SUM(--(RIGHT(_xlfn.TEXTSPLIT(Table1[[#This Row],[processed]], ," "), 2) = "bl"))</f>
        <v>0</v>
      </c>
      <c r="N371" cm="1">
        <f t="array" ref="N371">SUM(--(ISNUMBER(SEARCH(Table1[[#This Row],[keyword]], Table1[keyword]))))</f>
        <v>1</v>
      </c>
      <c r="O371" t="str" cm="1">
        <f t="array" ref="O371">_xlfn.TEXTJOIN(", ", TRUE, _xlfn._xlws.FILTER(Table1[keyword], ISNUMBER(SEARCH(Table1[[#This Row],[keyword]], Table1[keyword])), ""))</f>
        <v>hibern</v>
      </c>
      <c r="P371" cm="1">
        <f t="array" ref="P371">SUM(--((_xlfn.REGEXTEST(Table1[keyword], "^" &amp; Table1[[#This Row],[keyword]] &amp; ".*")) * (Table1[keep]=1) ))</f>
        <v>1</v>
      </c>
      <c r="Q371" t="str" cm="1">
        <f t="array" ref="Q371">_xlfn.TEXTJOIN(", ", TRUE, _xlfn._xlws.FILTER(Table1[keyword], (_xlfn.REGEXTEST(Table1[keyword], "^" &amp; Table1[[#This Row],[keyword]] &amp; ".*")) * (Table1[keep]=1), ""))</f>
        <v>hibern</v>
      </c>
    </row>
    <row r="372" spans="1:17" x14ac:dyDescent="0.3">
      <c r="A372" t="str">
        <f>IF(NOT(ISBLANK(Table1[[#This Row],[correct value]])), Table1[[#This Row],[correct value]], Table1[[#This Row],[processed]])</f>
        <v>high-assur</v>
      </c>
      <c r="B372">
        <v>1</v>
      </c>
      <c r="C372">
        <v>1</v>
      </c>
      <c r="D372" t="s">
        <v>969</v>
      </c>
      <c r="F372" t="b">
        <f>COUNTA(_xlfn.TEXTSPLIT(Table1[[#This Row],[processed]]," "))=1</f>
        <v>1</v>
      </c>
      <c r="G372" t="s">
        <v>927</v>
      </c>
      <c r="H372" s="2" t="s">
        <v>928</v>
      </c>
      <c r="J372" cm="1">
        <f t="array" ref="J372">SUM(--((_xlfn.REGEXTEST(Table1[keyword], "\b" &amp; Table1[[#This Row],[keyword]] &amp; ".*")) * (Table1[keep]=1) * (Table1[QA]=Table1[[#This Row],[QA]]) *  (Table1[Redundant]&lt;&gt;1)))</f>
        <v>1</v>
      </c>
      <c r="K372" t="str" cm="1">
        <f t="array" ref="K372">_xlfn.TEXTJOIN(", ", TRUE, _xlfn._xlws.FILTER(Table1[keyword], (_xlfn.REGEXTEST(Table1[keyword], "\b" &amp; Table1[[#This Row],[keyword]] &amp; ".*")) * (Table1[keep]=1)  * (Table1[QA]=Table1[[#This Row],[QA]]) *  (Table1[Redundant]&lt;&gt;1), ""))</f>
        <v>high-assur</v>
      </c>
      <c r="L372" cm="1">
        <f t="array" ref="L372">SUM(--(RIGHT(_xlfn.TEXTSPLIT(Table1[[#This Row],[processed]], ," "), 1) = "I"))</f>
        <v>0</v>
      </c>
      <c r="M372" cm="1">
        <f t="array" ref="M372">SUM(--(RIGHT(_xlfn.TEXTSPLIT(Table1[[#This Row],[processed]], ," "), 2) = "bl"))</f>
        <v>0</v>
      </c>
      <c r="N372" cm="1">
        <f t="array" ref="N372">SUM(--(ISNUMBER(SEARCH(Table1[[#This Row],[keyword]], Table1[keyword]))))</f>
        <v>1</v>
      </c>
      <c r="O372" t="str" cm="1">
        <f t="array" ref="O372">_xlfn.TEXTJOIN(", ", TRUE, _xlfn._xlws.FILTER(Table1[keyword], ISNUMBER(SEARCH(Table1[[#This Row],[keyword]], Table1[keyword])), ""))</f>
        <v>high-assur</v>
      </c>
      <c r="P372" cm="1">
        <f t="array" ref="P372">SUM(--((_xlfn.REGEXTEST(Table1[keyword], "^" &amp; Table1[[#This Row],[keyword]] &amp; ".*")) * (Table1[keep]=1) ))</f>
        <v>1</v>
      </c>
      <c r="Q372" t="str" cm="1">
        <f t="array" ref="Q372">_xlfn.TEXTJOIN(", ", TRUE, _xlfn._xlws.FILTER(Table1[keyword], (_xlfn.REGEXTEST(Table1[keyword], "^" &amp; Table1[[#This Row],[keyword]] &amp; ".*")) * (Table1[keep]=1), ""))</f>
        <v>high-assur</v>
      </c>
    </row>
    <row r="373" spans="1:17" x14ac:dyDescent="0.3">
      <c r="A373" t="str">
        <f>IF(NOT(ISBLANK(Table1[[#This Row],[correct value]])), Table1[[#This Row],[correct value]], Table1[[#This Row],[processed]])</f>
        <v>high-avail</v>
      </c>
      <c r="B373">
        <v>0</v>
      </c>
      <c r="C373">
        <v>1</v>
      </c>
      <c r="D373" t="s">
        <v>131</v>
      </c>
      <c r="E373">
        <v>1</v>
      </c>
      <c r="F373" t="b">
        <f>COUNTA(_xlfn.TEXTSPLIT(Table1[[#This Row],[processed]]," "))=1</f>
        <v>1</v>
      </c>
      <c r="G373" t="s">
        <v>181</v>
      </c>
      <c r="H373" t="s">
        <v>216</v>
      </c>
      <c r="J373" cm="1">
        <f t="array" ref="J373">SUM(--((_xlfn.REGEXTEST(Table1[keyword], "\b" &amp; Table1[[#This Row],[keyword]] &amp; ".*")) * (Table1[keep]=1) * (Table1[QA]=Table1[[#This Row],[QA]]) *  (Table1[Redundant]&lt;&gt;1)))</f>
        <v>0</v>
      </c>
      <c r="K373" t="str" cm="1">
        <f t="array" ref="K373">_xlfn.TEXTJOIN(", ", TRUE, _xlfn._xlws.FILTER(Table1[keyword], (_xlfn.REGEXTEST(Table1[keyword], "\b" &amp; Table1[[#This Row],[keyword]] &amp; ".*")) * (Table1[keep]=1)  * (Table1[QA]=Table1[[#This Row],[QA]]) *  (Table1[Redundant]&lt;&gt;1), ""))</f>
        <v/>
      </c>
      <c r="L373" cm="1">
        <f t="array" ref="L373">SUM(--(RIGHT(_xlfn.TEXTSPLIT(Table1[[#This Row],[processed]], ," "), 1) = "I"))</f>
        <v>0</v>
      </c>
      <c r="M373" cm="1">
        <f t="array" ref="M373">SUM(--(RIGHT(_xlfn.TEXTSPLIT(Table1[[#This Row],[processed]], ," "), 2) = "bl"))</f>
        <v>0</v>
      </c>
      <c r="N373" cm="1">
        <f t="array" ref="N373">SUM(--(ISNUMBER(SEARCH(Table1[[#This Row],[keyword]], Table1[keyword]))))</f>
        <v>1</v>
      </c>
      <c r="O373" t="str" cm="1">
        <f t="array" ref="O373">_xlfn.TEXTJOIN(", ", TRUE, _xlfn._xlws.FILTER(Table1[keyword], ISNUMBER(SEARCH(Table1[[#This Row],[keyword]], Table1[keyword])), ""))</f>
        <v>high-avail</v>
      </c>
      <c r="P373" cm="1">
        <f t="array" ref="P373">SUM(--((_xlfn.REGEXTEST(Table1[keyword], "^" &amp; Table1[[#This Row],[keyword]] &amp; ".*")) * (Table1[keep]=1) ))</f>
        <v>1</v>
      </c>
      <c r="Q373" t="str" cm="1">
        <f t="array" ref="Q373">_xlfn.TEXTJOIN(", ", TRUE, _xlfn._xlws.FILTER(Table1[keyword], (_xlfn.REGEXTEST(Table1[keyword], "^" &amp; Table1[[#This Row],[keyword]] &amp; ".*")) * (Table1[keep]=1), ""))</f>
        <v>high-avail</v>
      </c>
    </row>
    <row r="374" spans="1:17" x14ac:dyDescent="0.3">
      <c r="A374" t="str">
        <f>IF(NOT(ISBLANK(Table1[[#This Row],[correct value]])), Table1[[#This Row],[correct value]], Table1[[#This Row],[processed]])</f>
        <v>hint</v>
      </c>
      <c r="B374">
        <v>0</v>
      </c>
      <c r="C374">
        <v>1</v>
      </c>
      <c r="D374" t="s">
        <v>1383</v>
      </c>
      <c r="F374" t="b">
        <f>COUNTA(_xlfn.TEXTSPLIT(Table1[[#This Row],[processed]]," "))=1</f>
        <v>1</v>
      </c>
      <c r="G374" t="s">
        <v>1315</v>
      </c>
      <c r="H374" s="2" t="s">
        <v>1316</v>
      </c>
      <c r="J374" cm="1">
        <f t="array" ref="J374">SUM(--((_xlfn.REGEXTEST(Table1[keyword], "\b" &amp; Table1[[#This Row],[keyword]] &amp; ".*")) * (Table1[keep]=1) * (Table1[QA]=Table1[[#This Row],[QA]]) *  (Table1[Redundant]&lt;&gt;1)))</f>
        <v>1</v>
      </c>
      <c r="K374" t="str" cm="1">
        <f t="array" ref="K374">_xlfn.TEXTJOIN(", ", TRUE, _xlfn._xlws.FILTER(Table1[keyword], (_xlfn.REGEXTEST(Table1[keyword], "\b" &amp; Table1[[#This Row],[keyword]] &amp; ".*")) * (Table1[keep]=1)  * (Table1[QA]=Table1[[#This Row],[QA]]) *  (Table1[Redundant]&lt;&gt;1), ""))</f>
        <v>hint</v>
      </c>
      <c r="L374" cm="1">
        <f t="array" ref="L374">SUM(--(RIGHT(_xlfn.TEXTSPLIT(Table1[[#This Row],[processed]], ," "), 1) = "I"))</f>
        <v>0</v>
      </c>
      <c r="M374" cm="1">
        <f t="array" ref="M374">SUM(--(RIGHT(_xlfn.TEXTSPLIT(Table1[[#This Row],[processed]], ," "), 2) = "bl"))</f>
        <v>0</v>
      </c>
      <c r="N374" cm="1">
        <f t="array" ref="N374">SUM(--(ISNUMBER(SEARCH(Table1[[#This Row],[keyword]], Table1[keyword]))))</f>
        <v>1</v>
      </c>
      <c r="O374" t="str" cm="1">
        <f t="array" ref="O374">_xlfn.TEXTJOIN(", ", TRUE, _xlfn._xlws.FILTER(Table1[keyword], ISNUMBER(SEARCH(Table1[[#This Row],[keyword]], Table1[keyword])), ""))</f>
        <v>hint</v>
      </c>
      <c r="P374" cm="1">
        <f t="array" ref="P374">SUM(--((_xlfn.REGEXTEST(Table1[keyword], "^" &amp; Table1[[#This Row],[keyword]] &amp; ".*")) * (Table1[keep]=1) ))</f>
        <v>1</v>
      </c>
      <c r="Q374" t="str" cm="1">
        <f t="array" ref="Q374">_xlfn.TEXTJOIN(", ", TRUE, _xlfn._xlws.FILTER(Table1[keyword], (_xlfn.REGEXTEST(Table1[keyword], "^" &amp; Table1[[#This Row],[keyword]] &amp; ".*")) * (Table1[keep]=1), ""))</f>
        <v>hint</v>
      </c>
    </row>
    <row r="375" spans="1:17" x14ac:dyDescent="0.3">
      <c r="A375" t="str">
        <f>IF(NOT(ISBLANK(Table1[[#This Row],[correct value]])), Table1[[#This Row],[correct value]], Table1[[#This Row],[processed]])</f>
        <v>hipaa</v>
      </c>
      <c r="B375">
        <v>0</v>
      </c>
      <c r="C375">
        <v>1</v>
      </c>
      <c r="D375" t="s">
        <v>1184</v>
      </c>
      <c r="F375" t="b">
        <f>COUNTA(_xlfn.TEXTSPLIT(Table1[[#This Row],[processed]]," "))=1</f>
        <v>1</v>
      </c>
      <c r="G375" t="s">
        <v>1047</v>
      </c>
      <c r="H375" s="2" t="s">
        <v>1048</v>
      </c>
      <c r="J375" cm="1">
        <f t="array" ref="J375">SUM(--((_xlfn.REGEXTEST(Table1[keyword], "\b" &amp; Table1[[#This Row],[keyword]] &amp; ".*")) * (Table1[keep]=1) * (Table1[QA]=Table1[[#This Row],[QA]]) *  (Table1[Redundant]&lt;&gt;1)))</f>
        <v>1</v>
      </c>
      <c r="K375" t="str" cm="1">
        <f t="array" ref="K375">_xlfn.TEXTJOIN(", ", TRUE, _xlfn._xlws.FILTER(Table1[keyword], (_xlfn.REGEXTEST(Table1[keyword], "\b" &amp; Table1[[#This Row],[keyword]] &amp; ".*")) * (Table1[keep]=1)  * (Table1[QA]=Table1[[#This Row],[QA]]) *  (Table1[Redundant]&lt;&gt;1), ""))</f>
        <v>hipaa</v>
      </c>
      <c r="L375" cm="1">
        <f t="array" ref="L375">SUM(--(RIGHT(_xlfn.TEXTSPLIT(Table1[[#This Row],[processed]], ," "), 1) = "I"))</f>
        <v>0</v>
      </c>
      <c r="M375" cm="1">
        <f t="array" ref="M375">SUM(--(RIGHT(_xlfn.TEXTSPLIT(Table1[[#This Row],[processed]], ," "), 2) = "bl"))</f>
        <v>0</v>
      </c>
      <c r="N375" cm="1">
        <f t="array" ref="N375">SUM(--(ISNUMBER(SEARCH(Table1[[#This Row],[keyword]], Table1[keyword]))))</f>
        <v>1</v>
      </c>
      <c r="O375" t="str" cm="1">
        <f t="array" ref="O375">_xlfn.TEXTJOIN(", ", TRUE, _xlfn._xlws.FILTER(Table1[keyword], ISNUMBER(SEARCH(Table1[[#This Row],[keyword]], Table1[keyword])), ""))</f>
        <v>hipaa</v>
      </c>
      <c r="P375" cm="1">
        <f t="array" ref="P375">SUM(--((_xlfn.REGEXTEST(Table1[keyword], "^" &amp; Table1[[#This Row],[keyword]] &amp; ".*")) * (Table1[keep]=1) ))</f>
        <v>1</v>
      </c>
      <c r="Q375" t="str" cm="1">
        <f t="array" ref="Q375">_xlfn.TEXTJOIN(", ", TRUE, _xlfn._xlws.FILTER(Table1[keyword], (_xlfn.REGEXTEST(Table1[keyword], "^" &amp; Table1[[#This Row],[keyword]] &amp; ".*")) * (Table1[keep]=1), ""))</f>
        <v>hipaa</v>
      </c>
    </row>
    <row r="376" spans="1:17" x14ac:dyDescent="0.3">
      <c r="A376" t="str">
        <f>IF(NOT(ISBLANK(Table1[[#This Row],[correct value]])), Table1[[#This Row],[correct value]], Table1[[#This Row],[processed]])</f>
        <v>hook</v>
      </c>
      <c r="B376">
        <v>0</v>
      </c>
      <c r="C376">
        <v>1</v>
      </c>
      <c r="D376" t="s">
        <v>1262</v>
      </c>
      <c r="F376" t="b">
        <f>COUNTA(_xlfn.TEXTSPLIT(Table1[[#This Row],[processed]]," "))=1</f>
        <v>1</v>
      </c>
      <c r="G376" t="s">
        <v>1206</v>
      </c>
      <c r="H376" s="2" t="s">
        <v>1206</v>
      </c>
      <c r="J376" cm="1">
        <f t="array" ref="J376">SUM(--((_xlfn.REGEXTEST(Table1[keyword], "\b" &amp; Table1[[#This Row],[keyword]] &amp; ".*")) * (Table1[keep]=1) * (Table1[QA]=Table1[[#This Row],[QA]]) *  (Table1[Redundant]&lt;&gt;1)))</f>
        <v>1</v>
      </c>
      <c r="K376" t="str" cm="1">
        <f t="array" ref="K376">_xlfn.TEXTJOIN(", ", TRUE, _xlfn._xlws.FILTER(Table1[keyword], (_xlfn.REGEXTEST(Table1[keyword], "\b" &amp; Table1[[#This Row],[keyword]] &amp; ".*")) * (Table1[keep]=1)  * (Table1[QA]=Table1[[#This Row],[QA]]) *  (Table1[Redundant]&lt;&gt;1), ""))</f>
        <v>hook</v>
      </c>
      <c r="L376" cm="1">
        <f t="array" ref="L376">SUM(--(RIGHT(_xlfn.TEXTSPLIT(Table1[[#This Row],[processed]], ," "), 1) = "I"))</f>
        <v>0</v>
      </c>
      <c r="M376" cm="1">
        <f t="array" ref="M376">SUM(--(RIGHT(_xlfn.TEXTSPLIT(Table1[[#This Row],[processed]], ," "), 2) = "bl"))</f>
        <v>0</v>
      </c>
      <c r="N376" cm="1">
        <f t="array" ref="N376">SUM(--(ISNUMBER(SEARCH(Table1[[#This Row],[keyword]], Table1[keyword]))))</f>
        <v>1</v>
      </c>
      <c r="O376" t="str" cm="1">
        <f t="array" ref="O376">_xlfn.TEXTJOIN(", ", TRUE, _xlfn._xlws.FILTER(Table1[keyword], ISNUMBER(SEARCH(Table1[[#This Row],[keyword]], Table1[keyword])), ""))</f>
        <v>hook</v>
      </c>
      <c r="P376" cm="1">
        <f t="array" ref="P376">SUM(--((_xlfn.REGEXTEST(Table1[keyword], "^" &amp; Table1[[#This Row],[keyword]] &amp; ".*")) * (Table1[keep]=1) ))</f>
        <v>1</v>
      </c>
      <c r="Q376" t="str" cm="1">
        <f t="array" ref="Q376">_xlfn.TEXTJOIN(", ", TRUE, _xlfn._xlws.FILTER(Table1[keyword], (_xlfn.REGEXTEST(Table1[keyword], "^" &amp; Table1[[#This Row],[keyword]] &amp; ".*")) * (Table1[keep]=1), ""))</f>
        <v>hook</v>
      </c>
    </row>
    <row r="377" spans="1:17" x14ac:dyDescent="0.3">
      <c r="A377" t="str">
        <f>IF(NOT(ISBLANK(Table1[[#This Row],[correct value]])), Table1[[#This Row],[correct value]], Table1[[#This Row],[processed]])</f>
        <v>hot</v>
      </c>
      <c r="B377">
        <v>0</v>
      </c>
      <c r="C377">
        <v>1</v>
      </c>
      <c r="D377" t="s">
        <v>969</v>
      </c>
      <c r="F377" t="b">
        <f>COUNTA(_xlfn.TEXTSPLIT(Table1[[#This Row],[processed]]," "))=1</f>
        <v>1</v>
      </c>
      <c r="G377" t="s">
        <v>912</v>
      </c>
      <c r="H377" s="2" t="s">
        <v>912</v>
      </c>
      <c r="J377" cm="1">
        <f t="array" ref="J377">SUM(--((_xlfn.REGEXTEST(Table1[keyword], "\b" &amp; Table1[[#This Row],[keyword]] &amp; ".*")) * (Table1[keep]=1) * (Table1[QA]=Table1[[#This Row],[QA]]) *  (Table1[Redundant]&lt;&gt;1)))</f>
        <v>1</v>
      </c>
      <c r="K377" t="str" cm="1">
        <f t="array" ref="K377">_xlfn.TEXTJOIN(", ", TRUE, _xlfn._xlws.FILTER(Table1[keyword], (_xlfn.REGEXTEST(Table1[keyword], "\b" &amp; Table1[[#This Row],[keyword]] &amp; ".*")) * (Table1[keep]=1)  * (Table1[QA]=Table1[[#This Row],[QA]]) *  (Table1[Redundant]&lt;&gt;1), ""))</f>
        <v>hot</v>
      </c>
      <c r="L377" cm="1">
        <f t="array" ref="L377">SUM(--(RIGHT(_xlfn.TEXTSPLIT(Table1[[#This Row],[processed]], ," "), 1) = "I"))</f>
        <v>0</v>
      </c>
      <c r="M377" cm="1">
        <f t="array" ref="M377">SUM(--(RIGHT(_xlfn.TEXTSPLIT(Table1[[#This Row],[processed]], ," "), 2) = "bl"))</f>
        <v>0</v>
      </c>
      <c r="N377" cm="1">
        <f t="array" ref="N377">SUM(--(ISNUMBER(SEARCH(Table1[[#This Row],[keyword]], Table1[keyword]))))</f>
        <v>4</v>
      </c>
      <c r="O377" t="str" cm="1">
        <f t="array" ref="O377">_xlfn.TEXTJOIN(", ", TRUE, _xlfn._xlws.FILTER(Table1[keyword], ISNUMBER(SEARCH(Table1[[#This Row],[keyword]], Table1[keyword])), ""))</f>
        <v>hot, hot swap, hotfix, snapshot</v>
      </c>
      <c r="P377" cm="1">
        <f t="array" ref="P377">SUM(--((_xlfn.REGEXTEST(Table1[keyword], "^" &amp; Table1[[#This Row],[keyword]] &amp; ".*")) * (Table1[keep]=1) ))</f>
        <v>1</v>
      </c>
      <c r="Q377" t="str" cm="1">
        <f t="array" ref="Q377">_xlfn.TEXTJOIN(", ", TRUE, _xlfn._xlws.FILTER(Table1[keyword], (_xlfn.REGEXTEST(Table1[keyword], "^" &amp; Table1[[#This Row],[keyword]] &amp; ".*")) * (Table1[keep]=1), ""))</f>
        <v>hot</v>
      </c>
    </row>
    <row r="378" spans="1:17" x14ac:dyDescent="0.3">
      <c r="A378" t="str">
        <f>IF(NOT(ISBLANK(Table1[[#This Row],[correct value]])), Table1[[#This Row],[correct value]], Table1[[#This Row],[processed]])</f>
        <v>human comput</v>
      </c>
      <c r="B378">
        <v>1</v>
      </c>
      <c r="C378">
        <v>1</v>
      </c>
      <c r="D378" t="s">
        <v>1383</v>
      </c>
      <c r="F378" t="b">
        <f>COUNTA(_xlfn.TEXTSPLIT(Table1[[#This Row],[processed]]," "))=1</f>
        <v>0</v>
      </c>
      <c r="G378" t="s">
        <v>1338</v>
      </c>
      <c r="H378" s="2" t="s">
        <v>1339</v>
      </c>
      <c r="J378" cm="1">
        <f t="array" ref="J378">SUM(--((_xlfn.REGEXTEST(Table1[keyword], "\b" &amp; Table1[[#This Row],[keyword]] &amp; ".*")) * (Table1[keep]=1) * (Table1[QA]=Table1[[#This Row],[QA]]) *  (Table1[Redundant]&lt;&gt;1)))</f>
        <v>1</v>
      </c>
      <c r="K378" t="str" cm="1">
        <f t="array" ref="K378">_xlfn.TEXTJOIN(", ", TRUE, _xlfn._xlws.FILTER(Table1[keyword], (_xlfn.REGEXTEST(Table1[keyword], "\b" &amp; Table1[[#This Row],[keyword]] &amp; ".*")) * (Table1[keep]=1)  * (Table1[QA]=Table1[[#This Row],[QA]]) *  (Table1[Redundant]&lt;&gt;1), ""))</f>
        <v>human comput</v>
      </c>
      <c r="L378" cm="1">
        <f t="array" ref="L378">SUM(--(RIGHT(_xlfn.TEXTSPLIT(Table1[[#This Row],[processed]], ," "), 1) = "I"))</f>
        <v>0</v>
      </c>
      <c r="M378" cm="1">
        <f t="array" ref="M378">SUM(--(RIGHT(_xlfn.TEXTSPLIT(Table1[[#This Row],[processed]], ," "), 2) = "bl"))</f>
        <v>0</v>
      </c>
      <c r="N378" cm="1">
        <f t="array" ref="N378">SUM(--(ISNUMBER(SEARCH(Table1[[#This Row],[keyword]], Table1[keyword]))))</f>
        <v>1</v>
      </c>
      <c r="O378" t="str" cm="1">
        <f t="array" ref="O378">_xlfn.TEXTJOIN(", ", TRUE, _xlfn._xlws.FILTER(Table1[keyword], ISNUMBER(SEARCH(Table1[[#This Row],[keyword]], Table1[keyword])), ""))</f>
        <v>human comput</v>
      </c>
      <c r="P378" cm="1">
        <f t="array" ref="P378">SUM(--((_xlfn.REGEXTEST(Table1[keyword], "^" &amp; Table1[[#This Row],[keyword]] &amp; ".*")) * (Table1[keep]=1) ))</f>
        <v>1</v>
      </c>
      <c r="Q378" t="str" cm="1">
        <f t="array" ref="Q378">_xlfn.TEXTJOIN(", ", TRUE, _xlfn._xlws.FILTER(Table1[keyword], (_xlfn.REGEXTEST(Table1[keyword], "^" &amp; Table1[[#This Row],[keyword]] &amp; ".*")) * (Table1[keep]=1), ""))</f>
        <v>human comput</v>
      </c>
    </row>
    <row r="379" spans="1:17" x14ac:dyDescent="0.3">
      <c r="A379" t="str">
        <f>IF(NOT(ISBLANK(Table1[[#This Row],[correct value]])), Table1[[#This Row],[correct value]], Table1[[#This Row],[processed]])</f>
        <v>human factor</v>
      </c>
      <c r="B379">
        <v>1</v>
      </c>
      <c r="C379">
        <v>1</v>
      </c>
      <c r="D379" t="s">
        <v>1383</v>
      </c>
      <c r="F379" t="b">
        <f>COUNTA(_xlfn.TEXTSPLIT(Table1[[#This Row],[processed]]," "))=1</f>
        <v>0</v>
      </c>
      <c r="G379" t="s">
        <v>1336</v>
      </c>
      <c r="H379" s="2" t="s">
        <v>1337</v>
      </c>
      <c r="J379" cm="1">
        <f t="array" ref="J379">SUM(--((_xlfn.REGEXTEST(Table1[keyword], "\b" &amp; Table1[[#This Row],[keyword]] &amp; ".*")) * (Table1[keep]=1) * (Table1[QA]=Table1[[#This Row],[QA]]) *  (Table1[Redundant]&lt;&gt;1)))</f>
        <v>1</v>
      </c>
      <c r="K379" t="str" cm="1">
        <f t="array" ref="K379">_xlfn.TEXTJOIN(", ", TRUE, _xlfn._xlws.FILTER(Table1[keyword], (_xlfn.REGEXTEST(Table1[keyword], "\b" &amp; Table1[[#This Row],[keyword]] &amp; ".*")) * (Table1[keep]=1)  * (Table1[QA]=Table1[[#This Row],[QA]]) *  (Table1[Redundant]&lt;&gt;1), ""))</f>
        <v>human factor</v>
      </c>
      <c r="L379" cm="1">
        <f t="array" ref="L379">SUM(--(RIGHT(_xlfn.TEXTSPLIT(Table1[[#This Row],[processed]], ," "), 1) = "I"))</f>
        <v>0</v>
      </c>
      <c r="M379" cm="1">
        <f t="array" ref="M379">SUM(--(RIGHT(_xlfn.TEXTSPLIT(Table1[[#This Row],[processed]], ," "), 2) = "bl"))</f>
        <v>0</v>
      </c>
      <c r="N379" cm="1">
        <f t="array" ref="N379">SUM(--(ISNUMBER(SEARCH(Table1[[#This Row],[keyword]], Table1[keyword]))))</f>
        <v>1</v>
      </c>
      <c r="O379" t="str" cm="1">
        <f t="array" ref="O379">_xlfn.TEXTJOIN(", ", TRUE, _xlfn._xlws.FILTER(Table1[keyword], ISNUMBER(SEARCH(Table1[[#This Row],[keyword]], Table1[keyword])), ""))</f>
        <v>human factor</v>
      </c>
      <c r="P379" cm="1">
        <f t="array" ref="P379">SUM(--((_xlfn.REGEXTEST(Table1[keyword], "^" &amp; Table1[[#This Row],[keyword]] &amp; ".*")) * (Table1[keep]=1) ))</f>
        <v>1</v>
      </c>
      <c r="Q379" t="str" cm="1">
        <f t="array" ref="Q379">_xlfn.TEXTJOIN(", ", TRUE, _xlfn._xlws.FILTER(Table1[keyword], (_xlfn.REGEXTEST(Table1[keyword], "^" &amp; Table1[[#This Row],[keyword]] &amp; ".*")) * (Table1[keep]=1), ""))</f>
        <v>human factor</v>
      </c>
    </row>
    <row r="380" spans="1:17" x14ac:dyDescent="0.3">
      <c r="A380" t="str">
        <f>IF(NOT(ISBLANK(Table1[[#This Row],[correct value]])), Table1[[#This Row],[correct value]], Table1[[#This Row],[processed]])</f>
        <v>i/o</v>
      </c>
      <c r="B380">
        <v>0</v>
      </c>
      <c r="C380">
        <v>1</v>
      </c>
      <c r="D380" t="s">
        <v>746</v>
      </c>
      <c r="F380" t="b">
        <f>COUNTA(_xlfn.TEXTSPLIT(Table1[[#This Row],[processed]]," "))=1</f>
        <v>1</v>
      </c>
      <c r="G380" t="s">
        <v>644</v>
      </c>
      <c r="H380" s="2" t="s">
        <v>645</v>
      </c>
      <c r="J380" cm="1">
        <f t="array" ref="J380">SUM(--((_xlfn.REGEXTEST(Table1[keyword], "\b" &amp; Table1[[#This Row],[keyword]] &amp; ".*")) * (Table1[keep]=1) * (Table1[QA]=Table1[[#This Row],[QA]]) *  (Table1[Redundant]&lt;&gt;1)))</f>
        <v>1</v>
      </c>
      <c r="K380" t="str" cm="1">
        <f t="array" ref="K380">_xlfn.TEXTJOIN(", ", TRUE, _xlfn._xlws.FILTER(Table1[keyword], (_xlfn.REGEXTEST(Table1[keyword], "\b" &amp; Table1[[#This Row],[keyword]] &amp; ".*")) * (Table1[keep]=1)  * (Table1[QA]=Table1[[#This Row],[QA]]) *  (Table1[Redundant]&lt;&gt;1), ""))</f>
        <v>i/o</v>
      </c>
      <c r="L380" cm="1">
        <f t="array" ref="L380">SUM(--(RIGHT(_xlfn.TEXTSPLIT(Table1[[#This Row],[processed]], ," "), 1) = "I"))</f>
        <v>0</v>
      </c>
      <c r="M380" cm="1">
        <f t="array" ref="M380">SUM(--(RIGHT(_xlfn.TEXTSPLIT(Table1[[#This Row],[processed]], ," "), 2) = "bl"))</f>
        <v>0</v>
      </c>
      <c r="N380" cm="1">
        <f t="array" ref="N380">SUM(--(ISNUMBER(SEARCH(Table1[[#This Row],[keyword]], Table1[keyword]))))</f>
        <v>1</v>
      </c>
      <c r="O380" t="str" cm="1">
        <f t="array" ref="O380">_xlfn.TEXTJOIN(", ", TRUE, _xlfn._xlws.FILTER(Table1[keyword], ISNUMBER(SEARCH(Table1[[#This Row],[keyword]], Table1[keyword])), ""))</f>
        <v>i/o</v>
      </c>
      <c r="P380" cm="1">
        <f t="array" ref="P380">SUM(--((_xlfn.REGEXTEST(Table1[keyword], "^" &amp; Table1[[#This Row],[keyword]] &amp; ".*")) * (Table1[keep]=1) ))</f>
        <v>1</v>
      </c>
      <c r="Q380" t="str" cm="1">
        <f t="array" ref="Q380">_xlfn.TEXTJOIN(", ", TRUE, _xlfn._xlws.FILTER(Table1[keyword], (_xlfn.REGEXTEST(Table1[keyword], "^" &amp; Table1[[#This Row],[keyword]] &amp; ".*")) * (Table1[keep]=1), ""))</f>
        <v>i/o</v>
      </c>
    </row>
    <row r="381" spans="1:17" x14ac:dyDescent="0.3">
      <c r="A381" t="str">
        <f>IF(NOT(ISBLANK(Table1[[#This Row],[correct value]])), Table1[[#This Row],[correct value]], Table1[[#This Row],[processed]])</f>
        <v>ident</v>
      </c>
      <c r="B381">
        <v>0</v>
      </c>
      <c r="C381">
        <v>1</v>
      </c>
      <c r="D381" t="s">
        <v>1184</v>
      </c>
      <c r="F381" t="b">
        <f>COUNTA(_xlfn.TEXTSPLIT(Table1[[#This Row],[processed]]," "))=1</f>
        <v>1</v>
      </c>
      <c r="G381" t="s">
        <v>1020</v>
      </c>
      <c r="H381" s="2" t="s">
        <v>1020</v>
      </c>
      <c r="J381" cm="1">
        <f t="array" ref="J381">SUM(--((_xlfn.REGEXTEST(Table1[keyword], "\b" &amp; Table1[[#This Row],[keyword]] &amp; ".*")) * (Table1[keep]=1) * (Table1[QA]=Table1[[#This Row],[QA]]) *  (Table1[Redundant]&lt;&gt;1)))</f>
        <v>1</v>
      </c>
      <c r="K381" t="str" cm="1">
        <f t="array" ref="K381">_xlfn.TEXTJOIN(", ", TRUE, _xlfn._xlws.FILTER(Table1[keyword], (_xlfn.REGEXTEST(Table1[keyword], "\b" &amp; Table1[[#This Row],[keyword]] &amp; ".*")) * (Table1[keep]=1)  * (Table1[QA]=Table1[[#This Row],[QA]]) *  (Table1[Redundant]&lt;&gt;1), ""))</f>
        <v>ident</v>
      </c>
      <c r="L381" cm="1">
        <f t="array" ref="L381">SUM(--(RIGHT(_xlfn.TEXTSPLIT(Table1[[#This Row],[processed]], ," "), 1) = "I"))</f>
        <v>0</v>
      </c>
      <c r="M381" cm="1">
        <f t="array" ref="M381">SUM(--(RIGHT(_xlfn.TEXTSPLIT(Table1[[#This Row],[processed]], ," "), 2) = "bl"))</f>
        <v>0</v>
      </c>
      <c r="N381" cm="1">
        <f t="array" ref="N381">SUM(--(ISNUMBER(SEARCH(Table1[[#This Row],[keyword]], Table1[keyword]))))</f>
        <v>3</v>
      </c>
      <c r="O381" t="str" cm="1">
        <f t="array" ref="O381">_xlfn.TEXTJOIN(", ", TRUE, _xlfn._xlws.FILTER(Table1[keyword], ISNUMBER(SEARCH(Table1[[#This Row],[keyword]], Table1[keyword])), ""))</f>
        <v>cloud ident, confidential, ident</v>
      </c>
      <c r="P381" cm="1">
        <f t="array" ref="P381">SUM(--((_xlfn.REGEXTEST(Table1[keyword], "^" &amp; Table1[[#This Row],[keyword]] &amp; ".*")) * (Table1[keep]=1) ))</f>
        <v>1</v>
      </c>
      <c r="Q381" t="str" cm="1">
        <f t="array" ref="Q381">_xlfn.TEXTJOIN(", ", TRUE, _xlfn._xlws.FILTER(Table1[keyword], (_xlfn.REGEXTEST(Table1[keyword], "^" &amp; Table1[[#This Row],[keyword]] &amp; ".*")) * (Table1[keep]=1), ""))</f>
        <v>ident</v>
      </c>
    </row>
    <row r="382" spans="1:17" x14ac:dyDescent="0.3">
      <c r="A382" t="str">
        <f>IF(NOT(ISBLANK(Table1[[#This Row],[correct value]])), Table1[[#This Row],[correct value]], Table1[[#This Row],[processed]])</f>
        <v>idl</v>
      </c>
      <c r="B382">
        <v>0</v>
      </c>
      <c r="C382">
        <v>1</v>
      </c>
      <c r="D382" t="s">
        <v>115</v>
      </c>
      <c r="F382" t="b">
        <f>COUNTA(_xlfn.TEXTSPLIT(Table1[[#This Row],[processed]]," "))=1</f>
        <v>1</v>
      </c>
      <c r="G382" t="s">
        <v>58</v>
      </c>
      <c r="H382" s="2" t="s">
        <v>83</v>
      </c>
      <c r="J382" cm="1">
        <f t="array" ref="J382">SUM(--((_xlfn.REGEXTEST(Table1[keyword], "\b" &amp; Table1[[#This Row],[keyword]] &amp; ".*")) * (Table1[keep]=1) * (Table1[QA]=Table1[[#This Row],[QA]]) *  (Table1[Redundant]&lt;&gt;1)))</f>
        <v>1</v>
      </c>
      <c r="K382" t="str" cm="1">
        <f t="array" ref="K382">_xlfn.TEXTJOIN(", ", TRUE, _xlfn._xlws.FILTER(Table1[keyword], (_xlfn.REGEXTEST(Table1[keyword], "\b" &amp; Table1[[#This Row],[keyword]] &amp; ".*")) * (Table1[keep]=1)  * (Table1[QA]=Table1[[#This Row],[QA]]) *  (Table1[Redundant]&lt;&gt;1), ""))</f>
        <v>idl</v>
      </c>
      <c r="L382" cm="1">
        <f t="array" ref="L382">SUM(--(RIGHT(_xlfn.TEXTSPLIT(Table1[[#This Row],[processed]], ," "), 1) = "I"))</f>
        <v>0</v>
      </c>
      <c r="M382" cm="1">
        <f t="array" ref="M382">SUM(--(RIGHT(_xlfn.TEXTSPLIT(Table1[[#This Row],[processed]], ," "), 2) = "bl"))</f>
        <v>0</v>
      </c>
      <c r="N382" cm="1">
        <f t="array" ref="N382">SUM(--(ISNUMBER(SEARCH(Table1[[#This Row],[keyword]], Table1[keyword]))))</f>
        <v>2</v>
      </c>
      <c r="O382" t="str" cm="1">
        <f t="array" ref="O382">_xlfn.TEXTJOIN(", ", TRUE, _xlfn._xlws.FILTER(Table1[keyword], ISNUMBER(SEARCH(Table1[[#This Row],[keyword]], Table1[keyword])), ""))</f>
        <v>idl, idl</v>
      </c>
      <c r="P382" cm="1">
        <f t="array" ref="P382">SUM(--((_xlfn.REGEXTEST(Table1[keyword], "^" &amp; Table1[[#This Row],[keyword]] &amp; ".*")) * (Table1[keep]=1) ))</f>
        <v>2</v>
      </c>
      <c r="Q382" t="str" cm="1">
        <f t="array" ref="Q382">_xlfn.TEXTJOIN(", ", TRUE, _xlfn._xlws.FILTER(Table1[keyword], (_xlfn.REGEXTEST(Table1[keyword], "^" &amp; Table1[[#This Row],[keyword]] &amp; ".*")) * (Table1[keep]=1), ""))</f>
        <v>idl, idl</v>
      </c>
    </row>
    <row r="383" spans="1:17" x14ac:dyDescent="0.3">
      <c r="A383" t="str">
        <f>IF(NOT(ISBLANK(Table1[[#This Row],[correct value]])), Table1[[#This Row],[correct value]], Table1[[#This Row],[processed]])</f>
        <v>idl</v>
      </c>
      <c r="B383">
        <v>0</v>
      </c>
      <c r="C383">
        <v>1</v>
      </c>
      <c r="D383" t="s">
        <v>399</v>
      </c>
      <c r="F383" t="b">
        <f>COUNTA(_xlfn.TEXTSPLIT(Table1[[#This Row],[processed]]," "))=1</f>
        <v>1</v>
      </c>
      <c r="G383" t="s">
        <v>58</v>
      </c>
      <c r="H383" s="2" t="s">
        <v>352</v>
      </c>
      <c r="J383" cm="1">
        <f t="array" ref="J383">SUM(--((_xlfn.REGEXTEST(Table1[keyword], "\b" &amp; Table1[[#This Row],[keyword]] &amp; ".*")) * (Table1[keep]=1) * (Table1[QA]=Table1[[#This Row],[QA]]) *  (Table1[Redundant]&lt;&gt;1)))</f>
        <v>1</v>
      </c>
      <c r="K383" t="str" cm="1">
        <f t="array" ref="K383">_xlfn.TEXTJOIN(", ", TRUE, _xlfn._xlws.FILTER(Table1[keyword], (_xlfn.REGEXTEST(Table1[keyword], "\b" &amp; Table1[[#This Row],[keyword]] &amp; ".*")) * (Table1[keep]=1)  * (Table1[QA]=Table1[[#This Row],[QA]]) *  (Table1[Redundant]&lt;&gt;1), ""))</f>
        <v>idl</v>
      </c>
      <c r="L383" cm="1">
        <f t="array" ref="L383">SUM(--(RIGHT(_xlfn.TEXTSPLIT(Table1[[#This Row],[processed]], ," "), 1) = "I"))</f>
        <v>0</v>
      </c>
      <c r="M383" cm="1">
        <f t="array" ref="M383">SUM(--(RIGHT(_xlfn.TEXTSPLIT(Table1[[#This Row],[processed]], ," "), 2) = "bl"))</f>
        <v>0</v>
      </c>
      <c r="N383" cm="1">
        <f t="array" ref="N383">SUM(--(ISNUMBER(SEARCH(Table1[[#This Row],[keyword]], Table1[keyword]))))</f>
        <v>2</v>
      </c>
      <c r="O383" t="str" cm="1">
        <f t="array" ref="O383">_xlfn.TEXTJOIN(", ", TRUE, _xlfn._xlws.FILTER(Table1[keyword], ISNUMBER(SEARCH(Table1[[#This Row],[keyword]], Table1[keyword])), ""))</f>
        <v>idl, idl</v>
      </c>
      <c r="P383" cm="1">
        <f t="array" ref="P383">SUM(--((_xlfn.REGEXTEST(Table1[keyword], "^" &amp; Table1[[#This Row],[keyword]] &amp; ".*")) * (Table1[keep]=1) ))</f>
        <v>2</v>
      </c>
      <c r="Q383" t="str" cm="1">
        <f t="array" ref="Q383">_xlfn.TEXTJOIN(", ", TRUE, _xlfn._xlws.FILTER(Table1[keyword], (_xlfn.REGEXTEST(Table1[keyword], "^" &amp; Table1[[#This Row],[keyword]] &amp; ".*")) * (Table1[keep]=1), ""))</f>
        <v>idl, idl</v>
      </c>
    </row>
    <row r="384" spans="1:17" x14ac:dyDescent="0.3">
      <c r="A384" t="str">
        <f>IF(NOT(ISBLANK(Table1[[#This Row],[correct value]])), Table1[[#This Row],[correct value]], Table1[[#This Row],[processed]])</f>
        <v>idp</v>
      </c>
      <c r="B384">
        <v>1</v>
      </c>
      <c r="C384">
        <v>1</v>
      </c>
      <c r="D384" t="s">
        <v>1184</v>
      </c>
      <c r="F384" t="b">
        <f>COUNTA(_xlfn.TEXTSPLIT(Table1[[#This Row],[processed]]," "))=1</f>
        <v>1</v>
      </c>
      <c r="G384" t="s">
        <v>1085</v>
      </c>
      <c r="H384" s="2" t="s">
        <v>1086</v>
      </c>
      <c r="J384" cm="1">
        <f t="array" ref="J384">SUM(--((_xlfn.REGEXTEST(Table1[keyword], "\b" &amp; Table1[[#This Row],[keyword]] &amp; ".*")) * (Table1[keep]=1) * (Table1[QA]=Table1[[#This Row],[QA]]) *  (Table1[Redundant]&lt;&gt;1)))</f>
        <v>1</v>
      </c>
      <c r="K384" t="str" cm="1">
        <f t="array" ref="K384">_xlfn.TEXTJOIN(", ", TRUE, _xlfn._xlws.FILTER(Table1[keyword], (_xlfn.REGEXTEST(Table1[keyword], "\b" &amp; Table1[[#This Row],[keyword]] &amp; ".*")) * (Table1[keep]=1)  * (Table1[QA]=Table1[[#This Row],[QA]]) *  (Table1[Redundant]&lt;&gt;1), ""))</f>
        <v>idp</v>
      </c>
      <c r="L384" cm="1">
        <f t="array" ref="L384">SUM(--(RIGHT(_xlfn.TEXTSPLIT(Table1[[#This Row],[processed]], ," "), 1) = "I"))</f>
        <v>0</v>
      </c>
      <c r="M384" cm="1">
        <f t="array" ref="M384">SUM(--(RIGHT(_xlfn.TEXTSPLIT(Table1[[#This Row],[processed]], ," "), 2) = "bl"))</f>
        <v>0</v>
      </c>
      <c r="N384" cm="1">
        <f t="array" ref="N384">SUM(--(ISNUMBER(SEARCH(Table1[[#This Row],[keyword]], Table1[keyword]))))</f>
        <v>1</v>
      </c>
      <c r="O384" t="str" cm="1">
        <f t="array" ref="O384">_xlfn.TEXTJOIN(", ", TRUE, _xlfn._xlws.FILTER(Table1[keyword], ISNUMBER(SEARCH(Table1[[#This Row],[keyword]], Table1[keyword])), ""))</f>
        <v>idp</v>
      </c>
      <c r="P384" cm="1">
        <f t="array" ref="P384">SUM(--((_xlfn.REGEXTEST(Table1[keyword], "^" &amp; Table1[[#This Row],[keyword]] &amp; ".*")) * (Table1[keep]=1) ))</f>
        <v>1</v>
      </c>
      <c r="Q384" t="str" cm="1">
        <f t="array" ref="Q384">_xlfn.TEXTJOIN(", ", TRUE, _xlfn._xlws.FILTER(Table1[keyword], (_xlfn.REGEXTEST(Table1[keyword], "^" &amp; Table1[[#This Row],[keyword]] &amp; ".*")) * (Table1[keep]=1), ""))</f>
        <v>idp</v>
      </c>
    </row>
    <row r="385" spans="1:17" x14ac:dyDescent="0.3">
      <c r="A385" t="str">
        <f>IF(NOT(ISBLANK(Table1[[#This Row],[correct value]])), Table1[[#This Row],[correct value]], Table1[[#This Row],[processed]])</f>
        <v>immut</v>
      </c>
      <c r="B385">
        <v>1</v>
      </c>
      <c r="C385">
        <v>1</v>
      </c>
      <c r="D385" t="s">
        <v>1184</v>
      </c>
      <c r="F385" t="b">
        <f>COUNTA(_xlfn.TEXTSPLIT(Table1[[#This Row],[processed]]," "))=1</f>
        <v>1</v>
      </c>
      <c r="G385" t="s">
        <v>1167</v>
      </c>
      <c r="H385" s="2" t="s">
        <v>1168</v>
      </c>
      <c r="J385" cm="1">
        <f t="array" ref="J385">SUM(--((_xlfn.REGEXTEST(Table1[keyword], "\b" &amp; Table1[[#This Row],[keyword]] &amp; ".*")) * (Table1[keep]=1) * (Table1[QA]=Table1[[#This Row],[QA]]) *  (Table1[Redundant]&lt;&gt;1)))</f>
        <v>1</v>
      </c>
      <c r="K385" t="str" cm="1">
        <f t="array" ref="K385">_xlfn.TEXTJOIN(", ", TRUE, _xlfn._xlws.FILTER(Table1[keyword], (_xlfn.REGEXTEST(Table1[keyword], "\b" &amp; Table1[[#This Row],[keyword]] &amp; ".*")) * (Table1[keep]=1)  * (Table1[QA]=Table1[[#This Row],[QA]]) *  (Table1[Redundant]&lt;&gt;1), ""))</f>
        <v>immut</v>
      </c>
      <c r="L385" cm="1">
        <f t="array" ref="L385">SUM(--(RIGHT(_xlfn.TEXTSPLIT(Table1[[#This Row],[processed]], ," "), 1) = "I"))</f>
        <v>0</v>
      </c>
      <c r="M385" cm="1">
        <f t="array" ref="M385">SUM(--(RIGHT(_xlfn.TEXTSPLIT(Table1[[#This Row],[processed]], ," "), 2) = "bl"))</f>
        <v>0</v>
      </c>
      <c r="N385" cm="1">
        <f t="array" ref="N385">SUM(--(ISNUMBER(SEARCH(Table1[[#This Row],[keyword]], Table1[keyword]))))</f>
        <v>1</v>
      </c>
      <c r="O385" t="str" cm="1">
        <f t="array" ref="O385">_xlfn.TEXTJOIN(", ", TRUE, _xlfn._xlws.FILTER(Table1[keyword], ISNUMBER(SEARCH(Table1[[#This Row],[keyword]], Table1[keyword])), ""))</f>
        <v>immut</v>
      </c>
      <c r="P385" cm="1">
        <f t="array" ref="P385">SUM(--((_xlfn.REGEXTEST(Table1[keyword], "^" &amp; Table1[[#This Row],[keyword]] &amp; ".*")) * (Table1[keep]=1) ))</f>
        <v>1</v>
      </c>
      <c r="Q385" t="str" cm="1">
        <f t="array" ref="Q385">_xlfn.TEXTJOIN(", ", TRUE, _xlfn._xlws.FILTER(Table1[keyword], (_xlfn.REGEXTEST(Table1[keyword], "^" &amp; Table1[[#This Row],[keyword]] &amp; ".*")) * (Table1[keep]=1), ""))</f>
        <v>immut</v>
      </c>
    </row>
    <row r="386" spans="1:17" x14ac:dyDescent="0.3">
      <c r="A386" t="str">
        <f>IF(NOT(ISBLANK(Table1[[#This Row],[correct value]])), Table1[[#This Row],[correct value]], Table1[[#This Row],[processed]])</f>
        <v>impact analys</v>
      </c>
      <c r="B386">
        <v>1</v>
      </c>
      <c r="C386">
        <v>1</v>
      </c>
      <c r="D386" t="s">
        <v>541</v>
      </c>
      <c r="F386" t="b">
        <f>COUNTA(_xlfn.TEXTSPLIT(Table1[[#This Row],[processed]]," "))=1</f>
        <v>0</v>
      </c>
      <c r="G386" t="s">
        <v>554</v>
      </c>
      <c r="H386" s="2" t="s">
        <v>555</v>
      </c>
      <c r="I386" t="s">
        <v>1399</v>
      </c>
      <c r="J386" cm="1">
        <f t="array" ref="J386">SUM(--((_xlfn.REGEXTEST(Table1[keyword], "\b" &amp; Table1[[#This Row],[keyword]] &amp; ".*")) * (Table1[keep]=1) * (Table1[QA]=Table1[[#This Row],[QA]]) *  (Table1[Redundant]&lt;&gt;1)))</f>
        <v>1</v>
      </c>
      <c r="K386" t="str" cm="1">
        <f t="array" ref="K386">_xlfn.TEXTJOIN(", ", TRUE, _xlfn._xlws.FILTER(Table1[keyword], (_xlfn.REGEXTEST(Table1[keyword], "\b" &amp; Table1[[#This Row],[keyword]] &amp; ".*")) * (Table1[keep]=1)  * (Table1[QA]=Table1[[#This Row],[QA]]) *  (Table1[Redundant]&lt;&gt;1), ""))</f>
        <v>impact analys</v>
      </c>
      <c r="L386" cm="1">
        <f t="array" ref="L386">SUM(--(RIGHT(_xlfn.TEXTSPLIT(Table1[[#This Row],[processed]], ," "), 1) = "I"))</f>
        <v>1</v>
      </c>
      <c r="M386" cm="1">
        <f t="array" ref="M386">SUM(--(RIGHT(_xlfn.TEXTSPLIT(Table1[[#This Row],[processed]], ," "), 2) = "bl"))</f>
        <v>0</v>
      </c>
      <c r="N386" cm="1">
        <f t="array" ref="N386">SUM(--(ISNUMBER(SEARCH(Table1[[#This Row],[keyword]], Table1[keyword]))))</f>
        <v>1</v>
      </c>
      <c r="O386" t="str" cm="1">
        <f t="array" ref="O386">_xlfn.TEXTJOIN(", ", TRUE, _xlfn._xlws.FILTER(Table1[keyword], ISNUMBER(SEARCH(Table1[[#This Row],[keyword]], Table1[keyword])), ""))</f>
        <v>impact analys</v>
      </c>
      <c r="P386" cm="1">
        <f t="array" ref="P386">SUM(--((_xlfn.REGEXTEST(Table1[keyword], "^" &amp; Table1[[#This Row],[keyword]] &amp; ".*")) * (Table1[keep]=1) ))</f>
        <v>1</v>
      </c>
      <c r="Q386" t="str" cm="1">
        <f t="array" ref="Q386">_xlfn.TEXTJOIN(", ", TRUE, _xlfn._xlws.FILTER(Table1[keyword], (_xlfn.REGEXTEST(Table1[keyword], "^" &amp; Table1[[#This Row],[keyword]] &amp; ".*")) * (Table1[keep]=1), ""))</f>
        <v>impact analys</v>
      </c>
    </row>
    <row r="387" spans="1:17" hidden="1" x14ac:dyDescent="0.3">
      <c r="A387" s="1" t="str">
        <f>IF(NOT(ISBLANK(Table1[[#This Row],[correct value]])), Table1[[#This Row],[correct value]], Table1[[#This Row],[processed]])</f>
        <v>harmoniz</v>
      </c>
      <c r="B387">
        <v>0</v>
      </c>
      <c r="C387">
        <v>0</v>
      </c>
      <c r="D387" t="s">
        <v>115</v>
      </c>
      <c r="F387" t="b">
        <f>COUNTA(_xlfn.TEXTSPLIT(Table1[[#This Row],[processed]]," "))=1</f>
        <v>1</v>
      </c>
      <c r="G387" t="s">
        <v>114</v>
      </c>
      <c r="H387" t="s">
        <v>114</v>
      </c>
      <c r="J387" cm="1">
        <f t="array" ref="J387">SUM(--((_xlfn.REGEXTEST(Table1[keyword], "\b" &amp; Table1[[#This Row],[keyword]] &amp; ".*")) * (Table1[keep]=1) * (Table1[QA]=Table1[[#This Row],[QA]]) *  (Table1[Redundant]&lt;&gt;1)))</f>
        <v>0</v>
      </c>
      <c r="K387" t="str" cm="1">
        <f t="array" ref="K387">_xlfn.TEXTJOIN(", ", TRUE, _xlfn._xlws.FILTER(Table1[keyword], (_xlfn.REGEXTEST(Table1[keyword], "\b" &amp; Table1[[#This Row],[keyword]] &amp; ".*")) * (Table1[keep]=1)  * (Table1[QA]=Table1[[#This Row],[QA]]) *  (Table1[Redundant]&lt;&gt;1), ""))</f>
        <v/>
      </c>
      <c r="L387" cm="1">
        <f t="array" ref="L387">SUM(--(RIGHT(_xlfn.TEXTSPLIT(Table1[[#This Row],[processed]], ," "), 1) = "I"))</f>
        <v>0</v>
      </c>
      <c r="M387" cm="1">
        <f t="array" ref="M387">SUM(--(RIGHT(_xlfn.TEXTSPLIT(Table1[[#This Row],[processed]], ," "), 2) = "bl"))</f>
        <v>0</v>
      </c>
      <c r="N387" cm="1">
        <f t="array" ref="N387">SUM(--(ISNUMBER(SEARCH(Table1[[#This Row],[keyword]], Table1[keyword]))))</f>
        <v>1</v>
      </c>
      <c r="O387" t="str" cm="1">
        <f t="array" ref="O387">_xlfn.TEXTJOIN(", ", TRUE, _xlfn._xlws.FILTER(Table1[keyword], ISNUMBER(SEARCH(Table1[[#This Row],[keyword]], Table1[keyword])), ""))</f>
        <v>harmoniz</v>
      </c>
      <c r="P387" cm="1">
        <f t="array" ref="P387">SUM(--((_xlfn.REGEXTEST(Table1[keyword], "^" &amp; Table1[[#This Row],[keyword]] &amp; ".*")) * (Table1[keep]=1) ))</f>
        <v>0</v>
      </c>
      <c r="Q387" t="str" cm="1">
        <f t="array" ref="Q387">_xlfn.TEXTJOIN(", ", TRUE, _xlfn._xlws.FILTER(Table1[keyword], (_xlfn.REGEXTEST(Table1[keyword], "^" &amp; Table1[[#This Row],[keyword]] &amp; ".*")) * (Table1[keep]=1), ""))</f>
        <v/>
      </c>
    </row>
    <row r="388" spans="1:17" x14ac:dyDescent="0.3">
      <c r="A388" t="str">
        <f>IF(NOT(ISBLANK(Table1[[#This Row],[correct value]])), Table1[[#This Row],[correct value]], Table1[[#This Row],[processed]])</f>
        <v>imperson</v>
      </c>
      <c r="B388">
        <v>1</v>
      </c>
      <c r="C388">
        <v>1</v>
      </c>
      <c r="D388" t="s">
        <v>1184</v>
      </c>
      <c r="F388" t="b">
        <f>COUNTA(_xlfn.TEXTSPLIT(Table1[[#This Row],[processed]]," "))=1</f>
        <v>1</v>
      </c>
      <c r="G388" t="s">
        <v>1149</v>
      </c>
      <c r="H388" s="2" t="s">
        <v>1150</v>
      </c>
      <c r="J388" cm="1">
        <f t="array" ref="J388">SUM(--((_xlfn.REGEXTEST(Table1[keyword], "\b" &amp; Table1[[#This Row],[keyword]] &amp; ".*")) * (Table1[keep]=1) * (Table1[QA]=Table1[[#This Row],[QA]]) *  (Table1[Redundant]&lt;&gt;1)))</f>
        <v>1</v>
      </c>
      <c r="K388" t="str" cm="1">
        <f t="array" ref="K388">_xlfn.TEXTJOIN(", ", TRUE, _xlfn._xlws.FILTER(Table1[keyword], (_xlfn.REGEXTEST(Table1[keyword], "\b" &amp; Table1[[#This Row],[keyword]] &amp; ".*")) * (Table1[keep]=1)  * (Table1[QA]=Table1[[#This Row],[QA]]) *  (Table1[Redundant]&lt;&gt;1), ""))</f>
        <v>imperson</v>
      </c>
      <c r="L388" cm="1">
        <f t="array" ref="L388">SUM(--(RIGHT(_xlfn.TEXTSPLIT(Table1[[#This Row],[processed]], ," "), 1) = "I"))</f>
        <v>0</v>
      </c>
      <c r="M388" cm="1">
        <f t="array" ref="M388">SUM(--(RIGHT(_xlfn.TEXTSPLIT(Table1[[#This Row],[processed]], ," "), 2) = "bl"))</f>
        <v>0</v>
      </c>
      <c r="N388" cm="1">
        <f t="array" ref="N388">SUM(--(ISNUMBER(SEARCH(Table1[[#This Row],[keyword]], Table1[keyword]))))</f>
        <v>1</v>
      </c>
      <c r="O388" t="str" cm="1">
        <f t="array" ref="O388">_xlfn.TEXTJOIN(", ", TRUE, _xlfn._xlws.FILTER(Table1[keyword], ISNUMBER(SEARCH(Table1[[#This Row],[keyword]], Table1[keyword])), ""))</f>
        <v>imperson</v>
      </c>
      <c r="P388" cm="1">
        <f t="array" ref="P388">SUM(--((_xlfn.REGEXTEST(Table1[keyword], "^" &amp; Table1[[#This Row],[keyword]] &amp; ".*")) * (Table1[keep]=1) ))</f>
        <v>1</v>
      </c>
      <c r="Q388" t="str" cm="1">
        <f t="array" ref="Q388">_xlfn.TEXTJOIN(", ", TRUE, _xlfn._xlws.FILTER(Table1[keyword], (_xlfn.REGEXTEST(Table1[keyword], "^" &amp; Table1[[#This Row],[keyword]] &amp; ".*")) * (Table1[keep]=1), ""))</f>
        <v>imperson</v>
      </c>
    </row>
    <row r="389" spans="1:17" x14ac:dyDescent="0.3">
      <c r="A389" t="str">
        <f>IF(NOT(ISBLANK(Table1[[#This Row],[correct value]])), Table1[[#This Row],[correct value]], Table1[[#This Row],[processed]])</f>
        <v>perform test</v>
      </c>
      <c r="B389">
        <v>1</v>
      </c>
      <c r="C389">
        <v>1</v>
      </c>
      <c r="D389" t="s">
        <v>746</v>
      </c>
      <c r="E389">
        <v>1</v>
      </c>
      <c r="F389" t="b">
        <f>COUNTA(_xlfn.TEXTSPLIT(Table1[[#This Row],[processed]]," "))=1</f>
        <v>0</v>
      </c>
      <c r="G389" t="s">
        <v>710</v>
      </c>
      <c r="H389" s="2" t="s">
        <v>711</v>
      </c>
      <c r="J389" cm="1">
        <f t="array" ref="J389">SUM(--((_xlfn.REGEXTEST(Table1[keyword], "\b" &amp; Table1[[#This Row],[keyword]] &amp; ".*")) * (Table1[keep]=1) * (Table1[QA]=Table1[[#This Row],[QA]]) *  (Table1[Redundant]&lt;&gt;1)))</f>
        <v>0</v>
      </c>
      <c r="K389" t="str" cm="1">
        <f t="array" ref="K389">_xlfn.TEXTJOIN(", ", TRUE, _xlfn._xlws.FILTER(Table1[keyword], (_xlfn.REGEXTEST(Table1[keyword], "\b" &amp; Table1[[#This Row],[keyword]] &amp; ".*")) * (Table1[keep]=1)  * (Table1[QA]=Table1[[#This Row],[QA]]) *  (Table1[Redundant]&lt;&gt;1), ""))</f>
        <v/>
      </c>
      <c r="L389" cm="1">
        <f t="array" ref="L389">SUM(--(RIGHT(_xlfn.TEXTSPLIT(Table1[[#This Row],[processed]], ," "), 1) = "I"))</f>
        <v>0</v>
      </c>
      <c r="M389" cm="1">
        <f t="array" ref="M389">SUM(--(RIGHT(_xlfn.TEXTSPLIT(Table1[[#This Row],[processed]], ," "), 2) = "bl"))</f>
        <v>0</v>
      </c>
      <c r="N389" cm="1">
        <f t="array" ref="N389">SUM(--(ISNUMBER(SEARCH(Table1[[#This Row],[keyword]], Table1[keyword]))))</f>
        <v>1</v>
      </c>
      <c r="O389" t="str" cm="1">
        <f t="array" ref="O389">_xlfn.TEXTJOIN(", ", TRUE, _xlfn._xlws.FILTER(Table1[keyword], ISNUMBER(SEARCH(Table1[[#This Row],[keyword]], Table1[keyword])), ""))</f>
        <v>perform test</v>
      </c>
      <c r="P389" cm="1">
        <f t="array" ref="P389">SUM(--((_xlfn.REGEXTEST(Table1[keyword], "^" &amp; Table1[[#This Row],[keyword]] &amp; ".*")) * (Table1[keep]=1) ))</f>
        <v>1</v>
      </c>
      <c r="Q389" t="str" cm="1">
        <f t="array" ref="Q389">_xlfn.TEXTJOIN(", ", TRUE, _xlfn._xlws.FILTER(Table1[keyword], (_xlfn.REGEXTEST(Table1[keyword], "^" &amp; Table1[[#This Row],[keyword]] &amp; ".*")) * (Table1[keep]=1), ""))</f>
        <v>perform test</v>
      </c>
    </row>
    <row r="390" spans="1:17" hidden="1" x14ac:dyDescent="0.3">
      <c r="A390" s="6" t="str">
        <f>IF(NOT(ISBLANK(Table1[[#This Row],[correct value]])), Table1[[#This Row],[correct value]], Table1[[#This Row],[processed]])</f>
        <v>hazard</v>
      </c>
      <c r="B390">
        <v>0</v>
      </c>
      <c r="C390">
        <v>0</v>
      </c>
      <c r="D390" t="s">
        <v>861</v>
      </c>
      <c r="F390" t="b">
        <f>COUNTA(_xlfn.TEXTSPLIT(Table1[[#This Row],[processed]]," "))=1</f>
        <v>1</v>
      </c>
      <c r="G390" t="s">
        <v>761</v>
      </c>
      <c r="H390" t="s">
        <v>761</v>
      </c>
      <c r="J390" cm="1">
        <f t="array" ref="J390">SUM(--((_xlfn.REGEXTEST(Table1[keyword], "\b" &amp; Table1[[#This Row],[keyword]] &amp; ".*")) * (Table1[keep]=1) * (Table1[QA]=Table1[[#This Row],[QA]]) *  (Table1[Redundant]&lt;&gt;1)))</f>
        <v>0</v>
      </c>
      <c r="K390" t="str" cm="1">
        <f t="array" ref="K390">_xlfn.TEXTJOIN(", ", TRUE, _xlfn._xlws.FILTER(Table1[keyword], (_xlfn.REGEXTEST(Table1[keyword], "\b" &amp; Table1[[#This Row],[keyword]] &amp; ".*")) * (Table1[keep]=1)  * (Table1[QA]=Table1[[#This Row],[QA]]) *  (Table1[Redundant]&lt;&gt;1), ""))</f>
        <v/>
      </c>
      <c r="L390" cm="1">
        <f t="array" ref="L390">SUM(--(RIGHT(_xlfn.TEXTSPLIT(Table1[[#This Row],[processed]], ," "), 1) = "I"))</f>
        <v>0</v>
      </c>
      <c r="M390" cm="1">
        <f t="array" ref="M390">SUM(--(RIGHT(_xlfn.TEXTSPLIT(Table1[[#This Row],[processed]], ," "), 2) = "bl"))</f>
        <v>0</v>
      </c>
      <c r="N390" cm="1">
        <f t="array" ref="N390">SUM(--(ISNUMBER(SEARCH(Table1[[#This Row],[keyword]], Table1[keyword]))))</f>
        <v>2</v>
      </c>
      <c r="O390" t="str" cm="1">
        <f t="array" ref="O390">_xlfn.TEXTJOIN(", ", TRUE, _xlfn._xlws.FILTER(Table1[keyword], ISNUMBER(SEARCH(Table1[[#This Row],[keyword]], Table1[keyword])), ""))</f>
        <v>hazard, hazard</v>
      </c>
      <c r="P390" cm="1">
        <f t="array" ref="P390">SUM(--((_xlfn.REGEXTEST(Table1[keyword], "^" &amp; Table1[[#This Row],[keyword]] &amp; ".*")) * (Table1[keep]=1) ))</f>
        <v>1</v>
      </c>
      <c r="Q390" t="str" cm="1">
        <f t="array" ref="Q390">_xlfn.TEXTJOIN(", ", TRUE, _xlfn._xlws.FILTER(Table1[keyword], (_xlfn.REGEXTEST(Table1[keyword], "^" &amp; Table1[[#This Row],[keyword]] &amp; ".*")) * (Table1[keep]=1), ""))</f>
        <v>hazard</v>
      </c>
    </row>
    <row r="391" spans="1:17" x14ac:dyDescent="0.3">
      <c r="A391" t="str">
        <f>IF(NOT(ISBLANK(Table1[[#This Row],[correct value]])), Table1[[#This Row],[correct value]], Table1[[#This Row],[processed]])</f>
        <v>incid</v>
      </c>
      <c r="B391">
        <v>0</v>
      </c>
      <c r="C391">
        <v>1</v>
      </c>
      <c r="D391" t="s">
        <v>131</v>
      </c>
      <c r="F391" t="b">
        <f>COUNTA(_xlfn.TEXTSPLIT(Table1[[#This Row],[processed]]," "))=1</f>
        <v>1</v>
      </c>
      <c r="G391" t="s">
        <v>187</v>
      </c>
      <c r="H391" t="s">
        <v>219</v>
      </c>
      <c r="J391" cm="1">
        <f t="array" ref="J391">SUM(--((_xlfn.REGEXTEST(Table1[keyword], "\b" &amp; Table1[[#This Row],[keyword]] &amp; ".*")) * (Table1[keep]=1) * (Table1[QA]=Table1[[#This Row],[QA]]) *  (Table1[Redundant]&lt;&gt;1)))</f>
        <v>1</v>
      </c>
      <c r="K391" t="str" cm="1">
        <f t="array" ref="K391">_xlfn.TEXTJOIN(", ", TRUE, _xlfn._xlws.FILTER(Table1[keyword], (_xlfn.REGEXTEST(Table1[keyword], "\b" &amp; Table1[[#This Row],[keyword]] &amp; ".*")) * (Table1[keep]=1)  * (Table1[QA]=Table1[[#This Row],[QA]]) *  (Table1[Redundant]&lt;&gt;1), ""))</f>
        <v>incid</v>
      </c>
      <c r="L391" cm="1">
        <f t="array" ref="L391">SUM(--(RIGHT(_xlfn.TEXTSPLIT(Table1[[#This Row],[processed]], ," "), 1) = "I"))</f>
        <v>0</v>
      </c>
      <c r="M391" cm="1">
        <f t="array" ref="M391">SUM(--(RIGHT(_xlfn.TEXTSPLIT(Table1[[#This Row],[processed]], ," "), 2) = "bl"))</f>
        <v>0</v>
      </c>
      <c r="N391" cm="1">
        <f t="array" ref="N391">SUM(--(ISNUMBER(SEARCH(Table1[[#This Row],[keyword]], Table1[keyword]))))</f>
        <v>3</v>
      </c>
      <c r="O391" t="str" cm="1">
        <f t="array" ref="O391">_xlfn.TEXTJOIN(", ", TRUE, _xlfn._xlws.FILTER(Table1[keyword], ISNUMBER(SEARCH(Table1[[#This Row],[keyword]], Table1[keyword])), ""))</f>
        <v>incid, incid, incid respons</v>
      </c>
      <c r="P391" cm="1">
        <f t="array" ref="P391">SUM(--((_xlfn.REGEXTEST(Table1[keyword], "^" &amp; Table1[[#This Row],[keyword]] &amp; ".*")) * (Table1[keep]=1) ))</f>
        <v>3</v>
      </c>
      <c r="Q391" t="str" cm="1">
        <f t="array" ref="Q391">_xlfn.TEXTJOIN(", ", TRUE, _xlfn._xlws.FILTER(Table1[keyword], (_xlfn.REGEXTEST(Table1[keyword], "^" &amp; Table1[[#This Row],[keyword]] &amp; ".*")) * (Table1[keep]=1), ""))</f>
        <v>incid, incid, incid respons</v>
      </c>
    </row>
    <row r="392" spans="1:17" x14ac:dyDescent="0.3">
      <c r="A392" t="str">
        <f>IF(NOT(ISBLANK(Table1[[#This Row],[correct value]])), Table1[[#This Row],[correct value]], Table1[[#This Row],[processed]])</f>
        <v>incid</v>
      </c>
      <c r="B392">
        <v>0</v>
      </c>
      <c r="C392">
        <v>1</v>
      </c>
      <c r="D392" t="s">
        <v>861</v>
      </c>
      <c r="F392" t="b">
        <f>COUNTA(_xlfn.TEXTSPLIT(Table1[[#This Row],[processed]]," "))=1</f>
        <v>1</v>
      </c>
      <c r="G392" t="s">
        <v>187</v>
      </c>
      <c r="H392" s="2" t="s">
        <v>219</v>
      </c>
      <c r="J392" cm="1">
        <f t="array" ref="J392">SUM(--((_xlfn.REGEXTEST(Table1[keyword], "\b" &amp; Table1[[#This Row],[keyword]] &amp; ".*")) * (Table1[keep]=1) * (Table1[QA]=Table1[[#This Row],[QA]]) *  (Table1[Redundant]&lt;&gt;1)))</f>
        <v>1</v>
      </c>
      <c r="K392" t="str" cm="1">
        <f t="array" ref="K392">_xlfn.TEXTJOIN(", ", TRUE, _xlfn._xlws.FILTER(Table1[keyword], (_xlfn.REGEXTEST(Table1[keyword], "\b" &amp; Table1[[#This Row],[keyword]] &amp; ".*")) * (Table1[keep]=1)  * (Table1[QA]=Table1[[#This Row],[QA]]) *  (Table1[Redundant]&lt;&gt;1), ""))</f>
        <v>incid</v>
      </c>
      <c r="L392" cm="1">
        <f t="array" ref="L392">SUM(--(RIGHT(_xlfn.TEXTSPLIT(Table1[[#This Row],[processed]], ," "), 1) = "I"))</f>
        <v>0</v>
      </c>
      <c r="M392" cm="1">
        <f t="array" ref="M392">SUM(--(RIGHT(_xlfn.TEXTSPLIT(Table1[[#This Row],[processed]], ," "), 2) = "bl"))</f>
        <v>0</v>
      </c>
      <c r="N392" cm="1">
        <f t="array" ref="N392">SUM(--(ISNUMBER(SEARCH(Table1[[#This Row],[keyword]], Table1[keyword]))))</f>
        <v>3</v>
      </c>
      <c r="O392" t="str" cm="1">
        <f t="array" ref="O392">_xlfn.TEXTJOIN(", ", TRUE, _xlfn._xlws.FILTER(Table1[keyword], ISNUMBER(SEARCH(Table1[[#This Row],[keyword]], Table1[keyword])), ""))</f>
        <v>incid, incid, incid respons</v>
      </c>
      <c r="P392" cm="1">
        <f t="array" ref="P392">SUM(--((_xlfn.REGEXTEST(Table1[keyword], "^" &amp; Table1[[#This Row],[keyword]] &amp; ".*")) * (Table1[keep]=1) ))</f>
        <v>3</v>
      </c>
      <c r="Q392" t="str" cm="1">
        <f t="array" ref="Q392">_xlfn.TEXTJOIN(", ", TRUE, _xlfn._xlws.FILTER(Table1[keyword], (_xlfn.REGEXTEST(Table1[keyword], "^" &amp; Table1[[#This Row],[keyword]] &amp; ".*")) * (Table1[keep]=1), ""))</f>
        <v>incid, incid, incid respons</v>
      </c>
    </row>
    <row r="393" spans="1:17" hidden="1" x14ac:dyDescent="0.3">
      <c r="A393" s="6" t="str">
        <f>IF(NOT(ISBLANK(Table1[[#This Row],[correct value]])), Table1[[#This Row],[correct value]], Table1[[#This Row],[processed]])</f>
        <v>health check</v>
      </c>
      <c r="B393">
        <v>0</v>
      </c>
      <c r="C393">
        <v>0</v>
      </c>
      <c r="D393" t="s">
        <v>861</v>
      </c>
      <c r="F393" t="b">
        <f>COUNTA(_xlfn.TEXTSPLIT(Table1[[#This Row],[processed]]," "))=1</f>
        <v>0</v>
      </c>
      <c r="G393" t="s">
        <v>766</v>
      </c>
      <c r="H393" t="s">
        <v>766</v>
      </c>
      <c r="J393" cm="1">
        <f t="array" ref="J393">SUM(--((_xlfn.REGEXTEST(Table1[keyword], "\b" &amp; Table1[[#This Row],[keyword]] &amp; ".*")) * (Table1[keep]=1) * (Table1[QA]=Table1[[#This Row],[QA]]) *  (Table1[Redundant]&lt;&gt;1)))</f>
        <v>0</v>
      </c>
      <c r="K393" t="str" cm="1">
        <f t="array" ref="K393">_xlfn.TEXTJOIN(", ", TRUE, _xlfn._xlws.FILTER(Table1[keyword], (_xlfn.REGEXTEST(Table1[keyword], "\b" &amp; Table1[[#This Row],[keyword]] &amp; ".*")) * (Table1[keep]=1)  * (Table1[QA]=Table1[[#This Row],[QA]]) *  (Table1[Redundant]&lt;&gt;1), ""))</f>
        <v/>
      </c>
      <c r="L393" cm="1">
        <f t="array" ref="L393">SUM(--(RIGHT(_xlfn.TEXTSPLIT(Table1[[#This Row],[processed]], ," "), 1) = "I"))</f>
        <v>0</v>
      </c>
      <c r="M393" cm="1">
        <f t="array" ref="M393">SUM(--(RIGHT(_xlfn.TEXTSPLIT(Table1[[#This Row],[processed]], ," "), 2) = "bl"))</f>
        <v>0</v>
      </c>
      <c r="N393" cm="1">
        <f t="array" ref="N393">SUM(--(ISNUMBER(SEARCH(Table1[[#This Row],[keyword]], Table1[keyword]))))</f>
        <v>1</v>
      </c>
      <c r="O393" t="str" cm="1">
        <f t="array" ref="O393">_xlfn.TEXTJOIN(", ", TRUE, _xlfn._xlws.FILTER(Table1[keyword], ISNUMBER(SEARCH(Table1[[#This Row],[keyword]], Table1[keyword])), ""))</f>
        <v>health check</v>
      </c>
      <c r="P393" cm="1">
        <f t="array" ref="P393">SUM(--((_xlfn.REGEXTEST(Table1[keyword], "^" &amp; Table1[[#This Row],[keyword]] &amp; ".*")) * (Table1[keep]=1) ))</f>
        <v>0</v>
      </c>
      <c r="Q393" t="str" cm="1">
        <f t="array" ref="Q393">_xlfn.TEXTJOIN(", ", TRUE, _xlfn._xlws.FILTER(Table1[keyword], (_xlfn.REGEXTEST(Table1[keyword], "^" &amp; Table1[[#This Row],[keyword]] &amp; ".*")) * (Table1[keep]=1), ""))</f>
        <v/>
      </c>
    </row>
    <row r="394" spans="1:17" x14ac:dyDescent="0.3">
      <c r="A394" t="str">
        <f>IF(NOT(ISBLANK(Table1[[#This Row],[correct value]])), Table1[[#This Row],[correct value]], Table1[[#This Row],[processed]])</f>
        <v>incid respons</v>
      </c>
      <c r="B394">
        <v>1</v>
      </c>
      <c r="C394">
        <v>1</v>
      </c>
      <c r="D394" t="s">
        <v>1184</v>
      </c>
      <c r="F394" t="b">
        <f>COUNTA(_xlfn.TEXTSPLIT(Table1[[#This Row],[processed]]," "))=1</f>
        <v>0</v>
      </c>
      <c r="G394" t="s">
        <v>1176</v>
      </c>
      <c r="H394" s="2" t="s">
        <v>1177</v>
      </c>
      <c r="J394" cm="1">
        <f t="array" ref="J394">SUM(--((_xlfn.REGEXTEST(Table1[keyword], "\b" &amp; Table1[[#This Row],[keyword]] &amp; ".*")) * (Table1[keep]=1) * (Table1[QA]=Table1[[#This Row],[QA]]) *  (Table1[Redundant]&lt;&gt;1)))</f>
        <v>1</v>
      </c>
      <c r="K394" t="str" cm="1">
        <f t="array" ref="K394">_xlfn.TEXTJOIN(", ", TRUE, _xlfn._xlws.FILTER(Table1[keyword], (_xlfn.REGEXTEST(Table1[keyword], "\b" &amp; Table1[[#This Row],[keyword]] &amp; ".*")) * (Table1[keep]=1)  * (Table1[QA]=Table1[[#This Row],[QA]]) *  (Table1[Redundant]&lt;&gt;1), ""))</f>
        <v>incid respons</v>
      </c>
      <c r="L394" cm="1">
        <f t="array" ref="L394">SUM(--(RIGHT(_xlfn.TEXTSPLIT(Table1[[#This Row],[processed]], ," "), 1) = "I"))</f>
        <v>0</v>
      </c>
      <c r="M394" cm="1">
        <f t="array" ref="M394">SUM(--(RIGHT(_xlfn.TEXTSPLIT(Table1[[#This Row],[processed]], ," "), 2) = "bl"))</f>
        <v>0</v>
      </c>
      <c r="N394" cm="1">
        <f t="array" ref="N394">SUM(--(ISNUMBER(SEARCH(Table1[[#This Row],[keyword]], Table1[keyword]))))</f>
        <v>1</v>
      </c>
      <c r="O394" t="str" cm="1">
        <f t="array" ref="O394">_xlfn.TEXTJOIN(", ", TRUE, _xlfn._xlws.FILTER(Table1[keyword], ISNUMBER(SEARCH(Table1[[#This Row],[keyword]], Table1[keyword])), ""))</f>
        <v>incid respons</v>
      </c>
      <c r="P394" cm="1">
        <f t="array" ref="P394">SUM(--((_xlfn.REGEXTEST(Table1[keyword], "^" &amp; Table1[[#This Row],[keyword]] &amp; ".*")) * (Table1[keep]=1) ))</f>
        <v>1</v>
      </c>
      <c r="Q394" t="str" cm="1">
        <f t="array" ref="Q394">_xlfn.TEXTJOIN(", ", TRUE, _xlfn._xlws.FILTER(Table1[keyword], (_xlfn.REGEXTEST(Table1[keyword], "^" &amp; Table1[[#This Row],[keyword]] &amp; ".*")) * (Table1[keep]=1), ""))</f>
        <v>incid respons</v>
      </c>
    </row>
    <row r="395" spans="1:17" hidden="1" x14ac:dyDescent="0.3">
      <c r="A395" s="6" t="str">
        <f>IF(NOT(ISBLANK(Table1[[#This Row],[correct value]])), Table1[[#This Row],[correct value]], Table1[[#This Row],[processed]])</f>
        <v>heartbeat</v>
      </c>
      <c r="B395">
        <v>0</v>
      </c>
      <c r="C395">
        <v>0</v>
      </c>
      <c r="D395" t="s">
        <v>861</v>
      </c>
      <c r="F395" t="b">
        <f>COUNTA(_xlfn.TEXTSPLIT(Table1[[#This Row],[processed]]," "))=1</f>
        <v>1</v>
      </c>
      <c r="G395" t="s">
        <v>222</v>
      </c>
      <c r="H395" t="s">
        <v>222</v>
      </c>
      <c r="J395" cm="1">
        <f t="array" ref="J395">SUM(--((_xlfn.REGEXTEST(Table1[keyword], "\b" &amp; Table1[[#This Row],[keyword]] &amp; ".*")) * (Table1[keep]=1) * (Table1[QA]=Table1[[#This Row],[QA]]) *  (Table1[Redundant]&lt;&gt;1)))</f>
        <v>0</v>
      </c>
      <c r="K395" t="str" cm="1">
        <f t="array" ref="K395">_xlfn.TEXTJOIN(", ", TRUE, _xlfn._xlws.FILTER(Table1[keyword], (_xlfn.REGEXTEST(Table1[keyword], "\b" &amp; Table1[[#This Row],[keyword]] &amp; ".*")) * (Table1[keep]=1)  * (Table1[QA]=Table1[[#This Row],[QA]]) *  (Table1[Redundant]&lt;&gt;1), ""))</f>
        <v/>
      </c>
      <c r="L395" cm="1">
        <f t="array" ref="L395">SUM(--(RIGHT(_xlfn.TEXTSPLIT(Table1[[#This Row],[processed]], ," "), 1) = "I"))</f>
        <v>0</v>
      </c>
      <c r="M395" cm="1">
        <f t="array" ref="M395">SUM(--(RIGHT(_xlfn.TEXTSPLIT(Table1[[#This Row],[processed]], ," "), 2) = "bl"))</f>
        <v>0</v>
      </c>
      <c r="N395" cm="1">
        <f t="array" ref="N395">SUM(--(ISNUMBER(SEARCH(Table1[[#This Row],[keyword]], Table1[keyword]))))</f>
        <v>2</v>
      </c>
      <c r="O395" t="str" cm="1">
        <f t="array" ref="O395">_xlfn.TEXTJOIN(", ", TRUE, _xlfn._xlws.FILTER(Table1[keyword], ISNUMBER(SEARCH(Table1[[#This Row],[keyword]], Table1[keyword])), ""))</f>
        <v>heartbeat, heartbeat</v>
      </c>
      <c r="P395" cm="1">
        <f t="array" ref="P395">SUM(--((_xlfn.REGEXTEST(Table1[keyword], "^" &amp; Table1[[#This Row],[keyword]] &amp; ".*")) * (Table1[keep]=1) ))</f>
        <v>1</v>
      </c>
      <c r="Q395" t="str" cm="1">
        <f t="array" ref="Q395">_xlfn.TEXTJOIN(", ", TRUE, _xlfn._xlws.FILTER(Table1[keyword], (_xlfn.REGEXTEST(Table1[keyword], "^" &amp; Table1[[#This Row],[keyword]] &amp; ".*")) * (Table1[keep]=1), ""))</f>
        <v>heartbeat</v>
      </c>
    </row>
    <row r="396" spans="1:17" x14ac:dyDescent="0.3">
      <c r="A396" t="str">
        <f>IF(NOT(ISBLANK(Table1[[#This Row],[correct value]])), Table1[[#This Row],[correct value]], Table1[[#This Row],[processed]])</f>
        <v>incompatib</v>
      </c>
      <c r="B396">
        <v>0</v>
      </c>
      <c r="C396">
        <v>1</v>
      </c>
      <c r="D396" t="s">
        <v>115</v>
      </c>
      <c r="F396" t="b">
        <f>COUNTA(_xlfn.TEXTSPLIT(Table1[[#This Row],[processed]]," "))=1</f>
        <v>1</v>
      </c>
      <c r="G396" t="s">
        <v>75</v>
      </c>
      <c r="H396" s="2" t="s">
        <v>75</v>
      </c>
      <c r="J396" cm="1">
        <f t="array" ref="J396">SUM(--((_xlfn.REGEXTEST(Table1[keyword], "\b" &amp; Table1[[#This Row],[keyword]] &amp; ".*")) * (Table1[keep]=1) * (Table1[QA]=Table1[[#This Row],[QA]]) *  (Table1[Redundant]&lt;&gt;1)))</f>
        <v>1</v>
      </c>
      <c r="K396" t="str" cm="1">
        <f t="array" ref="K396">_xlfn.TEXTJOIN(", ", TRUE, _xlfn._xlws.FILTER(Table1[keyword], (_xlfn.REGEXTEST(Table1[keyword], "\b" &amp; Table1[[#This Row],[keyword]] &amp; ".*")) * (Table1[keep]=1)  * (Table1[QA]=Table1[[#This Row],[QA]]) *  (Table1[Redundant]&lt;&gt;1), ""))</f>
        <v>incompatib</v>
      </c>
      <c r="L396" cm="1">
        <f t="array" ref="L396">SUM(--(RIGHT(_xlfn.TEXTSPLIT(Table1[[#This Row],[processed]], ," "), 1) = "I"))</f>
        <v>0</v>
      </c>
      <c r="M396" cm="1">
        <f t="array" ref="M396">SUM(--(RIGHT(_xlfn.TEXTSPLIT(Table1[[#This Row],[processed]], ," "), 2) = "bl"))</f>
        <v>0</v>
      </c>
      <c r="N396" cm="1">
        <f t="array" ref="N396">SUM(--(ISNUMBER(SEARCH(Table1[[#This Row],[keyword]], Table1[keyword]))))</f>
        <v>1</v>
      </c>
      <c r="O396" t="str" cm="1">
        <f t="array" ref="O396">_xlfn.TEXTJOIN(", ", TRUE, _xlfn._xlws.FILTER(Table1[keyword], ISNUMBER(SEARCH(Table1[[#This Row],[keyword]], Table1[keyword])), ""))</f>
        <v>incompatib</v>
      </c>
      <c r="P396" cm="1">
        <f t="array" ref="P396">SUM(--((_xlfn.REGEXTEST(Table1[keyword], "^" &amp; Table1[[#This Row],[keyword]] &amp; ".*")) * (Table1[keep]=1) ))</f>
        <v>1</v>
      </c>
      <c r="Q396" t="str" cm="1">
        <f t="array" ref="Q396">_xlfn.TEXTJOIN(", ", TRUE, _xlfn._xlws.FILTER(Table1[keyword], (_xlfn.REGEXTEST(Table1[keyword], "^" &amp; Table1[[#This Row],[keyword]] &amp; ".*")) * (Table1[keep]=1), ""))</f>
        <v>incompatib</v>
      </c>
    </row>
    <row r="397" spans="1:17" x14ac:dyDescent="0.3">
      <c r="A397" t="str">
        <f>IF(NOT(ISBLANK(Table1[[#This Row],[correct value]])), Table1[[#This Row],[correct value]], Table1[[#This Row],[processed]])</f>
        <v>indicat</v>
      </c>
      <c r="B397">
        <v>0</v>
      </c>
      <c r="C397">
        <v>1</v>
      </c>
      <c r="D397" t="s">
        <v>1383</v>
      </c>
      <c r="F397" t="b">
        <f>COUNTA(_xlfn.TEXTSPLIT(Table1[[#This Row],[processed]]," "))=1</f>
        <v>1</v>
      </c>
      <c r="G397" t="s">
        <v>1329</v>
      </c>
      <c r="H397" s="2" t="s">
        <v>1329</v>
      </c>
      <c r="J397" cm="1">
        <f t="array" ref="J397">SUM(--((_xlfn.REGEXTEST(Table1[keyword], "\b" &amp; Table1[[#This Row],[keyword]] &amp; ".*")) * (Table1[keep]=1) * (Table1[QA]=Table1[[#This Row],[QA]]) *  (Table1[Redundant]&lt;&gt;1)))</f>
        <v>1</v>
      </c>
      <c r="K397" t="str" cm="1">
        <f t="array" ref="K397">_xlfn.TEXTJOIN(", ", TRUE, _xlfn._xlws.FILTER(Table1[keyword], (_xlfn.REGEXTEST(Table1[keyword], "\b" &amp; Table1[[#This Row],[keyword]] &amp; ".*")) * (Table1[keep]=1)  * (Table1[QA]=Table1[[#This Row],[QA]]) *  (Table1[Redundant]&lt;&gt;1), ""))</f>
        <v>indicat</v>
      </c>
      <c r="L397" cm="1">
        <f t="array" ref="L397">SUM(--(RIGHT(_xlfn.TEXTSPLIT(Table1[[#This Row],[processed]], ," "), 1) = "I"))</f>
        <v>0</v>
      </c>
      <c r="M397" cm="1">
        <f t="array" ref="M397">SUM(--(RIGHT(_xlfn.TEXTSPLIT(Table1[[#This Row],[processed]], ," "), 2) = "bl"))</f>
        <v>0</v>
      </c>
      <c r="N397" cm="1">
        <f t="array" ref="N397">SUM(--(ISNUMBER(SEARCH(Table1[[#This Row],[keyword]], Table1[keyword]))))</f>
        <v>1</v>
      </c>
      <c r="O397" t="str" cm="1">
        <f t="array" ref="O397">_xlfn.TEXTJOIN(", ", TRUE, _xlfn._xlws.FILTER(Table1[keyword], ISNUMBER(SEARCH(Table1[[#This Row],[keyword]], Table1[keyword])), ""))</f>
        <v>indicat</v>
      </c>
      <c r="P397" cm="1">
        <f t="array" ref="P397">SUM(--((_xlfn.REGEXTEST(Table1[keyword], "^" &amp; Table1[[#This Row],[keyword]] &amp; ".*")) * (Table1[keep]=1) ))</f>
        <v>1</v>
      </c>
      <c r="Q397" t="str" cm="1">
        <f t="array" ref="Q397">_xlfn.TEXTJOIN(", ", TRUE, _xlfn._xlws.FILTER(Table1[keyword], (_xlfn.REGEXTEST(Table1[keyword], "^" &amp; Table1[[#This Row],[keyword]] &amp; ".*")) * (Table1[keep]=1), ""))</f>
        <v>indicat</v>
      </c>
    </row>
    <row r="398" spans="1:17" x14ac:dyDescent="0.3">
      <c r="A398" t="str">
        <f>IF(NOT(ISBLANK(Table1[[#This Row],[correct value]])), Table1[[#This Row],[correct value]], Table1[[#This Row],[processed]])</f>
        <v>infrastructur</v>
      </c>
      <c r="B398">
        <v>0</v>
      </c>
      <c r="C398">
        <v>1</v>
      </c>
      <c r="D398" t="s">
        <v>390</v>
      </c>
      <c r="F398" t="b">
        <f>COUNTA(_xlfn.TEXTSPLIT(Table1[[#This Row],[processed]]," "))=1</f>
        <v>1</v>
      </c>
      <c r="G398" t="s">
        <v>280</v>
      </c>
      <c r="H398" s="2" t="s">
        <v>281</v>
      </c>
      <c r="J398" cm="1">
        <f t="array" ref="J398">SUM(--((_xlfn.REGEXTEST(Table1[keyword], "\b" &amp; Table1[[#This Row],[keyword]] &amp; ".*")) * (Table1[keep]=1) * (Table1[QA]=Table1[[#This Row],[QA]]) *  (Table1[Redundant]&lt;&gt;1)))</f>
        <v>1</v>
      </c>
      <c r="K398" t="str" cm="1">
        <f t="array" ref="K398">_xlfn.TEXTJOIN(", ", TRUE, _xlfn._xlws.FILTER(Table1[keyword], (_xlfn.REGEXTEST(Table1[keyword], "\b" &amp; Table1[[#This Row],[keyword]] &amp; ".*")) * (Table1[keep]=1)  * (Table1[QA]=Table1[[#This Row],[QA]]) *  (Table1[Redundant]&lt;&gt;1), ""))</f>
        <v>infrastructur</v>
      </c>
      <c r="L398" cm="1">
        <f t="array" ref="L398">SUM(--(RIGHT(_xlfn.TEXTSPLIT(Table1[[#This Row],[processed]], ," "), 1) = "I"))</f>
        <v>0</v>
      </c>
      <c r="M398" cm="1">
        <f t="array" ref="M398">SUM(--(RIGHT(_xlfn.TEXTSPLIT(Table1[[#This Row],[processed]], ," "), 2) = "bl"))</f>
        <v>0</v>
      </c>
      <c r="N398" cm="1">
        <f t="array" ref="N398">SUM(--(ISNUMBER(SEARCH(Table1[[#This Row],[keyword]], Table1[keyword]))))</f>
        <v>2</v>
      </c>
      <c r="O398" t="str" cm="1">
        <f t="array" ref="O398">_xlfn.TEXTJOIN(", ", TRUE, _xlfn._xlws.FILTER(Table1[keyword], ISNUMBER(SEARCH(Table1[[#This Row],[keyword]], Table1[keyword])), ""))</f>
        <v>infrastructur, technic infrastructur</v>
      </c>
      <c r="P398" cm="1">
        <f t="array" ref="P398">SUM(--((_xlfn.REGEXTEST(Table1[keyword], "^" &amp; Table1[[#This Row],[keyword]] &amp; ".*")) * (Table1[keep]=1) ))</f>
        <v>1</v>
      </c>
      <c r="Q398" t="str" cm="1">
        <f t="array" ref="Q398">_xlfn.TEXTJOIN(", ", TRUE, _xlfn._xlws.FILTER(Table1[keyword], (_xlfn.REGEXTEST(Table1[keyword], "^" &amp; Table1[[#This Row],[keyword]] &amp; ".*")) * (Table1[keep]=1), ""))</f>
        <v>infrastructur</v>
      </c>
    </row>
    <row r="399" spans="1:17" x14ac:dyDescent="0.3">
      <c r="A399" t="str">
        <f>IF(NOT(ISBLANK(Table1[[#This Row],[correct value]])), Table1[[#This Row],[correct value]], Table1[[#This Row],[processed]])</f>
        <v>ingress</v>
      </c>
      <c r="B399">
        <v>1</v>
      </c>
      <c r="C399">
        <v>1</v>
      </c>
      <c r="D399" t="s">
        <v>861</v>
      </c>
      <c r="F399" t="b">
        <f>COUNTA(_xlfn.TEXTSPLIT(Table1[[#This Row],[processed]]," "))=1</f>
        <v>1</v>
      </c>
      <c r="G399" t="s">
        <v>832</v>
      </c>
      <c r="H399" s="2" t="s">
        <v>832</v>
      </c>
      <c r="J399" cm="1">
        <f t="array" ref="J399">SUM(--((_xlfn.REGEXTEST(Table1[keyword], "\b" &amp; Table1[[#This Row],[keyword]] &amp; ".*")) * (Table1[keep]=1) * (Table1[QA]=Table1[[#This Row],[QA]]) *  (Table1[Redundant]&lt;&gt;1)))</f>
        <v>1</v>
      </c>
      <c r="K399" t="str" cm="1">
        <f t="array" ref="K399">_xlfn.TEXTJOIN(", ", TRUE, _xlfn._xlws.FILTER(Table1[keyword], (_xlfn.REGEXTEST(Table1[keyword], "\b" &amp; Table1[[#This Row],[keyword]] &amp; ".*")) * (Table1[keep]=1)  * (Table1[QA]=Table1[[#This Row],[QA]]) *  (Table1[Redundant]&lt;&gt;1), ""))</f>
        <v>ingress</v>
      </c>
      <c r="L399" cm="1">
        <f t="array" ref="L399">SUM(--(RIGHT(_xlfn.TEXTSPLIT(Table1[[#This Row],[processed]], ," "), 1) = "I"))</f>
        <v>0</v>
      </c>
      <c r="M399" cm="1">
        <f t="array" ref="M399">SUM(--(RIGHT(_xlfn.TEXTSPLIT(Table1[[#This Row],[processed]], ," "), 2) = "bl"))</f>
        <v>0</v>
      </c>
      <c r="N399" cm="1">
        <f t="array" ref="N399">SUM(--(ISNUMBER(SEARCH(Table1[[#This Row],[keyword]], Table1[keyword]))))</f>
        <v>1</v>
      </c>
      <c r="O399" t="str" cm="1">
        <f t="array" ref="O399">_xlfn.TEXTJOIN(", ", TRUE, _xlfn._xlws.FILTER(Table1[keyword], ISNUMBER(SEARCH(Table1[[#This Row],[keyword]], Table1[keyword])), ""))</f>
        <v>ingress</v>
      </c>
      <c r="P399" cm="1">
        <f t="array" ref="P399">SUM(--((_xlfn.REGEXTEST(Table1[keyword], "^" &amp; Table1[[#This Row],[keyword]] &amp; ".*")) * (Table1[keep]=1) ))</f>
        <v>1</v>
      </c>
      <c r="Q399" t="str" cm="1">
        <f t="array" ref="Q399">_xlfn.TEXTJOIN(", ", TRUE, _xlfn._xlws.FILTER(Table1[keyword], (_xlfn.REGEXTEST(Table1[keyword], "^" &amp; Table1[[#This Row],[keyword]] &amp; ".*")) * (Table1[keep]=1), ""))</f>
        <v>ingress</v>
      </c>
    </row>
    <row r="400" spans="1:17" x14ac:dyDescent="0.3">
      <c r="A400" t="str">
        <f>IF(NOT(ISBLANK(Table1[[#This Row],[correct value]])), Table1[[#This Row],[correct value]], Table1[[#This Row],[processed]])</f>
        <v>inherit</v>
      </c>
      <c r="B400">
        <v>0</v>
      </c>
      <c r="C400">
        <v>1</v>
      </c>
      <c r="D400" t="s">
        <v>541</v>
      </c>
      <c r="F400" t="b">
        <f>COUNTA(_xlfn.TEXTSPLIT(Table1[[#This Row],[processed]]," "))=1</f>
        <v>1</v>
      </c>
      <c r="G400" t="s">
        <v>534</v>
      </c>
      <c r="H400" s="2" t="s">
        <v>535</v>
      </c>
      <c r="J400" cm="1">
        <f t="array" ref="J400">SUM(--((_xlfn.REGEXTEST(Table1[keyword], "\b" &amp; Table1[[#This Row],[keyword]] &amp; ".*")) * (Table1[keep]=1) * (Table1[QA]=Table1[[#This Row],[QA]]) *  (Table1[Redundant]&lt;&gt;1)))</f>
        <v>1</v>
      </c>
      <c r="K400" t="str" cm="1">
        <f t="array" ref="K400">_xlfn.TEXTJOIN(", ", TRUE, _xlfn._xlws.FILTER(Table1[keyword], (_xlfn.REGEXTEST(Table1[keyword], "\b" &amp; Table1[[#This Row],[keyword]] &amp; ".*")) * (Table1[keep]=1)  * (Table1[QA]=Table1[[#This Row],[QA]]) *  (Table1[Redundant]&lt;&gt;1), ""))</f>
        <v>inherit</v>
      </c>
      <c r="L400" cm="1">
        <f t="array" ref="L400">SUM(--(RIGHT(_xlfn.TEXTSPLIT(Table1[[#This Row],[processed]], ," "), 1) = "I"))</f>
        <v>0</v>
      </c>
      <c r="M400" cm="1">
        <f t="array" ref="M400">SUM(--(RIGHT(_xlfn.TEXTSPLIT(Table1[[#This Row],[processed]], ," "), 2) = "bl"))</f>
        <v>0</v>
      </c>
      <c r="N400" cm="1">
        <f t="array" ref="N400">SUM(--(ISNUMBER(SEARCH(Table1[[#This Row],[keyword]], Table1[keyword]))))</f>
        <v>1</v>
      </c>
      <c r="O400" t="str" cm="1">
        <f t="array" ref="O400">_xlfn.TEXTJOIN(", ", TRUE, _xlfn._xlws.FILTER(Table1[keyword], ISNUMBER(SEARCH(Table1[[#This Row],[keyword]], Table1[keyword])), ""))</f>
        <v>inherit</v>
      </c>
      <c r="P400" cm="1">
        <f t="array" ref="P400">SUM(--((_xlfn.REGEXTEST(Table1[keyword], "^" &amp; Table1[[#This Row],[keyword]] &amp; ".*")) * (Table1[keep]=1) ))</f>
        <v>1</v>
      </c>
      <c r="Q400" t="str" cm="1">
        <f t="array" ref="Q400">_xlfn.TEXTJOIN(", ", TRUE, _xlfn._xlws.FILTER(Table1[keyword], (_xlfn.REGEXTEST(Table1[keyword], "^" &amp; Table1[[#This Row],[keyword]] &amp; ".*")) * (Table1[keep]=1), ""))</f>
        <v>inherit</v>
      </c>
    </row>
    <row r="401" spans="1:17" x14ac:dyDescent="0.3">
      <c r="A401" t="str">
        <f>IF(NOT(ISBLANK(Table1[[#This Row],[correct value]])), Table1[[#This Row],[correct value]], Table1[[#This Row],[processed]])</f>
        <v>inject</v>
      </c>
      <c r="B401">
        <v>0</v>
      </c>
      <c r="C401">
        <v>1</v>
      </c>
      <c r="D401" t="s">
        <v>492</v>
      </c>
      <c r="F401" t="b">
        <f>COUNTA(_xlfn.TEXTSPLIT(Table1[[#This Row],[processed]]," "))=1</f>
        <v>1</v>
      </c>
      <c r="G401" t="s">
        <v>423</v>
      </c>
      <c r="H401" s="2" t="s">
        <v>423</v>
      </c>
      <c r="J401" cm="1">
        <f t="array" ref="J401">SUM(--((_xlfn.REGEXTEST(Table1[keyword], "\b" &amp; Table1[[#This Row],[keyword]] &amp; ".*")) * (Table1[keep]=1) * (Table1[QA]=Table1[[#This Row],[QA]]) *  (Table1[Redundant]&lt;&gt;1)))</f>
        <v>1</v>
      </c>
      <c r="K401" t="str" cm="1">
        <f t="array" ref="K401">_xlfn.TEXTJOIN(", ", TRUE, _xlfn._xlws.FILTER(Table1[keyword], (_xlfn.REGEXTEST(Table1[keyword], "\b" &amp; Table1[[#This Row],[keyword]] &amp; ".*")) * (Table1[keep]=1)  * (Table1[QA]=Table1[[#This Row],[QA]]) *  (Table1[Redundant]&lt;&gt;1), ""))</f>
        <v>inject</v>
      </c>
      <c r="L401" cm="1">
        <f t="array" ref="L401">SUM(--(RIGHT(_xlfn.TEXTSPLIT(Table1[[#This Row],[processed]], ," "), 1) = "I"))</f>
        <v>0</v>
      </c>
      <c r="M401" cm="1">
        <f t="array" ref="M401">SUM(--(RIGHT(_xlfn.TEXTSPLIT(Table1[[#This Row],[processed]], ," "), 2) = "bl"))</f>
        <v>0</v>
      </c>
      <c r="N401" cm="1">
        <f t="array" ref="N401">SUM(--(ISNUMBER(SEARCH(Table1[[#This Row],[keyword]], Table1[keyword]))))</f>
        <v>2</v>
      </c>
      <c r="O401" t="str" cm="1">
        <f t="array" ref="O401">_xlfn.TEXTJOIN(", ", TRUE, _xlfn._xlws.FILTER(Table1[keyword], ISNUMBER(SEARCH(Table1[[#This Row],[keyword]], Table1[keyword])), ""))</f>
        <v>inject, inject</v>
      </c>
      <c r="P401" cm="1">
        <f t="array" ref="P401">SUM(--((_xlfn.REGEXTEST(Table1[keyword], "^" &amp; Table1[[#This Row],[keyword]] &amp; ".*")) * (Table1[keep]=1) ))</f>
        <v>2</v>
      </c>
      <c r="Q401" t="str" cm="1">
        <f t="array" ref="Q401">_xlfn.TEXTJOIN(", ", TRUE, _xlfn._xlws.FILTER(Table1[keyword], (_xlfn.REGEXTEST(Table1[keyword], "^" &amp; Table1[[#This Row],[keyword]] &amp; ".*")) * (Table1[keep]=1), ""))</f>
        <v>inject, inject</v>
      </c>
    </row>
    <row r="402" spans="1:17" x14ac:dyDescent="0.3">
      <c r="A402" t="str">
        <f>IF(NOT(ISBLANK(Table1[[#This Row],[correct value]])), Table1[[#This Row],[correct value]], Table1[[#This Row],[processed]])</f>
        <v>inject</v>
      </c>
      <c r="B402">
        <v>0</v>
      </c>
      <c r="C402">
        <v>1</v>
      </c>
      <c r="D402" t="s">
        <v>1184</v>
      </c>
      <c r="F402" t="b">
        <f>COUNTA(_xlfn.TEXTSPLIT(Table1[[#This Row],[processed]]," "))=1</f>
        <v>1</v>
      </c>
      <c r="G402" t="s">
        <v>423</v>
      </c>
      <c r="H402" s="2" t="s">
        <v>423</v>
      </c>
      <c r="J402" cm="1">
        <f t="array" ref="J402">SUM(--((_xlfn.REGEXTEST(Table1[keyword], "\b" &amp; Table1[[#This Row],[keyword]] &amp; ".*")) * (Table1[keep]=1) * (Table1[QA]=Table1[[#This Row],[QA]]) *  (Table1[Redundant]&lt;&gt;1)))</f>
        <v>1</v>
      </c>
      <c r="K402" t="str" cm="1">
        <f t="array" ref="K402">_xlfn.TEXTJOIN(", ", TRUE, _xlfn._xlws.FILTER(Table1[keyword], (_xlfn.REGEXTEST(Table1[keyword], "\b" &amp; Table1[[#This Row],[keyword]] &amp; ".*")) * (Table1[keep]=1)  * (Table1[QA]=Table1[[#This Row],[QA]]) *  (Table1[Redundant]&lt;&gt;1), ""))</f>
        <v>inject</v>
      </c>
      <c r="L402" cm="1">
        <f t="array" ref="L402">SUM(--(RIGHT(_xlfn.TEXTSPLIT(Table1[[#This Row],[processed]], ," "), 1) = "I"))</f>
        <v>0</v>
      </c>
      <c r="M402" cm="1">
        <f t="array" ref="M402">SUM(--(RIGHT(_xlfn.TEXTSPLIT(Table1[[#This Row],[processed]], ," "), 2) = "bl"))</f>
        <v>0</v>
      </c>
      <c r="N402" cm="1">
        <f t="array" ref="N402">SUM(--(ISNUMBER(SEARCH(Table1[[#This Row],[keyword]], Table1[keyword]))))</f>
        <v>2</v>
      </c>
      <c r="O402" t="str" cm="1">
        <f t="array" ref="O402">_xlfn.TEXTJOIN(", ", TRUE, _xlfn._xlws.FILTER(Table1[keyword], ISNUMBER(SEARCH(Table1[[#This Row],[keyword]], Table1[keyword])), ""))</f>
        <v>inject, inject</v>
      </c>
      <c r="P402" cm="1">
        <f t="array" ref="P402">SUM(--((_xlfn.REGEXTEST(Table1[keyword], "^" &amp; Table1[[#This Row],[keyword]] &amp; ".*")) * (Table1[keep]=1) ))</f>
        <v>2</v>
      </c>
      <c r="Q402" t="str" cm="1">
        <f t="array" ref="Q402">_xlfn.TEXTJOIN(", ", TRUE, _xlfn._xlws.FILTER(Table1[keyword], (_xlfn.REGEXTEST(Table1[keyword], "^" &amp; Table1[[#This Row],[keyword]] &amp; ".*")) * (Table1[keep]=1), ""))</f>
        <v>inject, inject</v>
      </c>
    </row>
    <row r="403" spans="1:17" x14ac:dyDescent="0.3">
      <c r="A403" t="str">
        <f>IF(NOT(ISBLANK(Table1[[#This Row],[correct value]])), Table1[[#This Row],[correct value]], Table1[[#This Row],[processed]])</f>
        <v>input</v>
      </c>
      <c r="B403">
        <v>0</v>
      </c>
      <c r="C403">
        <v>1</v>
      </c>
      <c r="D403" t="s">
        <v>969</v>
      </c>
      <c r="F403" t="b">
        <f>COUNTA(_xlfn.TEXTSPLIT(Table1[[#This Row],[processed]]," "))=1</f>
        <v>1</v>
      </c>
      <c r="G403" t="s">
        <v>900</v>
      </c>
      <c r="H403" s="2" t="s">
        <v>900</v>
      </c>
      <c r="J403" cm="1">
        <f t="array" ref="J403">SUM(--((_xlfn.REGEXTEST(Table1[keyword], "\b" &amp; Table1[[#This Row],[keyword]] &amp; ".*")) * (Table1[keep]=1) * (Table1[QA]=Table1[[#This Row],[QA]]) *  (Table1[Redundant]&lt;&gt;1)))</f>
        <v>1</v>
      </c>
      <c r="K403" t="str" cm="1">
        <f t="array" ref="K403">_xlfn.TEXTJOIN(", ", TRUE, _xlfn._xlws.FILTER(Table1[keyword], (_xlfn.REGEXTEST(Table1[keyword], "\b" &amp; Table1[[#This Row],[keyword]] &amp; ".*")) * (Table1[keep]=1)  * (Table1[QA]=Table1[[#This Row],[QA]]) *  (Table1[Redundant]&lt;&gt;1), ""))</f>
        <v>input</v>
      </c>
      <c r="L403" cm="1">
        <f t="array" ref="L403">SUM(--(RIGHT(_xlfn.TEXTSPLIT(Table1[[#This Row],[processed]], ," "), 1) = "I"))</f>
        <v>0</v>
      </c>
      <c r="M403" cm="1">
        <f t="array" ref="M403">SUM(--(RIGHT(_xlfn.TEXTSPLIT(Table1[[#This Row],[processed]], ," "), 2) = "bl"))</f>
        <v>0</v>
      </c>
      <c r="N403" cm="1">
        <f t="array" ref="N403">SUM(--(ISNUMBER(SEARCH(Table1[[#This Row],[keyword]], Table1[keyword]))))</f>
        <v>2</v>
      </c>
      <c r="O403" t="str" cm="1">
        <f t="array" ref="O403">_xlfn.TEXTJOIN(", ", TRUE, _xlfn._xlws.FILTER(Table1[keyword], ISNUMBER(SEARCH(Table1[[#This Row],[keyword]], Table1[keyword])), ""))</f>
        <v>input, input</v>
      </c>
      <c r="P403" cm="1">
        <f t="array" ref="P403">SUM(--((_xlfn.REGEXTEST(Table1[keyword], "^" &amp; Table1[[#This Row],[keyword]] &amp; ".*")) * (Table1[keep]=1) ))</f>
        <v>2</v>
      </c>
      <c r="Q403" t="str" cm="1">
        <f t="array" ref="Q403">_xlfn.TEXTJOIN(", ", TRUE, _xlfn._xlws.FILTER(Table1[keyword], (_xlfn.REGEXTEST(Table1[keyword], "^" &amp; Table1[[#This Row],[keyword]] &amp; ".*")) * (Table1[keep]=1), ""))</f>
        <v>input, input</v>
      </c>
    </row>
    <row r="404" spans="1:17" x14ac:dyDescent="0.3">
      <c r="A404" t="str">
        <f>IF(NOT(ISBLANK(Table1[[#This Row],[correct value]])), Table1[[#This Row],[correct value]], Table1[[#This Row],[processed]])</f>
        <v>input</v>
      </c>
      <c r="B404">
        <v>0</v>
      </c>
      <c r="C404">
        <v>1</v>
      </c>
      <c r="D404" t="s">
        <v>1383</v>
      </c>
      <c r="F404" t="b">
        <f>COUNTA(_xlfn.TEXTSPLIT(Table1[[#This Row],[processed]]," "))=1</f>
        <v>1</v>
      </c>
      <c r="G404" t="s">
        <v>900</v>
      </c>
      <c r="H404" s="2" t="s">
        <v>900</v>
      </c>
      <c r="J404" cm="1">
        <f t="array" ref="J404">SUM(--((_xlfn.REGEXTEST(Table1[keyword], "\b" &amp; Table1[[#This Row],[keyword]] &amp; ".*")) * (Table1[keep]=1) * (Table1[QA]=Table1[[#This Row],[QA]]) *  (Table1[Redundant]&lt;&gt;1)))</f>
        <v>1</v>
      </c>
      <c r="K404" t="str" cm="1">
        <f t="array" ref="K404">_xlfn.TEXTJOIN(", ", TRUE, _xlfn._xlws.FILTER(Table1[keyword], (_xlfn.REGEXTEST(Table1[keyword], "\b" &amp; Table1[[#This Row],[keyword]] &amp; ".*")) * (Table1[keep]=1)  * (Table1[QA]=Table1[[#This Row],[QA]]) *  (Table1[Redundant]&lt;&gt;1), ""))</f>
        <v>input</v>
      </c>
      <c r="L404" cm="1">
        <f t="array" ref="L404">SUM(--(RIGHT(_xlfn.TEXTSPLIT(Table1[[#This Row],[processed]], ," "), 1) = "I"))</f>
        <v>0</v>
      </c>
      <c r="M404" cm="1">
        <f t="array" ref="M404">SUM(--(RIGHT(_xlfn.TEXTSPLIT(Table1[[#This Row],[processed]], ," "), 2) = "bl"))</f>
        <v>0</v>
      </c>
      <c r="N404" cm="1">
        <f t="array" ref="N404">SUM(--(ISNUMBER(SEARCH(Table1[[#This Row],[keyword]], Table1[keyword]))))</f>
        <v>2</v>
      </c>
      <c r="O404" t="str" cm="1">
        <f t="array" ref="O404">_xlfn.TEXTJOIN(", ", TRUE, _xlfn._xlws.FILTER(Table1[keyword], ISNUMBER(SEARCH(Table1[[#This Row],[keyword]], Table1[keyword])), ""))</f>
        <v>input, input</v>
      </c>
      <c r="P404" cm="1">
        <f t="array" ref="P404">SUM(--((_xlfn.REGEXTEST(Table1[keyword], "^" &amp; Table1[[#This Row],[keyword]] &amp; ".*")) * (Table1[keep]=1) ))</f>
        <v>2</v>
      </c>
      <c r="Q404" t="str" cm="1">
        <f t="array" ref="Q404">_xlfn.TEXTJOIN(", ", TRUE, _xlfn._xlws.FILTER(Table1[keyword], (_xlfn.REGEXTEST(Table1[keyword], "^" &amp; Table1[[#This Row],[keyword]] &amp; ".*")) * (Table1[keep]=1), ""))</f>
        <v>input, input</v>
      </c>
    </row>
    <row r="405" spans="1:17" x14ac:dyDescent="0.3">
      <c r="A405" t="str">
        <f>IF(NOT(ISBLANK(Table1[[#This Row],[correct value]])), Table1[[#This Row],[correct value]], Table1[[#This Row],[processed]])</f>
        <v>instal</v>
      </c>
      <c r="B405">
        <v>0</v>
      </c>
      <c r="C405">
        <v>1</v>
      </c>
      <c r="D405" t="s">
        <v>390</v>
      </c>
      <c r="F405" t="b">
        <f>COUNTA(_xlfn.TEXTSPLIT(Table1[[#This Row],[processed]]," "))=1</f>
        <v>1</v>
      </c>
      <c r="G405" t="s">
        <v>261</v>
      </c>
      <c r="H405" s="2" t="s">
        <v>262</v>
      </c>
      <c r="J405" cm="1">
        <f t="array" ref="J405">SUM(--((_xlfn.REGEXTEST(Table1[keyword], "\b" &amp; Table1[[#This Row],[keyword]] &amp; ".*")) * (Table1[keep]=1) * (Table1[QA]=Table1[[#This Row],[QA]]) *  (Table1[Redundant]&lt;&gt;1)))</f>
        <v>1</v>
      </c>
      <c r="K405" t="str" cm="1">
        <f t="array" ref="K405">_xlfn.TEXTJOIN(", ", TRUE, _xlfn._xlws.FILTER(Table1[keyword], (_xlfn.REGEXTEST(Table1[keyword], "\b" &amp; Table1[[#This Row],[keyword]] &amp; ".*")) * (Table1[keep]=1)  * (Table1[QA]=Table1[[#This Row],[QA]]) *  (Table1[Redundant]&lt;&gt;1), ""))</f>
        <v>instal</v>
      </c>
      <c r="L405" cm="1">
        <f t="array" ref="L405">SUM(--(RIGHT(_xlfn.TEXTSPLIT(Table1[[#This Row],[processed]], ," "), 1) = "I"))</f>
        <v>0</v>
      </c>
      <c r="M405" cm="1">
        <f t="array" ref="M405">SUM(--(RIGHT(_xlfn.TEXTSPLIT(Table1[[#This Row],[processed]], ," "), 2) = "bl"))</f>
        <v>0</v>
      </c>
      <c r="N405" cm="1">
        <f t="array" ref="N405">SUM(--(ISNUMBER(SEARCH(Table1[[#This Row],[keyword]], Table1[keyword]))))</f>
        <v>1</v>
      </c>
      <c r="O405" t="str" cm="1">
        <f t="array" ref="O405">_xlfn.TEXTJOIN(", ", TRUE, _xlfn._xlws.FILTER(Table1[keyword], ISNUMBER(SEARCH(Table1[[#This Row],[keyword]], Table1[keyword])), ""))</f>
        <v>instal</v>
      </c>
      <c r="P405" cm="1">
        <f t="array" ref="P405">SUM(--((_xlfn.REGEXTEST(Table1[keyword], "^" &amp; Table1[[#This Row],[keyword]] &amp; ".*")) * (Table1[keep]=1) ))</f>
        <v>1</v>
      </c>
      <c r="Q405" t="str" cm="1">
        <f t="array" ref="Q405">_xlfn.TEXTJOIN(", ", TRUE, _xlfn._xlws.FILTER(Table1[keyword], (_xlfn.REGEXTEST(Table1[keyword], "^" &amp; Table1[[#This Row],[keyword]] &amp; ".*")) * (Table1[keep]=1), ""))</f>
        <v>instal</v>
      </c>
    </row>
    <row r="406" spans="1:17" hidden="1" x14ac:dyDescent="0.3">
      <c r="A406" s="6" t="str">
        <f>IF(NOT(ISBLANK(Table1[[#This Row],[correct value]])), Table1[[#This Row],[correct value]], Table1[[#This Row],[processed]])</f>
        <v>hot swap</v>
      </c>
      <c r="B406">
        <v>0</v>
      </c>
      <c r="C406">
        <v>0</v>
      </c>
      <c r="D406" t="s">
        <v>131</v>
      </c>
      <c r="F406" t="b">
        <f>COUNTA(_xlfn.TEXTSPLIT(Table1[[#This Row],[processed]]," "))=1</f>
        <v>0</v>
      </c>
      <c r="G406" t="s">
        <v>141</v>
      </c>
      <c r="H406" t="s">
        <v>141</v>
      </c>
      <c r="J406" cm="1">
        <f t="array" ref="J406">SUM(--((_xlfn.REGEXTEST(Table1[keyword], "\b" &amp; Table1[[#This Row],[keyword]] &amp; ".*")) * (Table1[keep]=1) * (Table1[QA]=Table1[[#This Row],[QA]]) *  (Table1[Redundant]&lt;&gt;1)))</f>
        <v>0</v>
      </c>
      <c r="K406" t="str" cm="1">
        <f t="array" ref="K406">_xlfn.TEXTJOIN(", ", TRUE, _xlfn._xlws.FILTER(Table1[keyword], (_xlfn.REGEXTEST(Table1[keyword], "\b" &amp; Table1[[#This Row],[keyword]] &amp; ".*")) * (Table1[keep]=1)  * (Table1[QA]=Table1[[#This Row],[QA]]) *  (Table1[Redundant]&lt;&gt;1), ""))</f>
        <v/>
      </c>
      <c r="L406" cm="1">
        <f t="array" ref="L406">SUM(--(RIGHT(_xlfn.TEXTSPLIT(Table1[[#This Row],[processed]], ," "), 1) = "I"))</f>
        <v>0</v>
      </c>
      <c r="M406" cm="1">
        <f t="array" ref="M406">SUM(--(RIGHT(_xlfn.TEXTSPLIT(Table1[[#This Row],[processed]], ," "), 2) = "bl"))</f>
        <v>0</v>
      </c>
      <c r="N406" cm="1">
        <f t="array" ref="N406">SUM(--(ISNUMBER(SEARCH(Table1[[#This Row],[keyword]], Table1[keyword]))))</f>
        <v>1</v>
      </c>
      <c r="O406" t="str" cm="1">
        <f t="array" ref="O406">_xlfn.TEXTJOIN(", ", TRUE, _xlfn._xlws.FILTER(Table1[keyword], ISNUMBER(SEARCH(Table1[[#This Row],[keyword]], Table1[keyword])), ""))</f>
        <v>hot swap</v>
      </c>
      <c r="P406" cm="1">
        <f t="array" ref="P406">SUM(--((_xlfn.REGEXTEST(Table1[keyword], "^" &amp; Table1[[#This Row],[keyword]] &amp; ".*")) * (Table1[keep]=1) ))</f>
        <v>0</v>
      </c>
      <c r="Q406" t="str" cm="1">
        <f t="array" ref="Q406">_xlfn.TEXTJOIN(", ", TRUE, _xlfn._xlws.FILTER(Table1[keyword], (_xlfn.REGEXTEST(Table1[keyword], "^" &amp; Table1[[#This Row],[keyword]] &amp; ".*")) * (Table1[keep]=1), ""))</f>
        <v/>
      </c>
    </row>
    <row r="407" spans="1:17" hidden="1" x14ac:dyDescent="0.3">
      <c r="A407" s="6" t="str">
        <f>IF(NOT(ISBLANK(Table1[[#This Row],[correct value]])), Table1[[#This Row],[correct value]], Table1[[#This Row],[processed]])</f>
        <v>hotfix</v>
      </c>
      <c r="B407">
        <v>0</v>
      </c>
      <c r="C407">
        <v>0</v>
      </c>
      <c r="D407" t="s">
        <v>390</v>
      </c>
      <c r="F407" t="b">
        <f>COUNTA(_xlfn.TEXTSPLIT(Table1[[#This Row],[processed]]," "))=1</f>
        <v>1</v>
      </c>
      <c r="G407" t="s">
        <v>245</v>
      </c>
      <c r="H407" t="s">
        <v>245</v>
      </c>
      <c r="J407" cm="1">
        <f t="array" ref="J407">SUM(--((_xlfn.REGEXTEST(Table1[keyword], "\b" &amp; Table1[[#This Row],[keyword]] &amp; ".*")) * (Table1[keep]=1) * (Table1[QA]=Table1[[#This Row],[QA]]) *  (Table1[Redundant]&lt;&gt;1)))</f>
        <v>0</v>
      </c>
      <c r="K407" t="str" cm="1">
        <f t="array" ref="K407">_xlfn.TEXTJOIN(", ", TRUE, _xlfn._xlws.FILTER(Table1[keyword], (_xlfn.REGEXTEST(Table1[keyword], "\b" &amp; Table1[[#This Row],[keyword]] &amp; ".*")) * (Table1[keep]=1)  * (Table1[QA]=Table1[[#This Row],[QA]]) *  (Table1[Redundant]&lt;&gt;1), ""))</f>
        <v/>
      </c>
      <c r="L407" cm="1">
        <f t="array" ref="L407">SUM(--(RIGHT(_xlfn.TEXTSPLIT(Table1[[#This Row],[processed]], ," "), 1) = "I"))</f>
        <v>0</v>
      </c>
      <c r="M407" cm="1">
        <f t="array" ref="M407">SUM(--(RIGHT(_xlfn.TEXTSPLIT(Table1[[#This Row],[processed]], ," "), 2) = "bl"))</f>
        <v>0</v>
      </c>
      <c r="N407" cm="1">
        <f t="array" ref="N407">SUM(--(ISNUMBER(SEARCH(Table1[[#This Row],[keyword]], Table1[keyword]))))</f>
        <v>1</v>
      </c>
      <c r="O407" t="str" cm="1">
        <f t="array" ref="O407">_xlfn.TEXTJOIN(", ", TRUE, _xlfn._xlws.FILTER(Table1[keyword], ISNUMBER(SEARCH(Table1[[#This Row],[keyword]], Table1[keyword])), ""))</f>
        <v>hotfix</v>
      </c>
      <c r="P407" cm="1">
        <f t="array" ref="P407">SUM(--((_xlfn.REGEXTEST(Table1[keyword], "^" &amp; Table1[[#This Row],[keyword]] &amp; ".*")) * (Table1[keep]=1) ))</f>
        <v>0</v>
      </c>
      <c r="Q407" t="str" cm="1">
        <f t="array" ref="Q407">_xlfn.TEXTJOIN(", ", TRUE, _xlfn._xlws.FILTER(Table1[keyword], (_xlfn.REGEXTEST(Table1[keyword], "^" &amp; Table1[[#This Row],[keyword]] &amp; ".*")) * (Table1[keep]=1), ""))</f>
        <v/>
      </c>
    </row>
    <row r="408" spans="1:17" x14ac:dyDescent="0.3">
      <c r="A408" t="str">
        <f>IF(NOT(ISBLANK(Table1[[#This Row],[correct value]])), Table1[[#This Row],[correct value]], Table1[[#This Row],[processed]])</f>
        <v>instrument</v>
      </c>
      <c r="B408">
        <v>0</v>
      </c>
      <c r="C408">
        <v>1</v>
      </c>
      <c r="D408" t="s">
        <v>1262</v>
      </c>
      <c r="F408" t="b">
        <f>COUNTA(_xlfn.TEXTSPLIT(Table1[[#This Row],[processed]]," "))=1</f>
        <v>1</v>
      </c>
      <c r="G408" t="s">
        <v>1203</v>
      </c>
      <c r="H408" s="2" t="s">
        <v>1203</v>
      </c>
      <c r="J408" cm="1">
        <f t="array" ref="J408">SUM(--((_xlfn.REGEXTEST(Table1[keyword], "\b" &amp; Table1[[#This Row],[keyword]] &amp; ".*")) * (Table1[keep]=1) * (Table1[QA]=Table1[[#This Row],[QA]]) *  (Table1[Redundant]&lt;&gt;1)))</f>
        <v>1</v>
      </c>
      <c r="K408" t="str" cm="1">
        <f t="array" ref="K408">_xlfn.TEXTJOIN(", ", TRUE, _xlfn._xlws.FILTER(Table1[keyword], (_xlfn.REGEXTEST(Table1[keyword], "\b" &amp; Table1[[#This Row],[keyword]] &amp; ".*")) * (Table1[keep]=1)  * (Table1[QA]=Table1[[#This Row],[QA]]) *  (Table1[Redundant]&lt;&gt;1), ""))</f>
        <v>instrument</v>
      </c>
      <c r="L408" cm="1">
        <f t="array" ref="L408">SUM(--(RIGHT(_xlfn.TEXTSPLIT(Table1[[#This Row],[processed]], ," "), 1) = "I"))</f>
        <v>0</v>
      </c>
      <c r="M408" cm="1">
        <f t="array" ref="M408">SUM(--(RIGHT(_xlfn.TEXTSPLIT(Table1[[#This Row],[processed]], ," "), 2) = "bl"))</f>
        <v>0</v>
      </c>
      <c r="N408" cm="1">
        <f t="array" ref="N408">SUM(--(ISNUMBER(SEARCH(Table1[[#This Row],[keyword]], Table1[keyword]))))</f>
        <v>1</v>
      </c>
      <c r="O408" t="str" cm="1">
        <f t="array" ref="O408">_xlfn.TEXTJOIN(", ", TRUE, _xlfn._xlws.FILTER(Table1[keyword], ISNUMBER(SEARCH(Table1[[#This Row],[keyword]], Table1[keyword])), ""))</f>
        <v>instrument</v>
      </c>
      <c r="P408" cm="1">
        <f t="array" ref="P408">SUM(--((_xlfn.REGEXTEST(Table1[keyword], "^" &amp; Table1[[#This Row],[keyword]] &amp; ".*")) * (Table1[keep]=1) ))</f>
        <v>1</v>
      </c>
      <c r="Q408" t="str" cm="1">
        <f t="array" ref="Q408">_xlfn.TEXTJOIN(", ", TRUE, _xlfn._xlws.FILTER(Table1[keyword], (_xlfn.REGEXTEST(Table1[keyword], "^" &amp; Table1[[#This Row],[keyword]] &amp; ".*")) * (Table1[keep]=1), ""))</f>
        <v>instrument</v>
      </c>
    </row>
    <row r="409" spans="1:17" x14ac:dyDescent="0.3">
      <c r="A409" t="str">
        <f>IF(NOT(ISBLANK(Table1[[#This Row],[correct value]])), Table1[[#This Row],[correct value]], Table1[[#This Row],[processed]])</f>
        <v>compos</v>
      </c>
      <c r="B409">
        <v>0</v>
      </c>
      <c r="C409">
        <v>1</v>
      </c>
      <c r="D409" t="s">
        <v>541</v>
      </c>
      <c r="F409" t="b">
        <f>COUNTA(_xlfn.TEXTSPLIT(Table1[[#This Row],[processed]]," "))=1</f>
        <v>1</v>
      </c>
      <c r="G409" t="s">
        <v>293</v>
      </c>
      <c r="H409" s="2" t="s">
        <v>294</v>
      </c>
      <c r="I409" t="s">
        <v>294</v>
      </c>
      <c r="J409" cm="1">
        <f t="array" ref="J409">SUM(--((_xlfn.REGEXTEST(Table1[keyword], "\b" &amp; Table1[[#This Row],[keyword]] &amp; ".*")) * (Table1[keep]=1) * (Table1[QA]=Table1[[#This Row],[QA]]) *  (Table1[Redundant]&lt;&gt;1)))</f>
        <v>1</v>
      </c>
      <c r="K409" t="str" cm="1">
        <f t="array" ref="K409">_xlfn.TEXTJOIN(", ", TRUE, _xlfn._xlws.FILTER(Table1[keyword], (_xlfn.REGEXTEST(Table1[keyword], "\b" &amp; Table1[[#This Row],[keyword]] &amp; ".*")) * (Table1[keep]=1)  * (Table1[QA]=Table1[[#This Row],[QA]]) *  (Table1[Redundant]&lt;&gt;1), ""))</f>
        <v>compos</v>
      </c>
      <c r="L409" cm="1">
        <f t="array" ref="L409">SUM(--(RIGHT(_xlfn.TEXTSPLIT(Table1[[#This Row],[processed]], ," "), 1) = "I"))</f>
        <v>0</v>
      </c>
      <c r="M409" cm="1">
        <f t="array" ref="M409">SUM(--(RIGHT(_xlfn.TEXTSPLIT(Table1[[#This Row],[processed]], ," "), 2) = "bl"))</f>
        <v>0</v>
      </c>
      <c r="N409" cm="1">
        <f t="array" ref="N409">SUM(--(ISNUMBER(SEARCH(Table1[[#This Row],[keyword]], Table1[keyword]))))</f>
        <v>3</v>
      </c>
      <c r="O409" t="str" cm="1">
        <f t="array" ref="O409">_xlfn.TEXTJOIN(", ", TRUE, _xlfn._xlws.FILTER(Table1[keyword], ISNUMBER(SEARCH(Table1[[#This Row],[keyword]], Table1[keyword])), ""))</f>
        <v>compos, composab, compos</v>
      </c>
      <c r="P409" cm="1">
        <f t="array" ref="P409">SUM(--((_xlfn.REGEXTEST(Table1[keyword], "^" &amp; Table1[[#This Row],[keyword]] &amp; ".*")) * (Table1[keep]=1) ))</f>
        <v>2</v>
      </c>
      <c r="Q409" t="str" cm="1">
        <f t="array" ref="Q409">_xlfn.TEXTJOIN(", ", TRUE, _xlfn._xlws.FILTER(Table1[keyword], (_xlfn.REGEXTEST(Table1[keyword], "^" &amp; Table1[[#This Row],[keyword]] &amp; ".*")) * (Table1[keep]=1), ""))</f>
        <v>compos, compos</v>
      </c>
    </row>
    <row r="410" spans="1:17" x14ac:dyDescent="0.3">
      <c r="A410" t="str">
        <f>IF(NOT(ISBLANK(Table1[[#This Row],[correct value]])), Table1[[#This Row],[correct value]], Table1[[#This Row],[processed]])</f>
        <v>load test</v>
      </c>
      <c r="B410">
        <v>1</v>
      </c>
      <c r="C410">
        <v>1</v>
      </c>
      <c r="D410" t="s">
        <v>746</v>
      </c>
      <c r="E410">
        <v>1</v>
      </c>
      <c r="F410" t="b">
        <f>COUNTA(_xlfn.TEXTSPLIT(Table1[[#This Row],[processed]]," "))=1</f>
        <v>0</v>
      </c>
      <c r="G410" t="s">
        <v>732</v>
      </c>
      <c r="H410" s="2" t="s">
        <v>733</v>
      </c>
      <c r="J410" cm="1">
        <f t="array" ref="J410">SUM(--((_xlfn.REGEXTEST(Table1[keyword], "\b" &amp; Table1[[#This Row],[keyword]] &amp; ".*")) * (Table1[keep]=1) * (Table1[QA]=Table1[[#This Row],[QA]]) *  (Table1[Redundant]&lt;&gt;1)))</f>
        <v>0</v>
      </c>
      <c r="K410" t="str" cm="1">
        <f t="array" ref="K410">_xlfn.TEXTJOIN(", ", TRUE, _xlfn._xlws.FILTER(Table1[keyword], (_xlfn.REGEXTEST(Table1[keyword], "\b" &amp; Table1[[#This Row],[keyword]] &amp; ".*")) * (Table1[keep]=1)  * (Table1[QA]=Table1[[#This Row],[QA]]) *  (Table1[Redundant]&lt;&gt;1), ""))</f>
        <v/>
      </c>
      <c r="L410" cm="1">
        <f t="array" ref="L410">SUM(--(RIGHT(_xlfn.TEXTSPLIT(Table1[[#This Row],[processed]], ," "), 1) = "I"))</f>
        <v>0</v>
      </c>
      <c r="M410" cm="1">
        <f t="array" ref="M410">SUM(--(RIGHT(_xlfn.TEXTSPLIT(Table1[[#This Row],[processed]], ," "), 2) = "bl"))</f>
        <v>0</v>
      </c>
      <c r="N410" cm="1">
        <f t="array" ref="N410">SUM(--(ISNUMBER(SEARCH(Table1[[#This Row],[keyword]], Table1[keyword]))))</f>
        <v>2</v>
      </c>
      <c r="O410" t="str" cm="1">
        <f t="array" ref="O410">_xlfn.TEXTJOIN(", ", TRUE, _xlfn._xlws.FILTER(Table1[keyword], ISNUMBER(SEARCH(Table1[[#This Row],[keyword]], Table1[keyword])), ""))</f>
        <v>load test, load test</v>
      </c>
      <c r="P410" cm="1">
        <f t="array" ref="P410">SUM(--((_xlfn.REGEXTEST(Table1[keyword], "^" &amp; Table1[[#This Row],[keyword]] &amp; ".*")) * (Table1[keep]=1) ))</f>
        <v>1</v>
      </c>
      <c r="Q410" t="str" cm="1">
        <f t="array" ref="Q410">_xlfn.TEXTJOIN(", ", TRUE, _xlfn._xlws.FILTER(Table1[keyword], (_xlfn.REGEXTEST(Table1[keyword], "^" &amp; Table1[[#This Row],[keyword]] &amp; ".*")) * (Table1[keep]=1), ""))</f>
        <v>load test</v>
      </c>
    </row>
    <row r="411" spans="1:17" x14ac:dyDescent="0.3">
      <c r="A411" t="str">
        <f>IF(NOT(ISBLANK(Table1[[#This Row],[correct value]])), Table1[[#This Row],[correct value]], Table1[[#This Row],[processed]])</f>
        <v>compon integr</v>
      </c>
      <c r="B411">
        <v>1</v>
      </c>
      <c r="C411">
        <v>1</v>
      </c>
      <c r="D411" t="s">
        <v>492</v>
      </c>
      <c r="E411">
        <v>1</v>
      </c>
      <c r="F411" t="b">
        <f>COUNTA(_xlfn.TEXTSPLIT(Table1[[#This Row],[processed]]," "))=1</f>
        <v>0</v>
      </c>
      <c r="G411" t="s">
        <v>468</v>
      </c>
      <c r="H411" s="2" t="s">
        <v>469</v>
      </c>
      <c r="J411" cm="1">
        <f t="array" ref="J411">SUM(--((_xlfn.REGEXTEST(Table1[keyword], "\b" &amp; Table1[[#This Row],[keyword]] &amp; ".*")) * (Table1[keep]=1) * (Table1[QA]=Table1[[#This Row],[QA]]) *  (Table1[Redundant]&lt;&gt;1)))</f>
        <v>0</v>
      </c>
      <c r="K411" t="str" cm="1">
        <f t="array" ref="K411">_xlfn.TEXTJOIN(", ", TRUE, _xlfn._xlws.FILTER(Table1[keyword], (_xlfn.REGEXTEST(Table1[keyword], "\b" &amp; Table1[[#This Row],[keyword]] &amp; ".*")) * (Table1[keep]=1)  * (Table1[QA]=Table1[[#This Row],[QA]]) *  (Table1[Redundant]&lt;&gt;1), ""))</f>
        <v/>
      </c>
      <c r="L411" cm="1">
        <f t="array" ref="L411">SUM(--(RIGHT(_xlfn.TEXTSPLIT(Table1[[#This Row],[processed]], ," "), 1) = "I"))</f>
        <v>0</v>
      </c>
      <c r="M411" cm="1">
        <f t="array" ref="M411">SUM(--(RIGHT(_xlfn.TEXTSPLIT(Table1[[#This Row],[processed]], ," "), 2) = "bl"))</f>
        <v>0</v>
      </c>
      <c r="N411" cm="1">
        <f t="array" ref="N411">SUM(--(ISNUMBER(SEARCH(Table1[[#This Row],[keyword]], Table1[keyword]))))</f>
        <v>1</v>
      </c>
      <c r="O411" t="str" cm="1">
        <f t="array" ref="O411">_xlfn.TEXTJOIN(", ", TRUE, _xlfn._xlws.FILTER(Table1[keyword], ISNUMBER(SEARCH(Table1[[#This Row],[keyword]], Table1[keyword])), ""))</f>
        <v>compon integr</v>
      </c>
      <c r="P411" cm="1">
        <f t="array" ref="P411">SUM(--((_xlfn.REGEXTEST(Table1[keyword], "^" &amp; Table1[[#This Row],[keyword]] &amp; ".*")) * (Table1[keep]=1) ))</f>
        <v>1</v>
      </c>
      <c r="Q411" t="str" cm="1">
        <f t="array" ref="Q411">_xlfn.TEXTJOIN(", ", TRUE, _xlfn._xlws.FILTER(Table1[keyword], (_xlfn.REGEXTEST(Table1[keyword], "^" &amp; Table1[[#This Row],[keyword]] &amp; ".*")) * (Table1[keep]=1), ""))</f>
        <v>compon integr</v>
      </c>
    </row>
    <row r="412" spans="1:17" x14ac:dyDescent="0.3">
      <c r="A412" t="str">
        <f>IF(NOT(ISBLANK(Table1[[#This Row],[correct value]])), Table1[[#This Row],[correct value]], Table1[[#This Row],[processed]])</f>
        <v>integr</v>
      </c>
      <c r="B412">
        <v>0</v>
      </c>
      <c r="C412">
        <v>1</v>
      </c>
      <c r="D412" t="s">
        <v>115</v>
      </c>
      <c r="F412" t="b">
        <f>COUNTA(_xlfn.TEXTSPLIT(Table1[[#This Row],[processed]]," "))=1</f>
        <v>1</v>
      </c>
      <c r="G412" t="s">
        <v>28</v>
      </c>
      <c r="H412" s="2" t="s">
        <v>28</v>
      </c>
      <c r="I412" t="s">
        <v>517</v>
      </c>
      <c r="J412" cm="1">
        <f t="array" ref="J412">SUM(--((_xlfn.REGEXTEST(Table1[keyword], "\b" &amp; Table1[[#This Row],[keyword]] &amp; ".*")) * (Table1[keep]=1) * (Table1[QA]=Table1[[#This Row],[QA]]) *  (Table1[Redundant]&lt;&gt;1)))</f>
        <v>1</v>
      </c>
      <c r="K412" t="str" cm="1">
        <f t="array" ref="K412">_xlfn.TEXTJOIN(", ", TRUE, _xlfn._xlws.FILTER(Table1[keyword], (_xlfn.REGEXTEST(Table1[keyword], "\b" &amp; Table1[[#This Row],[keyword]] &amp; ".*")) * (Table1[keep]=1)  * (Table1[QA]=Table1[[#This Row],[QA]]) *  (Table1[Redundant]&lt;&gt;1), ""))</f>
        <v>integr</v>
      </c>
      <c r="L412" cm="1">
        <f t="array" ref="L412">SUM(--(RIGHT(_xlfn.TEXTSPLIT(Table1[[#This Row],[processed]], ," "), 1) = "I"))</f>
        <v>0</v>
      </c>
      <c r="M412" cm="1">
        <f t="array" ref="M412">SUM(--(RIGHT(_xlfn.TEXTSPLIT(Table1[[#This Row],[processed]], ," "), 2) = "bl"))</f>
        <v>0</v>
      </c>
      <c r="N412" cm="1">
        <f t="array" ref="N412">SUM(--(ISNUMBER(SEARCH(Table1[[#This Row],[keyword]], Table1[keyword]))))</f>
        <v>9</v>
      </c>
      <c r="O412" t="str" cm="1">
        <f t="array" ref="O412">_xlfn.TEXTJOIN(", ", TRUE, _xlfn._xlws.FILTER(Table1[keyword], ISNUMBER(SEARCH(Table1[[#This Row],[keyword]], Table1[keyword])), ""))</f>
        <v>integr, integr, integr test, compon integr, integr, integr, integr, integr, integr</v>
      </c>
      <c r="P412" cm="1">
        <f t="array" ref="P412">SUM(--((_xlfn.REGEXTEST(Table1[keyword], "^" &amp; Table1[[#This Row],[keyword]] &amp; ".*")) * (Table1[keep]=1) ))</f>
        <v>8</v>
      </c>
      <c r="Q412" t="str" cm="1">
        <f t="array" ref="Q412">_xlfn.TEXTJOIN(", ", TRUE, _xlfn._xlws.FILTER(Table1[keyword], (_xlfn.REGEXTEST(Table1[keyword], "^" &amp; Table1[[#This Row],[keyword]] &amp; ".*")) * (Table1[keep]=1), ""))</f>
        <v>integr, integr, integr test, integr, integr, integr, integr, integr</v>
      </c>
    </row>
    <row r="413" spans="1:17" x14ac:dyDescent="0.3">
      <c r="A413" t="str">
        <f>IF(NOT(ISBLANK(Table1[[#This Row],[correct value]])), Table1[[#This Row],[correct value]], Table1[[#This Row],[processed]])</f>
        <v>integr</v>
      </c>
      <c r="B413">
        <v>0</v>
      </c>
      <c r="C413">
        <v>1</v>
      </c>
      <c r="D413" t="s">
        <v>541</v>
      </c>
      <c r="F413" t="b">
        <f>COUNTA(_xlfn.TEXTSPLIT(Table1[[#This Row],[processed]]," "))=1</f>
        <v>1</v>
      </c>
      <c r="G413" t="s">
        <v>517</v>
      </c>
      <c r="H413" s="2" t="s">
        <v>517</v>
      </c>
      <c r="I413" t="s">
        <v>517</v>
      </c>
      <c r="J413" cm="1">
        <f t="array" ref="J413">SUM(--((_xlfn.REGEXTEST(Table1[keyword], "\b" &amp; Table1[[#This Row],[keyword]] &amp; ".*")) * (Table1[keep]=1) * (Table1[QA]=Table1[[#This Row],[QA]]) *  (Table1[Redundant]&lt;&gt;1)))</f>
        <v>1</v>
      </c>
      <c r="K413" t="str" cm="1">
        <f t="array" ref="K413">_xlfn.TEXTJOIN(", ", TRUE, _xlfn._xlws.FILTER(Table1[keyword], (_xlfn.REGEXTEST(Table1[keyword], "\b" &amp; Table1[[#This Row],[keyword]] &amp; ".*")) * (Table1[keep]=1)  * (Table1[QA]=Table1[[#This Row],[QA]]) *  (Table1[Redundant]&lt;&gt;1), ""))</f>
        <v>integr</v>
      </c>
      <c r="L413" cm="1">
        <f t="array" ref="L413">SUM(--(RIGHT(_xlfn.TEXTSPLIT(Table1[[#This Row],[processed]], ," "), 1) = "I"))</f>
        <v>0</v>
      </c>
      <c r="M413" cm="1">
        <f t="array" ref="M413">SUM(--(RIGHT(_xlfn.TEXTSPLIT(Table1[[#This Row],[processed]], ," "), 2) = "bl"))</f>
        <v>0</v>
      </c>
      <c r="N413" cm="1">
        <f t="array" ref="N413">SUM(--(ISNUMBER(SEARCH(Table1[[#This Row],[keyword]], Table1[keyword]))))</f>
        <v>9</v>
      </c>
      <c r="O413" t="str" cm="1">
        <f t="array" ref="O413">_xlfn.TEXTJOIN(", ", TRUE, _xlfn._xlws.FILTER(Table1[keyword], ISNUMBER(SEARCH(Table1[[#This Row],[keyword]], Table1[keyword])), ""))</f>
        <v>integr, integr, integr test, compon integr, integr, integr, integr, integr, integr</v>
      </c>
      <c r="P413" cm="1">
        <f t="array" ref="P413">SUM(--((_xlfn.REGEXTEST(Table1[keyword], "^" &amp; Table1[[#This Row],[keyword]] &amp; ".*")) * (Table1[keep]=1) ))</f>
        <v>8</v>
      </c>
      <c r="Q413" t="str" cm="1">
        <f t="array" ref="Q413">_xlfn.TEXTJOIN(", ", TRUE, _xlfn._xlws.FILTER(Table1[keyword], (_xlfn.REGEXTEST(Table1[keyword], "^" &amp; Table1[[#This Row],[keyword]] &amp; ".*")) * (Table1[keep]=1), ""))</f>
        <v>integr, integr, integr test, integr, integr, integr, integr, integr</v>
      </c>
    </row>
    <row r="414" spans="1:17" x14ac:dyDescent="0.3">
      <c r="A414" t="str">
        <f>IF(NOT(ISBLANK(Table1[[#This Row],[correct value]])), Table1[[#This Row],[correct value]], Table1[[#This Row],[processed]])</f>
        <v>integr</v>
      </c>
      <c r="B414">
        <v>0</v>
      </c>
      <c r="C414">
        <v>1</v>
      </c>
      <c r="D414" t="s">
        <v>861</v>
      </c>
      <c r="F414" t="b">
        <f>COUNTA(_xlfn.TEXTSPLIT(Table1[[#This Row],[processed]]," "))=1</f>
        <v>1</v>
      </c>
      <c r="G414" t="s">
        <v>517</v>
      </c>
      <c r="H414" s="2" t="s">
        <v>817</v>
      </c>
      <c r="I414" t="s">
        <v>517</v>
      </c>
      <c r="J414" cm="1">
        <f t="array" ref="J414">SUM(--((_xlfn.REGEXTEST(Table1[keyword], "\b" &amp; Table1[[#This Row],[keyword]] &amp; ".*")) * (Table1[keep]=1) * (Table1[QA]=Table1[[#This Row],[QA]]) *  (Table1[Redundant]&lt;&gt;1)))</f>
        <v>1</v>
      </c>
      <c r="K414" t="str" cm="1">
        <f t="array" ref="K414">_xlfn.TEXTJOIN(", ", TRUE, _xlfn._xlws.FILTER(Table1[keyword], (_xlfn.REGEXTEST(Table1[keyword], "\b" &amp; Table1[[#This Row],[keyword]] &amp; ".*")) * (Table1[keep]=1)  * (Table1[QA]=Table1[[#This Row],[QA]]) *  (Table1[Redundant]&lt;&gt;1), ""))</f>
        <v>integr</v>
      </c>
      <c r="L414" cm="1">
        <f t="array" ref="L414">SUM(--(RIGHT(_xlfn.TEXTSPLIT(Table1[[#This Row],[processed]], ," "), 1) = "I"))</f>
        <v>0</v>
      </c>
      <c r="M414" cm="1">
        <f t="array" ref="M414">SUM(--(RIGHT(_xlfn.TEXTSPLIT(Table1[[#This Row],[processed]], ," "), 2) = "bl"))</f>
        <v>0</v>
      </c>
      <c r="N414" cm="1">
        <f t="array" ref="N414">SUM(--(ISNUMBER(SEARCH(Table1[[#This Row],[keyword]], Table1[keyword]))))</f>
        <v>9</v>
      </c>
      <c r="O414" t="str" cm="1">
        <f t="array" ref="O414">_xlfn.TEXTJOIN(", ", TRUE, _xlfn._xlws.FILTER(Table1[keyword], ISNUMBER(SEARCH(Table1[[#This Row],[keyword]], Table1[keyword])), ""))</f>
        <v>integr, integr, integr test, compon integr, integr, integr, integr, integr, integr</v>
      </c>
      <c r="P414" cm="1">
        <f t="array" ref="P414">SUM(--((_xlfn.REGEXTEST(Table1[keyword], "^" &amp; Table1[[#This Row],[keyword]] &amp; ".*")) * (Table1[keep]=1) ))</f>
        <v>8</v>
      </c>
      <c r="Q414" t="str" cm="1">
        <f t="array" ref="Q414">_xlfn.TEXTJOIN(", ", TRUE, _xlfn._xlws.FILTER(Table1[keyword], (_xlfn.REGEXTEST(Table1[keyword], "^" &amp; Table1[[#This Row],[keyword]] &amp; ".*")) * (Table1[keep]=1), ""))</f>
        <v>integr, integr, integr test, integr, integr, integr, integr, integr</v>
      </c>
    </row>
    <row r="415" spans="1:17" x14ac:dyDescent="0.3">
      <c r="A415" t="str">
        <f>IF(NOT(ISBLANK(Table1[[#This Row],[correct value]])), Table1[[#This Row],[correct value]], Table1[[#This Row],[processed]])</f>
        <v>integr</v>
      </c>
      <c r="B415">
        <v>0</v>
      </c>
      <c r="C415">
        <v>1</v>
      </c>
      <c r="D415" t="s">
        <v>1184</v>
      </c>
      <c r="F415" t="b">
        <f>COUNTA(_xlfn.TEXTSPLIT(Table1[[#This Row],[processed]]," "))=1</f>
        <v>1</v>
      </c>
      <c r="G415" t="s">
        <v>517</v>
      </c>
      <c r="H415" s="2" t="s">
        <v>817</v>
      </c>
      <c r="I415" t="s">
        <v>517</v>
      </c>
      <c r="J415" cm="1">
        <f t="array" ref="J415">SUM(--((_xlfn.REGEXTEST(Table1[keyword], "\b" &amp; Table1[[#This Row],[keyword]] &amp; ".*")) * (Table1[keep]=1) * (Table1[QA]=Table1[[#This Row],[QA]]) *  (Table1[Redundant]&lt;&gt;1)))</f>
        <v>1</v>
      </c>
      <c r="K415" t="str" cm="1">
        <f t="array" ref="K415">_xlfn.TEXTJOIN(", ", TRUE, _xlfn._xlws.FILTER(Table1[keyword], (_xlfn.REGEXTEST(Table1[keyword], "\b" &amp; Table1[[#This Row],[keyword]] &amp; ".*")) * (Table1[keep]=1)  * (Table1[QA]=Table1[[#This Row],[QA]]) *  (Table1[Redundant]&lt;&gt;1), ""))</f>
        <v>integr</v>
      </c>
      <c r="L415" cm="1">
        <f t="array" ref="L415">SUM(--(RIGHT(_xlfn.TEXTSPLIT(Table1[[#This Row],[processed]], ," "), 1) = "I"))</f>
        <v>0</v>
      </c>
      <c r="M415" cm="1">
        <f t="array" ref="M415">SUM(--(RIGHT(_xlfn.TEXTSPLIT(Table1[[#This Row],[processed]], ," "), 2) = "bl"))</f>
        <v>0</v>
      </c>
      <c r="N415" cm="1">
        <f t="array" ref="N415">SUM(--(ISNUMBER(SEARCH(Table1[[#This Row],[keyword]], Table1[keyword]))))</f>
        <v>9</v>
      </c>
      <c r="O415" t="str" cm="1">
        <f t="array" ref="O415">_xlfn.TEXTJOIN(", ", TRUE, _xlfn._xlws.FILTER(Table1[keyword], ISNUMBER(SEARCH(Table1[[#This Row],[keyword]], Table1[keyword])), ""))</f>
        <v>integr, integr, integr test, compon integr, integr, integr, integr, integr, integr</v>
      </c>
      <c r="P415" cm="1">
        <f t="array" ref="P415">SUM(--((_xlfn.REGEXTEST(Table1[keyword], "^" &amp; Table1[[#This Row],[keyword]] &amp; ".*")) * (Table1[keep]=1) ))</f>
        <v>8</v>
      </c>
      <c r="Q415" t="str" cm="1">
        <f t="array" ref="Q415">_xlfn.TEXTJOIN(", ", TRUE, _xlfn._xlws.FILTER(Table1[keyword], (_xlfn.REGEXTEST(Table1[keyword], "^" &amp; Table1[[#This Row],[keyword]] &amp; ".*")) * (Table1[keep]=1), ""))</f>
        <v>integr, integr, integr test, integr, integr, integr, integr, integr</v>
      </c>
    </row>
    <row r="416" spans="1:17" x14ac:dyDescent="0.3">
      <c r="A416" t="str">
        <f>IF(NOT(ISBLANK(Table1[[#This Row],[correct value]])), Table1[[#This Row],[correct value]], Table1[[#This Row],[processed]])</f>
        <v>interact</v>
      </c>
      <c r="B416">
        <v>0</v>
      </c>
      <c r="C416">
        <v>1</v>
      </c>
      <c r="D416" t="s">
        <v>1383</v>
      </c>
      <c r="F416" t="b">
        <f>COUNTA(_xlfn.TEXTSPLIT(Table1[[#This Row],[processed]]," "))=1</f>
        <v>1</v>
      </c>
      <c r="G416" t="s">
        <v>1323</v>
      </c>
      <c r="H416" s="2" t="s">
        <v>1323</v>
      </c>
      <c r="J416" cm="1">
        <f t="array" ref="J416">SUM(--((_xlfn.REGEXTEST(Table1[keyword], "\b" &amp; Table1[[#This Row],[keyword]] &amp; ".*")) * (Table1[keep]=1) * (Table1[QA]=Table1[[#This Row],[QA]]) *  (Table1[Redundant]&lt;&gt;1)))</f>
        <v>1</v>
      </c>
      <c r="K416" t="str" cm="1">
        <f t="array" ref="K416">_xlfn.TEXTJOIN(", ", TRUE, _xlfn._xlws.FILTER(Table1[keyword], (_xlfn.REGEXTEST(Table1[keyword], "\b" &amp; Table1[[#This Row],[keyword]] &amp; ".*")) * (Table1[keep]=1)  * (Table1[QA]=Table1[[#This Row],[QA]]) *  (Table1[Redundant]&lt;&gt;1), ""))</f>
        <v>interact</v>
      </c>
      <c r="L416" cm="1">
        <f t="array" ref="L416">SUM(--(RIGHT(_xlfn.TEXTSPLIT(Table1[[#This Row],[processed]], ," "), 1) = "I"))</f>
        <v>0</v>
      </c>
      <c r="M416" cm="1">
        <f t="array" ref="M416">SUM(--(RIGHT(_xlfn.TEXTSPLIT(Table1[[#This Row],[processed]], ," "), 2) = "bl"))</f>
        <v>0</v>
      </c>
      <c r="N416" cm="1">
        <f t="array" ref="N416">SUM(--(ISNUMBER(SEARCH(Table1[[#This Row],[keyword]], Table1[keyword]))))</f>
        <v>1</v>
      </c>
      <c r="O416" t="str" cm="1">
        <f t="array" ref="O416">_xlfn.TEXTJOIN(", ", TRUE, _xlfn._xlws.FILTER(Table1[keyword], ISNUMBER(SEARCH(Table1[[#This Row],[keyword]], Table1[keyword])), ""))</f>
        <v>interact</v>
      </c>
      <c r="P416" cm="1">
        <f t="array" ref="P416">SUM(--((_xlfn.REGEXTEST(Table1[keyword], "^" &amp; Table1[[#This Row],[keyword]] &amp; ".*")) * (Table1[keep]=1) ))</f>
        <v>1</v>
      </c>
      <c r="Q416" t="str" cm="1">
        <f t="array" ref="Q416">_xlfn.TEXTJOIN(", ", TRUE, _xlfn._xlws.FILTER(Table1[keyword], (_xlfn.REGEXTEST(Table1[keyword], "^" &amp; Table1[[#This Row],[keyword]] &amp; ".*")) * (Table1[keep]=1), ""))</f>
        <v>interact</v>
      </c>
    </row>
    <row r="417" spans="1:17" x14ac:dyDescent="0.3">
      <c r="A417" t="str">
        <f>IF(NOT(ISBLANK(Table1[[#This Row],[correct value]])), Table1[[#This Row],[correct value]], Table1[[#This Row],[processed]])</f>
        <v>intercept</v>
      </c>
      <c r="B417">
        <v>1</v>
      </c>
      <c r="C417">
        <v>1</v>
      </c>
      <c r="D417" t="s">
        <v>1184</v>
      </c>
      <c r="F417" t="b">
        <f>COUNTA(_xlfn.TEXTSPLIT(Table1[[#This Row],[processed]]," "))=1</f>
        <v>1</v>
      </c>
      <c r="G417" t="s">
        <v>1172</v>
      </c>
      <c r="H417" s="2" t="s">
        <v>1173</v>
      </c>
      <c r="J417" cm="1">
        <f t="array" ref="J417">SUM(--((_xlfn.REGEXTEST(Table1[keyword], "\b" &amp; Table1[[#This Row],[keyword]] &amp; ".*")) * (Table1[keep]=1) * (Table1[QA]=Table1[[#This Row],[QA]]) *  (Table1[Redundant]&lt;&gt;1)))</f>
        <v>1</v>
      </c>
      <c r="K417" t="str" cm="1">
        <f t="array" ref="K417">_xlfn.TEXTJOIN(", ", TRUE, _xlfn._xlws.FILTER(Table1[keyword], (_xlfn.REGEXTEST(Table1[keyword], "\b" &amp; Table1[[#This Row],[keyword]] &amp; ".*")) * (Table1[keep]=1)  * (Table1[QA]=Table1[[#This Row],[QA]]) *  (Table1[Redundant]&lt;&gt;1), ""))</f>
        <v>intercept</v>
      </c>
      <c r="L417" cm="1">
        <f t="array" ref="L417">SUM(--(RIGHT(_xlfn.TEXTSPLIT(Table1[[#This Row],[processed]], ," "), 1) = "I"))</f>
        <v>0</v>
      </c>
      <c r="M417" cm="1">
        <f t="array" ref="M417">SUM(--(RIGHT(_xlfn.TEXTSPLIT(Table1[[#This Row],[processed]], ," "), 2) = "bl"))</f>
        <v>0</v>
      </c>
      <c r="N417" cm="1">
        <f t="array" ref="N417">SUM(--(ISNUMBER(SEARCH(Table1[[#This Row],[keyword]], Table1[keyword]))))</f>
        <v>1</v>
      </c>
      <c r="O417" t="str" cm="1">
        <f t="array" ref="O417">_xlfn.TEXTJOIN(", ", TRUE, _xlfn._xlws.FILTER(Table1[keyword], ISNUMBER(SEARCH(Table1[[#This Row],[keyword]], Table1[keyword])), ""))</f>
        <v>intercept</v>
      </c>
      <c r="P417" cm="1">
        <f t="array" ref="P417">SUM(--((_xlfn.REGEXTEST(Table1[keyword], "^" &amp; Table1[[#This Row],[keyword]] &amp; ".*")) * (Table1[keep]=1) ))</f>
        <v>1</v>
      </c>
      <c r="Q417" t="str" cm="1">
        <f t="array" ref="Q417">_xlfn.TEXTJOIN(", ", TRUE, _xlfn._xlws.FILTER(Table1[keyword], (_xlfn.REGEXTEST(Table1[keyword], "^" &amp; Table1[[#This Row],[keyword]] &amp; ".*")) * (Table1[keep]=1), ""))</f>
        <v>intercept</v>
      </c>
    </row>
    <row r="418" spans="1:17" x14ac:dyDescent="0.3">
      <c r="A418" t="str">
        <f>IF(NOT(ISBLANK(Table1[[#This Row],[correct value]])), Table1[[#This Row],[correct value]], Table1[[#This Row],[processed]])</f>
        <v>interfac</v>
      </c>
      <c r="B418">
        <v>0</v>
      </c>
      <c r="C418">
        <v>1</v>
      </c>
      <c r="D418" t="s">
        <v>115</v>
      </c>
      <c r="F418" t="b">
        <f>COUNTA(_xlfn.TEXTSPLIT(Table1[[#This Row],[processed]]," "))=1</f>
        <v>1</v>
      </c>
      <c r="G418" t="s">
        <v>8</v>
      </c>
      <c r="H418" s="2" t="s">
        <v>76</v>
      </c>
      <c r="J418" cm="1">
        <f t="array" ref="J418">SUM(--((_xlfn.REGEXTEST(Table1[keyword], "\b" &amp; Table1[[#This Row],[keyword]] &amp; ".*")) * (Table1[keep]=1) * (Table1[QA]=Table1[[#This Row],[QA]]) *  (Table1[Redundant]&lt;&gt;1)))</f>
        <v>1</v>
      </c>
      <c r="K418" t="str" cm="1">
        <f t="array" ref="K418">_xlfn.TEXTJOIN(", ", TRUE, _xlfn._xlws.FILTER(Table1[keyword], (_xlfn.REGEXTEST(Table1[keyword], "\b" &amp; Table1[[#This Row],[keyword]] &amp; ".*")) * (Table1[keep]=1)  * (Table1[QA]=Table1[[#This Row],[QA]]) *  (Table1[Redundant]&lt;&gt;1), ""))</f>
        <v>interfac</v>
      </c>
      <c r="L418" cm="1">
        <f t="array" ref="L418">SUM(--(RIGHT(_xlfn.TEXTSPLIT(Table1[[#This Row],[processed]], ," "), 1) = "I"))</f>
        <v>0</v>
      </c>
      <c r="M418" cm="1">
        <f t="array" ref="M418">SUM(--(RIGHT(_xlfn.TEXTSPLIT(Table1[[#This Row],[processed]], ," "), 2) = "bl"))</f>
        <v>0</v>
      </c>
      <c r="N418" cm="1">
        <f t="array" ref="N418">SUM(--(ISNUMBER(SEARCH(Table1[[#This Row],[keyword]], Table1[keyword]))))</f>
        <v>5</v>
      </c>
      <c r="O418" t="str" cm="1">
        <f t="array" ref="O418">_xlfn.TEXTJOIN(", ", TRUE, _xlfn._xlws.FILTER(Table1[keyword], ISNUMBER(SEARCH(Table1[[#This Row],[keyword]], Table1[keyword])), ""))</f>
        <v>interfac, interfac, interfac, interfac design, compon interfac</v>
      </c>
      <c r="P418" cm="1">
        <f t="array" ref="P418">SUM(--((_xlfn.REGEXTEST(Table1[keyword], "^" &amp; Table1[[#This Row],[keyword]] &amp; ".*")) * (Table1[keep]=1) ))</f>
        <v>4</v>
      </c>
      <c r="Q418" t="str" cm="1">
        <f t="array" ref="Q418">_xlfn.TEXTJOIN(", ", TRUE, _xlfn._xlws.FILTER(Table1[keyword], (_xlfn.REGEXTEST(Table1[keyword], "^" &amp; Table1[[#This Row],[keyword]] &amp; ".*")) * (Table1[keep]=1), ""))</f>
        <v>interfac, interfac, interfac, interfac design</v>
      </c>
    </row>
    <row r="419" spans="1:17" x14ac:dyDescent="0.3">
      <c r="A419" t="str">
        <f>IF(NOT(ISBLANK(Table1[[#This Row],[correct value]])), Table1[[#This Row],[correct value]], Table1[[#This Row],[processed]])</f>
        <v>interfac</v>
      </c>
      <c r="B419">
        <v>0</v>
      </c>
      <c r="C419">
        <v>1</v>
      </c>
      <c r="D419" t="s">
        <v>492</v>
      </c>
      <c r="F419" t="b">
        <f>COUNTA(_xlfn.TEXTSPLIT(Table1[[#This Row],[processed]]," "))=1</f>
        <v>1</v>
      </c>
      <c r="G419" t="s">
        <v>8</v>
      </c>
      <c r="H419" s="2" t="s">
        <v>8</v>
      </c>
      <c r="J419" cm="1">
        <f t="array" ref="J419">SUM(--((_xlfn.REGEXTEST(Table1[keyword], "\b" &amp; Table1[[#This Row],[keyword]] &amp; ".*")) * (Table1[keep]=1) * (Table1[QA]=Table1[[#This Row],[QA]]) *  (Table1[Redundant]&lt;&gt;1)))</f>
        <v>1</v>
      </c>
      <c r="K419" t="str" cm="1">
        <f t="array" ref="K419">_xlfn.TEXTJOIN(", ", TRUE, _xlfn._xlws.FILTER(Table1[keyword], (_xlfn.REGEXTEST(Table1[keyword], "\b" &amp; Table1[[#This Row],[keyword]] &amp; ".*")) * (Table1[keep]=1)  * (Table1[QA]=Table1[[#This Row],[QA]]) *  (Table1[Redundant]&lt;&gt;1), ""))</f>
        <v>interfac</v>
      </c>
      <c r="L419" cm="1">
        <f t="array" ref="L419">SUM(--(RIGHT(_xlfn.TEXTSPLIT(Table1[[#This Row],[processed]], ," "), 1) = "I"))</f>
        <v>0</v>
      </c>
      <c r="M419" cm="1">
        <f t="array" ref="M419">SUM(--(RIGHT(_xlfn.TEXTSPLIT(Table1[[#This Row],[processed]], ," "), 2) = "bl"))</f>
        <v>0</v>
      </c>
      <c r="N419" cm="1">
        <f t="array" ref="N419">SUM(--(ISNUMBER(SEARCH(Table1[[#This Row],[keyword]], Table1[keyword]))))</f>
        <v>5</v>
      </c>
      <c r="O419" t="str" cm="1">
        <f t="array" ref="O419">_xlfn.TEXTJOIN(", ", TRUE, _xlfn._xlws.FILTER(Table1[keyword], ISNUMBER(SEARCH(Table1[[#This Row],[keyword]], Table1[keyword])), ""))</f>
        <v>interfac, interfac, interfac, interfac design, compon interfac</v>
      </c>
      <c r="P419" cm="1">
        <f t="array" ref="P419">SUM(--((_xlfn.REGEXTEST(Table1[keyword], "^" &amp; Table1[[#This Row],[keyword]] &amp; ".*")) * (Table1[keep]=1) ))</f>
        <v>4</v>
      </c>
      <c r="Q419" t="str" cm="1">
        <f t="array" ref="Q419">_xlfn.TEXTJOIN(", ", TRUE, _xlfn._xlws.FILTER(Table1[keyword], (_xlfn.REGEXTEST(Table1[keyword], "^" &amp; Table1[[#This Row],[keyword]] &amp; ".*")) * (Table1[keep]=1), ""))</f>
        <v>interfac, interfac, interfac, interfac design</v>
      </c>
    </row>
    <row r="420" spans="1:17" x14ac:dyDescent="0.3">
      <c r="A420" t="str">
        <f>IF(NOT(ISBLANK(Table1[[#This Row],[correct value]])), Table1[[#This Row],[correct value]], Table1[[#This Row],[processed]])</f>
        <v>interfac</v>
      </c>
      <c r="B420">
        <v>0</v>
      </c>
      <c r="C420">
        <v>1</v>
      </c>
      <c r="D420" t="s">
        <v>541</v>
      </c>
      <c r="F420" t="b">
        <f>COUNTA(_xlfn.TEXTSPLIT(Table1[[#This Row],[processed]]," "))=1</f>
        <v>1</v>
      </c>
      <c r="G420" t="s">
        <v>8</v>
      </c>
      <c r="H420" s="2" t="s">
        <v>8</v>
      </c>
      <c r="J420" cm="1">
        <f t="array" ref="J420">SUM(--((_xlfn.REGEXTEST(Table1[keyword], "\b" &amp; Table1[[#This Row],[keyword]] &amp; ".*")) * (Table1[keep]=1) * (Table1[QA]=Table1[[#This Row],[QA]]) *  (Table1[Redundant]&lt;&gt;1)))</f>
        <v>1</v>
      </c>
      <c r="K420" t="str" cm="1">
        <f t="array" ref="K420">_xlfn.TEXTJOIN(", ", TRUE, _xlfn._xlws.FILTER(Table1[keyword], (_xlfn.REGEXTEST(Table1[keyword], "\b" &amp; Table1[[#This Row],[keyword]] &amp; ".*")) * (Table1[keep]=1)  * (Table1[QA]=Table1[[#This Row],[QA]]) *  (Table1[Redundant]&lt;&gt;1), ""))</f>
        <v>interfac</v>
      </c>
      <c r="L420" cm="1">
        <f t="array" ref="L420">SUM(--(RIGHT(_xlfn.TEXTSPLIT(Table1[[#This Row],[processed]], ," "), 1) = "I"))</f>
        <v>0</v>
      </c>
      <c r="M420" cm="1">
        <f t="array" ref="M420">SUM(--(RIGHT(_xlfn.TEXTSPLIT(Table1[[#This Row],[processed]], ," "), 2) = "bl"))</f>
        <v>0</v>
      </c>
      <c r="N420" cm="1">
        <f t="array" ref="N420">SUM(--(ISNUMBER(SEARCH(Table1[[#This Row],[keyword]], Table1[keyword]))))</f>
        <v>5</v>
      </c>
      <c r="O420" t="str" cm="1">
        <f t="array" ref="O420">_xlfn.TEXTJOIN(", ", TRUE, _xlfn._xlws.FILTER(Table1[keyword], ISNUMBER(SEARCH(Table1[[#This Row],[keyword]], Table1[keyword])), ""))</f>
        <v>interfac, interfac, interfac, interfac design, compon interfac</v>
      </c>
      <c r="P420" cm="1">
        <f t="array" ref="P420">SUM(--((_xlfn.REGEXTEST(Table1[keyword], "^" &amp; Table1[[#This Row],[keyword]] &amp; ".*")) * (Table1[keep]=1) ))</f>
        <v>4</v>
      </c>
      <c r="Q420" t="str" cm="1">
        <f t="array" ref="Q420">_xlfn.TEXTJOIN(", ", TRUE, _xlfn._xlws.FILTER(Table1[keyword], (_xlfn.REGEXTEST(Table1[keyword], "^" &amp; Table1[[#This Row],[keyword]] &amp; ".*")) * (Table1[keep]=1), ""))</f>
        <v>interfac, interfac, interfac, interfac design</v>
      </c>
    </row>
    <row r="421" spans="1:17" x14ac:dyDescent="0.3">
      <c r="A421" t="str">
        <f>IF(NOT(ISBLANK(Table1[[#This Row],[correct value]])), Table1[[#This Row],[correct value]], Table1[[#This Row],[processed]])</f>
        <v>interfac design</v>
      </c>
      <c r="B421">
        <v>1</v>
      </c>
      <c r="C421">
        <v>1</v>
      </c>
      <c r="D421" t="s">
        <v>1383</v>
      </c>
      <c r="F421" t="b">
        <f>COUNTA(_xlfn.TEXTSPLIT(Table1[[#This Row],[processed]]," "))=1</f>
        <v>0</v>
      </c>
      <c r="G421" t="s">
        <v>1334</v>
      </c>
      <c r="H421" s="2" t="s">
        <v>1335</v>
      </c>
      <c r="J421" cm="1">
        <f t="array" ref="J421">SUM(--((_xlfn.REGEXTEST(Table1[keyword], "\b" &amp; Table1[[#This Row],[keyword]] &amp; ".*")) * (Table1[keep]=1) * (Table1[QA]=Table1[[#This Row],[QA]]) *  (Table1[Redundant]&lt;&gt;1)))</f>
        <v>1</v>
      </c>
      <c r="K421" t="str" cm="1">
        <f t="array" ref="K421">_xlfn.TEXTJOIN(", ", TRUE, _xlfn._xlws.FILTER(Table1[keyword], (_xlfn.REGEXTEST(Table1[keyword], "\b" &amp; Table1[[#This Row],[keyword]] &amp; ".*")) * (Table1[keep]=1)  * (Table1[QA]=Table1[[#This Row],[QA]]) *  (Table1[Redundant]&lt;&gt;1), ""))</f>
        <v>interfac design</v>
      </c>
      <c r="L421" cm="1">
        <f t="array" ref="L421">SUM(--(RIGHT(_xlfn.TEXTSPLIT(Table1[[#This Row],[processed]], ," "), 1) = "I"))</f>
        <v>0</v>
      </c>
      <c r="M421" cm="1">
        <f t="array" ref="M421">SUM(--(RIGHT(_xlfn.TEXTSPLIT(Table1[[#This Row],[processed]], ," "), 2) = "bl"))</f>
        <v>0</v>
      </c>
      <c r="N421" cm="1">
        <f t="array" ref="N421">SUM(--(ISNUMBER(SEARCH(Table1[[#This Row],[keyword]], Table1[keyword]))))</f>
        <v>1</v>
      </c>
      <c r="O421" t="str" cm="1">
        <f t="array" ref="O421">_xlfn.TEXTJOIN(", ", TRUE, _xlfn._xlws.FILTER(Table1[keyword], ISNUMBER(SEARCH(Table1[[#This Row],[keyword]], Table1[keyword])), ""))</f>
        <v>interfac design</v>
      </c>
      <c r="P421" cm="1">
        <f t="array" ref="P421">SUM(--((_xlfn.REGEXTEST(Table1[keyword], "^" &amp; Table1[[#This Row],[keyword]] &amp; ".*")) * (Table1[keep]=1) ))</f>
        <v>1</v>
      </c>
      <c r="Q421" t="str" cm="1">
        <f t="array" ref="Q421">_xlfn.TEXTJOIN(", ", TRUE, _xlfn._xlws.FILTER(Table1[keyword], (_xlfn.REGEXTEST(Table1[keyword], "^" &amp; Table1[[#This Row],[keyword]] &amp; ".*")) * (Table1[keep]=1), ""))</f>
        <v>interfac design</v>
      </c>
    </row>
    <row r="422" spans="1:17" x14ac:dyDescent="0.3">
      <c r="A422" t="str">
        <f>IF(NOT(ISBLANK(Table1[[#This Row],[correct value]])), Table1[[#This Row],[correct value]], Table1[[#This Row],[processed]])</f>
        <v>interlock</v>
      </c>
      <c r="B422">
        <v>0</v>
      </c>
      <c r="C422">
        <v>1</v>
      </c>
      <c r="D422" t="s">
        <v>969</v>
      </c>
      <c r="F422" t="b">
        <f>COUNTA(_xlfn.TEXTSPLIT(Table1[[#This Row],[processed]]," "))=1</f>
        <v>1</v>
      </c>
      <c r="G422" t="s">
        <v>891</v>
      </c>
      <c r="H422" s="2" t="s">
        <v>891</v>
      </c>
      <c r="J422" cm="1">
        <f t="array" ref="J422">SUM(--((_xlfn.REGEXTEST(Table1[keyword], "\b" &amp; Table1[[#This Row],[keyword]] &amp; ".*")) * (Table1[keep]=1) * (Table1[QA]=Table1[[#This Row],[QA]]) *  (Table1[Redundant]&lt;&gt;1)))</f>
        <v>1</v>
      </c>
      <c r="K422" t="str" cm="1">
        <f t="array" ref="K422">_xlfn.TEXTJOIN(", ", TRUE, _xlfn._xlws.FILTER(Table1[keyword], (_xlfn.REGEXTEST(Table1[keyword], "\b" &amp; Table1[[#This Row],[keyword]] &amp; ".*")) * (Table1[keep]=1)  * (Table1[QA]=Table1[[#This Row],[QA]]) *  (Table1[Redundant]&lt;&gt;1), ""))</f>
        <v>interlock</v>
      </c>
      <c r="L422" cm="1">
        <f t="array" ref="L422">SUM(--(RIGHT(_xlfn.TEXTSPLIT(Table1[[#This Row],[processed]], ," "), 1) = "I"))</f>
        <v>0</v>
      </c>
      <c r="M422" cm="1">
        <f t="array" ref="M422">SUM(--(RIGHT(_xlfn.TEXTSPLIT(Table1[[#This Row],[processed]], ," "), 2) = "bl"))</f>
        <v>0</v>
      </c>
      <c r="N422" cm="1">
        <f t="array" ref="N422">SUM(--(ISNUMBER(SEARCH(Table1[[#This Row],[keyword]], Table1[keyword]))))</f>
        <v>2</v>
      </c>
      <c r="O422" t="str" cm="1">
        <f t="array" ref="O422">_xlfn.TEXTJOIN(", ", TRUE, _xlfn._xlws.FILTER(Table1[keyword], ISNUMBER(SEARCH(Table1[[#This Row],[keyword]], Table1[keyword])), ""))</f>
        <v>interlock, interlock</v>
      </c>
      <c r="P422" cm="1">
        <f t="array" ref="P422">SUM(--((_xlfn.REGEXTEST(Table1[keyword], "^" &amp; Table1[[#This Row],[keyword]] &amp; ".*")) * (Table1[keep]=1) ))</f>
        <v>1</v>
      </c>
      <c r="Q422" t="str" cm="1">
        <f t="array" ref="Q422">_xlfn.TEXTJOIN(", ", TRUE, _xlfn._xlws.FILTER(Table1[keyword], (_xlfn.REGEXTEST(Table1[keyword], "^" &amp; Table1[[#This Row],[keyword]] &amp; ".*")) * (Table1[keep]=1), ""))</f>
        <v>interlock</v>
      </c>
    </row>
    <row r="423" spans="1:17" x14ac:dyDescent="0.3">
      <c r="A423" t="str">
        <f>IF(NOT(ISBLANK(Table1[[#This Row],[correct value]])), Table1[[#This Row],[correct value]], Table1[[#This Row],[processed]])</f>
        <v>interm</v>
      </c>
      <c r="B423">
        <v>0</v>
      </c>
      <c r="C423">
        <v>1</v>
      </c>
      <c r="D423" t="s">
        <v>541</v>
      </c>
      <c r="F423" t="b">
        <f>COUNTA(_xlfn.TEXTSPLIT(Table1[[#This Row],[processed]]," "))=1</f>
        <v>1</v>
      </c>
      <c r="G423" t="s">
        <v>513</v>
      </c>
      <c r="H423" s="2" t="s">
        <v>514</v>
      </c>
      <c r="J423" cm="1">
        <f t="array" ref="J423">SUM(--((_xlfn.REGEXTEST(Table1[keyword], "\b" &amp; Table1[[#This Row],[keyword]] &amp; ".*")) * (Table1[keep]=1) * (Table1[QA]=Table1[[#This Row],[QA]]) *  (Table1[Redundant]&lt;&gt;1)))</f>
        <v>1</v>
      </c>
      <c r="K423" t="str" cm="1">
        <f t="array" ref="K423">_xlfn.TEXTJOIN(", ", TRUE, _xlfn._xlws.FILTER(Table1[keyword], (_xlfn.REGEXTEST(Table1[keyword], "\b" &amp; Table1[[#This Row],[keyword]] &amp; ".*")) * (Table1[keep]=1)  * (Table1[QA]=Table1[[#This Row],[QA]]) *  (Table1[Redundant]&lt;&gt;1), ""))</f>
        <v>interm</v>
      </c>
      <c r="L423" cm="1">
        <f t="array" ref="L423">SUM(--(RIGHT(_xlfn.TEXTSPLIT(Table1[[#This Row],[processed]], ," "), 1) = "I"))</f>
        <v>0</v>
      </c>
      <c r="M423" cm="1">
        <f t="array" ref="M423">SUM(--(RIGHT(_xlfn.TEXTSPLIT(Table1[[#This Row],[processed]], ," "), 2) = "bl"))</f>
        <v>0</v>
      </c>
      <c r="N423" cm="1">
        <f t="array" ref="N423">SUM(--(ISNUMBER(SEARCH(Table1[[#This Row],[keyword]], Table1[keyword]))))</f>
        <v>2</v>
      </c>
      <c r="O423" t="str" cm="1">
        <f t="array" ref="O423">_xlfn.TEXTJOIN(", ", TRUE, _xlfn._xlws.FILTER(Table1[keyword], ISNUMBER(SEARCH(Table1[[#This Row],[keyword]], Table1[keyword])), ""))</f>
        <v>interm, intermediar</v>
      </c>
      <c r="P423" cm="1">
        <f t="array" ref="P423">SUM(--((_xlfn.REGEXTEST(Table1[keyword], "^" &amp; Table1[[#This Row],[keyword]] &amp; ".*")) * (Table1[keep]=1) ))</f>
        <v>2</v>
      </c>
      <c r="Q423" t="str" cm="1">
        <f t="array" ref="Q423">_xlfn.TEXTJOIN(", ", TRUE, _xlfn._xlws.FILTER(Table1[keyword], (_xlfn.REGEXTEST(Table1[keyword], "^" &amp; Table1[[#This Row],[keyword]] &amp; ".*")) * (Table1[keep]=1), ""))</f>
        <v>interm, intermediar</v>
      </c>
    </row>
    <row r="424" spans="1:17" x14ac:dyDescent="0.3">
      <c r="A424" t="str">
        <f>IF(NOT(ISBLANK(Table1[[#This Row],[correct value]])), Table1[[#This Row],[correct value]], Table1[[#This Row],[processed]])</f>
        <v>intermediar</v>
      </c>
      <c r="B424">
        <v>0</v>
      </c>
      <c r="C424">
        <v>1</v>
      </c>
      <c r="D424" t="s">
        <v>492</v>
      </c>
      <c r="F424" t="b">
        <f>COUNTA(_xlfn.TEXTSPLIT(Table1[[#This Row],[processed]]," "))=1</f>
        <v>1</v>
      </c>
      <c r="G424" t="s">
        <v>434</v>
      </c>
      <c r="H424" s="2" t="s">
        <v>435</v>
      </c>
      <c r="I424" t="s">
        <v>1396</v>
      </c>
      <c r="J424" cm="1">
        <f t="array" ref="J424">SUM(--((_xlfn.REGEXTEST(Table1[keyword], "\b" &amp; Table1[[#This Row],[keyword]] &amp; ".*")) * (Table1[keep]=1) * (Table1[QA]=Table1[[#This Row],[QA]]) *  (Table1[Redundant]&lt;&gt;1)))</f>
        <v>1</v>
      </c>
      <c r="K424" t="str" cm="1">
        <f t="array" ref="K424">_xlfn.TEXTJOIN(", ", TRUE, _xlfn._xlws.FILTER(Table1[keyword], (_xlfn.REGEXTEST(Table1[keyword], "\b" &amp; Table1[[#This Row],[keyword]] &amp; ".*")) * (Table1[keep]=1)  * (Table1[QA]=Table1[[#This Row],[QA]]) *  (Table1[Redundant]&lt;&gt;1), ""))</f>
        <v>intermediar</v>
      </c>
      <c r="L424" cm="1">
        <f t="array" ref="L424">SUM(--(RIGHT(_xlfn.TEXTSPLIT(Table1[[#This Row],[processed]], ," "), 1) = "I"))</f>
        <v>1</v>
      </c>
      <c r="M424" cm="1">
        <f t="array" ref="M424">SUM(--(RIGHT(_xlfn.TEXTSPLIT(Table1[[#This Row],[processed]], ," "), 2) = "bl"))</f>
        <v>0</v>
      </c>
      <c r="N424" cm="1">
        <f t="array" ref="N424">SUM(--(ISNUMBER(SEARCH(Table1[[#This Row],[keyword]], Table1[keyword]))))</f>
        <v>1</v>
      </c>
      <c r="O424" t="str" cm="1">
        <f t="array" ref="O424">_xlfn.TEXTJOIN(", ", TRUE, _xlfn._xlws.FILTER(Table1[keyword], ISNUMBER(SEARCH(Table1[[#This Row],[keyword]], Table1[keyword])), ""))</f>
        <v>intermediar</v>
      </c>
      <c r="P424" cm="1">
        <f t="array" ref="P424">SUM(--((_xlfn.REGEXTEST(Table1[keyword], "^" &amp; Table1[[#This Row],[keyword]] &amp; ".*")) * (Table1[keep]=1) ))</f>
        <v>1</v>
      </c>
      <c r="Q424" t="str" cm="1">
        <f t="array" ref="Q424">_xlfn.TEXTJOIN(", ", TRUE, _xlfn._xlws.FILTER(Table1[keyword], (_xlfn.REGEXTEST(Table1[keyword], "^" &amp; Table1[[#This Row],[keyword]] &amp; ".*")) * (Table1[keep]=1), ""))</f>
        <v>intermediar</v>
      </c>
    </row>
    <row r="425" spans="1:17" x14ac:dyDescent="0.3">
      <c r="A425" t="str">
        <f>IF(NOT(ISBLANK(Table1[[#This Row],[correct value]])), Table1[[#This Row],[correct value]], Table1[[#This Row],[processed]])</f>
        <v>interop</v>
      </c>
      <c r="B425">
        <v>0</v>
      </c>
      <c r="C425">
        <v>1</v>
      </c>
      <c r="D425" t="s">
        <v>541</v>
      </c>
      <c r="F425" t="b">
        <f>COUNTA(_xlfn.TEXTSPLIT(Table1[[#This Row],[processed]]," "))=1</f>
        <v>1</v>
      </c>
      <c r="G425" t="s">
        <v>6</v>
      </c>
      <c r="H425" s="2" t="s">
        <v>6</v>
      </c>
      <c r="J425" cm="1">
        <f t="array" ref="J425">SUM(--((_xlfn.REGEXTEST(Table1[keyword], "\b" &amp; Table1[[#This Row],[keyword]] &amp; ".*")) * (Table1[keep]=1) * (Table1[QA]=Table1[[#This Row],[QA]]) *  (Table1[Redundant]&lt;&gt;1)))</f>
        <v>1</v>
      </c>
      <c r="K425" t="str" cm="1">
        <f t="array" ref="K425">_xlfn.TEXTJOIN(", ", TRUE, _xlfn._xlws.FILTER(Table1[keyword], (_xlfn.REGEXTEST(Table1[keyword], "\b" &amp; Table1[[#This Row],[keyword]] &amp; ".*")) * (Table1[keep]=1)  * (Table1[QA]=Table1[[#This Row],[QA]]) *  (Table1[Redundant]&lt;&gt;1), ""))</f>
        <v>interop</v>
      </c>
      <c r="L425" cm="1">
        <f t="array" ref="L425">SUM(--(RIGHT(_xlfn.TEXTSPLIT(Table1[[#This Row],[processed]], ," "), 1) = "I"))</f>
        <v>0</v>
      </c>
      <c r="M425" cm="1">
        <f t="array" ref="M425">SUM(--(RIGHT(_xlfn.TEXTSPLIT(Table1[[#This Row],[processed]], ," "), 2) = "bl"))</f>
        <v>0</v>
      </c>
      <c r="N425" cm="1">
        <f t="array" ref="N425">SUM(--(ISNUMBER(SEARCH(Table1[[#This Row],[keyword]], Table1[keyword]))))</f>
        <v>3</v>
      </c>
      <c r="O425" t="str" cm="1">
        <f t="array" ref="O425">_xlfn.TEXTJOIN(", ", TRUE, _xlfn._xlws.FILTER(Table1[keyword], ISNUMBER(SEARCH(Table1[[#This Row],[keyword]], Table1[keyword])), ""))</f>
        <v>interop, interop, interoperab</v>
      </c>
      <c r="P425" cm="1">
        <f t="array" ref="P425">SUM(--((_xlfn.REGEXTEST(Table1[keyword], "^" &amp; Table1[[#This Row],[keyword]] &amp; ".*")) * (Table1[keep]=1) ))</f>
        <v>3</v>
      </c>
      <c r="Q425" t="str" cm="1">
        <f t="array" ref="Q425">_xlfn.TEXTJOIN(", ", TRUE, _xlfn._xlws.FILTER(Table1[keyword], (_xlfn.REGEXTEST(Table1[keyword], "^" &amp; Table1[[#This Row],[keyword]] &amp; ".*")) * (Table1[keep]=1), ""))</f>
        <v>interop, interop, interoperab</v>
      </c>
    </row>
    <row r="426" spans="1:17" x14ac:dyDescent="0.3">
      <c r="A426" t="str">
        <f>IF(NOT(ISBLANK(Table1[[#This Row],[correct value]])), Table1[[#This Row],[correct value]], Table1[[#This Row],[processed]])</f>
        <v>interoperab</v>
      </c>
      <c r="B426">
        <v>0</v>
      </c>
      <c r="C426">
        <v>1</v>
      </c>
      <c r="D426" t="s">
        <v>115</v>
      </c>
      <c r="E426">
        <v>1</v>
      </c>
      <c r="F426" t="b">
        <f>COUNTA(_xlfn.TEXTSPLIT(Table1[[#This Row],[processed]]," "))=1</f>
        <v>1</v>
      </c>
      <c r="G426" t="s">
        <v>11</v>
      </c>
      <c r="H426" s="2" t="s">
        <v>11</v>
      </c>
      <c r="J426" cm="1">
        <f t="array" ref="J426">SUM(--((_xlfn.REGEXTEST(Table1[keyword], "\b" &amp; Table1[[#This Row],[keyword]] &amp; ".*")) * (Table1[keep]=1) * (Table1[QA]=Table1[[#This Row],[QA]]) *  (Table1[Redundant]&lt;&gt;1)))</f>
        <v>0</v>
      </c>
      <c r="K426" t="str" cm="1">
        <f t="array" ref="K426">_xlfn.TEXTJOIN(", ", TRUE, _xlfn._xlws.FILTER(Table1[keyword], (_xlfn.REGEXTEST(Table1[keyword], "\b" &amp; Table1[[#This Row],[keyword]] &amp; ".*")) * (Table1[keep]=1)  * (Table1[QA]=Table1[[#This Row],[QA]]) *  (Table1[Redundant]&lt;&gt;1), ""))</f>
        <v/>
      </c>
      <c r="L426" cm="1">
        <f t="array" ref="L426">SUM(--(RIGHT(_xlfn.TEXTSPLIT(Table1[[#This Row],[processed]], ," "), 1) = "I"))</f>
        <v>0</v>
      </c>
      <c r="M426" cm="1">
        <f t="array" ref="M426">SUM(--(RIGHT(_xlfn.TEXTSPLIT(Table1[[#This Row],[processed]], ," "), 2) = "bl"))</f>
        <v>0</v>
      </c>
      <c r="N426" cm="1">
        <f t="array" ref="N426">SUM(--(ISNUMBER(SEARCH(Table1[[#This Row],[keyword]], Table1[keyword]))))</f>
        <v>1</v>
      </c>
      <c r="O426" t="str" cm="1">
        <f t="array" ref="O426">_xlfn.TEXTJOIN(", ", TRUE, _xlfn._xlws.FILTER(Table1[keyword], ISNUMBER(SEARCH(Table1[[#This Row],[keyword]], Table1[keyword])), ""))</f>
        <v>interoperab</v>
      </c>
      <c r="P426" cm="1">
        <f t="array" ref="P426">SUM(--((_xlfn.REGEXTEST(Table1[keyword], "^" &amp; Table1[[#This Row],[keyword]] &amp; ".*")) * (Table1[keep]=1) ))</f>
        <v>1</v>
      </c>
      <c r="Q426" t="str" cm="1">
        <f t="array" ref="Q426">_xlfn.TEXTJOIN(", ", TRUE, _xlfn._xlws.FILTER(Table1[keyword], (_xlfn.REGEXTEST(Table1[keyword], "^" &amp; Table1[[#This Row],[keyword]] &amp; ".*")) * (Table1[keep]=1), ""))</f>
        <v>interoperab</v>
      </c>
    </row>
    <row r="427" spans="1:17" x14ac:dyDescent="0.3">
      <c r="A427" t="str">
        <f>IF(NOT(ISBLANK(Table1[[#This Row],[correct value]])), Table1[[#This Row],[correct value]], Table1[[#This Row],[processed]])</f>
        <v>intrus</v>
      </c>
      <c r="B427">
        <v>0</v>
      </c>
      <c r="C427">
        <v>1</v>
      </c>
      <c r="D427" t="s">
        <v>1184</v>
      </c>
      <c r="F427" t="b">
        <f>COUNTA(_xlfn.TEXTSPLIT(Table1[[#This Row],[processed]]," "))=1</f>
        <v>1</v>
      </c>
      <c r="G427" t="s">
        <v>994</v>
      </c>
      <c r="H427" s="2" t="s">
        <v>995</v>
      </c>
      <c r="J427" cm="1">
        <f t="array" ref="J427">SUM(--((_xlfn.REGEXTEST(Table1[keyword], "\b" &amp; Table1[[#This Row],[keyword]] &amp; ".*")) * (Table1[keep]=1) * (Table1[QA]=Table1[[#This Row],[QA]]) *  (Table1[Redundant]&lt;&gt;1)))</f>
        <v>1</v>
      </c>
      <c r="K427" t="str" cm="1">
        <f t="array" ref="K427">_xlfn.TEXTJOIN(", ", TRUE, _xlfn._xlws.FILTER(Table1[keyword], (_xlfn.REGEXTEST(Table1[keyword], "\b" &amp; Table1[[#This Row],[keyword]] &amp; ".*")) * (Table1[keep]=1)  * (Table1[QA]=Table1[[#This Row],[QA]]) *  (Table1[Redundant]&lt;&gt;1), ""))</f>
        <v>intrus</v>
      </c>
      <c r="L427" cm="1">
        <f t="array" ref="L427">SUM(--(RIGHT(_xlfn.TEXTSPLIT(Table1[[#This Row],[processed]], ," "), 1) = "I"))</f>
        <v>0</v>
      </c>
      <c r="M427" cm="1">
        <f t="array" ref="M427">SUM(--(RIGHT(_xlfn.TEXTSPLIT(Table1[[#This Row],[processed]], ," "), 2) = "bl"))</f>
        <v>0</v>
      </c>
      <c r="N427" cm="1">
        <f t="array" ref="N427">SUM(--(ISNUMBER(SEARCH(Table1[[#This Row],[keyword]], Table1[keyword]))))</f>
        <v>1</v>
      </c>
      <c r="O427" t="str" cm="1">
        <f t="array" ref="O427">_xlfn.TEXTJOIN(", ", TRUE, _xlfn._xlws.FILTER(Table1[keyword], ISNUMBER(SEARCH(Table1[[#This Row],[keyword]], Table1[keyword])), ""))</f>
        <v>intrus</v>
      </c>
      <c r="P427" cm="1">
        <f t="array" ref="P427">SUM(--((_xlfn.REGEXTEST(Table1[keyword], "^" &amp; Table1[[#This Row],[keyword]] &amp; ".*")) * (Table1[keep]=1) ))</f>
        <v>1</v>
      </c>
      <c r="Q427" t="str" cm="1">
        <f t="array" ref="Q427">_xlfn.TEXTJOIN(", ", TRUE, _xlfn._xlws.FILTER(Table1[keyword], (_xlfn.REGEXTEST(Table1[keyword], "^" &amp; Table1[[#This Row],[keyword]] &amp; ".*")) * (Table1[keep]=1), ""))</f>
        <v>intrus</v>
      </c>
    </row>
    <row r="428" spans="1:17" x14ac:dyDescent="0.3">
      <c r="A428" t="str">
        <f>IF(NOT(ISBLANK(Table1[[#This Row],[correct value]])), Table1[[#This Row],[correct value]], Table1[[#This Row],[processed]])</f>
        <v>intuit</v>
      </c>
      <c r="B428">
        <v>0</v>
      </c>
      <c r="C428">
        <v>1</v>
      </c>
      <c r="D428" t="s">
        <v>1383</v>
      </c>
      <c r="F428" t="b">
        <f>COUNTA(_xlfn.TEXTSPLIT(Table1[[#This Row],[processed]]," "))=1</f>
        <v>1</v>
      </c>
      <c r="G428" t="s">
        <v>1283</v>
      </c>
      <c r="H428" s="2" t="s">
        <v>1283</v>
      </c>
      <c r="J428" cm="1">
        <f t="array" ref="J428">SUM(--((_xlfn.REGEXTEST(Table1[keyword], "\b" &amp; Table1[[#This Row],[keyword]] &amp; ".*")) * (Table1[keep]=1) * (Table1[QA]=Table1[[#This Row],[QA]]) *  (Table1[Redundant]&lt;&gt;1)))</f>
        <v>1</v>
      </c>
      <c r="K428" t="str" cm="1">
        <f t="array" ref="K428">_xlfn.TEXTJOIN(", ", TRUE, _xlfn._xlws.FILTER(Table1[keyword], (_xlfn.REGEXTEST(Table1[keyword], "\b" &amp; Table1[[#This Row],[keyword]] &amp; ".*")) * (Table1[keep]=1)  * (Table1[QA]=Table1[[#This Row],[QA]]) *  (Table1[Redundant]&lt;&gt;1), ""))</f>
        <v>intuit</v>
      </c>
      <c r="L428" cm="1">
        <f t="array" ref="L428">SUM(--(RIGHT(_xlfn.TEXTSPLIT(Table1[[#This Row],[processed]], ," "), 1) = "I"))</f>
        <v>0</v>
      </c>
      <c r="M428" cm="1">
        <f t="array" ref="M428">SUM(--(RIGHT(_xlfn.TEXTSPLIT(Table1[[#This Row],[processed]], ," "), 2) = "bl"))</f>
        <v>0</v>
      </c>
      <c r="N428" cm="1">
        <f t="array" ref="N428">SUM(--(ISNUMBER(SEARCH(Table1[[#This Row],[keyword]], Table1[keyword]))))</f>
        <v>1</v>
      </c>
      <c r="O428" t="str" cm="1">
        <f t="array" ref="O428">_xlfn.TEXTJOIN(", ", TRUE, _xlfn._xlws.FILTER(Table1[keyword], ISNUMBER(SEARCH(Table1[[#This Row],[keyword]], Table1[keyword])), ""))</f>
        <v>intuit</v>
      </c>
      <c r="P428" cm="1">
        <f t="array" ref="P428">SUM(--((_xlfn.REGEXTEST(Table1[keyword], "^" &amp; Table1[[#This Row],[keyword]] &amp; ".*")) * (Table1[keep]=1) ))</f>
        <v>1</v>
      </c>
      <c r="Q428" t="str" cm="1">
        <f t="array" ref="Q428">_xlfn.TEXTJOIN(", ", TRUE, _xlfn._xlws.FILTER(Table1[keyword], (_xlfn.REGEXTEST(Table1[keyword], "^" &amp; Table1[[#This Row],[keyword]] &amp; ".*")) * (Table1[keep]=1), ""))</f>
        <v>intuit</v>
      </c>
    </row>
    <row r="429" spans="1:17" x14ac:dyDescent="0.3">
      <c r="A429" t="str">
        <f>IF(NOT(ISBLANK(Table1[[#This Row],[correct value]])), Table1[[#This Row],[correct value]], Table1[[#This Row],[processed]])</f>
        <v>iop</v>
      </c>
      <c r="B429">
        <v>1</v>
      </c>
      <c r="C429">
        <v>1</v>
      </c>
      <c r="D429" t="s">
        <v>746</v>
      </c>
      <c r="F429" t="b">
        <f>COUNTA(_xlfn.TEXTSPLIT(Table1[[#This Row],[processed]]," "))=1</f>
        <v>1</v>
      </c>
      <c r="G429" t="s">
        <v>694</v>
      </c>
      <c r="H429" s="2" t="s">
        <v>695</v>
      </c>
      <c r="J429" cm="1">
        <f t="array" ref="J429">SUM(--((_xlfn.REGEXTEST(Table1[keyword], "\b" &amp; Table1[[#This Row],[keyword]] &amp; ".*")) * (Table1[keep]=1) * (Table1[QA]=Table1[[#This Row],[QA]]) *  (Table1[Redundant]&lt;&gt;1)))</f>
        <v>1</v>
      </c>
      <c r="K429" t="str" cm="1">
        <f t="array" ref="K429">_xlfn.TEXTJOIN(", ", TRUE, _xlfn._xlws.FILTER(Table1[keyword], (_xlfn.REGEXTEST(Table1[keyword], "\b" &amp; Table1[[#This Row],[keyword]] &amp; ".*")) * (Table1[keep]=1)  * (Table1[QA]=Table1[[#This Row],[QA]]) *  (Table1[Redundant]&lt;&gt;1), ""))</f>
        <v>iop</v>
      </c>
      <c r="L429" cm="1">
        <f t="array" ref="L429">SUM(--(RIGHT(_xlfn.TEXTSPLIT(Table1[[#This Row],[processed]], ," "), 1) = "I"))</f>
        <v>0</v>
      </c>
      <c r="M429" cm="1">
        <f t="array" ref="M429">SUM(--(RIGHT(_xlfn.TEXTSPLIT(Table1[[#This Row],[processed]], ," "), 2) = "bl"))</f>
        <v>0</v>
      </c>
      <c r="N429" cm="1">
        <f t="array" ref="N429">SUM(--(ISNUMBER(SEARCH(Table1[[#This Row],[keyword]], Table1[keyword]))))</f>
        <v>1</v>
      </c>
      <c r="O429" t="str" cm="1">
        <f t="array" ref="O429">_xlfn.TEXTJOIN(", ", TRUE, _xlfn._xlws.FILTER(Table1[keyword], ISNUMBER(SEARCH(Table1[[#This Row],[keyword]], Table1[keyword])), ""))</f>
        <v>iop</v>
      </c>
      <c r="P429" cm="1">
        <f t="array" ref="P429">SUM(--((_xlfn.REGEXTEST(Table1[keyword], "^" &amp; Table1[[#This Row],[keyword]] &amp; ".*")) * (Table1[keep]=1) ))</f>
        <v>1</v>
      </c>
      <c r="Q429" t="str" cm="1">
        <f t="array" ref="Q429">_xlfn.TEXTJOIN(", ", TRUE, _xlfn._xlws.FILTER(Table1[keyword], (_xlfn.REGEXTEST(Table1[keyword], "^" &amp; Table1[[#This Row],[keyword]] &amp; ".*")) * (Table1[keep]=1), ""))</f>
        <v>iop</v>
      </c>
    </row>
    <row r="430" spans="1:17" x14ac:dyDescent="0.3">
      <c r="A430" t="str">
        <f>IF(NOT(ISBLANK(Table1[[#This Row],[correct value]])), Table1[[#This Row],[correct value]], Table1[[#This Row],[processed]])</f>
        <v>ipsec</v>
      </c>
      <c r="B430">
        <v>1</v>
      </c>
      <c r="C430">
        <v>1</v>
      </c>
      <c r="D430" t="s">
        <v>1184</v>
      </c>
      <c r="F430" t="b">
        <f>COUNTA(_xlfn.TEXTSPLIT(Table1[[#This Row],[processed]]," "))=1</f>
        <v>1</v>
      </c>
      <c r="G430" t="s">
        <v>1126</v>
      </c>
      <c r="H430" s="2" t="s">
        <v>1126</v>
      </c>
      <c r="J430" cm="1">
        <f t="array" ref="J430">SUM(--((_xlfn.REGEXTEST(Table1[keyword], "\b" &amp; Table1[[#This Row],[keyword]] &amp; ".*")) * (Table1[keep]=1) * (Table1[QA]=Table1[[#This Row],[QA]]) *  (Table1[Redundant]&lt;&gt;1)))</f>
        <v>1</v>
      </c>
      <c r="K430" t="str" cm="1">
        <f t="array" ref="K430">_xlfn.TEXTJOIN(", ", TRUE, _xlfn._xlws.FILTER(Table1[keyword], (_xlfn.REGEXTEST(Table1[keyword], "\b" &amp; Table1[[#This Row],[keyword]] &amp; ".*")) * (Table1[keep]=1)  * (Table1[QA]=Table1[[#This Row],[QA]]) *  (Table1[Redundant]&lt;&gt;1), ""))</f>
        <v>ipsec</v>
      </c>
      <c r="L430" cm="1">
        <f t="array" ref="L430">SUM(--(RIGHT(_xlfn.TEXTSPLIT(Table1[[#This Row],[processed]], ," "), 1) = "I"))</f>
        <v>0</v>
      </c>
      <c r="M430" cm="1">
        <f t="array" ref="M430">SUM(--(RIGHT(_xlfn.TEXTSPLIT(Table1[[#This Row],[processed]], ," "), 2) = "bl"))</f>
        <v>0</v>
      </c>
      <c r="N430" cm="1">
        <f t="array" ref="N430">SUM(--(ISNUMBER(SEARCH(Table1[[#This Row],[keyword]], Table1[keyword]))))</f>
        <v>1</v>
      </c>
      <c r="O430" t="str" cm="1">
        <f t="array" ref="O430">_xlfn.TEXTJOIN(", ", TRUE, _xlfn._xlws.FILTER(Table1[keyword], ISNUMBER(SEARCH(Table1[[#This Row],[keyword]], Table1[keyword])), ""))</f>
        <v>ipsec</v>
      </c>
      <c r="P430" cm="1">
        <f t="array" ref="P430">SUM(--((_xlfn.REGEXTEST(Table1[keyword], "^" &amp; Table1[[#This Row],[keyword]] &amp; ".*")) * (Table1[keep]=1) ))</f>
        <v>1</v>
      </c>
      <c r="Q430" t="str" cm="1">
        <f t="array" ref="Q430">_xlfn.TEXTJOIN(", ", TRUE, _xlfn._xlws.FILTER(Table1[keyword], (_xlfn.REGEXTEST(Table1[keyword], "^" &amp; Table1[[#This Row],[keyword]] &amp; ".*")) * (Table1[keep]=1), ""))</f>
        <v>ipsec</v>
      </c>
    </row>
    <row r="431" spans="1:17" x14ac:dyDescent="0.3">
      <c r="A431" t="str">
        <f>IF(NOT(ISBLANK(Table1[[#This Row],[correct value]])), Table1[[#This Row],[correct value]], Table1[[#This Row],[processed]])</f>
        <v>iso</v>
      </c>
      <c r="B431">
        <v>0</v>
      </c>
      <c r="C431">
        <v>1</v>
      </c>
      <c r="D431" t="s">
        <v>1184</v>
      </c>
      <c r="F431" t="b">
        <f>COUNTA(_xlfn.TEXTSPLIT(Table1[[#This Row],[processed]]," "))=1</f>
        <v>1</v>
      </c>
      <c r="G431" t="s">
        <v>1043</v>
      </c>
      <c r="H431" s="2" t="s">
        <v>1044</v>
      </c>
      <c r="J431" cm="1">
        <f t="array" ref="J431">SUM(--((_xlfn.REGEXTEST(Table1[keyword], "\b" &amp; Table1[[#This Row],[keyword]] &amp; ".*")) * (Table1[keep]=1) * (Table1[QA]=Table1[[#This Row],[QA]]) *  (Table1[Redundant]&lt;&gt;1)))</f>
        <v>1</v>
      </c>
      <c r="K431" t="str" cm="1">
        <f t="array" ref="K431">_xlfn.TEXTJOIN(", ", TRUE, _xlfn._xlws.FILTER(Table1[keyword], (_xlfn.REGEXTEST(Table1[keyword], "\b" &amp; Table1[[#This Row],[keyword]] &amp; ".*")) * (Table1[keep]=1)  * (Table1[QA]=Table1[[#This Row],[QA]]) *  (Table1[Redundant]&lt;&gt;1), ""))</f>
        <v>iso</v>
      </c>
      <c r="L431" cm="1">
        <f t="array" ref="L431">SUM(--(RIGHT(_xlfn.TEXTSPLIT(Table1[[#This Row],[processed]], ," "), 1) = "I"))</f>
        <v>0</v>
      </c>
      <c r="M431" cm="1">
        <f t="array" ref="M431">SUM(--(RIGHT(_xlfn.TEXTSPLIT(Table1[[#This Row],[processed]], ," "), 2) = "bl"))</f>
        <v>0</v>
      </c>
      <c r="N431" cm="1">
        <f t="array" ref="N431">SUM(--(ISNUMBER(SEARCH(Table1[[#This Row],[keyword]], Table1[keyword]))))</f>
        <v>3</v>
      </c>
      <c r="O431" t="str" cm="1">
        <f t="array" ref="O431">_xlfn.TEXTJOIN(", ", TRUE, _xlfn._xlws.FILTER(Table1[keyword], ISNUMBER(SEARCH(Table1[[#This Row],[keyword]], Table1[keyword])), ""))</f>
        <v>iso, isol, isol</v>
      </c>
      <c r="P431" cm="1">
        <f t="array" ref="P431">SUM(--((_xlfn.REGEXTEST(Table1[keyword], "^" &amp; Table1[[#This Row],[keyword]] &amp; ".*")) * (Table1[keep]=1) ))</f>
        <v>3</v>
      </c>
      <c r="Q431" t="str" cm="1">
        <f t="array" ref="Q431">_xlfn.TEXTJOIN(", ", TRUE, _xlfn._xlws.FILTER(Table1[keyword], (_xlfn.REGEXTEST(Table1[keyword], "^" &amp; Table1[[#This Row],[keyword]] &amp; ".*")) * (Table1[keep]=1), ""))</f>
        <v>iso, isol, isol</v>
      </c>
    </row>
    <row r="432" spans="1:17" x14ac:dyDescent="0.3">
      <c r="A432" t="str">
        <f>IF(NOT(ISBLANK(Table1[[#This Row],[correct value]])), Table1[[#This Row],[correct value]], Table1[[#This Row],[processed]])</f>
        <v>isol</v>
      </c>
      <c r="B432">
        <v>0</v>
      </c>
      <c r="C432">
        <v>1</v>
      </c>
      <c r="D432" t="s">
        <v>969</v>
      </c>
      <c r="F432" t="b">
        <f>COUNTA(_xlfn.TEXTSPLIT(Table1[[#This Row],[processed]]," "))=1</f>
        <v>1</v>
      </c>
      <c r="G432" t="s">
        <v>892</v>
      </c>
      <c r="H432" s="2" t="s">
        <v>892</v>
      </c>
      <c r="J432" cm="1">
        <f t="array" ref="J432">SUM(--((_xlfn.REGEXTEST(Table1[keyword], "\b" &amp; Table1[[#This Row],[keyword]] &amp; ".*")) * (Table1[keep]=1) * (Table1[QA]=Table1[[#This Row],[QA]]) *  (Table1[Redundant]&lt;&gt;1)))</f>
        <v>1</v>
      </c>
      <c r="K432" t="str" cm="1">
        <f t="array" ref="K432">_xlfn.TEXTJOIN(", ", TRUE, _xlfn._xlws.FILTER(Table1[keyword], (_xlfn.REGEXTEST(Table1[keyword], "\b" &amp; Table1[[#This Row],[keyword]] &amp; ".*")) * (Table1[keep]=1)  * (Table1[QA]=Table1[[#This Row],[QA]]) *  (Table1[Redundant]&lt;&gt;1), ""))</f>
        <v>isol</v>
      </c>
      <c r="L432" cm="1">
        <f t="array" ref="L432">SUM(--(RIGHT(_xlfn.TEXTSPLIT(Table1[[#This Row],[processed]], ," "), 1) = "I"))</f>
        <v>0</v>
      </c>
      <c r="M432" cm="1">
        <f t="array" ref="M432">SUM(--(RIGHT(_xlfn.TEXTSPLIT(Table1[[#This Row],[processed]], ," "), 2) = "bl"))</f>
        <v>0</v>
      </c>
      <c r="N432" cm="1">
        <f t="array" ref="N432">SUM(--(ISNUMBER(SEARCH(Table1[[#This Row],[keyword]], Table1[keyword]))))</f>
        <v>2</v>
      </c>
      <c r="O432" t="str" cm="1">
        <f t="array" ref="O432">_xlfn.TEXTJOIN(", ", TRUE, _xlfn._xlws.FILTER(Table1[keyword], ISNUMBER(SEARCH(Table1[[#This Row],[keyword]], Table1[keyword])), ""))</f>
        <v>isol, isol</v>
      </c>
      <c r="P432" cm="1">
        <f t="array" ref="P432">SUM(--((_xlfn.REGEXTEST(Table1[keyword], "^" &amp; Table1[[#This Row],[keyword]] &amp; ".*")) * (Table1[keep]=1) ))</f>
        <v>2</v>
      </c>
      <c r="Q432" t="str" cm="1">
        <f t="array" ref="Q432">_xlfn.TEXTJOIN(", ", TRUE, _xlfn._xlws.FILTER(Table1[keyword], (_xlfn.REGEXTEST(Table1[keyword], "^" &amp; Table1[[#This Row],[keyword]] &amp; ".*")) * (Table1[keep]=1), ""))</f>
        <v>isol, isol</v>
      </c>
    </row>
    <row r="433" spans="1:17" hidden="1" x14ac:dyDescent="0.3">
      <c r="A433" s="6" t="str">
        <f>IF(NOT(ISBLANK(Table1[[#This Row],[correct value]])), Table1[[#This Row],[correct value]], Table1[[#This Row],[processed]])</f>
        <v>inspect</v>
      </c>
      <c r="B433">
        <v>0</v>
      </c>
      <c r="C433">
        <v>0</v>
      </c>
      <c r="D433" t="s">
        <v>1262</v>
      </c>
      <c r="F433" t="b">
        <f>COUNTA(_xlfn.TEXTSPLIT(Table1[[#This Row],[processed]]," "))=1</f>
        <v>1</v>
      </c>
      <c r="G433" t="s">
        <v>1192</v>
      </c>
      <c r="H433" t="s">
        <v>1192</v>
      </c>
      <c r="J433" cm="1">
        <f t="array" ref="J433">SUM(--((_xlfn.REGEXTEST(Table1[keyword], "\b" &amp; Table1[[#This Row],[keyword]] &amp; ".*")) * (Table1[keep]=1) * (Table1[QA]=Table1[[#This Row],[QA]]) *  (Table1[Redundant]&lt;&gt;1)))</f>
        <v>0</v>
      </c>
      <c r="K433" t="str" cm="1">
        <f t="array" ref="K433">_xlfn.TEXTJOIN(", ", TRUE, _xlfn._xlws.FILTER(Table1[keyword], (_xlfn.REGEXTEST(Table1[keyword], "\b" &amp; Table1[[#This Row],[keyword]] &amp; ".*")) * (Table1[keep]=1)  * (Table1[QA]=Table1[[#This Row],[QA]]) *  (Table1[Redundant]&lt;&gt;1), ""))</f>
        <v/>
      </c>
      <c r="L433" cm="1">
        <f t="array" ref="L433">SUM(--(RIGHT(_xlfn.TEXTSPLIT(Table1[[#This Row],[processed]], ," "), 1) = "I"))</f>
        <v>0</v>
      </c>
      <c r="M433" cm="1">
        <f t="array" ref="M433">SUM(--(RIGHT(_xlfn.TEXTSPLIT(Table1[[#This Row],[processed]], ," "), 2) = "bl"))</f>
        <v>0</v>
      </c>
      <c r="N433" cm="1">
        <f t="array" ref="N433">SUM(--(ISNUMBER(SEARCH(Table1[[#This Row],[keyword]], Table1[keyword]))))</f>
        <v>1</v>
      </c>
      <c r="O433" t="str" cm="1">
        <f t="array" ref="O433">_xlfn.TEXTJOIN(", ", TRUE, _xlfn._xlws.FILTER(Table1[keyword], ISNUMBER(SEARCH(Table1[[#This Row],[keyword]], Table1[keyword])), ""))</f>
        <v>inspect</v>
      </c>
      <c r="P433" cm="1">
        <f t="array" ref="P433">SUM(--((_xlfn.REGEXTEST(Table1[keyword], "^" &amp; Table1[[#This Row],[keyword]] &amp; ".*")) * (Table1[keep]=1) ))</f>
        <v>0</v>
      </c>
      <c r="Q433" t="str" cm="1">
        <f t="array" ref="Q433">_xlfn.TEXTJOIN(", ", TRUE, _xlfn._xlws.FILTER(Table1[keyword], (_xlfn.REGEXTEST(Table1[keyword], "^" &amp; Table1[[#This Row],[keyword]] &amp; ".*")) * (Table1[keep]=1), ""))</f>
        <v/>
      </c>
    </row>
    <row r="434" spans="1:17" x14ac:dyDescent="0.3">
      <c r="A434" t="str">
        <f>IF(NOT(ISBLANK(Table1[[#This Row],[correct value]])), Table1[[#This Row],[correct value]], Table1[[#This Row],[processed]])</f>
        <v>isol</v>
      </c>
      <c r="B434">
        <v>0</v>
      </c>
      <c r="C434">
        <v>1</v>
      </c>
      <c r="D434" t="s">
        <v>1262</v>
      </c>
      <c r="F434" t="b">
        <f>COUNTA(_xlfn.TEXTSPLIT(Table1[[#This Row],[processed]]," "))=1</f>
        <v>1</v>
      </c>
      <c r="G434" t="s">
        <v>892</v>
      </c>
      <c r="H434" s="2" t="s">
        <v>1197</v>
      </c>
      <c r="J434" cm="1">
        <f t="array" ref="J434">SUM(--((_xlfn.REGEXTEST(Table1[keyword], "\b" &amp; Table1[[#This Row],[keyword]] &amp; ".*")) * (Table1[keep]=1) * (Table1[QA]=Table1[[#This Row],[QA]]) *  (Table1[Redundant]&lt;&gt;1)))</f>
        <v>1</v>
      </c>
      <c r="K434" t="str" cm="1">
        <f t="array" ref="K434">_xlfn.TEXTJOIN(", ", TRUE, _xlfn._xlws.FILTER(Table1[keyword], (_xlfn.REGEXTEST(Table1[keyword], "\b" &amp; Table1[[#This Row],[keyword]] &amp; ".*")) * (Table1[keep]=1)  * (Table1[QA]=Table1[[#This Row],[QA]]) *  (Table1[Redundant]&lt;&gt;1), ""))</f>
        <v>isol</v>
      </c>
      <c r="L434" cm="1">
        <f t="array" ref="L434">SUM(--(RIGHT(_xlfn.TEXTSPLIT(Table1[[#This Row],[processed]], ," "), 1) = "I"))</f>
        <v>0</v>
      </c>
      <c r="M434" cm="1">
        <f t="array" ref="M434">SUM(--(RIGHT(_xlfn.TEXTSPLIT(Table1[[#This Row],[processed]], ," "), 2) = "bl"))</f>
        <v>0</v>
      </c>
      <c r="N434" cm="1">
        <f t="array" ref="N434">SUM(--(ISNUMBER(SEARCH(Table1[[#This Row],[keyword]], Table1[keyword]))))</f>
        <v>2</v>
      </c>
      <c r="O434" t="str" cm="1">
        <f t="array" ref="O434">_xlfn.TEXTJOIN(", ", TRUE, _xlfn._xlws.FILTER(Table1[keyword], ISNUMBER(SEARCH(Table1[[#This Row],[keyword]], Table1[keyword])), ""))</f>
        <v>isol, isol</v>
      </c>
      <c r="P434" cm="1">
        <f t="array" ref="P434">SUM(--((_xlfn.REGEXTEST(Table1[keyword], "^" &amp; Table1[[#This Row],[keyword]] &amp; ".*")) * (Table1[keep]=1) ))</f>
        <v>2</v>
      </c>
      <c r="Q434" t="str" cm="1">
        <f t="array" ref="Q434">_xlfn.TEXTJOIN(", ", TRUE, _xlfn._xlws.FILTER(Table1[keyword], (_xlfn.REGEXTEST(Table1[keyword], "^" &amp; Table1[[#This Row],[keyword]] &amp; ".*")) * (Table1[keep]=1), ""))</f>
        <v>isol, isol</v>
      </c>
    </row>
    <row r="435" spans="1:17" x14ac:dyDescent="0.3">
      <c r="A435" t="str">
        <f>IF(NOT(ISBLANK(Table1[[#This Row],[correct value]])), Table1[[#This Row],[correct value]], Table1[[#This Row],[processed]])</f>
        <v>joul</v>
      </c>
      <c r="B435">
        <v>0</v>
      </c>
      <c r="C435">
        <v>1</v>
      </c>
      <c r="D435" t="s">
        <v>399</v>
      </c>
      <c r="F435" t="b">
        <f>COUNTA(_xlfn.TEXTSPLIT(Table1[[#This Row],[processed]]," "))=1</f>
        <v>1</v>
      </c>
      <c r="G435" t="s">
        <v>361</v>
      </c>
      <c r="H435" s="2" t="s">
        <v>362</v>
      </c>
      <c r="J435" cm="1">
        <f t="array" ref="J435">SUM(--((_xlfn.REGEXTEST(Table1[keyword], "\b" &amp; Table1[[#This Row],[keyword]] &amp; ".*")) * (Table1[keep]=1) * (Table1[QA]=Table1[[#This Row],[QA]]) *  (Table1[Redundant]&lt;&gt;1)))</f>
        <v>1</v>
      </c>
      <c r="K435" t="str" cm="1">
        <f t="array" ref="K435">_xlfn.TEXTJOIN(", ", TRUE, _xlfn._xlws.FILTER(Table1[keyword], (_xlfn.REGEXTEST(Table1[keyword], "\b" &amp; Table1[[#This Row],[keyword]] &amp; ".*")) * (Table1[keep]=1)  * (Table1[QA]=Table1[[#This Row],[QA]]) *  (Table1[Redundant]&lt;&gt;1), ""))</f>
        <v>joul</v>
      </c>
      <c r="L435" cm="1">
        <f t="array" ref="L435">SUM(--(RIGHT(_xlfn.TEXTSPLIT(Table1[[#This Row],[processed]], ," "), 1) = "I"))</f>
        <v>0</v>
      </c>
      <c r="M435" cm="1">
        <f t="array" ref="M435">SUM(--(RIGHT(_xlfn.TEXTSPLIT(Table1[[#This Row],[processed]], ," "), 2) = "bl"))</f>
        <v>0</v>
      </c>
      <c r="N435" cm="1">
        <f t="array" ref="N435">SUM(--(ISNUMBER(SEARCH(Table1[[#This Row],[keyword]], Table1[keyword]))))</f>
        <v>1</v>
      </c>
      <c r="O435" t="str" cm="1">
        <f t="array" ref="O435">_xlfn.TEXTJOIN(", ", TRUE, _xlfn._xlws.FILTER(Table1[keyword], ISNUMBER(SEARCH(Table1[[#This Row],[keyword]], Table1[keyword])), ""))</f>
        <v>joul</v>
      </c>
      <c r="P435" cm="1">
        <f t="array" ref="P435">SUM(--((_xlfn.REGEXTEST(Table1[keyword], "^" &amp; Table1[[#This Row],[keyword]] &amp; ".*")) * (Table1[keep]=1) ))</f>
        <v>1</v>
      </c>
      <c r="Q435" t="str" cm="1">
        <f t="array" ref="Q435">_xlfn.TEXTJOIN(", ", TRUE, _xlfn._xlws.FILTER(Table1[keyword], (_xlfn.REGEXTEST(Table1[keyword], "^" &amp; Table1[[#This Row],[keyword]] &amp; ".*")) * (Table1[keep]=1), ""))</f>
        <v>joul</v>
      </c>
    </row>
    <row r="436" spans="1:17" x14ac:dyDescent="0.3">
      <c r="A436" t="str">
        <f>IF(NOT(ISBLANK(Table1[[#This Row],[correct value]])), Table1[[#This Row],[correct value]], Table1[[#This Row],[processed]])</f>
        <v>jwt</v>
      </c>
      <c r="B436">
        <v>1</v>
      </c>
      <c r="C436">
        <v>1</v>
      </c>
      <c r="D436" t="s">
        <v>1184</v>
      </c>
      <c r="F436" t="b">
        <f>COUNTA(_xlfn.TEXTSPLIT(Table1[[#This Row],[processed]]," "))=1</f>
        <v>1</v>
      </c>
      <c r="G436" t="s">
        <v>1120</v>
      </c>
      <c r="H436" s="2" t="s">
        <v>1121</v>
      </c>
      <c r="J436" cm="1">
        <f t="array" ref="J436">SUM(--((_xlfn.REGEXTEST(Table1[keyword], "\b" &amp; Table1[[#This Row],[keyword]] &amp; ".*")) * (Table1[keep]=1) * (Table1[QA]=Table1[[#This Row],[QA]]) *  (Table1[Redundant]&lt;&gt;1)))</f>
        <v>1</v>
      </c>
      <c r="K436" t="str" cm="1">
        <f t="array" ref="K436">_xlfn.TEXTJOIN(", ", TRUE, _xlfn._xlws.FILTER(Table1[keyword], (_xlfn.REGEXTEST(Table1[keyword], "\b" &amp; Table1[[#This Row],[keyword]] &amp; ".*")) * (Table1[keep]=1)  * (Table1[QA]=Table1[[#This Row],[QA]]) *  (Table1[Redundant]&lt;&gt;1), ""))</f>
        <v>jwt</v>
      </c>
      <c r="L436" cm="1">
        <f t="array" ref="L436">SUM(--(RIGHT(_xlfn.TEXTSPLIT(Table1[[#This Row],[processed]], ," "), 1) = "I"))</f>
        <v>0</v>
      </c>
      <c r="M436" cm="1">
        <f t="array" ref="M436">SUM(--(RIGHT(_xlfn.TEXTSPLIT(Table1[[#This Row],[processed]], ," "), 2) = "bl"))</f>
        <v>0</v>
      </c>
      <c r="N436" cm="1">
        <f t="array" ref="N436">SUM(--(ISNUMBER(SEARCH(Table1[[#This Row],[keyword]], Table1[keyword]))))</f>
        <v>1</v>
      </c>
      <c r="O436" t="str" cm="1">
        <f t="array" ref="O436">_xlfn.TEXTJOIN(", ", TRUE, _xlfn._xlws.FILTER(Table1[keyword], ISNUMBER(SEARCH(Table1[[#This Row],[keyword]], Table1[keyword])), ""))</f>
        <v>jwt</v>
      </c>
      <c r="P436" cm="1">
        <f t="array" ref="P436">SUM(--((_xlfn.REGEXTEST(Table1[keyword], "^" &amp; Table1[[#This Row],[keyword]] &amp; ".*")) * (Table1[keep]=1) ))</f>
        <v>1</v>
      </c>
      <c r="Q436" t="str" cm="1">
        <f t="array" ref="Q436">_xlfn.TEXTJOIN(", ", TRUE, _xlfn._xlws.FILTER(Table1[keyword], (_xlfn.REGEXTEST(Table1[keyword], "^" &amp; Table1[[#This Row],[keyword]] &amp; ".*")) * (Table1[keep]=1), ""))</f>
        <v>jwt</v>
      </c>
    </row>
    <row r="437" spans="1:17" x14ac:dyDescent="0.3">
      <c r="A437" t="str">
        <f>IF(NOT(ISBLANK(Table1[[#This Row],[correct value]])), Table1[[#This Row],[correct value]], Table1[[#This Row],[processed]])</f>
        <v>keystrok</v>
      </c>
      <c r="B437">
        <v>1</v>
      </c>
      <c r="C437">
        <v>1</v>
      </c>
      <c r="D437" t="s">
        <v>1383</v>
      </c>
      <c r="F437" t="b">
        <f>COUNTA(_xlfn.TEXTSPLIT(Table1[[#This Row],[processed]]," "))=1</f>
        <v>1</v>
      </c>
      <c r="G437" t="s">
        <v>1360</v>
      </c>
      <c r="H437" s="2" t="s">
        <v>1361</v>
      </c>
      <c r="J437" cm="1">
        <f t="array" ref="J437">SUM(--((_xlfn.REGEXTEST(Table1[keyword], "\b" &amp; Table1[[#This Row],[keyword]] &amp; ".*")) * (Table1[keep]=1) * (Table1[QA]=Table1[[#This Row],[QA]]) *  (Table1[Redundant]&lt;&gt;1)))</f>
        <v>1</v>
      </c>
      <c r="K437" t="str" cm="1">
        <f t="array" ref="K437">_xlfn.TEXTJOIN(", ", TRUE, _xlfn._xlws.FILTER(Table1[keyword], (_xlfn.REGEXTEST(Table1[keyword], "\b" &amp; Table1[[#This Row],[keyword]] &amp; ".*")) * (Table1[keep]=1)  * (Table1[QA]=Table1[[#This Row],[QA]]) *  (Table1[Redundant]&lt;&gt;1), ""))</f>
        <v>keystrok</v>
      </c>
      <c r="L437" cm="1">
        <f t="array" ref="L437">SUM(--(RIGHT(_xlfn.TEXTSPLIT(Table1[[#This Row],[processed]], ," "), 1) = "I"))</f>
        <v>0</v>
      </c>
      <c r="M437" cm="1">
        <f t="array" ref="M437">SUM(--(RIGHT(_xlfn.TEXTSPLIT(Table1[[#This Row],[processed]], ," "), 2) = "bl"))</f>
        <v>0</v>
      </c>
      <c r="N437" cm="1">
        <f t="array" ref="N437">SUM(--(ISNUMBER(SEARCH(Table1[[#This Row],[keyword]], Table1[keyword]))))</f>
        <v>1</v>
      </c>
      <c r="O437" t="str" cm="1">
        <f t="array" ref="O437">_xlfn.TEXTJOIN(", ", TRUE, _xlfn._xlws.FILTER(Table1[keyword], ISNUMBER(SEARCH(Table1[[#This Row],[keyword]], Table1[keyword])), ""))</f>
        <v>keystrok</v>
      </c>
      <c r="P437" cm="1">
        <f t="array" ref="P437">SUM(--((_xlfn.REGEXTEST(Table1[keyword], "^" &amp; Table1[[#This Row],[keyword]] &amp; ".*")) * (Table1[keep]=1) ))</f>
        <v>1</v>
      </c>
      <c r="Q437" t="str" cm="1">
        <f t="array" ref="Q437">_xlfn.TEXTJOIN(", ", TRUE, _xlfn._xlws.FILTER(Table1[keyword], (_xlfn.REGEXTEST(Table1[keyword], "^" &amp; Table1[[#This Row],[keyword]] &amp; ".*")) * (Table1[keep]=1), ""))</f>
        <v>keystrok</v>
      </c>
    </row>
    <row r="438" spans="1:17" x14ac:dyDescent="0.3">
      <c r="A438" t="str">
        <f>IF(NOT(ISBLANK(Table1[[#This Row],[correct value]])), Table1[[#This Row],[correct value]], Table1[[#This Row],[processed]])</f>
        <v>latenc</v>
      </c>
      <c r="B438">
        <v>0</v>
      </c>
      <c r="C438">
        <v>1</v>
      </c>
      <c r="D438" t="s">
        <v>746</v>
      </c>
      <c r="F438" t="b">
        <f>COUNTA(_xlfn.TEXTSPLIT(Table1[[#This Row],[processed]]," "))=1</f>
        <v>1</v>
      </c>
      <c r="G438" t="s">
        <v>649</v>
      </c>
      <c r="H438" s="2" t="s">
        <v>650</v>
      </c>
      <c r="J438" cm="1">
        <f t="array" ref="J438">SUM(--((_xlfn.REGEXTEST(Table1[keyword], "\b" &amp; Table1[[#This Row],[keyword]] &amp; ".*")) * (Table1[keep]=1) * (Table1[QA]=Table1[[#This Row],[QA]]) *  (Table1[Redundant]&lt;&gt;1)))</f>
        <v>1</v>
      </c>
      <c r="K438" t="str" cm="1">
        <f t="array" ref="K438">_xlfn.TEXTJOIN(", ", TRUE, _xlfn._xlws.FILTER(Table1[keyword], (_xlfn.REGEXTEST(Table1[keyword], "\b" &amp; Table1[[#This Row],[keyword]] &amp; ".*")) * (Table1[keep]=1)  * (Table1[QA]=Table1[[#This Row],[QA]]) *  (Table1[Redundant]&lt;&gt;1), ""))</f>
        <v>latenc</v>
      </c>
      <c r="L438" cm="1">
        <f t="array" ref="L438">SUM(--(RIGHT(_xlfn.TEXTSPLIT(Table1[[#This Row],[processed]], ," "), 1) = "I"))</f>
        <v>0</v>
      </c>
      <c r="M438" cm="1">
        <f t="array" ref="M438">SUM(--(RIGHT(_xlfn.TEXTSPLIT(Table1[[#This Row],[processed]], ," "), 2) = "bl"))</f>
        <v>0</v>
      </c>
      <c r="N438" cm="1">
        <f t="array" ref="N438">SUM(--(ISNUMBER(SEARCH(Table1[[#This Row],[keyword]], Table1[keyword]))))</f>
        <v>2</v>
      </c>
      <c r="O438" t="str" cm="1">
        <f t="array" ref="O438">_xlfn.TEXTJOIN(", ", TRUE, _xlfn._xlws.FILTER(Table1[keyword], ISNUMBER(SEARCH(Table1[[#This Row],[keyword]], Table1[keyword])), ""))</f>
        <v>latenc, latenc</v>
      </c>
      <c r="P438" cm="1">
        <f t="array" ref="P438">SUM(--((_xlfn.REGEXTEST(Table1[keyword], "^" &amp; Table1[[#This Row],[keyword]] &amp; ".*")) * (Table1[keep]=1) ))</f>
        <v>2</v>
      </c>
      <c r="Q438" t="str" cm="1">
        <f t="array" ref="Q438">_xlfn.TEXTJOIN(", ", TRUE, _xlfn._xlws.FILTER(Table1[keyword], (_xlfn.REGEXTEST(Table1[keyword], "^" &amp; Table1[[#This Row],[keyword]] &amp; ".*")) * (Table1[keep]=1), ""))</f>
        <v>latenc, latenc</v>
      </c>
    </row>
    <row r="439" spans="1:17" x14ac:dyDescent="0.3">
      <c r="A439" t="str">
        <f>IF(NOT(ISBLANK(Table1[[#This Row],[correct value]])), Table1[[#This Row],[correct value]], Table1[[#This Row],[processed]])</f>
        <v>latenc</v>
      </c>
      <c r="B439">
        <v>0</v>
      </c>
      <c r="C439">
        <v>1</v>
      </c>
      <c r="D439" t="s">
        <v>1383</v>
      </c>
      <c r="F439" t="b">
        <f>COUNTA(_xlfn.TEXTSPLIT(Table1[[#This Row],[processed]]," "))=1</f>
        <v>1</v>
      </c>
      <c r="G439" t="s">
        <v>649</v>
      </c>
      <c r="H439" s="2" t="s">
        <v>650</v>
      </c>
      <c r="J439" cm="1">
        <f t="array" ref="J439">SUM(--((_xlfn.REGEXTEST(Table1[keyword], "\b" &amp; Table1[[#This Row],[keyword]] &amp; ".*")) * (Table1[keep]=1) * (Table1[QA]=Table1[[#This Row],[QA]]) *  (Table1[Redundant]&lt;&gt;1)))</f>
        <v>1</v>
      </c>
      <c r="K439" t="str" cm="1">
        <f t="array" ref="K439">_xlfn.TEXTJOIN(", ", TRUE, _xlfn._xlws.FILTER(Table1[keyword], (_xlfn.REGEXTEST(Table1[keyword], "\b" &amp; Table1[[#This Row],[keyword]] &amp; ".*")) * (Table1[keep]=1)  * (Table1[QA]=Table1[[#This Row],[QA]]) *  (Table1[Redundant]&lt;&gt;1), ""))</f>
        <v>latenc</v>
      </c>
      <c r="L439" cm="1">
        <f t="array" ref="L439">SUM(--(RIGHT(_xlfn.TEXTSPLIT(Table1[[#This Row],[processed]], ," "), 1) = "I"))</f>
        <v>0</v>
      </c>
      <c r="M439" cm="1">
        <f t="array" ref="M439">SUM(--(RIGHT(_xlfn.TEXTSPLIT(Table1[[#This Row],[processed]], ," "), 2) = "bl"))</f>
        <v>0</v>
      </c>
      <c r="N439" cm="1">
        <f t="array" ref="N439">SUM(--(ISNUMBER(SEARCH(Table1[[#This Row],[keyword]], Table1[keyword]))))</f>
        <v>2</v>
      </c>
      <c r="O439" t="str" cm="1">
        <f t="array" ref="O439">_xlfn.TEXTJOIN(", ", TRUE, _xlfn._xlws.FILTER(Table1[keyword], ISNUMBER(SEARCH(Table1[[#This Row],[keyword]], Table1[keyword])), ""))</f>
        <v>latenc, latenc</v>
      </c>
      <c r="P439" cm="1">
        <f t="array" ref="P439">SUM(--((_xlfn.REGEXTEST(Table1[keyword], "^" &amp; Table1[[#This Row],[keyword]] &amp; ".*")) * (Table1[keep]=1) ))</f>
        <v>2</v>
      </c>
      <c r="Q439" t="str" cm="1">
        <f t="array" ref="Q439">_xlfn.TEXTJOIN(", ", TRUE, _xlfn._xlws.FILTER(Table1[keyword], (_xlfn.REGEXTEST(Table1[keyword], "^" &amp; Table1[[#This Row],[keyword]] &amp; ".*")) * (Table1[keep]=1), ""))</f>
        <v>latenc, latenc</v>
      </c>
    </row>
    <row r="440" spans="1:17" x14ac:dyDescent="0.3">
      <c r="A440" t="str">
        <f>IF(NOT(ISBLANK(Table1[[#This Row],[correct value]])), Table1[[#This Row],[correct value]], Table1[[#This Row],[processed]])</f>
        <v>layer</v>
      </c>
      <c r="B440">
        <v>0</v>
      </c>
      <c r="C440">
        <v>1</v>
      </c>
      <c r="D440" t="s">
        <v>541</v>
      </c>
      <c r="F440" t="b">
        <f>COUNTA(_xlfn.TEXTSPLIT(Table1[[#This Row],[processed]]," "))=1</f>
        <v>1</v>
      </c>
      <c r="G440" t="s">
        <v>540</v>
      </c>
      <c r="H440" s="2" t="s">
        <v>540</v>
      </c>
      <c r="J440" cm="1">
        <f t="array" ref="J440">SUM(--((_xlfn.REGEXTEST(Table1[keyword], "\b" &amp; Table1[[#This Row],[keyword]] &amp; ".*")) * (Table1[keep]=1) * (Table1[QA]=Table1[[#This Row],[QA]]) *  (Table1[Redundant]&lt;&gt;1)))</f>
        <v>1</v>
      </c>
      <c r="K440" t="str" cm="1">
        <f t="array" ref="K440">_xlfn.TEXTJOIN(", ", TRUE, _xlfn._xlws.FILTER(Table1[keyword], (_xlfn.REGEXTEST(Table1[keyword], "\b" &amp; Table1[[#This Row],[keyword]] &amp; ".*")) * (Table1[keep]=1)  * (Table1[QA]=Table1[[#This Row],[QA]]) *  (Table1[Redundant]&lt;&gt;1), ""))</f>
        <v>layer</v>
      </c>
      <c r="L440" cm="1">
        <f t="array" ref="L440">SUM(--(RIGHT(_xlfn.TEXTSPLIT(Table1[[#This Row],[processed]], ," "), 1) = "I"))</f>
        <v>0</v>
      </c>
      <c r="M440" cm="1">
        <f t="array" ref="M440">SUM(--(RIGHT(_xlfn.TEXTSPLIT(Table1[[#This Row],[processed]], ," "), 2) = "bl"))</f>
        <v>0</v>
      </c>
      <c r="N440" cm="1">
        <f t="array" ref="N440">SUM(--(ISNUMBER(SEARCH(Table1[[#This Row],[keyword]], Table1[keyword]))))</f>
        <v>2</v>
      </c>
      <c r="O440" t="str" cm="1">
        <f t="array" ref="O440">_xlfn.TEXTJOIN(", ", TRUE, _xlfn._xlws.FILTER(Table1[keyword], ISNUMBER(SEARCH(Table1[[#This Row],[keyword]], Table1[keyword])), ""))</f>
        <v>abstraction layer, layer</v>
      </c>
      <c r="P440" cm="1">
        <f t="array" ref="P440">SUM(--((_xlfn.REGEXTEST(Table1[keyword], "^" &amp; Table1[[#This Row],[keyword]] &amp; ".*")) * (Table1[keep]=1) ))</f>
        <v>1</v>
      </c>
      <c r="Q440" t="str" cm="1">
        <f t="array" ref="Q440">_xlfn.TEXTJOIN(", ", TRUE, _xlfn._xlws.FILTER(Table1[keyword], (_xlfn.REGEXTEST(Table1[keyword], "^" &amp; Table1[[#This Row],[keyword]] &amp; ".*")) * (Table1[keep]=1), ""))</f>
        <v>layer</v>
      </c>
    </row>
    <row r="441" spans="1:17" x14ac:dyDescent="0.3">
      <c r="A441" t="str">
        <f>IF(NOT(ISBLANK(Table1[[#This Row],[correct value]])), Table1[[#This Row],[correct value]], Table1[[#This Row],[processed]])</f>
        <v>learn</v>
      </c>
      <c r="B441">
        <v>0</v>
      </c>
      <c r="C441">
        <v>1</v>
      </c>
      <c r="D441" t="s">
        <v>1383</v>
      </c>
      <c r="F441" t="b">
        <f>COUNTA(_xlfn.TEXTSPLIT(Table1[[#This Row],[processed]]," "))=1</f>
        <v>1</v>
      </c>
      <c r="G441" t="s">
        <v>1280</v>
      </c>
      <c r="H441" s="2" t="s">
        <v>1280</v>
      </c>
      <c r="J441" cm="1">
        <f t="array" ref="J441">SUM(--((_xlfn.REGEXTEST(Table1[keyword], "\b" &amp; Table1[[#This Row],[keyword]] &amp; ".*")) * (Table1[keep]=1) * (Table1[QA]=Table1[[#This Row],[QA]]) *  (Table1[Redundant]&lt;&gt;1)))</f>
        <v>1</v>
      </c>
      <c r="K441" t="str" cm="1">
        <f t="array" ref="K441">_xlfn.TEXTJOIN(", ", TRUE, _xlfn._xlws.FILTER(Table1[keyword], (_xlfn.REGEXTEST(Table1[keyword], "\b" &amp; Table1[[#This Row],[keyword]] &amp; ".*")) * (Table1[keep]=1)  * (Table1[QA]=Table1[[#This Row],[QA]]) *  (Table1[Redundant]&lt;&gt;1), ""))</f>
        <v>learn</v>
      </c>
      <c r="L441" cm="1">
        <f t="array" ref="L441">SUM(--(RIGHT(_xlfn.TEXTSPLIT(Table1[[#This Row],[processed]], ," "), 1) = "I"))</f>
        <v>0</v>
      </c>
      <c r="M441" cm="1">
        <f t="array" ref="M441">SUM(--(RIGHT(_xlfn.TEXTSPLIT(Table1[[#This Row],[processed]], ," "), 2) = "bl"))</f>
        <v>0</v>
      </c>
      <c r="N441" cm="1">
        <f t="array" ref="N441">SUM(--(ISNUMBER(SEARCH(Table1[[#This Row],[keyword]], Table1[keyword]))))</f>
        <v>1</v>
      </c>
      <c r="O441" t="str" cm="1">
        <f t="array" ref="O441">_xlfn.TEXTJOIN(", ", TRUE, _xlfn._xlws.FILTER(Table1[keyword], ISNUMBER(SEARCH(Table1[[#This Row],[keyword]], Table1[keyword])), ""))</f>
        <v>learn</v>
      </c>
      <c r="P441" cm="1">
        <f t="array" ref="P441">SUM(--((_xlfn.REGEXTEST(Table1[keyword], "^" &amp; Table1[[#This Row],[keyword]] &amp; ".*")) * (Table1[keep]=1) ))</f>
        <v>1</v>
      </c>
      <c r="Q441" t="str" cm="1">
        <f t="array" ref="Q441">_xlfn.TEXTJOIN(", ", TRUE, _xlfn._xlws.FILTER(Table1[keyword], (_xlfn.REGEXTEST(Table1[keyword], "^" &amp; Table1[[#This Row],[keyword]] &amp; ".*")) * (Table1[keep]=1), ""))</f>
        <v>learn</v>
      </c>
    </row>
    <row r="442" spans="1:17" x14ac:dyDescent="0.3">
      <c r="A442" t="str">
        <f>IF(NOT(ISBLANK(Table1[[#This Row],[correct value]])), Table1[[#This Row],[correct value]], Table1[[#This Row],[processed]])</f>
        <v>least privileg</v>
      </c>
      <c r="B442">
        <v>1</v>
      </c>
      <c r="C442">
        <v>1</v>
      </c>
      <c r="D442" t="s">
        <v>1184</v>
      </c>
      <c r="E442">
        <v>1</v>
      </c>
      <c r="F442" t="b">
        <f>COUNTA(_xlfn.TEXTSPLIT(Table1[[#This Row],[processed]]," "))=1</f>
        <v>0</v>
      </c>
      <c r="G442" t="s">
        <v>1182</v>
      </c>
      <c r="H442" s="2" t="s">
        <v>1183</v>
      </c>
      <c r="J442" cm="1">
        <f t="array" ref="J442">SUM(--((_xlfn.REGEXTEST(Table1[keyword], "\b" &amp; Table1[[#This Row],[keyword]] &amp; ".*")) * (Table1[keep]=1) * (Table1[QA]=Table1[[#This Row],[QA]]) *  (Table1[Redundant]&lt;&gt;1)))</f>
        <v>0</v>
      </c>
      <c r="K442" t="str" cm="1">
        <f t="array" ref="K442">_xlfn.TEXTJOIN(", ", TRUE, _xlfn._xlws.FILTER(Table1[keyword], (_xlfn.REGEXTEST(Table1[keyword], "\b" &amp; Table1[[#This Row],[keyword]] &amp; ".*")) * (Table1[keep]=1)  * (Table1[QA]=Table1[[#This Row],[QA]]) *  (Table1[Redundant]&lt;&gt;1), ""))</f>
        <v/>
      </c>
      <c r="L442" cm="1">
        <f t="array" ref="L442">SUM(--(RIGHT(_xlfn.TEXTSPLIT(Table1[[#This Row],[processed]], ," "), 1) = "I"))</f>
        <v>0</v>
      </c>
      <c r="M442" cm="1">
        <f t="array" ref="M442">SUM(--(RIGHT(_xlfn.TEXTSPLIT(Table1[[#This Row],[processed]], ," "), 2) = "bl"))</f>
        <v>0</v>
      </c>
      <c r="N442" cm="1">
        <f t="array" ref="N442">SUM(--(ISNUMBER(SEARCH(Table1[[#This Row],[keyword]], Table1[keyword]))))</f>
        <v>1</v>
      </c>
      <c r="O442" t="str" cm="1">
        <f t="array" ref="O442">_xlfn.TEXTJOIN(", ", TRUE, _xlfn._xlws.FILTER(Table1[keyword], ISNUMBER(SEARCH(Table1[[#This Row],[keyword]], Table1[keyword])), ""))</f>
        <v>least privileg</v>
      </c>
      <c r="P442" cm="1">
        <f t="array" ref="P442">SUM(--((_xlfn.REGEXTEST(Table1[keyword], "^" &amp; Table1[[#This Row],[keyword]] &amp; ".*")) * (Table1[keep]=1) ))</f>
        <v>1</v>
      </c>
      <c r="Q442" t="str" cm="1">
        <f t="array" ref="Q442">_xlfn.TEXTJOIN(", ", TRUE, _xlfn._xlws.FILTER(Table1[keyword], (_xlfn.REGEXTEST(Table1[keyword], "^" &amp; Table1[[#This Row],[keyword]] &amp; ".*")) * (Table1[keep]=1), ""))</f>
        <v>least privileg</v>
      </c>
    </row>
    <row r="443" spans="1:17" x14ac:dyDescent="0.3">
      <c r="A443" t="str">
        <f>IF(NOT(ISBLANK(Table1[[#This Row],[correct value]])), Table1[[#This Row],[correct value]], Table1[[#This Row],[processed]])</f>
        <v>legitim</v>
      </c>
      <c r="B443">
        <v>1</v>
      </c>
      <c r="C443">
        <v>1</v>
      </c>
      <c r="D443" t="s">
        <v>1184</v>
      </c>
      <c r="F443" t="b">
        <f>COUNTA(_xlfn.TEXTSPLIT(Table1[[#This Row],[processed]]," "))=1</f>
        <v>1</v>
      </c>
      <c r="G443" t="s">
        <v>1128</v>
      </c>
      <c r="H443" s="2" t="s">
        <v>1129</v>
      </c>
      <c r="J443" cm="1">
        <f t="array" ref="J443">SUM(--((_xlfn.REGEXTEST(Table1[keyword], "\b" &amp; Table1[[#This Row],[keyword]] &amp; ".*")) * (Table1[keep]=1) * (Table1[QA]=Table1[[#This Row],[QA]]) *  (Table1[Redundant]&lt;&gt;1)))</f>
        <v>1</v>
      </c>
      <c r="K443" t="str" cm="1">
        <f t="array" ref="K443">_xlfn.TEXTJOIN(", ", TRUE, _xlfn._xlws.FILTER(Table1[keyword], (_xlfn.REGEXTEST(Table1[keyword], "\b" &amp; Table1[[#This Row],[keyword]] &amp; ".*")) * (Table1[keep]=1)  * (Table1[QA]=Table1[[#This Row],[QA]]) *  (Table1[Redundant]&lt;&gt;1), ""))</f>
        <v>legitim</v>
      </c>
      <c r="L443" cm="1">
        <f t="array" ref="L443">SUM(--(RIGHT(_xlfn.TEXTSPLIT(Table1[[#This Row],[processed]], ," "), 1) = "I"))</f>
        <v>0</v>
      </c>
      <c r="M443" cm="1">
        <f t="array" ref="M443">SUM(--(RIGHT(_xlfn.TEXTSPLIT(Table1[[#This Row],[processed]], ," "), 2) = "bl"))</f>
        <v>0</v>
      </c>
      <c r="N443" cm="1">
        <f t="array" ref="N443">SUM(--(ISNUMBER(SEARCH(Table1[[#This Row],[keyword]], Table1[keyword]))))</f>
        <v>1</v>
      </c>
      <c r="O443" t="str" cm="1">
        <f t="array" ref="O443">_xlfn.TEXTJOIN(", ", TRUE, _xlfn._xlws.FILTER(Table1[keyword], ISNUMBER(SEARCH(Table1[[#This Row],[keyword]], Table1[keyword])), ""))</f>
        <v>legitim</v>
      </c>
      <c r="P443" cm="1">
        <f t="array" ref="P443">SUM(--((_xlfn.REGEXTEST(Table1[keyword], "^" &amp; Table1[[#This Row],[keyword]] &amp; ".*")) * (Table1[keep]=1) ))</f>
        <v>1</v>
      </c>
      <c r="Q443" t="str" cm="1">
        <f t="array" ref="Q443">_xlfn.TEXTJOIN(", ", TRUE, _xlfn._xlws.FILTER(Table1[keyword], (_xlfn.REGEXTEST(Table1[keyword], "^" &amp; Table1[[#This Row],[keyword]] &amp; ".*")) * (Table1[keep]=1), ""))</f>
        <v>legitim</v>
      </c>
    </row>
    <row r="444" spans="1:17" x14ac:dyDescent="0.3">
      <c r="A444" t="str">
        <f>IF(NOT(ISBLANK(Table1[[#This Row],[correct value]])), Table1[[#This Row],[correct value]], Table1[[#This Row],[processed]])</f>
        <v>licens use</v>
      </c>
      <c r="B444">
        <v>1</v>
      </c>
      <c r="C444">
        <v>1</v>
      </c>
      <c r="D444" t="s">
        <v>115</v>
      </c>
      <c r="F444" t="b">
        <f>COUNTA(_xlfn.TEXTSPLIT(Table1[[#This Row],[processed]]," "))=1</f>
        <v>0</v>
      </c>
      <c r="G444" t="s">
        <v>120</v>
      </c>
      <c r="H444" s="2" t="s">
        <v>121</v>
      </c>
      <c r="J444" cm="1">
        <f t="array" ref="J444">SUM(--((_xlfn.REGEXTEST(Table1[keyword], "\b" &amp; Table1[[#This Row],[keyword]] &amp; ".*")) * (Table1[keep]=1) * (Table1[QA]=Table1[[#This Row],[QA]]) *  (Table1[Redundant]&lt;&gt;1)))</f>
        <v>1</v>
      </c>
      <c r="K444" t="str" cm="1">
        <f t="array" ref="K444">_xlfn.TEXTJOIN(", ", TRUE, _xlfn._xlws.FILTER(Table1[keyword], (_xlfn.REGEXTEST(Table1[keyword], "\b" &amp; Table1[[#This Row],[keyword]] &amp; ".*")) * (Table1[keep]=1)  * (Table1[QA]=Table1[[#This Row],[QA]]) *  (Table1[Redundant]&lt;&gt;1), ""))</f>
        <v>licens use</v>
      </c>
      <c r="L444" cm="1">
        <f t="array" ref="L444">SUM(--(RIGHT(_xlfn.TEXTSPLIT(Table1[[#This Row],[processed]], ," "), 1) = "I"))</f>
        <v>0</v>
      </c>
      <c r="M444" cm="1">
        <f t="array" ref="M444">SUM(--(RIGHT(_xlfn.TEXTSPLIT(Table1[[#This Row],[processed]], ," "), 2) = "bl"))</f>
        <v>0</v>
      </c>
      <c r="N444" cm="1">
        <f t="array" ref="N444">SUM(--(ISNUMBER(SEARCH(Table1[[#This Row],[keyword]], Table1[keyword]))))</f>
        <v>1</v>
      </c>
      <c r="O444" t="str" cm="1">
        <f t="array" ref="O444">_xlfn.TEXTJOIN(", ", TRUE, _xlfn._xlws.FILTER(Table1[keyword], ISNUMBER(SEARCH(Table1[[#This Row],[keyword]], Table1[keyword])), ""))</f>
        <v>licens use</v>
      </c>
      <c r="P444" cm="1">
        <f t="array" ref="P444">SUM(--((_xlfn.REGEXTEST(Table1[keyword], "^" &amp; Table1[[#This Row],[keyword]] &amp; ".*")) * (Table1[keep]=1) ))</f>
        <v>1</v>
      </c>
      <c r="Q444" t="str" cm="1">
        <f t="array" ref="Q444">_xlfn.TEXTJOIN(", ", TRUE, _xlfn._xlws.FILTER(Table1[keyword], (_xlfn.REGEXTEST(Table1[keyword], "^" &amp; Table1[[#This Row],[keyword]] &amp; ".*")) * (Table1[keep]=1), ""))</f>
        <v>licens use</v>
      </c>
    </row>
    <row r="445" spans="1:17" x14ac:dyDescent="0.3">
      <c r="A445" t="str">
        <f>IF(NOT(ISBLANK(Table1[[#This Row],[correct value]])), Table1[[#This Row],[correct value]], Table1[[#This Row],[processed]])</f>
        <v>likeab</v>
      </c>
      <c r="B445">
        <v>1</v>
      </c>
      <c r="C445">
        <v>1</v>
      </c>
      <c r="D445" t="s">
        <v>1383</v>
      </c>
      <c r="F445" t="b">
        <f>COUNTA(_xlfn.TEXTSPLIT(Table1[[#This Row],[processed]]," "))=1</f>
        <v>1</v>
      </c>
      <c r="G445" t="s">
        <v>1369</v>
      </c>
      <c r="H445" s="2" t="s">
        <v>1370</v>
      </c>
      <c r="I445" t="s">
        <v>1450</v>
      </c>
      <c r="J445" cm="1">
        <f t="array" ref="J445">SUM(--((_xlfn.REGEXTEST(Table1[keyword], "\b" &amp; Table1[[#This Row],[keyword]] &amp; ".*")) * (Table1[keep]=1) * (Table1[QA]=Table1[[#This Row],[QA]]) *  (Table1[Redundant]&lt;&gt;1)))</f>
        <v>1</v>
      </c>
      <c r="K445" t="str" cm="1">
        <f t="array" ref="K445">_xlfn.TEXTJOIN(", ", TRUE, _xlfn._xlws.FILTER(Table1[keyword], (_xlfn.REGEXTEST(Table1[keyword], "\b" &amp; Table1[[#This Row],[keyword]] &amp; ".*")) * (Table1[keep]=1)  * (Table1[QA]=Table1[[#This Row],[QA]]) *  (Table1[Redundant]&lt;&gt;1), ""))</f>
        <v>likeab</v>
      </c>
      <c r="L445" cm="1">
        <f t="array" ref="L445">SUM(--(RIGHT(_xlfn.TEXTSPLIT(Table1[[#This Row],[processed]], ," "), 1) = "I"))</f>
        <v>0</v>
      </c>
      <c r="M445" cm="1">
        <f t="array" ref="M445">SUM(--(RIGHT(_xlfn.TEXTSPLIT(Table1[[#This Row],[processed]], ," "), 2) = "bl"))</f>
        <v>1</v>
      </c>
      <c r="N445" cm="1">
        <f t="array" ref="N445">SUM(--(ISNUMBER(SEARCH(Table1[[#This Row],[keyword]], Table1[keyword]))))</f>
        <v>1</v>
      </c>
      <c r="O445" t="str" cm="1">
        <f t="array" ref="O445">_xlfn.TEXTJOIN(", ", TRUE, _xlfn._xlws.FILTER(Table1[keyword], ISNUMBER(SEARCH(Table1[[#This Row],[keyword]], Table1[keyword])), ""))</f>
        <v>likeab</v>
      </c>
      <c r="P445" cm="1">
        <f t="array" ref="P445">SUM(--((_xlfn.REGEXTEST(Table1[keyword], "^" &amp; Table1[[#This Row],[keyword]] &amp; ".*")) * (Table1[keep]=1) ))</f>
        <v>1</v>
      </c>
      <c r="Q445" t="str" cm="1">
        <f t="array" ref="Q445">_xlfn.TEXTJOIN(", ", TRUE, _xlfn._xlws.FILTER(Table1[keyword], (_xlfn.REGEXTEST(Table1[keyword], "^" &amp; Table1[[#This Row],[keyword]] &amp; ".*")) * (Table1[keep]=1), ""))</f>
        <v>likeab</v>
      </c>
    </row>
    <row r="446" spans="1:17" x14ac:dyDescent="0.3">
      <c r="A446" t="str">
        <f>IF(NOT(ISBLANK(Table1[[#This Row],[correct value]])), Table1[[#This Row],[correct value]], Table1[[#This Row],[processed]])</f>
        <v>lineag</v>
      </c>
      <c r="B446">
        <v>1</v>
      </c>
      <c r="C446">
        <v>1</v>
      </c>
      <c r="D446" t="s">
        <v>1184</v>
      </c>
      <c r="F446" t="b">
        <f>COUNTA(_xlfn.TEXTSPLIT(Table1[[#This Row],[processed]]," "))=1</f>
        <v>1</v>
      </c>
      <c r="G446" t="s">
        <v>1134</v>
      </c>
      <c r="H446" s="2" t="s">
        <v>1135</v>
      </c>
      <c r="J446" cm="1">
        <f t="array" ref="J446">SUM(--((_xlfn.REGEXTEST(Table1[keyword], "\b" &amp; Table1[[#This Row],[keyword]] &amp; ".*")) * (Table1[keep]=1) * (Table1[QA]=Table1[[#This Row],[QA]]) *  (Table1[Redundant]&lt;&gt;1)))</f>
        <v>1</v>
      </c>
      <c r="K446" t="str" cm="1">
        <f t="array" ref="K446">_xlfn.TEXTJOIN(", ", TRUE, _xlfn._xlws.FILTER(Table1[keyword], (_xlfn.REGEXTEST(Table1[keyword], "\b" &amp; Table1[[#This Row],[keyword]] &amp; ".*")) * (Table1[keep]=1)  * (Table1[QA]=Table1[[#This Row],[QA]]) *  (Table1[Redundant]&lt;&gt;1), ""))</f>
        <v>lineag</v>
      </c>
      <c r="L446" cm="1">
        <f t="array" ref="L446">SUM(--(RIGHT(_xlfn.TEXTSPLIT(Table1[[#This Row],[processed]], ," "), 1) = "I"))</f>
        <v>0</v>
      </c>
      <c r="M446" cm="1">
        <f t="array" ref="M446">SUM(--(RIGHT(_xlfn.TEXTSPLIT(Table1[[#This Row],[processed]], ," "), 2) = "bl"))</f>
        <v>0</v>
      </c>
      <c r="N446" cm="1">
        <f t="array" ref="N446">SUM(--(ISNUMBER(SEARCH(Table1[[#This Row],[keyword]], Table1[keyword]))))</f>
        <v>1</v>
      </c>
      <c r="O446" t="str" cm="1">
        <f t="array" ref="O446">_xlfn.TEXTJOIN(", ", TRUE, _xlfn._xlws.FILTER(Table1[keyword], ISNUMBER(SEARCH(Table1[[#This Row],[keyword]], Table1[keyword])), ""))</f>
        <v>lineag</v>
      </c>
      <c r="P446" cm="1">
        <f t="array" ref="P446">SUM(--((_xlfn.REGEXTEST(Table1[keyword], "^" &amp; Table1[[#This Row],[keyword]] &amp; ".*")) * (Table1[keep]=1) ))</f>
        <v>1</v>
      </c>
      <c r="Q446" t="str" cm="1">
        <f t="array" ref="Q446">_xlfn.TEXTJOIN(", ", TRUE, _xlfn._xlws.FILTER(Table1[keyword], (_xlfn.REGEXTEST(Table1[keyword], "^" &amp; Table1[[#This Row],[keyword]] &amp; ".*")) * (Table1[keep]=1), ""))</f>
        <v>lineag</v>
      </c>
    </row>
    <row r="447" spans="1:17" x14ac:dyDescent="0.3">
      <c r="A447" t="str">
        <f>IF(NOT(ISBLANK(Table1[[#This Row],[correct value]])), Table1[[#This Row],[correct value]], Table1[[#This Row],[processed]])</f>
        <v>unload</v>
      </c>
      <c r="B447">
        <v>1</v>
      </c>
      <c r="C447">
        <v>1</v>
      </c>
      <c r="D447" t="s">
        <v>390</v>
      </c>
      <c r="F447" t="b">
        <f>COUNTA(_xlfn.TEXTSPLIT(Table1[[#This Row],[processed]]," "))=1</f>
        <v>1</v>
      </c>
      <c r="G447" t="s">
        <v>318</v>
      </c>
      <c r="H447" s="2" t="s">
        <v>319</v>
      </c>
      <c r="J447" cm="1">
        <f t="array" ref="J447">SUM(--((_xlfn.REGEXTEST(Table1[keyword], "\b" &amp; Table1[[#This Row],[keyword]] &amp; ".*")) * (Table1[keep]=1) * (Table1[QA]=Table1[[#This Row],[QA]]) *  (Table1[Redundant]&lt;&gt;1)))</f>
        <v>1</v>
      </c>
      <c r="K447" t="str" cm="1">
        <f t="array" ref="K447">_xlfn.TEXTJOIN(", ", TRUE, _xlfn._xlws.FILTER(Table1[keyword], (_xlfn.REGEXTEST(Table1[keyword], "\b" &amp; Table1[[#This Row],[keyword]] &amp; ".*")) * (Table1[keep]=1)  * (Table1[QA]=Table1[[#This Row],[QA]]) *  (Table1[Redundant]&lt;&gt;1), ""))</f>
        <v>unload</v>
      </c>
      <c r="L447" cm="1">
        <f t="array" ref="L447">SUM(--(RIGHT(_xlfn.TEXTSPLIT(Table1[[#This Row],[processed]], ," "), 1) = "I"))</f>
        <v>0</v>
      </c>
      <c r="M447" cm="1">
        <f t="array" ref="M447">SUM(--(RIGHT(_xlfn.TEXTSPLIT(Table1[[#This Row],[processed]], ," "), 2) = "bl"))</f>
        <v>0</v>
      </c>
      <c r="N447" cm="1">
        <f t="array" ref="N447">SUM(--(ISNUMBER(SEARCH(Table1[[#This Row],[keyword]], Table1[keyword]))))</f>
        <v>1</v>
      </c>
      <c r="O447" t="str" cm="1">
        <f t="array" ref="O447">_xlfn.TEXTJOIN(", ", TRUE, _xlfn._xlws.FILTER(Table1[keyword], ISNUMBER(SEARCH(Table1[[#This Row],[keyword]], Table1[keyword])), ""))</f>
        <v>unload</v>
      </c>
      <c r="P447" cm="1">
        <f t="array" ref="P447">SUM(--((_xlfn.REGEXTEST(Table1[keyword], "^" &amp; Table1[[#This Row],[keyword]] &amp; ".*")) * (Table1[keep]=1) ))</f>
        <v>1</v>
      </c>
      <c r="Q447" t="str" cm="1">
        <f t="array" ref="Q447">_xlfn.TEXTJOIN(", ", TRUE, _xlfn._xlws.FILTER(Table1[keyword], (_xlfn.REGEXTEST(Table1[keyword], "^" &amp; Table1[[#This Row],[keyword]] &amp; ".*")) * (Table1[keep]=1), ""))</f>
        <v>unload</v>
      </c>
    </row>
    <row r="448" spans="1:17" x14ac:dyDescent="0.3">
      <c r="A448" t="str">
        <f>IF(NOT(ISBLANK(Table1[[#This Row],[correct value]])), Table1[[#This Row],[correct value]], Table1[[#This Row],[processed]])</f>
        <v>load</v>
      </c>
      <c r="B448">
        <v>0</v>
      </c>
      <c r="C448">
        <v>1</v>
      </c>
      <c r="D448" t="s">
        <v>399</v>
      </c>
      <c r="F448" t="b">
        <f>COUNTA(_xlfn.TEXTSPLIT(Table1[[#This Row],[processed]]," "))=1</f>
        <v>1</v>
      </c>
      <c r="G448" t="s">
        <v>343</v>
      </c>
      <c r="H448" s="2" t="s">
        <v>343</v>
      </c>
      <c r="J448" cm="1">
        <f t="array" ref="J448">SUM(--((_xlfn.REGEXTEST(Table1[keyword], "\b" &amp; Table1[[#This Row],[keyword]] &amp; ".*")) * (Table1[keep]=1) * (Table1[QA]=Table1[[#This Row],[QA]]) *  (Table1[Redundant]&lt;&gt;1)))</f>
        <v>1</v>
      </c>
      <c r="K448" t="str" cm="1">
        <f t="array" ref="K448">_xlfn.TEXTJOIN(", ", TRUE, _xlfn._xlws.FILTER(Table1[keyword], (_xlfn.REGEXTEST(Table1[keyword], "\b" &amp; Table1[[#This Row],[keyword]] &amp; ".*")) * (Table1[keep]=1)  * (Table1[QA]=Table1[[#This Row],[QA]]) *  (Table1[Redundant]&lt;&gt;1), ""))</f>
        <v>load</v>
      </c>
      <c r="L448" cm="1">
        <f t="array" ref="L448">SUM(--(RIGHT(_xlfn.TEXTSPLIT(Table1[[#This Row],[processed]], ," "), 1) = "I"))</f>
        <v>0</v>
      </c>
      <c r="M448" cm="1">
        <f t="array" ref="M448">SUM(--(RIGHT(_xlfn.TEXTSPLIT(Table1[[#This Row],[processed]], ," "), 2) = "bl"))</f>
        <v>0</v>
      </c>
      <c r="N448" cm="1">
        <f t="array" ref="N448">SUM(--(ISNUMBER(SEARCH(Table1[[#This Row],[keyword]], Table1[keyword]))))</f>
        <v>10</v>
      </c>
      <c r="O448" t="str" cm="1">
        <f t="array" ref="O448">_xlfn.TEXTJOIN(", ", TRUE, _xlfn._xlws.FILTER(Table1[keyword], ISNUMBER(SEARCH(Table1[[#This Row],[keyword]], Table1[keyword])), ""))</f>
        <v>loader, load test, unload, load, load, load balanc, load test, workload, load balanc, workload perform</v>
      </c>
      <c r="P448" cm="1">
        <f t="array" ref="P448">SUM(--((_xlfn.REGEXTEST(Table1[keyword], "^" &amp; Table1[[#This Row],[keyword]] &amp; ".*")) * (Table1[keep]=1) ))</f>
        <v>5</v>
      </c>
      <c r="Q448" t="str" cm="1">
        <f t="array" ref="Q448">_xlfn.TEXTJOIN(", ", TRUE, _xlfn._xlws.FILTER(Table1[keyword], (_xlfn.REGEXTEST(Table1[keyword], "^" &amp; Table1[[#This Row],[keyword]] &amp; ".*")) * (Table1[keep]=1), ""))</f>
        <v>loader, load test, load, load, load balanc</v>
      </c>
    </row>
    <row r="449" spans="1:17" x14ac:dyDescent="0.3">
      <c r="A449" t="str">
        <f>IF(NOT(ISBLANK(Table1[[#This Row],[correct value]])), Table1[[#This Row],[correct value]], Table1[[#This Row],[processed]])</f>
        <v>load</v>
      </c>
      <c r="B449">
        <v>0</v>
      </c>
      <c r="C449">
        <v>1</v>
      </c>
      <c r="D449" t="s">
        <v>746</v>
      </c>
      <c r="F449" t="b">
        <f>COUNTA(_xlfn.TEXTSPLIT(Table1[[#This Row],[processed]]," "))=1</f>
        <v>1</v>
      </c>
      <c r="G449" t="s">
        <v>343</v>
      </c>
      <c r="H449" s="2" t="s">
        <v>343</v>
      </c>
      <c r="J449" cm="1">
        <f t="array" ref="J449">SUM(--((_xlfn.REGEXTEST(Table1[keyword], "\b" &amp; Table1[[#This Row],[keyword]] &amp; ".*")) * (Table1[keep]=1) * (Table1[QA]=Table1[[#This Row],[QA]]) *  (Table1[Redundant]&lt;&gt;1)))</f>
        <v>1</v>
      </c>
      <c r="K449" t="str" cm="1">
        <f t="array" ref="K449">_xlfn.TEXTJOIN(", ", TRUE, _xlfn._xlws.FILTER(Table1[keyword], (_xlfn.REGEXTEST(Table1[keyword], "\b" &amp; Table1[[#This Row],[keyword]] &amp; ".*")) * (Table1[keep]=1)  * (Table1[QA]=Table1[[#This Row],[QA]]) *  (Table1[Redundant]&lt;&gt;1), ""))</f>
        <v>load</v>
      </c>
      <c r="L449" cm="1">
        <f t="array" ref="L449">SUM(--(RIGHT(_xlfn.TEXTSPLIT(Table1[[#This Row],[processed]], ," "), 1) = "I"))</f>
        <v>0</v>
      </c>
      <c r="M449" cm="1">
        <f t="array" ref="M449">SUM(--(RIGHT(_xlfn.TEXTSPLIT(Table1[[#This Row],[processed]], ," "), 2) = "bl"))</f>
        <v>0</v>
      </c>
      <c r="N449" cm="1">
        <f t="array" ref="N449">SUM(--(ISNUMBER(SEARCH(Table1[[#This Row],[keyword]], Table1[keyword]))))</f>
        <v>10</v>
      </c>
      <c r="O449" t="str" cm="1">
        <f t="array" ref="O449">_xlfn.TEXTJOIN(", ", TRUE, _xlfn._xlws.FILTER(Table1[keyword], ISNUMBER(SEARCH(Table1[[#This Row],[keyword]], Table1[keyword])), ""))</f>
        <v>loader, load test, unload, load, load, load balanc, load test, workload, load balanc, workload perform</v>
      </c>
      <c r="P449" cm="1">
        <f t="array" ref="P449">SUM(--((_xlfn.REGEXTEST(Table1[keyword], "^" &amp; Table1[[#This Row],[keyword]] &amp; ".*")) * (Table1[keep]=1) ))</f>
        <v>5</v>
      </c>
      <c r="Q449" t="str" cm="1">
        <f t="array" ref="Q449">_xlfn.TEXTJOIN(", ", TRUE, _xlfn._xlws.FILTER(Table1[keyword], (_xlfn.REGEXTEST(Table1[keyword], "^" &amp; Table1[[#This Row],[keyword]] &amp; ".*")) * (Table1[keep]=1), ""))</f>
        <v>loader, load test, load, load, load balanc</v>
      </c>
    </row>
    <row r="450" spans="1:17" x14ac:dyDescent="0.3">
      <c r="A450" t="str">
        <f>IF(NOT(ISBLANK(Table1[[#This Row],[correct value]])), Table1[[#This Row],[correct value]], Table1[[#This Row],[processed]])</f>
        <v>lock</v>
      </c>
      <c r="B450">
        <v>0</v>
      </c>
      <c r="C450">
        <v>1</v>
      </c>
      <c r="D450" t="s">
        <v>746</v>
      </c>
      <c r="F450" t="b">
        <f>COUNTA(_xlfn.TEXTSPLIT(Table1[[#This Row],[processed]]," "))=1</f>
        <v>1</v>
      </c>
      <c r="G450" t="s">
        <v>675</v>
      </c>
      <c r="H450" s="2" t="s">
        <v>675</v>
      </c>
      <c r="J450" cm="1">
        <f t="array" ref="J450">SUM(--((_xlfn.REGEXTEST(Table1[keyword], "\b" &amp; Table1[[#This Row],[keyword]] &amp; ".*")) * (Table1[keep]=1) * (Table1[QA]=Table1[[#This Row],[QA]]) *  (Table1[Redundant]&lt;&gt;1)))</f>
        <v>1</v>
      </c>
      <c r="K450" t="str" cm="1">
        <f t="array" ref="K450">_xlfn.TEXTJOIN(", ", TRUE, _xlfn._xlws.FILTER(Table1[keyword], (_xlfn.REGEXTEST(Table1[keyword], "\b" &amp; Table1[[#This Row],[keyword]] &amp; ".*")) * (Table1[keep]=1)  * (Table1[QA]=Table1[[#This Row],[QA]]) *  (Table1[Redundant]&lt;&gt;1), ""))</f>
        <v>lock</v>
      </c>
      <c r="L450" cm="1">
        <f t="array" ref="L450">SUM(--(RIGHT(_xlfn.TEXTSPLIT(Table1[[#This Row],[processed]], ," "), 1) = "I"))</f>
        <v>0</v>
      </c>
      <c r="M450" cm="1">
        <f t="array" ref="M450">SUM(--(RIGHT(_xlfn.TEXTSPLIT(Table1[[#This Row],[processed]], ," "), 2) = "bl"))</f>
        <v>0</v>
      </c>
      <c r="N450" cm="1">
        <f t="array" ref="N450">SUM(--(ISNUMBER(SEARCH(Table1[[#This Row],[keyword]], Table1[keyword]))))</f>
        <v>7</v>
      </c>
      <c r="O450" t="str" cm="1">
        <f t="array" ref="O450">_xlfn.TEXTJOIN(", ", TRUE, _xlfn._xlws.FILTER(Table1[keyword], ISNUMBER(SEARCH(Table1[[#This Row],[keyword]], Table1[keyword])), ""))</f>
        <v>clock, deadlock, deadlock, interlock, lock, interlock, lock</v>
      </c>
      <c r="P450" cm="1">
        <f t="array" ref="P450">SUM(--((_xlfn.REGEXTEST(Table1[keyword], "^" &amp; Table1[[#This Row],[keyword]] &amp; ".*")) * (Table1[keep]=1) ))</f>
        <v>2</v>
      </c>
      <c r="Q450" t="str" cm="1">
        <f t="array" ref="Q450">_xlfn.TEXTJOIN(", ", TRUE, _xlfn._xlws.FILTER(Table1[keyword], (_xlfn.REGEXTEST(Table1[keyword], "^" &amp; Table1[[#This Row],[keyword]] &amp; ".*")) * (Table1[keep]=1), ""))</f>
        <v>lock, lock</v>
      </c>
    </row>
    <row r="451" spans="1:17" hidden="1" x14ac:dyDescent="0.3">
      <c r="A451" s="6" t="str">
        <f>IF(NOT(ISBLANK(Table1[[#This Row],[correct value]])), Table1[[#This Row],[correct value]], Table1[[#This Row],[processed]])</f>
        <v>interlock</v>
      </c>
      <c r="B451">
        <v>0</v>
      </c>
      <c r="C451">
        <v>0</v>
      </c>
      <c r="D451" t="s">
        <v>1184</v>
      </c>
      <c r="F451" t="b">
        <f>COUNTA(_xlfn.TEXTSPLIT(Table1[[#This Row],[processed]]," "))=1</f>
        <v>1</v>
      </c>
      <c r="G451" t="s">
        <v>891</v>
      </c>
      <c r="H451" t="s">
        <v>891</v>
      </c>
      <c r="J451" cm="1">
        <f t="array" ref="J451">SUM(--((_xlfn.REGEXTEST(Table1[keyword], "\b" &amp; Table1[[#This Row],[keyword]] &amp; ".*")) * (Table1[keep]=1) * (Table1[QA]=Table1[[#This Row],[QA]]) *  (Table1[Redundant]&lt;&gt;1)))</f>
        <v>0</v>
      </c>
      <c r="K451" t="str" cm="1">
        <f t="array" ref="K451">_xlfn.TEXTJOIN(", ", TRUE, _xlfn._xlws.FILTER(Table1[keyword], (_xlfn.REGEXTEST(Table1[keyword], "\b" &amp; Table1[[#This Row],[keyword]] &amp; ".*")) * (Table1[keep]=1)  * (Table1[QA]=Table1[[#This Row],[QA]]) *  (Table1[Redundant]&lt;&gt;1), ""))</f>
        <v/>
      </c>
      <c r="L451" cm="1">
        <f t="array" ref="L451">SUM(--(RIGHT(_xlfn.TEXTSPLIT(Table1[[#This Row],[processed]], ," "), 1) = "I"))</f>
        <v>0</v>
      </c>
      <c r="M451" cm="1">
        <f t="array" ref="M451">SUM(--(RIGHT(_xlfn.TEXTSPLIT(Table1[[#This Row],[processed]], ," "), 2) = "bl"))</f>
        <v>0</v>
      </c>
      <c r="N451" cm="1">
        <f t="array" ref="N451">SUM(--(ISNUMBER(SEARCH(Table1[[#This Row],[keyword]], Table1[keyword]))))</f>
        <v>2</v>
      </c>
      <c r="O451" t="str" cm="1">
        <f t="array" ref="O451">_xlfn.TEXTJOIN(", ", TRUE, _xlfn._xlws.FILTER(Table1[keyword], ISNUMBER(SEARCH(Table1[[#This Row],[keyword]], Table1[keyword])), ""))</f>
        <v>interlock, interlock</v>
      </c>
      <c r="P451" cm="1">
        <f t="array" ref="P451">SUM(--((_xlfn.REGEXTEST(Table1[keyword], "^" &amp; Table1[[#This Row],[keyword]] &amp; ".*")) * (Table1[keep]=1) ))</f>
        <v>1</v>
      </c>
      <c r="Q451" t="str" cm="1">
        <f t="array" ref="Q451">_xlfn.TEXTJOIN(", ", TRUE, _xlfn._xlws.FILTER(Table1[keyword], (_xlfn.REGEXTEST(Table1[keyword], "^" &amp; Table1[[#This Row],[keyword]] &amp; ".*")) * (Table1[keep]=1), ""))</f>
        <v>interlock</v>
      </c>
    </row>
    <row r="452" spans="1:17" x14ac:dyDescent="0.3">
      <c r="A452" t="str">
        <f>IF(NOT(ISBLANK(Table1[[#This Row],[correct value]])), Table1[[#This Row],[correct value]], Table1[[#This Row],[processed]])</f>
        <v>lock</v>
      </c>
      <c r="B452">
        <v>0</v>
      </c>
      <c r="C452">
        <v>1</v>
      </c>
      <c r="D452" t="s">
        <v>1184</v>
      </c>
      <c r="F452" t="b">
        <f>COUNTA(_xlfn.TEXTSPLIT(Table1[[#This Row],[processed]]," "))=1</f>
        <v>1</v>
      </c>
      <c r="G452" t="s">
        <v>675</v>
      </c>
      <c r="H452" s="2" t="s">
        <v>675</v>
      </c>
      <c r="J452" cm="1">
        <f t="array" ref="J452">SUM(--((_xlfn.REGEXTEST(Table1[keyword], "\b" &amp; Table1[[#This Row],[keyword]] &amp; ".*")) * (Table1[keep]=1) * (Table1[QA]=Table1[[#This Row],[QA]]) *  (Table1[Redundant]&lt;&gt;1)))</f>
        <v>1</v>
      </c>
      <c r="K452" t="str" cm="1">
        <f t="array" ref="K452">_xlfn.TEXTJOIN(", ", TRUE, _xlfn._xlws.FILTER(Table1[keyword], (_xlfn.REGEXTEST(Table1[keyword], "\b" &amp; Table1[[#This Row],[keyword]] &amp; ".*")) * (Table1[keep]=1)  * (Table1[QA]=Table1[[#This Row],[QA]]) *  (Table1[Redundant]&lt;&gt;1), ""))</f>
        <v>lock</v>
      </c>
      <c r="L452" cm="1">
        <f t="array" ref="L452">SUM(--(RIGHT(_xlfn.TEXTSPLIT(Table1[[#This Row],[processed]], ," "), 1) = "I"))</f>
        <v>0</v>
      </c>
      <c r="M452" cm="1">
        <f t="array" ref="M452">SUM(--(RIGHT(_xlfn.TEXTSPLIT(Table1[[#This Row],[processed]], ," "), 2) = "bl"))</f>
        <v>0</v>
      </c>
      <c r="N452" cm="1">
        <f t="array" ref="N452">SUM(--(ISNUMBER(SEARCH(Table1[[#This Row],[keyword]], Table1[keyword]))))</f>
        <v>7</v>
      </c>
      <c r="O452" t="str" cm="1">
        <f t="array" ref="O452">_xlfn.TEXTJOIN(", ", TRUE, _xlfn._xlws.FILTER(Table1[keyword], ISNUMBER(SEARCH(Table1[[#This Row],[keyword]], Table1[keyword])), ""))</f>
        <v>clock, deadlock, deadlock, interlock, lock, interlock, lock</v>
      </c>
      <c r="P452" cm="1">
        <f t="array" ref="P452">SUM(--((_xlfn.REGEXTEST(Table1[keyword], "^" &amp; Table1[[#This Row],[keyword]] &amp; ".*")) * (Table1[keep]=1) ))</f>
        <v>2</v>
      </c>
      <c r="Q452" t="str" cm="1">
        <f t="array" ref="Q452">_xlfn.TEXTJOIN(", ", TRUE, _xlfn._xlws.FILTER(Table1[keyword], (_xlfn.REGEXTEST(Table1[keyword], "^" &amp; Table1[[#This Row],[keyword]] &amp; ".*")) * (Table1[keep]=1), ""))</f>
        <v>lock, lock</v>
      </c>
    </row>
    <row r="453" spans="1:17" x14ac:dyDescent="0.3">
      <c r="A453" t="str">
        <f>IF(NOT(ISBLANK(Table1[[#This Row],[correct value]])), Table1[[#This Row],[correct value]], Table1[[#This Row],[processed]])</f>
        <v>log</v>
      </c>
      <c r="B453">
        <v>0</v>
      </c>
      <c r="C453">
        <v>1</v>
      </c>
      <c r="D453" t="s">
        <v>390</v>
      </c>
      <c r="F453" t="b">
        <f>COUNTA(_xlfn.TEXTSPLIT(Table1[[#This Row],[processed]]," "))=1</f>
        <v>1</v>
      </c>
      <c r="G453" t="s">
        <v>305</v>
      </c>
      <c r="H453" s="2" t="s">
        <v>306</v>
      </c>
      <c r="J453" cm="1">
        <f t="array" ref="J453">SUM(--((_xlfn.REGEXTEST(Table1[keyword], "\b" &amp; Table1[[#This Row],[keyword]] &amp; ".*")) * (Table1[keep]=1) * (Table1[QA]=Table1[[#This Row],[QA]]) *  (Table1[Redundant]&lt;&gt;1)))</f>
        <v>1</v>
      </c>
      <c r="K453" t="str" cm="1">
        <f t="array" ref="K453">_xlfn.TEXTJOIN(", ", TRUE, _xlfn._xlws.FILTER(Table1[keyword], (_xlfn.REGEXTEST(Table1[keyword], "\b" &amp; Table1[[#This Row],[keyword]] &amp; ".*")) * (Table1[keep]=1)  * (Table1[QA]=Table1[[#This Row],[QA]]) *  (Table1[Redundant]&lt;&gt;1), ""))</f>
        <v>log</v>
      </c>
      <c r="L453" cm="1">
        <f t="array" ref="L453">SUM(--(RIGHT(_xlfn.TEXTSPLIT(Table1[[#This Row],[processed]], ," "), 1) = "I"))</f>
        <v>0</v>
      </c>
      <c r="M453" cm="1">
        <f t="array" ref="M453">SUM(--(RIGHT(_xlfn.TEXTSPLIT(Table1[[#This Row],[processed]], ," "), 2) = "bl"))</f>
        <v>0</v>
      </c>
      <c r="N453" cm="1">
        <f t="array" ref="N453">SUM(--(ISNUMBER(SEARCH(Table1[[#This Row],[keyword]], Table1[keyword]))))</f>
        <v>8</v>
      </c>
      <c r="O453" t="str" cm="1">
        <f t="array" ref="O453">_xlfn.TEXTJOIN(", ", TRUE, _xlfn._xlws.FILTER(Table1[keyword], ISNUMBER(SEARCH(Table1[[#This Row],[keyword]], Table1[keyword])), ""))</f>
        <v>controltopolog, dialog, log, log, log, log, ontolog, topolog model</v>
      </c>
      <c r="P453" cm="1">
        <f t="array" ref="P453">SUM(--((_xlfn.REGEXTEST(Table1[keyword], "^" &amp; Table1[[#This Row],[keyword]] &amp; ".*")) * (Table1[keep]=1) ))</f>
        <v>4</v>
      </c>
      <c r="Q453" t="str" cm="1">
        <f t="array" ref="Q453">_xlfn.TEXTJOIN(", ", TRUE, _xlfn._xlws.FILTER(Table1[keyword], (_xlfn.REGEXTEST(Table1[keyword], "^" &amp; Table1[[#This Row],[keyword]] &amp; ".*")) * (Table1[keep]=1), ""))</f>
        <v>log, log, log, log</v>
      </c>
    </row>
    <row r="454" spans="1:17" x14ac:dyDescent="0.3">
      <c r="A454" t="str">
        <f>IF(NOT(ISBLANK(Table1[[#This Row],[correct value]])), Table1[[#This Row],[correct value]], Table1[[#This Row],[processed]])</f>
        <v>log</v>
      </c>
      <c r="B454">
        <v>0</v>
      </c>
      <c r="C454">
        <v>1</v>
      </c>
      <c r="D454" t="s">
        <v>969</v>
      </c>
      <c r="F454" t="b">
        <f>COUNTA(_xlfn.TEXTSPLIT(Table1[[#This Row],[processed]]," "))=1</f>
        <v>1</v>
      </c>
      <c r="G454" t="s">
        <v>305</v>
      </c>
      <c r="H454" s="2" t="s">
        <v>305</v>
      </c>
      <c r="J454" cm="1">
        <f t="array" ref="J454">SUM(--((_xlfn.REGEXTEST(Table1[keyword], "\b" &amp; Table1[[#This Row],[keyword]] &amp; ".*")) * (Table1[keep]=1) * (Table1[QA]=Table1[[#This Row],[QA]]) *  (Table1[Redundant]&lt;&gt;1)))</f>
        <v>1</v>
      </c>
      <c r="K454" t="str" cm="1">
        <f t="array" ref="K454">_xlfn.TEXTJOIN(", ", TRUE, _xlfn._xlws.FILTER(Table1[keyword], (_xlfn.REGEXTEST(Table1[keyword], "\b" &amp; Table1[[#This Row],[keyword]] &amp; ".*")) * (Table1[keep]=1)  * (Table1[QA]=Table1[[#This Row],[QA]]) *  (Table1[Redundant]&lt;&gt;1), ""))</f>
        <v>log</v>
      </c>
      <c r="L454" cm="1">
        <f t="array" ref="L454">SUM(--(RIGHT(_xlfn.TEXTSPLIT(Table1[[#This Row],[processed]], ," "), 1) = "I"))</f>
        <v>0</v>
      </c>
      <c r="M454" cm="1">
        <f t="array" ref="M454">SUM(--(RIGHT(_xlfn.TEXTSPLIT(Table1[[#This Row],[processed]], ," "), 2) = "bl"))</f>
        <v>0</v>
      </c>
      <c r="N454" cm="1">
        <f t="array" ref="N454">SUM(--(ISNUMBER(SEARCH(Table1[[#This Row],[keyword]], Table1[keyword]))))</f>
        <v>8</v>
      </c>
      <c r="O454" t="str" cm="1">
        <f t="array" ref="O454">_xlfn.TEXTJOIN(", ", TRUE, _xlfn._xlws.FILTER(Table1[keyword], ISNUMBER(SEARCH(Table1[[#This Row],[keyword]], Table1[keyword])), ""))</f>
        <v>controltopolog, dialog, log, log, log, log, ontolog, topolog model</v>
      </c>
      <c r="P454" cm="1">
        <f t="array" ref="P454">SUM(--((_xlfn.REGEXTEST(Table1[keyword], "^" &amp; Table1[[#This Row],[keyword]] &amp; ".*")) * (Table1[keep]=1) ))</f>
        <v>4</v>
      </c>
      <c r="Q454" t="str" cm="1">
        <f t="array" ref="Q454">_xlfn.TEXTJOIN(", ", TRUE, _xlfn._xlws.FILTER(Table1[keyword], (_xlfn.REGEXTEST(Table1[keyword], "^" &amp; Table1[[#This Row],[keyword]] &amp; ".*")) * (Table1[keep]=1), ""))</f>
        <v>log, log, log, log</v>
      </c>
    </row>
    <row r="455" spans="1:17" x14ac:dyDescent="0.3">
      <c r="A455" t="str">
        <f>IF(NOT(ISBLANK(Table1[[#This Row],[correct value]])), Table1[[#This Row],[correct value]], Table1[[#This Row],[processed]])</f>
        <v>log</v>
      </c>
      <c r="B455">
        <v>0</v>
      </c>
      <c r="C455">
        <v>1</v>
      </c>
      <c r="D455" t="s">
        <v>1184</v>
      </c>
      <c r="F455" t="b">
        <f>COUNTA(_xlfn.TEXTSPLIT(Table1[[#This Row],[processed]]," "))=1</f>
        <v>1</v>
      </c>
      <c r="G455" t="s">
        <v>305</v>
      </c>
      <c r="H455" s="2" t="s">
        <v>305</v>
      </c>
      <c r="J455" cm="1">
        <f t="array" ref="J455">SUM(--((_xlfn.REGEXTEST(Table1[keyword], "\b" &amp; Table1[[#This Row],[keyword]] &amp; ".*")) * (Table1[keep]=1) * (Table1[QA]=Table1[[#This Row],[QA]]) *  (Table1[Redundant]&lt;&gt;1)))</f>
        <v>1</v>
      </c>
      <c r="K455" t="str" cm="1">
        <f t="array" ref="K455">_xlfn.TEXTJOIN(", ", TRUE, _xlfn._xlws.FILTER(Table1[keyword], (_xlfn.REGEXTEST(Table1[keyword], "\b" &amp; Table1[[#This Row],[keyword]] &amp; ".*")) * (Table1[keep]=1)  * (Table1[QA]=Table1[[#This Row],[QA]]) *  (Table1[Redundant]&lt;&gt;1), ""))</f>
        <v>log</v>
      </c>
      <c r="L455" cm="1">
        <f t="array" ref="L455">SUM(--(RIGHT(_xlfn.TEXTSPLIT(Table1[[#This Row],[processed]], ," "), 1) = "I"))</f>
        <v>0</v>
      </c>
      <c r="M455" cm="1">
        <f t="array" ref="M455">SUM(--(RIGHT(_xlfn.TEXTSPLIT(Table1[[#This Row],[processed]], ," "), 2) = "bl"))</f>
        <v>0</v>
      </c>
      <c r="N455" cm="1">
        <f t="array" ref="N455">SUM(--(ISNUMBER(SEARCH(Table1[[#This Row],[keyword]], Table1[keyword]))))</f>
        <v>8</v>
      </c>
      <c r="O455" t="str" cm="1">
        <f t="array" ref="O455">_xlfn.TEXTJOIN(", ", TRUE, _xlfn._xlws.FILTER(Table1[keyword], ISNUMBER(SEARCH(Table1[[#This Row],[keyword]], Table1[keyword])), ""))</f>
        <v>controltopolog, dialog, log, log, log, log, ontolog, topolog model</v>
      </c>
      <c r="P455" cm="1">
        <f t="array" ref="P455">SUM(--((_xlfn.REGEXTEST(Table1[keyword], "^" &amp; Table1[[#This Row],[keyword]] &amp; ".*")) * (Table1[keep]=1) ))</f>
        <v>4</v>
      </c>
      <c r="Q455" t="str" cm="1">
        <f t="array" ref="Q455">_xlfn.TEXTJOIN(", ", TRUE, _xlfn._xlws.FILTER(Table1[keyword], (_xlfn.REGEXTEST(Table1[keyword], "^" &amp; Table1[[#This Row],[keyword]] &amp; ".*")) * (Table1[keep]=1), ""))</f>
        <v>log, log, log, log</v>
      </c>
    </row>
    <row r="456" spans="1:17" x14ac:dyDescent="0.3">
      <c r="A456" t="str">
        <f>IF(NOT(ISBLANK(Table1[[#This Row],[correct value]])), Table1[[#This Row],[correct value]], Table1[[#This Row],[processed]])</f>
        <v>log</v>
      </c>
      <c r="B456">
        <v>0</v>
      </c>
      <c r="C456">
        <v>1</v>
      </c>
      <c r="D456" t="s">
        <v>1262</v>
      </c>
      <c r="F456" t="b">
        <f>COUNTA(_xlfn.TEXTSPLIT(Table1[[#This Row],[processed]]," "))=1</f>
        <v>1</v>
      </c>
      <c r="G456" t="s">
        <v>305</v>
      </c>
      <c r="H456" s="2" t="s">
        <v>305</v>
      </c>
      <c r="J456" cm="1">
        <f t="array" ref="J456">SUM(--((_xlfn.REGEXTEST(Table1[keyword], "\b" &amp; Table1[[#This Row],[keyword]] &amp; ".*")) * (Table1[keep]=1) * (Table1[QA]=Table1[[#This Row],[QA]]) *  (Table1[Redundant]&lt;&gt;1)))</f>
        <v>1</v>
      </c>
      <c r="K456" t="str" cm="1">
        <f t="array" ref="K456">_xlfn.TEXTJOIN(", ", TRUE, _xlfn._xlws.FILTER(Table1[keyword], (_xlfn.REGEXTEST(Table1[keyword], "\b" &amp; Table1[[#This Row],[keyword]] &amp; ".*")) * (Table1[keep]=1)  * (Table1[QA]=Table1[[#This Row],[QA]]) *  (Table1[Redundant]&lt;&gt;1), ""))</f>
        <v>log</v>
      </c>
      <c r="L456" cm="1">
        <f t="array" ref="L456">SUM(--(RIGHT(_xlfn.TEXTSPLIT(Table1[[#This Row],[processed]], ," "), 1) = "I"))</f>
        <v>0</v>
      </c>
      <c r="M456" cm="1">
        <f t="array" ref="M456">SUM(--(RIGHT(_xlfn.TEXTSPLIT(Table1[[#This Row],[processed]], ," "), 2) = "bl"))</f>
        <v>0</v>
      </c>
      <c r="N456" cm="1">
        <f t="array" ref="N456">SUM(--(ISNUMBER(SEARCH(Table1[[#This Row],[keyword]], Table1[keyword]))))</f>
        <v>8</v>
      </c>
      <c r="O456" t="str" cm="1">
        <f t="array" ref="O456">_xlfn.TEXTJOIN(", ", TRUE, _xlfn._xlws.FILTER(Table1[keyword], ISNUMBER(SEARCH(Table1[[#This Row],[keyword]], Table1[keyword])), ""))</f>
        <v>controltopolog, dialog, log, log, log, log, ontolog, topolog model</v>
      </c>
      <c r="P456" cm="1">
        <f t="array" ref="P456">SUM(--((_xlfn.REGEXTEST(Table1[keyword], "^" &amp; Table1[[#This Row],[keyword]] &amp; ".*")) * (Table1[keep]=1) ))</f>
        <v>4</v>
      </c>
      <c r="Q456" t="str" cm="1">
        <f t="array" ref="Q456">_xlfn.TEXTJOIN(", ", TRUE, _xlfn._xlws.FILTER(Table1[keyword], (_xlfn.REGEXTEST(Table1[keyword], "^" &amp; Table1[[#This Row],[keyword]] &amp; ".*")) * (Table1[keep]=1), ""))</f>
        <v>log, log, log, log</v>
      </c>
    </row>
    <row r="457" spans="1:17" x14ac:dyDescent="0.3">
      <c r="A457" t="str">
        <f>IF(NOT(ISBLANK(Table1[[#This Row],[correct value]])), Table1[[#This Row],[correct value]], Table1[[#This Row],[processed]])</f>
        <v>loss</v>
      </c>
      <c r="B457">
        <v>0</v>
      </c>
      <c r="C457">
        <v>1</v>
      </c>
      <c r="D457" t="s">
        <v>1184</v>
      </c>
      <c r="F457" t="b">
        <f>COUNTA(_xlfn.TEXTSPLIT(Table1[[#This Row],[processed]]," "))=1</f>
        <v>1</v>
      </c>
      <c r="G457" t="s">
        <v>1038</v>
      </c>
      <c r="H457" s="2" t="s">
        <v>1038</v>
      </c>
      <c r="J457" cm="1">
        <f t="array" ref="J457">SUM(--((_xlfn.REGEXTEST(Table1[keyword], "\b" &amp; Table1[[#This Row],[keyword]] &amp; ".*")) * (Table1[keep]=1) * (Table1[QA]=Table1[[#This Row],[QA]]) *  (Table1[Redundant]&lt;&gt;1)))</f>
        <v>1</v>
      </c>
      <c r="K457" t="str" cm="1">
        <f t="array" ref="K457">_xlfn.TEXTJOIN(", ", TRUE, _xlfn._xlws.FILTER(Table1[keyword], (_xlfn.REGEXTEST(Table1[keyword], "\b" &amp; Table1[[#This Row],[keyword]] &amp; ".*")) * (Table1[keep]=1)  * (Table1[QA]=Table1[[#This Row],[QA]]) *  (Table1[Redundant]&lt;&gt;1), ""))</f>
        <v>loss</v>
      </c>
      <c r="L457" cm="1">
        <f t="array" ref="L457">SUM(--(RIGHT(_xlfn.TEXTSPLIT(Table1[[#This Row],[processed]], ," "), 1) = "I"))</f>
        <v>0</v>
      </c>
      <c r="M457" cm="1">
        <f t="array" ref="M457">SUM(--(RIGHT(_xlfn.TEXTSPLIT(Table1[[#This Row],[processed]], ," "), 2) = "bl"))</f>
        <v>0</v>
      </c>
      <c r="N457" cm="1">
        <f t="array" ref="N457">SUM(--(ISNUMBER(SEARCH(Table1[[#This Row],[keyword]], Table1[keyword]))))</f>
        <v>1</v>
      </c>
      <c r="O457" t="str" cm="1">
        <f t="array" ref="O457">_xlfn.TEXTJOIN(", ", TRUE, _xlfn._xlws.FILTER(Table1[keyword], ISNUMBER(SEARCH(Table1[[#This Row],[keyword]], Table1[keyword])), ""))</f>
        <v>loss</v>
      </c>
      <c r="P457" cm="1">
        <f t="array" ref="P457">SUM(--((_xlfn.REGEXTEST(Table1[keyword], "^" &amp; Table1[[#This Row],[keyword]] &amp; ".*")) * (Table1[keep]=1) ))</f>
        <v>1</v>
      </c>
      <c r="Q457" t="str" cm="1">
        <f t="array" ref="Q457">_xlfn.TEXTJOIN(", ", TRUE, _xlfn._xlws.FILTER(Table1[keyword], (_xlfn.REGEXTEST(Table1[keyword], "^" &amp; Table1[[#This Row],[keyword]] &amp; ".*")) * (Table1[keep]=1), ""))</f>
        <v>loss</v>
      </c>
    </row>
    <row r="458" spans="1:17" x14ac:dyDescent="0.3">
      <c r="A458" t="str">
        <f>IF(NOT(ISBLANK(Table1[[#This Row],[correct value]])), Table1[[#This Row],[correct value]], Table1[[#This Row],[processed]])</f>
        <v>low-pow</v>
      </c>
      <c r="B458">
        <v>1</v>
      </c>
      <c r="C458">
        <v>1</v>
      </c>
      <c r="D458" t="s">
        <v>399</v>
      </c>
      <c r="F458" t="b">
        <f>COUNTA(_xlfn.TEXTSPLIT(Table1[[#This Row],[processed]]," "))=1</f>
        <v>1</v>
      </c>
      <c r="G458" t="s">
        <v>397</v>
      </c>
      <c r="H458" s="2" t="s">
        <v>398</v>
      </c>
      <c r="J458" cm="1">
        <f t="array" ref="J458">SUM(--((_xlfn.REGEXTEST(Table1[keyword], "\b" &amp; Table1[[#This Row],[keyword]] &amp; ".*")) * (Table1[keep]=1) * (Table1[QA]=Table1[[#This Row],[QA]]) *  (Table1[Redundant]&lt;&gt;1)))</f>
        <v>1</v>
      </c>
      <c r="K458" t="str" cm="1">
        <f t="array" ref="K458">_xlfn.TEXTJOIN(", ", TRUE, _xlfn._xlws.FILTER(Table1[keyword], (_xlfn.REGEXTEST(Table1[keyword], "\b" &amp; Table1[[#This Row],[keyword]] &amp; ".*")) * (Table1[keep]=1)  * (Table1[QA]=Table1[[#This Row],[QA]]) *  (Table1[Redundant]&lt;&gt;1), ""))</f>
        <v>low-pow</v>
      </c>
      <c r="L458" cm="1">
        <f t="array" ref="L458">SUM(--(RIGHT(_xlfn.TEXTSPLIT(Table1[[#This Row],[processed]], ," "), 1) = "I"))</f>
        <v>0</v>
      </c>
      <c r="M458" cm="1">
        <f t="array" ref="M458">SUM(--(RIGHT(_xlfn.TEXTSPLIT(Table1[[#This Row],[processed]], ," "), 2) = "bl"))</f>
        <v>0</v>
      </c>
      <c r="N458" cm="1">
        <f t="array" ref="N458">SUM(--(ISNUMBER(SEARCH(Table1[[#This Row],[keyword]], Table1[keyword]))))</f>
        <v>1</v>
      </c>
      <c r="O458" t="str" cm="1">
        <f t="array" ref="O458">_xlfn.TEXTJOIN(", ", TRUE, _xlfn._xlws.FILTER(Table1[keyword], ISNUMBER(SEARCH(Table1[[#This Row],[keyword]], Table1[keyword])), ""))</f>
        <v>low-pow</v>
      </c>
      <c r="P458" cm="1">
        <f t="array" ref="P458">SUM(--((_xlfn.REGEXTEST(Table1[keyword], "^" &amp; Table1[[#This Row],[keyword]] &amp; ".*")) * (Table1[keep]=1) ))</f>
        <v>1</v>
      </c>
      <c r="Q458" t="str" cm="1">
        <f t="array" ref="Q458">_xlfn.TEXTJOIN(", ", TRUE, _xlfn._xlws.FILTER(Table1[keyword], (_xlfn.REGEXTEST(Table1[keyword], "^" &amp; Table1[[#This Row],[keyword]] &amp; ".*")) * (Table1[keep]=1), ""))</f>
        <v>low-pow</v>
      </c>
    </row>
    <row r="459" spans="1:17" hidden="1" x14ac:dyDescent="0.3">
      <c r="A459" s="6" t="str">
        <f>IF(NOT(ISBLANK(Table1[[#This Row],[correct value]])), Table1[[#This Row],[correct value]], Table1[[#This Row],[processed]])</f>
        <v>invers</v>
      </c>
      <c r="B459">
        <v>0</v>
      </c>
      <c r="C459">
        <v>0</v>
      </c>
      <c r="D459" t="s">
        <v>541</v>
      </c>
      <c r="F459" t="b">
        <f>COUNTA(_xlfn.TEXTSPLIT(Table1[[#This Row],[processed]]," "))=1</f>
        <v>1</v>
      </c>
      <c r="G459" t="s">
        <v>494</v>
      </c>
      <c r="H459" t="s">
        <v>495</v>
      </c>
      <c r="J459" cm="1">
        <f t="array" ref="J459">SUM(--((_xlfn.REGEXTEST(Table1[keyword], "\b" &amp; Table1[[#This Row],[keyword]] &amp; ".*")) * (Table1[keep]=1) * (Table1[QA]=Table1[[#This Row],[QA]]) *  (Table1[Redundant]&lt;&gt;1)))</f>
        <v>0</v>
      </c>
      <c r="K459" t="str" cm="1">
        <f t="array" ref="K459">_xlfn.TEXTJOIN(", ", TRUE, _xlfn._xlws.FILTER(Table1[keyword], (_xlfn.REGEXTEST(Table1[keyword], "\b" &amp; Table1[[#This Row],[keyword]] &amp; ".*")) * (Table1[keep]=1)  * (Table1[QA]=Table1[[#This Row],[QA]]) *  (Table1[Redundant]&lt;&gt;1), ""))</f>
        <v/>
      </c>
      <c r="L459" cm="1">
        <f t="array" ref="L459">SUM(--(RIGHT(_xlfn.TEXTSPLIT(Table1[[#This Row],[processed]], ," "), 1) = "I"))</f>
        <v>0</v>
      </c>
      <c r="M459" cm="1">
        <f t="array" ref="M459">SUM(--(RIGHT(_xlfn.TEXTSPLIT(Table1[[#This Row],[processed]], ," "), 2) = "bl"))</f>
        <v>0</v>
      </c>
      <c r="N459" cm="1">
        <f t="array" ref="N459">SUM(--(ISNUMBER(SEARCH(Table1[[#This Row],[keyword]], Table1[keyword]))))</f>
        <v>1</v>
      </c>
      <c r="O459" t="str" cm="1">
        <f t="array" ref="O459">_xlfn.TEXTJOIN(", ", TRUE, _xlfn._xlws.FILTER(Table1[keyword], ISNUMBER(SEARCH(Table1[[#This Row],[keyword]], Table1[keyword])), ""))</f>
        <v>invers</v>
      </c>
      <c r="P459" cm="1">
        <f t="array" ref="P459">SUM(--((_xlfn.REGEXTEST(Table1[keyword], "^" &amp; Table1[[#This Row],[keyword]] &amp; ".*")) * (Table1[keep]=1) ))</f>
        <v>0</v>
      </c>
      <c r="Q459" t="str" cm="1">
        <f t="array" ref="Q459">_xlfn.TEXTJOIN(", ", TRUE, _xlfn._xlws.FILTER(Table1[keyword], (_xlfn.REGEXTEST(Table1[keyword], "^" &amp; Table1[[#This Row],[keyword]] &amp; ".*")) * (Table1[keep]=1), ""))</f>
        <v/>
      </c>
    </row>
    <row r="460" spans="1:17" x14ac:dyDescent="0.3">
      <c r="A460" t="str">
        <f>IF(NOT(ISBLANK(Table1[[#This Row],[correct value]])), Table1[[#This Row],[correct value]], Table1[[#This Row],[processed]])</f>
        <v>lqn</v>
      </c>
      <c r="B460">
        <v>1</v>
      </c>
      <c r="C460">
        <v>1</v>
      </c>
      <c r="D460" t="s">
        <v>746</v>
      </c>
      <c r="F460" t="b">
        <f>COUNTA(_xlfn.TEXTSPLIT(Table1[[#This Row],[processed]]," "))=1</f>
        <v>1</v>
      </c>
      <c r="G460" t="s">
        <v>689</v>
      </c>
      <c r="H460" s="2" t="s">
        <v>689</v>
      </c>
      <c r="J460" cm="1">
        <f t="array" ref="J460">SUM(--((_xlfn.REGEXTEST(Table1[keyword], "\b" &amp; Table1[[#This Row],[keyword]] &amp; ".*")) * (Table1[keep]=1) * (Table1[QA]=Table1[[#This Row],[QA]]) *  (Table1[Redundant]&lt;&gt;1)))</f>
        <v>1</v>
      </c>
      <c r="K460" t="str" cm="1">
        <f t="array" ref="K460">_xlfn.TEXTJOIN(", ", TRUE, _xlfn._xlws.FILTER(Table1[keyword], (_xlfn.REGEXTEST(Table1[keyword], "\b" &amp; Table1[[#This Row],[keyword]] &amp; ".*")) * (Table1[keep]=1)  * (Table1[QA]=Table1[[#This Row],[QA]]) *  (Table1[Redundant]&lt;&gt;1), ""))</f>
        <v>lqn</v>
      </c>
      <c r="L460" cm="1">
        <f t="array" ref="L460">SUM(--(RIGHT(_xlfn.TEXTSPLIT(Table1[[#This Row],[processed]], ," "), 1) = "I"))</f>
        <v>0</v>
      </c>
      <c r="M460" cm="1">
        <f t="array" ref="M460">SUM(--(RIGHT(_xlfn.TEXTSPLIT(Table1[[#This Row],[processed]], ," "), 2) = "bl"))</f>
        <v>0</v>
      </c>
      <c r="N460" cm="1">
        <f t="array" ref="N460">SUM(--(ISNUMBER(SEARCH(Table1[[#This Row],[keyword]], Table1[keyword]))))</f>
        <v>1</v>
      </c>
      <c r="O460" t="str" cm="1">
        <f t="array" ref="O460">_xlfn.TEXTJOIN(", ", TRUE, _xlfn._xlws.FILTER(Table1[keyword], ISNUMBER(SEARCH(Table1[[#This Row],[keyword]], Table1[keyword])), ""))</f>
        <v>lqn</v>
      </c>
      <c r="P460" cm="1">
        <f t="array" ref="P460">SUM(--((_xlfn.REGEXTEST(Table1[keyword], "^" &amp; Table1[[#This Row],[keyword]] &amp; ".*")) * (Table1[keep]=1) ))</f>
        <v>1</v>
      </c>
      <c r="Q460" t="str" cm="1">
        <f t="array" ref="Q460">_xlfn.TEXTJOIN(", ", TRUE, _xlfn._xlws.FILTER(Table1[keyword], (_xlfn.REGEXTEST(Table1[keyword], "^" &amp; Table1[[#This Row],[keyword]] &amp; ".*")) * (Table1[keep]=1), ""))</f>
        <v>lqn</v>
      </c>
    </row>
    <row r="461" spans="1:17" x14ac:dyDescent="0.3">
      <c r="A461" t="str">
        <f>IF(NOT(ISBLANK(Table1[[#This Row],[correct value]])), Table1[[#This Row],[correct value]], Table1[[#This Row],[processed]])</f>
        <v>maintain</v>
      </c>
      <c r="B461">
        <v>0</v>
      </c>
      <c r="C461">
        <v>1</v>
      </c>
      <c r="D461" t="s">
        <v>541</v>
      </c>
      <c r="F461" t="b">
        <f>COUNTA(_xlfn.TEXTSPLIT(Table1[[#This Row],[processed]]," "))=1</f>
        <v>1</v>
      </c>
      <c r="G461" t="s">
        <v>527</v>
      </c>
      <c r="H461" s="2" t="s">
        <v>527</v>
      </c>
      <c r="J461" cm="1">
        <f t="array" ref="J461">SUM(--((_xlfn.REGEXTEST(Table1[keyword], "\b" &amp; Table1[[#This Row],[keyword]] &amp; ".*")) * (Table1[keep]=1) * (Table1[QA]=Table1[[#This Row],[QA]]) *  (Table1[Redundant]&lt;&gt;1)))</f>
        <v>1</v>
      </c>
      <c r="K461" t="str" cm="1">
        <f t="array" ref="K461">_xlfn.TEXTJOIN(", ", TRUE, _xlfn._xlws.FILTER(Table1[keyword], (_xlfn.REGEXTEST(Table1[keyword], "\b" &amp; Table1[[#This Row],[keyword]] &amp; ".*")) * (Table1[keep]=1)  * (Table1[QA]=Table1[[#This Row],[QA]]) *  (Table1[Redundant]&lt;&gt;1), ""))</f>
        <v>maintain</v>
      </c>
      <c r="L461" cm="1">
        <f t="array" ref="L461">SUM(--(RIGHT(_xlfn.TEXTSPLIT(Table1[[#This Row],[processed]], ," "), 1) = "I"))</f>
        <v>0</v>
      </c>
      <c r="M461" cm="1">
        <f t="array" ref="M461">SUM(--(RIGHT(_xlfn.TEXTSPLIT(Table1[[#This Row],[processed]], ," "), 2) = "bl"))</f>
        <v>0</v>
      </c>
      <c r="N461" cm="1">
        <f t="array" ref="N461">SUM(--(ISNUMBER(SEARCH(Table1[[#This Row],[keyword]], Table1[keyword]))))</f>
        <v>3</v>
      </c>
      <c r="O461" t="str" cm="1">
        <f t="array" ref="O461">_xlfn.TEXTJOIN(", ", TRUE, _xlfn._xlws.FILTER(Table1[keyword], ISNUMBER(SEARCH(Table1[[#This Row],[keyword]], Table1[keyword])), ""))</f>
        <v>maintain, maintain, maintain semant coher</v>
      </c>
      <c r="P461" cm="1">
        <f t="array" ref="P461">SUM(--((_xlfn.REGEXTEST(Table1[keyword], "^" &amp; Table1[[#This Row],[keyword]] &amp; ".*")) * (Table1[keep]=1) ))</f>
        <v>3</v>
      </c>
      <c r="Q461" t="str" cm="1">
        <f t="array" ref="Q461">_xlfn.TEXTJOIN(", ", TRUE, _xlfn._xlws.FILTER(Table1[keyword], (_xlfn.REGEXTEST(Table1[keyword], "^" &amp; Table1[[#This Row],[keyword]] &amp; ".*")) * (Table1[keep]=1), ""))</f>
        <v>maintain, maintain, maintain semant coher</v>
      </c>
    </row>
    <row r="462" spans="1:17" x14ac:dyDescent="0.3">
      <c r="A462" t="str">
        <f>IF(NOT(ISBLANK(Table1[[#This Row],[correct value]])), Table1[[#This Row],[correct value]], Table1[[#This Row],[processed]])</f>
        <v>maintain</v>
      </c>
      <c r="B462">
        <v>0</v>
      </c>
      <c r="C462">
        <v>1</v>
      </c>
      <c r="D462" t="s">
        <v>969</v>
      </c>
      <c r="F462" t="b">
        <f>COUNTA(_xlfn.TEXTSPLIT(Table1[[#This Row],[processed]]," "))=1</f>
        <v>1</v>
      </c>
      <c r="G462" t="s">
        <v>527</v>
      </c>
      <c r="H462" s="2" t="s">
        <v>527</v>
      </c>
      <c r="J462" cm="1">
        <f t="array" ref="J462">SUM(--((_xlfn.REGEXTEST(Table1[keyword], "\b" &amp; Table1[[#This Row],[keyword]] &amp; ".*")) * (Table1[keep]=1) * (Table1[QA]=Table1[[#This Row],[QA]]) *  (Table1[Redundant]&lt;&gt;1)))</f>
        <v>1</v>
      </c>
      <c r="K462" t="str" cm="1">
        <f t="array" ref="K462">_xlfn.TEXTJOIN(", ", TRUE, _xlfn._xlws.FILTER(Table1[keyword], (_xlfn.REGEXTEST(Table1[keyword], "\b" &amp; Table1[[#This Row],[keyword]] &amp; ".*")) * (Table1[keep]=1)  * (Table1[QA]=Table1[[#This Row],[QA]]) *  (Table1[Redundant]&lt;&gt;1), ""))</f>
        <v>maintain</v>
      </c>
      <c r="L462" cm="1">
        <f t="array" ref="L462">SUM(--(RIGHT(_xlfn.TEXTSPLIT(Table1[[#This Row],[processed]], ," "), 1) = "I"))</f>
        <v>0</v>
      </c>
      <c r="M462" cm="1">
        <f t="array" ref="M462">SUM(--(RIGHT(_xlfn.TEXTSPLIT(Table1[[#This Row],[processed]], ," "), 2) = "bl"))</f>
        <v>0</v>
      </c>
      <c r="N462" cm="1">
        <f t="array" ref="N462">SUM(--(ISNUMBER(SEARCH(Table1[[#This Row],[keyword]], Table1[keyword]))))</f>
        <v>3</v>
      </c>
      <c r="O462" t="str" cm="1">
        <f t="array" ref="O462">_xlfn.TEXTJOIN(", ", TRUE, _xlfn._xlws.FILTER(Table1[keyword], ISNUMBER(SEARCH(Table1[[#This Row],[keyword]], Table1[keyword])), ""))</f>
        <v>maintain, maintain, maintain semant coher</v>
      </c>
      <c r="P462" cm="1">
        <f t="array" ref="P462">SUM(--((_xlfn.REGEXTEST(Table1[keyword], "^" &amp; Table1[[#This Row],[keyword]] &amp; ".*")) * (Table1[keep]=1) ))</f>
        <v>3</v>
      </c>
      <c r="Q462" t="str" cm="1">
        <f t="array" ref="Q462">_xlfn.TEXTJOIN(", ", TRUE, _xlfn._xlws.FILTER(Table1[keyword], (_xlfn.REGEXTEST(Table1[keyword], "^" &amp; Table1[[#This Row],[keyword]] &amp; ".*")) * (Table1[keep]=1), ""))</f>
        <v>maintain, maintain, maintain semant coher</v>
      </c>
    </row>
    <row r="463" spans="1:17" x14ac:dyDescent="0.3">
      <c r="A463" t="str">
        <f>IF(NOT(ISBLANK(Table1[[#This Row],[correct value]])), Table1[[#This Row],[correct value]], Table1[[#This Row],[processed]])</f>
        <v>mainten</v>
      </c>
      <c r="B463">
        <v>0</v>
      </c>
      <c r="C463">
        <v>1</v>
      </c>
      <c r="D463" t="s">
        <v>131</v>
      </c>
      <c r="F463" t="b">
        <f>COUNTA(_xlfn.TEXTSPLIT(Table1[[#This Row],[processed]]," "))=1</f>
        <v>1</v>
      </c>
      <c r="G463" t="s">
        <v>184</v>
      </c>
      <c r="H463" t="s">
        <v>184</v>
      </c>
      <c r="J463" cm="1">
        <f t="array" ref="J463">SUM(--((_xlfn.REGEXTEST(Table1[keyword], "\b" &amp; Table1[[#This Row],[keyword]] &amp; ".*")) * (Table1[keep]=1) * (Table1[QA]=Table1[[#This Row],[QA]]) *  (Table1[Redundant]&lt;&gt;1)))</f>
        <v>1</v>
      </c>
      <c r="K463" t="str" cm="1">
        <f t="array" ref="K463">_xlfn.TEXTJOIN(", ", TRUE, _xlfn._xlws.FILTER(Table1[keyword], (_xlfn.REGEXTEST(Table1[keyword], "\b" &amp; Table1[[#This Row],[keyword]] &amp; ".*")) * (Table1[keep]=1)  * (Table1[QA]=Table1[[#This Row],[QA]]) *  (Table1[Redundant]&lt;&gt;1), ""))</f>
        <v>mainten</v>
      </c>
      <c r="L463" cm="1">
        <f t="array" ref="L463">SUM(--(RIGHT(_xlfn.TEXTSPLIT(Table1[[#This Row],[processed]], ," "), 1) = "I"))</f>
        <v>0</v>
      </c>
      <c r="M463" cm="1">
        <f t="array" ref="M463">SUM(--(RIGHT(_xlfn.TEXTSPLIT(Table1[[#This Row],[processed]], ," "), 2) = "bl"))</f>
        <v>0</v>
      </c>
      <c r="N463" cm="1">
        <f t="array" ref="N463">SUM(--(ISNUMBER(SEARCH(Table1[[#This Row],[keyword]], Table1[keyword]))))</f>
        <v>3</v>
      </c>
      <c r="O463" t="str" cm="1">
        <f t="array" ref="O463">_xlfn.TEXTJOIN(", ", TRUE, _xlfn._xlws.FILTER(Table1[keyword], ISNUMBER(SEARCH(Table1[[#This Row],[keyword]], Table1[keyword])), ""))</f>
        <v>mainten, mainten, softwar mainten</v>
      </c>
      <c r="P463" cm="1">
        <f t="array" ref="P463">SUM(--((_xlfn.REGEXTEST(Table1[keyword], "^" &amp; Table1[[#This Row],[keyword]] &amp; ".*")) * (Table1[keep]=1) ))</f>
        <v>2</v>
      </c>
      <c r="Q463" t="str" cm="1">
        <f t="array" ref="Q463">_xlfn.TEXTJOIN(", ", TRUE, _xlfn._xlws.FILTER(Table1[keyword], (_xlfn.REGEXTEST(Table1[keyword], "^" &amp; Table1[[#This Row],[keyword]] &amp; ".*")) * (Table1[keep]=1), ""))</f>
        <v>mainten, mainten</v>
      </c>
    </row>
    <row r="464" spans="1:17" x14ac:dyDescent="0.3">
      <c r="A464" t="str">
        <f>IF(NOT(ISBLANK(Table1[[#This Row],[correct value]])), Table1[[#This Row],[correct value]], Table1[[#This Row],[processed]])</f>
        <v>mainten</v>
      </c>
      <c r="B464">
        <v>0</v>
      </c>
      <c r="C464">
        <v>1</v>
      </c>
      <c r="D464" t="s">
        <v>861</v>
      </c>
      <c r="F464" t="b">
        <f>COUNTA(_xlfn.TEXTSPLIT(Table1[[#This Row],[processed]]," "))=1</f>
        <v>1</v>
      </c>
      <c r="G464" t="s">
        <v>184</v>
      </c>
      <c r="H464" s="2" t="s">
        <v>184</v>
      </c>
      <c r="J464" cm="1">
        <f t="array" ref="J464">SUM(--((_xlfn.REGEXTEST(Table1[keyword], "\b" &amp; Table1[[#This Row],[keyword]] &amp; ".*")) * (Table1[keep]=1) * (Table1[QA]=Table1[[#This Row],[QA]]) *  (Table1[Redundant]&lt;&gt;1)))</f>
        <v>1</v>
      </c>
      <c r="K464" t="str" cm="1">
        <f t="array" ref="K464">_xlfn.TEXTJOIN(", ", TRUE, _xlfn._xlws.FILTER(Table1[keyword], (_xlfn.REGEXTEST(Table1[keyword], "\b" &amp; Table1[[#This Row],[keyword]] &amp; ".*")) * (Table1[keep]=1)  * (Table1[QA]=Table1[[#This Row],[QA]]) *  (Table1[Redundant]&lt;&gt;1), ""))</f>
        <v>mainten</v>
      </c>
      <c r="L464" cm="1">
        <f t="array" ref="L464">SUM(--(RIGHT(_xlfn.TEXTSPLIT(Table1[[#This Row],[processed]], ," "), 1) = "I"))</f>
        <v>0</v>
      </c>
      <c r="M464" cm="1">
        <f t="array" ref="M464">SUM(--(RIGHT(_xlfn.TEXTSPLIT(Table1[[#This Row],[processed]], ," "), 2) = "bl"))</f>
        <v>0</v>
      </c>
      <c r="N464" cm="1">
        <f t="array" ref="N464">SUM(--(ISNUMBER(SEARCH(Table1[[#This Row],[keyword]], Table1[keyword]))))</f>
        <v>3</v>
      </c>
      <c r="O464" t="str" cm="1">
        <f t="array" ref="O464">_xlfn.TEXTJOIN(", ", TRUE, _xlfn._xlws.FILTER(Table1[keyword], ISNUMBER(SEARCH(Table1[[#This Row],[keyword]], Table1[keyword])), ""))</f>
        <v>mainten, mainten, softwar mainten</v>
      </c>
      <c r="P464" cm="1">
        <f t="array" ref="P464">SUM(--((_xlfn.REGEXTEST(Table1[keyword], "^" &amp; Table1[[#This Row],[keyword]] &amp; ".*")) * (Table1[keep]=1) ))</f>
        <v>2</v>
      </c>
      <c r="Q464" t="str" cm="1">
        <f t="array" ref="Q464">_xlfn.TEXTJOIN(", ", TRUE, _xlfn._xlws.FILTER(Table1[keyword], (_xlfn.REGEXTEST(Table1[keyword], "^" &amp; Table1[[#This Row],[keyword]] &amp; ".*")) * (Table1[keep]=1), ""))</f>
        <v>mainten, mainten</v>
      </c>
    </row>
    <row r="465" spans="1:17" x14ac:dyDescent="0.3">
      <c r="A465" t="str">
        <f>IF(NOT(ISBLANK(Table1[[#This Row],[correct value]])), Table1[[#This Row],[correct value]], Table1[[#This Row],[processed]])</f>
        <v>malwar</v>
      </c>
      <c r="B465">
        <v>0</v>
      </c>
      <c r="C465">
        <v>1</v>
      </c>
      <c r="D465" t="s">
        <v>1184</v>
      </c>
      <c r="F465" t="b">
        <f>COUNTA(_xlfn.TEXTSPLIT(Table1[[#This Row],[processed]]," "))=1</f>
        <v>1</v>
      </c>
      <c r="G465" t="s">
        <v>1025</v>
      </c>
      <c r="H465" s="2" t="s">
        <v>1026</v>
      </c>
      <c r="J465" cm="1">
        <f t="array" ref="J465">SUM(--((_xlfn.REGEXTEST(Table1[keyword], "\b" &amp; Table1[[#This Row],[keyword]] &amp; ".*")) * (Table1[keep]=1) * (Table1[QA]=Table1[[#This Row],[QA]]) *  (Table1[Redundant]&lt;&gt;1)))</f>
        <v>1</v>
      </c>
      <c r="K465" t="str" cm="1">
        <f t="array" ref="K465">_xlfn.TEXTJOIN(", ", TRUE, _xlfn._xlws.FILTER(Table1[keyword], (_xlfn.REGEXTEST(Table1[keyword], "\b" &amp; Table1[[#This Row],[keyword]] &amp; ".*")) * (Table1[keep]=1)  * (Table1[QA]=Table1[[#This Row],[QA]]) *  (Table1[Redundant]&lt;&gt;1), ""))</f>
        <v>malwar</v>
      </c>
      <c r="L465" cm="1">
        <f t="array" ref="L465">SUM(--(RIGHT(_xlfn.TEXTSPLIT(Table1[[#This Row],[processed]], ," "), 1) = "I"))</f>
        <v>0</v>
      </c>
      <c r="M465" cm="1">
        <f t="array" ref="M465">SUM(--(RIGHT(_xlfn.TEXTSPLIT(Table1[[#This Row],[processed]], ," "), 2) = "bl"))</f>
        <v>0</v>
      </c>
      <c r="N465" cm="1">
        <f t="array" ref="N465">SUM(--(ISNUMBER(SEARCH(Table1[[#This Row],[keyword]], Table1[keyword]))))</f>
        <v>1</v>
      </c>
      <c r="O465" t="str" cm="1">
        <f t="array" ref="O465">_xlfn.TEXTJOIN(", ", TRUE, _xlfn._xlws.FILTER(Table1[keyword], ISNUMBER(SEARCH(Table1[[#This Row],[keyword]], Table1[keyword])), ""))</f>
        <v>malwar</v>
      </c>
      <c r="P465" cm="1">
        <f t="array" ref="P465">SUM(--((_xlfn.REGEXTEST(Table1[keyword], "^" &amp; Table1[[#This Row],[keyword]] &amp; ".*")) * (Table1[keep]=1) ))</f>
        <v>1</v>
      </c>
      <c r="Q465" t="str" cm="1">
        <f t="array" ref="Q465">_xlfn.TEXTJOIN(", ", TRUE, _xlfn._xlws.FILTER(Table1[keyword], (_xlfn.REGEXTEST(Table1[keyword], "^" &amp; Table1[[#This Row],[keyword]] &amp; ".*")) * (Table1[keep]=1), ""))</f>
        <v>malwar</v>
      </c>
    </row>
    <row r="466" spans="1:17" x14ac:dyDescent="0.3">
      <c r="A466" t="str">
        <f>IF(NOT(ISBLANK(Table1[[#This Row],[correct value]])), Table1[[#This Row],[correct value]], Table1[[#This Row],[processed]])</f>
        <v>manag</v>
      </c>
      <c r="B466">
        <v>0</v>
      </c>
      <c r="C466">
        <v>1</v>
      </c>
      <c r="D466" t="s">
        <v>390</v>
      </c>
      <c r="F466" t="b">
        <f>COUNTA(_xlfn.TEXTSPLIT(Table1[[#This Row],[processed]]," "))=1</f>
        <v>1</v>
      </c>
      <c r="G466" t="s">
        <v>298</v>
      </c>
      <c r="H466" s="2" t="s">
        <v>299</v>
      </c>
      <c r="J466" cm="1">
        <f t="array" ref="J466">SUM(--((_xlfn.REGEXTEST(Table1[keyword], "\b" &amp; Table1[[#This Row],[keyword]] &amp; ".*")) * (Table1[keep]=1) * (Table1[QA]=Table1[[#This Row],[QA]]) *  (Table1[Redundant]&lt;&gt;1)))</f>
        <v>1</v>
      </c>
      <c r="K466" t="str" cm="1">
        <f t="array" ref="K466">_xlfn.TEXTJOIN(", ", TRUE, _xlfn._xlws.FILTER(Table1[keyword], (_xlfn.REGEXTEST(Table1[keyword], "\b" &amp; Table1[[#This Row],[keyword]] &amp; ".*")) * (Table1[keep]=1)  * (Table1[QA]=Table1[[#This Row],[QA]]) *  (Table1[Redundant]&lt;&gt;1), ""))</f>
        <v>manag</v>
      </c>
      <c r="L466" cm="1">
        <f t="array" ref="L466">SUM(--(RIGHT(_xlfn.TEXTSPLIT(Table1[[#This Row],[processed]], ," "), 1) = "I"))</f>
        <v>0</v>
      </c>
      <c r="M466" cm="1">
        <f t="array" ref="M466">SUM(--(RIGHT(_xlfn.TEXTSPLIT(Table1[[#This Row],[processed]], ," "), 2) = "bl"))</f>
        <v>0</v>
      </c>
      <c r="N466" cm="1">
        <f t="array" ref="N466">SUM(--(ISNUMBER(SEARCH(Table1[[#This Row],[keyword]], Table1[keyword]))))</f>
        <v>10</v>
      </c>
      <c r="O466" t="str" cm="1">
        <f t="array" ref="O466">_xlfn.TEXTJOIN(", ", TRUE, _xlfn._xlws.FILTER(Table1[keyword], ISNUMBER(SEARCH(Table1[[#This Row],[keyword]], Table1[keyword])), ""))</f>
        <v>alert-manag, customer-manag, fully manag, manag, manag, manag, manag environ, manag tool, manag vulner, manag cloud</v>
      </c>
      <c r="P466" cm="1">
        <f t="array" ref="P466">SUM(--((_xlfn.REGEXTEST(Table1[keyword], "^" &amp; Table1[[#This Row],[keyword]] &amp; ".*")) * (Table1[keep]=1) ))</f>
        <v>6</v>
      </c>
      <c r="Q466" t="str" cm="1">
        <f t="array" ref="Q466">_xlfn.TEXTJOIN(", ", TRUE, _xlfn._xlws.FILTER(Table1[keyword], (_xlfn.REGEXTEST(Table1[keyword], "^" &amp; Table1[[#This Row],[keyword]] &amp; ".*")) * (Table1[keep]=1), ""))</f>
        <v>manag, manag, manag, manag environ, manag tool, manag cloud</v>
      </c>
    </row>
    <row r="467" spans="1:17" x14ac:dyDescent="0.3">
      <c r="A467" t="str">
        <f>IF(NOT(ISBLANK(Table1[[#This Row],[correct value]])), Table1[[#This Row],[correct value]], Table1[[#This Row],[processed]])</f>
        <v>manag</v>
      </c>
      <c r="B467">
        <v>0</v>
      </c>
      <c r="C467">
        <v>1</v>
      </c>
      <c r="D467" t="s">
        <v>399</v>
      </c>
      <c r="F467" t="b">
        <f>COUNTA(_xlfn.TEXTSPLIT(Table1[[#This Row],[processed]]," "))=1</f>
        <v>1</v>
      </c>
      <c r="G467" t="s">
        <v>298</v>
      </c>
      <c r="H467" s="2" t="s">
        <v>299</v>
      </c>
      <c r="J467" cm="1">
        <f t="array" ref="J467">SUM(--((_xlfn.REGEXTEST(Table1[keyword], "\b" &amp; Table1[[#This Row],[keyword]] &amp; ".*")) * (Table1[keep]=1) * (Table1[QA]=Table1[[#This Row],[QA]]) *  (Table1[Redundant]&lt;&gt;1)))</f>
        <v>1</v>
      </c>
      <c r="K467" t="str" cm="1">
        <f t="array" ref="K467">_xlfn.TEXTJOIN(", ", TRUE, _xlfn._xlws.FILTER(Table1[keyword], (_xlfn.REGEXTEST(Table1[keyword], "\b" &amp; Table1[[#This Row],[keyword]] &amp; ".*")) * (Table1[keep]=1)  * (Table1[QA]=Table1[[#This Row],[QA]]) *  (Table1[Redundant]&lt;&gt;1), ""))</f>
        <v>manag</v>
      </c>
      <c r="L467" cm="1">
        <f t="array" ref="L467">SUM(--(RIGHT(_xlfn.TEXTSPLIT(Table1[[#This Row],[processed]], ," "), 1) = "I"))</f>
        <v>0</v>
      </c>
      <c r="M467" cm="1">
        <f t="array" ref="M467">SUM(--(RIGHT(_xlfn.TEXTSPLIT(Table1[[#This Row],[processed]], ," "), 2) = "bl"))</f>
        <v>0</v>
      </c>
      <c r="N467" cm="1">
        <f t="array" ref="N467">SUM(--(ISNUMBER(SEARCH(Table1[[#This Row],[keyword]], Table1[keyword]))))</f>
        <v>10</v>
      </c>
      <c r="O467" t="str" cm="1">
        <f t="array" ref="O467">_xlfn.TEXTJOIN(", ", TRUE, _xlfn._xlws.FILTER(Table1[keyword], ISNUMBER(SEARCH(Table1[[#This Row],[keyword]], Table1[keyword])), ""))</f>
        <v>alert-manag, customer-manag, fully manag, manag, manag, manag, manag environ, manag tool, manag vulner, manag cloud</v>
      </c>
      <c r="P467" cm="1">
        <f t="array" ref="P467">SUM(--((_xlfn.REGEXTEST(Table1[keyword], "^" &amp; Table1[[#This Row],[keyword]] &amp; ".*")) * (Table1[keep]=1) ))</f>
        <v>6</v>
      </c>
      <c r="Q467" t="str" cm="1">
        <f t="array" ref="Q467">_xlfn.TEXTJOIN(", ", TRUE, _xlfn._xlws.FILTER(Table1[keyword], (_xlfn.REGEXTEST(Table1[keyword], "^" &amp; Table1[[#This Row],[keyword]] &amp; ".*")) * (Table1[keep]=1), ""))</f>
        <v>manag, manag, manag, manag environ, manag tool, manag cloud</v>
      </c>
    </row>
    <row r="468" spans="1:17" hidden="1" x14ac:dyDescent="0.3">
      <c r="A468" s="6" t="str">
        <f>IF(NOT(ISBLANK(Table1[[#This Row],[correct value]])), Table1[[#This Row],[correct value]], Table1[[#This Row],[processed]])</f>
        <v>kill switch</v>
      </c>
      <c r="B468">
        <v>0</v>
      </c>
      <c r="C468">
        <v>0</v>
      </c>
      <c r="D468" t="s">
        <v>390</v>
      </c>
      <c r="F468" t="b">
        <f>COUNTA(_xlfn.TEXTSPLIT(Table1[[#This Row],[processed]]," "))=1</f>
        <v>0</v>
      </c>
      <c r="G468" t="s">
        <v>246</v>
      </c>
      <c r="H468" t="s">
        <v>246</v>
      </c>
      <c r="J468" cm="1">
        <f t="array" ref="J468">SUM(--((_xlfn.REGEXTEST(Table1[keyword], "\b" &amp; Table1[[#This Row],[keyword]] &amp; ".*")) * (Table1[keep]=1) * (Table1[QA]=Table1[[#This Row],[QA]]) *  (Table1[Redundant]&lt;&gt;1)))</f>
        <v>0</v>
      </c>
      <c r="K468" t="str" cm="1">
        <f t="array" ref="K468">_xlfn.TEXTJOIN(", ", TRUE, _xlfn._xlws.FILTER(Table1[keyword], (_xlfn.REGEXTEST(Table1[keyword], "\b" &amp; Table1[[#This Row],[keyword]] &amp; ".*")) * (Table1[keep]=1)  * (Table1[QA]=Table1[[#This Row],[QA]]) *  (Table1[Redundant]&lt;&gt;1), ""))</f>
        <v/>
      </c>
      <c r="L468" cm="1">
        <f t="array" ref="L468">SUM(--(RIGHT(_xlfn.TEXTSPLIT(Table1[[#This Row],[processed]], ," "), 1) = "I"))</f>
        <v>0</v>
      </c>
      <c r="M468" cm="1">
        <f t="array" ref="M468">SUM(--(RIGHT(_xlfn.TEXTSPLIT(Table1[[#This Row],[processed]], ," "), 2) = "bl"))</f>
        <v>0</v>
      </c>
      <c r="N468" cm="1">
        <f t="array" ref="N468">SUM(--(ISNUMBER(SEARCH(Table1[[#This Row],[keyword]], Table1[keyword]))))</f>
        <v>1</v>
      </c>
      <c r="O468" t="str" cm="1">
        <f t="array" ref="O468">_xlfn.TEXTJOIN(", ", TRUE, _xlfn._xlws.FILTER(Table1[keyword], ISNUMBER(SEARCH(Table1[[#This Row],[keyword]], Table1[keyword])), ""))</f>
        <v>kill switch</v>
      </c>
      <c r="P468" cm="1">
        <f t="array" ref="P468">SUM(--((_xlfn.REGEXTEST(Table1[keyword], "^" &amp; Table1[[#This Row],[keyword]] &amp; ".*")) * (Table1[keep]=1) ))</f>
        <v>0</v>
      </c>
      <c r="Q468" t="str" cm="1">
        <f t="array" ref="Q468">_xlfn.TEXTJOIN(", ", TRUE, _xlfn._xlws.FILTER(Table1[keyword], (_xlfn.REGEXTEST(Table1[keyword], "^" &amp; Table1[[#This Row],[keyword]] &amp; ".*")) * (Table1[keep]=1), ""))</f>
        <v/>
      </c>
    </row>
    <row r="469" spans="1:17" x14ac:dyDescent="0.3">
      <c r="A469" t="str">
        <f>IF(NOT(ISBLANK(Table1[[#This Row],[correct value]])), Table1[[#This Row],[correct value]], Table1[[#This Row],[processed]])</f>
        <v>manag</v>
      </c>
      <c r="B469">
        <v>0</v>
      </c>
      <c r="C469">
        <v>1</v>
      </c>
      <c r="D469" t="s">
        <v>969</v>
      </c>
      <c r="F469" t="b">
        <f>COUNTA(_xlfn.TEXTSPLIT(Table1[[#This Row],[processed]]," "))=1</f>
        <v>1</v>
      </c>
      <c r="G469" t="s">
        <v>298</v>
      </c>
      <c r="H469" s="2" t="s">
        <v>298</v>
      </c>
      <c r="J469" cm="1">
        <f t="array" ref="J469">SUM(--((_xlfn.REGEXTEST(Table1[keyword], "\b" &amp; Table1[[#This Row],[keyword]] &amp; ".*")) * (Table1[keep]=1) * (Table1[QA]=Table1[[#This Row],[QA]]) *  (Table1[Redundant]&lt;&gt;1)))</f>
        <v>1</v>
      </c>
      <c r="K469" t="str" cm="1">
        <f t="array" ref="K469">_xlfn.TEXTJOIN(", ", TRUE, _xlfn._xlws.FILTER(Table1[keyword], (_xlfn.REGEXTEST(Table1[keyword], "\b" &amp; Table1[[#This Row],[keyword]] &amp; ".*")) * (Table1[keep]=1)  * (Table1[QA]=Table1[[#This Row],[QA]]) *  (Table1[Redundant]&lt;&gt;1), ""))</f>
        <v>manag</v>
      </c>
      <c r="L469" cm="1">
        <f t="array" ref="L469">SUM(--(RIGHT(_xlfn.TEXTSPLIT(Table1[[#This Row],[processed]], ," "), 1) = "I"))</f>
        <v>0</v>
      </c>
      <c r="M469" cm="1">
        <f t="array" ref="M469">SUM(--(RIGHT(_xlfn.TEXTSPLIT(Table1[[#This Row],[processed]], ," "), 2) = "bl"))</f>
        <v>0</v>
      </c>
      <c r="N469" cm="1">
        <f t="array" ref="N469">SUM(--(ISNUMBER(SEARCH(Table1[[#This Row],[keyword]], Table1[keyword]))))</f>
        <v>10</v>
      </c>
      <c r="O469" t="str" cm="1">
        <f t="array" ref="O469">_xlfn.TEXTJOIN(", ", TRUE, _xlfn._xlws.FILTER(Table1[keyword], ISNUMBER(SEARCH(Table1[[#This Row],[keyword]], Table1[keyword])), ""))</f>
        <v>alert-manag, customer-manag, fully manag, manag, manag, manag, manag environ, manag tool, manag vulner, manag cloud</v>
      </c>
      <c r="P469" cm="1">
        <f t="array" ref="P469">SUM(--((_xlfn.REGEXTEST(Table1[keyword], "^" &amp; Table1[[#This Row],[keyword]] &amp; ".*")) * (Table1[keep]=1) ))</f>
        <v>6</v>
      </c>
      <c r="Q469" t="str" cm="1">
        <f t="array" ref="Q469">_xlfn.TEXTJOIN(", ", TRUE, _xlfn._xlws.FILTER(Table1[keyword], (_xlfn.REGEXTEST(Table1[keyword], "^" &amp; Table1[[#This Row],[keyword]] &amp; ".*")) * (Table1[keep]=1), ""))</f>
        <v>manag, manag, manag, manag environ, manag tool, manag cloud</v>
      </c>
    </row>
    <row r="470" spans="1:17" x14ac:dyDescent="0.3">
      <c r="A470" t="str">
        <f>IF(NOT(ISBLANK(Table1[[#This Row],[correct value]])), Table1[[#This Row],[correct value]], Table1[[#This Row],[processed]])</f>
        <v>manag environ</v>
      </c>
      <c r="B470">
        <v>1</v>
      </c>
      <c r="C470">
        <v>1</v>
      </c>
      <c r="D470" t="s">
        <v>861</v>
      </c>
      <c r="F470" t="b">
        <f>COUNTA(_xlfn.TEXTSPLIT(Table1[[#This Row],[processed]]," "))=1</f>
        <v>0</v>
      </c>
      <c r="G470" t="s">
        <v>850</v>
      </c>
      <c r="H470" s="2" t="s">
        <v>851</v>
      </c>
      <c r="J470" cm="1">
        <f t="array" ref="J470">SUM(--((_xlfn.REGEXTEST(Table1[keyword], "\b" &amp; Table1[[#This Row],[keyword]] &amp; ".*")) * (Table1[keep]=1) * (Table1[QA]=Table1[[#This Row],[QA]]) *  (Table1[Redundant]&lt;&gt;1)))</f>
        <v>1</v>
      </c>
      <c r="K470" t="str" cm="1">
        <f t="array" ref="K470">_xlfn.TEXTJOIN(", ", TRUE, _xlfn._xlws.FILTER(Table1[keyword], (_xlfn.REGEXTEST(Table1[keyword], "\b" &amp; Table1[[#This Row],[keyword]] &amp; ".*")) * (Table1[keep]=1)  * (Table1[QA]=Table1[[#This Row],[QA]]) *  (Table1[Redundant]&lt;&gt;1), ""))</f>
        <v>manag environ</v>
      </c>
      <c r="L470" cm="1">
        <f t="array" ref="L470">SUM(--(RIGHT(_xlfn.TEXTSPLIT(Table1[[#This Row],[processed]], ," "), 1) = "I"))</f>
        <v>0</v>
      </c>
      <c r="M470" cm="1">
        <f t="array" ref="M470">SUM(--(RIGHT(_xlfn.TEXTSPLIT(Table1[[#This Row],[processed]], ," "), 2) = "bl"))</f>
        <v>0</v>
      </c>
      <c r="N470" cm="1">
        <f t="array" ref="N470">SUM(--(ISNUMBER(SEARCH(Table1[[#This Row],[keyword]], Table1[keyword]))))</f>
        <v>1</v>
      </c>
      <c r="O470" t="str" cm="1">
        <f t="array" ref="O470">_xlfn.TEXTJOIN(", ", TRUE, _xlfn._xlws.FILTER(Table1[keyword], ISNUMBER(SEARCH(Table1[[#This Row],[keyword]], Table1[keyword])), ""))</f>
        <v>manag environ</v>
      </c>
      <c r="P470" cm="1">
        <f t="array" ref="P470">SUM(--((_xlfn.REGEXTEST(Table1[keyword], "^" &amp; Table1[[#This Row],[keyword]] &amp; ".*")) * (Table1[keep]=1) ))</f>
        <v>1</v>
      </c>
      <c r="Q470" t="str" cm="1">
        <f t="array" ref="Q470">_xlfn.TEXTJOIN(", ", TRUE, _xlfn._xlws.FILTER(Table1[keyword], (_xlfn.REGEXTEST(Table1[keyword], "^" &amp; Table1[[#This Row],[keyword]] &amp; ".*")) * (Table1[keep]=1), ""))</f>
        <v>manag environ</v>
      </c>
    </row>
    <row r="471" spans="1:17" x14ac:dyDescent="0.3">
      <c r="A471" t="str">
        <f>IF(NOT(ISBLANK(Table1[[#This Row],[correct value]])), Table1[[#This Row],[correct value]], Table1[[#This Row],[processed]])</f>
        <v>manag tool</v>
      </c>
      <c r="B471">
        <v>1</v>
      </c>
      <c r="C471">
        <v>1</v>
      </c>
      <c r="D471" t="s">
        <v>861</v>
      </c>
      <c r="F471" t="b">
        <f>COUNTA(_xlfn.TEXTSPLIT(Table1[[#This Row],[processed]]," "))=1</f>
        <v>0</v>
      </c>
      <c r="G471" t="s">
        <v>852</v>
      </c>
      <c r="H471" s="2" t="s">
        <v>853</v>
      </c>
      <c r="J471" cm="1">
        <f t="array" ref="J471">SUM(--((_xlfn.REGEXTEST(Table1[keyword], "\b" &amp; Table1[[#This Row],[keyword]] &amp; ".*")) * (Table1[keep]=1) * (Table1[QA]=Table1[[#This Row],[QA]]) *  (Table1[Redundant]&lt;&gt;1)))</f>
        <v>1</v>
      </c>
      <c r="K471" t="str" cm="1">
        <f t="array" ref="K471">_xlfn.TEXTJOIN(", ", TRUE, _xlfn._xlws.FILTER(Table1[keyword], (_xlfn.REGEXTEST(Table1[keyword], "\b" &amp; Table1[[#This Row],[keyword]] &amp; ".*")) * (Table1[keep]=1)  * (Table1[QA]=Table1[[#This Row],[QA]]) *  (Table1[Redundant]&lt;&gt;1), ""))</f>
        <v>manag tool</v>
      </c>
      <c r="L471" cm="1">
        <f t="array" ref="L471">SUM(--(RIGHT(_xlfn.TEXTSPLIT(Table1[[#This Row],[processed]], ," "), 1) = "I"))</f>
        <v>0</v>
      </c>
      <c r="M471" cm="1">
        <f t="array" ref="M471">SUM(--(RIGHT(_xlfn.TEXTSPLIT(Table1[[#This Row],[processed]], ," "), 2) = "bl"))</f>
        <v>0</v>
      </c>
      <c r="N471" cm="1">
        <f t="array" ref="N471">SUM(--(ISNUMBER(SEARCH(Table1[[#This Row],[keyword]], Table1[keyword]))))</f>
        <v>1</v>
      </c>
      <c r="O471" t="str" cm="1">
        <f t="array" ref="O471">_xlfn.TEXTJOIN(", ", TRUE, _xlfn._xlws.FILTER(Table1[keyword], ISNUMBER(SEARCH(Table1[[#This Row],[keyword]], Table1[keyword])), ""))</f>
        <v>manag tool</v>
      </c>
      <c r="P471" cm="1">
        <f t="array" ref="P471">SUM(--((_xlfn.REGEXTEST(Table1[keyword], "^" &amp; Table1[[#This Row],[keyword]] &amp; ".*")) * (Table1[keep]=1) ))</f>
        <v>1</v>
      </c>
      <c r="Q471" t="str" cm="1">
        <f t="array" ref="Q471">_xlfn.TEXTJOIN(", ", TRUE, _xlfn._xlws.FILTER(Table1[keyword], (_xlfn.REGEXTEST(Table1[keyword], "^" &amp; Table1[[#This Row],[keyword]] &amp; ".*")) * (Table1[keep]=1), ""))</f>
        <v>manag tool</v>
      </c>
    </row>
    <row r="472" spans="1:17" x14ac:dyDescent="0.3">
      <c r="A472" t="str">
        <f>IF(NOT(ISBLANK(Table1[[#This Row],[correct value]])), Table1[[#This Row],[correct value]], Table1[[#This Row],[processed]])</f>
        <v>man-in-the-middl</v>
      </c>
      <c r="B472">
        <v>0</v>
      </c>
      <c r="C472">
        <v>1</v>
      </c>
      <c r="D472" t="s">
        <v>1184</v>
      </c>
      <c r="F472" t="b">
        <f>COUNTA(_xlfn.TEXTSPLIT(Table1[[#This Row],[processed]]," "))=1</f>
        <v>1</v>
      </c>
      <c r="G472" t="s">
        <v>1010</v>
      </c>
      <c r="H472" s="2" t="s">
        <v>1011</v>
      </c>
      <c r="J472" cm="1">
        <f t="array" ref="J472">SUM(--((_xlfn.REGEXTEST(Table1[keyword], "\b" &amp; Table1[[#This Row],[keyword]] &amp; ".*")) * (Table1[keep]=1) * (Table1[QA]=Table1[[#This Row],[QA]]) *  (Table1[Redundant]&lt;&gt;1)))</f>
        <v>1</v>
      </c>
      <c r="K472" t="str" cm="1">
        <f t="array" ref="K472">_xlfn.TEXTJOIN(", ", TRUE, _xlfn._xlws.FILTER(Table1[keyword], (_xlfn.REGEXTEST(Table1[keyword], "\b" &amp; Table1[[#This Row],[keyword]] &amp; ".*")) * (Table1[keep]=1)  * (Table1[QA]=Table1[[#This Row],[QA]]) *  (Table1[Redundant]&lt;&gt;1), ""))</f>
        <v>man-in-the-middl</v>
      </c>
      <c r="L472" cm="1">
        <f t="array" ref="L472">SUM(--(RIGHT(_xlfn.TEXTSPLIT(Table1[[#This Row],[processed]], ," "), 1) = "I"))</f>
        <v>0</v>
      </c>
      <c r="M472" cm="1">
        <f t="array" ref="M472">SUM(--(RIGHT(_xlfn.TEXTSPLIT(Table1[[#This Row],[processed]], ," "), 2) = "bl"))</f>
        <v>0</v>
      </c>
      <c r="N472" cm="1">
        <f t="array" ref="N472">SUM(--(ISNUMBER(SEARCH(Table1[[#This Row],[keyword]], Table1[keyword]))))</f>
        <v>1</v>
      </c>
      <c r="O472" t="str" cm="1">
        <f t="array" ref="O472">_xlfn.TEXTJOIN(", ", TRUE, _xlfn._xlws.FILTER(Table1[keyword], ISNUMBER(SEARCH(Table1[[#This Row],[keyword]], Table1[keyword])), ""))</f>
        <v>man-in-the-middl</v>
      </c>
      <c r="P472" cm="1">
        <f t="array" ref="P472">SUM(--((_xlfn.REGEXTEST(Table1[keyword], "^" &amp; Table1[[#This Row],[keyword]] &amp; ".*")) * (Table1[keep]=1) ))</f>
        <v>1</v>
      </c>
      <c r="Q472" t="str" cm="1">
        <f t="array" ref="Q472">_xlfn.TEXTJOIN(", ", TRUE, _xlfn._xlws.FILTER(Table1[keyword], (_xlfn.REGEXTEST(Table1[keyword], "^" &amp; Table1[[#This Row],[keyword]] &amp; ".*")) * (Table1[keep]=1), ""))</f>
        <v>man-in-the-middl</v>
      </c>
    </row>
    <row r="473" spans="1:17" x14ac:dyDescent="0.3">
      <c r="A473" t="str">
        <f>IF(NOT(ISBLANK(Table1[[#This Row],[correct value]])), Table1[[#This Row],[correct value]], Table1[[#This Row],[processed]])</f>
        <v>man-machin</v>
      </c>
      <c r="B473">
        <v>1</v>
      </c>
      <c r="C473">
        <v>1</v>
      </c>
      <c r="D473" t="s">
        <v>1383</v>
      </c>
      <c r="F473" t="b">
        <f>COUNTA(_xlfn.TEXTSPLIT(Table1[[#This Row],[processed]]," "))=1</f>
        <v>1</v>
      </c>
      <c r="G473" t="s">
        <v>1373</v>
      </c>
      <c r="H473" s="2" t="s">
        <v>1374</v>
      </c>
      <c r="J473" cm="1">
        <f t="array" ref="J473">SUM(--((_xlfn.REGEXTEST(Table1[keyword], "\b" &amp; Table1[[#This Row],[keyword]] &amp; ".*")) * (Table1[keep]=1) * (Table1[QA]=Table1[[#This Row],[QA]]) *  (Table1[Redundant]&lt;&gt;1)))</f>
        <v>1</v>
      </c>
      <c r="K473" t="str" cm="1">
        <f t="array" ref="K473">_xlfn.TEXTJOIN(", ", TRUE, _xlfn._xlws.FILTER(Table1[keyword], (_xlfn.REGEXTEST(Table1[keyword], "\b" &amp; Table1[[#This Row],[keyword]] &amp; ".*")) * (Table1[keep]=1)  * (Table1[QA]=Table1[[#This Row],[QA]]) *  (Table1[Redundant]&lt;&gt;1), ""))</f>
        <v>man-machin</v>
      </c>
      <c r="L473" cm="1">
        <f t="array" ref="L473">SUM(--(RIGHT(_xlfn.TEXTSPLIT(Table1[[#This Row],[processed]], ," "), 1) = "I"))</f>
        <v>0</v>
      </c>
      <c r="M473" cm="1">
        <f t="array" ref="M473">SUM(--(RIGHT(_xlfn.TEXTSPLIT(Table1[[#This Row],[processed]], ," "), 2) = "bl"))</f>
        <v>0</v>
      </c>
      <c r="N473" cm="1">
        <f t="array" ref="N473">SUM(--(ISNUMBER(SEARCH(Table1[[#This Row],[keyword]], Table1[keyword]))))</f>
        <v>1</v>
      </c>
      <c r="O473" t="str" cm="1">
        <f t="array" ref="O473">_xlfn.TEXTJOIN(", ", TRUE, _xlfn._xlws.FILTER(Table1[keyword], ISNUMBER(SEARCH(Table1[[#This Row],[keyword]], Table1[keyword])), ""))</f>
        <v>man-machin</v>
      </c>
      <c r="P473" cm="1">
        <f t="array" ref="P473">SUM(--((_xlfn.REGEXTEST(Table1[keyword], "^" &amp; Table1[[#This Row],[keyword]] &amp; ".*")) * (Table1[keep]=1) ))</f>
        <v>1</v>
      </c>
      <c r="Q473" t="str" cm="1">
        <f t="array" ref="Q473">_xlfn.TEXTJOIN(", ", TRUE, _xlfn._xlws.FILTER(Table1[keyword], (_xlfn.REGEXTEST(Table1[keyword], "^" &amp; Table1[[#This Row],[keyword]] &amp; ".*")) * (Table1[keep]=1), ""))</f>
        <v>man-machin</v>
      </c>
    </row>
    <row r="474" spans="1:17" hidden="1" x14ac:dyDescent="0.3">
      <c r="A474" s="1" t="str">
        <f>IF(NOT(ISBLANK(Table1[[#This Row],[correct value]])), Table1[[#This Row],[correct value]], Table1[[#This Row],[processed]])</f>
        <v>legacy system</v>
      </c>
      <c r="B474">
        <v>0</v>
      </c>
      <c r="C474">
        <v>0</v>
      </c>
      <c r="D474" t="s">
        <v>115</v>
      </c>
      <c r="F474" t="b">
        <f>COUNTA(_xlfn.TEXTSPLIT(Table1[[#This Row],[processed]]," "))=1</f>
        <v>0</v>
      </c>
      <c r="G474" t="s">
        <v>89</v>
      </c>
      <c r="H474" t="s">
        <v>89</v>
      </c>
      <c r="J474" cm="1">
        <f t="array" ref="J474">SUM(--((_xlfn.REGEXTEST(Table1[keyword], "\b" &amp; Table1[[#This Row],[keyword]] &amp; ".*")) * (Table1[keep]=1) * (Table1[QA]=Table1[[#This Row],[QA]]) *  (Table1[Redundant]&lt;&gt;1)))</f>
        <v>0</v>
      </c>
      <c r="K474" t="str" cm="1">
        <f t="array" ref="K474">_xlfn.TEXTJOIN(", ", TRUE, _xlfn._xlws.FILTER(Table1[keyword], (_xlfn.REGEXTEST(Table1[keyword], "\b" &amp; Table1[[#This Row],[keyword]] &amp; ".*")) * (Table1[keep]=1)  * (Table1[QA]=Table1[[#This Row],[QA]]) *  (Table1[Redundant]&lt;&gt;1), ""))</f>
        <v/>
      </c>
      <c r="L474" cm="1">
        <f t="array" ref="L474">SUM(--(RIGHT(_xlfn.TEXTSPLIT(Table1[[#This Row],[processed]], ," "), 1) = "I"))</f>
        <v>0</v>
      </c>
      <c r="M474" cm="1">
        <f t="array" ref="M474">SUM(--(RIGHT(_xlfn.TEXTSPLIT(Table1[[#This Row],[processed]], ," "), 2) = "bl"))</f>
        <v>0</v>
      </c>
      <c r="N474" cm="1">
        <f t="array" ref="N474">SUM(--(ISNUMBER(SEARCH(Table1[[#This Row],[keyword]], Table1[keyword]))))</f>
        <v>1</v>
      </c>
      <c r="O474" t="str" cm="1">
        <f t="array" ref="O474">_xlfn.TEXTJOIN(", ", TRUE, _xlfn._xlws.FILTER(Table1[keyword], ISNUMBER(SEARCH(Table1[[#This Row],[keyword]], Table1[keyword])), ""))</f>
        <v>legacy system</v>
      </c>
      <c r="P474" cm="1">
        <f t="array" ref="P474">SUM(--((_xlfn.REGEXTEST(Table1[keyword], "^" &amp; Table1[[#This Row],[keyword]] &amp; ".*")) * (Table1[keep]=1) ))</f>
        <v>0</v>
      </c>
      <c r="Q474" t="str" cm="1">
        <f t="array" ref="Q474">_xlfn.TEXTJOIN(", ", TRUE, _xlfn._xlws.FILTER(Table1[keyword], (_xlfn.REGEXTEST(Table1[keyword], "^" &amp; Table1[[#This Row],[keyword]] &amp; ".*")) * (Table1[keep]=1), ""))</f>
        <v/>
      </c>
    </row>
    <row r="475" spans="1:17" x14ac:dyDescent="0.3">
      <c r="A475" t="str">
        <f>IF(NOT(ISBLANK(Table1[[#This Row],[correct value]])), Table1[[#This Row],[correct value]], Table1[[#This Row],[processed]])</f>
        <v>markov</v>
      </c>
      <c r="B475">
        <v>0</v>
      </c>
      <c r="C475">
        <v>1</v>
      </c>
      <c r="D475" t="s">
        <v>861</v>
      </c>
      <c r="F475" t="b">
        <f>COUNTA(_xlfn.TEXTSPLIT(Table1[[#This Row],[processed]]," "))=1</f>
        <v>1</v>
      </c>
      <c r="G475" t="s">
        <v>221</v>
      </c>
      <c r="H475" s="2" t="s">
        <v>799</v>
      </c>
      <c r="J475" cm="1">
        <f t="array" ref="J475">SUM(--((_xlfn.REGEXTEST(Table1[keyword], "\b" &amp; Table1[[#This Row],[keyword]] &amp; ".*")) * (Table1[keep]=1) * (Table1[QA]=Table1[[#This Row],[QA]]) *  (Table1[Redundant]&lt;&gt;1)))</f>
        <v>1</v>
      </c>
      <c r="K475" t="str" cm="1">
        <f t="array" ref="K475">_xlfn.TEXTJOIN(", ", TRUE, _xlfn._xlws.FILTER(Table1[keyword], (_xlfn.REGEXTEST(Table1[keyword], "\b" &amp; Table1[[#This Row],[keyword]] &amp; ".*")) * (Table1[keep]=1)  * (Table1[QA]=Table1[[#This Row],[QA]]) *  (Table1[Redundant]&lt;&gt;1), ""))</f>
        <v>markov</v>
      </c>
      <c r="L475" cm="1">
        <f t="array" ref="L475">SUM(--(RIGHT(_xlfn.TEXTSPLIT(Table1[[#This Row],[processed]], ," "), 1) = "I"))</f>
        <v>0</v>
      </c>
      <c r="M475" cm="1">
        <f t="array" ref="M475">SUM(--(RIGHT(_xlfn.TEXTSPLIT(Table1[[#This Row],[processed]], ," "), 2) = "bl"))</f>
        <v>0</v>
      </c>
      <c r="N475" cm="1">
        <f t="array" ref="N475">SUM(--(ISNUMBER(SEARCH(Table1[[#This Row],[keyword]], Table1[keyword]))))</f>
        <v>3</v>
      </c>
      <c r="O475" t="str" cm="1">
        <f t="array" ref="O475">_xlfn.TEXTJOIN(", ", TRUE, _xlfn._xlws.FILTER(Table1[keyword], ISNUMBER(SEARCH(Table1[[#This Row],[keyword]], Table1[keyword])), ""))</f>
        <v>markov, markov, markov transit matrix</v>
      </c>
      <c r="P475" cm="1">
        <f t="array" ref="P475">SUM(--((_xlfn.REGEXTEST(Table1[keyword], "^" &amp; Table1[[#This Row],[keyword]] &amp; ".*")) * (Table1[keep]=1) ))</f>
        <v>3</v>
      </c>
      <c r="Q475" t="str" cm="1">
        <f t="array" ref="Q475">_xlfn.TEXTJOIN(", ", TRUE, _xlfn._xlws.FILTER(Table1[keyword], (_xlfn.REGEXTEST(Table1[keyword], "^" &amp; Table1[[#This Row],[keyword]] &amp; ".*")) * (Table1[keep]=1), ""))</f>
        <v>markov, markov, markov transit matrix</v>
      </c>
    </row>
    <row r="476" spans="1:17" x14ac:dyDescent="0.3">
      <c r="A476" t="str">
        <f>IF(NOT(ISBLANK(Table1[[#This Row],[correct value]])), Table1[[#This Row],[correct value]], Table1[[#This Row],[processed]])</f>
        <v>markov transit matrix</v>
      </c>
      <c r="B476">
        <v>1</v>
      </c>
      <c r="C476">
        <v>1</v>
      </c>
      <c r="D476" t="s">
        <v>131</v>
      </c>
      <c r="E476">
        <v>1</v>
      </c>
      <c r="F476" t="b">
        <f>COUNTA(_xlfn.TEXTSPLIT(Table1[[#This Row],[processed]]," "))=1</f>
        <v>0</v>
      </c>
      <c r="G476" t="s">
        <v>237</v>
      </c>
      <c r="H476" s="2" t="s">
        <v>238</v>
      </c>
      <c r="J476" cm="1">
        <f t="array" ref="J476">SUM(--((_xlfn.REGEXTEST(Table1[keyword], "\b" &amp; Table1[[#This Row],[keyword]] &amp; ".*")) * (Table1[keep]=1) * (Table1[QA]=Table1[[#This Row],[QA]]) *  (Table1[Redundant]&lt;&gt;1)))</f>
        <v>0</v>
      </c>
      <c r="K476" t="str" cm="1">
        <f t="array" ref="K476">_xlfn.TEXTJOIN(", ", TRUE, _xlfn._xlws.FILTER(Table1[keyword], (_xlfn.REGEXTEST(Table1[keyword], "\b" &amp; Table1[[#This Row],[keyword]] &amp; ".*")) * (Table1[keep]=1)  * (Table1[QA]=Table1[[#This Row],[QA]]) *  (Table1[Redundant]&lt;&gt;1), ""))</f>
        <v/>
      </c>
      <c r="L476" cm="1">
        <f t="array" ref="L476">SUM(--(RIGHT(_xlfn.TEXTSPLIT(Table1[[#This Row],[processed]], ," "), 1) = "I"))</f>
        <v>0</v>
      </c>
      <c r="M476" cm="1">
        <f t="array" ref="M476">SUM(--(RIGHT(_xlfn.TEXTSPLIT(Table1[[#This Row],[processed]], ," "), 2) = "bl"))</f>
        <v>0</v>
      </c>
      <c r="N476" cm="1">
        <f t="array" ref="N476">SUM(--(ISNUMBER(SEARCH(Table1[[#This Row],[keyword]], Table1[keyword]))))</f>
        <v>1</v>
      </c>
      <c r="O476" t="str" cm="1">
        <f t="array" ref="O476">_xlfn.TEXTJOIN(", ", TRUE, _xlfn._xlws.FILTER(Table1[keyword], ISNUMBER(SEARCH(Table1[[#This Row],[keyword]], Table1[keyword])), ""))</f>
        <v>markov transit matrix</v>
      </c>
      <c r="P476" cm="1">
        <f t="array" ref="P476">SUM(--((_xlfn.REGEXTEST(Table1[keyword], "^" &amp; Table1[[#This Row],[keyword]] &amp; ".*")) * (Table1[keep]=1) ))</f>
        <v>1</v>
      </c>
      <c r="Q476" t="str" cm="1">
        <f t="array" ref="Q476">_xlfn.TEXTJOIN(", ", TRUE, _xlfn._xlws.FILTER(Table1[keyword], (_xlfn.REGEXTEST(Table1[keyword], "^" &amp; Table1[[#This Row],[keyword]] &amp; ".*")) * (Table1[keep]=1), ""))</f>
        <v>markov transit matrix</v>
      </c>
    </row>
    <row r="477" spans="1:17" x14ac:dyDescent="0.3">
      <c r="A477" t="str">
        <f>IF(NOT(ISBLANK(Table1[[#This Row],[correct value]])), Table1[[#This Row],[correct value]], Table1[[#This Row],[processed]])</f>
        <v>marshal</v>
      </c>
      <c r="B477">
        <v>0</v>
      </c>
      <c r="C477">
        <v>1</v>
      </c>
      <c r="D477" t="s">
        <v>115</v>
      </c>
      <c r="F477" t="b">
        <f>COUNTA(_xlfn.TEXTSPLIT(Table1[[#This Row],[processed]]," "))=1</f>
        <v>1</v>
      </c>
      <c r="G477" t="s">
        <v>57</v>
      </c>
      <c r="H477" s="2" t="s">
        <v>57</v>
      </c>
      <c r="J477" cm="1">
        <f t="array" ref="J477">SUM(--((_xlfn.REGEXTEST(Table1[keyword], "\b" &amp; Table1[[#This Row],[keyword]] &amp; ".*")) * (Table1[keep]=1) * (Table1[QA]=Table1[[#This Row],[QA]]) *  (Table1[Redundant]&lt;&gt;1)))</f>
        <v>1</v>
      </c>
      <c r="K477" t="str" cm="1">
        <f t="array" ref="K477">_xlfn.TEXTJOIN(", ", TRUE, _xlfn._xlws.FILTER(Table1[keyword], (_xlfn.REGEXTEST(Table1[keyword], "\b" &amp; Table1[[#This Row],[keyword]] &amp; ".*")) * (Table1[keep]=1)  * (Table1[QA]=Table1[[#This Row],[QA]]) *  (Table1[Redundant]&lt;&gt;1), ""))</f>
        <v>marshal</v>
      </c>
      <c r="L477" cm="1">
        <f t="array" ref="L477">SUM(--(RIGHT(_xlfn.TEXTSPLIT(Table1[[#This Row],[processed]], ," "), 1) = "I"))</f>
        <v>0</v>
      </c>
      <c r="M477" cm="1">
        <f t="array" ref="M477">SUM(--(RIGHT(_xlfn.TEXTSPLIT(Table1[[#This Row],[processed]], ," "), 2) = "bl"))</f>
        <v>0</v>
      </c>
      <c r="N477" cm="1">
        <f t="array" ref="N477">SUM(--(ISNUMBER(SEARCH(Table1[[#This Row],[keyword]], Table1[keyword]))))</f>
        <v>1</v>
      </c>
      <c r="O477" t="str" cm="1">
        <f t="array" ref="O477">_xlfn.TEXTJOIN(", ", TRUE, _xlfn._xlws.FILTER(Table1[keyword], ISNUMBER(SEARCH(Table1[[#This Row],[keyword]], Table1[keyword])), ""))</f>
        <v>marshal</v>
      </c>
      <c r="P477" cm="1">
        <f t="array" ref="P477">SUM(--((_xlfn.REGEXTEST(Table1[keyword], "^" &amp; Table1[[#This Row],[keyword]] &amp; ".*")) * (Table1[keep]=1) ))</f>
        <v>1</v>
      </c>
      <c r="Q477" t="str" cm="1">
        <f t="array" ref="Q477">_xlfn.TEXTJOIN(", ", TRUE, _xlfn._xlws.FILTER(Table1[keyword], (_xlfn.REGEXTEST(Table1[keyword], "^" &amp; Table1[[#This Row],[keyword]] &amp; ".*")) * (Table1[keep]=1), ""))</f>
        <v>marshal</v>
      </c>
    </row>
    <row r="478" spans="1:17" x14ac:dyDescent="0.3">
      <c r="A478" t="str">
        <f>IF(NOT(ISBLANK(Table1[[#This Row],[correct value]])), Table1[[#This Row],[correct value]], Table1[[#This Row],[processed]])</f>
        <v>mask</v>
      </c>
      <c r="B478">
        <v>0</v>
      </c>
      <c r="C478">
        <v>1</v>
      </c>
      <c r="D478" t="s">
        <v>131</v>
      </c>
      <c r="F478" t="b">
        <f>COUNTA(_xlfn.TEXTSPLIT(Table1[[#This Row],[processed]]," "))=1</f>
        <v>1</v>
      </c>
      <c r="G478" t="s">
        <v>170</v>
      </c>
      <c r="H478" t="s">
        <v>170</v>
      </c>
      <c r="J478" cm="1">
        <f t="array" ref="J478">SUM(--((_xlfn.REGEXTEST(Table1[keyword], "\b" &amp; Table1[[#This Row],[keyword]] &amp; ".*")) * (Table1[keep]=1) * (Table1[QA]=Table1[[#This Row],[QA]]) *  (Table1[Redundant]&lt;&gt;1)))</f>
        <v>1</v>
      </c>
      <c r="K478" t="str" cm="1">
        <f t="array" ref="K478">_xlfn.TEXTJOIN(", ", TRUE, _xlfn._xlws.FILTER(Table1[keyword], (_xlfn.REGEXTEST(Table1[keyword], "\b" &amp; Table1[[#This Row],[keyword]] &amp; ".*")) * (Table1[keep]=1)  * (Table1[QA]=Table1[[#This Row],[QA]]) *  (Table1[Redundant]&lt;&gt;1), ""))</f>
        <v>mask</v>
      </c>
      <c r="L478" cm="1">
        <f t="array" ref="L478">SUM(--(RIGHT(_xlfn.TEXTSPLIT(Table1[[#This Row],[processed]], ," "), 1) = "I"))</f>
        <v>0</v>
      </c>
      <c r="M478" cm="1">
        <f t="array" ref="M478">SUM(--(RIGHT(_xlfn.TEXTSPLIT(Table1[[#This Row],[processed]], ," "), 2) = "bl"))</f>
        <v>0</v>
      </c>
      <c r="N478" cm="1">
        <f t="array" ref="N478">SUM(--(ISNUMBER(SEARCH(Table1[[#This Row],[keyword]], Table1[keyword]))))</f>
        <v>1</v>
      </c>
      <c r="O478" t="str" cm="1">
        <f t="array" ref="O478">_xlfn.TEXTJOIN(", ", TRUE, _xlfn._xlws.FILTER(Table1[keyword], ISNUMBER(SEARCH(Table1[[#This Row],[keyword]], Table1[keyword])), ""))</f>
        <v>mask</v>
      </c>
      <c r="P478" cm="1">
        <f t="array" ref="P478">SUM(--((_xlfn.REGEXTEST(Table1[keyword], "^" &amp; Table1[[#This Row],[keyword]] &amp; ".*")) * (Table1[keep]=1) ))</f>
        <v>1</v>
      </c>
      <c r="Q478" t="str" cm="1">
        <f t="array" ref="Q478">_xlfn.TEXTJOIN(", ", TRUE, _xlfn._xlws.FILTER(Table1[keyword], (_xlfn.REGEXTEST(Table1[keyword], "^" &amp; Table1[[#This Row],[keyword]] &amp; ".*")) * (Table1[keep]=1), ""))</f>
        <v>mask</v>
      </c>
    </row>
    <row r="479" spans="1:17" x14ac:dyDescent="0.3">
      <c r="A479" t="str">
        <f>IF(NOT(ISBLANK(Table1[[#This Row],[correct value]])), Table1[[#This Row],[correct value]], Table1[[#This Row],[processed]])</f>
        <v>matur model</v>
      </c>
      <c r="B479">
        <v>1</v>
      </c>
      <c r="C479">
        <v>1</v>
      </c>
      <c r="D479" t="s">
        <v>115</v>
      </c>
      <c r="F479" t="b">
        <f>COUNTA(_xlfn.TEXTSPLIT(Table1[[#This Row],[processed]]," "))=1</f>
        <v>0</v>
      </c>
      <c r="G479" t="s">
        <v>126</v>
      </c>
      <c r="H479" s="2" t="s">
        <v>127</v>
      </c>
      <c r="J479" cm="1">
        <f t="array" ref="J479">SUM(--((_xlfn.REGEXTEST(Table1[keyword], "\b" &amp; Table1[[#This Row],[keyword]] &amp; ".*")) * (Table1[keep]=1) * (Table1[QA]=Table1[[#This Row],[QA]]) *  (Table1[Redundant]&lt;&gt;1)))</f>
        <v>1</v>
      </c>
      <c r="K479" t="str" cm="1">
        <f t="array" ref="K479">_xlfn.TEXTJOIN(", ", TRUE, _xlfn._xlws.FILTER(Table1[keyword], (_xlfn.REGEXTEST(Table1[keyword], "\b" &amp; Table1[[#This Row],[keyword]] &amp; ".*")) * (Table1[keep]=1)  * (Table1[QA]=Table1[[#This Row],[QA]]) *  (Table1[Redundant]&lt;&gt;1), ""))</f>
        <v>matur model</v>
      </c>
      <c r="L479" cm="1">
        <f t="array" ref="L479">SUM(--(RIGHT(_xlfn.TEXTSPLIT(Table1[[#This Row],[processed]], ," "), 1) = "I"))</f>
        <v>0</v>
      </c>
      <c r="M479" cm="1">
        <f t="array" ref="M479">SUM(--(RIGHT(_xlfn.TEXTSPLIT(Table1[[#This Row],[processed]], ," "), 2) = "bl"))</f>
        <v>0</v>
      </c>
      <c r="N479" cm="1">
        <f t="array" ref="N479">SUM(--(ISNUMBER(SEARCH(Table1[[#This Row],[keyword]], Table1[keyword]))))</f>
        <v>1</v>
      </c>
      <c r="O479" t="str" cm="1">
        <f t="array" ref="O479">_xlfn.TEXTJOIN(", ", TRUE, _xlfn._xlws.FILTER(Table1[keyword], ISNUMBER(SEARCH(Table1[[#This Row],[keyword]], Table1[keyword])), ""))</f>
        <v>matur model</v>
      </c>
      <c r="P479" cm="1">
        <f t="array" ref="P479">SUM(--((_xlfn.REGEXTEST(Table1[keyword], "^" &amp; Table1[[#This Row],[keyword]] &amp; ".*")) * (Table1[keep]=1) ))</f>
        <v>1</v>
      </c>
      <c r="Q479" t="str" cm="1">
        <f t="array" ref="Q479">_xlfn.TEXTJOIN(", ", TRUE, _xlfn._xlws.FILTER(Table1[keyword], (_xlfn.REGEXTEST(Table1[keyword], "^" &amp; Table1[[#This Row],[keyword]] &amp; ".*")) * (Table1[keep]=1), ""))</f>
        <v>matur model</v>
      </c>
    </row>
    <row r="480" spans="1:17" x14ac:dyDescent="0.3">
      <c r="A480" t="str">
        <f>IF(NOT(ISBLANK(Table1[[#This Row],[correct value]])), Table1[[#This Row],[correct value]], Table1[[#This Row],[processed]])</f>
        <v>measur</v>
      </c>
      <c r="B480">
        <v>0</v>
      </c>
      <c r="C480">
        <v>1</v>
      </c>
      <c r="D480" t="s">
        <v>399</v>
      </c>
      <c r="F480" t="b">
        <f>COUNTA(_xlfn.TEXTSPLIT(Table1[[#This Row],[processed]]," "))=1</f>
        <v>1</v>
      </c>
      <c r="G480" t="s">
        <v>338</v>
      </c>
      <c r="H480" s="2" t="s">
        <v>338</v>
      </c>
      <c r="J480" cm="1">
        <f t="array" ref="J480">SUM(--((_xlfn.REGEXTEST(Table1[keyword], "\b" &amp; Table1[[#This Row],[keyword]] &amp; ".*")) * (Table1[keep]=1) * (Table1[QA]=Table1[[#This Row],[QA]]) *  (Table1[Redundant]&lt;&gt;1)))</f>
        <v>1</v>
      </c>
      <c r="K480" t="str" cm="1">
        <f t="array" ref="K480">_xlfn.TEXTJOIN(", ", TRUE, _xlfn._xlws.FILTER(Table1[keyword], (_xlfn.REGEXTEST(Table1[keyword], "\b" &amp; Table1[[#This Row],[keyword]] &amp; ".*")) * (Table1[keep]=1)  * (Table1[QA]=Table1[[#This Row],[QA]]) *  (Table1[Redundant]&lt;&gt;1), ""))</f>
        <v>measur</v>
      </c>
      <c r="L480" cm="1">
        <f t="array" ref="L480">SUM(--(RIGHT(_xlfn.TEXTSPLIT(Table1[[#This Row],[processed]], ," "), 1) = "I"))</f>
        <v>0</v>
      </c>
      <c r="M480" cm="1">
        <f t="array" ref="M480">SUM(--(RIGHT(_xlfn.TEXTSPLIT(Table1[[#This Row],[processed]], ," "), 2) = "bl"))</f>
        <v>0</v>
      </c>
      <c r="N480" cm="1">
        <f t="array" ref="N480">SUM(--(ISNUMBER(SEARCH(Table1[[#This Row],[keyword]], Table1[keyword]))))</f>
        <v>4</v>
      </c>
      <c r="O480" t="str" cm="1">
        <f t="array" ref="O480">_xlfn.TEXTJOIN(", ", TRUE, _xlfn._xlws.FILTER(Table1[keyword], ISNUMBER(SEARCH(Table1[[#This Row],[keyword]], Table1[keyword])), ""))</f>
        <v>measur, measur testab, measur energ consum, testab measure</v>
      </c>
      <c r="P480" cm="1">
        <f t="array" ref="P480">SUM(--((_xlfn.REGEXTEST(Table1[keyword], "^" &amp; Table1[[#This Row],[keyword]] &amp; ".*")) * (Table1[keep]=1) ))</f>
        <v>3</v>
      </c>
      <c r="Q480" t="str" cm="1">
        <f t="array" ref="Q480">_xlfn.TEXTJOIN(", ", TRUE, _xlfn._xlws.FILTER(Table1[keyword], (_xlfn.REGEXTEST(Table1[keyword], "^" &amp; Table1[[#This Row],[keyword]] &amp; ".*")) * (Table1[keep]=1), ""))</f>
        <v>measur, measur testab, measur energ consum</v>
      </c>
    </row>
    <row r="481" spans="1:17" hidden="1" x14ac:dyDescent="0.3">
      <c r="A481" s="6" t="str">
        <f>IF(NOT(ISBLANK(Table1[[#This Row],[correct value]])), Table1[[#This Row],[correct value]], Table1[[#This Row],[processed]])</f>
        <v>load balanc</v>
      </c>
      <c r="B481">
        <v>0</v>
      </c>
      <c r="C481">
        <v>0</v>
      </c>
      <c r="D481" t="s">
        <v>390</v>
      </c>
      <c r="F481" t="b">
        <f>COUNTA(_xlfn.TEXTSPLIT(Table1[[#This Row],[processed]]," "))=1</f>
        <v>0</v>
      </c>
      <c r="G481" t="s">
        <v>254</v>
      </c>
      <c r="H481" t="s">
        <v>255</v>
      </c>
      <c r="J481" cm="1">
        <f t="array" ref="J481">SUM(--((_xlfn.REGEXTEST(Table1[keyword], "\b" &amp; Table1[[#This Row],[keyword]] &amp; ".*")) * (Table1[keep]=1) * (Table1[QA]=Table1[[#This Row],[QA]]) *  (Table1[Redundant]&lt;&gt;1)))</f>
        <v>0</v>
      </c>
      <c r="K481" t="str" cm="1">
        <f t="array" ref="K481">_xlfn.TEXTJOIN(", ", TRUE, _xlfn._xlws.FILTER(Table1[keyword], (_xlfn.REGEXTEST(Table1[keyword], "\b" &amp; Table1[[#This Row],[keyword]] &amp; ".*")) * (Table1[keep]=1)  * (Table1[QA]=Table1[[#This Row],[QA]]) *  (Table1[Redundant]&lt;&gt;1), ""))</f>
        <v/>
      </c>
      <c r="L481" cm="1">
        <f t="array" ref="L481">SUM(--(RIGHT(_xlfn.TEXTSPLIT(Table1[[#This Row],[processed]], ," "), 1) = "I"))</f>
        <v>0</v>
      </c>
      <c r="M481" cm="1">
        <f t="array" ref="M481">SUM(--(RIGHT(_xlfn.TEXTSPLIT(Table1[[#This Row],[processed]], ," "), 2) = "bl"))</f>
        <v>0</v>
      </c>
      <c r="N481" cm="1">
        <f t="array" ref="N481">SUM(--(ISNUMBER(SEARCH(Table1[[#This Row],[keyword]], Table1[keyword]))))</f>
        <v>2</v>
      </c>
      <c r="O481" t="str" cm="1">
        <f t="array" ref="O481">_xlfn.TEXTJOIN(", ", TRUE, _xlfn._xlws.FILTER(Table1[keyword], ISNUMBER(SEARCH(Table1[[#This Row],[keyword]], Table1[keyword])), ""))</f>
        <v>load balanc, load balanc</v>
      </c>
      <c r="P481" cm="1">
        <f t="array" ref="P481">SUM(--((_xlfn.REGEXTEST(Table1[keyword], "^" &amp; Table1[[#This Row],[keyword]] &amp; ".*")) * (Table1[keep]=1) ))</f>
        <v>1</v>
      </c>
      <c r="Q481" t="str" cm="1">
        <f t="array" ref="Q481">_xlfn.TEXTJOIN(", ", TRUE, _xlfn._xlws.FILTER(Table1[keyword], (_xlfn.REGEXTEST(Table1[keyword], "^" &amp; Table1[[#This Row],[keyword]] &amp; ".*")) * (Table1[keep]=1), ""))</f>
        <v>load balanc</v>
      </c>
    </row>
    <row r="482" spans="1:17" x14ac:dyDescent="0.3">
      <c r="A482" t="str">
        <f>IF(NOT(ISBLANK(Table1[[#This Row],[correct value]])), Table1[[#This Row],[correct value]], Table1[[#This Row],[processed]])</f>
        <v>mediat</v>
      </c>
      <c r="B482">
        <v>0</v>
      </c>
      <c r="C482">
        <v>1</v>
      </c>
      <c r="D482" t="s">
        <v>115</v>
      </c>
      <c r="F482" t="b">
        <f>COUNTA(_xlfn.TEXTSPLIT(Table1[[#This Row],[processed]]," "))=1</f>
        <v>1</v>
      </c>
      <c r="G482" t="s">
        <v>31</v>
      </c>
      <c r="H482" s="2" t="s">
        <v>78</v>
      </c>
      <c r="J482" cm="1">
        <f t="array" ref="J482">SUM(--((_xlfn.REGEXTEST(Table1[keyword], "\b" &amp; Table1[[#This Row],[keyword]] &amp; ".*")) * (Table1[keep]=1) * (Table1[QA]=Table1[[#This Row],[QA]]) *  (Table1[Redundant]&lt;&gt;1)))</f>
        <v>1</v>
      </c>
      <c r="K482" t="str" cm="1">
        <f t="array" ref="K482">_xlfn.TEXTJOIN(", ", TRUE, _xlfn._xlws.FILTER(Table1[keyword], (_xlfn.REGEXTEST(Table1[keyword], "\b" &amp; Table1[[#This Row],[keyword]] &amp; ".*")) * (Table1[keep]=1)  * (Table1[QA]=Table1[[#This Row],[QA]]) *  (Table1[Redundant]&lt;&gt;1), ""))</f>
        <v>mediat</v>
      </c>
      <c r="L482" cm="1">
        <f t="array" ref="L482">SUM(--(RIGHT(_xlfn.TEXTSPLIT(Table1[[#This Row],[processed]], ," "), 1) = "I"))</f>
        <v>0</v>
      </c>
      <c r="M482" cm="1">
        <f t="array" ref="M482">SUM(--(RIGHT(_xlfn.TEXTSPLIT(Table1[[#This Row],[processed]], ," "), 2) = "bl"))</f>
        <v>0</v>
      </c>
      <c r="N482" cm="1">
        <f t="array" ref="N482">SUM(--(ISNUMBER(SEARCH(Table1[[#This Row],[keyword]], Table1[keyword]))))</f>
        <v>3</v>
      </c>
      <c r="O482" t="str" cm="1">
        <f t="array" ref="O482">_xlfn.TEXTJOIN(", ", TRUE, _xlfn._xlws.FILTER(Table1[keyword], ISNUMBER(SEARCH(Table1[[#This Row],[keyword]], Table1[keyword])), ""))</f>
        <v>mediat, mediat, remediat</v>
      </c>
      <c r="P482" cm="1">
        <f t="array" ref="P482">SUM(--((_xlfn.REGEXTEST(Table1[keyword], "^" &amp; Table1[[#This Row],[keyword]] &amp; ".*")) * (Table1[keep]=1) ))</f>
        <v>2</v>
      </c>
      <c r="Q482" t="str" cm="1">
        <f t="array" ref="Q482">_xlfn.TEXTJOIN(", ", TRUE, _xlfn._xlws.FILTER(Table1[keyword], (_xlfn.REGEXTEST(Table1[keyword], "^" &amp; Table1[[#This Row],[keyword]] &amp; ".*")) * (Table1[keep]=1), ""))</f>
        <v>mediat, mediat</v>
      </c>
    </row>
    <row r="483" spans="1:17" x14ac:dyDescent="0.3">
      <c r="A483" t="str">
        <f>IF(NOT(ISBLANK(Table1[[#This Row],[correct value]])), Table1[[#This Row],[correct value]], Table1[[#This Row],[processed]])</f>
        <v>mediat</v>
      </c>
      <c r="B483">
        <v>0</v>
      </c>
      <c r="C483">
        <v>1</v>
      </c>
      <c r="D483" t="s">
        <v>492</v>
      </c>
      <c r="F483" t="b">
        <f>COUNTA(_xlfn.TEXTSPLIT(Table1[[#This Row],[processed]]," "))=1</f>
        <v>1</v>
      </c>
      <c r="G483" t="s">
        <v>31</v>
      </c>
      <c r="H483" s="2" t="s">
        <v>31</v>
      </c>
      <c r="J483" cm="1">
        <f t="array" ref="J483">SUM(--((_xlfn.REGEXTEST(Table1[keyword], "\b" &amp; Table1[[#This Row],[keyword]] &amp; ".*")) * (Table1[keep]=1) * (Table1[QA]=Table1[[#This Row],[QA]]) *  (Table1[Redundant]&lt;&gt;1)))</f>
        <v>1</v>
      </c>
      <c r="K483" t="str" cm="1">
        <f t="array" ref="K483">_xlfn.TEXTJOIN(", ", TRUE, _xlfn._xlws.FILTER(Table1[keyword], (_xlfn.REGEXTEST(Table1[keyword], "\b" &amp; Table1[[#This Row],[keyword]] &amp; ".*")) * (Table1[keep]=1)  * (Table1[QA]=Table1[[#This Row],[QA]]) *  (Table1[Redundant]&lt;&gt;1), ""))</f>
        <v>mediat</v>
      </c>
      <c r="L483" cm="1">
        <f t="array" ref="L483">SUM(--(RIGHT(_xlfn.TEXTSPLIT(Table1[[#This Row],[processed]], ," "), 1) = "I"))</f>
        <v>0</v>
      </c>
      <c r="M483" cm="1">
        <f t="array" ref="M483">SUM(--(RIGHT(_xlfn.TEXTSPLIT(Table1[[#This Row],[processed]], ," "), 2) = "bl"))</f>
        <v>0</v>
      </c>
      <c r="N483" cm="1">
        <f t="array" ref="N483">SUM(--(ISNUMBER(SEARCH(Table1[[#This Row],[keyword]], Table1[keyword]))))</f>
        <v>3</v>
      </c>
      <c r="O483" t="str" cm="1">
        <f t="array" ref="O483">_xlfn.TEXTJOIN(", ", TRUE, _xlfn._xlws.FILTER(Table1[keyword], ISNUMBER(SEARCH(Table1[[#This Row],[keyword]], Table1[keyword])), ""))</f>
        <v>mediat, mediat, remediat</v>
      </c>
      <c r="P483" cm="1">
        <f t="array" ref="P483">SUM(--((_xlfn.REGEXTEST(Table1[keyword], "^" &amp; Table1[[#This Row],[keyword]] &amp; ".*")) * (Table1[keep]=1) ))</f>
        <v>2</v>
      </c>
      <c r="Q483" t="str" cm="1">
        <f t="array" ref="Q483">_xlfn.TEXTJOIN(", ", TRUE, _xlfn._xlws.FILTER(Table1[keyword], (_xlfn.REGEXTEST(Table1[keyword], "^" &amp; Table1[[#This Row],[keyword]] &amp; ".*")) * (Table1[keep]=1), ""))</f>
        <v>mediat, mediat</v>
      </c>
    </row>
    <row r="484" spans="1:17" hidden="1" x14ac:dyDescent="0.3">
      <c r="A484" s="6" t="str">
        <f>IF(NOT(ISBLANK(Table1[[#This Row],[correct value]])), Table1[[#This Row],[correct value]], Table1[[#This Row],[processed]])</f>
        <v>load test</v>
      </c>
      <c r="B484">
        <v>0</v>
      </c>
      <c r="C484">
        <v>0</v>
      </c>
      <c r="D484" t="s">
        <v>861</v>
      </c>
      <c r="F484" t="b">
        <f>COUNTA(_xlfn.TEXTSPLIT(Table1[[#This Row],[processed]]," "))=1</f>
        <v>0</v>
      </c>
      <c r="G484" t="s">
        <v>732</v>
      </c>
      <c r="H484" t="s">
        <v>732</v>
      </c>
      <c r="J484" cm="1">
        <f t="array" ref="J484">SUM(--((_xlfn.REGEXTEST(Table1[keyword], "\b" &amp; Table1[[#This Row],[keyword]] &amp; ".*")) * (Table1[keep]=1) * (Table1[QA]=Table1[[#This Row],[QA]]) *  (Table1[Redundant]&lt;&gt;1)))</f>
        <v>0</v>
      </c>
      <c r="K484" t="str" cm="1">
        <f t="array" ref="K484">_xlfn.TEXTJOIN(", ", TRUE, _xlfn._xlws.FILTER(Table1[keyword], (_xlfn.REGEXTEST(Table1[keyword], "\b" &amp; Table1[[#This Row],[keyword]] &amp; ".*")) * (Table1[keep]=1)  * (Table1[QA]=Table1[[#This Row],[QA]]) *  (Table1[Redundant]&lt;&gt;1), ""))</f>
        <v/>
      </c>
      <c r="L484" cm="1">
        <f t="array" ref="L484">SUM(--(RIGHT(_xlfn.TEXTSPLIT(Table1[[#This Row],[processed]], ," "), 1) = "I"))</f>
        <v>0</v>
      </c>
      <c r="M484" cm="1">
        <f t="array" ref="M484">SUM(--(RIGHT(_xlfn.TEXTSPLIT(Table1[[#This Row],[processed]], ," "), 2) = "bl"))</f>
        <v>0</v>
      </c>
      <c r="N484" cm="1">
        <f t="array" ref="N484">SUM(--(ISNUMBER(SEARCH(Table1[[#This Row],[keyword]], Table1[keyword]))))</f>
        <v>2</v>
      </c>
      <c r="O484" t="str" cm="1">
        <f t="array" ref="O484">_xlfn.TEXTJOIN(", ", TRUE, _xlfn._xlws.FILTER(Table1[keyword], ISNUMBER(SEARCH(Table1[[#This Row],[keyword]], Table1[keyword])), ""))</f>
        <v>load test, load test</v>
      </c>
      <c r="P484" cm="1">
        <f t="array" ref="P484">SUM(--((_xlfn.REGEXTEST(Table1[keyword], "^" &amp; Table1[[#This Row],[keyword]] &amp; ".*")) * (Table1[keep]=1) ))</f>
        <v>1</v>
      </c>
      <c r="Q484" t="str" cm="1">
        <f t="array" ref="Q484">_xlfn.TEXTJOIN(", ", TRUE, _xlfn._xlws.FILTER(Table1[keyword], (_xlfn.REGEXTEST(Table1[keyword], "^" &amp; Table1[[#This Row],[keyword]] &amp; ".*")) * (Table1[keep]=1), ""))</f>
        <v>load test</v>
      </c>
    </row>
    <row r="485" spans="1:17" x14ac:dyDescent="0.3">
      <c r="A485" t="str">
        <f>IF(NOT(ISBLANK(Table1[[#This Row],[correct value]])), Table1[[#This Row],[correct value]], Table1[[#This Row],[processed]])</f>
        <v>memor</v>
      </c>
      <c r="B485">
        <v>0</v>
      </c>
      <c r="C485">
        <v>1</v>
      </c>
      <c r="D485" t="s">
        <v>1383</v>
      </c>
      <c r="F485" t="b">
        <f>COUNTA(_xlfn.TEXTSPLIT(Table1[[#This Row],[processed]]," "))=1</f>
        <v>1</v>
      </c>
      <c r="G485" t="s">
        <v>1284</v>
      </c>
      <c r="H485" s="2" t="s">
        <v>1284</v>
      </c>
      <c r="J485" cm="1">
        <f t="array" ref="J485">SUM(--((_xlfn.REGEXTEST(Table1[keyword], "\b" &amp; Table1[[#This Row],[keyword]] &amp; ".*")) * (Table1[keep]=1) * (Table1[QA]=Table1[[#This Row],[QA]]) *  (Table1[Redundant]&lt;&gt;1)))</f>
        <v>1</v>
      </c>
      <c r="K485" t="str" cm="1">
        <f t="array" ref="K485">_xlfn.TEXTJOIN(", ", TRUE, _xlfn._xlws.FILTER(Table1[keyword], (_xlfn.REGEXTEST(Table1[keyword], "\b" &amp; Table1[[#This Row],[keyword]] &amp; ".*")) * (Table1[keep]=1)  * (Table1[QA]=Table1[[#This Row],[QA]]) *  (Table1[Redundant]&lt;&gt;1), ""))</f>
        <v>memor</v>
      </c>
      <c r="L485" cm="1">
        <f t="array" ref="L485">SUM(--(RIGHT(_xlfn.TEXTSPLIT(Table1[[#This Row],[processed]], ," "), 1) = "I"))</f>
        <v>0</v>
      </c>
      <c r="M485" cm="1">
        <f t="array" ref="M485">SUM(--(RIGHT(_xlfn.TEXTSPLIT(Table1[[#This Row],[processed]], ," "), 2) = "bl"))</f>
        <v>0</v>
      </c>
      <c r="N485" cm="1">
        <f t="array" ref="N485">SUM(--(ISNUMBER(SEARCH(Table1[[#This Row],[keyword]], Table1[keyword]))))</f>
        <v>2</v>
      </c>
      <c r="O485" t="str" cm="1">
        <f t="array" ref="O485">_xlfn.TEXTJOIN(", ", TRUE, _xlfn._xlws.FILTER(Table1[keyword], ISNUMBER(SEARCH(Table1[[#This Row],[keyword]], Table1[keyword])), ""))</f>
        <v>memor, memor</v>
      </c>
      <c r="P485" cm="1">
        <f t="array" ref="P485">SUM(--((_xlfn.REGEXTEST(Table1[keyword], "^" &amp; Table1[[#This Row],[keyword]] &amp; ".*")) * (Table1[keep]=1) ))</f>
        <v>2</v>
      </c>
      <c r="Q485" t="str" cm="1">
        <f t="array" ref="Q485">_xlfn.TEXTJOIN(", ", TRUE, _xlfn._xlws.FILTER(Table1[keyword], (_xlfn.REGEXTEST(Table1[keyword], "^" &amp; Table1[[#This Row],[keyword]] &amp; ".*")) * (Table1[keep]=1), ""))</f>
        <v>memor, memor</v>
      </c>
    </row>
    <row r="486" spans="1:17" x14ac:dyDescent="0.3">
      <c r="A486" t="str">
        <f>IF(NOT(ISBLANK(Table1[[#This Row],[correct value]])), Table1[[#This Row],[correct value]], Table1[[#This Row],[processed]])</f>
        <v>memor</v>
      </c>
      <c r="B486">
        <v>0</v>
      </c>
      <c r="C486">
        <v>1</v>
      </c>
      <c r="D486" t="s">
        <v>746</v>
      </c>
      <c r="F486" t="b">
        <f>COUNTA(_xlfn.TEXTSPLIT(Table1[[#This Row],[processed]]," "))=1</f>
        <v>1</v>
      </c>
      <c r="G486" t="s">
        <v>664</v>
      </c>
      <c r="H486" s="2" t="s">
        <v>665</v>
      </c>
      <c r="I486" t="s">
        <v>1284</v>
      </c>
      <c r="J486" cm="1">
        <f t="array" ref="J486">SUM(--((_xlfn.REGEXTEST(Table1[keyword], "\b" &amp; Table1[[#This Row],[keyword]] &amp; ".*")) * (Table1[keep]=1) * (Table1[QA]=Table1[[#This Row],[QA]]) *  (Table1[Redundant]&lt;&gt;1)))</f>
        <v>1</v>
      </c>
      <c r="K486" t="str" cm="1">
        <f t="array" ref="K486">_xlfn.TEXTJOIN(", ", TRUE, _xlfn._xlws.FILTER(Table1[keyword], (_xlfn.REGEXTEST(Table1[keyword], "\b" &amp; Table1[[#This Row],[keyword]] &amp; ".*")) * (Table1[keep]=1)  * (Table1[QA]=Table1[[#This Row],[QA]]) *  (Table1[Redundant]&lt;&gt;1), ""))</f>
        <v>memor</v>
      </c>
      <c r="L486" cm="1">
        <f t="array" ref="L486">SUM(--(RIGHT(_xlfn.TEXTSPLIT(Table1[[#This Row],[processed]], ," "), 1) = "I"))</f>
        <v>1</v>
      </c>
      <c r="M486" cm="1">
        <f t="array" ref="M486">SUM(--(RIGHT(_xlfn.TEXTSPLIT(Table1[[#This Row],[processed]], ," "), 2) = "bl"))</f>
        <v>0</v>
      </c>
      <c r="N486" cm="1">
        <f t="array" ref="N486">SUM(--(ISNUMBER(SEARCH(Table1[[#This Row],[keyword]], Table1[keyword]))))</f>
        <v>2</v>
      </c>
      <c r="O486" t="str" cm="1">
        <f t="array" ref="O486">_xlfn.TEXTJOIN(", ", TRUE, _xlfn._xlws.FILTER(Table1[keyword], ISNUMBER(SEARCH(Table1[[#This Row],[keyword]], Table1[keyword])), ""))</f>
        <v>memor, memor</v>
      </c>
      <c r="P486" cm="1">
        <f t="array" ref="P486">SUM(--((_xlfn.REGEXTEST(Table1[keyword], "^" &amp; Table1[[#This Row],[keyword]] &amp; ".*")) * (Table1[keep]=1) ))</f>
        <v>2</v>
      </c>
      <c r="Q486" t="str" cm="1">
        <f t="array" ref="Q486">_xlfn.TEXTJOIN(", ", TRUE, _xlfn._xlws.FILTER(Table1[keyword], (_xlfn.REGEXTEST(Table1[keyword], "^" &amp; Table1[[#This Row],[keyword]] &amp; ".*")) * (Table1[keep]=1), ""))</f>
        <v>memor, memor</v>
      </c>
    </row>
    <row r="487" spans="1:17" x14ac:dyDescent="0.3">
      <c r="A487" t="str">
        <f>IF(NOT(ISBLANK(Table1[[#This Row],[correct value]])), Table1[[#This Row],[correct value]], Table1[[#This Row],[processed]])</f>
        <v>menu</v>
      </c>
      <c r="B487">
        <v>1</v>
      </c>
      <c r="C487">
        <v>1</v>
      </c>
      <c r="D487" t="s">
        <v>1383</v>
      </c>
      <c r="F487" t="b">
        <f>COUNTA(_xlfn.TEXTSPLIT(Table1[[#This Row],[processed]]," "))=1</f>
        <v>1</v>
      </c>
      <c r="G487" t="s">
        <v>1344</v>
      </c>
      <c r="H487" s="2" t="s">
        <v>1345</v>
      </c>
      <c r="J487" cm="1">
        <f t="array" ref="J487">SUM(--((_xlfn.REGEXTEST(Table1[keyword], "\b" &amp; Table1[[#This Row],[keyword]] &amp; ".*")) * (Table1[keep]=1) * (Table1[QA]=Table1[[#This Row],[QA]]) *  (Table1[Redundant]&lt;&gt;1)))</f>
        <v>1</v>
      </c>
      <c r="K487" t="str" cm="1">
        <f t="array" ref="K487">_xlfn.TEXTJOIN(", ", TRUE, _xlfn._xlws.FILTER(Table1[keyword], (_xlfn.REGEXTEST(Table1[keyword], "\b" &amp; Table1[[#This Row],[keyword]] &amp; ".*")) * (Table1[keep]=1)  * (Table1[QA]=Table1[[#This Row],[QA]]) *  (Table1[Redundant]&lt;&gt;1), ""))</f>
        <v>menu</v>
      </c>
      <c r="L487" cm="1">
        <f t="array" ref="L487">SUM(--(RIGHT(_xlfn.TEXTSPLIT(Table1[[#This Row],[processed]], ," "), 1) = "I"))</f>
        <v>0</v>
      </c>
      <c r="M487" cm="1">
        <f t="array" ref="M487">SUM(--(RIGHT(_xlfn.TEXTSPLIT(Table1[[#This Row],[processed]], ," "), 2) = "bl"))</f>
        <v>0</v>
      </c>
      <c r="N487" cm="1">
        <f t="array" ref="N487">SUM(--(ISNUMBER(SEARCH(Table1[[#This Row],[keyword]], Table1[keyword]))))</f>
        <v>1</v>
      </c>
      <c r="O487" t="str" cm="1">
        <f t="array" ref="O487">_xlfn.TEXTJOIN(", ", TRUE, _xlfn._xlws.FILTER(Table1[keyword], ISNUMBER(SEARCH(Table1[[#This Row],[keyword]], Table1[keyword])), ""))</f>
        <v>menu</v>
      </c>
      <c r="P487" cm="1">
        <f t="array" ref="P487">SUM(--((_xlfn.REGEXTEST(Table1[keyword], "^" &amp; Table1[[#This Row],[keyword]] &amp; ".*")) * (Table1[keep]=1) ))</f>
        <v>1</v>
      </c>
      <c r="Q487" t="str" cm="1">
        <f t="array" ref="Q487">_xlfn.TEXTJOIN(", ", TRUE, _xlfn._xlws.FILTER(Table1[keyword], (_xlfn.REGEXTEST(Table1[keyword], "^" &amp; Table1[[#This Row],[keyword]] &amp; ".*")) * (Table1[keep]=1), ""))</f>
        <v>menu</v>
      </c>
    </row>
    <row r="488" spans="1:17" x14ac:dyDescent="0.3">
      <c r="A488" t="str">
        <f>IF(NOT(ISBLANK(Table1[[#This Row],[correct value]])), Table1[[#This Row],[correct value]], Table1[[#This Row],[processed]])</f>
        <v>messag</v>
      </c>
      <c r="B488">
        <v>0</v>
      </c>
      <c r="C488">
        <v>1</v>
      </c>
      <c r="D488" t="s">
        <v>115</v>
      </c>
      <c r="F488" t="b">
        <f>COUNTA(_xlfn.TEXTSPLIT(Table1[[#This Row],[processed]]," "))=1</f>
        <v>1</v>
      </c>
      <c r="G488" t="s">
        <v>26</v>
      </c>
      <c r="H488" s="2" t="s">
        <v>109</v>
      </c>
      <c r="J488" cm="1">
        <f t="array" ref="J488">SUM(--((_xlfn.REGEXTEST(Table1[keyword], "\b" &amp; Table1[[#This Row],[keyword]] &amp; ".*")) * (Table1[keep]=1) * (Table1[QA]=Table1[[#This Row],[QA]]) *  (Table1[Redundant]&lt;&gt;1)))</f>
        <v>1</v>
      </c>
      <c r="K488" t="str" cm="1">
        <f t="array" ref="K488">_xlfn.TEXTJOIN(", ", TRUE, _xlfn._xlws.FILTER(Table1[keyword], (_xlfn.REGEXTEST(Table1[keyword], "\b" &amp; Table1[[#This Row],[keyword]] &amp; ".*")) * (Table1[keep]=1)  * (Table1[QA]=Table1[[#This Row],[QA]]) *  (Table1[Redundant]&lt;&gt;1), ""))</f>
        <v>messag</v>
      </c>
      <c r="L488" cm="1">
        <f t="array" ref="L488">SUM(--(RIGHT(_xlfn.TEXTSPLIT(Table1[[#This Row],[processed]], ," "), 1) = "I"))</f>
        <v>0</v>
      </c>
      <c r="M488" cm="1">
        <f t="array" ref="M488">SUM(--(RIGHT(_xlfn.TEXTSPLIT(Table1[[#This Row],[processed]], ," "), 2) = "bl"))</f>
        <v>0</v>
      </c>
      <c r="N488" cm="1">
        <f t="array" ref="N488">SUM(--(ISNUMBER(SEARCH(Table1[[#This Row],[keyword]], Table1[keyword]))))</f>
        <v>2</v>
      </c>
      <c r="O488" t="str" cm="1">
        <f t="array" ref="O488">_xlfn.TEXTJOIN(", ", TRUE, _xlfn._xlws.FILTER(Table1[keyword], ISNUMBER(SEARCH(Table1[[#This Row],[keyword]], Table1[keyword])), ""))</f>
        <v>messag, messag</v>
      </c>
      <c r="P488" cm="1">
        <f t="array" ref="P488">SUM(--((_xlfn.REGEXTEST(Table1[keyword], "^" &amp; Table1[[#This Row],[keyword]] &amp; ".*")) * (Table1[keep]=1) ))</f>
        <v>2</v>
      </c>
      <c r="Q488" t="str" cm="1">
        <f t="array" ref="Q488">_xlfn.TEXTJOIN(", ", TRUE, _xlfn._xlws.FILTER(Table1[keyword], (_xlfn.REGEXTEST(Table1[keyword], "^" &amp; Table1[[#This Row],[keyword]] &amp; ".*")) * (Table1[keep]=1), ""))</f>
        <v>messag, messag</v>
      </c>
    </row>
    <row r="489" spans="1:17" x14ac:dyDescent="0.3">
      <c r="A489" t="str">
        <f>IF(NOT(ISBLANK(Table1[[#This Row],[correct value]])), Table1[[#This Row],[correct value]], Table1[[#This Row],[processed]])</f>
        <v>messag</v>
      </c>
      <c r="B489">
        <v>0</v>
      </c>
      <c r="C489">
        <v>1</v>
      </c>
      <c r="D489" t="s">
        <v>492</v>
      </c>
      <c r="F489" t="b">
        <f>COUNTA(_xlfn.TEXTSPLIT(Table1[[#This Row],[processed]]," "))=1</f>
        <v>1</v>
      </c>
      <c r="G489" t="s">
        <v>26</v>
      </c>
      <c r="H489" s="2" t="s">
        <v>425</v>
      </c>
      <c r="J489" cm="1">
        <f t="array" ref="J489">SUM(--((_xlfn.REGEXTEST(Table1[keyword], "\b" &amp; Table1[[#This Row],[keyword]] &amp; ".*")) * (Table1[keep]=1) * (Table1[QA]=Table1[[#This Row],[QA]]) *  (Table1[Redundant]&lt;&gt;1)))</f>
        <v>1</v>
      </c>
      <c r="K489" t="str" cm="1">
        <f t="array" ref="K489">_xlfn.TEXTJOIN(", ", TRUE, _xlfn._xlws.FILTER(Table1[keyword], (_xlfn.REGEXTEST(Table1[keyword], "\b" &amp; Table1[[#This Row],[keyword]] &amp; ".*")) * (Table1[keep]=1)  * (Table1[QA]=Table1[[#This Row],[QA]]) *  (Table1[Redundant]&lt;&gt;1), ""))</f>
        <v>messag</v>
      </c>
      <c r="L489" cm="1">
        <f t="array" ref="L489">SUM(--(RIGHT(_xlfn.TEXTSPLIT(Table1[[#This Row],[processed]], ," "), 1) = "I"))</f>
        <v>0</v>
      </c>
      <c r="M489" cm="1">
        <f t="array" ref="M489">SUM(--(RIGHT(_xlfn.TEXTSPLIT(Table1[[#This Row],[processed]], ," "), 2) = "bl"))</f>
        <v>0</v>
      </c>
      <c r="N489" cm="1">
        <f t="array" ref="N489">SUM(--(ISNUMBER(SEARCH(Table1[[#This Row],[keyword]], Table1[keyword]))))</f>
        <v>2</v>
      </c>
      <c r="O489" t="str" cm="1">
        <f t="array" ref="O489">_xlfn.TEXTJOIN(", ", TRUE, _xlfn._xlws.FILTER(Table1[keyword], ISNUMBER(SEARCH(Table1[[#This Row],[keyword]], Table1[keyword])), ""))</f>
        <v>messag, messag</v>
      </c>
      <c r="P489" cm="1">
        <f t="array" ref="P489">SUM(--((_xlfn.REGEXTEST(Table1[keyword], "^" &amp; Table1[[#This Row],[keyword]] &amp; ".*")) * (Table1[keep]=1) ))</f>
        <v>2</v>
      </c>
      <c r="Q489" t="str" cm="1">
        <f t="array" ref="Q489">_xlfn.TEXTJOIN(", ", TRUE, _xlfn._xlws.FILTER(Table1[keyword], (_xlfn.REGEXTEST(Table1[keyword], "^" &amp; Table1[[#This Row],[keyword]] &amp; ".*")) * (Table1[keep]=1), ""))</f>
        <v>messag, messag</v>
      </c>
    </row>
    <row r="490" spans="1:17" x14ac:dyDescent="0.3">
      <c r="A490" t="str">
        <f>IF(NOT(ISBLANK(Table1[[#This Row],[correct value]])), Table1[[#This Row],[correct value]], Table1[[#This Row],[processed]])</f>
        <v>metacont</v>
      </c>
      <c r="B490">
        <v>1</v>
      </c>
      <c r="C490">
        <v>1</v>
      </c>
      <c r="D490" t="s">
        <v>492</v>
      </c>
      <c r="F490" t="b">
        <f>COUNTA(_xlfn.TEXTSPLIT(Table1[[#This Row],[processed]]," "))=1</f>
        <v>1</v>
      </c>
      <c r="G490" t="s">
        <v>454</v>
      </c>
      <c r="H490" s="2" t="s">
        <v>455</v>
      </c>
      <c r="J490" cm="1">
        <f t="array" ref="J490">SUM(--((_xlfn.REGEXTEST(Table1[keyword], "\b" &amp; Table1[[#This Row],[keyword]] &amp; ".*")) * (Table1[keep]=1) * (Table1[QA]=Table1[[#This Row],[QA]]) *  (Table1[Redundant]&lt;&gt;1)))</f>
        <v>1</v>
      </c>
      <c r="K490" t="str" cm="1">
        <f t="array" ref="K490">_xlfn.TEXTJOIN(", ", TRUE, _xlfn._xlws.FILTER(Table1[keyword], (_xlfn.REGEXTEST(Table1[keyword], "\b" &amp; Table1[[#This Row],[keyword]] &amp; ".*")) * (Table1[keep]=1)  * (Table1[QA]=Table1[[#This Row],[QA]]) *  (Table1[Redundant]&lt;&gt;1), ""))</f>
        <v>metacont</v>
      </c>
      <c r="L490" cm="1">
        <f t="array" ref="L490">SUM(--(RIGHT(_xlfn.TEXTSPLIT(Table1[[#This Row],[processed]], ," "), 1) = "I"))</f>
        <v>0</v>
      </c>
      <c r="M490" cm="1">
        <f t="array" ref="M490">SUM(--(RIGHT(_xlfn.TEXTSPLIT(Table1[[#This Row],[processed]], ," "), 2) = "bl"))</f>
        <v>0</v>
      </c>
      <c r="N490" cm="1">
        <f t="array" ref="N490">SUM(--(ISNUMBER(SEARCH(Table1[[#This Row],[keyword]], Table1[keyword]))))</f>
        <v>1</v>
      </c>
      <c r="O490" t="str" cm="1">
        <f t="array" ref="O490">_xlfn.TEXTJOIN(", ", TRUE, _xlfn._xlws.FILTER(Table1[keyword], ISNUMBER(SEARCH(Table1[[#This Row],[keyword]], Table1[keyword])), ""))</f>
        <v>metacont</v>
      </c>
      <c r="P490" cm="1">
        <f t="array" ref="P490">SUM(--((_xlfn.REGEXTEST(Table1[keyword], "^" &amp; Table1[[#This Row],[keyword]] &amp; ".*")) * (Table1[keep]=1) ))</f>
        <v>1</v>
      </c>
      <c r="Q490" t="str" cm="1">
        <f t="array" ref="Q490">_xlfn.TEXTJOIN(", ", TRUE, _xlfn._xlws.FILTER(Table1[keyword], (_xlfn.REGEXTEST(Table1[keyword], "^" &amp; Table1[[#This Row],[keyword]] &amp; ".*")) * (Table1[keep]=1), ""))</f>
        <v>metacont</v>
      </c>
    </row>
    <row r="491" spans="1:17" x14ac:dyDescent="0.3">
      <c r="A491" t="str">
        <f>IF(NOT(ISBLANK(Table1[[#This Row],[correct value]])), Table1[[#This Row],[correct value]], Table1[[#This Row],[processed]])</f>
        <v>meter</v>
      </c>
      <c r="B491">
        <v>0</v>
      </c>
      <c r="C491">
        <v>1</v>
      </c>
      <c r="D491" t="s">
        <v>399</v>
      </c>
      <c r="F491" t="b">
        <f>COUNTA(_xlfn.TEXTSPLIT(Table1[[#This Row],[processed]]," "))=1</f>
        <v>1</v>
      </c>
      <c r="G491" t="s">
        <v>347</v>
      </c>
      <c r="H491" s="2" t="s">
        <v>347</v>
      </c>
      <c r="J491" cm="1">
        <f t="array" ref="J491">SUM(--((_xlfn.REGEXTEST(Table1[keyword], "\b" &amp; Table1[[#This Row],[keyword]] &amp; ".*")) * (Table1[keep]=1) * (Table1[QA]=Table1[[#This Row],[QA]]) *  (Table1[Redundant]&lt;&gt;1)))</f>
        <v>1</v>
      </c>
      <c r="K491" t="str" cm="1">
        <f t="array" ref="K491">_xlfn.TEXTJOIN(", ", TRUE, _xlfn._xlws.FILTER(Table1[keyword], (_xlfn.REGEXTEST(Table1[keyword], "\b" &amp; Table1[[#This Row],[keyword]] &amp; ".*")) * (Table1[keep]=1)  * (Table1[QA]=Table1[[#This Row],[QA]]) *  (Table1[Redundant]&lt;&gt;1), ""))</f>
        <v>meter</v>
      </c>
      <c r="L491" cm="1">
        <f t="array" ref="L491">SUM(--(RIGHT(_xlfn.TEXTSPLIT(Table1[[#This Row],[processed]], ," "), 1) = "I"))</f>
        <v>0</v>
      </c>
      <c r="M491" cm="1">
        <f t="array" ref="M491">SUM(--(RIGHT(_xlfn.TEXTSPLIT(Table1[[#This Row],[processed]], ," "), 2) = "bl"))</f>
        <v>0</v>
      </c>
      <c r="N491" cm="1">
        <f t="array" ref="N491">SUM(--(ISNUMBER(SEARCH(Table1[[#This Row],[keyword]], Table1[keyword]))))</f>
        <v>1</v>
      </c>
      <c r="O491" t="str" cm="1">
        <f t="array" ref="O491">_xlfn.TEXTJOIN(", ", TRUE, _xlfn._xlws.FILTER(Table1[keyword], ISNUMBER(SEARCH(Table1[[#This Row],[keyword]], Table1[keyword])), ""))</f>
        <v>meter</v>
      </c>
      <c r="P491" cm="1">
        <f t="array" ref="P491">SUM(--((_xlfn.REGEXTEST(Table1[keyword], "^" &amp; Table1[[#This Row],[keyword]] &amp; ".*")) * (Table1[keep]=1) ))</f>
        <v>1</v>
      </c>
      <c r="Q491" t="str" cm="1">
        <f t="array" ref="Q491">_xlfn.TEXTJOIN(", ", TRUE, _xlfn._xlws.FILTER(Table1[keyword], (_xlfn.REGEXTEST(Table1[keyword], "^" &amp; Table1[[#This Row],[keyword]] &amp; ".*")) * (Table1[keep]=1), ""))</f>
        <v>meter</v>
      </c>
    </row>
    <row r="492" spans="1:17" hidden="1" x14ac:dyDescent="0.3">
      <c r="A492" s="6" t="str">
        <f>IF(NOT(ISBLANK(Table1[[#This Row],[correct value]])), Table1[[#This Row],[correct value]], Table1[[#This Row],[processed]])</f>
        <v>loop test</v>
      </c>
      <c r="B492">
        <v>0</v>
      </c>
      <c r="C492">
        <v>0</v>
      </c>
      <c r="D492" t="s">
        <v>861</v>
      </c>
      <c r="F492" t="b">
        <f>COUNTA(_xlfn.TEXTSPLIT(Table1[[#This Row],[processed]]," "))=1</f>
        <v>0</v>
      </c>
      <c r="G492" t="s">
        <v>776</v>
      </c>
      <c r="H492" t="s">
        <v>776</v>
      </c>
      <c r="J492" cm="1">
        <f t="array" ref="J492">SUM(--((_xlfn.REGEXTEST(Table1[keyword], "\b" &amp; Table1[[#This Row],[keyword]] &amp; ".*")) * (Table1[keep]=1) * (Table1[QA]=Table1[[#This Row],[QA]]) *  (Table1[Redundant]&lt;&gt;1)))</f>
        <v>0</v>
      </c>
      <c r="K492" t="str" cm="1">
        <f t="array" ref="K492">_xlfn.TEXTJOIN(", ", TRUE, _xlfn._xlws.FILTER(Table1[keyword], (_xlfn.REGEXTEST(Table1[keyword], "\b" &amp; Table1[[#This Row],[keyword]] &amp; ".*")) * (Table1[keep]=1)  * (Table1[QA]=Table1[[#This Row],[QA]]) *  (Table1[Redundant]&lt;&gt;1), ""))</f>
        <v/>
      </c>
      <c r="L492" cm="1">
        <f t="array" ref="L492">SUM(--(RIGHT(_xlfn.TEXTSPLIT(Table1[[#This Row],[processed]], ," "), 1) = "I"))</f>
        <v>0</v>
      </c>
      <c r="M492" cm="1">
        <f t="array" ref="M492">SUM(--(RIGHT(_xlfn.TEXTSPLIT(Table1[[#This Row],[processed]], ," "), 2) = "bl"))</f>
        <v>0</v>
      </c>
      <c r="N492" cm="1">
        <f t="array" ref="N492">SUM(--(ISNUMBER(SEARCH(Table1[[#This Row],[keyword]], Table1[keyword]))))</f>
        <v>1</v>
      </c>
      <c r="O492" t="str" cm="1">
        <f t="array" ref="O492">_xlfn.TEXTJOIN(", ", TRUE, _xlfn._xlws.FILTER(Table1[keyword], ISNUMBER(SEARCH(Table1[[#This Row],[keyword]], Table1[keyword])), ""))</f>
        <v>loop test</v>
      </c>
      <c r="P492" cm="1">
        <f t="array" ref="P492">SUM(--((_xlfn.REGEXTEST(Table1[keyword], "^" &amp; Table1[[#This Row],[keyword]] &amp; ".*")) * (Table1[keep]=1) ))</f>
        <v>0</v>
      </c>
      <c r="Q492" t="str" cm="1">
        <f t="array" ref="Q492">_xlfn.TEXTJOIN(", ", TRUE, _xlfn._xlws.FILTER(Table1[keyword], (_xlfn.REGEXTEST(Table1[keyword], "^" &amp; Table1[[#This Row],[keyword]] &amp; ".*")) * (Table1[keep]=1), ""))</f>
        <v/>
      </c>
    </row>
    <row r="493" spans="1:17" hidden="1" x14ac:dyDescent="0.3">
      <c r="A493" s="1" t="str">
        <f>IF(NOT(ISBLANK(Table1[[#This Row],[correct value]])), Table1[[#This Row],[correct value]], Table1[[#This Row],[processed]])</f>
        <v>loose coupl</v>
      </c>
      <c r="B493">
        <v>0</v>
      </c>
      <c r="C493">
        <v>0</v>
      </c>
      <c r="D493" t="s">
        <v>115</v>
      </c>
      <c r="F493" t="b">
        <f>COUNTA(_xlfn.TEXTSPLIT(Table1[[#This Row],[processed]]," "))=1</f>
        <v>0</v>
      </c>
      <c r="G493" t="s">
        <v>93</v>
      </c>
      <c r="H493" t="s">
        <v>93</v>
      </c>
      <c r="J493" cm="1">
        <f t="array" ref="J493">SUM(--((_xlfn.REGEXTEST(Table1[keyword], "\b" &amp; Table1[[#This Row],[keyword]] &amp; ".*")) * (Table1[keep]=1) * (Table1[QA]=Table1[[#This Row],[QA]]) *  (Table1[Redundant]&lt;&gt;1)))</f>
        <v>0</v>
      </c>
      <c r="K493" t="str" cm="1">
        <f t="array" ref="K493">_xlfn.TEXTJOIN(", ", TRUE, _xlfn._xlws.FILTER(Table1[keyword], (_xlfn.REGEXTEST(Table1[keyword], "\b" &amp; Table1[[#This Row],[keyword]] &amp; ".*")) * (Table1[keep]=1)  * (Table1[QA]=Table1[[#This Row],[QA]]) *  (Table1[Redundant]&lt;&gt;1), ""))</f>
        <v/>
      </c>
      <c r="L493" cm="1">
        <f t="array" ref="L493">SUM(--(RIGHT(_xlfn.TEXTSPLIT(Table1[[#This Row],[processed]], ," "), 1) = "I"))</f>
        <v>0</v>
      </c>
      <c r="M493" cm="1">
        <f t="array" ref="M493">SUM(--(RIGHT(_xlfn.TEXTSPLIT(Table1[[#This Row],[processed]], ," "), 2) = "bl"))</f>
        <v>0</v>
      </c>
      <c r="N493" cm="1">
        <f t="array" ref="N493">SUM(--(ISNUMBER(SEARCH(Table1[[#This Row],[keyword]], Table1[keyword]))))</f>
        <v>1</v>
      </c>
      <c r="O493" t="str" cm="1">
        <f t="array" ref="O493">_xlfn.TEXTJOIN(", ", TRUE, _xlfn._xlws.FILTER(Table1[keyword], ISNUMBER(SEARCH(Table1[[#This Row],[keyword]], Table1[keyword])), ""))</f>
        <v>loose coupl</v>
      </c>
      <c r="P493" cm="1">
        <f t="array" ref="P493">SUM(--((_xlfn.REGEXTEST(Table1[keyword], "^" &amp; Table1[[#This Row],[keyword]] &amp; ".*")) * (Table1[keep]=1) ))</f>
        <v>0</v>
      </c>
      <c r="Q493" t="str" cm="1">
        <f t="array" ref="Q493">_xlfn.TEXTJOIN(", ", TRUE, _xlfn._xlws.FILTER(Table1[keyword], (_xlfn.REGEXTEST(Table1[keyword], "^" &amp; Table1[[#This Row],[keyword]] &amp; ".*")) * (Table1[keep]=1), ""))</f>
        <v/>
      </c>
    </row>
    <row r="494" spans="1:17" x14ac:dyDescent="0.3">
      <c r="A494" t="str">
        <f>IF(NOT(ISBLANK(Table1[[#This Row],[correct value]])), Table1[[#This Row],[correct value]], Table1[[#This Row],[processed]])</f>
        <v>middlewar</v>
      </c>
      <c r="B494">
        <v>0</v>
      </c>
      <c r="C494">
        <v>1</v>
      </c>
      <c r="D494" t="s">
        <v>115</v>
      </c>
      <c r="F494" t="b">
        <f>COUNTA(_xlfn.TEXTSPLIT(Table1[[#This Row],[processed]]," "))=1</f>
        <v>1</v>
      </c>
      <c r="G494" t="s">
        <v>29</v>
      </c>
      <c r="H494" s="2" t="s">
        <v>88</v>
      </c>
      <c r="J494" cm="1">
        <f t="array" ref="J494">SUM(--((_xlfn.REGEXTEST(Table1[keyword], "\b" &amp; Table1[[#This Row],[keyword]] &amp; ".*")) * (Table1[keep]=1) * (Table1[QA]=Table1[[#This Row],[QA]]) *  (Table1[Redundant]&lt;&gt;1)))</f>
        <v>1</v>
      </c>
      <c r="K494" t="str" cm="1">
        <f t="array" ref="K494">_xlfn.TEXTJOIN(", ", TRUE, _xlfn._xlws.FILTER(Table1[keyword], (_xlfn.REGEXTEST(Table1[keyword], "\b" &amp; Table1[[#This Row],[keyword]] &amp; ".*")) * (Table1[keep]=1)  * (Table1[QA]=Table1[[#This Row],[QA]]) *  (Table1[Redundant]&lt;&gt;1), ""))</f>
        <v>middlewar</v>
      </c>
      <c r="L494" cm="1">
        <f t="array" ref="L494">SUM(--(RIGHT(_xlfn.TEXTSPLIT(Table1[[#This Row],[processed]], ," "), 1) = "I"))</f>
        <v>0</v>
      </c>
      <c r="M494" cm="1">
        <f t="array" ref="M494">SUM(--(RIGHT(_xlfn.TEXTSPLIT(Table1[[#This Row],[processed]], ," "), 2) = "bl"))</f>
        <v>0</v>
      </c>
      <c r="N494" cm="1">
        <f t="array" ref="N494">SUM(--(ISNUMBER(SEARCH(Table1[[#This Row],[keyword]], Table1[keyword]))))</f>
        <v>2</v>
      </c>
      <c r="O494" t="str" cm="1">
        <f t="array" ref="O494">_xlfn.TEXTJOIN(", ", TRUE, _xlfn._xlws.FILTER(Table1[keyword], ISNUMBER(SEARCH(Table1[[#This Row],[keyword]], Table1[keyword])), ""))</f>
        <v>middlewar, middlewar</v>
      </c>
      <c r="P494" cm="1">
        <f t="array" ref="P494">SUM(--((_xlfn.REGEXTEST(Table1[keyword], "^" &amp; Table1[[#This Row],[keyword]] &amp; ".*")) * (Table1[keep]=1) ))</f>
        <v>2</v>
      </c>
      <c r="Q494" t="str" cm="1">
        <f t="array" ref="Q494">_xlfn.TEXTJOIN(", ", TRUE, _xlfn._xlws.FILTER(Table1[keyword], (_xlfn.REGEXTEST(Table1[keyword], "^" &amp; Table1[[#This Row],[keyword]] &amp; ".*")) * (Table1[keep]=1), ""))</f>
        <v>middlewar, middlewar</v>
      </c>
    </row>
    <row r="495" spans="1:17" x14ac:dyDescent="0.3">
      <c r="A495" t="str">
        <f>IF(NOT(ISBLANK(Table1[[#This Row],[correct value]])), Table1[[#This Row],[correct value]], Table1[[#This Row],[processed]])</f>
        <v>middlewar</v>
      </c>
      <c r="B495">
        <v>0</v>
      </c>
      <c r="C495">
        <v>1</v>
      </c>
      <c r="D495" t="s">
        <v>492</v>
      </c>
      <c r="F495" t="b">
        <f>COUNTA(_xlfn.TEXTSPLIT(Table1[[#This Row],[processed]]," "))=1</f>
        <v>1</v>
      </c>
      <c r="G495" t="s">
        <v>29</v>
      </c>
      <c r="H495" s="2" t="s">
        <v>88</v>
      </c>
      <c r="J495" cm="1">
        <f t="array" ref="J495">SUM(--((_xlfn.REGEXTEST(Table1[keyword], "\b" &amp; Table1[[#This Row],[keyword]] &amp; ".*")) * (Table1[keep]=1) * (Table1[QA]=Table1[[#This Row],[QA]]) *  (Table1[Redundant]&lt;&gt;1)))</f>
        <v>1</v>
      </c>
      <c r="K495" t="str" cm="1">
        <f t="array" ref="K495">_xlfn.TEXTJOIN(", ", TRUE, _xlfn._xlws.FILTER(Table1[keyword], (_xlfn.REGEXTEST(Table1[keyword], "\b" &amp; Table1[[#This Row],[keyword]] &amp; ".*")) * (Table1[keep]=1)  * (Table1[QA]=Table1[[#This Row],[QA]]) *  (Table1[Redundant]&lt;&gt;1), ""))</f>
        <v>middlewar</v>
      </c>
      <c r="L495" cm="1">
        <f t="array" ref="L495">SUM(--(RIGHT(_xlfn.TEXTSPLIT(Table1[[#This Row],[processed]], ," "), 1) = "I"))</f>
        <v>0</v>
      </c>
      <c r="M495" cm="1">
        <f t="array" ref="M495">SUM(--(RIGHT(_xlfn.TEXTSPLIT(Table1[[#This Row],[processed]], ," "), 2) = "bl"))</f>
        <v>0</v>
      </c>
      <c r="N495" cm="1">
        <f t="array" ref="N495">SUM(--(ISNUMBER(SEARCH(Table1[[#This Row],[keyword]], Table1[keyword]))))</f>
        <v>2</v>
      </c>
      <c r="O495" t="str" cm="1">
        <f t="array" ref="O495">_xlfn.TEXTJOIN(", ", TRUE, _xlfn._xlws.FILTER(Table1[keyword], ISNUMBER(SEARCH(Table1[[#This Row],[keyword]], Table1[keyword])), ""))</f>
        <v>middlewar, middlewar</v>
      </c>
      <c r="P495" cm="1">
        <f t="array" ref="P495">SUM(--((_xlfn.REGEXTEST(Table1[keyword], "^" &amp; Table1[[#This Row],[keyword]] &amp; ".*")) * (Table1[keep]=1) ))</f>
        <v>2</v>
      </c>
      <c r="Q495" t="str" cm="1">
        <f t="array" ref="Q495">_xlfn.TEXTJOIN(", ", TRUE, _xlfn._xlws.FILTER(Table1[keyword], (_xlfn.REGEXTEST(Table1[keyword], "^" &amp; Table1[[#This Row],[keyword]] &amp; ".*")) * (Table1[keep]=1), ""))</f>
        <v>middlewar, middlewar</v>
      </c>
    </row>
    <row r="496" spans="1:17" x14ac:dyDescent="0.3">
      <c r="A496" t="str">
        <f>IF(NOT(ISBLANK(Table1[[#This Row],[correct value]])), Table1[[#This Row],[correct value]], Table1[[#This Row],[processed]])</f>
        <v>minim</v>
      </c>
      <c r="B496">
        <v>0</v>
      </c>
      <c r="C496">
        <v>1</v>
      </c>
      <c r="D496" t="s">
        <v>1383</v>
      </c>
      <c r="F496" t="b">
        <f>COUNTA(_xlfn.TEXTSPLIT(Table1[[#This Row],[processed]]," "))=1</f>
        <v>1</v>
      </c>
      <c r="G496" t="s">
        <v>1299</v>
      </c>
      <c r="H496" s="2" t="s">
        <v>1300</v>
      </c>
      <c r="J496" cm="1">
        <f t="array" ref="J496">SUM(--((_xlfn.REGEXTEST(Table1[keyword], "\b" &amp; Table1[[#This Row],[keyword]] &amp; ".*")) * (Table1[keep]=1) * (Table1[QA]=Table1[[#This Row],[QA]]) *  (Table1[Redundant]&lt;&gt;1)))</f>
        <v>1</v>
      </c>
      <c r="K496" t="str" cm="1">
        <f t="array" ref="K496">_xlfn.TEXTJOIN(", ", TRUE, _xlfn._xlws.FILTER(Table1[keyword], (_xlfn.REGEXTEST(Table1[keyword], "\b" &amp; Table1[[#This Row],[keyword]] &amp; ".*")) * (Table1[keep]=1)  * (Table1[QA]=Table1[[#This Row],[QA]]) *  (Table1[Redundant]&lt;&gt;1), ""))</f>
        <v>minim</v>
      </c>
      <c r="L496" cm="1">
        <f t="array" ref="L496">SUM(--(RIGHT(_xlfn.TEXTSPLIT(Table1[[#This Row],[processed]], ," "), 1) = "I"))</f>
        <v>0</v>
      </c>
      <c r="M496" cm="1">
        <f t="array" ref="M496">SUM(--(RIGHT(_xlfn.TEXTSPLIT(Table1[[#This Row],[processed]], ," "), 2) = "bl"))</f>
        <v>0</v>
      </c>
      <c r="N496" cm="1">
        <f t="array" ref="N496">SUM(--(ISNUMBER(SEARCH(Table1[[#This Row],[keyword]], Table1[keyword]))))</f>
        <v>1</v>
      </c>
      <c r="O496" t="str" cm="1">
        <f t="array" ref="O496">_xlfn.TEXTJOIN(", ", TRUE, _xlfn._xlws.FILTER(Table1[keyword], ISNUMBER(SEARCH(Table1[[#This Row],[keyword]], Table1[keyword])), ""))</f>
        <v>minim</v>
      </c>
      <c r="P496" cm="1">
        <f t="array" ref="P496">SUM(--((_xlfn.REGEXTEST(Table1[keyword], "^" &amp; Table1[[#This Row],[keyword]] &amp; ".*")) * (Table1[keep]=1) ))</f>
        <v>1</v>
      </c>
      <c r="Q496" t="str" cm="1">
        <f t="array" ref="Q496">_xlfn.TEXTJOIN(", ", TRUE, _xlfn._xlws.FILTER(Table1[keyword], (_xlfn.REGEXTEST(Table1[keyword], "^" &amp; Table1[[#This Row],[keyword]] &amp; ".*")) * (Table1[keep]=1), ""))</f>
        <v>minim</v>
      </c>
    </row>
    <row r="497" spans="1:17" x14ac:dyDescent="0.3">
      <c r="A497" t="str">
        <f>IF(NOT(ISBLANK(Table1[[#This Row],[correct value]])), Table1[[#This Row],[correct value]], Table1[[#This Row],[processed]])</f>
        <v>mismatch</v>
      </c>
      <c r="B497">
        <v>0</v>
      </c>
      <c r="C497">
        <v>1</v>
      </c>
      <c r="D497" t="s">
        <v>115</v>
      </c>
      <c r="F497" t="b">
        <f>COUNTA(_xlfn.TEXTSPLIT(Table1[[#This Row],[processed]]," "))=1</f>
        <v>1</v>
      </c>
      <c r="G497" t="s">
        <v>42</v>
      </c>
      <c r="H497" s="2" t="s">
        <v>42</v>
      </c>
      <c r="J497" cm="1">
        <f t="array" ref="J497">SUM(--((_xlfn.REGEXTEST(Table1[keyword], "\b" &amp; Table1[[#This Row],[keyword]] &amp; ".*")) * (Table1[keep]=1) * (Table1[QA]=Table1[[#This Row],[QA]]) *  (Table1[Redundant]&lt;&gt;1)))</f>
        <v>1</v>
      </c>
      <c r="K497" t="str" cm="1">
        <f t="array" ref="K497">_xlfn.TEXTJOIN(", ", TRUE, _xlfn._xlws.FILTER(Table1[keyword], (_xlfn.REGEXTEST(Table1[keyword], "\b" &amp; Table1[[#This Row],[keyword]] &amp; ".*")) * (Table1[keep]=1)  * (Table1[QA]=Table1[[#This Row],[QA]]) *  (Table1[Redundant]&lt;&gt;1), ""))</f>
        <v>mismatch</v>
      </c>
      <c r="L497" cm="1">
        <f t="array" ref="L497">SUM(--(RIGHT(_xlfn.TEXTSPLIT(Table1[[#This Row],[processed]], ," "), 1) = "I"))</f>
        <v>0</v>
      </c>
      <c r="M497" cm="1">
        <f t="array" ref="M497">SUM(--(RIGHT(_xlfn.TEXTSPLIT(Table1[[#This Row],[processed]], ," "), 2) = "bl"))</f>
        <v>0</v>
      </c>
      <c r="N497" cm="1">
        <f t="array" ref="N497">SUM(--(ISNUMBER(SEARCH(Table1[[#This Row],[keyword]], Table1[keyword]))))</f>
        <v>1</v>
      </c>
      <c r="O497" t="str" cm="1">
        <f t="array" ref="O497">_xlfn.TEXTJOIN(", ", TRUE, _xlfn._xlws.FILTER(Table1[keyword], ISNUMBER(SEARCH(Table1[[#This Row],[keyword]], Table1[keyword])), ""))</f>
        <v>mismatch</v>
      </c>
      <c r="P497" cm="1">
        <f t="array" ref="P497">SUM(--((_xlfn.REGEXTEST(Table1[keyword], "^" &amp; Table1[[#This Row],[keyword]] &amp; ".*")) * (Table1[keep]=1) ))</f>
        <v>1</v>
      </c>
      <c r="Q497" t="str" cm="1">
        <f t="array" ref="Q497">_xlfn.TEXTJOIN(", ", TRUE, _xlfn._xlws.FILTER(Table1[keyword], (_xlfn.REGEXTEST(Table1[keyword], "^" &amp; Table1[[#This Row],[keyword]] &amp; ".*")) * (Table1[keep]=1), ""))</f>
        <v>mismatch</v>
      </c>
    </row>
    <row r="498" spans="1:17" x14ac:dyDescent="0.3">
      <c r="A498" t="str">
        <f>IF(NOT(ISBLANK(Table1[[#This Row],[correct value]])), Table1[[#This Row],[correct value]], Table1[[#This Row],[processed]])</f>
        <v>misus</v>
      </c>
      <c r="B498">
        <v>1</v>
      </c>
      <c r="C498">
        <v>1</v>
      </c>
      <c r="D498" t="s">
        <v>1184</v>
      </c>
      <c r="F498" t="b">
        <f>COUNTA(_xlfn.TEXTSPLIT(Table1[[#This Row],[processed]]," "))=1</f>
        <v>1</v>
      </c>
      <c r="G498" t="s">
        <v>1109</v>
      </c>
      <c r="H498" s="2" t="s">
        <v>1110</v>
      </c>
      <c r="J498" cm="1">
        <f t="array" ref="J498">SUM(--((_xlfn.REGEXTEST(Table1[keyword], "\b" &amp; Table1[[#This Row],[keyword]] &amp; ".*")) * (Table1[keep]=1) * (Table1[QA]=Table1[[#This Row],[QA]]) *  (Table1[Redundant]&lt;&gt;1)))</f>
        <v>1</v>
      </c>
      <c r="K498" t="str" cm="1">
        <f t="array" ref="K498">_xlfn.TEXTJOIN(", ", TRUE, _xlfn._xlws.FILTER(Table1[keyword], (_xlfn.REGEXTEST(Table1[keyword], "\b" &amp; Table1[[#This Row],[keyword]] &amp; ".*")) * (Table1[keep]=1)  * (Table1[QA]=Table1[[#This Row],[QA]]) *  (Table1[Redundant]&lt;&gt;1), ""))</f>
        <v>misus</v>
      </c>
      <c r="L498" cm="1">
        <f t="array" ref="L498">SUM(--(RIGHT(_xlfn.TEXTSPLIT(Table1[[#This Row],[processed]], ," "), 1) = "I"))</f>
        <v>0</v>
      </c>
      <c r="M498" cm="1">
        <f t="array" ref="M498">SUM(--(RIGHT(_xlfn.TEXTSPLIT(Table1[[#This Row],[processed]], ," "), 2) = "bl"))</f>
        <v>0</v>
      </c>
      <c r="N498" cm="1">
        <f t="array" ref="N498">SUM(--(ISNUMBER(SEARCH(Table1[[#This Row],[keyword]], Table1[keyword]))))</f>
        <v>1</v>
      </c>
      <c r="O498" t="str" cm="1">
        <f t="array" ref="O498">_xlfn.TEXTJOIN(", ", TRUE, _xlfn._xlws.FILTER(Table1[keyword], ISNUMBER(SEARCH(Table1[[#This Row],[keyword]], Table1[keyword])), ""))</f>
        <v>misus</v>
      </c>
      <c r="P498" cm="1">
        <f t="array" ref="P498">SUM(--((_xlfn.REGEXTEST(Table1[keyword], "^" &amp; Table1[[#This Row],[keyword]] &amp; ".*")) * (Table1[keep]=1) ))</f>
        <v>1</v>
      </c>
      <c r="Q498" t="str" cm="1">
        <f t="array" ref="Q498">_xlfn.TEXTJOIN(", ", TRUE, _xlfn._xlws.FILTER(Table1[keyword], (_xlfn.REGEXTEST(Table1[keyword], "^" &amp; Table1[[#This Row],[keyword]] &amp; ".*")) * (Table1[keep]=1), ""))</f>
        <v>misus</v>
      </c>
    </row>
    <row r="499" spans="1:17" x14ac:dyDescent="0.3">
      <c r="A499" t="str">
        <f>IF(NOT(ISBLANK(Table1[[#This Row],[correct value]])), Table1[[#This Row],[correct value]], Table1[[#This Row],[processed]])</f>
        <v>mock</v>
      </c>
      <c r="B499">
        <v>0</v>
      </c>
      <c r="C499">
        <v>1</v>
      </c>
      <c r="D499" t="s">
        <v>1262</v>
      </c>
      <c r="F499" t="b">
        <f>COUNTA(_xlfn.TEXTSPLIT(Table1[[#This Row],[processed]]," "))=1</f>
        <v>1</v>
      </c>
      <c r="G499" t="s">
        <v>1194</v>
      </c>
      <c r="H499" s="2" t="s">
        <v>1194</v>
      </c>
      <c r="J499" cm="1">
        <f t="array" ref="J499">SUM(--((_xlfn.REGEXTEST(Table1[keyword], "\b" &amp; Table1[[#This Row],[keyword]] &amp; ".*")) * (Table1[keep]=1) * (Table1[QA]=Table1[[#This Row],[QA]]) *  (Table1[Redundant]&lt;&gt;1)))</f>
        <v>1</v>
      </c>
      <c r="K499" t="str" cm="1">
        <f t="array" ref="K499">_xlfn.TEXTJOIN(", ", TRUE, _xlfn._xlws.FILTER(Table1[keyword], (_xlfn.REGEXTEST(Table1[keyword], "\b" &amp; Table1[[#This Row],[keyword]] &amp; ".*")) * (Table1[keep]=1)  * (Table1[QA]=Table1[[#This Row],[QA]]) *  (Table1[Redundant]&lt;&gt;1), ""))</f>
        <v>mock</v>
      </c>
      <c r="L499" cm="1">
        <f t="array" ref="L499">SUM(--(RIGHT(_xlfn.TEXTSPLIT(Table1[[#This Row],[processed]], ," "), 1) = "I"))</f>
        <v>0</v>
      </c>
      <c r="M499" cm="1">
        <f t="array" ref="M499">SUM(--(RIGHT(_xlfn.TEXTSPLIT(Table1[[#This Row],[processed]], ," "), 2) = "bl"))</f>
        <v>0</v>
      </c>
      <c r="N499" cm="1">
        <f t="array" ref="N499">SUM(--(ISNUMBER(SEARCH(Table1[[#This Row],[keyword]], Table1[keyword]))))</f>
        <v>2</v>
      </c>
      <c r="O499" t="str" cm="1">
        <f t="array" ref="O499">_xlfn.TEXTJOIN(", ", TRUE, _xlfn._xlws.FILTER(Table1[keyword], ISNUMBER(SEARCH(Table1[[#This Row],[keyword]], Table1[keyword])), ""))</f>
        <v>mock, mock-up</v>
      </c>
      <c r="P499" cm="1">
        <f t="array" ref="P499">SUM(--((_xlfn.REGEXTEST(Table1[keyword], "^" &amp; Table1[[#This Row],[keyword]] &amp; ".*")) * (Table1[keep]=1) ))</f>
        <v>2</v>
      </c>
      <c r="Q499" t="str" cm="1">
        <f t="array" ref="Q499">_xlfn.TEXTJOIN(", ", TRUE, _xlfn._xlws.FILTER(Table1[keyword], (_xlfn.REGEXTEST(Table1[keyword], "^" &amp; Table1[[#This Row],[keyword]] &amp; ".*")) * (Table1[keep]=1), ""))</f>
        <v>mock, mock-up</v>
      </c>
    </row>
    <row r="500" spans="1:17" x14ac:dyDescent="0.3">
      <c r="A500" t="str">
        <f>IF(NOT(ISBLANK(Table1[[#This Row],[correct value]])), Table1[[#This Row],[correct value]], Table1[[#This Row],[processed]])</f>
        <v>mock-up</v>
      </c>
      <c r="B500">
        <v>1</v>
      </c>
      <c r="C500">
        <v>1</v>
      </c>
      <c r="D500" t="s">
        <v>1383</v>
      </c>
      <c r="F500" t="b">
        <f>COUNTA(_xlfn.TEXTSPLIT(Table1[[#This Row],[processed]]," "))=1</f>
        <v>1</v>
      </c>
      <c r="G500" t="s">
        <v>1375</v>
      </c>
      <c r="H500" s="2" t="s">
        <v>1375</v>
      </c>
      <c r="J500" cm="1">
        <f t="array" ref="J500">SUM(--((_xlfn.REGEXTEST(Table1[keyword], "\b" &amp; Table1[[#This Row],[keyword]] &amp; ".*")) * (Table1[keep]=1) * (Table1[QA]=Table1[[#This Row],[QA]]) *  (Table1[Redundant]&lt;&gt;1)))</f>
        <v>1</v>
      </c>
      <c r="K500" t="str" cm="1">
        <f t="array" ref="K500">_xlfn.TEXTJOIN(", ", TRUE, _xlfn._xlws.FILTER(Table1[keyword], (_xlfn.REGEXTEST(Table1[keyword], "\b" &amp; Table1[[#This Row],[keyword]] &amp; ".*")) * (Table1[keep]=1)  * (Table1[QA]=Table1[[#This Row],[QA]]) *  (Table1[Redundant]&lt;&gt;1), ""))</f>
        <v>mock-up</v>
      </c>
      <c r="L500" cm="1">
        <f t="array" ref="L500">SUM(--(RIGHT(_xlfn.TEXTSPLIT(Table1[[#This Row],[processed]], ," "), 1) = "I"))</f>
        <v>0</v>
      </c>
      <c r="M500" cm="1">
        <f t="array" ref="M500">SUM(--(RIGHT(_xlfn.TEXTSPLIT(Table1[[#This Row],[processed]], ," "), 2) = "bl"))</f>
        <v>0</v>
      </c>
      <c r="N500" cm="1">
        <f t="array" ref="N500">SUM(--(ISNUMBER(SEARCH(Table1[[#This Row],[keyword]], Table1[keyword]))))</f>
        <v>1</v>
      </c>
      <c r="O500" t="str" cm="1">
        <f t="array" ref="O500">_xlfn.TEXTJOIN(", ", TRUE, _xlfn._xlws.FILTER(Table1[keyword], ISNUMBER(SEARCH(Table1[[#This Row],[keyword]], Table1[keyword])), ""))</f>
        <v>mock-up</v>
      </c>
      <c r="P500" cm="1">
        <f t="array" ref="P500">SUM(--((_xlfn.REGEXTEST(Table1[keyword], "^" &amp; Table1[[#This Row],[keyword]] &amp; ".*")) * (Table1[keep]=1) ))</f>
        <v>1</v>
      </c>
      <c r="Q500" t="str" cm="1">
        <f t="array" ref="Q500">_xlfn.TEXTJOIN(", ", TRUE, _xlfn._xlws.FILTER(Table1[keyword], (_xlfn.REGEXTEST(Table1[keyword], "^" &amp; Table1[[#This Row],[keyword]] &amp; ".*")) * (Table1[keep]=1), ""))</f>
        <v>mock-up</v>
      </c>
    </row>
    <row r="501" spans="1:17" x14ac:dyDescent="0.3">
      <c r="A501" t="str">
        <f>IF(NOT(ISBLANK(Table1[[#This Row],[correct value]])), Table1[[#This Row],[correct value]], Table1[[#This Row],[processed]])</f>
        <v>model</v>
      </c>
      <c r="B501">
        <v>0</v>
      </c>
      <c r="C501">
        <v>1</v>
      </c>
      <c r="D501" t="s">
        <v>399</v>
      </c>
      <c r="F501" t="b">
        <f>COUNTA(_xlfn.TEXTSPLIT(Table1[[#This Row],[processed]]," "))=1</f>
        <v>1</v>
      </c>
      <c r="G501" t="s">
        <v>334</v>
      </c>
      <c r="H501" s="2" t="s">
        <v>335</v>
      </c>
      <c r="J501" cm="1">
        <f t="array" ref="J501">SUM(--((_xlfn.REGEXTEST(Table1[keyword], "\b" &amp; Table1[[#This Row],[keyword]] &amp; ".*")) * (Table1[keep]=1) * (Table1[QA]=Table1[[#This Row],[QA]]) *  (Table1[Redundant]&lt;&gt;1)))</f>
        <v>1</v>
      </c>
      <c r="K501" t="str" cm="1">
        <f t="array" ref="K501">_xlfn.TEXTJOIN(", ", TRUE, _xlfn._xlws.FILTER(Table1[keyword], (_xlfn.REGEXTEST(Table1[keyword], "\b" &amp; Table1[[#This Row],[keyword]] &amp; ".*")) * (Table1[keep]=1)  * (Table1[QA]=Table1[[#This Row],[QA]]) *  (Table1[Redundant]&lt;&gt;1), ""))</f>
        <v>model</v>
      </c>
      <c r="L501" cm="1">
        <f t="array" ref="L501">SUM(--(RIGHT(_xlfn.TEXTSPLIT(Table1[[#This Row],[processed]], ," "), 1) = "I"))</f>
        <v>0</v>
      </c>
      <c r="M501" cm="1">
        <f t="array" ref="M501">SUM(--(RIGHT(_xlfn.TEXTSPLIT(Table1[[#This Row],[processed]], ," "), 2) = "bl"))</f>
        <v>0</v>
      </c>
      <c r="N501" cm="1">
        <f t="array" ref="N501">SUM(--(ISNUMBER(SEARCH(Table1[[#This Row],[keyword]], Table1[keyword]))))</f>
        <v>16</v>
      </c>
      <c r="O501" t="str" cm="1">
        <f t="array" ref="O501">_xlfn.TEXTJOIN(", ", TRUE, _xlfn._xlws.FILTER(Table1[keyword], ISNUMBER(SEARCH(Table1[[#This Row],[keyword]], Table1[keyword])), ""))</f>
        <v>architectur model, behavior model, bidirect model transform, data model, execut model, matur model, model, model, model transform, process model, topolog model, view model, threat model, compon model, perform model, testab model</v>
      </c>
      <c r="P501" cm="1">
        <f t="array" ref="P501">SUM(--((_xlfn.REGEXTEST(Table1[keyword], "^" &amp; Table1[[#This Row],[keyword]] &amp; ".*")) * (Table1[keep]=1) ))</f>
        <v>3</v>
      </c>
      <c r="Q501" t="str" cm="1">
        <f t="array" ref="Q501">_xlfn.TEXTJOIN(", ", TRUE, _xlfn._xlws.FILTER(Table1[keyword], (_xlfn.REGEXTEST(Table1[keyword], "^" &amp; Table1[[#This Row],[keyword]] &amp; ".*")) * (Table1[keep]=1), ""))</f>
        <v>model, model, model transform</v>
      </c>
    </row>
    <row r="502" spans="1:17" x14ac:dyDescent="0.3">
      <c r="A502" t="str">
        <f>IF(NOT(ISBLANK(Table1[[#This Row],[correct value]])), Table1[[#This Row],[correct value]], Table1[[#This Row],[processed]])</f>
        <v>model</v>
      </c>
      <c r="B502">
        <v>0</v>
      </c>
      <c r="C502">
        <v>1</v>
      </c>
      <c r="D502" t="s">
        <v>1184</v>
      </c>
      <c r="F502" t="b">
        <f>COUNTA(_xlfn.TEXTSPLIT(Table1[[#This Row],[processed]]," "))=1</f>
        <v>1</v>
      </c>
      <c r="G502" t="s">
        <v>334</v>
      </c>
      <c r="H502" s="2" t="s">
        <v>334</v>
      </c>
      <c r="J502" cm="1">
        <f t="array" ref="J502">SUM(--((_xlfn.REGEXTEST(Table1[keyword], "\b" &amp; Table1[[#This Row],[keyword]] &amp; ".*")) * (Table1[keep]=1) * (Table1[QA]=Table1[[#This Row],[QA]]) *  (Table1[Redundant]&lt;&gt;1)))</f>
        <v>1</v>
      </c>
      <c r="K502" t="str" cm="1">
        <f t="array" ref="K502">_xlfn.TEXTJOIN(", ", TRUE, _xlfn._xlws.FILTER(Table1[keyword], (_xlfn.REGEXTEST(Table1[keyword], "\b" &amp; Table1[[#This Row],[keyword]] &amp; ".*")) * (Table1[keep]=1)  * (Table1[QA]=Table1[[#This Row],[QA]]) *  (Table1[Redundant]&lt;&gt;1), ""))</f>
        <v>model</v>
      </c>
      <c r="L502" cm="1">
        <f t="array" ref="L502">SUM(--(RIGHT(_xlfn.TEXTSPLIT(Table1[[#This Row],[processed]], ," "), 1) = "I"))</f>
        <v>0</v>
      </c>
      <c r="M502" cm="1">
        <f t="array" ref="M502">SUM(--(RIGHT(_xlfn.TEXTSPLIT(Table1[[#This Row],[processed]], ," "), 2) = "bl"))</f>
        <v>0</v>
      </c>
      <c r="N502" cm="1">
        <f t="array" ref="N502">SUM(--(ISNUMBER(SEARCH(Table1[[#This Row],[keyword]], Table1[keyword]))))</f>
        <v>16</v>
      </c>
      <c r="O502" t="str" cm="1">
        <f t="array" ref="O502">_xlfn.TEXTJOIN(", ", TRUE, _xlfn._xlws.FILTER(Table1[keyword], ISNUMBER(SEARCH(Table1[[#This Row],[keyword]], Table1[keyword])), ""))</f>
        <v>architectur model, behavior model, bidirect model transform, data model, execut model, matur model, model, model, model transform, process model, topolog model, view model, threat model, compon model, perform model, testab model</v>
      </c>
      <c r="P502" cm="1">
        <f t="array" ref="P502">SUM(--((_xlfn.REGEXTEST(Table1[keyword], "^" &amp; Table1[[#This Row],[keyword]] &amp; ".*")) * (Table1[keep]=1) ))</f>
        <v>3</v>
      </c>
      <c r="Q502" t="str" cm="1">
        <f t="array" ref="Q502">_xlfn.TEXTJOIN(", ", TRUE, _xlfn._xlws.FILTER(Table1[keyword], (_xlfn.REGEXTEST(Table1[keyword], "^" &amp; Table1[[#This Row],[keyword]] &amp; ".*")) * (Table1[keep]=1), ""))</f>
        <v>model, model, model transform</v>
      </c>
    </row>
    <row r="503" spans="1:17" x14ac:dyDescent="0.3">
      <c r="A503" t="str">
        <f>IF(NOT(ISBLANK(Table1[[#This Row],[correct value]])), Table1[[#This Row],[correct value]], Table1[[#This Row],[processed]])</f>
        <v>model transform</v>
      </c>
      <c r="B503">
        <v>1</v>
      </c>
      <c r="C503">
        <v>1</v>
      </c>
      <c r="D503" t="s">
        <v>115</v>
      </c>
      <c r="E503">
        <v>1</v>
      </c>
      <c r="F503" t="b">
        <f>COUNTA(_xlfn.TEXTSPLIT(Table1[[#This Row],[processed]]," "))=1</f>
        <v>0</v>
      </c>
      <c r="G503" t="s">
        <v>122</v>
      </c>
      <c r="H503" s="2" t="s">
        <v>123</v>
      </c>
      <c r="J503" cm="1">
        <f t="array" ref="J503">SUM(--((_xlfn.REGEXTEST(Table1[keyword], "\b" &amp; Table1[[#This Row],[keyword]] &amp; ".*")) * (Table1[keep]=1) * (Table1[QA]=Table1[[#This Row],[QA]]) *  (Table1[Redundant]&lt;&gt;1)))</f>
        <v>0</v>
      </c>
      <c r="K503" t="str" cm="1">
        <f t="array" ref="K503">_xlfn.TEXTJOIN(", ", TRUE, _xlfn._xlws.FILTER(Table1[keyword], (_xlfn.REGEXTEST(Table1[keyword], "\b" &amp; Table1[[#This Row],[keyword]] &amp; ".*")) * (Table1[keep]=1)  * (Table1[QA]=Table1[[#This Row],[QA]]) *  (Table1[Redundant]&lt;&gt;1), ""))</f>
        <v/>
      </c>
      <c r="L503" cm="1">
        <f t="array" ref="L503">SUM(--(RIGHT(_xlfn.TEXTSPLIT(Table1[[#This Row],[processed]], ," "), 1) = "I"))</f>
        <v>0</v>
      </c>
      <c r="M503" cm="1">
        <f t="array" ref="M503">SUM(--(RIGHT(_xlfn.TEXTSPLIT(Table1[[#This Row],[processed]], ," "), 2) = "bl"))</f>
        <v>0</v>
      </c>
      <c r="N503" cm="1">
        <f t="array" ref="N503">SUM(--(ISNUMBER(SEARCH(Table1[[#This Row],[keyword]], Table1[keyword]))))</f>
        <v>2</v>
      </c>
      <c r="O503" t="str" cm="1">
        <f t="array" ref="O503">_xlfn.TEXTJOIN(", ", TRUE, _xlfn._xlws.FILTER(Table1[keyword], ISNUMBER(SEARCH(Table1[[#This Row],[keyword]], Table1[keyword])), ""))</f>
        <v>bidirect model transform, model transform</v>
      </c>
      <c r="P503" cm="1">
        <f t="array" ref="P503">SUM(--((_xlfn.REGEXTEST(Table1[keyword], "^" &amp; Table1[[#This Row],[keyword]] &amp; ".*")) * (Table1[keep]=1) ))</f>
        <v>1</v>
      </c>
      <c r="Q503" t="str" cm="1">
        <f t="array" ref="Q503">_xlfn.TEXTJOIN(", ", TRUE, _xlfn._xlws.FILTER(Table1[keyword], (_xlfn.REGEXTEST(Table1[keyword], "^" &amp; Table1[[#This Row],[keyword]] &amp; ".*")) * (Table1[keep]=1), ""))</f>
        <v>model transform</v>
      </c>
    </row>
    <row r="504" spans="1:17" x14ac:dyDescent="0.3">
      <c r="A504" t="str">
        <f>IF(NOT(ISBLANK(Table1[[#This Row],[correct value]])), Table1[[#This Row],[correct value]], Table1[[#This Row],[processed]])</f>
        <v>modif</v>
      </c>
      <c r="B504">
        <v>0</v>
      </c>
      <c r="C504">
        <v>1</v>
      </c>
      <c r="D504" t="s">
        <v>1184</v>
      </c>
      <c r="F504" t="b">
        <f>COUNTA(_xlfn.TEXTSPLIT(Table1[[#This Row],[processed]]," "))=1</f>
        <v>1</v>
      </c>
      <c r="G504" t="s">
        <v>1053</v>
      </c>
      <c r="H504" s="2" t="s">
        <v>1053</v>
      </c>
      <c r="J504" cm="1">
        <f t="array" ref="J504">SUM(--((_xlfn.REGEXTEST(Table1[keyword], "\b" &amp; Table1[[#This Row],[keyword]] &amp; ".*")) * (Table1[keep]=1) * (Table1[QA]=Table1[[#This Row],[QA]]) *  (Table1[Redundant]&lt;&gt;1)))</f>
        <v>1</v>
      </c>
      <c r="K504" t="str" cm="1">
        <f t="array" ref="K504">_xlfn.TEXTJOIN(", ", TRUE, _xlfn._xlws.FILTER(Table1[keyword], (_xlfn.REGEXTEST(Table1[keyword], "\b" &amp; Table1[[#This Row],[keyword]] &amp; ".*")) * (Table1[keep]=1)  * (Table1[QA]=Table1[[#This Row],[QA]]) *  (Table1[Redundant]&lt;&gt;1), ""))</f>
        <v>modif</v>
      </c>
      <c r="L504" cm="1">
        <f t="array" ref="L504">SUM(--(RIGHT(_xlfn.TEXTSPLIT(Table1[[#This Row],[processed]], ," "), 1) = "I"))</f>
        <v>0</v>
      </c>
      <c r="M504" cm="1">
        <f t="array" ref="M504">SUM(--(RIGHT(_xlfn.TEXTSPLIT(Table1[[#This Row],[processed]], ," "), 2) = "bl"))</f>
        <v>0</v>
      </c>
      <c r="N504" cm="1">
        <f t="array" ref="N504">SUM(--(ISNUMBER(SEARCH(Table1[[#This Row],[keyword]], Table1[keyword]))))</f>
        <v>3</v>
      </c>
      <c r="O504" t="str" cm="1">
        <f t="array" ref="O504">_xlfn.TEXTJOIN(", ", TRUE, _xlfn._xlws.FILTER(Table1[keyword], ISNUMBER(SEARCH(Table1[[#This Row],[keyword]], Table1[keyword])), ""))</f>
        <v>analys modifi, modif, system modif</v>
      </c>
      <c r="P504" cm="1">
        <f t="array" ref="P504">SUM(--((_xlfn.REGEXTEST(Table1[keyword], "^" &amp; Table1[[#This Row],[keyword]] &amp; ".*")) * (Table1[keep]=1) ))</f>
        <v>1</v>
      </c>
      <c r="Q504" t="str" cm="1">
        <f t="array" ref="Q504">_xlfn.TEXTJOIN(", ", TRUE, _xlfn._xlws.FILTER(Table1[keyword], (_xlfn.REGEXTEST(Table1[keyword], "^" &amp; Table1[[#This Row],[keyword]] &amp; ".*")) * (Table1[keep]=1), ""))</f>
        <v>modif</v>
      </c>
    </row>
    <row r="505" spans="1:17" x14ac:dyDescent="0.3">
      <c r="A505" t="str">
        <f>IF(NOT(ISBLANK(Table1[[#This Row],[correct value]])), Table1[[#This Row],[correct value]], Table1[[#This Row],[processed]])</f>
        <v>modul</v>
      </c>
      <c r="B505">
        <v>0</v>
      </c>
      <c r="C505">
        <v>1</v>
      </c>
      <c r="D505" t="s">
        <v>390</v>
      </c>
      <c r="F505" t="b">
        <f>COUNTA(_xlfn.TEXTSPLIT(Table1[[#This Row],[processed]]," "))=1</f>
        <v>1</v>
      </c>
      <c r="G505" t="s">
        <v>292</v>
      </c>
      <c r="H505" s="2" t="s">
        <v>292</v>
      </c>
      <c r="J505" cm="1">
        <f t="array" ref="J505">SUM(--((_xlfn.REGEXTEST(Table1[keyword], "\b" &amp; Table1[[#This Row],[keyword]] &amp; ".*")) * (Table1[keep]=1) * (Table1[QA]=Table1[[#This Row],[QA]]) *  (Table1[Redundant]&lt;&gt;1)))</f>
        <v>1</v>
      </c>
      <c r="K505" t="str" cm="1">
        <f t="array" ref="K505">_xlfn.TEXTJOIN(", ", TRUE, _xlfn._xlws.FILTER(Table1[keyword], (_xlfn.REGEXTEST(Table1[keyword], "\b" &amp; Table1[[#This Row],[keyword]] &amp; ".*")) * (Table1[keep]=1)  * (Table1[QA]=Table1[[#This Row],[QA]]) *  (Table1[Redundant]&lt;&gt;1), ""))</f>
        <v>modul</v>
      </c>
      <c r="L505" cm="1">
        <f t="array" ref="L505">SUM(--(RIGHT(_xlfn.TEXTSPLIT(Table1[[#This Row],[processed]], ," "), 1) = "I"))</f>
        <v>0</v>
      </c>
      <c r="M505" cm="1">
        <f t="array" ref="M505">SUM(--(RIGHT(_xlfn.TEXTSPLIT(Table1[[#This Row],[processed]], ," "), 2) = "bl"))</f>
        <v>0</v>
      </c>
      <c r="N505" cm="1">
        <f t="array" ref="N505">SUM(--(ISNUMBER(SEARCH(Table1[[#This Row],[keyword]], Table1[keyword]))))</f>
        <v>5</v>
      </c>
      <c r="O505" t="str" cm="1">
        <f t="array" ref="O505">_xlfn.TEXTJOIN(", ", TRUE, _xlfn._xlws.FILTER(Table1[keyword], ISNUMBER(SEARCH(Table1[[#This Row],[keyword]], Table1[keyword])), ""))</f>
        <v>modul, modul, modul, modula, modular</v>
      </c>
      <c r="P505" cm="1">
        <f t="array" ref="P505">SUM(--((_xlfn.REGEXTEST(Table1[keyword], "^" &amp; Table1[[#This Row],[keyword]] &amp; ".*")) * (Table1[keep]=1) ))</f>
        <v>5</v>
      </c>
      <c r="Q505" t="str" cm="1">
        <f t="array" ref="Q505">_xlfn.TEXTJOIN(", ", TRUE, _xlfn._xlws.FILTER(Table1[keyword], (_xlfn.REGEXTEST(Table1[keyword], "^" &amp; Table1[[#This Row],[keyword]] &amp; ".*")) * (Table1[keep]=1), ""))</f>
        <v>modul, modul, modul, modula, modular</v>
      </c>
    </row>
    <row r="506" spans="1:17" x14ac:dyDescent="0.3">
      <c r="A506" t="str">
        <f>IF(NOT(ISBLANK(Table1[[#This Row],[correct value]])), Table1[[#This Row],[correct value]], Table1[[#This Row],[processed]])</f>
        <v>modul</v>
      </c>
      <c r="B506">
        <v>0</v>
      </c>
      <c r="C506">
        <v>1</v>
      </c>
      <c r="D506" t="s">
        <v>541</v>
      </c>
      <c r="F506" t="b">
        <f>COUNTA(_xlfn.TEXTSPLIT(Table1[[#This Row],[processed]]," "))=1</f>
        <v>1</v>
      </c>
      <c r="G506" t="s">
        <v>292</v>
      </c>
      <c r="H506" s="2" t="s">
        <v>292</v>
      </c>
      <c r="J506" cm="1">
        <f t="array" ref="J506">SUM(--((_xlfn.REGEXTEST(Table1[keyword], "\b" &amp; Table1[[#This Row],[keyword]] &amp; ".*")) * (Table1[keep]=1) * (Table1[QA]=Table1[[#This Row],[QA]]) *  (Table1[Redundant]&lt;&gt;1)))</f>
        <v>1</v>
      </c>
      <c r="K506" t="str" cm="1">
        <f t="array" ref="K506">_xlfn.TEXTJOIN(", ", TRUE, _xlfn._xlws.FILTER(Table1[keyword], (_xlfn.REGEXTEST(Table1[keyword], "\b" &amp; Table1[[#This Row],[keyword]] &amp; ".*")) * (Table1[keep]=1)  * (Table1[QA]=Table1[[#This Row],[QA]]) *  (Table1[Redundant]&lt;&gt;1), ""))</f>
        <v>modul</v>
      </c>
      <c r="L506" cm="1">
        <f t="array" ref="L506">SUM(--(RIGHT(_xlfn.TEXTSPLIT(Table1[[#This Row],[processed]], ," "), 1) = "I"))</f>
        <v>0</v>
      </c>
      <c r="M506" cm="1">
        <f t="array" ref="M506">SUM(--(RIGHT(_xlfn.TEXTSPLIT(Table1[[#This Row],[processed]], ," "), 2) = "bl"))</f>
        <v>0</v>
      </c>
      <c r="N506" cm="1">
        <f t="array" ref="N506">SUM(--(ISNUMBER(SEARCH(Table1[[#This Row],[keyword]], Table1[keyword]))))</f>
        <v>5</v>
      </c>
      <c r="O506" t="str" cm="1">
        <f t="array" ref="O506">_xlfn.TEXTJOIN(", ", TRUE, _xlfn._xlws.FILTER(Table1[keyword], ISNUMBER(SEARCH(Table1[[#This Row],[keyword]], Table1[keyword])), ""))</f>
        <v>modul, modul, modul, modula, modular</v>
      </c>
      <c r="P506" cm="1">
        <f t="array" ref="P506">SUM(--((_xlfn.REGEXTEST(Table1[keyword], "^" &amp; Table1[[#This Row],[keyword]] &amp; ".*")) * (Table1[keep]=1) ))</f>
        <v>5</v>
      </c>
      <c r="Q506" t="str" cm="1">
        <f t="array" ref="Q506">_xlfn.TEXTJOIN(", ", TRUE, _xlfn._xlws.FILTER(Table1[keyword], (_xlfn.REGEXTEST(Table1[keyword], "^" &amp; Table1[[#This Row],[keyword]] &amp; ".*")) * (Table1[keep]=1), ""))</f>
        <v>modul, modul, modul, modula, modular</v>
      </c>
    </row>
    <row r="507" spans="1:17" x14ac:dyDescent="0.3">
      <c r="A507" t="str">
        <f>IF(NOT(ISBLANK(Table1[[#This Row],[correct value]])), Table1[[#This Row],[correct value]], Table1[[#This Row],[processed]])</f>
        <v>modul</v>
      </c>
      <c r="B507">
        <v>0</v>
      </c>
      <c r="C507">
        <v>1</v>
      </c>
      <c r="D507" t="s">
        <v>969</v>
      </c>
      <c r="F507" t="b">
        <f>COUNTA(_xlfn.TEXTSPLIT(Table1[[#This Row],[processed]]," "))=1</f>
        <v>1</v>
      </c>
      <c r="G507" t="s">
        <v>292</v>
      </c>
      <c r="H507" s="2" t="s">
        <v>292</v>
      </c>
      <c r="J507" cm="1">
        <f t="array" ref="J507">SUM(--((_xlfn.REGEXTEST(Table1[keyword], "\b" &amp; Table1[[#This Row],[keyword]] &amp; ".*")) * (Table1[keep]=1) * (Table1[QA]=Table1[[#This Row],[QA]]) *  (Table1[Redundant]&lt;&gt;1)))</f>
        <v>1</v>
      </c>
      <c r="K507" t="str" cm="1">
        <f t="array" ref="K507">_xlfn.TEXTJOIN(", ", TRUE, _xlfn._xlws.FILTER(Table1[keyword], (_xlfn.REGEXTEST(Table1[keyword], "\b" &amp; Table1[[#This Row],[keyword]] &amp; ".*")) * (Table1[keep]=1)  * (Table1[QA]=Table1[[#This Row],[QA]]) *  (Table1[Redundant]&lt;&gt;1), ""))</f>
        <v>modul</v>
      </c>
      <c r="L507" cm="1">
        <f t="array" ref="L507">SUM(--(RIGHT(_xlfn.TEXTSPLIT(Table1[[#This Row],[processed]], ," "), 1) = "I"))</f>
        <v>0</v>
      </c>
      <c r="M507" cm="1">
        <f t="array" ref="M507">SUM(--(RIGHT(_xlfn.TEXTSPLIT(Table1[[#This Row],[processed]], ," "), 2) = "bl"))</f>
        <v>0</v>
      </c>
      <c r="N507" cm="1">
        <f t="array" ref="N507">SUM(--(ISNUMBER(SEARCH(Table1[[#This Row],[keyword]], Table1[keyword]))))</f>
        <v>5</v>
      </c>
      <c r="O507" t="str" cm="1">
        <f t="array" ref="O507">_xlfn.TEXTJOIN(", ", TRUE, _xlfn._xlws.FILTER(Table1[keyword], ISNUMBER(SEARCH(Table1[[#This Row],[keyword]], Table1[keyword])), ""))</f>
        <v>modul, modul, modul, modula, modular</v>
      </c>
      <c r="P507" cm="1">
        <f t="array" ref="P507">SUM(--((_xlfn.REGEXTEST(Table1[keyword], "^" &amp; Table1[[#This Row],[keyword]] &amp; ".*")) * (Table1[keep]=1) ))</f>
        <v>5</v>
      </c>
      <c r="Q507" t="str" cm="1">
        <f t="array" ref="Q507">_xlfn.TEXTJOIN(", ", TRUE, _xlfn._xlws.FILTER(Table1[keyword], (_xlfn.REGEXTEST(Table1[keyword], "^" &amp; Table1[[#This Row],[keyword]] &amp; ".*")) * (Table1[keep]=1), ""))</f>
        <v>modul, modul, modul, modula, modular</v>
      </c>
    </row>
    <row r="508" spans="1:17" hidden="1" x14ac:dyDescent="0.3">
      <c r="A508" s="6" t="str">
        <f>IF(NOT(ISBLANK(Table1[[#This Row],[correct value]])), Table1[[#This Row],[correct value]], Table1[[#This Row],[processed]])</f>
        <v>manag vulner</v>
      </c>
      <c r="B508">
        <v>0</v>
      </c>
      <c r="C508">
        <v>0</v>
      </c>
      <c r="D508" t="s">
        <v>1184</v>
      </c>
      <c r="F508" t="b">
        <f>COUNTA(_xlfn.TEXTSPLIT(Table1[[#This Row],[processed]]," "))=1</f>
        <v>0</v>
      </c>
      <c r="G508" t="s">
        <v>973</v>
      </c>
      <c r="H508" t="s">
        <v>973</v>
      </c>
      <c r="J508" cm="1">
        <f t="array" ref="J508">SUM(--((_xlfn.REGEXTEST(Table1[keyword], "\b" &amp; Table1[[#This Row],[keyword]] &amp; ".*")) * (Table1[keep]=1) * (Table1[QA]=Table1[[#This Row],[QA]]) *  (Table1[Redundant]&lt;&gt;1)))</f>
        <v>0</v>
      </c>
      <c r="K508" t="str" cm="1">
        <f t="array" ref="K508">_xlfn.TEXTJOIN(", ", TRUE, _xlfn._xlws.FILTER(Table1[keyword], (_xlfn.REGEXTEST(Table1[keyword], "\b" &amp; Table1[[#This Row],[keyword]] &amp; ".*")) * (Table1[keep]=1)  * (Table1[QA]=Table1[[#This Row],[QA]]) *  (Table1[Redundant]&lt;&gt;1), ""))</f>
        <v/>
      </c>
      <c r="L508" cm="1">
        <f t="array" ref="L508">SUM(--(RIGHT(_xlfn.TEXTSPLIT(Table1[[#This Row],[processed]], ," "), 1) = "I"))</f>
        <v>0</v>
      </c>
      <c r="M508" cm="1">
        <f t="array" ref="M508">SUM(--(RIGHT(_xlfn.TEXTSPLIT(Table1[[#This Row],[processed]], ," "), 2) = "bl"))</f>
        <v>0</v>
      </c>
      <c r="N508" cm="1">
        <f t="array" ref="N508">SUM(--(ISNUMBER(SEARCH(Table1[[#This Row],[keyword]], Table1[keyword]))))</f>
        <v>1</v>
      </c>
      <c r="O508" t="str" cm="1">
        <f t="array" ref="O508">_xlfn.TEXTJOIN(", ", TRUE, _xlfn._xlws.FILTER(Table1[keyword], ISNUMBER(SEARCH(Table1[[#This Row],[keyword]], Table1[keyword])), ""))</f>
        <v>manag vulner</v>
      </c>
      <c r="P508" cm="1">
        <f t="array" ref="P508">SUM(--((_xlfn.REGEXTEST(Table1[keyword], "^" &amp; Table1[[#This Row],[keyword]] &amp; ".*")) * (Table1[keep]=1) ))</f>
        <v>0</v>
      </c>
      <c r="Q508" t="str" cm="1">
        <f t="array" ref="Q508">_xlfn.TEXTJOIN(", ", TRUE, _xlfn._xlws.FILTER(Table1[keyword], (_xlfn.REGEXTEST(Table1[keyword], "^" &amp; Table1[[#This Row],[keyword]] &amp; ".*")) * (Table1[keep]=1), ""))</f>
        <v/>
      </c>
    </row>
    <row r="509" spans="1:17" x14ac:dyDescent="0.3">
      <c r="A509" t="str">
        <f>IF(NOT(ISBLANK(Table1[[#This Row],[correct value]])), Table1[[#This Row],[correct value]], Table1[[#This Row],[processed]])</f>
        <v>modula</v>
      </c>
      <c r="B509">
        <v>0</v>
      </c>
      <c r="C509">
        <v>1</v>
      </c>
      <c r="D509" t="s">
        <v>1262</v>
      </c>
      <c r="F509" t="b">
        <f>COUNTA(_xlfn.TEXTSPLIT(Table1[[#This Row],[processed]]," "))=1</f>
        <v>1</v>
      </c>
      <c r="G509" t="s">
        <v>1199</v>
      </c>
      <c r="H509" s="2" t="s">
        <v>1199</v>
      </c>
      <c r="J509" cm="1">
        <f t="array" ref="J509">SUM(--((_xlfn.REGEXTEST(Table1[keyword], "\b" &amp; Table1[[#This Row],[keyword]] &amp; ".*")) * (Table1[keep]=1) * (Table1[QA]=Table1[[#This Row],[QA]]) *  (Table1[Redundant]&lt;&gt;1)))</f>
        <v>1</v>
      </c>
      <c r="K509" t="str" cm="1">
        <f t="array" ref="K509">_xlfn.TEXTJOIN(", ", TRUE, _xlfn._xlws.FILTER(Table1[keyword], (_xlfn.REGEXTEST(Table1[keyword], "\b" &amp; Table1[[#This Row],[keyword]] &amp; ".*")) * (Table1[keep]=1)  * (Table1[QA]=Table1[[#This Row],[QA]]) *  (Table1[Redundant]&lt;&gt;1), ""))</f>
        <v>modula</v>
      </c>
      <c r="L509" cm="1">
        <f t="array" ref="L509">SUM(--(RIGHT(_xlfn.TEXTSPLIT(Table1[[#This Row],[processed]], ," "), 1) = "I"))</f>
        <v>0</v>
      </c>
      <c r="M509" cm="1">
        <f t="array" ref="M509">SUM(--(RIGHT(_xlfn.TEXTSPLIT(Table1[[#This Row],[processed]], ," "), 2) = "bl"))</f>
        <v>0</v>
      </c>
      <c r="N509" cm="1">
        <f t="array" ref="N509">SUM(--(ISNUMBER(SEARCH(Table1[[#This Row],[keyword]], Table1[keyword]))))</f>
        <v>2</v>
      </c>
      <c r="O509" t="str" cm="1">
        <f t="array" ref="O509">_xlfn.TEXTJOIN(", ", TRUE, _xlfn._xlws.FILTER(Table1[keyword], ISNUMBER(SEARCH(Table1[[#This Row],[keyword]], Table1[keyword])), ""))</f>
        <v>modula, modular</v>
      </c>
      <c r="P509" cm="1">
        <f t="array" ref="P509">SUM(--((_xlfn.REGEXTEST(Table1[keyword], "^" &amp; Table1[[#This Row],[keyword]] &amp; ".*")) * (Table1[keep]=1) ))</f>
        <v>2</v>
      </c>
      <c r="Q509" t="str" cm="1">
        <f t="array" ref="Q509">_xlfn.TEXTJOIN(", ", TRUE, _xlfn._xlws.FILTER(Table1[keyword], (_xlfn.REGEXTEST(Table1[keyword], "^" &amp; Table1[[#This Row],[keyword]] &amp; ".*")) * (Table1[keep]=1), ""))</f>
        <v>modula, modular</v>
      </c>
    </row>
    <row r="510" spans="1:17" x14ac:dyDescent="0.3">
      <c r="A510" t="str">
        <f>IF(NOT(ISBLANK(Table1[[#This Row],[correct value]])), Table1[[#This Row],[correct value]], Table1[[#This Row],[processed]])</f>
        <v>modular</v>
      </c>
      <c r="B510">
        <v>0</v>
      </c>
      <c r="C510">
        <v>1</v>
      </c>
      <c r="D510" t="s">
        <v>492</v>
      </c>
      <c r="F510" t="b">
        <f>COUNTA(_xlfn.TEXTSPLIT(Table1[[#This Row],[processed]]," "))=1</f>
        <v>1</v>
      </c>
      <c r="G510" t="s">
        <v>431</v>
      </c>
      <c r="H510" s="2" t="s">
        <v>431</v>
      </c>
      <c r="J510" cm="1">
        <f t="array" ref="J510">SUM(--((_xlfn.REGEXTEST(Table1[keyword], "\b" &amp; Table1[[#This Row],[keyword]] &amp; ".*")) * (Table1[keep]=1) * (Table1[QA]=Table1[[#This Row],[QA]]) *  (Table1[Redundant]&lt;&gt;1)))</f>
        <v>1</v>
      </c>
      <c r="K510" t="str" cm="1">
        <f t="array" ref="K510">_xlfn.TEXTJOIN(", ", TRUE, _xlfn._xlws.FILTER(Table1[keyword], (_xlfn.REGEXTEST(Table1[keyword], "\b" &amp; Table1[[#This Row],[keyword]] &amp; ".*")) * (Table1[keep]=1)  * (Table1[QA]=Table1[[#This Row],[QA]]) *  (Table1[Redundant]&lt;&gt;1), ""))</f>
        <v>modular</v>
      </c>
      <c r="L510" cm="1">
        <f t="array" ref="L510">SUM(--(RIGHT(_xlfn.TEXTSPLIT(Table1[[#This Row],[processed]], ," "), 1) = "I"))</f>
        <v>0</v>
      </c>
      <c r="M510" cm="1">
        <f t="array" ref="M510">SUM(--(RIGHT(_xlfn.TEXTSPLIT(Table1[[#This Row],[processed]], ," "), 2) = "bl"))</f>
        <v>0</v>
      </c>
      <c r="N510" cm="1">
        <f t="array" ref="N510">SUM(--(ISNUMBER(SEARCH(Table1[[#This Row],[keyword]], Table1[keyword]))))</f>
        <v>1</v>
      </c>
      <c r="O510" t="str" cm="1">
        <f t="array" ref="O510">_xlfn.TEXTJOIN(", ", TRUE, _xlfn._xlws.FILTER(Table1[keyword], ISNUMBER(SEARCH(Table1[[#This Row],[keyword]], Table1[keyword])), ""))</f>
        <v>modular</v>
      </c>
      <c r="P510" cm="1">
        <f t="array" ref="P510">SUM(--((_xlfn.REGEXTEST(Table1[keyword], "^" &amp; Table1[[#This Row],[keyword]] &amp; ".*")) * (Table1[keep]=1) ))</f>
        <v>1</v>
      </c>
      <c r="Q510" t="str" cm="1">
        <f t="array" ref="Q510">_xlfn.TEXTJOIN(", ", TRUE, _xlfn._xlws.FILTER(Table1[keyword], (_xlfn.REGEXTEST(Table1[keyword], "^" &amp; Table1[[#This Row],[keyword]] &amp; ".*")) * (Table1[keep]=1), ""))</f>
        <v>modular</v>
      </c>
    </row>
    <row r="511" spans="1:17" x14ac:dyDescent="0.3">
      <c r="A511" t="str">
        <f>IF(NOT(ISBLANK(Table1[[#This Row],[correct value]])), Table1[[#This Row],[correct value]], Table1[[#This Row],[processed]])</f>
        <v>monitor</v>
      </c>
      <c r="B511">
        <v>0</v>
      </c>
      <c r="C511">
        <v>1</v>
      </c>
      <c r="D511" t="s">
        <v>131</v>
      </c>
      <c r="F511" t="b">
        <f>COUNTA(_xlfn.TEXTSPLIT(Table1[[#This Row],[processed]]," "))=1</f>
        <v>1</v>
      </c>
      <c r="G511" t="s">
        <v>166</v>
      </c>
      <c r="H511" t="s">
        <v>166</v>
      </c>
      <c r="J511" cm="1">
        <f t="array" ref="J511">SUM(--((_xlfn.REGEXTEST(Table1[keyword], "\b" &amp; Table1[[#This Row],[keyword]] &amp; ".*")) * (Table1[keep]=1) * (Table1[QA]=Table1[[#This Row],[QA]]) *  (Table1[Redundant]&lt;&gt;1)))</f>
        <v>1</v>
      </c>
      <c r="K511" t="str" cm="1">
        <f t="array" ref="K511">_xlfn.TEXTJOIN(", ", TRUE, _xlfn._xlws.FILTER(Table1[keyword], (_xlfn.REGEXTEST(Table1[keyword], "\b" &amp; Table1[[#This Row],[keyword]] &amp; ".*")) * (Table1[keep]=1)  * (Table1[QA]=Table1[[#This Row],[QA]]) *  (Table1[Redundant]&lt;&gt;1), ""))</f>
        <v>monitor</v>
      </c>
      <c r="L511" cm="1">
        <f t="array" ref="L511">SUM(--(RIGHT(_xlfn.TEXTSPLIT(Table1[[#This Row],[processed]], ," "), 1) = "I"))</f>
        <v>0</v>
      </c>
      <c r="M511" cm="1">
        <f t="array" ref="M511">SUM(--(RIGHT(_xlfn.TEXTSPLIT(Table1[[#This Row],[processed]], ," "), 2) = "bl"))</f>
        <v>0</v>
      </c>
      <c r="N511" cm="1">
        <f t="array" ref="N511">SUM(--(ISNUMBER(SEARCH(Table1[[#This Row],[keyword]], Table1[keyword]))))</f>
        <v>6</v>
      </c>
      <c r="O511" t="str" cm="1">
        <f t="array" ref="O511">_xlfn.TEXTJOIN(", ", TRUE, _xlfn._xlws.FILTER(Table1[keyword], ISNUMBER(SEARCH(Table1[[#This Row],[keyword]], Table1[keyword])), ""))</f>
        <v>monitor, monitor, monitor, monitor, monitor, monitor</v>
      </c>
      <c r="P511" cm="1">
        <f t="array" ref="P511">SUM(--((_xlfn.REGEXTEST(Table1[keyword], "^" &amp; Table1[[#This Row],[keyword]] &amp; ".*")) * (Table1[keep]=1) ))</f>
        <v>6</v>
      </c>
      <c r="Q511" t="str" cm="1">
        <f t="array" ref="Q511">_xlfn.TEXTJOIN(", ", TRUE, _xlfn._xlws.FILTER(Table1[keyword], (_xlfn.REGEXTEST(Table1[keyword], "^" &amp; Table1[[#This Row],[keyword]] &amp; ".*")) * (Table1[keep]=1), ""))</f>
        <v>monitor, monitor, monitor, monitor, monitor, monitor</v>
      </c>
    </row>
    <row r="512" spans="1:17" x14ac:dyDescent="0.3">
      <c r="A512" t="str">
        <f>IF(NOT(ISBLANK(Table1[[#This Row],[correct value]])), Table1[[#This Row],[correct value]], Table1[[#This Row],[processed]])</f>
        <v>monitor</v>
      </c>
      <c r="B512">
        <v>0</v>
      </c>
      <c r="C512">
        <v>1</v>
      </c>
      <c r="D512" t="s">
        <v>390</v>
      </c>
      <c r="F512" t="b">
        <f>COUNTA(_xlfn.TEXTSPLIT(Table1[[#This Row],[processed]]," "))=1</f>
        <v>1</v>
      </c>
      <c r="G512" t="s">
        <v>166</v>
      </c>
      <c r="H512" s="2" t="s">
        <v>166</v>
      </c>
      <c r="J512" cm="1">
        <f t="array" ref="J512">SUM(--((_xlfn.REGEXTEST(Table1[keyword], "\b" &amp; Table1[[#This Row],[keyword]] &amp; ".*")) * (Table1[keep]=1) * (Table1[QA]=Table1[[#This Row],[QA]]) *  (Table1[Redundant]&lt;&gt;1)))</f>
        <v>1</v>
      </c>
      <c r="K512" t="str" cm="1">
        <f t="array" ref="K512">_xlfn.TEXTJOIN(", ", TRUE, _xlfn._xlws.FILTER(Table1[keyword], (_xlfn.REGEXTEST(Table1[keyword], "\b" &amp; Table1[[#This Row],[keyword]] &amp; ".*")) * (Table1[keep]=1)  * (Table1[QA]=Table1[[#This Row],[QA]]) *  (Table1[Redundant]&lt;&gt;1), ""))</f>
        <v>monitor</v>
      </c>
      <c r="L512" cm="1">
        <f t="array" ref="L512">SUM(--(RIGHT(_xlfn.TEXTSPLIT(Table1[[#This Row],[processed]], ," "), 1) = "I"))</f>
        <v>0</v>
      </c>
      <c r="M512" cm="1">
        <f t="array" ref="M512">SUM(--(RIGHT(_xlfn.TEXTSPLIT(Table1[[#This Row],[processed]], ," "), 2) = "bl"))</f>
        <v>0</v>
      </c>
      <c r="N512" cm="1">
        <f t="array" ref="N512">SUM(--(ISNUMBER(SEARCH(Table1[[#This Row],[keyword]], Table1[keyword]))))</f>
        <v>6</v>
      </c>
      <c r="O512" t="str" cm="1">
        <f t="array" ref="O512">_xlfn.TEXTJOIN(", ", TRUE, _xlfn._xlws.FILTER(Table1[keyword], ISNUMBER(SEARCH(Table1[[#This Row],[keyword]], Table1[keyword])), ""))</f>
        <v>monitor, monitor, monitor, monitor, monitor, monitor</v>
      </c>
      <c r="P512" cm="1">
        <f t="array" ref="P512">SUM(--((_xlfn.REGEXTEST(Table1[keyword], "^" &amp; Table1[[#This Row],[keyword]] &amp; ".*")) * (Table1[keep]=1) ))</f>
        <v>6</v>
      </c>
      <c r="Q512" t="str" cm="1">
        <f t="array" ref="Q512">_xlfn.TEXTJOIN(", ", TRUE, _xlfn._xlws.FILTER(Table1[keyword], (_xlfn.REGEXTEST(Table1[keyword], "^" &amp; Table1[[#This Row],[keyword]] &amp; ".*")) * (Table1[keep]=1), ""))</f>
        <v>monitor, monitor, monitor, monitor, monitor, monitor</v>
      </c>
    </row>
    <row r="513" spans="1:17" x14ac:dyDescent="0.3">
      <c r="A513" t="str">
        <f>IF(NOT(ISBLANK(Table1[[#This Row],[correct value]])), Table1[[#This Row],[correct value]], Table1[[#This Row],[processed]])</f>
        <v>monitor</v>
      </c>
      <c r="B513">
        <v>0</v>
      </c>
      <c r="C513">
        <v>1</v>
      </c>
      <c r="D513" t="s">
        <v>399</v>
      </c>
      <c r="F513" t="b">
        <f>COUNTA(_xlfn.TEXTSPLIT(Table1[[#This Row],[processed]]," "))=1</f>
        <v>1</v>
      </c>
      <c r="G513" t="s">
        <v>166</v>
      </c>
      <c r="H513" s="2" t="s">
        <v>166</v>
      </c>
      <c r="J513" cm="1">
        <f t="array" ref="J513">SUM(--((_xlfn.REGEXTEST(Table1[keyword], "\b" &amp; Table1[[#This Row],[keyword]] &amp; ".*")) * (Table1[keep]=1) * (Table1[QA]=Table1[[#This Row],[QA]]) *  (Table1[Redundant]&lt;&gt;1)))</f>
        <v>1</v>
      </c>
      <c r="K513" t="str" cm="1">
        <f t="array" ref="K513">_xlfn.TEXTJOIN(", ", TRUE, _xlfn._xlws.FILTER(Table1[keyword], (_xlfn.REGEXTEST(Table1[keyword], "\b" &amp; Table1[[#This Row],[keyword]] &amp; ".*")) * (Table1[keep]=1)  * (Table1[QA]=Table1[[#This Row],[QA]]) *  (Table1[Redundant]&lt;&gt;1), ""))</f>
        <v>monitor</v>
      </c>
      <c r="L513" cm="1">
        <f t="array" ref="L513">SUM(--(RIGHT(_xlfn.TEXTSPLIT(Table1[[#This Row],[processed]], ," "), 1) = "I"))</f>
        <v>0</v>
      </c>
      <c r="M513" cm="1">
        <f t="array" ref="M513">SUM(--(RIGHT(_xlfn.TEXTSPLIT(Table1[[#This Row],[processed]], ," "), 2) = "bl"))</f>
        <v>0</v>
      </c>
      <c r="N513" cm="1">
        <f t="array" ref="N513">SUM(--(ISNUMBER(SEARCH(Table1[[#This Row],[keyword]], Table1[keyword]))))</f>
        <v>6</v>
      </c>
      <c r="O513" t="str" cm="1">
        <f t="array" ref="O513">_xlfn.TEXTJOIN(", ", TRUE, _xlfn._xlws.FILTER(Table1[keyword], ISNUMBER(SEARCH(Table1[[#This Row],[keyword]], Table1[keyword])), ""))</f>
        <v>monitor, monitor, monitor, monitor, monitor, monitor</v>
      </c>
      <c r="P513" cm="1">
        <f t="array" ref="P513">SUM(--((_xlfn.REGEXTEST(Table1[keyword], "^" &amp; Table1[[#This Row],[keyword]] &amp; ".*")) * (Table1[keep]=1) ))</f>
        <v>6</v>
      </c>
      <c r="Q513" t="str" cm="1">
        <f t="array" ref="Q513">_xlfn.TEXTJOIN(", ", TRUE, _xlfn._xlws.FILTER(Table1[keyword], (_xlfn.REGEXTEST(Table1[keyword], "^" &amp; Table1[[#This Row],[keyword]] &amp; ".*")) * (Table1[keep]=1), ""))</f>
        <v>monitor, monitor, monitor, monitor, monitor, monitor</v>
      </c>
    </row>
    <row r="514" spans="1:17" x14ac:dyDescent="0.3">
      <c r="A514" t="str">
        <f>IF(NOT(ISBLANK(Table1[[#This Row],[correct value]])), Table1[[#This Row],[correct value]], Table1[[#This Row],[processed]])</f>
        <v>monitor</v>
      </c>
      <c r="B514">
        <v>0</v>
      </c>
      <c r="C514">
        <v>1</v>
      </c>
      <c r="D514" t="s">
        <v>861</v>
      </c>
      <c r="F514" t="b">
        <f>COUNTA(_xlfn.TEXTSPLIT(Table1[[#This Row],[processed]]," "))=1</f>
        <v>1</v>
      </c>
      <c r="G514" t="s">
        <v>166</v>
      </c>
      <c r="H514" s="2" t="s">
        <v>166</v>
      </c>
      <c r="J514" cm="1">
        <f t="array" ref="J514">SUM(--((_xlfn.REGEXTEST(Table1[keyword], "\b" &amp; Table1[[#This Row],[keyword]] &amp; ".*")) * (Table1[keep]=1) * (Table1[QA]=Table1[[#This Row],[QA]]) *  (Table1[Redundant]&lt;&gt;1)))</f>
        <v>1</v>
      </c>
      <c r="K514" t="str" cm="1">
        <f t="array" ref="K514">_xlfn.TEXTJOIN(", ", TRUE, _xlfn._xlws.FILTER(Table1[keyword], (_xlfn.REGEXTEST(Table1[keyword], "\b" &amp; Table1[[#This Row],[keyword]] &amp; ".*")) * (Table1[keep]=1)  * (Table1[QA]=Table1[[#This Row],[QA]]) *  (Table1[Redundant]&lt;&gt;1), ""))</f>
        <v>monitor</v>
      </c>
      <c r="L514" cm="1">
        <f t="array" ref="L514">SUM(--(RIGHT(_xlfn.TEXTSPLIT(Table1[[#This Row],[processed]], ," "), 1) = "I"))</f>
        <v>0</v>
      </c>
      <c r="M514" cm="1">
        <f t="array" ref="M514">SUM(--(RIGHT(_xlfn.TEXTSPLIT(Table1[[#This Row],[processed]], ," "), 2) = "bl"))</f>
        <v>0</v>
      </c>
      <c r="N514" cm="1">
        <f t="array" ref="N514">SUM(--(ISNUMBER(SEARCH(Table1[[#This Row],[keyword]], Table1[keyword]))))</f>
        <v>6</v>
      </c>
      <c r="O514" t="str" cm="1">
        <f t="array" ref="O514">_xlfn.TEXTJOIN(", ", TRUE, _xlfn._xlws.FILTER(Table1[keyword], ISNUMBER(SEARCH(Table1[[#This Row],[keyword]], Table1[keyword])), ""))</f>
        <v>monitor, monitor, monitor, monitor, monitor, monitor</v>
      </c>
      <c r="P514" cm="1">
        <f t="array" ref="P514">SUM(--((_xlfn.REGEXTEST(Table1[keyword], "^" &amp; Table1[[#This Row],[keyword]] &amp; ".*")) * (Table1[keep]=1) ))</f>
        <v>6</v>
      </c>
      <c r="Q514" t="str" cm="1">
        <f t="array" ref="Q514">_xlfn.TEXTJOIN(", ", TRUE, _xlfn._xlws.FILTER(Table1[keyword], (_xlfn.REGEXTEST(Table1[keyword], "^" &amp; Table1[[#This Row],[keyword]] &amp; ".*")) * (Table1[keep]=1), ""))</f>
        <v>monitor, monitor, monitor, monitor, monitor, monitor</v>
      </c>
    </row>
    <row r="515" spans="1:17" x14ac:dyDescent="0.3">
      <c r="A515" t="str">
        <f>IF(NOT(ISBLANK(Table1[[#This Row],[correct value]])), Table1[[#This Row],[correct value]], Table1[[#This Row],[processed]])</f>
        <v>monitor</v>
      </c>
      <c r="B515">
        <v>0</v>
      </c>
      <c r="C515">
        <v>1</v>
      </c>
      <c r="D515" t="s">
        <v>969</v>
      </c>
      <c r="F515" t="b">
        <f>COUNTA(_xlfn.TEXTSPLIT(Table1[[#This Row],[processed]]," "))=1</f>
        <v>1</v>
      </c>
      <c r="G515" t="s">
        <v>166</v>
      </c>
      <c r="H515" s="2" t="s">
        <v>166</v>
      </c>
      <c r="J515" cm="1">
        <f t="array" ref="J515">SUM(--((_xlfn.REGEXTEST(Table1[keyword], "\b" &amp; Table1[[#This Row],[keyword]] &amp; ".*")) * (Table1[keep]=1) * (Table1[QA]=Table1[[#This Row],[QA]]) *  (Table1[Redundant]&lt;&gt;1)))</f>
        <v>1</v>
      </c>
      <c r="K515" t="str" cm="1">
        <f t="array" ref="K515">_xlfn.TEXTJOIN(", ", TRUE, _xlfn._xlws.FILTER(Table1[keyword], (_xlfn.REGEXTEST(Table1[keyword], "\b" &amp; Table1[[#This Row],[keyword]] &amp; ".*")) * (Table1[keep]=1)  * (Table1[QA]=Table1[[#This Row],[QA]]) *  (Table1[Redundant]&lt;&gt;1), ""))</f>
        <v>monitor</v>
      </c>
      <c r="L515" cm="1">
        <f t="array" ref="L515">SUM(--(RIGHT(_xlfn.TEXTSPLIT(Table1[[#This Row],[processed]], ," "), 1) = "I"))</f>
        <v>0</v>
      </c>
      <c r="M515" cm="1">
        <f t="array" ref="M515">SUM(--(RIGHT(_xlfn.TEXTSPLIT(Table1[[#This Row],[processed]], ," "), 2) = "bl"))</f>
        <v>0</v>
      </c>
      <c r="N515" cm="1">
        <f t="array" ref="N515">SUM(--(ISNUMBER(SEARCH(Table1[[#This Row],[keyword]], Table1[keyword]))))</f>
        <v>6</v>
      </c>
      <c r="O515" t="str" cm="1">
        <f t="array" ref="O515">_xlfn.TEXTJOIN(", ", TRUE, _xlfn._xlws.FILTER(Table1[keyword], ISNUMBER(SEARCH(Table1[[#This Row],[keyword]], Table1[keyword])), ""))</f>
        <v>monitor, monitor, monitor, monitor, monitor, monitor</v>
      </c>
      <c r="P515" cm="1">
        <f t="array" ref="P515">SUM(--((_xlfn.REGEXTEST(Table1[keyword], "^" &amp; Table1[[#This Row],[keyword]] &amp; ".*")) * (Table1[keep]=1) ))</f>
        <v>6</v>
      </c>
      <c r="Q515" t="str" cm="1">
        <f t="array" ref="Q515">_xlfn.TEXTJOIN(", ", TRUE, _xlfn._xlws.FILTER(Table1[keyword], (_xlfn.REGEXTEST(Table1[keyword], "^" &amp; Table1[[#This Row],[keyword]] &amp; ".*")) * (Table1[keep]=1), ""))</f>
        <v>monitor, monitor, monitor, monitor, monitor, monitor</v>
      </c>
    </row>
    <row r="516" spans="1:17" hidden="1" x14ac:dyDescent="0.3">
      <c r="A516" s="6" t="str">
        <f>IF(NOT(ISBLANK(Table1[[#This Row],[correct value]])), Table1[[#This Row],[correct value]], Table1[[#This Row],[processed]])</f>
        <v>masquerad</v>
      </c>
      <c r="B516">
        <v>0</v>
      </c>
      <c r="C516">
        <v>0</v>
      </c>
      <c r="D516" t="s">
        <v>1184</v>
      </c>
      <c r="F516" t="b">
        <f>COUNTA(_xlfn.TEXTSPLIT(Table1[[#This Row],[processed]]," "))=1</f>
        <v>1</v>
      </c>
      <c r="G516" t="s">
        <v>985</v>
      </c>
      <c r="H516" t="s">
        <v>986</v>
      </c>
      <c r="J516" cm="1">
        <f t="array" ref="J516">SUM(--((_xlfn.REGEXTEST(Table1[keyword], "\b" &amp; Table1[[#This Row],[keyword]] &amp; ".*")) * (Table1[keep]=1) * (Table1[QA]=Table1[[#This Row],[QA]]) *  (Table1[Redundant]&lt;&gt;1)))</f>
        <v>0</v>
      </c>
      <c r="K516" t="str" cm="1">
        <f t="array" ref="K516">_xlfn.TEXTJOIN(", ", TRUE, _xlfn._xlws.FILTER(Table1[keyword], (_xlfn.REGEXTEST(Table1[keyword], "\b" &amp; Table1[[#This Row],[keyword]] &amp; ".*")) * (Table1[keep]=1)  * (Table1[QA]=Table1[[#This Row],[QA]]) *  (Table1[Redundant]&lt;&gt;1), ""))</f>
        <v/>
      </c>
      <c r="L516" cm="1">
        <f t="array" ref="L516">SUM(--(RIGHT(_xlfn.TEXTSPLIT(Table1[[#This Row],[processed]], ," "), 1) = "I"))</f>
        <v>0</v>
      </c>
      <c r="M516" cm="1">
        <f t="array" ref="M516">SUM(--(RIGHT(_xlfn.TEXTSPLIT(Table1[[#This Row],[processed]], ," "), 2) = "bl"))</f>
        <v>0</v>
      </c>
      <c r="N516" cm="1">
        <f t="array" ref="N516">SUM(--(ISNUMBER(SEARCH(Table1[[#This Row],[keyword]], Table1[keyword]))))</f>
        <v>1</v>
      </c>
      <c r="O516" t="str" cm="1">
        <f t="array" ref="O516">_xlfn.TEXTJOIN(", ", TRUE, _xlfn._xlws.FILTER(Table1[keyword], ISNUMBER(SEARCH(Table1[[#This Row],[keyword]], Table1[keyword])), ""))</f>
        <v>masquerad</v>
      </c>
      <c r="P516" cm="1">
        <f t="array" ref="P516">SUM(--((_xlfn.REGEXTEST(Table1[keyword], "^" &amp; Table1[[#This Row],[keyword]] &amp; ".*")) * (Table1[keep]=1) ))</f>
        <v>0</v>
      </c>
      <c r="Q516" t="str" cm="1">
        <f t="array" ref="Q516">_xlfn.TEXTJOIN(", ", TRUE, _xlfn._xlws.FILTER(Table1[keyword], (_xlfn.REGEXTEST(Table1[keyword], "^" &amp; Table1[[#This Row],[keyword]] &amp; ".*")) * (Table1[keep]=1), ""))</f>
        <v/>
      </c>
    </row>
    <row r="517" spans="1:17" x14ac:dyDescent="0.3">
      <c r="A517" t="str">
        <f>IF(NOT(ISBLANK(Table1[[#This Row],[correct value]])), Table1[[#This Row],[correct value]], Table1[[#This Row],[processed]])</f>
        <v>monitor</v>
      </c>
      <c r="B517">
        <v>0</v>
      </c>
      <c r="C517">
        <v>1</v>
      </c>
      <c r="D517" t="s">
        <v>1262</v>
      </c>
      <c r="F517" t="b">
        <f>COUNTA(_xlfn.TEXTSPLIT(Table1[[#This Row],[processed]]," "))=1</f>
        <v>1</v>
      </c>
      <c r="G517" t="s">
        <v>166</v>
      </c>
      <c r="H517" s="2" t="s">
        <v>166</v>
      </c>
      <c r="J517" cm="1">
        <f t="array" ref="J517">SUM(--((_xlfn.REGEXTEST(Table1[keyword], "\b" &amp; Table1[[#This Row],[keyword]] &amp; ".*")) * (Table1[keep]=1) * (Table1[QA]=Table1[[#This Row],[QA]]) *  (Table1[Redundant]&lt;&gt;1)))</f>
        <v>1</v>
      </c>
      <c r="K517" t="str" cm="1">
        <f t="array" ref="K517">_xlfn.TEXTJOIN(", ", TRUE, _xlfn._xlws.FILTER(Table1[keyword], (_xlfn.REGEXTEST(Table1[keyword], "\b" &amp; Table1[[#This Row],[keyword]] &amp; ".*")) * (Table1[keep]=1)  * (Table1[QA]=Table1[[#This Row],[QA]]) *  (Table1[Redundant]&lt;&gt;1), ""))</f>
        <v>monitor</v>
      </c>
      <c r="L517" cm="1">
        <f t="array" ref="L517">SUM(--(RIGHT(_xlfn.TEXTSPLIT(Table1[[#This Row],[processed]], ," "), 1) = "I"))</f>
        <v>0</v>
      </c>
      <c r="M517" cm="1">
        <f t="array" ref="M517">SUM(--(RIGHT(_xlfn.TEXTSPLIT(Table1[[#This Row],[processed]], ," "), 2) = "bl"))</f>
        <v>0</v>
      </c>
      <c r="N517" cm="1">
        <f t="array" ref="N517">SUM(--(ISNUMBER(SEARCH(Table1[[#This Row],[keyword]], Table1[keyword]))))</f>
        <v>6</v>
      </c>
      <c r="O517" t="str" cm="1">
        <f t="array" ref="O517">_xlfn.TEXTJOIN(", ", TRUE, _xlfn._xlws.FILTER(Table1[keyword], ISNUMBER(SEARCH(Table1[[#This Row],[keyword]], Table1[keyword])), ""))</f>
        <v>monitor, monitor, monitor, monitor, monitor, monitor</v>
      </c>
      <c r="P517" cm="1">
        <f t="array" ref="P517">SUM(--((_xlfn.REGEXTEST(Table1[keyword], "^" &amp; Table1[[#This Row],[keyword]] &amp; ".*")) * (Table1[keep]=1) ))</f>
        <v>6</v>
      </c>
      <c r="Q517" t="str" cm="1">
        <f t="array" ref="Q517">_xlfn.TEXTJOIN(", ", TRUE, _xlfn._xlws.FILTER(Table1[keyword], (_xlfn.REGEXTEST(Table1[keyword], "^" &amp; Table1[[#This Row],[keyword]] &amp; ".*")) * (Table1[keep]=1), ""))</f>
        <v>monitor, monitor, monitor, monitor, monitor, monitor</v>
      </c>
    </row>
    <row r="518" spans="1:17" x14ac:dyDescent="0.3">
      <c r="A518" t="str">
        <f>IF(NOT(ISBLANK(Table1[[#This Row],[correct value]])), Table1[[#This Row],[correct value]], Table1[[#This Row],[processed]])</f>
        <v>mous</v>
      </c>
      <c r="B518">
        <v>1</v>
      </c>
      <c r="C518">
        <v>1</v>
      </c>
      <c r="D518" t="s">
        <v>1383</v>
      </c>
      <c r="F518" t="b">
        <f>COUNTA(_xlfn.TEXTSPLIT(Table1[[#This Row],[processed]]," "))=1</f>
        <v>1</v>
      </c>
      <c r="G518" t="s">
        <v>1378</v>
      </c>
      <c r="H518" s="2" t="s">
        <v>1379</v>
      </c>
      <c r="J518" cm="1">
        <f t="array" ref="J518">SUM(--((_xlfn.REGEXTEST(Table1[keyword], "\b" &amp; Table1[[#This Row],[keyword]] &amp; ".*")) * (Table1[keep]=1) * (Table1[QA]=Table1[[#This Row],[QA]]) *  (Table1[Redundant]&lt;&gt;1)))</f>
        <v>1</v>
      </c>
      <c r="K518" t="str" cm="1">
        <f t="array" ref="K518">_xlfn.TEXTJOIN(", ", TRUE, _xlfn._xlws.FILTER(Table1[keyword], (_xlfn.REGEXTEST(Table1[keyword], "\b" &amp; Table1[[#This Row],[keyword]] &amp; ".*")) * (Table1[keep]=1)  * (Table1[QA]=Table1[[#This Row],[QA]]) *  (Table1[Redundant]&lt;&gt;1), ""))</f>
        <v>mous</v>
      </c>
      <c r="L518" cm="1">
        <f t="array" ref="L518">SUM(--(RIGHT(_xlfn.TEXTSPLIT(Table1[[#This Row],[processed]], ," "), 1) = "I"))</f>
        <v>0</v>
      </c>
      <c r="M518" cm="1">
        <f t="array" ref="M518">SUM(--(RIGHT(_xlfn.TEXTSPLIT(Table1[[#This Row],[processed]], ," "), 2) = "bl"))</f>
        <v>0</v>
      </c>
      <c r="N518" cm="1">
        <f t="array" ref="N518">SUM(--(ISNUMBER(SEARCH(Table1[[#This Row],[keyword]], Table1[keyword]))))</f>
        <v>1</v>
      </c>
      <c r="O518" t="str" cm="1">
        <f t="array" ref="O518">_xlfn.TEXTJOIN(", ", TRUE, _xlfn._xlws.FILTER(Table1[keyword], ISNUMBER(SEARCH(Table1[[#This Row],[keyword]], Table1[keyword])), ""))</f>
        <v>mous</v>
      </c>
      <c r="P518" cm="1">
        <f t="array" ref="P518">SUM(--((_xlfn.REGEXTEST(Table1[keyword], "^" &amp; Table1[[#This Row],[keyword]] &amp; ".*")) * (Table1[keep]=1) ))</f>
        <v>1</v>
      </c>
      <c r="Q518" t="str" cm="1">
        <f t="array" ref="Q518">_xlfn.TEXTJOIN(", ", TRUE, _xlfn._xlws.FILTER(Table1[keyword], (_xlfn.REGEXTEST(Table1[keyword], "^" &amp; Table1[[#This Row],[keyword]] &amp; ".*")) * (Table1[keep]=1), ""))</f>
        <v>mous</v>
      </c>
    </row>
    <row r="519" spans="1:17" x14ac:dyDescent="0.3">
      <c r="A519" t="str">
        <f>IF(NOT(ISBLANK(Table1[[#This Row],[correct value]])), Table1[[#This Row],[correct value]], Table1[[#This Row],[processed]])</f>
        <v>mtbf</v>
      </c>
      <c r="B519">
        <v>0</v>
      </c>
      <c r="C519">
        <v>1</v>
      </c>
      <c r="D519" t="s">
        <v>131</v>
      </c>
      <c r="F519" t="b">
        <f>COUNTA(_xlfn.TEXTSPLIT(Table1[[#This Row],[processed]]," "))=1</f>
        <v>1</v>
      </c>
      <c r="G519" t="s">
        <v>164</v>
      </c>
      <c r="H519" t="s">
        <v>207</v>
      </c>
      <c r="J519" cm="1">
        <f t="array" ref="J519">SUM(--((_xlfn.REGEXTEST(Table1[keyword], "\b" &amp; Table1[[#This Row],[keyword]] &amp; ".*")) * (Table1[keep]=1) * (Table1[QA]=Table1[[#This Row],[QA]]) *  (Table1[Redundant]&lt;&gt;1)))</f>
        <v>1</v>
      </c>
      <c r="K519" t="str" cm="1">
        <f t="array" ref="K519">_xlfn.TEXTJOIN(", ", TRUE, _xlfn._xlws.FILTER(Table1[keyword], (_xlfn.REGEXTEST(Table1[keyword], "\b" &amp; Table1[[#This Row],[keyword]] &amp; ".*")) * (Table1[keep]=1)  * (Table1[QA]=Table1[[#This Row],[QA]]) *  (Table1[Redundant]&lt;&gt;1), ""))</f>
        <v>mtbf</v>
      </c>
      <c r="L519" cm="1">
        <f t="array" ref="L519">SUM(--(RIGHT(_xlfn.TEXTSPLIT(Table1[[#This Row],[processed]], ," "), 1) = "I"))</f>
        <v>0</v>
      </c>
      <c r="M519" cm="1">
        <f t="array" ref="M519">SUM(--(RIGHT(_xlfn.TEXTSPLIT(Table1[[#This Row],[processed]], ," "), 2) = "bl"))</f>
        <v>0</v>
      </c>
      <c r="N519" cm="1">
        <f t="array" ref="N519">SUM(--(ISNUMBER(SEARCH(Table1[[#This Row],[keyword]], Table1[keyword]))))</f>
        <v>2</v>
      </c>
      <c r="O519" t="str" cm="1">
        <f t="array" ref="O519">_xlfn.TEXTJOIN(", ", TRUE, _xlfn._xlws.FILTER(Table1[keyword], ISNUMBER(SEARCH(Table1[[#This Row],[keyword]], Table1[keyword])), ""))</f>
        <v>mtbf, mtbf</v>
      </c>
      <c r="P519" cm="1">
        <f t="array" ref="P519">SUM(--((_xlfn.REGEXTEST(Table1[keyword], "^" &amp; Table1[[#This Row],[keyword]] &amp; ".*")) * (Table1[keep]=1) ))</f>
        <v>2</v>
      </c>
      <c r="Q519" t="str" cm="1">
        <f t="array" ref="Q519">_xlfn.TEXTJOIN(", ", TRUE, _xlfn._xlws.FILTER(Table1[keyword], (_xlfn.REGEXTEST(Table1[keyword], "^" &amp; Table1[[#This Row],[keyword]] &amp; ".*")) * (Table1[keep]=1), ""))</f>
        <v>mtbf, mtbf</v>
      </c>
    </row>
    <row r="520" spans="1:17" x14ac:dyDescent="0.3">
      <c r="A520" t="str">
        <f>IF(NOT(ISBLANK(Table1[[#This Row],[correct value]])), Table1[[#This Row],[correct value]], Table1[[#This Row],[processed]])</f>
        <v>mtbf</v>
      </c>
      <c r="B520">
        <v>0</v>
      </c>
      <c r="C520">
        <v>1</v>
      </c>
      <c r="D520" t="s">
        <v>861</v>
      </c>
      <c r="F520" t="b">
        <f>COUNTA(_xlfn.TEXTSPLIT(Table1[[#This Row],[processed]]," "))=1</f>
        <v>1</v>
      </c>
      <c r="G520" t="s">
        <v>164</v>
      </c>
      <c r="H520" s="2" t="s">
        <v>207</v>
      </c>
      <c r="J520" cm="1">
        <f t="array" ref="J520">SUM(--((_xlfn.REGEXTEST(Table1[keyword], "\b" &amp; Table1[[#This Row],[keyword]] &amp; ".*")) * (Table1[keep]=1) * (Table1[QA]=Table1[[#This Row],[QA]]) *  (Table1[Redundant]&lt;&gt;1)))</f>
        <v>1</v>
      </c>
      <c r="K520" t="str" cm="1">
        <f t="array" ref="K520">_xlfn.TEXTJOIN(", ", TRUE, _xlfn._xlws.FILTER(Table1[keyword], (_xlfn.REGEXTEST(Table1[keyword], "\b" &amp; Table1[[#This Row],[keyword]] &amp; ".*")) * (Table1[keep]=1)  * (Table1[QA]=Table1[[#This Row],[QA]]) *  (Table1[Redundant]&lt;&gt;1), ""))</f>
        <v>mtbf</v>
      </c>
      <c r="L520" cm="1">
        <f t="array" ref="L520">SUM(--(RIGHT(_xlfn.TEXTSPLIT(Table1[[#This Row],[processed]], ," "), 1) = "I"))</f>
        <v>0</v>
      </c>
      <c r="M520" cm="1">
        <f t="array" ref="M520">SUM(--(RIGHT(_xlfn.TEXTSPLIT(Table1[[#This Row],[processed]], ," "), 2) = "bl"))</f>
        <v>0</v>
      </c>
      <c r="N520" cm="1">
        <f t="array" ref="N520">SUM(--(ISNUMBER(SEARCH(Table1[[#This Row],[keyword]], Table1[keyword]))))</f>
        <v>2</v>
      </c>
      <c r="O520" t="str" cm="1">
        <f t="array" ref="O520">_xlfn.TEXTJOIN(", ", TRUE, _xlfn._xlws.FILTER(Table1[keyword], ISNUMBER(SEARCH(Table1[[#This Row],[keyword]], Table1[keyword])), ""))</f>
        <v>mtbf, mtbf</v>
      </c>
      <c r="P520" cm="1">
        <f t="array" ref="P520">SUM(--((_xlfn.REGEXTEST(Table1[keyword], "^" &amp; Table1[[#This Row],[keyword]] &amp; ".*")) * (Table1[keep]=1) ))</f>
        <v>2</v>
      </c>
      <c r="Q520" t="str" cm="1">
        <f t="array" ref="Q520">_xlfn.TEXTJOIN(", ", TRUE, _xlfn._xlws.FILTER(Table1[keyword], (_xlfn.REGEXTEST(Table1[keyword], "^" &amp; Table1[[#This Row],[keyword]] &amp; ".*")) * (Table1[keep]=1), ""))</f>
        <v>mtbf, mtbf</v>
      </c>
    </row>
    <row r="521" spans="1:17" x14ac:dyDescent="0.3">
      <c r="A521" t="str">
        <f>IF(NOT(ISBLANK(Table1[[#This Row],[correct value]])), Table1[[#This Row],[correct value]], Table1[[#This Row],[processed]])</f>
        <v>mtls</v>
      </c>
      <c r="B521">
        <v>1</v>
      </c>
      <c r="C521">
        <v>1</v>
      </c>
      <c r="D521" t="s">
        <v>1184</v>
      </c>
      <c r="F521" t="b">
        <f>COUNTA(_xlfn.TEXTSPLIT(Table1[[#This Row],[processed]]," "))=1</f>
        <v>1</v>
      </c>
      <c r="G521" t="s">
        <v>1088</v>
      </c>
      <c r="H521" s="2" t="s">
        <v>1089</v>
      </c>
      <c r="I521" t="s">
        <v>1089</v>
      </c>
      <c r="J521" cm="1">
        <f t="array" ref="J521">SUM(--((_xlfn.REGEXTEST(Table1[keyword], "\b" &amp; Table1[[#This Row],[keyword]] &amp; ".*")) * (Table1[keep]=1) * (Table1[QA]=Table1[[#This Row],[QA]]) *  (Table1[Redundant]&lt;&gt;1)))</f>
        <v>1</v>
      </c>
      <c r="K521" t="str" cm="1">
        <f t="array" ref="K521">_xlfn.TEXTJOIN(", ", TRUE, _xlfn._xlws.FILTER(Table1[keyword], (_xlfn.REGEXTEST(Table1[keyword], "\b" &amp; Table1[[#This Row],[keyword]] &amp; ".*")) * (Table1[keep]=1)  * (Table1[QA]=Table1[[#This Row],[QA]]) *  (Table1[Redundant]&lt;&gt;1), ""))</f>
        <v>mtls</v>
      </c>
      <c r="L521" cm="1">
        <f t="array" ref="L521">SUM(--(RIGHT(_xlfn.TEXTSPLIT(Table1[[#This Row],[processed]], ," "), 1) = "I"))</f>
        <v>0</v>
      </c>
      <c r="M521" cm="1">
        <f t="array" ref="M521">SUM(--(RIGHT(_xlfn.TEXTSPLIT(Table1[[#This Row],[processed]], ," "), 2) = "bl"))</f>
        <v>0</v>
      </c>
      <c r="N521" cm="1">
        <f t="array" ref="N521">SUM(--(ISNUMBER(SEARCH(Table1[[#This Row],[keyword]], Table1[keyword]))))</f>
        <v>1</v>
      </c>
      <c r="O521" t="str" cm="1">
        <f t="array" ref="O521">_xlfn.TEXTJOIN(", ", TRUE, _xlfn._xlws.FILTER(Table1[keyword], ISNUMBER(SEARCH(Table1[[#This Row],[keyword]], Table1[keyword])), ""))</f>
        <v>mtls</v>
      </c>
      <c r="P521" cm="1">
        <f t="array" ref="P521">SUM(--((_xlfn.REGEXTEST(Table1[keyword], "^" &amp; Table1[[#This Row],[keyword]] &amp; ".*")) * (Table1[keep]=1) ))</f>
        <v>1</v>
      </c>
      <c r="Q521" t="str" cm="1">
        <f t="array" ref="Q521">_xlfn.TEXTJOIN(", ", TRUE, _xlfn._xlws.FILTER(Table1[keyword], (_xlfn.REGEXTEST(Table1[keyword], "^" &amp; Table1[[#This Row],[keyword]] &amp; ".*")) * (Table1[keep]=1), ""))</f>
        <v>mtls</v>
      </c>
    </row>
    <row r="522" spans="1:17" x14ac:dyDescent="0.3">
      <c r="A522" t="str">
        <f>IF(NOT(ISBLANK(Table1[[#This Row],[correct value]])), Table1[[#This Row],[correct value]], Table1[[#This Row],[processed]])</f>
        <v>mttd</v>
      </c>
      <c r="B522">
        <v>0</v>
      </c>
      <c r="C522">
        <v>1</v>
      </c>
      <c r="D522" t="s">
        <v>861</v>
      </c>
      <c r="F522" t="b">
        <f>COUNTA(_xlfn.TEXTSPLIT(Table1[[#This Row],[processed]]," "))=1</f>
        <v>1</v>
      </c>
      <c r="G522" t="s">
        <v>136</v>
      </c>
      <c r="H522" s="2" t="s">
        <v>191</v>
      </c>
      <c r="J522" cm="1">
        <f t="array" ref="J522">SUM(--((_xlfn.REGEXTEST(Table1[keyword], "\b" &amp; Table1[[#This Row],[keyword]] &amp; ".*")) * (Table1[keep]=1) * (Table1[QA]=Table1[[#This Row],[QA]]) *  (Table1[Redundant]&lt;&gt;1)))</f>
        <v>1</v>
      </c>
      <c r="K522" t="str" cm="1">
        <f t="array" ref="K522">_xlfn.TEXTJOIN(", ", TRUE, _xlfn._xlws.FILTER(Table1[keyword], (_xlfn.REGEXTEST(Table1[keyword], "\b" &amp; Table1[[#This Row],[keyword]] &amp; ".*")) * (Table1[keep]=1)  * (Table1[QA]=Table1[[#This Row],[QA]]) *  (Table1[Redundant]&lt;&gt;1), ""))</f>
        <v>mttd</v>
      </c>
      <c r="L522" cm="1">
        <f t="array" ref="L522">SUM(--(RIGHT(_xlfn.TEXTSPLIT(Table1[[#This Row],[processed]], ," "), 1) = "I"))</f>
        <v>0</v>
      </c>
      <c r="M522" cm="1">
        <f t="array" ref="M522">SUM(--(RIGHT(_xlfn.TEXTSPLIT(Table1[[#This Row],[processed]], ," "), 2) = "bl"))</f>
        <v>0</v>
      </c>
      <c r="N522" cm="1">
        <f t="array" ref="N522">SUM(--(ISNUMBER(SEARCH(Table1[[#This Row],[keyword]], Table1[keyword]))))</f>
        <v>2</v>
      </c>
      <c r="O522" t="str" cm="1">
        <f t="array" ref="O522">_xlfn.TEXTJOIN(", ", TRUE, _xlfn._xlws.FILTER(Table1[keyword], ISNUMBER(SEARCH(Table1[[#This Row],[keyword]], Table1[keyword])), ""))</f>
        <v>mttd, mttd</v>
      </c>
      <c r="P522" cm="1">
        <f t="array" ref="P522">SUM(--((_xlfn.REGEXTEST(Table1[keyword], "^" &amp; Table1[[#This Row],[keyword]] &amp; ".*")) * (Table1[keep]=1) ))</f>
        <v>1</v>
      </c>
      <c r="Q522" t="str" cm="1">
        <f t="array" ref="Q522">_xlfn.TEXTJOIN(", ", TRUE, _xlfn._xlws.FILTER(Table1[keyword], (_xlfn.REGEXTEST(Table1[keyword], "^" &amp; Table1[[#This Row],[keyword]] &amp; ".*")) * (Table1[keep]=1), ""))</f>
        <v>mttd</v>
      </c>
    </row>
    <row r="523" spans="1:17" x14ac:dyDescent="0.3">
      <c r="A523" t="str">
        <f>IF(NOT(ISBLANK(Table1[[#This Row],[correct value]])), Table1[[#This Row],[correct value]], Table1[[#This Row],[processed]])</f>
        <v>mttf</v>
      </c>
      <c r="B523">
        <v>0</v>
      </c>
      <c r="C523">
        <v>1</v>
      </c>
      <c r="D523" t="s">
        <v>131</v>
      </c>
      <c r="F523" t="b">
        <f>COUNTA(_xlfn.TEXTSPLIT(Table1[[#This Row],[processed]]," "))=1</f>
        <v>1</v>
      </c>
      <c r="G523" t="s">
        <v>186</v>
      </c>
      <c r="H523" t="s">
        <v>218</v>
      </c>
      <c r="J523" cm="1">
        <f t="array" ref="J523">SUM(--((_xlfn.REGEXTEST(Table1[keyword], "\b" &amp; Table1[[#This Row],[keyword]] &amp; ".*")) * (Table1[keep]=1) * (Table1[QA]=Table1[[#This Row],[QA]]) *  (Table1[Redundant]&lt;&gt;1)))</f>
        <v>1</v>
      </c>
      <c r="K523" t="str" cm="1">
        <f t="array" ref="K523">_xlfn.TEXTJOIN(", ", TRUE, _xlfn._xlws.FILTER(Table1[keyword], (_xlfn.REGEXTEST(Table1[keyword], "\b" &amp; Table1[[#This Row],[keyword]] &amp; ".*")) * (Table1[keep]=1)  * (Table1[QA]=Table1[[#This Row],[QA]]) *  (Table1[Redundant]&lt;&gt;1), ""))</f>
        <v>mttf</v>
      </c>
      <c r="L523" cm="1">
        <f t="array" ref="L523">SUM(--(RIGHT(_xlfn.TEXTSPLIT(Table1[[#This Row],[processed]], ," "), 1) = "I"))</f>
        <v>0</v>
      </c>
      <c r="M523" cm="1">
        <f t="array" ref="M523">SUM(--(RIGHT(_xlfn.TEXTSPLIT(Table1[[#This Row],[processed]], ," "), 2) = "bl"))</f>
        <v>0</v>
      </c>
      <c r="N523" cm="1">
        <f t="array" ref="N523">SUM(--(ISNUMBER(SEARCH(Table1[[#This Row],[keyword]], Table1[keyword]))))</f>
        <v>2</v>
      </c>
      <c r="O523" t="str" cm="1">
        <f t="array" ref="O523">_xlfn.TEXTJOIN(", ", TRUE, _xlfn._xlws.FILTER(Table1[keyword], ISNUMBER(SEARCH(Table1[[#This Row],[keyword]], Table1[keyword])), ""))</f>
        <v>mttf, mttf</v>
      </c>
      <c r="P523" cm="1">
        <f t="array" ref="P523">SUM(--((_xlfn.REGEXTEST(Table1[keyword], "^" &amp; Table1[[#This Row],[keyword]] &amp; ".*")) * (Table1[keep]=1) ))</f>
        <v>2</v>
      </c>
      <c r="Q523" t="str" cm="1">
        <f t="array" ref="Q523">_xlfn.TEXTJOIN(", ", TRUE, _xlfn._xlws.FILTER(Table1[keyword], (_xlfn.REGEXTEST(Table1[keyword], "^" &amp; Table1[[#This Row],[keyword]] &amp; ".*")) * (Table1[keep]=1), ""))</f>
        <v>mttf, mttf</v>
      </c>
    </row>
    <row r="524" spans="1:17" x14ac:dyDescent="0.3">
      <c r="A524" t="str">
        <f>IF(NOT(ISBLANK(Table1[[#This Row],[correct value]])), Table1[[#This Row],[correct value]], Table1[[#This Row],[processed]])</f>
        <v>mttf</v>
      </c>
      <c r="B524">
        <v>0</v>
      </c>
      <c r="C524">
        <v>1</v>
      </c>
      <c r="D524" t="s">
        <v>861</v>
      </c>
      <c r="F524" t="b">
        <f>COUNTA(_xlfn.TEXTSPLIT(Table1[[#This Row],[processed]]," "))=1</f>
        <v>1</v>
      </c>
      <c r="G524" t="s">
        <v>186</v>
      </c>
      <c r="H524" s="2" t="s">
        <v>218</v>
      </c>
      <c r="J524" cm="1">
        <f t="array" ref="J524">SUM(--((_xlfn.REGEXTEST(Table1[keyword], "\b" &amp; Table1[[#This Row],[keyword]] &amp; ".*")) * (Table1[keep]=1) * (Table1[QA]=Table1[[#This Row],[QA]]) *  (Table1[Redundant]&lt;&gt;1)))</f>
        <v>1</v>
      </c>
      <c r="K524" t="str" cm="1">
        <f t="array" ref="K524">_xlfn.TEXTJOIN(", ", TRUE, _xlfn._xlws.FILTER(Table1[keyword], (_xlfn.REGEXTEST(Table1[keyword], "\b" &amp; Table1[[#This Row],[keyword]] &amp; ".*")) * (Table1[keep]=1)  * (Table1[QA]=Table1[[#This Row],[QA]]) *  (Table1[Redundant]&lt;&gt;1), ""))</f>
        <v>mttf</v>
      </c>
      <c r="L524" cm="1">
        <f t="array" ref="L524">SUM(--(RIGHT(_xlfn.TEXTSPLIT(Table1[[#This Row],[processed]], ," "), 1) = "I"))</f>
        <v>0</v>
      </c>
      <c r="M524" cm="1">
        <f t="array" ref="M524">SUM(--(RIGHT(_xlfn.TEXTSPLIT(Table1[[#This Row],[processed]], ," "), 2) = "bl"))</f>
        <v>0</v>
      </c>
      <c r="N524" cm="1">
        <f t="array" ref="N524">SUM(--(ISNUMBER(SEARCH(Table1[[#This Row],[keyword]], Table1[keyword]))))</f>
        <v>2</v>
      </c>
      <c r="O524" t="str" cm="1">
        <f t="array" ref="O524">_xlfn.TEXTJOIN(", ", TRUE, _xlfn._xlws.FILTER(Table1[keyword], ISNUMBER(SEARCH(Table1[[#This Row],[keyword]], Table1[keyword])), ""))</f>
        <v>mttf, mttf</v>
      </c>
      <c r="P524" cm="1">
        <f t="array" ref="P524">SUM(--((_xlfn.REGEXTEST(Table1[keyword], "^" &amp; Table1[[#This Row],[keyword]] &amp; ".*")) * (Table1[keep]=1) ))</f>
        <v>2</v>
      </c>
      <c r="Q524" t="str" cm="1">
        <f t="array" ref="Q524">_xlfn.TEXTJOIN(", ", TRUE, _xlfn._xlws.FILTER(Table1[keyword], (_xlfn.REGEXTEST(Table1[keyword], "^" &amp; Table1[[#This Row],[keyword]] &amp; ".*")) * (Table1[keep]=1), ""))</f>
        <v>mttf, mttf</v>
      </c>
    </row>
    <row r="525" spans="1:17" x14ac:dyDescent="0.3">
      <c r="A525" t="str">
        <f>IF(NOT(ISBLANK(Table1[[#This Row],[correct value]])), Table1[[#This Row],[correct value]], Table1[[#This Row],[processed]])</f>
        <v>mttr</v>
      </c>
      <c r="B525">
        <v>0</v>
      </c>
      <c r="C525">
        <v>1</v>
      </c>
      <c r="D525" t="s">
        <v>131</v>
      </c>
      <c r="F525" t="b">
        <f>COUNTA(_xlfn.TEXTSPLIT(Table1[[#This Row],[processed]]," "))=1</f>
        <v>1</v>
      </c>
      <c r="G525" t="s">
        <v>165</v>
      </c>
      <c r="H525" t="s">
        <v>208</v>
      </c>
      <c r="J525" cm="1">
        <f t="array" ref="J525">SUM(--((_xlfn.REGEXTEST(Table1[keyword], "\b" &amp; Table1[[#This Row],[keyword]] &amp; ".*")) * (Table1[keep]=1) * (Table1[QA]=Table1[[#This Row],[QA]]) *  (Table1[Redundant]&lt;&gt;1)))</f>
        <v>1</v>
      </c>
      <c r="K525" t="str" cm="1">
        <f t="array" ref="K525">_xlfn.TEXTJOIN(", ", TRUE, _xlfn._xlws.FILTER(Table1[keyword], (_xlfn.REGEXTEST(Table1[keyword], "\b" &amp; Table1[[#This Row],[keyword]] &amp; ".*")) * (Table1[keep]=1)  * (Table1[QA]=Table1[[#This Row],[QA]]) *  (Table1[Redundant]&lt;&gt;1), ""))</f>
        <v>mttr</v>
      </c>
      <c r="L525" cm="1">
        <f t="array" ref="L525">SUM(--(RIGHT(_xlfn.TEXTSPLIT(Table1[[#This Row],[processed]], ," "), 1) = "I"))</f>
        <v>0</v>
      </c>
      <c r="M525" cm="1">
        <f t="array" ref="M525">SUM(--(RIGHT(_xlfn.TEXTSPLIT(Table1[[#This Row],[processed]], ," "), 2) = "bl"))</f>
        <v>0</v>
      </c>
      <c r="N525" cm="1">
        <f t="array" ref="N525">SUM(--(ISNUMBER(SEARCH(Table1[[#This Row],[keyword]], Table1[keyword]))))</f>
        <v>2</v>
      </c>
      <c r="O525" t="str" cm="1">
        <f t="array" ref="O525">_xlfn.TEXTJOIN(", ", TRUE, _xlfn._xlws.FILTER(Table1[keyword], ISNUMBER(SEARCH(Table1[[#This Row],[keyword]], Table1[keyword])), ""))</f>
        <v>mttr, mttr</v>
      </c>
      <c r="P525" cm="1">
        <f t="array" ref="P525">SUM(--((_xlfn.REGEXTEST(Table1[keyword], "^" &amp; Table1[[#This Row],[keyword]] &amp; ".*")) * (Table1[keep]=1) ))</f>
        <v>2</v>
      </c>
      <c r="Q525" t="str" cm="1">
        <f t="array" ref="Q525">_xlfn.TEXTJOIN(", ", TRUE, _xlfn._xlws.FILTER(Table1[keyword], (_xlfn.REGEXTEST(Table1[keyword], "^" &amp; Table1[[#This Row],[keyword]] &amp; ".*")) * (Table1[keep]=1), ""))</f>
        <v>mttr, mttr</v>
      </c>
    </row>
    <row r="526" spans="1:17" x14ac:dyDescent="0.3">
      <c r="A526" t="str">
        <f>IF(NOT(ISBLANK(Table1[[#This Row],[correct value]])), Table1[[#This Row],[correct value]], Table1[[#This Row],[processed]])</f>
        <v>mttr</v>
      </c>
      <c r="B526">
        <v>0</v>
      </c>
      <c r="C526">
        <v>1</v>
      </c>
      <c r="D526" t="s">
        <v>861</v>
      </c>
      <c r="F526" t="b">
        <f>COUNTA(_xlfn.TEXTSPLIT(Table1[[#This Row],[processed]]," "))=1</f>
        <v>1</v>
      </c>
      <c r="G526" t="s">
        <v>165</v>
      </c>
      <c r="H526" s="2" t="s">
        <v>208</v>
      </c>
      <c r="J526" cm="1">
        <f t="array" ref="J526">SUM(--((_xlfn.REGEXTEST(Table1[keyword], "\b" &amp; Table1[[#This Row],[keyword]] &amp; ".*")) * (Table1[keep]=1) * (Table1[QA]=Table1[[#This Row],[QA]]) *  (Table1[Redundant]&lt;&gt;1)))</f>
        <v>1</v>
      </c>
      <c r="K526" t="str" cm="1">
        <f t="array" ref="K526">_xlfn.TEXTJOIN(", ", TRUE, _xlfn._xlws.FILTER(Table1[keyword], (_xlfn.REGEXTEST(Table1[keyword], "\b" &amp; Table1[[#This Row],[keyword]] &amp; ".*")) * (Table1[keep]=1)  * (Table1[QA]=Table1[[#This Row],[QA]]) *  (Table1[Redundant]&lt;&gt;1), ""))</f>
        <v>mttr</v>
      </c>
      <c r="L526" cm="1">
        <f t="array" ref="L526">SUM(--(RIGHT(_xlfn.TEXTSPLIT(Table1[[#This Row],[processed]], ," "), 1) = "I"))</f>
        <v>0</v>
      </c>
      <c r="M526" cm="1">
        <f t="array" ref="M526">SUM(--(RIGHT(_xlfn.TEXTSPLIT(Table1[[#This Row],[processed]], ," "), 2) = "bl"))</f>
        <v>0</v>
      </c>
      <c r="N526" cm="1">
        <f t="array" ref="N526">SUM(--(ISNUMBER(SEARCH(Table1[[#This Row],[keyword]], Table1[keyword]))))</f>
        <v>2</v>
      </c>
      <c r="O526" t="str" cm="1">
        <f t="array" ref="O526">_xlfn.TEXTJOIN(", ", TRUE, _xlfn._xlws.FILTER(Table1[keyword], ISNUMBER(SEARCH(Table1[[#This Row],[keyword]], Table1[keyword])), ""))</f>
        <v>mttr, mttr</v>
      </c>
      <c r="P526" cm="1">
        <f t="array" ref="P526">SUM(--((_xlfn.REGEXTEST(Table1[keyword], "^" &amp; Table1[[#This Row],[keyword]] &amp; ".*")) * (Table1[keep]=1) ))</f>
        <v>2</v>
      </c>
      <c r="Q526" t="str" cm="1">
        <f t="array" ref="Q526">_xlfn.TEXTJOIN(", ", TRUE, _xlfn._xlws.FILTER(Table1[keyword], (_xlfn.REGEXTEST(Table1[keyword], "^" &amp; Table1[[#This Row],[keyword]] &amp; ".*")) * (Table1[keep]=1), ""))</f>
        <v>mttr, mttr</v>
      </c>
    </row>
    <row r="527" spans="1:17" x14ac:dyDescent="0.3">
      <c r="A527" t="str">
        <f>IF(NOT(ISBLANK(Table1[[#This Row],[correct value]])), Table1[[#This Row],[correct value]], Table1[[#This Row],[processed]])</f>
        <v>multi-mod</v>
      </c>
      <c r="B527">
        <v>1</v>
      </c>
      <c r="C527">
        <v>1</v>
      </c>
      <c r="D527" t="s">
        <v>1383</v>
      </c>
      <c r="F527" t="b">
        <f>COUNTA(_xlfn.TEXTSPLIT(Table1[[#This Row],[processed]]," "))=1</f>
        <v>1</v>
      </c>
      <c r="G527" t="s">
        <v>1371</v>
      </c>
      <c r="H527" s="2" t="s">
        <v>1372</v>
      </c>
      <c r="J527" cm="1">
        <f t="array" ref="J527">SUM(--((_xlfn.REGEXTEST(Table1[keyword], "\b" &amp; Table1[[#This Row],[keyword]] &amp; ".*")) * (Table1[keep]=1) * (Table1[QA]=Table1[[#This Row],[QA]]) *  (Table1[Redundant]&lt;&gt;1)))</f>
        <v>1</v>
      </c>
      <c r="K527" t="str" cm="1">
        <f t="array" ref="K527">_xlfn.TEXTJOIN(", ", TRUE, _xlfn._xlws.FILTER(Table1[keyword], (_xlfn.REGEXTEST(Table1[keyword], "\b" &amp; Table1[[#This Row],[keyword]] &amp; ".*")) * (Table1[keep]=1)  * (Table1[QA]=Table1[[#This Row],[QA]]) *  (Table1[Redundant]&lt;&gt;1), ""))</f>
        <v>multi-mod</v>
      </c>
      <c r="L527" cm="1">
        <f t="array" ref="L527">SUM(--(RIGHT(_xlfn.TEXTSPLIT(Table1[[#This Row],[processed]], ," "), 1) = "I"))</f>
        <v>0</v>
      </c>
      <c r="M527" cm="1">
        <f t="array" ref="M527">SUM(--(RIGHT(_xlfn.TEXTSPLIT(Table1[[#This Row],[processed]], ," "), 2) = "bl"))</f>
        <v>0</v>
      </c>
      <c r="N527" cm="1">
        <f t="array" ref="N527">SUM(--(ISNUMBER(SEARCH(Table1[[#This Row],[keyword]], Table1[keyword]))))</f>
        <v>1</v>
      </c>
      <c r="O527" t="str" cm="1">
        <f t="array" ref="O527">_xlfn.TEXTJOIN(", ", TRUE, _xlfn._xlws.FILTER(Table1[keyword], ISNUMBER(SEARCH(Table1[[#This Row],[keyword]], Table1[keyword])), ""))</f>
        <v>multi-mod</v>
      </c>
      <c r="P527" cm="1">
        <f t="array" ref="P527">SUM(--((_xlfn.REGEXTEST(Table1[keyword], "^" &amp; Table1[[#This Row],[keyword]] &amp; ".*")) * (Table1[keep]=1) ))</f>
        <v>1</v>
      </c>
      <c r="Q527" t="str" cm="1">
        <f t="array" ref="Q527">_xlfn.TEXTJOIN(", ", TRUE, _xlfn._xlws.FILTER(Table1[keyword], (_xlfn.REGEXTEST(Table1[keyword], "^" &amp; Table1[[#This Row],[keyword]] &amp; ".*")) * (Table1[keep]=1), ""))</f>
        <v>multi-mod</v>
      </c>
    </row>
    <row r="528" spans="1:17" x14ac:dyDescent="0.3">
      <c r="A528" t="str">
        <f>IF(NOT(ISBLANK(Table1[[#This Row],[correct value]])), Table1[[#This Row],[correct value]], Table1[[#This Row],[processed]])</f>
        <v>multiplex</v>
      </c>
      <c r="B528">
        <v>1</v>
      </c>
      <c r="C528">
        <v>1</v>
      </c>
      <c r="D528" t="s">
        <v>746</v>
      </c>
      <c r="F528" t="b">
        <f>COUNTA(_xlfn.TEXTSPLIT(Table1[[#This Row],[processed]]," "))=1</f>
        <v>1</v>
      </c>
      <c r="G528" t="s">
        <v>699</v>
      </c>
      <c r="H528" s="2" t="s">
        <v>700</v>
      </c>
      <c r="J528" cm="1">
        <f t="array" ref="J528">SUM(--((_xlfn.REGEXTEST(Table1[keyword], "\b" &amp; Table1[[#This Row],[keyword]] &amp; ".*")) * (Table1[keep]=1) * (Table1[QA]=Table1[[#This Row],[QA]]) *  (Table1[Redundant]&lt;&gt;1)))</f>
        <v>1</v>
      </c>
      <c r="K528" t="str" cm="1">
        <f t="array" ref="K528">_xlfn.TEXTJOIN(", ", TRUE, _xlfn._xlws.FILTER(Table1[keyword], (_xlfn.REGEXTEST(Table1[keyword], "\b" &amp; Table1[[#This Row],[keyword]] &amp; ".*")) * (Table1[keep]=1)  * (Table1[QA]=Table1[[#This Row],[QA]]) *  (Table1[Redundant]&lt;&gt;1), ""))</f>
        <v>multiplex</v>
      </c>
      <c r="L528" cm="1">
        <f t="array" ref="L528">SUM(--(RIGHT(_xlfn.TEXTSPLIT(Table1[[#This Row],[processed]], ," "), 1) = "I"))</f>
        <v>0</v>
      </c>
      <c r="M528" cm="1">
        <f t="array" ref="M528">SUM(--(RIGHT(_xlfn.TEXTSPLIT(Table1[[#This Row],[processed]], ," "), 2) = "bl"))</f>
        <v>0</v>
      </c>
      <c r="N528" cm="1">
        <f t="array" ref="N528">SUM(--(ISNUMBER(SEARCH(Table1[[#This Row],[keyword]], Table1[keyword]))))</f>
        <v>1</v>
      </c>
      <c r="O528" t="str" cm="1">
        <f t="array" ref="O528">_xlfn.TEXTJOIN(", ", TRUE, _xlfn._xlws.FILTER(Table1[keyword], ISNUMBER(SEARCH(Table1[[#This Row],[keyword]], Table1[keyword])), ""))</f>
        <v>multiplex</v>
      </c>
      <c r="P528" cm="1">
        <f t="array" ref="P528">SUM(--((_xlfn.REGEXTEST(Table1[keyword], "^" &amp; Table1[[#This Row],[keyword]] &amp; ".*")) * (Table1[keep]=1) ))</f>
        <v>1</v>
      </c>
      <c r="Q528" t="str" cm="1">
        <f t="array" ref="Q528">_xlfn.TEXTJOIN(", ", TRUE, _xlfn._xlws.FILTER(Table1[keyword], (_xlfn.REGEXTEST(Table1[keyword], "^" &amp; Table1[[#This Row],[keyword]] &amp; ".*")) * (Table1[keep]=1), ""))</f>
        <v>multiplex</v>
      </c>
    </row>
    <row r="529" spans="1:17" x14ac:dyDescent="0.3">
      <c r="A529" t="str">
        <f>IF(NOT(ISBLANK(Table1[[#This Row],[correct value]])), Table1[[#This Row],[correct value]], Table1[[#This Row],[processed]])</f>
        <v>multiprocessor</v>
      </c>
      <c r="B529">
        <v>1</v>
      </c>
      <c r="C529">
        <v>1</v>
      </c>
      <c r="D529" t="s">
        <v>746</v>
      </c>
      <c r="F529" t="b">
        <f>COUNTA(_xlfn.TEXTSPLIT(Table1[[#This Row],[processed]]," "))=1</f>
        <v>1</v>
      </c>
      <c r="G529" t="s">
        <v>698</v>
      </c>
      <c r="H529" s="2" t="s">
        <v>698</v>
      </c>
      <c r="J529" cm="1">
        <f t="array" ref="J529">SUM(--((_xlfn.REGEXTEST(Table1[keyword], "\b" &amp; Table1[[#This Row],[keyword]] &amp; ".*")) * (Table1[keep]=1) * (Table1[QA]=Table1[[#This Row],[QA]]) *  (Table1[Redundant]&lt;&gt;1)))</f>
        <v>1</v>
      </c>
      <c r="K529" t="str" cm="1">
        <f t="array" ref="K529">_xlfn.TEXTJOIN(", ", TRUE, _xlfn._xlws.FILTER(Table1[keyword], (_xlfn.REGEXTEST(Table1[keyword], "\b" &amp; Table1[[#This Row],[keyword]] &amp; ".*")) * (Table1[keep]=1)  * (Table1[QA]=Table1[[#This Row],[QA]]) *  (Table1[Redundant]&lt;&gt;1), ""))</f>
        <v>multiprocessor</v>
      </c>
      <c r="L529" cm="1">
        <f t="array" ref="L529">SUM(--(RIGHT(_xlfn.TEXTSPLIT(Table1[[#This Row],[processed]], ," "), 1) = "I"))</f>
        <v>0</v>
      </c>
      <c r="M529" cm="1">
        <f t="array" ref="M529">SUM(--(RIGHT(_xlfn.TEXTSPLIT(Table1[[#This Row],[processed]], ," "), 2) = "bl"))</f>
        <v>0</v>
      </c>
      <c r="N529" cm="1">
        <f t="array" ref="N529">SUM(--(ISNUMBER(SEARCH(Table1[[#This Row],[keyword]], Table1[keyword]))))</f>
        <v>1</v>
      </c>
      <c r="O529" t="str" cm="1">
        <f t="array" ref="O529">_xlfn.TEXTJOIN(", ", TRUE, _xlfn._xlws.FILTER(Table1[keyword], ISNUMBER(SEARCH(Table1[[#This Row],[keyword]], Table1[keyword])), ""))</f>
        <v>multiprocessor</v>
      </c>
      <c r="P529" cm="1">
        <f t="array" ref="P529">SUM(--((_xlfn.REGEXTEST(Table1[keyword], "^" &amp; Table1[[#This Row],[keyword]] &amp; ".*")) * (Table1[keep]=1) ))</f>
        <v>1</v>
      </c>
      <c r="Q529" t="str" cm="1">
        <f t="array" ref="Q529">_xlfn.TEXTJOIN(", ", TRUE, _xlfn._xlws.FILTER(Table1[keyword], (_xlfn.REGEXTEST(Table1[keyword], "^" &amp; Table1[[#This Row],[keyword]] &amp; ".*")) * (Table1[keep]=1), ""))</f>
        <v>multiprocessor</v>
      </c>
    </row>
    <row r="530" spans="1:17" hidden="1" x14ac:dyDescent="0.3">
      <c r="A530" s="6" t="str">
        <f>IF(NOT(ISBLANK(Table1[[#This Row],[correct value]])), Table1[[#This Row],[correct value]], Table1[[#This Row],[processed]])</f>
        <v>microservic</v>
      </c>
      <c r="B530">
        <v>0</v>
      </c>
      <c r="C530">
        <v>0</v>
      </c>
      <c r="D530" t="s">
        <v>541</v>
      </c>
      <c r="F530" t="b">
        <f>COUNTA(_xlfn.TEXTSPLIT(Table1[[#This Row],[processed]]," "))=1</f>
        <v>1</v>
      </c>
      <c r="G530" t="s">
        <v>501</v>
      </c>
      <c r="H530" t="s">
        <v>502</v>
      </c>
      <c r="J530" cm="1">
        <f t="array" ref="J530">SUM(--((_xlfn.REGEXTEST(Table1[keyword], "\b" &amp; Table1[[#This Row],[keyword]] &amp; ".*")) * (Table1[keep]=1) * (Table1[QA]=Table1[[#This Row],[QA]]) *  (Table1[Redundant]&lt;&gt;1)))</f>
        <v>0</v>
      </c>
      <c r="K530" t="str" cm="1">
        <f t="array" ref="K530">_xlfn.TEXTJOIN(", ", TRUE, _xlfn._xlws.FILTER(Table1[keyword], (_xlfn.REGEXTEST(Table1[keyword], "\b" &amp; Table1[[#This Row],[keyword]] &amp; ".*")) * (Table1[keep]=1)  * (Table1[QA]=Table1[[#This Row],[QA]]) *  (Table1[Redundant]&lt;&gt;1), ""))</f>
        <v/>
      </c>
      <c r="L530" cm="1">
        <f t="array" ref="L530">SUM(--(RIGHT(_xlfn.TEXTSPLIT(Table1[[#This Row],[processed]], ," "), 1) = "I"))</f>
        <v>0</v>
      </c>
      <c r="M530" cm="1">
        <f t="array" ref="M530">SUM(--(RIGHT(_xlfn.TEXTSPLIT(Table1[[#This Row],[processed]], ," "), 2) = "bl"))</f>
        <v>0</v>
      </c>
      <c r="N530" cm="1">
        <f t="array" ref="N530">SUM(--(ISNUMBER(SEARCH(Table1[[#This Row],[keyword]], Table1[keyword]))))</f>
        <v>1</v>
      </c>
      <c r="O530" t="str" cm="1">
        <f t="array" ref="O530">_xlfn.TEXTJOIN(", ", TRUE, _xlfn._xlws.FILTER(Table1[keyword], ISNUMBER(SEARCH(Table1[[#This Row],[keyword]], Table1[keyword])), ""))</f>
        <v>microservic</v>
      </c>
      <c r="P530" cm="1">
        <f t="array" ref="P530">SUM(--((_xlfn.REGEXTEST(Table1[keyword], "^" &amp; Table1[[#This Row],[keyword]] &amp; ".*")) * (Table1[keep]=1) ))</f>
        <v>0</v>
      </c>
      <c r="Q530" t="str" cm="1">
        <f t="array" ref="Q530">_xlfn.TEXTJOIN(", ", TRUE, _xlfn._xlws.FILTER(Table1[keyword], (_xlfn.REGEXTEST(Table1[keyword], "^" &amp; Table1[[#This Row],[keyword]] &amp; ".*")) * (Table1[keep]=1), ""))</f>
        <v/>
      </c>
    </row>
    <row r="531" spans="1:17" x14ac:dyDescent="0.3">
      <c r="A531" t="str">
        <f>IF(NOT(ISBLANK(Table1[[#This Row],[correct value]])), Table1[[#This Row],[correct value]], Table1[[#This Row],[processed]])</f>
        <v>multi-thread</v>
      </c>
      <c r="B531">
        <v>0</v>
      </c>
      <c r="C531">
        <v>1</v>
      </c>
      <c r="D531" t="s">
        <v>746</v>
      </c>
      <c r="F531" t="b">
        <f>COUNTA(_xlfn.TEXTSPLIT(Table1[[#This Row],[processed]]," "))=1</f>
        <v>1</v>
      </c>
      <c r="G531" t="s">
        <v>657</v>
      </c>
      <c r="H531" s="2" t="s">
        <v>657</v>
      </c>
      <c r="J531" cm="1">
        <f t="array" ref="J531">SUM(--((_xlfn.REGEXTEST(Table1[keyword], "\b" &amp; Table1[[#This Row],[keyword]] &amp; ".*")) * (Table1[keep]=1) * (Table1[QA]=Table1[[#This Row],[QA]]) *  (Table1[Redundant]&lt;&gt;1)))</f>
        <v>1</v>
      </c>
      <c r="K531" t="str" cm="1">
        <f t="array" ref="K531">_xlfn.TEXTJOIN(", ", TRUE, _xlfn._xlws.FILTER(Table1[keyword], (_xlfn.REGEXTEST(Table1[keyword], "\b" &amp; Table1[[#This Row],[keyword]] &amp; ".*")) * (Table1[keep]=1)  * (Table1[QA]=Table1[[#This Row],[QA]]) *  (Table1[Redundant]&lt;&gt;1), ""))</f>
        <v>multi-thread</v>
      </c>
      <c r="L531" cm="1">
        <f t="array" ref="L531">SUM(--(RIGHT(_xlfn.TEXTSPLIT(Table1[[#This Row],[processed]], ," "), 1) = "I"))</f>
        <v>0</v>
      </c>
      <c r="M531" cm="1">
        <f t="array" ref="M531">SUM(--(RIGHT(_xlfn.TEXTSPLIT(Table1[[#This Row],[processed]], ," "), 2) = "bl"))</f>
        <v>0</v>
      </c>
      <c r="N531" cm="1">
        <f t="array" ref="N531">SUM(--(ISNUMBER(SEARCH(Table1[[#This Row],[keyword]], Table1[keyword]))))</f>
        <v>1</v>
      </c>
      <c r="O531" t="str" cm="1">
        <f t="array" ref="O531">_xlfn.TEXTJOIN(", ", TRUE, _xlfn._xlws.FILTER(Table1[keyword], ISNUMBER(SEARCH(Table1[[#This Row],[keyword]], Table1[keyword])), ""))</f>
        <v>multi-thread</v>
      </c>
      <c r="P531" cm="1">
        <f t="array" ref="P531">SUM(--((_xlfn.REGEXTEST(Table1[keyword], "^" &amp; Table1[[#This Row],[keyword]] &amp; ".*")) * (Table1[keep]=1) ))</f>
        <v>1</v>
      </c>
      <c r="Q531" t="str" cm="1">
        <f t="array" ref="Q531">_xlfn.TEXTJOIN(", ", TRUE, _xlfn._xlws.FILTER(Table1[keyword], (_xlfn.REGEXTEST(Table1[keyword], "^" &amp; Table1[[#This Row],[keyword]] &amp; ".*")) * (Table1[keep]=1), ""))</f>
        <v>multi-thread</v>
      </c>
    </row>
    <row r="532" spans="1:17" x14ac:dyDescent="0.3">
      <c r="A532" t="str">
        <f>IF(NOT(ISBLANK(Table1[[#This Row],[correct value]])), Table1[[#This Row],[correct value]], Table1[[#This Row],[processed]])</f>
        <v>mvc</v>
      </c>
      <c r="B532">
        <v>0</v>
      </c>
      <c r="C532">
        <v>1</v>
      </c>
      <c r="D532" t="s">
        <v>541</v>
      </c>
      <c r="F532" t="b">
        <f>COUNTA(_xlfn.TEXTSPLIT(Table1[[#This Row],[processed]]," "))=1</f>
        <v>1</v>
      </c>
      <c r="G532" t="s">
        <v>525</v>
      </c>
      <c r="H532" s="2" t="s">
        <v>526</v>
      </c>
      <c r="J532" cm="1">
        <f t="array" ref="J532">SUM(--((_xlfn.REGEXTEST(Table1[keyword], "\b" &amp; Table1[[#This Row],[keyword]] &amp; ".*")) * (Table1[keep]=1) * (Table1[QA]=Table1[[#This Row],[QA]]) *  (Table1[Redundant]&lt;&gt;1)))</f>
        <v>1</v>
      </c>
      <c r="K532" t="str" cm="1">
        <f t="array" ref="K532">_xlfn.TEXTJOIN(", ", TRUE, _xlfn._xlws.FILTER(Table1[keyword], (_xlfn.REGEXTEST(Table1[keyword], "\b" &amp; Table1[[#This Row],[keyword]] &amp; ".*")) * (Table1[keep]=1)  * (Table1[QA]=Table1[[#This Row],[QA]]) *  (Table1[Redundant]&lt;&gt;1), ""))</f>
        <v>mvc</v>
      </c>
      <c r="L532" cm="1">
        <f t="array" ref="L532">SUM(--(RIGHT(_xlfn.TEXTSPLIT(Table1[[#This Row],[processed]], ," "), 1) = "I"))</f>
        <v>0</v>
      </c>
      <c r="M532" cm="1">
        <f t="array" ref="M532">SUM(--(RIGHT(_xlfn.TEXTSPLIT(Table1[[#This Row],[processed]], ," "), 2) = "bl"))</f>
        <v>0</v>
      </c>
      <c r="N532" cm="1">
        <f t="array" ref="N532">SUM(--(ISNUMBER(SEARCH(Table1[[#This Row],[keyword]], Table1[keyword]))))</f>
        <v>1</v>
      </c>
      <c r="O532" t="str" cm="1">
        <f t="array" ref="O532">_xlfn.TEXTJOIN(", ", TRUE, _xlfn._xlws.FILTER(Table1[keyword], ISNUMBER(SEARCH(Table1[[#This Row],[keyword]], Table1[keyword])), ""))</f>
        <v>mvc</v>
      </c>
      <c r="P532" cm="1">
        <f t="array" ref="P532">SUM(--((_xlfn.REGEXTEST(Table1[keyword], "^" &amp; Table1[[#This Row],[keyword]] &amp; ".*")) * (Table1[keep]=1) ))</f>
        <v>1</v>
      </c>
      <c r="Q532" t="str" cm="1">
        <f t="array" ref="Q532">_xlfn.TEXTJOIN(", ", TRUE, _xlfn._xlws.FILTER(Table1[keyword], (_xlfn.REGEXTEST(Table1[keyword], "^" &amp; Table1[[#This Row],[keyword]] &amp; ".*")) * (Table1[keep]=1), ""))</f>
        <v>mvc</v>
      </c>
    </row>
    <row r="533" spans="1:17" x14ac:dyDescent="0.3">
      <c r="A533" t="str">
        <f>IF(NOT(ISBLANK(Table1[[#This Row],[correct value]])), Table1[[#This Row],[correct value]], Table1[[#This Row],[processed]])</f>
        <v>navigat</v>
      </c>
      <c r="B533">
        <v>0</v>
      </c>
      <c r="C533">
        <v>1</v>
      </c>
      <c r="D533" t="s">
        <v>1383</v>
      </c>
      <c r="F533" t="b">
        <f>COUNTA(_xlfn.TEXTSPLIT(Table1[[#This Row],[processed]]," "))=1</f>
        <v>1</v>
      </c>
      <c r="G533" t="s">
        <v>1290</v>
      </c>
      <c r="H533" s="2" t="s">
        <v>1290</v>
      </c>
      <c r="J533" cm="1">
        <f t="array" ref="J533">SUM(--((_xlfn.REGEXTEST(Table1[keyword], "\b" &amp; Table1[[#This Row],[keyword]] &amp; ".*")) * (Table1[keep]=1) * (Table1[QA]=Table1[[#This Row],[QA]]) *  (Table1[Redundant]&lt;&gt;1)))</f>
        <v>1</v>
      </c>
      <c r="K533" t="str" cm="1">
        <f t="array" ref="K533">_xlfn.TEXTJOIN(", ", TRUE, _xlfn._xlws.FILTER(Table1[keyword], (_xlfn.REGEXTEST(Table1[keyword], "\b" &amp; Table1[[#This Row],[keyword]] &amp; ".*")) * (Table1[keep]=1)  * (Table1[QA]=Table1[[#This Row],[QA]]) *  (Table1[Redundant]&lt;&gt;1), ""))</f>
        <v>navigat</v>
      </c>
      <c r="L533" cm="1">
        <f t="array" ref="L533">SUM(--(RIGHT(_xlfn.TEXTSPLIT(Table1[[#This Row],[processed]], ," "), 1) = "I"))</f>
        <v>0</v>
      </c>
      <c r="M533" cm="1">
        <f t="array" ref="M533">SUM(--(RIGHT(_xlfn.TEXTSPLIT(Table1[[#This Row],[processed]], ," "), 2) = "bl"))</f>
        <v>0</v>
      </c>
      <c r="N533" cm="1">
        <f t="array" ref="N533">SUM(--(ISNUMBER(SEARCH(Table1[[#This Row],[keyword]], Table1[keyword]))))</f>
        <v>1</v>
      </c>
      <c r="O533" t="str" cm="1">
        <f t="array" ref="O533">_xlfn.TEXTJOIN(", ", TRUE, _xlfn._xlws.FILTER(Table1[keyword], ISNUMBER(SEARCH(Table1[[#This Row],[keyword]], Table1[keyword])), ""))</f>
        <v>navigat</v>
      </c>
      <c r="P533" cm="1">
        <f t="array" ref="P533">SUM(--((_xlfn.REGEXTEST(Table1[keyword], "^" &amp; Table1[[#This Row],[keyword]] &amp; ".*")) * (Table1[keep]=1) ))</f>
        <v>1</v>
      </c>
      <c r="Q533" t="str" cm="1">
        <f t="array" ref="Q533">_xlfn.TEXTJOIN(", ", TRUE, _xlfn._xlws.FILTER(Table1[keyword], (_xlfn.REGEXTEST(Table1[keyword], "^" &amp; Table1[[#This Row],[keyword]] &amp; ".*")) * (Table1[keep]=1), ""))</f>
        <v>navigat</v>
      </c>
    </row>
    <row r="534" spans="1:17" x14ac:dyDescent="0.3">
      <c r="A534" t="str">
        <f>IF(NOT(ISBLANK(Table1[[#This Row],[correct value]])), Table1[[#This Row],[correct value]], Table1[[#This Row],[processed]])</f>
        <v>network</v>
      </c>
      <c r="B534">
        <v>0</v>
      </c>
      <c r="C534">
        <v>1</v>
      </c>
      <c r="D534" t="s">
        <v>746</v>
      </c>
      <c r="F534" t="b">
        <f>COUNTA(_xlfn.TEXTSPLIT(Table1[[#This Row],[processed]]," "))=1</f>
        <v>1</v>
      </c>
      <c r="G534" t="s">
        <v>669</v>
      </c>
      <c r="H534" s="2" t="s">
        <v>669</v>
      </c>
      <c r="J534" cm="1">
        <f t="array" ref="J534">SUM(--((_xlfn.REGEXTEST(Table1[keyword], "\b" &amp; Table1[[#This Row],[keyword]] &amp; ".*")) * (Table1[keep]=1) * (Table1[QA]=Table1[[#This Row],[QA]]) *  (Table1[Redundant]&lt;&gt;1)))</f>
        <v>1</v>
      </c>
      <c r="K534" t="str" cm="1">
        <f t="array" ref="K534">_xlfn.TEXTJOIN(", ", TRUE, _xlfn._xlws.FILTER(Table1[keyword], (_xlfn.REGEXTEST(Table1[keyword], "\b" &amp; Table1[[#This Row],[keyword]] &amp; ".*")) * (Table1[keep]=1)  * (Table1[QA]=Table1[[#This Row],[QA]]) *  (Table1[Redundant]&lt;&gt;1), ""))</f>
        <v>network</v>
      </c>
      <c r="L534" cm="1">
        <f t="array" ref="L534">SUM(--(RIGHT(_xlfn.TEXTSPLIT(Table1[[#This Row],[processed]], ," "), 1) = "I"))</f>
        <v>0</v>
      </c>
      <c r="M534" cm="1">
        <f t="array" ref="M534">SUM(--(RIGHT(_xlfn.TEXTSPLIT(Table1[[#This Row],[processed]], ," "), 2) = "bl"))</f>
        <v>0</v>
      </c>
      <c r="N534" cm="1">
        <f t="array" ref="N534">SUM(--(ISNUMBER(SEARCH(Table1[[#This Row],[keyword]], Table1[keyword]))))</f>
        <v>3</v>
      </c>
      <c r="O534" t="str" cm="1">
        <f t="array" ref="O534">_xlfn.TEXTJOIN(", ", TRUE, _xlfn._xlws.FILTER(Table1[keyword], ISNUMBER(SEARCH(Table1[[#This Row],[keyword]], Table1[keyword])), ""))</f>
        <v>cross-cloud network, network, network</v>
      </c>
      <c r="P534" cm="1">
        <f t="array" ref="P534">SUM(--((_xlfn.REGEXTEST(Table1[keyword], "^" &amp; Table1[[#This Row],[keyword]] &amp; ".*")) * (Table1[keep]=1) ))</f>
        <v>2</v>
      </c>
      <c r="Q534" t="str" cm="1">
        <f t="array" ref="Q534">_xlfn.TEXTJOIN(", ", TRUE, _xlfn._xlws.FILTER(Table1[keyword], (_xlfn.REGEXTEST(Table1[keyword], "^" &amp; Table1[[#This Row],[keyword]] &amp; ".*")) * (Table1[keep]=1), ""))</f>
        <v>network, network</v>
      </c>
    </row>
    <row r="535" spans="1:17" hidden="1" x14ac:dyDescent="0.3">
      <c r="A535" s="6" t="str">
        <f>IF(NOT(ISBLANK(Table1[[#This Row],[correct value]])), Table1[[#This Row],[correct value]], Table1[[#This Row],[processed]])</f>
        <v>miss rate</v>
      </c>
      <c r="B535">
        <v>0</v>
      </c>
      <c r="C535">
        <v>0</v>
      </c>
      <c r="D535" t="s">
        <v>746</v>
      </c>
      <c r="F535" t="b">
        <f>COUNTA(_xlfn.TEXTSPLIT(Table1[[#This Row],[processed]]," "))=1</f>
        <v>0</v>
      </c>
      <c r="G535" t="s">
        <v>639</v>
      </c>
      <c r="H535" t="s">
        <v>639</v>
      </c>
      <c r="J535" cm="1">
        <f t="array" ref="J535">SUM(--((_xlfn.REGEXTEST(Table1[keyword], "\b" &amp; Table1[[#This Row],[keyword]] &amp; ".*")) * (Table1[keep]=1) * (Table1[QA]=Table1[[#This Row],[QA]]) *  (Table1[Redundant]&lt;&gt;1)))</f>
        <v>0</v>
      </c>
      <c r="K535" t="str" cm="1">
        <f t="array" ref="K535">_xlfn.TEXTJOIN(", ", TRUE, _xlfn._xlws.FILTER(Table1[keyword], (_xlfn.REGEXTEST(Table1[keyword], "\b" &amp; Table1[[#This Row],[keyword]] &amp; ".*")) * (Table1[keep]=1)  * (Table1[QA]=Table1[[#This Row],[QA]]) *  (Table1[Redundant]&lt;&gt;1), ""))</f>
        <v/>
      </c>
      <c r="L535" cm="1">
        <f t="array" ref="L535">SUM(--(RIGHT(_xlfn.TEXTSPLIT(Table1[[#This Row],[processed]], ," "), 1) = "I"))</f>
        <v>0</v>
      </c>
      <c r="M535" cm="1">
        <f t="array" ref="M535">SUM(--(RIGHT(_xlfn.TEXTSPLIT(Table1[[#This Row],[processed]], ," "), 2) = "bl"))</f>
        <v>0</v>
      </c>
      <c r="N535" cm="1">
        <f t="array" ref="N535">SUM(--(ISNUMBER(SEARCH(Table1[[#This Row],[keyword]], Table1[keyword]))))</f>
        <v>1</v>
      </c>
      <c r="O535" t="str" cm="1">
        <f t="array" ref="O535">_xlfn.TEXTJOIN(", ", TRUE, _xlfn._xlws.FILTER(Table1[keyword], ISNUMBER(SEARCH(Table1[[#This Row],[keyword]], Table1[keyword])), ""))</f>
        <v>miss rate</v>
      </c>
      <c r="P535" cm="1">
        <f t="array" ref="P535">SUM(--((_xlfn.REGEXTEST(Table1[keyword], "^" &amp; Table1[[#This Row],[keyword]] &amp; ".*")) * (Table1[keep]=1) ))</f>
        <v>0</v>
      </c>
      <c r="Q535" t="str" cm="1">
        <f t="array" ref="Q535">_xlfn.TEXTJOIN(", ", TRUE, _xlfn._xlws.FILTER(Table1[keyword], (_xlfn.REGEXTEST(Table1[keyword], "^" &amp; Table1[[#This Row],[keyword]] &amp; ".*")) * (Table1[keep]=1), ""))</f>
        <v/>
      </c>
    </row>
    <row r="536" spans="1:17" x14ac:dyDescent="0.3">
      <c r="A536" t="str">
        <f>IF(NOT(ISBLANK(Table1[[#This Row],[correct value]])), Table1[[#This Row],[correct value]], Table1[[#This Row],[processed]])</f>
        <v>network</v>
      </c>
      <c r="B536">
        <v>0</v>
      </c>
      <c r="C536">
        <v>1</v>
      </c>
      <c r="D536" t="s">
        <v>1184</v>
      </c>
      <c r="F536" t="b">
        <f>COUNTA(_xlfn.TEXTSPLIT(Table1[[#This Row],[processed]]," "))=1</f>
        <v>1</v>
      </c>
      <c r="G536" t="s">
        <v>669</v>
      </c>
      <c r="H536" s="2" t="s">
        <v>669</v>
      </c>
      <c r="J536" cm="1">
        <f t="array" ref="J536">SUM(--((_xlfn.REGEXTEST(Table1[keyword], "\b" &amp; Table1[[#This Row],[keyword]] &amp; ".*")) * (Table1[keep]=1) * (Table1[QA]=Table1[[#This Row],[QA]]) *  (Table1[Redundant]&lt;&gt;1)))</f>
        <v>1</v>
      </c>
      <c r="K536" t="str" cm="1">
        <f t="array" ref="K536">_xlfn.TEXTJOIN(", ", TRUE, _xlfn._xlws.FILTER(Table1[keyword], (_xlfn.REGEXTEST(Table1[keyword], "\b" &amp; Table1[[#This Row],[keyword]] &amp; ".*")) * (Table1[keep]=1)  * (Table1[QA]=Table1[[#This Row],[QA]]) *  (Table1[Redundant]&lt;&gt;1), ""))</f>
        <v>network</v>
      </c>
      <c r="L536" cm="1">
        <f t="array" ref="L536">SUM(--(RIGHT(_xlfn.TEXTSPLIT(Table1[[#This Row],[processed]], ," "), 1) = "I"))</f>
        <v>0</v>
      </c>
      <c r="M536" cm="1">
        <f t="array" ref="M536">SUM(--(RIGHT(_xlfn.TEXTSPLIT(Table1[[#This Row],[processed]], ," "), 2) = "bl"))</f>
        <v>0</v>
      </c>
      <c r="N536" cm="1">
        <f t="array" ref="N536">SUM(--(ISNUMBER(SEARCH(Table1[[#This Row],[keyword]], Table1[keyword]))))</f>
        <v>3</v>
      </c>
      <c r="O536" t="str" cm="1">
        <f t="array" ref="O536">_xlfn.TEXTJOIN(", ", TRUE, _xlfn._xlws.FILTER(Table1[keyword], ISNUMBER(SEARCH(Table1[[#This Row],[keyword]], Table1[keyword])), ""))</f>
        <v>cross-cloud network, network, network</v>
      </c>
      <c r="P536" cm="1">
        <f t="array" ref="P536">SUM(--((_xlfn.REGEXTEST(Table1[keyword], "^" &amp; Table1[[#This Row],[keyword]] &amp; ".*")) * (Table1[keep]=1) ))</f>
        <v>2</v>
      </c>
      <c r="Q536" t="str" cm="1">
        <f t="array" ref="Q536">_xlfn.TEXTJOIN(", ", TRUE, _xlfn._xlws.FILTER(Table1[keyword], (_xlfn.REGEXTEST(Table1[keyword], "^" &amp; Table1[[#This Row],[keyword]] &amp; ".*")) * (Table1[keep]=1), ""))</f>
        <v>network, network</v>
      </c>
    </row>
    <row r="537" spans="1:17" x14ac:dyDescent="0.3">
      <c r="A537" t="str">
        <f>IF(NOT(ISBLANK(Table1[[#This Row],[correct value]])), Table1[[#This Row],[correct value]], Table1[[#This Row],[processed]])</f>
        <v>nhpp</v>
      </c>
      <c r="B537">
        <v>1</v>
      </c>
      <c r="C537">
        <v>1</v>
      </c>
      <c r="D537" t="s">
        <v>861</v>
      </c>
      <c r="F537" t="b">
        <f>COUNTA(_xlfn.TEXTSPLIT(Table1[[#This Row],[processed]]," "))=1</f>
        <v>1</v>
      </c>
      <c r="G537" t="s">
        <v>831</v>
      </c>
      <c r="H537" s="2" t="s">
        <v>831</v>
      </c>
      <c r="J537" cm="1">
        <f t="array" ref="J537">SUM(--((_xlfn.REGEXTEST(Table1[keyword], "\b" &amp; Table1[[#This Row],[keyword]] &amp; ".*")) * (Table1[keep]=1) * (Table1[QA]=Table1[[#This Row],[QA]]) *  (Table1[Redundant]&lt;&gt;1)))</f>
        <v>1</v>
      </c>
      <c r="K537" t="str" cm="1">
        <f t="array" ref="K537">_xlfn.TEXTJOIN(", ", TRUE, _xlfn._xlws.FILTER(Table1[keyword], (_xlfn.REGEXTEST(Table1[keyword], "\b" &amp; Table1[[#This Row],[keyword]] &amp; ".*")) * (Table1[keep]=1)  * (Table1[QA]=Table1[[#This Row],[QA]]) *  (Table1[Redundant]&lt;&gt;1), ""))</f>
        <v>nhpp</v>
      </c>
      <c r="L537" cm="1">
        <f t="array" ref="L537">SUM(--(RIGHT(_xlfn.TEXTSPLIT(Table1[[#This Row],[processed]], ," "), 1) = "I"))</f>
        <v>0</v>
      </c>
      <c r="M537" cm="1">
        <f t="array" ref="M537">SUM(--(RIGHT(_xlfn.TEXTSPLIT(Table1[[#This Row],[processed]], ," "), 2) = "bl"))</f>
        <v>0</v>
      </c>
      <c r="N537" cm="1">
        <f t="array" ref="N537">SUM(--(ISNUMBER(SEARCH(Table1[[#This Row],[keyword]], Table1[keyword]))))</f>
        <v>1</v>
      </c>
      <c r="O537" t="str" cm="1">
        <f t="array" ref="O537">_xlfn.TEXTJOIN(", ", TRUE, _xlfn._xlws.FILTER(Table1[keyword], ISNUMBER(SEARCH(Table1[[#This Row],[keyword]], Table1[keyword])), ""))</f>
        <v>nhpp</v>
      </c>
      <c r="P537" cm="1">
        <f t="array" ref="P537">SUM(--((_xlfn.REGEXTEST(Table1[keyword], "^" &amp; Table1[[#This Row],[keyword]] &amp; ".*")) * (Table1[keep]=1) ))</f>
        <v>1</v>
      </c>
      <c r="Q537" t="str" cm="1">
        <f t="array" ref="Q537">_xlfn.TEXTJOIN(", ", TRUE, _xlfn._xlws.FILTER(Table1[keyword], (_xlfn.REGEXTEST(Table1[keyword], "^" &amp; Table1[[#This Row],[keyword]] &amp; ".*")) * (Table1[keep]=1), ""))</f>
        <v>nhpp</v>
      </c>
    </row>
    <row r="538" spans="1:17" x14ac:dyDescent="0.3">
      <c r="A538" t="str">
        <f>IF(NOT(ISBLANK(Table1[[#This Row],[correct value]])), Table1[[#This Row],[correct value]], Table1[[#This Row],[processed]])</f>
        <v>nist</v>
      </c>
      <c r="B538">
        <v>0</v>
      </c>
      <c r="C538">
        <v>1</v>
      </c>
      <c r="D538" t="s">
        <v>1184</v>
      </c>
      <c r="F538" t="b">
        <f>COUNTA(_xlfn.TEXTSPLIT(Table1[[#This Row],[processed]]," "))=1</f>
        <v>1</v>
      </c>
      <c r="G538" t="s">
        <v>1041</v>
      </c>
      <c r="H538" s="2" t="s">
        <v>1042</v>
      </c>
      <c r="J538" cm="1">
        <f t="array" ref="J538">SUM(--((_xlfn.REGEXTEST(Table1[keyword], "\b" &amp; Table1[[#This Row],[keyword]] &amp; ".*")) * (Table1[keep]=1) * (Table1[QA]=Table1[[#This Row],[QA]]) *  (Table1[Redundant]&lt;&gt;1)))</f>
        <v>1</v>
      </c>
      <c r="K538" t="str" cm="1">
        <f t="array" ref="K538">_xlfn.TEXTJOIN(", ", TRUE, _xlfn._xlws.FILTER(Table1[keyword], (_xlfn.REGEXTEST(Table1[keyword], "\b" &amp; Table1[[#This Row],[keyword]] &amp; ".*")) * (Table1[keep]=1)  * (Table1[QA]=Table1[[#This Row],[QA]]) *  (Table1[Redundant]&lt;&gt;1), ""))</f>
        <v>nist</v>
      </c>
      <c r="L538" cm="1">
        <f t="array" ref="L538">SUM(--(RIGHT(_xlfn.TEXTSPLIT(Table1[[#This Row],[processed]], ," "), 1) = "I"))</f>
        <v>0</v>
      </c>
      <c r="M538" cm="1">
        <f t="array" ref="M538">SUM(--(RIGHT(_xlfn.TEXTSPLIT(Table1[[#This Row],[processed]], ," "), 2) = "bl"))</f>
        <v>0</v>
      </c>
      <c r="N538" cm="1">
        <f t="array" ref="N538">SUM(--(ISNUMBER(SEARCH(Table1[[#This Row],[keyword]], Table1[keyword]))))</f>
        <v>1</v>
      </c>
      <c r="O538" t="str" cm="1">
        <f t="array" ref="O538">_xlfn.TEXTJOIN(", ", TRUE, _xlfn._xlws.FILTER(Table1[keyword], ISNUMBER(SEARCH(Table1[[#This Row],[keyword]], Table1[keyword])), ""))</f>
        <v>nist</v>
      </c>
      <c r="P538" cm="1">
        <f t="array" ref="P538">SUM(--((_xlfn.REGEXTEST(Table1[keyword], "^" &amp; Table1[[#This Row],[keyword]] &amp; ".*")) * (Table1[keep]=1) ))</f>
        <v>1</v>
      </c>
      <c r="Q538" t="str" cm="1">
        <f t="array" ref="Q538">_xlfn.TEXTJOIN(", ", TRUE, _xlfn._xlws.FILTER(Table1[keyword], (_xlfn.REGEXTEST(Table1[keyword], "^" &amp; Table1[[#This Row],[keyword]] &amp; ".*")) * (Table1[keep]=1), ""))</f>
        <v>nist</v>
      </c>
    </row>
    <row r="539" spans="1:17" x14ac:dyDescent="0.3">
      <c r="A539" t="str">
        <f>IF(NOT(ISBLANK(Table1[[#This Row],[correct value]])), Table1[[#This Row],[correct value]], Table1[[#This Row],[processed]])</f>
        <v>non-atom</v>
      </c>
      <c r="B539">
        <v>1</v>
      </c>
      <c r="C539">
        <v>1</v>
      </c>
      <c r="D539" t="s">
        <v>492</v>
      </c>
      <c r="F539" t="b">
        <f>COUNTA(_xlfn.TEXTSPLIT(Table1[[#This Row],[processed]]," "))=1</f>
        <v>1</v>
      </c>
      <c r="G539" t="s">
        <v>450</v>
      </c>
      <c r="H539" s="2" t="s">
        <v>451</v>
      </c>
      <c r="J539" cm="1">
        <f t="array" ref="J539">SUM(--((_xlfn.REGEXTEST(Table1[keyword], "\b" &amp; Table1[[#This Row],[keyword]] &amp; ".*")) * (Table1[keep]=1) * (Table1[QA]=Table1[[#This Row],[QA]]) *  (Table1[Redundant]&lt;&gt;1)))</f>
        <v>1</v>
      </c>
      <c r="K539" t="str" cm="1">
        <f t="array" ref="K539">_xlfn.TEXTJOIN(", ", TRUE, _xlfn._xlws.FILTER(Table1[keyword], (_xlfn.REGEXTEST(Table1[keyword], "\b" &amp; Table1[[#This Row],[keyword]] &amp; ".*")) * (Table1[keep]=1)  * (Table1[QA]=Table1[[#This Row],[QA]]) *  (Table1[Redundant]&lt;&gt;1), ""))</f>
        <v>non-atom</v>
      </c>
      <c r="L539" cm="1">
        <f t="array" ref="L539">SUM(--(RIGHT(_xlfn.TEXTSPLIT(Table1[[#This Row],[processed]], ," "), 1) = "I"))</f>
        <v>0</v>
      </c>
      <c r="M539" cm="1">
        <f t="array" ref="M539">SUM(--(RIGHT(_xlfn.TEXTSPLIT(Table1[[#This Row],[processed]], ," "), 2) = "bl"))</f>
        <v>0</v>
      </c>
      <c r="N539" cm="1">
        <f t="array" ref="N539">SUM(--(ISNUMBER(SEARCH(Table1[[#This Row],[keyword]], Table1[keyword]))))</f>
        <v>2</v>
      </c>
      <c r="O539" t="str" cm="1">
        <f t="array" ref="O539">_xlfn.TEXTJOIN(", ", TRUE, _xlfn._xlws.FILTER(Table1[keyword], ISNUMBER(SEARCH(Table1[[#This Row],[keyword]], Table1[keyword])), ""))</f>
        <v>failur non-atom, non-atom</v>
      </c>
      <c r="P539" cm="1">
        <f t="array" ref="P539">SUM(--((_xlfn.REGEXTEST(Table1[keyword], "^" &amp; Table1[[#This Row],[keyword]] &amp; ".*")) * (Table1[keep]=1) ))</f>
        <v>1</v>
      </c>
      <c r="Q539" t="str" cm="1">
        <f t="array" ref="Q539">_xlfn.TEXTJOIN(", ", TRUE, _xlfn._xlws.FILTER(Table1[keyword], (_xlfn.REGEXTEST(Table1[keyword], "^" &amp; Table1[[#This Row],[keyword]] &amp; ".*")) * (Table1[keep]=1), ""))</f>
        <v>non-atom</v>
      </c>
    </row>
    <row r="540" spans="1:17" x14ac:dyDescent="0.3">
      <c r="A540" t="str">
        <f>IF(NOT(ISBLANK(Table1[[#This Row],[correct value]])), Table1[[#This Row],[correct value]], Table1[[#This Row],[processed]])</f>
        <v>nonlinear</v>
      </c>
      <c r="B540">
        <v>1</v>
      </c>
      <c r="C540">
        <v>1</v>
      </c>
      <c r="D540" t="s">
        <v>861</v>
      </c>
      <c r="F540" t="b">
        <f>COUNTA(_xlfn.TEXTSPLIT(Table1[[#This Row],[processed]]," "))=1</f>
        <v>1</v>
      </c>
      <c r="G540" t="s">
        <v>840</v>
      </c>
      <c r="H540" s="2" t="s">
        <v>840</v>
      </c>
      <c r="J540" cm="1">
        <f t="array" ref="J540">SUM(--((_xlfn.REGEXTEST(Table1[keyword], "\b" &amp; Table1[[#This Row],[keyword]] &amp; ".*")) * (Table1[keep]=1) * (Table1[QA]=Table1[[#This Row],[QA]]) *  (Table1[Redundant]&lt;&gt;1)))</f>
        <v>1</v>
      </c>
      <c r="K540" t="str" cm="1">
        <f t="array" ref="K540">_xlfn.TEXTJOIN(", ", TRUE, _xlfn._xlws.FILTER(Table1[keyword], (_xlfn.REGEXTEST(Table1[keyword], "\b" &amp; Table1[[#This Row],[keyword]] &amp; ".*")) * (Table1[keep]=1)  * (Table1[QA]=Table1[[#This Row],[QA]]) *  (Table1[Redundant]&lt;&gt;1), ""))</f>
        <v>nonlinear</v>
      </c>
      <c r="L540" cm="1">
        <f t="array" ref="L540">SUM(--(RIGHT(_xlfn.TEXTSPLIT(Table1[[#This Row],[processed]], ," "), 1) = "I"))</f>
        <v>0</v>
      </c>
      <c r="M540" cm="1">
        <f t="array" ref="M540">SUM(--(RIGHT(_xlfn.TEXTSPLIT(Table1[[#This Row],[processed]], ," "), 2) = "bl"))</f>
        <v>0</v>
      </c>
      <c r="N540" cm="1">
        <f t="array" ref="N540">SUM(--(ISNUMBER(SEARCH(Table1[[#This Row],[keyword]], Table1[keyword]))))</f>
        <v>1</v>
      </c>
      <c r="O540" t="str" cm="1">
        <f t="array" ref="O540">_xlfn.TEXTJOIN(", ", TRUE, _xlfn._xlws.FILTER(Table1[keyword], ISNUMBER(SEARCH(Table1[[#This Row],[keyword]], Table1[keyword])), ""))</f>
        <v>nonlinear</v>
      </c>
      <c r="P540" cm="1">
        <f t="array" ref="P540">SUM(--((_xlfn.REGEXTEST(Table1[keyword], "^" &amp; Table1[[#This Row],[keyword]] &amp; ".*")) * (Table1[keep]=1) ))</f>
        <v>1</v>
      </c>
      <c r="Q540" t="str" cm="1">
        <f t="array" ref="Q540">_xlfn.TEXTJOIN(", ", TRUE, _xlfn._xlws.FILTER(Table1[keyword], (_xlfn.REGEXTEST(Table1[keyword], "^" &amp; Table1[[#This Row],[keyword]] &amp; ".*")) * (Table1[keep]=1), ""))</f>
        <v>nonlinear</v>
      </c>
    </row>
    <row r="541" spans="1:17" x14ac:dyDescent="0.3">
      <c r="A541" t="str">
        <f>IF(NOT(ISBLANK(Table1[[#This Row],[correct value]])), Table1[[#This Row],[correct value]], Table1[[#This Row],[processed]])</f>
        <v>non-repudi</v>
      </c>
      <c r="B541">
        <v>1</v>
      </c>
      <c r="C541">
        <v>1</v>
      </c>
      <c r="D541" t="s">
        <v>1184</v>
      </c>
      <c r="F541" t="b">
        <f>COUNTA(_xlfn.TEXTSPLIT(Table1[[#This Row],[processed]]," "))=1</f>
        <v>1</v>
      </c>
      <c r="G541" t="s">
        <v>1155</v>
      </c>
      <c r="H541" s="2" t="s">
        <v>1156</v>
      </c>
      <c r="J541" cm="1">
        <f t="array" ref="J541">SUM(--((_xlfn.REGEXTEST(Table1[keyword], "\b" &amp; Table1[[#This Row],[keyword]] &amp; ".*")) * (Table1[keep]=1) * (Table1[QA]=Table1[[#This Row],[QA]]) *  (Table1[Redundant]&lt;&gt;1)))</f>
        <v>1</v>
      </c>
      <c r="K541" t="str" cm="1">
        <f t="array" ref="K541">_xlfn.TEXTJOIN(", ", TRUE, _xlfn._xlws.FILTER(Table1[keyword], (_xlfn.REGEXTEST(Table1[keyword], "\b" &amp; Table1[[#This Row],[keyword]] &amp; ".*")) * (Table1[keep]=1)  * (Table1[QA]=Table1[[#This Row],[QA]]) *  (Table1[Redundant]&lt;&gt;1), ""))</f>
        <v>non-repudi</v>
      </c>
      <c r="L541" cm="1">
        <f t="array" ref="L541">SUM(--(RIGHT(_xlfn.TEXTSPLIT(Table1[[#This Row],[processed]], ," "), 1) = "I"))</f>
        <v>1</v>
      </c>
      <c r="M541" cm="1">
        <f t="array" ref="M541">SUM(--(RIGHT(_xlfn.TEXTSPLIT(Table1[[#This Row],[processed]], ," "), 2) = "bl"))</f>
        <v>0</v>
      </c>
      <c r="N541" cm="1">
        <f t="array" ref="N541">SUM(--(ISNUMBER(SEARCH(Table1[[#This Row],[keyword]], Table1[keyword]))))</f>
        <v>1</v>
      </c>
      <c r="O541" t="str" cm="1">
        <f t="array" ref="O541">_xlfn.TEXTJOIN(", ", TRUE, _xlfn._xlws.FILTER(Table1[keyword], ISNUMBER(SEARCH(Table1[[#This Row],[keyword]], Table1[keyword])), ""))</f>
        <v>non-repudi</v>
      </c>
      <c r="P541" cm="1">
        <f t="array" ref="P541">SUM(--((_xlfn.REGEXTEST(Table1[keyword], "^" &amp; Table1[[#This Row],[keyword]] &amp; ".*")) * (Table1[keep]=1) ))</f>
        <v>1</v>
      </c>
      <c r="Q541" t="str" cm="1">
        <f t="array" ref="Q541">_xlfn.TEXTJOIN(", ", TRUE, _xlfn._xlws.FILTER(Table1[keyword], (_xlfn.REGEXTEST(Table1[keyword], "^" &amp; Table1[[#This Row],[keyword]] &amp; ".*")) * (Table1[keep]=1), ""))</f>
        <v>non-repudi</v>
      </c>
    </row>
    <row r="542" spans="1:17" x14ac:dyDescent="0.3">
      <c r="A542" t="str">
        <f>IF(NOT(ISBLANK(Table1[[#This Row],[correct value]])), Table1[[#This Row],[correct value]], Table1[[#This Row],[processed]])</f>
        <v>notat techniqu</v>
      </c>
      <c r="B542">
        <v>1</v>
      </c>
      <c r="C542">
        <v>1</v>
      </c>
      <c r="D542" t="s">
        <v>541</v>
      </c>
      <c r="F542" t="b">
        <f>COUNTA(_xlfn.TEXTSPLIT(Table1[[#This Row],[processed]]," "))=1</f>
        <v>0</v>
      </c>
      <c r="G542" t="s">
        <v>568</v>
      </c>
      <c r="H542" s="2" t="s">
        <v>569</v>
      </c>
      <c r="J542" cm="1">
        <f t="array" ref="J542">SUM(--((_xlfn.REGEXTEST(Table1[keyword], "\b" &amp; Table1[[#This Row],[keyword]] &amp; ".*")) * (Table1[keep]=1) * (Table1[QA]=Table1[[#This Row],[QA]]) *  (Table1[Redundant]&lt;&gt;1)))</f>
        <v>1</v>
      </c>
      <c r="K542" t="str" cm="1">
        <f t="array" ref="K542">_xlfn.TEXTJOIN(", ", TRUE, _xlfn._xlws.FILTER(Table1[keyword], (_xlfn.REGEXTEST(Table1[keyword], "\b" &amp; Table1[[#This Row],[keyword]] &amp; ".*")) * (Table1[keep]=1)  * (Table1[QA]=Table1[[#This Row],[QA]]) *  (Table1[Redundant]&lt;&gt;1), ""))</f>
        <v>notat techniqu</v>
      </c>
      <c r="L542" cm="1">
        <f t="array" ref="L542">SUM(--(RIGHT(_xlfn.TEXTSPLIT(Table1[[#This Row],[processed]], ," "), 1) = "I"))</f>
        <v>0</v>
      </c>
      <c r="M542" cm="1">
        <f t="array" ref="M542">SUM(--(RIGHT(_xlfn.TEXTSPLIT(Table1[[#This Row],[processed]], ," "), 2) = "bl"))</f>
        <v>0</v>
      </c>
      <c r="N542" cm="1">
        <f t="array" ref="N542">SUM(--(ISNUMBER(SEARCH(Table1[[#This Row],[keyword]], Table1[keyword]))))</f>
        <v>1</v>
      </c>
      <c r="O542" t="str" cm="1">
        <f t="array" ref="O542">_xlfn.TEXTJOIN(", ", TRUE, _xlfn._xlws.FILTER(Table1[keyword], ISNUMBER(SEARCH(Table1[[#This Row],[keyword]], Table1[keyword])), ""))</f>
        <v>notat techniqu</v>
      </c>
      <c r="P542" cm="1">
        <f t="array" ref="P542">SUM(--((_xlfn.REGEXTEST(Table1[keyword], "^" &amp; Table1[[#This Row],[keyword]] &amp; ".*")) * (Table1[keep]=1) ))</f>
        <v>1</v>
      </c>
      <c r="Q542" t="str" cm="1">
        <f t="array" ref="Q542">_xlfn.TEXTJOIN(", ", TRUE, _xlfn._xlws.FILTER(Table1[keyword], (_xlfn.REGEXTEST(Table1[keyword], "^" &amp; Table1[[#This Row],[keyword]] &amp; ".*")) * (Table1[keep]=1), ""))</f>
        <v>notat techniqu</v>
      </c>
    </row>
    <row r="543" spans="1:17" x14ac:dyDescent="0.3">
      <c r="A543" t="str">
        <f>IF(NOT(ISBLANK(Table1[[#This Row],[correct value]])), Table1[[#This Row],[correct value]], Table1[[#This Row],[processed]])</f>
        <v>obfusc</v>
      </c>
      <c r="B543">
        <v>1</v>
      </c>
      <c r="C543">
        <v>1</v>
      </c>
      <c r="D543" t="s">
        <v>1184</v>
      </c>
      <c r="F543" t="b">
        <f>COUNTA(_xlfn.TEXTSPLIT(Table1[[#This Row],[processed]]," "))=1</f>
        <v>1</v>
      </c>
      <c r="G543" t="s">
        <v>1142</v>
      </c>
      <c r="H543" s="2" t="s">
        <v>1143</v>
      </c>
      <c r="J543" cm="1">
        <f t="array" ref="J543">SUM(--((_xlfn.REGEXTEST(Table1[keyword], "\b" &amp; Table1[[#This Row],[keyword]] &amp; ".*")) * (Table1[keep]=1) * (Table1[QA]=Table1[[#This Row],[QA]]) *  (Table1[Redundant]&lt;&gt;1)))</f>
        <v>1</v>
      </c>
      <c r="K543" t="str" cm="1">
        <f t="array" ref="K543">_xlfn.TEXTJOIN(", ", TRUE, _xlfn._xlws.FILTER(Table1[keyword], (_xlfn.REGEXTEST(Table1[keyword], "\b" &amp; Table1[[#This Row],[keyword]] &amp; ".*")) * (Table1[keep]=1)  * (Table1[QA]=Table1[[#This Row],[QA]]) *  (Table1[Redundant]&lt;&gt;1), ""))</f>
        <v>obfusc</v>
      </c>
      <c r="L543" cm="1">
        <f t="array" ref="L543">SUM(--(RIGHT(_xlfn.TEXTSPLIT(Table1[[#This Row],[processed]], ," "), 1) = "I"))</f>
        <v>0</v>
      </c>
      <c r="M543" cm="1">
        <f t="array" ref="M543">SUM(--(RIGHT(_xlfn.TEXTSPLIT(Table1[[#This Row],[processed]], ," "), 2) = "bl"))</f>
        <v>0</v>
      </c>
      <c r="N543" cm="1">
        <f t="array" ref="N543">SUM(--(ISNUMBER(SEARCH(Table1[[#This Row],[keyword]], Table1[keyword]))))</f>
        <v>1</v>
      </c>
      <c r="O543" t="str" cm="1">
        <f t="array" ref="O543">_xlfn.TEXTJOIN(", ", TRUE, _xlfn._xlws.FILTER(Table1[keyword], ISNUMBER(SEARCH(Table1[[#This Row],[keyword]], Table1[keyword])), ""))</f>
        <v>obfusc</v>
      </c>
      <c r="P543" cm="1">
        <f t="array" ref="P543">SUM(--((_xlfn.REGEXTEST(Table1[keyword], "^" &amp; Table1[[#This Row],[keyword]] &amp; ".*")) * (Table1[keep]=1) ))</f>
        <v>1</v>
      </c>
      <c r="Q543" t="str" cm="1">
        <f t="array" ref="Q543">_xlfn.TEXTJOIN(", ", TRUE, _xlfn._xlws.FILTER(Table1[keyword], (_xlfn.REGEXTEST(Table1[keyword], "^" &amp; Table1[[#This Row],[keyword]] &amp; ".*")) * (Table1[keep]=1), ""))</f>
        <v>obfusc</v>
      </c>
    </row>
    <row r="544" spans="1:17" x14ac:dyDescent="0.3">
      <c r="A544" t="str">
        <f>IF(NOT(ISBLANK(Table1[[#This Row],[correct value]])), Table1[[#This Row],[correct value]], Table1[[#This Row],[processed]])</f>
        <v>observ</v>
      </c>
      <c r="B544">
        <v>0</v>
      </c>
      <c r="C544">
        <v>1</v>
      </c>
      <c r="D544" t="s">
        <v>390</v>
      </c>
      <c r="F544" t="b">
        <f>COUNTA(_xlfn.TEXTSPLIT(Table1[[#This Row],[processed]]," "))=1</f>
        <v>1</v>
      </c>
      <c r="G544" t="s">
        <v>289</v>
      </c>
      <c r="H544" s="2" t="s">
        <v>289</v>
      </c>
      <c r="J544" cm="1">
        <f t="array" ref="J544">SUM(--((_xlfn.REGEXTEST(Table1[keyword], "\b" &amp; Table1[[#This Row],[keyword]] &amp; ".*")) * (Table1[keep]=1) * (Table1[QA]=Table1[[#This Row],[QA]]) *  (Table1[Redundant]&lt;&gt;1)))</f>
        <v>1</v>
      </c>
      <c r="K544" t="str" cm="1">
        <f t="array" ref="K544">_xlfn.TEXTJOIN(", ", TRUE, _xlfn._xlws.FILTER(Table1[keyword], (_xlfn.REGEXTEST(Table1[keyword], "\b" &amp; Table1[[#This Row],[keyword]] &amp; ".*")) * (Table1[keep]=1)  * (Table1[QA]=Table1[[#This Row],[QA]]) *  (Table1[Redundant]&lt;&gt;1), ""))</f>
        <v>observ</v>
      </c>
      <c r="L544" cm="1">
        <f t="array" ref="L544">SUM(--(RIGHT(_xlfn.TEXTSPLIT(Table1[[#This Row],[processed]], ," "), 1) = "I"))</f>
        <v>0</v>
      </c>
      <c r="M544" cm="1">
        <f t="array" ref="M544">SUM(--(RIGHT(_xlfn.TEXTSPLIT(Table1[[#This Row],[processed]], ," "), 2) = "bl"))</f>
        <v>0</v>
      </c>
      <c r="N544" cm="1">
        <f t="array" ref="N544">SUM(--(ISNUMBER(SEARCH(Table1[[#This Row],[keyword]], Table1[keyword]))))</f>
        <v>3</v>
      </c>
      <c r="O544" t="str" cm="1">
        <f t="array" ref="O544">_xlfn.TEXTJOIN(", ", TRUE, _xlfn._xlws.FILTER(Table1[keyword], ISNUMBER(SEARCH(Table1[[#This Row],[keyword]], Table1[keyword])), ""))</f>
        <v>observ, observ, observ scheme</v>
      </c>
      <c r="P544" cm="1">
        <f t="array" ref="P544">SUM(--((_xlfn.REGEXTEST(Table1[keyword], "^" &amp; Table1[[#This Row],[keyword]] &amp; ".*")) * (Table1[keep]=1) ))</f>
        <v>3</v>
      </c>
      <c r="Q544" t="str" cm="1">
        <f t="array" ref="Q544">_xlfn.TEXTJOIN(", ", TRUE, _xlfn._xlws.FILTER(Table1[keyword], (_xlfn.REGEXTEST(Table1[keyword], "^" &amp; Table1[[#This Row],[keyword]] &amp; ".*")) * (Table1[keep]=1), ""))</f>
        <v>observ, observ, observ scheme</v>
      </c>
    </row>
    <row r="545" spans="1:17" x14ac:dyDescent="0.3">
      <c r="A545" t="str">
        <f>IF(NOT(ISBLANK(Table1[[#This Row],[correct value]])), Table1[[#This Row],[correct value]], Table1[[#This Row],[processed]])</f>
        <v>observ</v>
      </c>
      <c r="B545">
        <v>0</v>
      </c>
      <c r="C545">
        <v>1</v>
      </c>
      <c r="D545" t="s">
        <v>1262</v>
      </c>
      <c r="F545" t="b">
        <f>COUNTA(_xlfn.TEXTSPLIT(Table1[[#This Row],[processed]]," "))=1</f>
        <v>1</v>
      </c>
      <c r="G545" t="s">
        <v>289</v>
      </c>
      <c r="H545" s="2" t="s">
        <v>289</v>
      </c>
      <c r="J545" cm="1">
        <f t="array" ref="J545">SUM(--((_xlfn.REGEXTEST(Table1[keyword], "\b" &amp; Table1[[#This Row],[keyword]] &amp; ".*")) * (Table1[keep]=1) * (Table1[QA]=Table1[[#This Row],[QA]]) *  (Table1[Redundant]&lt;&gt;1)))</f>
        <v>1</v>
      </c>
      <c r="K545" t="str" cm="1">
        <f t="array" ref="K545">_xlfn.TEXTJOIN(", ", TRUE, _xlfn._xlws.FILTER(Table1[keyword], (_xlfn.REGEXTEST(Table1[keyword], "\b" &amp; Table1[[#This Row],[keyword]] &amp; ".*")) * (Table1[keep]=1)  * (Table1[QA]=Table1[[#This Row],[QA]]) *  (Table1[Redundant]&lt;&gt;1), ""))</f>
        <v>observ</v>
      </c>
      <c r="L545" cm="1">
        <f t="array" ref="L545">SUM(--(RIGHT(_xlfn.TEXTSPLIT(Table1[[#This Row],[processed]], ," "), 1) = "I"))</f>
        <v>0</v>
      </c>
      <c r="M545" cm="1">
        <f t="array" ref="M545">SUM(--(RIGHT(_xlfn.TEXTSPLIT(Table1[[#This Row],[processed]], ," "), 2) = "bl"))</f>
        <v>0</v>
      </c>
      <c r="N545" cm="1">
        <f t="array" ref="N545">SUM(--(ISNUMBER(SEARCH(Table1[[#This Row],[keyword]], Table1[keyword]))))</f>
        <v>3</v>
      </c>
      <c r="O545" t="str" cm="1">
        <f t="array" ref="O545">_xlfn.TEXTJOIN(", ", TRUE, _xlfn._xlws.FILTER(Table1[keyword], ISNUMBER(SEARCH(Table1[[#This Row],[keyword]], Table1[keyword])), ""))</f>
        <v>observ, observ, observ scheme</v>
      </c>
      <c r="P545" cm="1">
        <f t="array" ref="P545">SUM(--((_xlfn.REGEXTEST(Table1[keyword], "^" &amp; Table1[[#This Row],[keyword]] &amp; ".*")) * (Table1[keep]=1) ))</f>
        <v>3</v>
      </c>
      <c r="Q545" t="str" cm="1">
        <f t="array" ref="Q545">_xlfn.TEXTJOIN(", ", TRUE, _xlfn._xlws.FILTER(Table1[keyword], (_xlfn.REGEXTEST(Table1[keyword], "^" &amp; Table1[[#This Row],[keyword]] &amp; ".*")) * (Table1[keep]=1), ""))</f>
        <v>observ, observ, observ scheme</v>
      </c>
    </row>
    <row r="546" spans="1:17" x14ac:dyDescent="0.3">
      <c r="A546" t="str">
        <f>IF(NOT(ISBLANK(Table1[[#This Row],[correct value]])), Table1[[#This Row],[correct value]], Table1[[#This Row],[processed]])</f>
        <v>observ scheme</v>
      </c>
      <c r="B546">
        <v>1</v>
      </c>
      <c r="C546">
        <v>1</v>
      </c>
      <c r="D546" t="s">
        <v>492</v>
      </c>
      <c r="F546" t="b">
        <f>COUNTA(_xlfn.TEXTSPLIT(Table1[[#This Row],[processed]]," "))=1</f>
        <v>0</v>
      </c>
      <c r="G546" t="s">
        <v>470</v>
      </c>
      <c r="H546" s="2" t="s">
        <v>471</v>
      </c>
      <c r="J546" cm="1">
        <f t="array" ref="J546">SUM(--((_xlfn.REGEXTEST(Table1[keyword], "\b" &amp; Table1[[#This Row],[keyword]] &amp; ".*")) * (Table1[keep]=1) * (Table1[QA]=Table1[[#This Row],[QA]]) *  (Table1[Redundant]&lt;&gt;1)))</f>
        <v>1</v>
      </c>
      <c r="K546" t="str" cm="1">
        <f t="array" ref="K546">_xlfn.TEXTJOIN(", ", TRUE, _xlfn._xlws.FILTER(Table1[keyword], (_xlfn.REGEXTEST(Table1[keyword], "\b" &amp; Table1[[#This Row],[keyword]] &amp; ".*")) * (Table1[keep]=1)  * (Table1[QA]=Table1[[#This Row],[QA]]) *  (Table1[Redundant]&lt;&gt;1), ""))</f>
        <v>observ scheme</v>
      </c>
      <c r="L546" cm="1">
        <f t="array" ref="L546">SUM(--(RIGHT(_xlfn.TEXTSPLIT(Table1[[#This Row],[processed]], ," "), 1) = "I"))</f>
        <v>0</v>
      </c>
      <c r="M546" cm="1">
        <f t="array" ref="M546">SUM(--(RIGHT(_xlfn.TEXTSPLIT(Table1[[#This Row],[processed]], ," "), 2) = "bl"))</f>
        <v>0</v>
      </c>
      <c r="N546" cm="1">
        <f t="array" ref="N546">SUM(--(ISNUMBER(SEARCH(Table1[[#This Row],[keyword]], Table1[keyword]))))</f>
        <v>1</v>
      </c>
      <c r="O546" t="str" cm="1">
        <f t="array" ref="O546">_xlfn.TEXTJOIN(", ", TRUE, _xlfn._xlws.FILTER(Table1[keyword], ISNUMBER(SEARCH(Table1[[#This Row],[keyword]], Table1[keyword])), ""))</f>
        <v>observ scheme</v>
      </c>
      <c r="P546" cm="1">
        <f t="array" ref="P546">SUM(--((_xlfn.REGEXTEST(Table1[keyword], "^" &amp; Table1[[#This Row],[keyword]] &amp; ".*")) * (Table1[keep]=1) ))</f>
        <v>1</v>
      </c>
      <c r="Q546" t="str" cm="1">
        <f t="array" ref="Q546">_xlfn.TEXTJOIN(", ", TRUE, _xlfn._xlws.FILTER(Table1[keyword], (_xlfn.REGEXTEST(Table1[keyword], "^" &amp; Table1[[#This Row],[keyword]] &amp; ".*")) * (Table1[keep]=1), ""))</f>
        <v>observ scheme</v>
      </c>
    </row>
    <row r="547" spans="1:17" x14ac:dyDescent="0.3">
      <c r="A547" t="str">
        <f>IF(NOT(ISBLANK(Table1[[#This Row],[correct value]])), Table1[[#This Row],[correct value]], Table1[[#This Row],[processed]])</f>
        <v>one-tim</v>
      </c>
      <c r="B547">
        <v>1</v>
      </c>
      <c r="C547">
        <v>1</v>
      </c>
      <c r="D547" t="s">
        <v>1184</v>
      </c>
      <c r="F547" t="b">
        <f>COUNTA(_xlfn.TEXTSPLIT(Table1[[#This Row],[processed]]," "))=1</f>
        <v>1</v>
      </c>
      <c r="G547" t="s">
        <v>1169</v>
      </c>
      <c r="H547" s="2" t="s">
        <v>1170</v>
      </c>
      <c r="J547" cm="1">
        <f t="array" ref="J547">SUM(--((_xlfn.REGEXTEST(Table1[keyword], "\b" &amp; Table1[[#This Row],[keyword]] &amp; ".*")) * (Table1[keep]=1) * (Table1[QA]=Table1[[#This Row],[QA]]) *  (Table1[Redundant]&lt;&gt;1)))</f>
        <v>1</v>
      </c>
      <c r="K547" t="str" cm="1">
        <f t="array" ref="K547">_xlfn.TEXTJOIN(", ", TRUE, _xlfn._xlws.FILTER(Table1[keyword], (_xlfn.REGEXTEST(Table1[keyword], "\b" &amp; Table1[[#This Row],[keyword]] &amp; ".*")) * (Table1[keep]=1)  * (Table1[QA]=Table1[[#This Row],[QA]]) *  (Table1[Redundant]&lt;&gt;1), ""))</f>
        <v>one-tim</v>
      </c>
      <c r="L547" cm="1">
        <f t="array" ref="L547">SUM(--(RIGHT(_xlfn.TEXTSPLIT(Table1[[#This Row],[processed]], ," "), 1) = "I"))</f>
        <v>0</v>
      </c>
      <c r="M547" cm="1">
        <f t="array" ref="M547">SUM(--(RIGHT(_xlfn.TEXTSPLIT(Table1[[#This Row],[processed]], ," "), 2) = "bl"))</f>
        <v>0</v>
      </c>
      <c r="N547" cm="1">
        <f t="array" ref="N547">SUM(--(ISNUMBER(SEARCH(Table1[[#This Row],[keyword]], Table1[keyword]))))</f>
        <v>1</v>
      </c>
      <c r="O547" t="str" cm="1">
        <f t="array" ref="O547">_xlfn.TEXTJOIN(", ", TRUE, _xlfn._xlws.FILTER(Table1[keyword], ISNUMBER(SEARCH(Table1[[#This Row],[keyword]], Table1[keyword])), ""))</f>
        <v>one-tim</v>
      </c>
      <c r="P547" cm="1">
        <f t="array" ref="P547">SUM(--((_xlfn.REGEXTEST(Table1[keyword], "^" &amp; Table1[[#This Row],[keyword]] &amp; ".*")) * (Table1[keep]=1) ))</f>
        <v>1</v>
      </c>
      <c r="Q547" t="str" cm="1">
        <f t="array" ref="Q547">_xlfn.TEXTJOIN(", ", TRUE, _xlfn._xlws.FILTER(Table1[keyword], (_xlfn.REGEXTEST(Table1[keyword], "^" &amp; Table1[[#This Row],[keyword]] &amp; ".*")) * (Table1[keep]=1), ""))</f>
        <v>one-tim</v>
      </c>
    </row>
    <row r="548" spans="1:17" x14ac:dyDescent="0.3">
      <c r="A548" t="str">
        <f>IF(NOT(ISBLANK(Table1[[#This Row],[correct value]])), Table1[[#This Row],[correct value]], Table1[[#This Row],[processed]])</f>
        <v>ontolog</v>
      </c>
      <c r="B548">
        <v>0</v>
      </c>
      <c r="C548">
        <v>1</v>
      </c>
      <c r="D548" t="s">
        <v>115</v>
      </c>
      <c r="F548" t="b">
        <f>COUNTA(_xlfn.TEXTSPLIT(Table1[[#This Row],[processed]]," "))=1</f>
        <v>1</v>
      </c>
      <c r="G548" t="s">
        <v>5</v>
      </c>
      <c r="H548" s="2" t="s">
        <v>113</v>
      </c>
      <c r="J548" cm="1">
        <f t="array" ref="J548">SUM(--((_xlfn.REGEXTEST(Table1[keyword], "\b" &amp; Table1[[#This Row],[keyword]] &amp; ".*")) * (Table1[keep]=1) * (Table1[QA]=Table1[[#This Row],[QA]]) *  (Table1[Redundant]&lt;&gt;1)))</f>
        <v>1</v>
      </c>
      <c r="K548" t="str" cm="1">
        <f t="array" ref="K548">_xlfn.TEXTJOIN(", ", TRUE, _xlfn._xlws.FILTER(Table1[keyword], (_xlfn.REGEXTEST(Table1[keyword], "\b" &amp; Table1[[#This Row],[keyword]] &amp; ".*")) * (Table1[keep]=1)  * (Table1[QA]=Table1[[#This Row],[QA]]) *  (Table1[Redundant]&lt;&gt;1), ""))</f>
        <v>ontolog</v>
      </c>
      <c r="L548" cm="1">
        <f t="array" ref="L548">SUM(--(RIGHT(_xlfn.TEXTSPLIT(Table1[[#This Row],[processed]], ," "), 1) = "I"))</f>
        <v>0</v>
      </c>
      <c r="M548" cm="1">
        <f t="array" ref="M548">SUM(--(RIGHT(_xlfn.TEXTSPLIT(Table1[[#This Row],[processed]], ," "), 2) = "bl"))</f>
        <v>0</v>
      </c>
      <c r="N548" cm="1">
        <f t="array" ref="N548">SUM(--(ISNUMBER(SEARCH(Table1[[#This Row],[keyword]], Table1[keyword]))))</f>
        <v>1</v>
      </c>
      <c r="O548" t="str" cm="1">
        <f t="array" ref="O548">_xlfn.TEXTJOIN(", ", TRUE, _xlfn._xlws.FILTER(Table1[keyword], ISNUMBER(SEARCH(Table1[[#This Row],[keyword]], Table1[keyword])), ""))</f>
        <v>ontolog</v>
      </c>
      <c r="P548" cm="1">
        <f t="array" ref="P548">SUM(--((_xlfn.REGEXTEST(Table1[keyword], "^" &amp; Table1[[#This Row],[keyword]] &amp; ".*")) * (Table1[keep]=1) ))</f>
        <v>1</v>
      </c>
      <c r="Q548" t="str" cm="1">
        <f t="array" ref="Q548">_xlfn.TEXTJOIN(", ", TRUE, _xlfn._xlws.FILTER(Table1[keyword], (_xlfn.REGEXTEST(Table1[keyword], "^" &amp; Table1[[#This Row],[keyword]] &amp; ".*")) * (Table1[keep]=1), ""))</f>
        <v>ontolog</v>
      </c>
    </row>
    <row r="549" spans="1:17" x14ac:dyDescent="0.3">
      <c r="A549" t="str">
        <f>IF(NOT(ISBLANK(Table1[[#This Row],[correct value]])), Table1[[#This Row],[correct value]], Table1[[#This Row],[processed]])</f>
        <v>operat</v>
      </c>
      <c r="B549">
        <v>0</v>
      </c>
      <c r="C549">
        <v>1</v>
      </c>
      <c r="D549" t="s">
        <v>131</v>
      </c>
      <c r="F549" t="b">
        <f>COUNTA(_xlfn.TEXTSPLIT(Table1[[#This Row],[processed]]," "))=1</f>
        <v>1</v>
      </c>
      <c r="G549" t="s">
        <v>148</v>
      </c>
      <c r="H549" t="s">
        <v>197</v>
      </c>
      <c r="I549" t="s">
        <v>1455</v>
      </c>
      <c r="J549" cm="1">
        <f t="array" ref="J549">SUM(--((_xlfn.REGEXTEST(Table1[keyword], "\b" &amp; Table1[[#This Row],[keyword]] &amp; ".*")) * (Table1[keep]=1) * (Table1[QA]=Table1[[#This Row],[QA]]) *  (Table1[Redundant]&lt;&gt;1)))</f>
        <v>1</v>
      </c>
      <c r="K549" t="str" cm="1">
        <f t="array" ref="K549">_xlfn.TEXTJOIN(", ", TRUE, _xlfn._xlws.FILTER(Table1[keyword], (_xlfn.REGEXTEST(Table1[keyword], "\b" &amp; Table1[[#This Row],[keyword]] &amp; ".*")) * (Table1[keep]=1)  * (Table1[QA]=Table1[[#This Row],[QA]]) *  (Table1[Redundant]&lt;&gt;1), ""))</f>
        <v>operat</v>
      </c>
      <c r="L549" cm="1">
        <f t="array" ref="L549">SUM(--(RIGHT(_xlfn.TEXTSPLIT(Table1[[#This Row],[processed]], ," "), 1) = "I"))</f>
        <v>0</v>
      </c>
      <c r="M549" cm="1">
        <f t="array" ref="M549">SUM(--(RIGHT(_xlfn.TEXTSPLIT(Table1[[#This Row],[processed]], ," "), 2) = "bl"))</f>
        <v>0</v>
      </c>
      <c r="N549" cm="1">
        <f t="array" ref="N549">SUM(--(ISNUMBER(SEARCH(Table1[[#This Row],[keyword]], Table1[keyword]))))</f>
        <v>3</v>
      </c>
      <c r="O549" t="str" cm="1">
        <f t="array" ref="O549">_xlfn.TEXTJOIN(", ", TRUE, _xlfn._xlws.FILTER(Table1[keyword], ISNUMBER(SEARCH(Table1[[#This Row],[keyword]], Table1[keyword])), ""))</f>
        <v>cooperat, operat, operat profil</v>
      </c>
      <c r="P549" cm="1">
        <f t="array" ref="P549">SUM(--((_xlfn.REGEXTEST(Table1[keyword], "^" &amp; Table1[[#This Row],[keyword]] &amp; ".*")) * (Table1[keep]=1) ))</f>
        <v>1</v>
      </c>
      <c r="Q549" t="str" cm="1">
        <f t="array" ref="Q549">_xlfn.TEXTJOIN(", ", TRUE, _xlfn._xlws.FILTER(Table1[keyword], (_xlfn.REGEXTEST(Table1[keyword], "^" &amp; Table1[[#This Row],[keyword]] &amp; ".*")) * (Table1[keep]=1), ""))</f>
        <v>operat</v>
      </c>
    </row>
    <row r="550" spans="1:17" x14ac:dyDescent="0.3">
      <c r="A550" t="str">
        <f>IF(NOT(ISBLANK(Table1[[#This Row],[correct value]])), Table1[[#This Row],[correct value]], Table1[[#This Row],[processed]])</f>
        <v>optim</v>
      </c>
      <c r="B550">
        <v>0</v>
      </c>
      <c r="C550">
        <v>1</v>
      </c>
      <c r="D550" t="s">
        <v>399</v>
      </c>
      <c r="F550" t="b">
        <f>COUNTA(_xlfn.TEXTSPLIT(Table1[[#This Row],[processed]]," "))=1</f>
        <v>1</v>
      </c>
      <c r="G550" t="s">
        <v>341</v>
      </c>
      <c r="H550" s="2" t="s">
        <v>342</v>
      </c>
      <c r="J550" cm="1">
        <f t="array" ref="J550">SUM(--((_xlfn.REGEXTEST(Table1[keyword], "\b" &amp; Table1[[#This Row],[keyword]] &amp; ".*")) * (Table1[keep]=1) * (Table1[QA]=Table1[[#This Row],[QA]]) *  (Table1[Redundant]&lt;&gt;1)))</f>
        <v>1</v>
      </c>
      <c r="K550" t="str" cm="1">
        <f t="array" ref="K550">_xlfn.TEXTJOIN(", ", TRUE, _xlfn._xlws.FILTER(Table1[keyword], (_xlfn.REGEXTEST(Table1[keyword], "\b" &amp; Table1[[#This Row],[keyword]] &amp; ".*")) * (Table1[keep]=1)  * (Table1[QA]=Table1[[#This Row],[QA]]) *  (Table1[Redundant]&lt;&gt;1), ""))</f>
        <v>optim</v>
      </c>
      <c r="L550" cm="1">
        <f t="array" ref="L550">SUM(--(RIGHT(_xlfn.TEXTSPLIT(Table1[[#This Row],[processed]], ," "), 1) = "I"))</f>
        <v>0</v>
      </c>
      <c r="M550" cm="1">
        <f t="array" ref="M550">SUM(--(RIGHT(_xlfn.TEXTSPLIT(Table1[[#This Row],[processed]], ," "), 2) = "bl"))</f>
        <v>0</v>
      </c>
      <c r="N550" cm="1">
        <f t="array" ref="N550">SUM(--(ISNUMBER(SEARCH(Table1[[#This Row],[keyword]], Table1[keyword]))))</f>
        <v>5</v>
      </c>
      <c r="O550" t="str" cm="1">
        <f t="array" ref="O550">_xlfn.TEXTJOIN(", ", TRUE, _xlfn._xlws.FILTER(Table1[keyword], ISNUMBER(SEARCH(Table1[[#This Row],[keyword]], Table1[keyword])), ""))</f>
        <v>optim, optimiz, optim releas time, optim perform, perform optim</v>
      </c>
      <c r="P550" cm="1">
        <f t="array" ref="P550">SUM(--((_xlfn.REGEXTEST(Table1[keyword], "^" &amp; Table1[[#This Row],[keyword]] &amp; ".*")) * (Table1[keep]=1) ))</f>
        <v>3</v>
      </c>
      <c r="Q550" t="str" cm="1">
        <f t="array" ref="Q550">_xlfn.TEXTJOIN(", ", TRUE, _xlfn._xlws.FILTER(Table1[keyword], (_xlfn.REGEXTEST(Table1[keyword], "^" &amp; Table1[[#This Row],[keyword]] &amp; ".*")) * (Table1[keep]=1), ""))</f>
        <v>optim, optimiz, optim perform</v>
      </c>
    </row>
    <row r="551" spans="1:17" x14ac:dyDescent="0.3">
      <c r="A551" t="str">
        <f>IF(NOT(ISBLANK(Table1[[#This Row],[correct value]])), Table1[[#This Row],[correct value]], Table1[[#This Row],[processed]])</f>
        <v>optimiz</v>
      </c>
      <c r="B551">
        <v>0</v>
      </c>
      <c r="C551">
        <v>1</v>
      </c>
      <c r="D551" t="s">
        <v>746</v>
      </c>
      <c r="F551" t="b">
        <f>COUNTA(_xlfn.TEXTSPLIT(Table1[[#This Row],[processed]]," "))=1</f>
        <v>1</v>
      </c>
      <c r="G551" t="s">
        <v>655</v>
      </c>
      <c r="H551" s="2" t="s">
        <v>655</v>
      </c>
      <c r="J551" cm="1">
        <f t="array" ref="J551">SUM(--((_xlfn.REGEXTEST(Table1[keyword], "\b" &amp; Table1[[#This Row],[keyword]] &amp; ".*")) * (Table1[keep]=1) * (Table1[QA]=Table1[[#This Row],[QA]]) *  (Table1[Redundant]&lt;&gt;1)))</f>
        <v>1</v>
      </c>
      <c r="K551" t="str" cm="1">
        <f t="array" ref="K551">_xlfn.TEXTJOIN(", ", TRUE, _xlfn._xlws.FILTER(Table1[keyword], (_xlfn.REGEXTEST(Table1[keyword], "\b" &amp; Table1[[#This Row],[keyword]] &amp; ".*")) * (Table1[keep]=1)  * (Table1[QA]=Table1[[#This Row],[QA]]) *  (Table1[Redundant]&lt;&gt;1), ""))</f>
        <v>optimiz</v>
      </c>
      <c r="L551" cm="1">
        <f t="array" ref="L551">SUM(--(RIGHT(_xlfn.TEXTSPLIT(Table1[[#This Row],[processed]], ," "), 1) = "I"))</f>
        <v>0</v>
      </c>
      <c r="M551" cm="1">
        <f t="array" ref="M551">SUM(--(RIGHT(_xlfn.TEXTSPLIT(Table1[[#This Row],[processed]], ," "), 2) = "bl"))</f>
        <v>0</v>
      </c>
      <c r="N551" cm="1">
        <f t="array" ref="N551">SUM(--(ISNUMBER(SEARCH(Table1[[#This Row],[keyword]], Table1[keyword]))))</f>
        <v>1</v>
      </c>
      <c r="O551" t="str" cm="1">
        <f t="array" ref="O551">_xlfn.TEXTJOIN(", ", TRUE, _xlfn._xlws.FILTER(Table1[keyword], ISNUMBER(SEARCH(Table1[[#This Row],[keyword]], Table1[keyword])), ""))</f>
        <v>optimiz</v>
      </c>
      <c r="P551" cm="1">
        <f t="array" ref="P551">SUM(--((_xlfn.REGEXTEST(Table1[keyword], "^" &amp; Table1[[#This Row],[keyword]] &amp; ".*")) * (Table1[keep]=1) ))</f>
        <v>1</v>
      </c>
      <c r="Q551" t="str" cm="1">
        <f t="array" ref="Q551">_xlfn.TEXTJOIN(", ", TRUE, _xlfn._xlws.FILTER(Table1[keyword], (_xlfn.REGEXTEST(Table1[keyword], "^" &amp; Table1[[#This Row],[keyword]] &amp; ".*")) * (Table1[keep]=1), ""))</f>
        <v>optimiz</v>
      </c>
    </row>
    <row r="552" spans="1:17" x14ac:dyDescent="0.3">
      <c r="A552" t="str">
        <f>IF(NOT(ISBLANK(Table1[[#This Row],[correct value]])), Table1[[#This Row],[correct value]], Table1[[#This Row],[processed]])</f>
        <v>orb</v>
      </c>
      <c r="B552">
        <v>0</v>
      </c>
      <c r="C552">
        <v>1</v>
      </c>
      <c r="D552" t="s">
        <v>115</v>
      </c>
      <c r="F552" t="b">
        <f>COUNTA(_xlfn.TEXTSPLIT(Table1[[#This Row],[processed]]," "))=1</f>
        <v>1</v>
      </c>
      <c r="G552" t="s">
        <v>9</v>
      </c>
      <c r="H552" s="2" t="s">
        <v>86</v>
      </c>
      <c r="J552" cm="1">
        <f t="array" ref="J552">SUM(--((_xlfn.REGEXTEST(Table1[keyword], "\b" &amp; Table1[[#This Row],[keyword]] &amp; ".*")) * (Table1[keep]=1) * (Table1[QA]=Table1[[#This Row],[QA]]) *  (Table1[Redundant]&lt;&gt;1)))</f>
        <v>1</v>
      </c>
      <c r="K552" t="str" cm="1">
        <f t="array" ref="K552">_xlfn.TEXTJOIN(", ", TRUE, _xlfn._xlws.FILTER(Table1[keyword], (_xlfn.REGEXTEST(Table1[keyword], "\b" &amp; Table1[[#This Row],[keyword]] &amp; ".*")) * (Table1[keep]=1)  * (Table1[QA]=Table1[[#This Row],[QA]]) *  (Table1[Redundant]&lt;&gt;1), ""))</f>
        <v>orb</v>
      </c>
      <c r="L552" cm="1">
        <f t="array" ref="L552">SUM(--(RIGHT(_xlfn.TEXTSPLIT(Table1[[#This Row],[processed]], ," "), 1) = "I"))</f>
        <v>0</v>
      </c>
      <c r="M552" cm="1">
        <f t="array" ref="M552">SUM(--(RIGHT(_xlfn.TEXTSPLIT(Table1[[#This Row],[processed]], ," "), 2) = "bl"))</f>
        <v>0</v>
      </c>
      <c r="N552" cm="1">
        <f t="array" ref="N552">SUM(--(ISNUMBER(SEARCH(Table1[[#This Row],[keyword]], Table1[keyword]))))</f>
        <v>2</v>
      </c>
      <c r="O552" t="str" cm="1">
        <f t="array" ref="O552">_xlfn.TEXTJOIN(", ", TRUE, _xlfn._xlws.FILTER(Table1[keyword], ISNUMBER(SEARCH(Table1[[#This Row],[keyword]], Table1[keyword])), ""))</f>
        <v>corba, orb</v>
      </c>
      <c r="P552" cm="1">
        <f t="array" ref="P552">SUM(--((_xlfn.REGEXTEST(Table1[keyword], "^" &amp; Table1[[#This Row],[keyword]] &amp; ".*")) * (Table1[keep]=1) ))</f>
        <v>1</v>
      </c>
      <c r="Q552" t="str" cm="1">
        <f t="array" ref="Q552">_xlfn.TEXTJOIN(", ", TRUE, _xlfn._xlws.FILTER(Table1[keyword], (_xlfn.REGEXTEST(Table1[keyword], "^" &amp; Table1[[#This Row],[keyword]] &amp; ".*")) * (Table1[keep]=1), ""))</f>
        <v>orb</v>
      </c>
    </row>
    <row r="553" spans="1:17" x14ac:dyDescent="0.3">
      <c r="A553" t="str">
        <f>IF(NOT(ISBLANK(Table1[[#This Row],[correct value]])), Table1[[#This Row],[correct value]], Table1[[#This Row],[processed]])</f>
        <v>orchestr</v>
      </c>
      <c r="B553">
        <v>0</v>
      </c>
      <c r="C553">
        <v>1</v>
      </c>
      <c r="D553" t="s">
        <v>390</v>
      </c>
      <c r="F553" t="b">
        <f>COUNTA(_xlfn.TEXTSPLIT(Table1[[#This Row],[processed]]," "))=1</f>
        <v>1</v>
      </c>
      <c r="G553" t="s">
        <v>282</v>
      </c>
      <c r="H553" s="2" t="s">
        <v>282</v>
      </c>
      <c r="J553" cm="1">
        <f t="array" ref="J553">SUM(--((_xlfn.REGEXTEST(Table1[keyword], "\b" &amp; Table1[[#This Row],[keyword]] &amp; ".*")) * (Table1[keep]=1) * (Table1[QA]=Table1[[#This Row],[QA]]) *  (Table1[Redundant]&lt;&gt;1)))</f>
        <v>1</v>
      </c>
      <c r="K553" t="str" cm="1">
        <f t="array" ref="K553">_xlfn.TEXTJOIN(", ", TRUE, _xlfn._xlws.FILTER(Table1[keyword], (_xlfn.REGEXTEST(Table1[keyword], "\b" &amp; Table1[[#This Row],[keyword]] &amp; ".*")) * (Table1[keep]=1)  * (Table1[QA]=Table1[[#This Row],[QA]]) *  (Table1[Redundant]&lt;&gt;1), ""))</f>
        <v>orchestr</v>
      </c>
      <c r="L553" cm="1">
        <f t="array" ref="L553">SUM(--(RIGHT(_xlfn.TEXTSPLIT(Table1[[#This Row],[processed]], ," "), 1) = "I"))</f>
        <v>0</v>
      </c>
      <c r="M553" cm="1">
        <f t="array" ref="M553">SUM(--(RIGHT(_xlfn.TEXTSPLIT(Table1[[#This Row],[processed]], ," "), 2) = "bl"))</f>
        <v>0</v>
      </c>
      <c r="N553" cm="1">
        <f t="array" ref="N553">SUM(--(ISNUMBER(SEARCH(Table1[[#This Row],[keyword]], Table1[keyword]))))</f>
        <v>2</v>
      </c>
      <c r="O553" t="str" cm="1">
        <f t="array" ref="O553">_xlfn.TEXTJOIN(", ", TRUE, _xlfn._xlws.FILTER(Table1[keyword], ISNUMBER(SEARCH(Table1[[#This Row],[keyword]], Table1[keyword])), ""))</f>
        <v>orchestr, orchestr</v>
      </c>
      <c r="P553" cm="1">
        <f t="array" ref="P553">SUM(--((_xlfn.REGEXTEST(Table1[keyword], "^" &amp; Table1[[#This Row],[keyword]] &amp; ".*")) * (Table1[keep]=1) ))</f>
        <v>2</v>
      </c>
      <c r="Q553" t="str" cm="1">
        <f t="array" ref="Q553">_xlfn.TEXTJOIN(", ", TRUE, _xlfn._xlws.FILTER(Table1[keyword], (_xlfn.REGEXTEST(Table1[keyword], "^" &amp; Table1[[#This Row],[keyword]] &amp; ".*")) * (Table1[keep]=1), ""))</f>
        <v>orchestr, orchestr</v>
      </c>
    </row>
    <row r="554" spans="1:17" x14ac:dyDescent="0.3">
      <c r="A554" t="str">
        <f>IF(NOT(ISBLANK(Table1[[#This Row],[correct value]])), Table1[[#This Row],[correct value]], Table1[[#This Row],[processed]])</f>
        <v>orchestr</v>
      </c>
      <c r="B554">
        <v>0</v>
      </c>
      <c r="C554">
        <v>1</v>
      </c>
      <c r="D554" t="s">
        <v>492</v>
      </c>
      <c r="F554" t="b">
        <f>COUNTA(_xlfn.TEXTSPLIT(Table1[[#This Row],[processed]]," "))=1</f>
        <v>1</v>
      </c>
      <c r="G554" t="s">
        <v>282</v>
      </c>
      <c r="H554" s="2" t="s">
        <v>282</v>
      </c>
      <c r="J554" cm="1">
        <f t="array" ref="J554">SUM(--((_xlfn.REGEXTEST(Table1[keyword], "\b" &amp; Table1[[#This Row],[keyword]] &amp; ".*")) * (Table1[keep]=1) * (Table1[QA]=Table1[[#This Row],[QA]]) *  (Table1[Redundant]&lt;&gt;1)))</f>
        <v>1</v>
      </c>
      <c r="K554" t="str" cm="1">
        <f t="array" ref="K554">_xlfn.TEXTJOIN(", ", TRUE, _xlfn._xlws.FILTER(Table1[keyword], (_xlfn.REGEXTEST(Table1[keyword], "\b" &amp; Table1[[#This Row],[keyword]] &amp; ".*")) * (Table1[keep]=1)  * (Table1[QA]=Table1[[#This Row],[QA]]) *  (Table1[Redundant]&lt;&gt;1), ""))</f>
        <v>orchestr</v>
      </c>
      <c r="L554" cm="1">
        <f t="array" ref="L554">SUM(--(RIGHT(_xlfn.TEXTSPLIT(Table1[[#This Row],[processed]], ," "), 1) = "I"))</f>
        <v>0</v>
      </c>
      <c r="M554" cm="1">
        <f t="array" ref="M554">SUM(--(RIGHT(_xlfn.TEXTSPLIT(Table1[[#This Row],[processed]], ," "), 2) = "bl"))</f>
        <v>0</v>
      </c>
      <c r="N554" cm="1">
        <f t="array" ref="N554">SUM(--(ISNUMBER(SEARCH(Table1[[#This Row],[keyword]], Table1[keyword]))))</f>
        <v>2</v>
      </c>
      <c r="O554" t="str" cm="1">
        <f t="array" ref="O554">_xlfn.TEXTJOIN(", ", TRUE, _xlfn._xlws.FILTER(Table1[keyword], ISNUMBER(SEARCH(Table1[[#This Row],[keyword]], Table1[keyword])), ""))</f>
        <v>orchestr, orchestr</v>
      </c>
      <c r="P554" cm="1">
        <f t="array" ref="P554">SUM(--((_xlfn.REGEXTEST(Table1[keyword], "^" &amp; Table1[[#This Row],[keyword]] &amp; ".*")) * (Table1[keep]=1) ))</f>
        <v>2</v>
      </c>
      <c r="Q554" t="str" cm="1">
        <f t="array" ref="Q554">_xlfn.TEXTJOIN(", ", TRUE, _xlfn._xlws.FILTER(Table1[keyword], (_xlfn.REGEXTEST(Table1[keyword], "^" &amp; Table1[[#This Row],[keyword]] &amp; ".*")) * (Table1[keep]=1), ""))</f>
        <v>orchestr, orchestr</v>
      </c>
    </row>
    <row r="555" spans="1:17" x14ac:dyDescent="0.3">
      <c r="A555" t="str">
        <f>IF(NOT(ISBLANK(Table1[[#This Row],[correct value]])), Table1[[#This Row],[correct value]], Table1[[#This Row],[processed]])</f>
        <v>outag</v>
      </c>
      <c r="B555">
        <v>0</v>
      </c>
      <c r="C555">
        <v>1</v>
      </c>
      <c r="D555" t="s">
        <v>131</v>
      </c>
      <c r="F555" t="b">
        <f>COUNTA(_xlfn.TEXTSPLIT(Table1[[#This Row],[processed]]," "))=1</f>
        <v>1</v>
      </c>
      <c r="G555" t="s">
        <v>182</v>
      </c>
      <c r="H555" t="s">
        <v>217</v>
      </c>
      <c r="J555" cm="1">
        <f t="array" ref="J555">SUM(--((_xlfn.REGEXTEST(Table1[keyword], "\b" &amp; Table1[[#This Row],[keyword]] &amp; ".*")) * (Table1[keep]=1) * (Table1[QA]=Table1[[#This Row],[QA]]) *  (Table1[Redundant]&lt;&gt;1)))</f>
        <v>1</v>
      </c>
      <c r="K555" t="str" cm="1">
        <f t="array" ref="K555">_xlfn.TEXTJOIN(", ", TRUE, _xlfn._xlws.FILTER(Table1[keyword], (_xlfn.REGEXTEST(Table1[keyword], "\b" &amp; Table1[[#This Row],[keyword]] &amp; ".*")) * (Table1[keep]=1)  * (Table1[QA]=Table1[[#This Row],[QA]]) *  (Table1[Redundant]&lt;&gt;1), ""))</f>
        <v>outag</v>
      </c>
      <c r="L555" cm="1">
        <f t="array" ref="L555">SUM(--(RIGHT(_xlfn.TEXTSPLIT(Table1[[#This Row],[processed]], ," "), 1) = "I"))</f>
        <v>0</v>
      </c>
      <c r="M555" cm="1">
        <f t="array" ref="M555">SUM(--(RIGHT(_xlfn.TEXTSPLIT(Table1[[#This Row],[processed]], ," "), 2) = "bl"))</f>
        <v>0</v>
      </c>
      <c r="N555" cm="1">
        <f t="array" ref="N555">SUM(--(ISNUMBER(SEARCH(Table1[[#This Row],[keyword]], Table1[keyword]))))</f>
        <v>2</v>
      </c>
      <c r="O555" t="str" cm="1">
        <f t="array" ref="O555">_xlfn.TEXTJOIN(", ", TRUE, _xlfn._xlws.FILTER(Table1[keyword], ISNUMBER(SEARCH(Table1[[#This Row],[keyword]], Table1[keyword])), ""))</f>
        <v>outag, outag</v>
      </c>
      <c r="P555" cm="1">
        <f t="array" ref="P555">SUM(--((_xlfn.REGEXTEST(Table1[keyword], "^" &amp; Table1[[#This Row],[keyword]] &amp; ".*")) * (Table1[keep]=1) ))</f>
        <v>2</v>
      </c>
      <c r="Q555" t="str" cm="1">
        <f t="array" ref="Q555">_xlfn.TEXTJOIN(", ", TRUE, _xlfn._xlws.FILTER(Table1[keyword], (_xlfn.REGEXTEST(Table1[keyword], "^" &amp; Table1[[#This Row],[keyword]] &amp; ".*")) * (Table1[keep]=1), ""))</f>
        <v>outag, outag</v>
      </c>
    </row>
    <row r="556" spans="1:17" x14ac:dyDescent="0.3">
      <c r="A556" t="str">
        <f>IF(NOT(ISBLANK(Table1[[#This Row],[correct value]])), Table1[[#This Row],[correct value]], Table1[[#This Row],[processed]])</f>
        <v>outag</v>
      </c>
      <c r="B556">
        <v>0</v>
      </c>
      <c r="C556">
        <v>1</v>
      </c>
      <c r="D556" t="s">
        <v>861</v>
      </c>
      <c r="F556" t="b">
        <f>COUNTA(_xlfn.TEXTSPLIT(Table1[[#This Row],[processed]]," "))=1</f>
        <v>1</v>
      </c>
      <c r="G556" t="s">
        <v>182</v>
      </c>
      <c r="H556" s="2" t="s">
        <v>217</v>
      </c>
      <c r="J556" cm="1">
        <f t="array" ref="J556">SUM(--((_xlfn.REGEXTEST(Table1[keyword], "\b" &amp; Table1[[#This Row],[keyword]] &amp; ".*")) * (Table1[keep]=1) * (Table1[QA]=Table1[[#This Row],[QA]]) *  (Table1[Redundant]&lt;&gt;1)))</f>
        <v>1</v>
      </c>
      <c r="K556" t="str" cm="1">
        <f t="array" ref="K556">_xlfn.TEXTJOIN(", ", TRUE, _xlfn._xlws.FILTER(Table1[keyword], (_xlfn.REGEXTEST(Table1[keyword], "\b" &amp; Table1[[#This Row],[keyword]] &amp; ".*")) * (Table1[keep]=1)  * (Table1[QA]=Table1[[#This Row],[QA]]) *  (Table1[Redundant]&lt;&gt;1), ""))</f>
        <v>outag</v>
      </c>
      <c r="L556" cm="1">
        <f t="array" ref="L556">SUM(--(RIGHT(_xlfn.TEXTSPLIT(Table1[[#This Row],[processed]], ," "), 1) = "I"))</f>
        <v>0</v>
      </c>
      <c r="M556" cm="1">
        <f t="array" ref="M556">SUM(--(RIGHT(_xlfn.TEXTSPLIT(Table1[[#This Row],[processed]], ," "), 2) = "bl"))</f>
        <v>0</v>
      </c>
      <c r="N556" cm="1">
        <f t="array" ref="N556">SUM(--(ISNUMBER(SEARCH(Table1[[#This Row],[keyword]], Table1[keyword]))))</f>
        <v>2</v>
      </c>
      <c r="O556" t="str" cm="1">
        <f t="array" ref="O556">_xlfn.TEXTJOIN(", ", TRUE, _xlfn._xlws.FILTER(Table1[keyword], ISNUMBER(SEARCH(Table1[[#This Row],[keyword]], Table1[keyword])), ""))</f>
        <v>outag, outag</v>
      </c>
      <c r="P556" cm="1">
        <f t="array" ref="P556">SUM(--((_xlfn.REGEXTEST(Table1[keyword], "^" &amp; Table1[[#This Row],[keyword]] &amp; ".*")) * (Table1[keep]=1) ))</f>
        <v>2</v>
      </c>
      <c r="Q556" t="str" cm="1">
        <f t="array" ref="Q556">_xlfn.TEXTJOIN(", ", TRUE, _xlfn._xlws.FILTER(Table1[keyword], (_xlfn.REGEXTEST(Table1[keyword], "^" &amp; Table1[[#This Row],[keyword]] &amp; ".*")) * (Table1[keep]=1), ""))</f>
        <v>outag, outag</v>
      </c>
    </row>
    <row r="557" spans="1:17" x14ac:dyDescent="0.3">
      <c r="A557" t="str">
        <f>IF(NOT(ISBLANK(Table1[[#This Row],[correct value]])), Table1[[#This Row],[correct value]], Table1[[#This Row],[processed]])</f>
        <v>outbound</v>
      </c>
      <c r="B557">
        <v>1</v>
      </c>
      <c r="C557">
        <v>1</v>
      </c>
      <c r="D557" t="s">
        <v>1184</v>
      </c>
      <c r="F557" t="b">
        <f>COUNTA(_xlfn.TEXTSPLIT(Table1[[#This Row],[processed]]," "))=1</f>
        <v>1</v>
      </c>
      <c r="G557" t="s">
        <v>1127</v>
      </c>
      <c r="H557" s="2" t="s">
        <v>1127</v>
      </c>
      <c r="J557" cm="1">
        <f t="array" ref="J557">SUM(--((_xlfn.REGEXTEST(Table1[keyword], "\b" &amp; Table1[[#This Row],[keyword]] &amp; ".*")) * (Table1[keep]=1) * (Table1[QA]=Table1[[#This Row],[QA]]) *  (Table1[Redundant]&lt;&gt;1)))</f>
        <v>1</v>
      </c>
      <c r="K557" t="str" cm="1">
        <f t="array" ref="K557">_xlfn.TEXTJOIN(", ", TRUE, _xlfn._xlws.FILTER(Table1[keyword], (_xlfn.REGEXTEST(Table1[keyword], "\b" &amp; Table1[[#This Row],[keyword]] &amp; ".*")) * (Table1[keep]=1)  * (Table1[QA]=Table1[[#This Row],[QA]]) *  (Table1[Redundant]&lt;&gt;1), ""))</f>
        <v>outbound</v>
      </c>
      <c r="L557" cm="1">
        <f t="array" ref="L557">SUM(--(RIGHT(_xlfn.TEXTSPLIT(Table1[[#This Row],[processed]], ," "), 1) = "I"))</f>
        <v>0</v>
      </c>
      <c r="M557" cm="1">
        <f t="array" ref="M557">SUM(--(RIGHT(_xlfn.TEXTSPLIT(Table1[[#This Row],[processed]], ," "), 2) = "bl"))</f>
        <v>0</v>
      </c>
      <c r="N557" cm="1">
        <f t="array" ref="N557">SUM(--(ISNUMBER(SEARCH(Table1[[#This Row],[keyword]], Table1[keyword]))))</f>
        <v>1</v>
      </c>
      <c r="O557" t="str" cm="1">
        <f t="array" ref="O557">_xlfn.TEXTJOIN(", ", TRUE, _xlfn._xlws.FILTER(Table1[keyword], ISNUMBER(SEARCH(Table1[[#This Row],[keyword]], Table1[keyword])), ""))</f>
        <v>outbound</v>
      </c>
      <c r="P557" cm="1">
        <f t="array" ref="P557">SUM(--((_xlfn.REGEXTEST(Table1[keyword], "^" &amp; Table1[[#This Row],[keyword]] &amp; ".*")) * (Table1[keep]=1) ))</f>
        <v>1</v>
      </c>
      <c r="Q557" t="str" cm="1">
        <f t="array" ref="Q557">_xlfn.TEXTJOIN(", ", TRUE, _xlfn._xlws.FILTER(Table1[keyword], (_xlfn.REGEXTEST(Table1[keyword], "^" &amp; Table1[[#This Row],[keyword]] &amp; ".*")) * (Table1[keep]=1), ""))</f>
        <v>outbound</v>
      </c>
    </row>
    <row r="558" spans="1:17" hidden="1" x14ac:dyDescent="0.3">
      <c r="A558" s="6" t="str">
        <f>IF(NOT(ISBLANK(Table1[[#This Row],[correct value]])), Table1[[#This Row],[correct value]], Table1[[#This Row],[processed]])</f>
        <v>mttd</v>
      </c>
      <c r="B558">
        <v>0</v>
      </c>
      <c r="C558">
        <v>0</v>
      </c>
      <c r="D558" t="s">
        <v>131</v>
      </c>
      <c r="F558" t="b">
        <f>COUNTA(_xlfn.TEXTSPLIT(Table1[[#This Row],[processed]]," "))=1</f>
        <v>1</v>
      </c>
      <c r="G558" t="s">
        <v>136</v>
      </c>
      <c r="H558" t="s">
        <v>191</v>
      </c>
      <c r="J558" cm="1">
        <f t="array" ref="J558">SUM(--((_xlfn.REGEXTEST(Table1[keyword], "\b" &amp; Table1[[#This Row],[keyword]] &amp; ".*")) * (Table1[keep]=1) * (Table1[QA]=Table1[[#This Row],[QA]]) *  (Table1[Redundant]&lt;&gt;1)))</f>
        <v>0</v>
      </c>
      <c r="K558" t="str" cm="1">
        <f t="array" ref="K558">_xlfn.TEXTJOIN(", ", TRUE, _xlfn._xlws.FILTER(Table1[keyword], (_xlfn.REGEXTEST(Table1[keyword], "\b" &amp; Table1[[#This Row],[keyword]] &amp; ".*")) * (Table1[keep]=1)  * (Table1[QA]=Table1[[#This Row],[QA]]) *  (Table1[Redundant]&lt;&gt;1), ""))</f>
        <v/>
      </c>
      <c r="L558" cm="1">
        <f t="array" ref="L558">SUM(--(RIGHT(_xlfn.TEXTSPLIT(Table1[[#This Row],[processed]], ," "), 1) = "I"))</f>
        <v>0</v>
      </c>
      <c r="M558" cm="1">
        <f t="array" ref="M558">SUM(--(RIGHT(_xlfn.TEXTSPLIT(Table1[[#This Row],[processed]], ," "), 2) = "bl"))</f>
        <v>0</v>
      </c>
      <c r="N558" cm="1">
        <f t="array" ref="N558">SUM(--(ISNUMBER(SEARCH(Table1[[#This Row],[keyword]], Table1[keyword]))))</f>
        <v>2</v>
      </c>
      <c r="O558" t="str" cm="1">
        <f t="array" ref="O558">_xlfn.TEXTJOIN(", ", TRUE, _xlfn._xlws.FILTER(Table1[keyword], ISNUMBER(SEARCH(Table1[[#This Row],[keyword]], Table1[keyword])), ""))</f>
        <v>mttd, mttd</v>
      </c>
      <c r="P558" cm="1">
        <f t="array" ref="P558">SUM(--((_xlfn.REGEXTEST(Table1[keyword], "^" &amp; Table1[[#This Row],[keyword]] &amp; ".*")) * (Table1[keep]=1) ))</f>
        <v>1</v>
      </c>
      <c r="Q558" t="str" cm="1">
        <f t="array" ref="Q558">_xlfn.TEXTJOIN(", ", TRUE, _xlfn._xlws.FILTER(Table1[keyword], (_xlfn.REGEXTEST(Table1[keyword], "^" &amp; Table1[[#This Row],[keyword]] &amp; ".*")) * (Table1[keep]=1), ""))</f>
        <v>mttd</v>
      </c>
    </row>
    <row r="559" spans="1:17" x14ac:dyDescent="0.3">
      <c r="A559" t="str">
        <f>IF(NOT(ISBLANK(Table1[[#This Row],[correct value]])), Table1[[#This Row],[correct value]], Table1[[#This Row],[processed]])</f>
        <v>overhead</v>
      </c>
      <c r="B559">
        <v>0</v>
      </c>
      <c r="C559">
        <v>1</v>
      </c>
      <c r="D559" t="s">
        <v>746</v>
      </c>
      <c r="F559" t="b">
        <f>COUNTA(_xlfn.TEXTSPLIT(Table1[[#This Row],[processed]]," "))=1</f>
        <v>1</v>
      </c>
      <c r="G559" t="s">
        <v>671</v>
      </c>
      <c r="H559" s="2" t="s">
        <v>671</v>
      </c>
      <c r="J559" cm="1">
        <f t="array" ref="J559">SUM(--((_xlfn.REGEXTEST(Table1[keyword], "\b" &amp; Table1[[#This Row],[keyword]] &amp; ".*")) * (Table1[keep]=1) * (Table1[QA]=Table1[[#This Row],[QA]]) *  (Table1[Redundant]&lt;&gt;1)))</f>
        <v>1</v>
      </c>
      <c r="K559" t="str" cm="1">
        <f t="array" ref="K559">_xlfn.TEXTJOIN(", ", TRUE, _xlfn._xlws.FILTER(Table1[keyword], (_xlfn.REGEXTEST(Table1[keyword], "\b" &amp; Table1[[#This Row],[keyword]] &amp; ".*")) * (Table1[keep]=1)  * (Table1[QA]=Table1[[#This Row],[QA]]) *  (Table1[Redundant]&lt;&gt;1), ""))</f>
        <v>overhead</v>
      </c>
      <c r="L559" cm="1">
        <f t="array" ref="L559">SUM(--(RIGHT(_xlfn.TEXTSPLIT(Table1[[#This Row],[processed]], ," "), 1) = "I"))</f>
        <v>0</v>
      </c>
      <c r="M559" cm="1">
        <f t="array" ref="M559">SUM(--(RIGHT(_xlfn.TEXTSPLIT(Table1[[#This Row],[processed]], ," "), 2) = "bl"))</f>
        <v>0</v>
      </c>
      <c r="N559" cm="1">
        <f t="array" ref="N559">SUM(--(ISNUMBER(SEARCH(Table1[[#This Row],[keyword]], Table1[keyword]))))</f>
        <v>1</v>
      </c>
      <c r="O559" t="str" cm="1">
        <f t="array" ref="O559">_xlfn.TEXTJOIN(", ", TRUE, _xlfn._xlws.FILTER(Table1[keyword], ISNUMBER(SEARCH(Table1[[#This Row],[keyword]], Table1[keyword])), ""))</f>
        <v>overhead</v>
      </c>
      <c r="P559" cm="1">
        <f t="array" ref="P559">SUM(--((_xlfn.REGEXTEST(Table1[keyword], "^" &amp; Table1[[#This Row],[keyword]] &amp; ".*")) * (Table1[keep]=1) ))</f>
        <v>1</v>
      </c>
      <c r="Q559" t="str" cm="1">
        <f t="array" ref="Q559">_xlfn.TEXTJOIN(", ", TRUE, _xlfn._xlws.FILTER(Table1[keyword], (_xlfn.REGEXTEST(Table1[keyword], "^" &amp; Table1[[#This Row],[keyword]] &amp; ".*")) * (Table1[keep]=1), ""))</f>
        <v>overhead</v>
      </c>
    </row>
    <row r="560" spans="1:17" x14ac:dyDescent="0.3">
      <c r="A560" t="str">
        <f>IF(NOT(ISBLANK(Table1[[#This Row],[correct value]])), Table1[[#This Row],[correct value]], Table1[[#This Row],[processed]])</f>
        <v>overprovis</v>
      </c>
      <c r="B560">
        <v>1</v>
      </c>
      <c r="C560">
        <v>1</v>
      </c>
      <c r="D560" t="s">
        <v>746</v>
      </c>
      <c r="F560" t="b">
        <f>COUNTA(_xlfn.TEXTSPLIT(Table1[[#This Row],[processed]]," "))=1</f>
        <v>1</v>
      </c>
      <c r="G560" t="s">
        <v>692</v>
      </c>
      <c r="H560" s="2" t="s">
        <v>693</v>
      </c>
      <c r="J560" cm="1">
        <f t="array" ref="J560">SUM(--((_xlfn.REGEXTEST(Table1[keyword], "\b" &amp; Table1[[#This Row],[keyword]] &amp; ".*")) * (Table1[keep]=1) * (Table1[QA]=Table1[[#This Row],[QA]]) *  (Table1[Redundant]&lt;&gt;1)))</f>
        <v>1</v>
      </c>
      <c r="K560" t="str" cm="1">
        <f t="array" ref="K560">_xlfn.TEXTJOIN(", ", TRUE, _xlfn._xlws.FILTER(Table1[keyword], (_xlfn.REGEXTEST(Table1[keyword], "\b" &amp; Table1[[#This Row],[keyword]] &amp; ".*")) * (Table1[keep]=1)  * (Table1[QA]=Table1[[#This Row],[QA]]) *  (Table1[Redundant]&lt;&gt;1), ""))</f>
        <v>overprovis</v>
      </c>
      <c r="L560" cm="1">
        <f t="array" ref="L560">SUM(--(RIGHT(_xlfn.TEXTSPLIT(Table1[[#This Row],[processed]], ," "), 1) = "I"))</f>
        <v>0</v>
      </c>
      <c r="M560" cm="1">
        <f t="array" ref="M560">SUM(--(RIGHT(_xlfn.TEXTSPLIT(Table1[[#This Row],[processed]], ," "), 2) = "bl"))</f>
        <v>0</v>
      </c>
      <c r="N560" cm="1">
        <f t="array" ref="N560">SUM(--(ISNUMBER(SEARCH(Table1[[#This Row],[keyword]], Table1[keyword]))))</f>
        <v>1</v>
      </c>
      <c r="O560" t="str" cm="1">
        <f t="array" ref="O560">_xlfn.TEXTJOIN(", ", TRUE, _xlfn._xlws.FILTER(Table1[keyword], ISNUMBER(SEARCH(Table1[[#This Row],[keyword]], Table1[keyword])), ""))</f>
        <v>overprovis</v>
      </c>
      <c r="P560" cm="1">
        <f t="array" ref="P560">SUM(--((_xlfn.REGEXTEST(Table1[keyword], "^" &amp; Table1[[#This Row],[keyword]] &amp; ".*")) * (Table1[keep]=1) ))</f>
        <v>1</v>
      </c>
      <c r="Q560" t="str" cm="1">
        <f t="array" ref="Q560">_xlfn.TEXTJOIN(", ", TRUE, _xlfn._xlws.FILTER(Table1[keyword], (_xlfn.REGEXTEST(Table1[keyword], "^" &amp; Table1[[#This Row],[keyword]] &amp; ".*")) * (Table1[keep]=1), ""))</f>
        <v>overprovis</v>
      </c>
    </row>
    <row r="561" spans="1:17" x14ac:dyDescent="0.3">
      <c r="A561" t="str">
        <f>IF(NOT(ISBLANK(Table1[[#This Row],[correct value]])), Table1[[#This Row],[correct value]], Table1[[#This Row],[processed]])</f>
        <v>over-provis</v>
      </c>
      <c r="B561">
        <v>1</v>
      </c>
      <c r="C561">
        <v>1</v>
      </c>
      <c r="D561" t="s">
        <v>861</v>
      </c>
      <c r="F561" t="b">
        <f>COUNTA(_xlfn.TEXTSPLIT(Table1[[#This Row],[processed]]," "))=1</f>
        <v>1</v>
      </c>
      <c r="G561" t="s">
        <v>841</v>
      </c>
      <c r="H561" s="2" t="s">
        <v>842</v>
      </c>
      <c r="J561" cm="1">
        <f t="array" ref="J561">SUM(--((_xlfn.REGEXTEST(Table1[keyword], "\b" &amp; Table1[[#This Row],[keyword]] &amp; ".*")) * (Table1[keep]=1) * (Table1[QA]=Table1[[#This Row],[QA]]) *  (Table1[Redundant]&lt;&gt;1)))</f>
        <v>1</v>
      </c>
      <c r="K561" t="str" cm="1">
        <f t="array" ref="K561">_xlfn.TEXTJOIN(", ", TRUE, _xlfn._xlws.FILTER(Table1[keyword], (_xlfn.REGEXTEST(Table1[keyword], "\b" &amp; Table1[[#This Row],[keyword]] &amp; ".*")) * (Table1[keep]=1)  * (Table1[QA]=Table1[[#This Row],[QA]]) *  (Table1[Redundant]&lt;&gt;1), ""))</f>
        <v>over-provis</v>
      </c>
      <c r="L561" cm="1">
        <f t="array" ref="L561">SUM(--(RIGHT(_xlfn.TEXTSPLIT(Table1[[#This Row],[processed]], ," "), 1) = "I"))</f>
        <v>0</v>
      </c>
      <c r="M561" cm="1">
        <f t="array" ref="M561">SUM(--(RIGHT(_xlfn.TEXTSPLIT(Table1[[#This Row],[processed]], ," "), 2) = "bl"))</f>
        <v>0</v>
      </c>
      <c r="N561" cm="1">
        <f t="array" ref="N561">SUM(--(ISNUMBER(SEARCH(Table1[[#This Row],[keyword]], Table1[keyword]))))</f>
        <v>1</v>
      </c>
      <c r="O561" t="str" cm="1">
        <f t="array" ref="O561">_xlfn.TEXTJOIN(", ", TRUE, _xlfn._xlws.FILTER(Table1[keyword], ISNUMBER(SEARCH(Table1[[#This Row],[keyword]], Table1[keyword])), ""))</f>
        <v>over-provis</v>
      </c>
      <c r="P561" cm="1">
        <f t="array" ref="P561">SUM(--((_xlfn.REGEXTEST(Table1[keyword], "^" &amp; Table1[[#This Row],[keyword]] &amp; ".*")) * (Table1[keep]=1) ))</f>
        <v>1</v>
      </c>
      <c r="Q561" t="str" cm="1">
        <f t="array" ref="Q561">_xlfn.TEXTJOIN(", ", TRUE, _xlfn._xlws.FILTER(Table1[keyword], (_xlfn.REGEXTEST(Table1[keyword], "^" &amp; Table1[[#This Row],[keyword]] &amp; ".*")) * (Table1[keep]=1), ""))</f>
        <v>over-provis</v>
      </c>
    </row>
    <row r="562" spans="1:17" x14ac:dyDescent="0.3">
      <c r="A562" t="str">
        <f>IF(NOT(ISBLANK(Table1[[#This Row],[correct value]])), Table1[[#This Row],[correct value]], Table1[[#This Row],[processed]])</f>
        <v>owasp</v>
      </c>
      <c r="B562">
        <v>1</v>
      </c>
      <c r="C562">
        <v>1</v>
      </c>
      <c r="D562" t="s">
        <v>1184</v>
      </c>
      <c r="F562" t="b">
        <f>COUNTA(_xlfn.TEXTSPLIT(Table1[[#This Row],[processed]]," "))=1</f>
        <v>1</v>
      </c>
      <c r="G562" t="s">
        <v>1174</v>
      </c>
      <c r="H562" s="2" t="s">
        <v>1175</v>
      </c>
      <c r="J562" cm="1">
        <f t="array" ref="J562">SUM(--((_xlfn.REGEXTEST(Table1[keyword], "\b" &amp; Table1[[#This Row],[keyword]] &amp; ".*")) * (Table1[keep]=1) * (Table1[QA]=Table1[[#This Row],[QA]]) *  (Table1[Redundant]&lt;&gt;1)))</f>
        <v>1</v>
      </c>
      <c r="K562" t="str" cm="1">
        <f t="array" ref="K562">_xlfn.TEXTJOIN(", ", TRUE, _xlfn._xlws.FILTER(Table1[keyword], (_xlfn.REGEXTEST(Table1[keyword], "\b" &amp; Table1[[#This Row],[keyword]] &amp; ".*")) * (Table1[keep]=1)  * (Table1[QA]=Table1[[#This Row],[QA]]) *  (Table1[Redundant]&lt;&gt;1), ""))</f>
        <v>owasp</v>
      </c>
      <c r="L562" cm="1">
        <f t="array" ref="L562">SUM(--(RIGHT(_xlfn.TEXTSPLIT(Table1[[#This Row],[processed]], ," "), 1) = "I"))</f>
        <v>0</v>
      </c>
      <c r="M562" cm="1">
        <f t="array" ref="M562">SUM(--(RIGHT(_xlfn.TEXTSPLIT(Table1[[#This Row],[processed]], ," "), 2) = "bl"))</f>
        <v>0</v>
      </c>
      <c r="N562" cm="1">
        <f t="array" ref="N562">SUM(--(ISNUMBER(SEARCH(Table1[[#This Row],[keyword]], Table1[keyword]))))</f>
        <v>1</v>
      </c>
      <c r="O562" t="str" cm="1">
        <f t="array" ref="O562">_xlfn.TEXTJOIN(", ", TRUE, _xlfn._xlws.FILTER(Table1[keyword], ISNUMBER(SEARCH(Table1[[#This Row],[keyword]], Table1[keyword])), ""))</f>
        <v>owasp</v>
      </c>
      <c r="P562" cm="1">
        <f t="array" ref="P562">SUM(--((_xlfn.REGEXTEST(Table1[keyword], "^" &amp; Table1[[#This Row],[keyword]] &amp; ".*")) * (Table1[keep]=1) ))</f>
        <v>1</v>
      </c>
      <c r="Q562" t="str" cm="1">
        <f t="array" ref="Q562">_xlfn.TEXTJOIN(", ", TRUE, _xlfn._xlws.FILTER(Table1[keyword], (_xlfn.REGEXTEST(Table1[keyword], "^" &amp; Table1[[#This Row],[keyword]] &amp; ".*")) * (Table1[keep]=1), ""))</f>
        <v>owasp</v>
      </c>
    </row>
    <row r="563" spans="1:17" x14ac:dyDescent="0.3">
      <c r="A563" t="str">
        <f>IF(NOT(ISBLANK(Table1[[#This Row],[correct value]])), Table1[[#This Row],[correct value]], Table1[[#This Row],[processed]])</f>
        <v>pac</v>
      </c>
      <c r="B563">
        <v>0</v>
      </c>
      <c r="C563">
        <v>1</v>
      </c>
      <c r="D563" t="s">
        <v>541</v>
      </c>
      <c r="F563" t="b">
        <f>COUNTA(_xlfn.TEXTSPLIT(Table1[[#This Row],[processed]]," "))=1</f>
        <v>1</v>
      </c>
      <c r="G563" t="s">
        <v>523</v>
      </c>
      <c r="H563" s="2" t="s">
        <v>524</v>
      </c>
      <c r="J563" cm="1">
        <f t="array" ref="J563">SUM(--((_xlfn.REGEXTEST(Table1[keyword], "\b" &amp; Table1[[#This Row],[keyword]] &amp; ".*")) * (Table1[keep]=1) * (Table1[QA]=Table1[[#This Row],[QA]]) *  (Table1[Redundant]&lt;&gt;1)))</f>
        <v>1</v>
      </c>
      <c r="K563" t="str" cm="1">
        <f t="array" ref="K563">_xlfn.TEXTJOIN(", ", TRUE, _xlfn._xlws.FILTER(Table1[keyword], (_xlfn.REGEXTEST(Table1[keyword], "\b" &amp; Table1[[#This Row],[keyword]] &amp; ".*")) * (Table1[keep]=1)  * (Table1[QA]=Table1[[#This Row],[QA]]) *  (Table1[Redundant]&lt;&gt;1), ""))</f>
        <v>pac</v>
      </c>
      <c r="L563" cm="1">
        <f t="array" ref="L563">SUM(--(RIGHT(_xlfn.TEXTSPLIT(Table1[[#This Row],[processed]], ," "), 1) = "I"))</f>
        <v>0</v>
      </c>
      <c r="M563" cm="1">
        <f t="array" ref="M563">SUM(--(RIGHT(_xlfn.TEXTSPLIT(Table1[[#This Row],[processed]], ," "), 2) = "bl"))</f>
        <v>0</v>
      </c>
      <c r="N563" cm="1">
        <f t="array" ref="N563">SUM(--(ISNUMBER(SEARCH(Table1[[#This Row],[keyword]], Table1[keyword]))))</f>
        <v>3</v>
      </c>
      <c r="O563" t="str" cm="1">
        <f t="array" ref="O563">_xlfn.TEXTJOIN(", ", TRUE, _xlfn._xlws.FILTER(Table1[keyword], ISNUMBER(SEARCH(Table1[[#This Row],[keyword]], Table1[keyword])), ""))</f>
        <v>impact analys, pac, impact testab</v>
      </c>
      <c r="P563" cm="1">
        <f t="array" ref="P563">SUM(--((_xlfn.REGEXTEST(Table1[keyword], "^" &amp; Table1[[#This Row],[keyword]] &amp; ".*")) * (Table1[keep]=1) ))</f>
        <v>1</v>
      </c>
      <c r="Q563" t="str" cm="1">
        <f t="array" ref="Q563">_xlfn.TEXTJOIN(", ", TRUE, _xlfn._xlws.FILTER(Table1[keyword], (_xlfn.REGEXTEST(Table1[keyword], "^" &amp; Table1[[#This Row],[keyword]] &amp; ".*")) * (Table1[keep]=1), ""))</f>
        <v>pac</v>
      </c>
    </row>
    <row r="564" spans="1:17" x14ac:dyDescent="0.3">
      <c r="A564" t="str">
        <f>IF(NOT(ISBLANK(Table1[[#This Row],[correct value]])), Table1[[#This Row],[correct value]], Table1[[#This Row],[processed]])</f>
        <v>parallel</v>
      </c>
      <c r="B564">
        <v>0</v>
      </c>
      <c r="C564">
        <v>1</v>
      </c>
      <c r="D564" t="s">
        <v>746</v>
      </c>
      <c r="F564" t="b">
        <f>COUNTA(_xlfn.TEXTSPLIT(Table1[[#This Row],[processed]]," "))=1</f>
        <v>1</v>
      </c>
      <c r="G564" t="s">
        <v>661</v>
      </c>
      <c r="H564" s="2" t="s">
        <v>661</v>
      </c>
      <c r="J564" cm="1">
        <f t="array" ref="J564">SUM(--((_xlfn.REGEXTEST(Table1[keyword], "\b" &amp; Table1[[#This Row],[keyword]] &amp; ".*")) * (Table1[keep]=1) * (Table1[QA]=Table1[[#This Row],[QA]]) *  (Table1[Redundant]&lt;&gt;1)))</f>
        <v>1</v>
      </c>
      <c r="K564" t="str" cm="1">
        <f t="array" ref="K564">_xlfn.TEXTJOIN(", ", TRUE, _xlfn._xlws.FILTER(Table1[keyword], (_xlfn.REGEXTEST(Table1[keyword], "\b" &amp; Table1[[#This Row],[keyword]] &amp; ".*")) * (Table1[keep]=1)  * (Table1[QA]=Table1[[#This Row],[QA]]) *  (Table1[Redundant]&lt;&gt;1), ""))</f>
        <v>parallel</v>
      </c>
      <c r="L564" cm="1">
        <f t="array" ref="L564">SUM(--(RIGHT(_xlfn.TEXTSPLIT(Table1[[#This Row],[processed]], ," "), 1) = "I"))</f>
        <v>0</v>
      </c>
      <c r="M564" cm="1">
        <f t="array" ref="M564">SUM(--(RIGHT(_xlfn.TEXTSPLIT(Table1[[#This Row],[processed]], ," "), 2) = "bl"))</f>
        <v>0</v>
      </c>
      <c r="N564" cm="1">
        <f t="array" ref="N564">SUM(--(ISNUMBER(SEARCH(Table1[[#This Row],[keyword]], Table1[keyword]))))</f>
        <v>2</v>
      </c>
      <c r="O564" t="str" cm="1">
        <f t="array" ref="O564">_xlfn.TEXTJOIN(", ", TRUE, _xlfn._xlws.FILTER(Table1[keyword], ISNUMBER(SEARCH(Table1[[#This Row],[keyword]], Table1[keyword])), ""))</f>
        <v>parallel, parallel comput pattern</v>
      </c>
      <c r="P564" cm="1">
        <f t="array" ref="P564">SUM(--((_xlfn.REGEXTEST(Table1[keyword], "^" &amp; Table1[[#This Row],[keyword]] &amp; ".*")) * (Table1[keep]=1) ))</f>
        <v>2</v>
      </c>
      <c r="Q564" t="str" cm="1">
        <f t="array" ref="Q564">_xlfn.TEXTJOIN(", ", TRUE, _xlfn._xlws.FILTER(Table1[keyword], (_xlfn.REGEXTEST(Table1[keyword], "^" &amp; Table1[[#This Row],[keyword]] &amp; ".*")) * (Table1[keep]=1), ""))</f>
        <v>parallel, parallel comput pattern</v>
      </c>
    </row>
    <row r="565" spans="1:17" x14ac:dyDescent="0.3">
      <c r="A565" t="str">
        <f>IF(NOT(ISBLANK(Table1[[#This Row],[correct value]])), Table1[[#This Row],[correct value]], Table1[[#This Row],[processed]])</f>
        <v>parallel comput pattern</v>
      </c>
      <c r="B565">
        <v>1</v>
      </c>
      <c r="C565">
        <v>1</v>
      </c>
      <c r="D565" t="s">
        <v>131</v>
      </c>
      <c r="F565" t="b">
        <f>COUNTA(_xlfn.TEXTSPLIT(Table1[[#This Row],[processed]]," "))=1</f>
        <v>0</v>
      </c>
      <c r="G565" t="s">
        <v>241</v>
      </c>
      <c r="H565" s="2" t="s">
        <v>242</v>
      </c>
      <c r="J565" cm="1">
        <f t="array" ref="J565">SUM(--((_xlfn.REGEXTEST(Table1[keyword], "\b" &amp; Table1[[#This Row],[keyword]] &amp; ".*")) * (Table1[keep]=1) * (Table1[QA]=Table1[[#This Row],[QA]]) *  (Table1[Redundant]&lt;&gt;1)))</f>
        <v>1</v>
      </c>
      <c r="K565" t="str" cm="1">
        <f t="array" ref="K565">_xlfn.TEXTJOIN(", ", TRUE, _xlfn._xlws.FILTER(Table1[keyword], (_xlfn.REGEXTEST(Table1[keyword], "\b" &amp; Table1[[#This Row],[keyword]] &amp; ".*")) * (Table1[keep]=1)  * (Table1[QA]=Table1[[#This Row],[QA]]) *  (Table1[Redundant]&lt;&gt;1), ""))</f>
        <v>parallel comput pattern</v>
      </c>
      <c r="L565" cm="1">
        <f t="array" ref="L565">SUM(--(RIGHT(_xlfn.TEXTSPLIT(Table1[[#This Row],[processed]], ," "), 1) = "I"))</f>
        <v>0</v>
      </c>
      <c r="M565" cm="1">
        <f t="array" ref="M565">SUM(--(RIGHT(_xlfn.TEXTSPLIT(Table1[[#This Row],[processed]], ," "), 2) = "bl"))</f>
        <v>0</v>
      </c>
      <c r="N565" cm="1">
        <f t="array" ref="N565">SUM(--(ISNUMBER(SEARCH(Table1[[#This Row],[keyword]], Table1[keyword]))))</f>
        <v>1</v>
      </c>
      <c r="O565" t="str" cm="1">
        <f t="array" ref="O565">_xlfn.TEXTJOIN(", ", TRUE, _xlfn._xlws.FILTER(Table1[keyword], ISNUMBER(SEARCH(Table1[[#This Row],[keyword]], Table1[keyword])), ""))</f>
        <v>parallel comput pattern</v>
      </c>
      <c r="P565" cm="1">
        <f t="array" ref="P565">SUM(--((_xlfn.REGEXTEST(Table1[keyword], "^" &amp; Table1[[#This Row],[keyword]] &amp; ".*")) * (Table1[keep]=1) ))</f>
        <v>1</v>
      </c>
      <c r="Q565" t="str" cm="1">
        <f t="array" ref="Q565">_xlfn.TEXTJOIN(", ", TRUE, _xlfn._xlws.FILTER(Table1[keyword], (_xlfn.REGEXTEST(Table1[keyword], "^" &amp; Table1[[#This Row],[keyword]] &amp; ".*")) * (Table1[keep]=1), ""))</f>
        <v>parallel comput pattern</v>
      </c>
    </row>
    <row r="566" spans="1:17" x14ac:dyDescent="0.3">
      <c r="A566" t="str">
        <f>IF(NOT(ISBLANK(Table1[[#This Row],[correct value]])), Table1[[#This Row],[correct value]], Table1[[#This Row],[processed]])</f>
        <v>paramet</v>
      </c>
      <c r="B566">
        <v>0</v>
      </c>
      <c r="C566">
        <v>1</v>
      </c>
      <c r="D566" t="s">
        <v>541</v>
      </c>
      <c r="F566" t="b">
        <f>COUNTA(_xlfn.TEXTSPLIT(Table1[[#This Row],[processed]]," "))=1</f>
        <v>1</v>
      </c>
      <c r="G566" t="s">
        <v>511</v>
      </c>
      <c r="H566" s="2" t="s">
        <v>512</v>
      </c>
      <c r="J566" cm="1">
        <f t="array" ref="J566">SUM(--((_xlfn.REGEXTEST(Table1[keyword], "\b" &amp; Table1[[#This Row],[keyword]] &amp; ".*")) * (Table1[keep]=1) * (Table1[QA]=Table1[[#This Row],[QA]]) *  (Table1[Redundant]&lt;&gt;1)))</f>
        <v>1</v>
      </c>
      <c r="K566" t="str" cm="1">
        <f t="array" ref="K566">_xlfn.TEXTJOIN(", ", TRUE, _xlfn._xlws.FILTER(Table1[keyword], (_xlfn.REGEXTEST(Table1[keyword], "\b" &amp; Table1[[#This Row],[keyword]] &amp; ".*")) * (Table1[keep]=1)  * (Table1[QA]=Table1[[#This Row],[QA]]) *  (Table1[Redundant]&lt;&gt;1), ""))</f>
        <v>paramet</v>
      </c>
      <c r="L566" cm="1">
        <f t="array" ref="L566">SUM(--(RIGHT(_xlfn.TEXTSPLIT(Table1[[#This Row],[processed]], ," "), 1) = "I"))</f>
        <v>0</v>
      </c>
      <c r="M566" cm="1">
        <f t="array" ref="M566">SUM(--(RIGHT(_xlfn.TEXTSPLIT(Table1[[#This Row],[processed]], ," "), 2) = "bl"))</f>
        <v>0</v>
      </c>
      <c r="N566" cm="1">
        <f t="array" ref="N566">SUM(--(ISNUMBER(SEARCH(Table1[[#This Row],[keyword]], Table1[keyword]))))</f>
        <v>1</v>
      </c>
      <c r="O566" t="str" cm="1">
        <f t="array" ref="O566">_xlfn.TEXTJOIN(", ", TRUE, _xlfn._xlws.FILTER(Table1[keyword], ISNUMBER(SEARCH(Table1[[#This Row],[keyword]], Table1[keyword])), ""))</f>
        <v>paramet</v>
      </c>
      <c r="P566" cm="1">
        <f t="array" ref="P566">SUM(--((_xlfn.REGEXTEST(Table1[keyword], "^" &amp; Table1[[#This Row],[keyword]] &amp; ".*")) * (Table1[keep]=1) ))</f>
        <v>1</v>
      </c>
      <c r="Q566" t="str" cm="1">
        <f t="array" ref="Q566">_xlfn.TEXTJOIN(", ", TRUE, _xlfn._xlws.FILTER(Table1[keyword], (_xlfn.REGEXTEST(Table1[keyword], "^" &amp; Table1[[#This Row],[keyword]] &amp; ".*")) * (Table1[keep]=1), ""))</f>
        <v>paramet</v>
      </c>
    </row>
    <row r="567" spans="1:17" x14ac:dyDescent="0.3">
      <c r="A567" t="str">
        <f>IF(NOT(ISBLANK(Table1[[#This Row],[correct value]])), Table1[[#This Row],[correct value]], Table1[[#This Row],[processed]])</f>
        <v>participator</v>
      </c>
      <c r="B567">
        <v>1</v>
      </c>
      <c r="C567">
        <v>1</v>
      </c>
      <c r="D567" t="s">
        <v>1383</v>
      </c>
      <c r="F567" t="b">
        <f>COUNTA(_xlfn.TEXTSPLIT(Table1[[#This Row],[processed]]," "))=1</f>
        <v>1</v>
      </c>
      <c r="G567" t="s">
        <v>1381</v>
      </c>
      <c r="H567" s="2" t="s">
        <v>1382</v>
      </c>
      <c r="I567" t="s">
        <v>1429</v>
      </c>
      <c r="J567" cm="1">
        <f t="array" ref="J567">SUM(--((_xlfn.REGEXTEST(Table1[keyword], "\b" &amp; Table1[[#This Row],[keyword]] &amp; ".*")) * (Table1[keep]=1) * (Table1[QA]=Table1[[#This Row],[QA]]) *  (Table1[Redundant]&lt;&gt;1)))</f>
        <v>1</v>
      </c>
      <c r="K567" t="str" cm="1">
        <f t="array" ref="K567">_xlfn.TEXTJOIN(", ", TRUE, _xlfn._xlws.FILTER(Table1[keyword], (_xlfn.REGEXTEST(Table1[keyword], "\b" &amp; Table1[[#This Row],[keyword]] &amp; ".*")) * (Table1[keep]=1)  * (Table1[QA]=Table1[[#This Row],[QA]]) *  (Table1[Redundant]&lt;&gt;1), ""))</f>
        <v>participator</v>
      </c>
      <c r="L567" cm="1">
        <f t="array" ref="L567">SUM(--(RIGHT(_xlfn.TEXTSPLIT(Table1[[#This Row],[processed]], ," "), 1) = "I"))</f>
        <v>1</v>
      </c>
      <c r="M567" cm="1">
        <f t="array" ref="M567">SUM(--(RIGHT(_xlfn.TEXTSPLIT(Table1[[#This Row],[processed]], ," "), 2) = "bl"))</f>
        <v>0</v>
      </c>
      <c r="N567" cm="1">
        <f t="array" ref="N567">SUM(--(ISNUMBER(SEARCH(Table1[[#This Row],[keyword]], Table1[keyword]))))</f>
        <v>1</v>
      </c>
      <c r="O567" t="str" cm="1">
        <f t="array" ref="O567">_xlfn.TEXTJOIN(", ", TRUE, _xlfn._xlws.FILTER(Table1[keyword], ISNUMBER(SEARCH(Table1[[#This Row],[keyword]], Table1[keyword])), ""))</f>
        <v>participator</v>
      </c>
      <c r="P567" cm="1">
        <f t="array" ref="P567">SUM(--((_xlfn.REGEXTEST(Table1[keyword], "^" &amp; Table1[[#This Row],[keyword]] &amp; ".*")) * (Table1[keep]=1) ))</f>
        <v>1</v>
      </c>
      <c r="Q567" t="str" cm="1">
        <f t="array" ref="Q567">_xlfn.TEXTJOIN(", ", TRUE, _xlfn._xlws.FILTER(Table1[keyword], (_xlfn.REGEXTEST(Table1[keyword], "^" &amp; Table1[[#This Row],[keyword]] &amp; ".*")) * (Table1[keep]=1), ""))</f>
        <v>participator</v>
      </c>
    </row>
    <row r="568" spans="1:17" x14ac:dyDescent="0.3">
      <c r="A568" t="str">
        <f>IF(NOT(ISBLANK(Table1[[#This Row],[correct value]])), Table1[[#This Row],[correct value]], Table1[[#This Row],[processed]])</f>
        <v>password</v>
      </c>
      <c r="B568">
        <v>0</v>
      </c>
      <c r="C568">
        <v>1</v>
      </c>
      <c r="D568" t="s">
        <v>1184</v>
      </c>
      <c r="F568" t="b">
        <f>COUNTA(_xlfn.TEXTSPLIT(Table1[[#This Row],[processed]]," "))=1</f>
        <v>1</v>
      </c>
      <c r="G568" t="s">
        <v>1012</v>
      </c>
      <c r="H568" s="2" t="s">
        <v>1012</v>
      </c>
      <c r="J568" cm="1">
        <f t="array" ref="J568">SUM(--((_xlfn.REGEXTEST(Table1[keyword], "\b" &amp; Table1[[#This Row],[keyword]] &amp; ".*")) * (Table1[keep]=1) * (Table1[QA]=Table1[[#This Row],[QA]]) *  (Table1[Redundant]&lt;&gt;1)))</f>
        <v>1</v>
      </c>
      <c r="K568" t="str" cm="1">
        <f t="array" ref="K568">_xlfn.TEXTJOIN(", ", TRUE, _xlfn._xlws.FILTER(Table1[keyword], (_xlfn.REGEXTEST(Table1[keyword], "\b" &amp; Table1[[#This Row],[keyword]] &amp; ".*")) * (Table1[keep]=1)  * (Table1[QA]=Table1[[#This Row],[QA]]) *  (Table1[Redundant]&lt;&gt;1), ""))</f>
        <v>password</v>
      </c>
      <c r="L568" cm="1">
        <f t="array" ref="L568">SUM(--(RIGHT(_xlfn.TEXTSPLIT(Table1[[#This Row],[processed]], ," "), 1) = "I"))</f>
        <v>0</v>
      </c>
      <c r="M568" cm="1">
        <f t="array" ref="M568">SUM(--(RIGHT(_xlfn.TEXTSPLIT(Table1[[#This Row],[processed]], ," "), 2) = "bl"))</f>
        <v>0</v>
      </c>
      <c r="N568" cm="1">
        <f t="array" ref="N568">SUM(--(ISNUMBER(SEARCH(Table1[[#This Row],[keyword]], Table1[keyword]))))</f>
        <v>1</v>
      </c>
      <c r="O568" t="str" cm="1">
        <f t="array" ref="O568">_xlfn.TEXTJOIN(", ", TRUE, _xlfn._xlws.FILTER(Table1[keyword], ISNUMBER(SEARCH(Table1[[#This Row],[keyword]], Table1[keyword])), ""))</f>
        <v>password</v>
      </c>
      <c r="P568" cm="1">
        <f t="array" ref="P568">SUM(--((_xlfn.REGEXTEST(Table1[keyword], "^" &amp; Table1[[#This Row],[keyword]] &amp; ".*")) * (Table1[keep]=1) ))</f>
        <v>1</v>
      </c>
      <c r="Q568" t="str" cm="1">
        <f t="array" ref="Q568">_xlfn.TEXTJOIN(", ", TRUE, _xlfn._xlws.FILTER(Table1[keyword], (_xlfn.REGEXTEST(Table1[keyword], "^" &amp; Table1[[#This Row],[keyword]] &amp; ".*")) * (Table1[keep]=1), ""))</f>
        <v>password</v>
      </c>
    </row>
    <row r="569" spans="1:17" x14ac:dyDescent="0.3">
      <c r="A569" t="str">
        <f>IF(NOT(ISBLANK(Table1[[#This Row],[correct value]])), Table1[[#This Row],[correct value]], Table1[[#This Row],[processed]])</f>
        <v>patch</v>
      </c>
      <c r="B569">
        <v>0</v>
      </c>
      <c r="C569">
        <v>1</v>
      </c>
      <c r="D569" t="s">
        <v>390</v>
      </c>
      <c r="F569" t="b">
        <f>COUNTA(_xlfn.TEXTSPLIT(Table1[[#This Row],[processed]]," "))=1</f>
        <v>1</v>
      </c>
      <c r="G569" t="s">
        <v>268</v>
      </c>
      <c r="H569" s="2" t="s">
        <v>268</v>
      </c>
      <c r="J569" cm="1">
        <f t="array" ref="J569">SUM(--((_xlfn.REGEXTEST(Table1[keyword], "\b" &amp; Table1[[#This Row],[keyword]] &amp; ".*")) * (Table1[keep]=1) * (Table1[QA]=Table1[[#This Row],[QA]]) *  (Table1[Redundant]&lt;&gt;1)))</f>
        <v>1</v>
      </c>
      <c r="K569" t="str" cm="1">
        <f t="array" ref="K569">_xlfn.TEXTJOIN(", ", TRUE, _xlfn._xlws.FILTER(Table1[keyword], (_xlfn.REGEXTEST(Table1[keyword], "\b" &amp; Table1[[#This Row],[keyword]] &amp; ".*")) * (Table1[keep]=1)  * (Table1[QA]=Table1[[#This Row],[QA]]) *  (Table1[Redundant]&lt;&gt;1), ""))</f>
        <v>patch</v>
      </c>
      <c r="L569" cm="1">
        <f t="array" ref="L569">SUM(--(RIGHT(_xlfn.TEXTSPLIT(Table1[[#This Row],[processed]], ," "), 1) = "I"))</f>
        <v>0</v>
      </c>
      <c r="M569" cm="1">
        <f t="array" ref="M569">SUM(--(RIGHT(_xlfn.TEXTSPLIT(Table1[[#This Row],[processed]], ," "), 2) = "bl"))</f>
        <v>0</v>
      </c>
      <c r="N569" cm="1">
        <f t="array" ref="N569">SUM(--(ISNUMBER(SEARCH(Table1[[#This Row],[keyword]], Table1[keyword]))))</f>
        <v>3</v>
      </c>
      <c r="O569" t="str" cm="1">
        <f t="array" ref="O569">_xlfn.TEXTJOIN(", ", TRUE, _xlfn._xlws.FILTER(Table1[keyword], ISNUMBER(SEARCH(Table1[[#This Row],[keyword]], Table1[keyword])), ""))</f>
        <v>patch, patch, patch</v>
      </c>
      <c r="P569" cm="1">
        <f t="array" ref="P569">SUM(--((_xlfn.REGEXTEST(Table1[keyword], "^" &amp; Table1[[#This Row],[keyword]] &amp; ".*")) * (Table1[keep]=1) ))</f>
        <v>3</v>
      </c>
      <c r="Q569" t="str" cm="1">
        <f t="array" ref="Q569">_xlfn.TEXTJOIN(", ", TRUE, _xlfn._xlws.FILTER(Table1[keyword], (_xlfn.REGEXTEST(Table1[keyword], "^" &amp; Table1[[#This Row],[keyword]] &amp; ".*")) * (Table1[keep]=1), ""))</f>
        <v>patch, patch, patch</v>
      </c>
    </row>
    <row r="570" spans="1:17" x14ac:dyDescent="0.3">
      <c r="A570" t="str">
        <f>IF(NOT(ISBLANK(Table1[[#This Row],[correct value]])), Table1[[#This Row],[correct value]], Table1[[#This Row],[processed]])</f>
        <v>patch</v>
      </c>
      <c r="B570">
        <v>0</v>
      </c>
      <c r="C570">
        <v>1</v>
      </c>
      <c r="D570" t="s">
        <v>969</v>
      </c>
      <c r="F570" t="b">
        <f>COUNTA(_xlfn.TEXTSPLIT(Table1[[#This Row],[processed]]," "))=1</f>
        <v>1</v>
      </c>
      <c r="G570" t="s">
        <v>268</v>
      </c>
      <c r="H570" s="2" t="s">
        <v>268</v>
      </c>
      <c r="J570" cm="1">
        <f t="array" ref="J570">SUM(--((_xlfn.REGEXTEST(Table1[keyword], "\b" &amp; Table1[[#This Row],[keyword]] &amp; ".*")) * (Table1[keep]=1) * (Table1[QA]=Table1[[#This Row],[QA]]) *  (Table1[Redundant]&lt;&gt;1)))</f>
        <v>1</v>
      </c>
      <c r="K570" t="str" cm="1">
        <f t="array" ref="K570">_xlfn.TEXTJOIN(", ", TRUE, _xlfn._xlws.FILTER(Table1[keyword], (_xlfn.REGEXTEST(Table1[keyword], "\b" &amp; Table1[[#This Row],[keyword]] &amp; ".*")) * (Table1[keep]=1)  * (Table1[QA]=Table1[[#This Row],[QA]]) *  (Table1[Redundant]&lt;&gt;1), ""))</f>
        <v>patch</v>
      </c>
      <c r="L570" cm="1">
        <f t="array" ref="L570">SUM(--(RIGHT(_xlfn.TEXTSPLIT(Table1[[#This Row],[processed]], ," "), 1) = "I"))</f>
        <v>0</v>
      </c>
      <c r="M570" cm="1">
        <f t="array" ref="M570">SUM(--(RIGHT(_xlfn.TEXTSPLIT(Table1[[#This Row],[processed]], ," "), 2) = "bl"))</f>
        <v>0</v>
      </c>
      <c r="N570" cm="1">
        <f t="array" ref="N570">SUM(--(ISNUMBER(SEARCH(Table1[[#This Row],[keyword]], Table1[keyword]))))</f>
        <v>3</v>
      </c>
      <c r="O570" t="str" cm="1">
        <f t="array" ref="O570">_xlfn.TEXTJOIN(", ", TRUE, _xlfn._xlws.FILTER(Table1[keyword], ISNUMBER(SEARCH(Table1[[#This Row],[keyword]], Table1[keyword])), ""))</f>
        <v>patch, patch, patch</v>
      </c>
      <c r="P570" cm="1">
        <f t="array" ref="P570">SUM(--((_xlfn.REGEXTEST(Table1[keyword], "^" &amp; Table1[[#This Row],[keyword]] &amp; ".*")) * (Table1[keep]=1) ))</f>
        <v>3</v>
      </c>
      <c r="Q570" t="str" cm="1">
        <f t="array" ref="Q570">_xlfn.TEXTJOIN(", ", TRUE, _xlfn._xlws.FILTER(Table1[keyword], (_xlfn.REGEXTEST(Table1[keyword], "^" &amp; Table1[[#This Row],[keyword]] &amp; ".*")) * (Table1[keep]=1), ""))</f>
        <v>patch, patch, patch</v>
      </c>
    </row>
    <row r="571" spans="1:17" x14ac:dyDescent="0.3">
      <c r="A571" t="str">
        <f>IF(NOT(ISBLANK(Table1[[#This Row],[correct value]])), Table1[[#This Row],[correct value]], Table1[[#This Row],[processed]])</f>
        <v>patch</v>
      </c>
      <c r="B571">
        <v>0</v>
      </c>
      <c r="C571">
        <v>1</v>
      </c>
      <c r="D571" t="s">
        <v>1184</v>
      </c>
      <c r="F571" t="b">
        <f>COUNTA(_xlfn.TEXTSPLIT(Table1[[#This Row],[processed]]," "))=1</f>
        <v>1</v>
      </c>
      <c r="G571" t="s">
        <v>268</v>
      </c>
      <c r="H571" s="2" t="s">
        <v>268</v>
      </c>
      <c r="J571" cm="1">
        <f t="array" ref="J571">SUM(--((_xlfn.REGEXTEST(Table1[keyword], "\b" &amp; Table1[[#This Row],[keyword]] &amp; ".*")) * (Table1[keep]=1) * (Table1[QA]=Table1[[#This Row],[QA]]) *  (Table1[Redundant]&lt;&gt;1)))</f>
        <v>1</v>
      </c>
      <c r="K571" t="str" cm="1">
        <f t="array" ref="K571">_xlfn.TEXTJOIN(", ", TRUE, _xlfn._xlws.FILTER(Table1[keyword], (_xlfn.REGEXTEST(Table1[keyword], "\b" &amp; Table1[[#This Row],[keyword]] &amp; ".*")) * (Table1[keep]=1)  * (Table1[QA]=Table1[[#This Row],[QA]]) *  (Table1[Redundant]&lt;&gt;1), ""))</f>
        <v>patch</v>
      </c>
      <c r="L571" cm="1">
        <f t="array" ref="L571">SUM(--(RIGHT(_xlfn.TEXTSPLIT(Table1[[#This Row],[processed]], ," "), 1) = "I"))</f>
        <v>0</v>
      </c>
      <c r="M571" cm="1">
        <f t="array" ref="M571">SUM(--(RIGHT(_xlfn.TEXTSPLIT(Table1[[#This Row],[processed]], ," "), 2) = "bl"))</f>
        <v>0</v>
      </c>
      <c r="N571" cm="1">
        <f t="array" ref="N571">SUM(--(ISNUMBER(SEARCH(Table1[[#This Row],[keyword]], Table1[keyword]))))</f>
        <v>3</v>
      </c>
      <c r="O571" t="str" cm="1">
        <f t="array" ref="O571">_xlfn.TEXTJOIN(", ", TRUE, _xlfn._xlws.FILTER(Table1[keyword], ISNUMBER(SEARCH(Table1[[#This Row],[keyword]], Table1[keyword])), ""))</f>
        <v>patch, patch, patch</v>
      </c>
      <c r="P571" cm="1">
        <f t="array" ref="P571">SUM(--((_xlfn.REGEXTEST(Table1[keyword], "^" &amp; Table1[[#This Row],[keyword]] &amp; ".*")) * (Table1[keep]=1) ))</f>
        <v>3</v>
      </c>
      <c r="Q571" t="str" cm="1">
        <f t="array" ref="Q571">_xlfn.TEXTJOIN(", ", TRUE, _xlfn._xlws.FILTER(Table1[keyword], (_xlfn.REGEXTEST(Table1[keyword], "^" &amp; Table1[[#This Row],[keyword]] &amp; ".*")) * (Table1[keep]=1), ""))</f>
        <v>patch, patch, patch</v>
      </c>
    </row>
    <row r="572" spans="1:17" x14ac:dyDescent="0.3">
      <c r="A572" t="str">
        <f>IF(NOT(ISBLANK(Table1[[#This Row],[correct value]])), Table1[[#This Row],[correct value]], Table1[[#This Row],[processed]])</f>
        <v>paus</v>
      </c>
      <c r="B572">
        <v>0</v>
      </c>
      <c r="C572">
        <v>1</v>
      </c>
      <c r="D572" t="s">
        <v>1383</v>
      </c>
      <c r="F572" t="b">
        <f>COUNTA(_xlfn.TEXTSPLIT(Table1[[#This Row],[processed]]," "))=1</f>
        <v>1</v>
      </c>
      <c r="G572" t="s">
        <v>1274</v>
      </c>
      <c r="H572" s="2" t="s">
        <v>1275</v>
      </c>
      <c r="J572" cm="1">
        <f t="array" ref="J572">SUM(--((_xlfn.REGEXTEST(Table1[keyword], "\b" &amp; Table1[[#This Row],[keyword]] &amp; ".*")) * (Table1[keep]=1) * (Table1[QA]=Table1[[#This Row],[QA]]) *  (Table1[Redundant]&lt;&gt;1)))</f>
        <v>1</v>
      </c>
      <c r="K572" t="str" cm="1">
        <f t="array" ref="K572">_xlfn.TEXTJOIN(", ", TRUE, _xlfn._xlws.FILTER(Table1[keyword], (_xlfn.REGEXTEST(Table1[keyword], "\b" &amp; Table1[[#This Row],[keyword]] &amp; ".*")) * (Table1[keep]=1)  * (Table1[QA]=Table1[[#This Row],[QA]]) *  (Table1[Redundant]&lt;&gt;1), ""))</f>
        <v>paus</v>
      </c>
      <c r="L572" cm="1">
        <f t="array" ref="L572">SUM(--(RIGHT(_xlfn.TEXTSPLIT(Table1[[#This Row],[processed]], ," "), 1) = "I"))</f>
        <v>0</v>
      </c>
      <c r="M572" cm="1">
        <f t="array" ref="M572">SUM(--(RIGHT(_xlfn.TEXTSPLIT(Table1[[#This Row],[processed]], ," "), 2) = "bl"))</f>
        <v>0</v>
      </c>
      <c r="N572" cm="1">
        <f t="array" ref="N572">SUM(--(ISNUMBER(SEARCH(Table1[[#This Row],[keyword]], Table1[keyword]))))</f>
        <v>1</v>
      </c>
      <c r="O572" t="str" cm="1">
        <f t="array" ref="O572">_xlfn.TEXTJOIN(", ", TRUE, _xlfn._xlws.FILTER(Table1[keyword], ISNUMBER(SEARCH(Table1[[#This Row],[keyword]], Table1[keyword])), ""))</f>
        <v>paus</v>
      </c>
      <c r="P572" cm="1">
        <f t="array" ref="P572">SUM(--((_xlfn.REGEXTEST(Table1[keyword], "^" &amp; Table1[[#This Row],[keyword]] &amp; ".*")) * (Table1[keep]=1) ))</f>
        <v>1</v>
      </c>
      <c r="Q572" t="str" cm="1">
        <f t="array" ref="Q572">_xlfn.TEXTJOIN(", ", TRUE, _xlfn._xlws.FILTER(Table1[keyword], (_xlfn.REGEXTEST(Table1[keyword], "^" &amp; Table1[[#This Row],[keyword]] &amp; ".*")) * (Table1[keep]=1), ""))</f>
        <v>paus</v>
      </c>
    </row>
    <row r="573" spans="1:17" x14ac:dyDescent="0.3">
      <c r="A573" t="str">
        <f>IF(NOT(ISBLANK(Table1[[#This Row],[correct value]])), Table1[[#This Row],[correct value]], Table1[[#This Row],[processed]])</f>
        <v>pci-dss</v>
      </c>
      <c r="B573">
        <v>0</v>
      </c>
      <c r="C573">
        <v>1</v>
      </c>
      <c r="D573" t="s">
        <v>1184</v>
      </c>
      <c r="F573" t="b">
        <f>COUNTA(_xlfn.TEXTSPLIT(Table1[[#This Row],[processed]]," "))=1</f>
        <v>1</v>
      </c>
      <c r="G573" t="s">
        <v>1045</v>
      </c>
      <c r="H573" s="2" t="s">
        <v>1046</v>
      </c>
      <c r="J573" cm="1">
        <f t="array" ref="J573">SUM(--((_xlfn.REGEXTEST(Table1[keyword], "\b" &amp; Table1[[#This Row],[keyword]] &amp; ".*")) * (Table1[keep]=1) * (Table1[QA]=Table1[[#This Row],[QA]]) *  (Table1[Redundant]&lt;&gt;1)))</f>
        <v>1</v>
      </c>
      <c r="K573" t="str" cm="1">
        <f t="array" ref="K573">_xlfn.TEXTJOIN(", ", TRUE, _xlfn._xlws.FILTER(Table1[keyword], (_xlfn.REGEXTEST(Table1[keyword], "\b" &amp; Table1[[#This Row],[keyword]] &amp; ".*")) * (Table1[keep]=1)  * (Table1[QA]=Table1[[#This Row],[QA]]) *  (Table1[Redundant]&lt;&gt;1), ""))</f>
        <v>pci-dss</v>
      </c>
      <c r="L573" cm="1">
        <f t="array" ref="L573">SUM(--(RIGHT(_xlfn.TEXTSPLIT(Table1[[#This Row],[processed]], ," "), 1) = "I"))</f>
        <v>0</v>
      </c>
      <c r="M573" cm="1">
        <f t="array" ref="M573">SUM(--(RIGHT(_xlfn.TEXTSPLIT(Table1[[#This Row],[processed]], ," "), 2) = "bl"))</f>
        <v>0</v>
      </c>
      <c r="N573" cm="1">
        <f t="array" ref="N573">SUM(--(ISNUMBER(SEARCH(Table1[[#This Row],[keyword]], Table1[keyword]))))</f>
        <v>1</v>
      </c>
      <c r="O573" t="str" cm="1">
        <f t="array" ref="O573">_xlfn.TEXTJOIN(", ", TRUE, _xlfn._xlws.FILTER(Table1[keyword], ISNUMBER(SEARCH(Table1[[#This Row],[keyword]], Table1[keyword])), ""))</f>
        <v>pci-dss</v>
      </c>
      <c r="P573" cm="1">
        <f t="array" ref="P573">SUM(--((_xlfn.REGEXTEST(Table1[keyword], "^" &amp; Table1[[#This Row],[keyword]] &amp; ".*")) * (Table1[keep]=1) ))</f>
        <v>1</v>
      </c>
      <c r="Q573" t="str" cm="1">
        <f t="array" ref="Q573">_xlfn.TEXTJOIN(", ", TRUE, _xlfn._xlws.FILTER(Table1[keyword], (_xlfn.REGEXTEST(Table1[keyword], "^" &amp; Table1[[#This Row],[keyword]] &amp; ".*")) * (Table1[keep]=1), ""))</f>
        <v>pci-dss</v>
      </c>
    </row>
    <row r="574" spans="1:17" x14ac:dyDescent="0.3">
      <c r="A574" t="str">
        <f>IF(NOT(ISBLANK(Table1[[#This Row],[correct value]])), Table1[[#This Row],[correct value]], Table1[[#This Row],[processed]])</f>
        <v>peer-to-p</v>
      </c>
      <c r="B574">
        <v>1</v>
      </c>
      <c r="C574">
        <v>1</v>
      </c>
      <c r="D574" t="s">
        <v>115</v>
      </c>
      <c r="F574" t="b">
        <f>COUNTA(_xlfn.TEXTSPLIT(Table1[[#This Row],[processed]]," "))=1</f>
        <v>1</v>
      </c>
      <c r="G574" t="s">
        <v>17</v>
      </c>
      <c r="H574" s="2" t="s">
        <v>18</v>
      </c>
      <c r="J574" cm="1">
        <f t="array" ref="J574">SUM(--((_xlfn.REGEXTEST(Table1[keyword], "\b" &amp; Table1[[#This Row],[keyword]] &amp; ".*")) * (Table1[keep]=1) * (Table1[QA]=Table1[[#This Row],[QA]]) *  (Table1[Redundant]&lt;&gt;1)))</f>
        <v>1</v>
      </c>
      <c r="K574" t="str" cm="1">
        <f t="array" ref="K574">_xlfn.TEXTJOIN(", ", TRUE, _xlfn._xlws.FILTER(Table1[keyword], (_xlfn.REGEXTEST(Table1[keyword], "\b" &amp; Table1[[#This Row],[keyword]] &amp; ".*")) * (Table1[keep]=1)  * (Table1[QA]=Table1[[#This Row],[QA]]) *  (Table1[Redundant]&lt;&gt;1), ""))</f>
        <v>peer-to-p</v>
      </c>
      <c r="L574" cm="1">
        <f t="array" ref="L574">SUM(--(RIGHT(_xlfn.TEXTSPLIT(Table1[[#This Row],[processed]], ," "), 1) = "I"))</f>
        <v>0</v>
      </c>
      <c r="M574" cm="1">
        <f t="array" ref="M574">SUM(--(RIGHT(_xlfn.TEXTSPLIT(Table1[[#This Row],[processed]], ," "), 2) = "bl"))</f>
        <v>0</v>
      </c>
      <c r="N574" cm="1">
        <f t="array" ref="N574">SUM(--(ISNUMBER(SEARCH(Table1[[#This Row],[keyword]], Table1[keyword]))))</f>
        <v>1</v>
      </c>
      <c r="O574" t="str" cm="1">
        <f t="array" ref="O574">_xlfn.TEXTJOIN(", ", TRUE, _xlfn._xlws.FILTER(Table1[keyword], ISNUMBER(SEARCH(Table1[[#This Row],[keyword]], Table1[keyword])), ""))</f>
        <v>peer-to-p</v>
      </c>
      <c r="P574" cm="1">
        <f t="array" ref="P574">SUM(--((_xlfn.REGEXTEST(Table1[keyword], "^" &amp; Table1[[#This Row],[keyword]] &amp; ".*")) * (Table1[keep]=1) ))</f>
        <v>1</v>
      </c>
      <c r="Q574" t="str" cm="1">
        <f t="array" ref="Q574">_xlfn.TEXTJOIN(", ", TRUE, _xlfn._xlws.FILTER(Table1[keyword], (_xlfn.REGEXTEST(Table1[keyword], "^" &amp; Table1[[#This Row],[keyword]] &amp; ".*")) * (Table1[keep]=1), ""))</f>
        <v>peer-to-p</v>
      </c>
    </row>
    <row r="575" spans="1:17" x14ac:dyDescent="0.3">
      <c r="A575" t="str">
        <f>IF(NOT(ISBLANK(Table1[[#This Row],[correct value]])), Table1[[#This Row],[correct value]], Table1[[#This Row],[processed]])</f>
        <v>penetr</v>
      </c>
      <c r="B575">
        <v>1</v>
      </c>
      <c r="C575">
        <v>1</v>
      </c>
      <c r="D575" t="s">
        <v>1184</v>
      </c>
      <c r="F575" t="b">
        <f>COUNTA(_xlfn.TEXTSPLIT(Table1[[#This Row],[processed]]," "))=1</f>
        <v>1</v>
      </c>
      <c r="G575" t="s">
        <v>876</v>
      </c>
      <c r="H575" s="2" t="s">
        <v>1067</v>
      </c>
      <c r="J575" cm="1">
        <f t="array" ref="J575">SUM(--((_xlfn.REGEXTEST(Table1[keyword], "\b" &amp; Table1[[#This Row],[keyword]] &amp; ".*")) * (Table1[keep]=1) * (Table1[QA]=Table1[[#This Row],[QA]]) *  (Table1[Redundant]&lt;&gt;1)))</f>
        <v>1</v>
      </c>
      <c r="K575" t="str" cm="1">
        <f t="array" ref="K575">_xlfn.TEXTJOIN(", ", TRUE, _xlfn._xlws.FILTER(Table1[keyword], (_xlfn.REGEXTEST(Table1[keyword], "\b" &amp; Table1[[#This Row],[keyword]] &amp; ".*")) * (Table1[keep]=1)  * (Table1[QA]=Table1[[#This Row],[QA]]) *  (Table1[Redundant]&lt;&gt;1), ""))</f>
        <v>penetr</v>
      </c>
      <c r="L575" cm="1">
        <f t="array" ref="L575">SUM(--(RIGHT(_xlfn.TEXTSPLIT(Table1[[#This Row],[processed]], ," "), 1) = "I"))</f>
        <v>0</v>
      </c>
      <c r="M575" cm="1">
        <f t="array" ref="M575">SUM(--(RIGHT(_xlfn.TEXTSPLIT(Table1[[#This Row],[processed]], ," "), 2) = "bl"))</f>
        <v>0</v>
      </c>
      <c r="N575" cm="1">
        <f t="array" ref="N575">SUM(--(ISNUMBER(SEARCH(Table1[[#This Row],[keyword]], Table1[keyword]))))</f>
        <v>3</v>
      </c>
      <c r="O575" t="str" cm="1">
        <f t="array" ref="O575">_xlfn.TEXTJOIN(", ", TRUE, _xlfn._xlws.FILTER(Table1[keyword], ISNUMBER(SEARCH(Table1[[#This Row],[keyword]], Table1[keyword])), ""))</f>
        <v>penetr, penetr, penetr test</v>
      </c>
      <c r="P575" cm="1">
        <f t="array" ref="P575">SUM(--((_xlfn.REGEXTEST(Table1[keyword], "^" &amp; Table1[[#This Row],[keyword]] &amp; ".*")) * (Table1[keep]=1) ))</f>
        <v>1</v>
      </c>
      <c r="Q575" t="str" cm="1">
        <f t="array" ref="Q575">_xlfn.TEXTJOIN(", ", TRUE, _xlfn._xlws.FILTER(Table1[keyword], (_xlfn.REGEXTEST(Table1[keyword], "^" &amp; Table1[[#This Row],[keyword]] &amp; ".*")) * (Table1[keep]=1), ""))</f>
        <v>penetr</v>
      </c>
    </row>
    <row r="576" spans="1:17" x14ac:dyDescent="0.3">
      <c r="A576" t="str">
        <f>IF(NOT(ISBLANK(Table1[[#This Row],[correct value]])), Table1[[#This Row],[correct value]], Table1[[#This Row],[processed]])</f>
        <v>perform</v>
      </c>
      <c r="B576">
        <v>0</v>
      </c>
      <c r="C576">
        <v>1</v>
      </c>
      <c r="D576" t="s">
        <v>746</v>
      </c>
      <c r="F576" t="b">
        <f>COUNTA(_xlfn.TEXTSPLIT(Table1[[#This Row],[processed]]," "))=1</f>
        <v>1</v>
      </c>
      <c r="G576" t="s">
        <v>648</v>
      </c>
      <c r="H576" s="2" t="s">
        <v>648</v>
      </c>
      <c r="J576" cm="1">
        <f t="array" ref="J576">SUM(--((_xlfn.REGEXTEST(Table1[keyword], "\b" &amp; Table1[[#This Row],[keyword]] &amp; ".*")) * (Table1[keep]=1) * (Table1[QA]=Table1[[#This Row],[QA]]) *  (Table1[Redundant]&lt;&gt;1)))</f>
        <v>1</v>
      </c>
      <c r="K576" t="str" cm="1">
        <f t="array" ref="K576">_xlfn.TEXTJOIN(", ", TRUE, _xlfn._xlws.FILTER(Table1[keyword], (_xlfn.REGEXTEST(Table1[keyword], "\b" &amp; Table1[[#This Row],[keyword]] &amp; ".*")) * (Table1[keep]=1)  * (Table1[QA]=Table1[[#This Row],[QA]]) *  (Table1[Redundant]&lt;&gt;1), ""))</f>
        <v>perform</v>
      </c>
      <c r="L576" cm="1">
        <f t="array" ref="L576">SUM(--(RIGHT(_xlfn.TEXTSPLIT(Table1[[#This Row],[processed]], ," "), 1) = "I"))</f>
        <v>0</v>
      </c>
      <c r="M576" cm="1">
        <f t="array" ref="M576">SUM(--(RIGHT(_xlfn.TEXTSPLIT(Table1[[#This Row],[processed]], ," "), 2) = "bl"))</f>
        <v>0</v>
      </c>
      <c r="N576" cm="1">
        <f t="array" ref="N576">SUM(--(ISNUMBER(SEARCH(Table1[[#This Row],[keyword]], Table1[keyword]))))</f>
        <v>19</v>
      </c>
      <c r="O576" t="str" cm="1">
        <f t="array" ref="O576">_xlfn.TEXTJOIN(", ", TRUE, _xlfn._xlws.FILTER(Table1[keyword], ISNUMBER(SEARCH(Table1[[#This Row],[keyword]], Table1[keyword])), ""))</f>
        <v>perform test, perform, perform, resourc perform, applic perform, improv perform, optim perform, perform analys, perform efficien, perform engin, perform evalu, perform issu, perform metric, perform model, perform optim, perform requir, perform target, softwar perform, workload perform</v>
      </c>
      <c r="P576" cm="1">
        <f t="array" ref="P576">SUM(--((_xlfn.REGEXTEST(Table1[keyword], "^" &amp; Table1[[#This Row],[keyword]] &amp; ".*")) * (Table1[keep]=1) ))</f>
        <v>13</v>
      </c>
      <c r="Q576" t="str" cm="1">
        <f t="array" ref="Q576">_xlfn.TEXTJOIN(", ", TRUE, _xlfn._xlws.FILTER(Table1[keyword], (_xlfn.REGEXTEST(Table1[keyword], "^" &amp; Table1[[#This Row],[keyword]] &amp; ".*")) * (Table1[keep]=1), ""))</f>
        <v>perform test, perform, perform, perform analys, perform efficien, perform engin, perform evalu, perform issu, perform metric, perform model, perform optim, perform requir, perform target</v>
      </c>
    </row>
    <row r="577" spans="1:17" x14ac:dyDescent="0.3">
      <c r="A577" t="str">
        <f>IF(NOT(ISBLANK(Table1[[#This Row],[correct value]])), Table1[[#This Row],[correct value]], Table1[[#This Row],[processed]])</f>
        <v>perform</v>
      </c>
      <c r="B577">
        <v>0</v>
      </c>
      <c r="C577">
        <v>1</v>
      </c>
      <c r="D577" t="s">
        <v>1383</v>
      </c>
      <c r="F577" t="b">
        <f>COUNTA(_xlfn.TEXTSPLIT(Table1[[#This Row],[processed]]," "))=1</f>
        <v>1</v>
      </c>
      <c r="G577" t="s">
        <v>648</v>
      </c>
      <c r="H577" s="2" t="s">
        <v>746</v>
      </c>
      <c r="J577" cm="1">
        <f t="array" ref="J577">SUM(--((_xlfn.REGEXTEST(Table1[keyword], "\b" &amp; Table1[[#This Row],[keyword]] &amp; ".*")) * (Table1[keep]=1) * (Table1[QA]=Table1[[#This Row],[QA]]) *  (Table1[Redundant]&lt;&gt;1)))</f>
        <v>1</v>
      </c>
      <c r="K577" t="str" cm="1">
        <f t="array" ref="K577">_xlfn.TEXTJOIN(", ", TRUE, _xlfn._xlws.FILTER(Table1[keyword], (_xlfn.REGEXTEST(Table1[keyword], "\b" &amp; Table1[[#This Row],[keyword]] &amp; ".*")) * (Table1[keep]=1)  * (Table1[QA]=Table1[[#This Row],[QA]]) *  (Table1[Redundant]&lt;&gt;1), ""))</f>
        <v>perform</v>
      </c>
      <c r="L577" cm="1">
        <f t="array" ref="L577">SUM(--(RIGHT(_xlfn.TEXTSPLIT(Table1[[#This Row],[processed]], ," "), 1) = "I"))</f>
        <v>0</v>
      </c>
      <c r="M577" cm="1">
        <f t="array" ref="M577">SUM(--(RIGHT(_xlfn.TEXTSPLIT(Table1[[#This Row],[processed]], ," "), 2) = "bl"))</f>
        <v>0</v>
      </c>
      <c r="N577" cm="1">
        <f t="array" ref="N577">SUM(--(ISNUMBER(SEARCH(Table1[[#This Row],[keyword]], Table1[keyword]))))</f>
        <v>19</v>
      </c>
      <c r="O577" t="str" cm="1">
        <f t="array" ref="O577">_xlfn.TEXTJOIN(", ", TRUE, _xlfn._xlws.FILTER(Table1[keyword], ISNUMBER(SEARCH(Table1[[#This Row],[keyword]], Table1[keyword])), ""))</f>
        <v>perform test, perform, perform, resourc perform, applic perform, improv perform, optim perform, perform analys, perform efficien, perform engin, perform evalu, perform issu, perform metric, perform model, perform optim, perform requir, perform target, softwar perform, workload perform</v>
      </c>
      <c r="P577" cm="1">
        <f t="array" ref="P577">SUM(--((_xlfn.REGEXTEST(Table1[keyword], "^" &amp; Table1[[#This Row],[keyword]] &amp; ".*")) * (Table1[keep]=1) ))</f>
        <v>13</v>
      </c>
      <c r="Q577" t="str" cm="1">
        <f t="array" ref="Q577">_xlfn.TEXTJOIN(", ", TRUE, _xlfn._xlws.FILTER(Table1[keyword], (_xlfn.REGEXTEST(Table1[keyword], "^" &amp; Table1[[#This Row],[keyword]] &amp; ".*")) * (Table1[keep]=1), ""))</f>
        <v>perform test, perform, perform, perform analys, perform efficien, perform engin, perform evalu, perform issu, perform metric, perform model, perform optim, perform requir, perform target</v>
      </c>
    </row>
    <row r="578" spans="1:17" x14ac:dyDescent="0.3">
      <c r="A578" t="str">
        <f>IF(NOT(ISBLANK(Table1[[#This Row],[correct value]])), Table1[[#This Row],[correct value]], Table1[[#This Row],[processed]])</f>
        <v>permiss</v>
      </c>
      <c r="B578">
        <v>0</v>
      </c>
      <c r="C578">
        <v>1</v>
      </c>
      <c r="D578" t="s">
        <v>969</v>
      </c>
      <c r="F578" t="b">
        <f>COUNTA(_xlfn.TEXTSPLIT(Table1[[#This Row],[processed]]," "))=1</f>
        <v>1</v>
      </c>
      <c r="G578" t="s">
        <v>905</v>
      </c>
      <c r="H578" s="2" t="s">
        <v>906</v>
      </c>
      <c r="J578" cm="1">
        <f t="array" ref="J578">SUM(--((_xlfn.REGEXTEST(Table1[keyword], "\b" &amp; Table1[[#This Row],[keyword]] &amp; ".*")) * (Table1[keep]=1) * (Table1[QA]=Table1[[#This Row],[QA]]) *  (Table1[Redundant]&lt;&gt;1)))</f>
        <v>1</v>
      </c>
      <c r="K578" t="str" cm="1">
        <f t="array" ref="K578">_xlfn.TEXTJOIN(", ", TRUE, _xlfn._xlws.FILTER(Table1[keyword], (_xlfn.REGEXTEST(Table1[keyword], "\b" &amp; Table1[[#This Row],[keyword]] &amp; ".*")) * (Table1[keep]=1)  * (Table1[QA]=Table1[[#This Row],[QA]]) *  (Table1[Redundant]&lt;&gt;1), ""))</f>
        <v>permiss</v>
      </c>
      <c r="L578" cm="1">
        <f t="array" ref="L578">SUM(--(RIGHT(_xlfn.TEXTSPLIT(Table1[[#This Row],[processed]], ," "), 1) = "I"))</f>
        <v>0</v>
      </c>
      <c r="M578" cm="1">
        <f t="array" ref="M578">SUM(--(RIGHT(_xlfn.TEXTSPLIT(Table1[[#This Row],[processed]], ," "), 2) = "bl"))</f>
        <v>0</v>
      </c>
      <c r="N578" cm="1">
        <f t="array" ref="N578">SUM(--(ISNUMBER(SEARCH(Table1[[#This Row],[keyword]], Table1[keyword]))))</f>
        <v>1</v>
      </c>
      <c r="O578" t="str" cm="1">
        <f t="array" ref="O578">_xlfn.TEXTJOIN(", ", TRUE, _xlfn._xlws.FILTER(Table1[keyword], ISNUMBER(SEARCH(Table1[[#This Row],[keyword]], Table1[keyword])), ""))</f>
        <v>permiss</v>
      </c>
      <c r="P578" cm="1">
        <f t="array" ref="P578">SUM(--((_xlfn.REGEXTEST(Table1[keyword], "^" &amp; Table1[[#This Row],[keyword]] &amp; ".*")) * (Table1[keep]=1) ))</f>
        <v>1</v>
      </c>
      <c r="Q578" t="str" cm="1">
        <f t="array" ref="Q578">_xlfn.TEXTJOIN(", ", TRUE, _xlfn._xlws.FILTER(Table1[keyword], (_xlfn.REGEXTEST(Table1[keyword], "^" &amp; Table1[[#This Row],[keyword]] &amp; ".*")) * (Table1[keep]=1), ""))</f>
        <v>permiss</v>
      </c>
    </row>
    <row r="579" spans="1:17" x14ac:dyDescent="0.3">
      <c r="A579" t="str">
        <f>IF(NOT(ISBLANK(Table1[[#This Row],[correct value]])), Table1[[#This Row],[correct value]], Table1[[#This Row],[processed]])</f>
        <v>person</v>
      </c>
      <c r="B579">
        <v>0</v>
      </c>
      <c r="C579">
        <v>1</v>
      </c>
      <c r="D579" t="s">
        <v>1383</v>
      </c>
      <c r="F579" t="b">
        <f>COUNTA(_xlfn.TEXTSPLIT(Table1[[#This Row],[processed]]," "))=1</f>
        <v>1</v>
      </c>
      <c r="G579" t="s">
        <v>1294</v>
      </c>
      <c r="H579" s="2" t="s">
        <v>1295</v>
      </c>
      <c r="J579" cm="1">
        <f t="array" ref="J579">SUM(--((_xlfn.REGEXTEST(Table1[keyword], "\b" &amp; Table1[[#This Row],[keyword]] &amp; ".*")) * (Table1[keep]=1) * (Table1[QA]=Table1[[#This Row],[QA]]) *  (Table1[Redundant]&lt;&gt;1)))</f>
        <v>1</v>
      </c>
      <c r="K579" t="str" cm="1">
        <f t="array" ref="K579">_xlfn.TEXTJOIN(", ", TRUE, _xlfn._xlws.FILTER(Table1[keyword], (_xlfn.REGEXTEST(Table1[keyword], "\b" &amp; Table1[[#This Row],[keyword]] &amp; ".*")) * (Table1[keep]=1)  * (Table1[QA]=Table1[[#This Row],[QA]]) *  (Table1[Redundant]&lt;&gt;1), ""))</f>
        <v>person</v>
      </c>
      <c r="L579" cm="1">
        <f t="array" ref="L579">SUM(--(RIGHT(_xlfn.TEXTSPLIT(Table1[[#This Row],[processed]], ," "), 1) = "I"))</f>
        <v>0</v>
      </c>
      <c r="M579" cm="1">
        <f t="array" ref="M579">SUM(--(RIGHT(_xlfn.TEXTSPLIT(Table1[[#This Row],[processed]], ," "), 2) = "bl"))</f>
        <v>0</v>
      </c>
      <c r="N579" cm="1">
        <f t="array" ref="N579">SUM(--(ISNUMBER(SEARCH(Table1[[#This Row],[keyword]], Table1[keyword]))))</f>
        <v>2</v>
      </c>
      <c r="O579" t="str" cm="1">
        <f t="array" ref="O579">_xlfn.TEXTJOIN(", ", TRUE, _xlfn._xlws.FILTER(Table1[keyword], ISNUMBER(SEARCH(Table1[[#This Row],[keyword]], Table1[keyword])), ""))</f>
        <v>imperson, person</v>
      </c>
      <c r="P579" cm="1">
        <f t="array" ref="P579">SUM(--((_xlfn.REGEXTEST(Table1[keyword], "^" &amp; Table1[[#This Row],[keyword]] &amp; ".*")) * (Table1[keep]=1) ))</f>
        <v>1</v>
      </c>
      <c r="Q579" t="str" cm="1">
        <f t="array" ref="Q579">_xlfn.TEXTJOIN(", ", TRUE, _xlfn._xlws.FILTER(Table1[keyword], (_xlfn.REGEXTEST(Table1[keyword], "^" &amp; Table1[[#This Row],[keyword]] &amp; ".*")) * (Table1[keep]=1), ""))</f>
        <v>person</v>
      </c>
    </row>
    <row r="580" spans="1:17" x14ac:dyDescent="0.3">
      <c r="A580" t="str">
        <f>IF(NOT(ISBLANK(Table1[[#This Row],[correct value]])), Table1[[#This Row],[correct value]], Table1[[#This Row],[processed]])</f>
        <v>phish</v>
      </c>
      <c r="B580">
        <v>0</v>
      </c>
      <c r="C580">
        <v>1</v>
      </c>
      <c r="D580" t="s">
        <v>1184</v>
      </c>
      <c r="F580" t="b">
        <f>COUNTA(_xlfn.TEXTSPLIT(Table1[[#This Row],[processed]]," "))=1</f>
        <v>1</v>
      </c>
      <c r="G580" t="s">
        <v>1024</v>
      </c>
      <c r="H580" s="2" t="s">
        <v>1024</v>
      </c>
      <c r="J580" cm="1">
        <f t="array" ref="J580">SUM(--((_xlfn.REGEXTEST(Table1[keyword], "\b" &amp; Table1[[#This Row],[keyword]] &amp; ".*")) * (Table1[keep]=1) * (Table1[QA]=Table1[[#This Row],[QA]]) *  (Table1[Redundant]&lt;&gt;1)))</f>
        <v>1</v>
      </c>
      <c r="K580" t="str" cm="1">
        <f t="array" ref="K580">_xlfn.TEXTJOIN(", ", TRUE, _xlfn._xlws.FILTER(Table1[keyword], (_xlfn.REGEXTEST(Table1[keyword], "\b" &amp; Table1[[#This Row],[keyword]] &amp; ".*")) * (Table1[keep]=1)  * (Table1[QA]=Table1[[#This Row],[QA]]) *  (Table1[Redundant]&lt;&gt;1), ""))</f>
        <v>phish</v>
      </c>
      <c r="L580" cm="1">
        <f t="array" ref="L580">SUM(--(RIGHT(_xlfn.TEXTSPLIT(Table1[[#This Row],[processed]], ," "), 1) = "I"))</f>
        <v>0</v>
      </c>
      <c r="M580" cm="1">
        <f t="array" ref="M580">SUM(--(RIGHT(_xlfn.TEXTSPLIT(Table1[[#This Row],[processed]], ," "), 2) = "bl"))</f>
        <v>0</v>
      </c>
      <c r="N580" cm="1">
        <f t="array" ref="N580">SUM(--(ISNUMBER(SEARCH(Table1[[#This Row],[keyword]], Table1[keyword]))))</f>
        <v>1</v>
      </c>
      <c r="O580" t="str" cm="1">
        <f t="array" ref="O580">_xlfn.TEXTJOIN(", ", TRUE, _xlfn._xlws.FILTER(Table1[keyword], ISNUMBER(SEARCH(Table1[[#This Row],[keyword]], Table1[keyword])), ""))</f>
        <v>phish</v>
      </c>
      <c r="P580" cm="1">
        <f t="array" ref="P580">SUM(--((_xlfn.REGEXTEST(Table1[keyword], "^" &amp; Table1[[#This Row],[keyword]] &amp; ".*")) * (Table1[keep]=1) ))</f>
        <v>1</v>
      </c>
      <c r="Q580" t="str" cm="1">
        <f t="array" ref="Q580">_xlfn.TEXTJOIN(", ", TRUE, _xlfn._xlws.FILTER(Table1[keyword], (_xlfn.REGEXTEST(Table1[keyword], "^" &amp; Table1[[#This Row],[keyword]] &amp; ".*")) * (Table1[keep]=1), ""))</f>
        <v>phish</v>
      </c>
    </row>
    <row r="581" spans="1:17" x14ac:dyDescent="0.3">
      <c r="A581" t="str">
        <f>IF(NOT(ISBLANK(Table1[[#This Row],[correct value]])), Table1[[#This Row],[correct value]], Table1[[#This Row],[processed]])</f>
        <v>ping</v>
      </c>
      <c r="B581">
        <v>0</v>
      </c>
      <c r="C581">
        <v>1</v>
      </c>
      <c r="D581" t="s">
        <v>131</v>
      </c>
      <c r="F581" t="b">
        <f>COUNTA(_xlfn.TEXTSPLIT(Table1[[#This Row],[processed]]," "))=1</f>
        <v>1</v>
      </c>
      <c r="G581" t="s">
        <v>172</v>
      </c>
      <c r="H581" t="s">
        <v>172</v>
      </c>
      <c r="J581" cm="1">
        <f t="array" ref="J581">SUM(--((_xlfn.REGEXTEST(Table1[keyword], "\b" &amp; Table1[[#This Row],[keyword]] &amp; ".*")) * (Table1[keep]=1) * (Table1[QA]=Table1[[#This Row],[QA]]) *  (Table1[Redundant]&lt;&gt;1)))</f>
        <v>1</v>
      </c>
      <c r="K581" t="str" cm="1">
        <f t="array" ref="K581">_xlfn.TEXTJOIN(", ", TRUE, _xlfn._xlws.FILTER(Table1[keyword], (_xlfn.REGEXTEST(Table1[keyword], "\b" &amp; Table1[[#This Row],[keyword]] &amp; ".*")) * (Table1[keep]=1)  * (Table1[QA]=Table1[[#This Row],[QA]]) *  (Table1[Redundant]&lt;&gt;1), ""))</f>
        <v>ping</v>
      </c>
      <c r="L581" cm="1">
        <f t="array" ref="L581">SUM(--(RIGHT(_xlfn.TEXTSPLIT(Table1[[#This Row],[processed]], ," "), 1) = "I"))</f>
        <v>0</v>
      </c>
      <c r="M581" cm="1">
        <f t="array" ref="M581">SUM(--(RIGHT(_xlfn.TEXTSPLIT(Table1[[#This Row],[processed]], ," "), 2) = "bl"))</f>
        <v>0</v>
      </c>
      <c r="N581" cm="1">
        <f t="array" ref="N581">SUM(--(ISNUMBER(SEARCH(Table1[[#This Row],[keyword]], Table1[keyword]))))</f>
        <v>1</v>
      </c>
      <c r="O581" t="str" cm="1">
        <f t="array" ref="O581">_xlfn.TEXTJOIN(", ", TRUE, _xlfn._xlws.FILTER(Table1[keyword], ISNUMBER(SEARCH(Table1[[#This Row],[keyword]], Table1[keyword])), ""))</f>
        <v>ping</v>
      </c>
      <c r="P581" cm="1">
        <f t="array" ref="P581">SUM(--((_xlfn.REGEXTEST(Table1[keyword], "^" &amp; Table1[[#This Row],[keyword]] &amp; ".*")) * (Table1[keep]=1) ))</f>
        <v>1</v>
      </c>
      <c r="Q581" t="str" cm="1">
        <f t="array" ref="Q581">_xlfn.TEXTJOIN(", ", TRUE, _xlfn._xlws.FILTER(Table1[keyword], (_xlfn.REGEXTEST(Table1[keyword], "^" &amp; Table1[[#This Row],[keyword]] &amp; ".*")) * (Table1[keep]=1), ""))</f>
        <v>ping</v>
      </c>
    </row>
    <row r="582" spans="1:17" hidden="1" x14ac:dyDescent="0.3">
      <c r="A582" s="6" t="str">
        <f>IF(NOT(ISBLANK(Table1[[#This Row],[correct value]])), Table1[[#This Row],[correct value]], Table1[[#This Row],[processed]])</f>
        <v>obsolescen</v>
      </c>
      <c r="B582">
        <v>0</v>
      </c>
      <c r="C582">
        <v>0</v>
      </c>
      <c r="D582" t="s">
        <v>861</v>
      </c>
      <c r="F582" t="b">
        <f>COUNTA(_xlfn.TEXTSPLIT(Table1[[#This Row],[processed]]," "))=1</f>
        <v>1</v>
      </c>
      <c r="G582" t="s">
        <v>768</v>
      </c>
      <c r="H582" t="s">
        <v>768</v>
      </c>
      <c r="J582" cm="1">
        <f t="array" ref="J582">SUM(--((_xlfn.REGEXTEST(Table1[keyword], "\b" &amp; Table1[[#This Row],[keyword]] &amp; ".*")) * (Table1[keep]=1) * (Table1[QA]=Table1[[#This Row],[QA]]) *  (Table1[Redundant]&lt;&gt;1)))</f>
        <v>0</v>
      </c>
      <c r="K582" t="str" cm="1">
        <f t="array" ref="K582">_xlfn.TEXTJOIN(", ", TRUE, _xlfn._xlws.FILTER(Table1[keyword], (_xlfn.REGEXTEST(Table1[keyword], "\b" &amp; Table1[[#This Row],[keyword]] &amp; ".*")) * (Table1[keep]=1)  * (Table1[QA]=Table1[[#This Row],[QA]]) *  (Table1[Redundant]&lt;&gt;1), ""))</f>
        <v/>
      </c>
      <c r="L582" cm="1">
        <f t="array" ref="L582">SUM(--(RIGHT(_xlfn.TEXTSPLIT(Table1[[#This Row],[processed]], ," "), 1) = "I"))</f>
        <v>0</v>
      </c>
      <c r="M582" cm="1">
        <f t="array" ref="M582">SUM(--(RIGHT(_xlfn.TEXTSPLIT(Table1[[#This Row],[processed]], ," "), 2) = "bl"))</f>
        <v>0</v>
      </c>
      <c r="N582" cm="1">
        <f t="array" ref="N582">SUM(--(ISNUMBER(SEARCH(Table1[[#This Row],[keyword]], Table1[keyword]))))</f>
        <v>1</v>
      </c>
      <c r="O582" t="str" cm="1">
        <f t="array" ref="O582">_xlfn.TEXTJOIN(", ", TRUE, _xlfn._xlws.FILTER(Table1[keyword], ISNUMBER(SEARCH(Table1[[#This Row],[keyword]], Table1[keyword])), ""))</f>
        <v>obsolescen</v>
      </c>
      <c r="P582" cm="1">
        <f t="array" ref="P582">SUM(--((_xlfn.REGEXTEST(Table1[keyword], "^" &amp; Table1[[#This Row],[keyword]] &amp; ".*")) * (Table1[keep]=1) ))</f>
        <v>0</v>
      </c>
      <c r="Q582" t="str" cm="1">
        <f t="array" ref="Q582">_xlfn.TEXTJOIN(", ", TRUE, _xlfn._xlws.FILTER(Table1[keyword], (_xlfn.REGEXTEST(Table1[keyword], "^" &amp; Table1[[#This Row],[keyword]] &amp; ".*")) * (Table1[keep]=1), ""))</f>
        <v/>
      </c>
    </row>
    <row r="583" spans="1:17" hidden="1" x14ac:dyDescent="0.3">
      <c r="A583" s="6" t="str">
        <f>IF(NOT(ISBLANK(Table1[[#This Row],[correct value]])), Table1[[#This Row],[correct value]], Table1[[#This Row],[processed]])</f>
        <v>onboard</v>
      </c>
      <c r="B583">
        <v>0</v>
      </c>
      <c r="C583">
        <v>0</v>
      </c>
      <c r="D583" t="s">
        <v>1383</v>
      </c>
      <c r="F583" t="b">
        <f>COUNTA(_xlfn.TEXTSPLIT(Table1[[#This Row],[processed]]," "))=1</f>
        <v>1</v>
      </c>
      <c r="G583" t="s">
        <v>1264</v>
      </c>
      <c r="H583" t="s">
        <v>1265</v>
      </c>
      <c r="J583" cm="1">
        <f t="array" ref="J583">SUM(--((_xlfn.REGEXTEST(Table1[keyword], "\b" &amp; Table1[[#This Row],[keyword]] &amp; ".*")) * (Table1[keep]=1) * (Table1[QA]=Table1[[#This Row],[QA]]) *  (Table1[Redundant]&lt;&gt;1)))</f>
        <v>0</v>
      </c>
      <c r="K583" t="str" cm="1">
        <f t="array" ref="K583">_xlfn.TEXTJOIN(", ", TRUE, _xlfn._xlws.FILTER(Table1[keyword], (_xlfn.REGEXTEST(Table1[keyword], "\b" &amp; Table1[[#This Row],[keyword]] &amp; ".*")) * (Table1[keep]=1)  * (Table1[QA]=Table1[[#This Row],[QA]]) *  (Table1[Redundant]&lt;&gt;1), ""))</f>
        <v/>
      </c>
      <c r="L583" cm="1">
        <f t="array" ref="L583">SUM(--(RIGHT(_xlfn.TEXTSPLIT(Table1[[#This Row],[processed]], ," "), 1) = "I"))</f>
        <v>0</v>
      </c>
      <c r="M583" cm="1">
        <f t="array" ref="M583">SUM(--(RIGHT(_xlfn.TEXTSPLIT(Table1[[#This Row],[processed]], ," "), 2) = "bl"))</f>
        <v>0</v>
      </c>
      <c r="N583" cm="1">
        <f t="array" ref="N583">SUM(--(ISNUMBER(SEARCH(Table1[[#This Row],[keyword]], Table1[keyword]))))</f>
        <v>1</v>
      </c>
      <c r="O583" t="str" cm="1">
        <f t="array" ref="O583">_xlfn.TEXTJOIN(", ", TRUE, _xlfn._xlws.FILTER(Table1[keyword], ISNUMBER(SEARCH(Table1[[#This Row],[keyword]], Table1[keyword])), ""))</f>
        <v>onboard</v>
      </c>
      <c r="P583" cm="1">
        <f t="array" ref="P583">SUM(--((_xlfn.REGEXTEST(Table1[keyword], "^" &amp; Table1[[#This Row],[keyword]] &amp; ".*")) * (Table1[keep]=1) ))</f>
        <v>0</v>
      </c>
      <c r="Q583" t="str" cm="1">
        <f t="array" ref="Q583">_xlfn.TEXTJOIN(", ", TRUE, _xlfn._xlws.FILTER(Table1[keyword], (_xlfn.REGEXTEST(Table1[keyword], "^" &amp; Table1[[#This Row],[keyword]] &amp; ".*")) * (Table1[keep]=1), ""))</f>
        <v/>
      </c>
    </row>
    <row r="584" spans="1:17" x14ac:dyDescent="0.3">
      <c r="A584" t="str">
        <f>IF(NOT(ISBLANK(Table1[[#This Row],[correct value]])), Table1[[#This Row],[correct value]], Table1[[#This Row],[processed]])</f>
        <v>pipelin</v>
      </c>
      <c r="B584">
        <v>0</v>
      </c>
      <c r="C584">
        <v>1</v>
      </c>
      <c r="D584" t="s">
        <v>390</v>
      </c>
      <c r="F584" t="b">
        <f>COUNTA(_xlfn.TEXTSPLIT(Table1[[#This Row],[processed]]," "))=1</f>
        <v>1</v>
      </c>
      <c r="G584" t="s">
        <v>269</v>
      </c>
      <c r="H584" s="2" t="s">
        <v>270</v>
      </c>
      <c r="J584" cm="1">
        <f t="array" ref="J584">SUM(--((_xlfn.REGEXTEST(Table1[keyword], "\b" &amp; Table1[[#This Row],[keyword]] &amp; ".*")) * (Table1[keep]=1) * (Table1[QA]=Table1[[#This Row],[QA]]) *  (Table1[Redundant]&lt;&gt;1)))</f>
        <v>1</v>
      </c>
      <c r="K584" t="str" cm="1">
        <f t="array" ref="K584">_xlfn.TEXTJOIN(", ", TRUE, _xlfn._xlws.FILTER(Table1[keyword], (_xlfn.REGEXTEST(Table1[keyword], "\b" &amp; Table1[[#This Row],[keyword]] &amp; ".*")) * (Table1[keep]=1)  * (Table1[QA]=Table1[[#This Row],[QA]]) *  (Table1[Redundant]&lt;&gt;1), ""))</f>
        <v>pipelin</v>
      </c>
      <c r="L584" cm="1">
        <f t="array" ref="L584">SUM(--(RIGHT(_xlfn.TEXTSPLIT(Table1[[#This Row],[processed]], ," "), 1) = "I"))</f>
        <v>0</v>
      </c>
      <c r="M584" cm="1">
        <f t="array" ref="M584">SUM(--(RIGHT(_xlfn.TEXTSPLIT(Table1[[#This Row],[processed]], ," "), 2) = "bl"))</f>
        <v>0</v>
      </c>
      <c r="N584" cm="1">
        <f t="array" ref="N584">SUM(--(ISNUMBER(SEARCH(Table1[[#This Row],[keyword]], Table1[keyword]))))</f>
        <v>2</v>
      </c>
      <c r="O584" t="str" cm="1">
        <f t="array" ref="O584">_xlfn.TEXTJOIN(", ", TRUE, _xlfn._xlws.FILTER(Table1[keyword], ISNUMBER(SEARCH(Table1[[#This Row],[keyword]], Table1[keyword])), ""))</f>
        <v>pipelin, pipelin</v>
      </c>
      <c r="P584" cm="1">
        <f t="array" ref="P584">SUM(--((_xlfn.REGEXTEST(Table1[keyword], "^" &amp; Table1[[#This Row],[keyword]] &amp; ".*")) * (Table1[keep]=1) ))</f>
        <v>2</v>
      </c>
      <c r="Q584" t="str" cm="1">
        <f t="array" ref="Q584">_xlfn.TEXTJOIN(", ", TRUE, _xlfn._xlws.FILTER(Table1[keyword], (_xlfn.REGEXTEST(Table1[keyword], "^" &amp; Table1[[#This Row],[keyword]] &amp; ".*")) * (Table1[keep]=1), ""))</f>
        <v>pipelin, pipelin</v>
      </c>
    </row>
    <row r="585" spans="1:17" x14ac:dyDescent="0.3">
      <c r="A585" t="str">
        <f>IF(NOT(ISBLANK(Table1[[#This Row],[correct value]])), Table1[[#This Row],[correct value]], Table1[[#This Row],[processed]])</f>
        <v>pipelin</v>
      </c>
      <c r="B585">
        <v>0</v>
      </c>
      <c r="C585">
        <v>1</v>
      </c>
      <c r="D585" t="s">
        <v>492</v>
      </c>
      <c r="F585" t="b">
        <f>COUNTA(_xlfn.TEXTSPLIT(Table1[[#This Row],[processed]]," "))=1</f>
        <v>1</v>
      </c>
      <c r="G585" t="s">
        <v>269</v>
      </c>
      <c r="H585" s="2" t="s">
        <v>270</v>
      </c>
      <c r="J585" cm="1">
        <f t="array" ref="J585">SUM(--((_xlfn.REGEXTEST(Table1[keyword], "\b" &amp; Table1[[#This Row],[keyword]] &amp; ".*")) * (Table1[keep]=1) * (Table1[QA]=Table1[[#This Row],[QA]]) *  (Table1[Redundant]&lt;&gt;1)))</f>
        <v>1</v>
      </c>
      <c r="K585" t="str" cm="1">
        <f t="array" ref="K585">_xlfn.TEXTJOIN(", ", TRUE, _xlfn._xlws.FILTER(Table1[keyword], (_xlfn.REGEXTEST(Table1[keyword], "\b" &amp; Table1[[#This Row],[keyword]] &amp; ".*")) * (Table1[keep]=1)  * (Table1[QA]=Table1[[#This Row],[QA]]) *  (Table1[Redundant]&lt;&gt;1), ""))</f>
        <v>pipelin</v>
      </c>
      <c r="L585" cm="1">
        <f t="array" ref="L585">SUM(--(RIGHT(_xlfn.TEXTSPLIT(Table1[[#This Row],[processed]], ," "), 1) = "I"))</f>
        <v>0</v>
      </c>
      <c r="M585" cm="1">
        <f t="array" ref="M585">SUM(--(RIGHT(_xlfn.TEXTSPLIT(Table1[[#This Row],[processed]], ," "), 2) = "bl"))</f>
        <v>0</v>
      </c>
      <c r="N585" cm="1">
        <f t="array" ref="N585">SUM(--(ISNUMBER(SEARCH(Table1[[#This Row],[keyword]], Table1[keyword]))))</f>
        <v>2</v>
      </c>
      <c r="O585" t="str" cm="1">
        <f t="array" ref="O585">_xlfn.TEXTJOIN(", ", TRUE, _xlfn._xlws.FILTER(Table1[keyword], ISNUMBER(SEARCH(Table1[[#This Row],[keyword]], Table1[keyword])), ""))</f>
        <v>pipelin, pipelin</v>
      </c>
      <c r="P585" cm="1">
        <f t="array" ref="P585">SUM(--((_xlfn.REGEXTEST(Table1[keyword], "^" &amp; Table1[[#This Row],[keyword]] &amp; ".*")) * (Table1[keep]=1) ))</f>
        <v>2</v>
      </c>
      <c r="Q585" t="str" cm="1">
        <f t="array" ref="Q585">_xlfn.TEXTJOIN(", ", TRUE, _xlfn._xlws.FILTER(Table1[keyword], (_xlfn.REGEXTEST(Table1[keyword], "^" &amp; Table1[[#This Row],[keyword]] &amp; ".*")) * (Table1[keep]=1), ""))</f>
        <v>pipelin, pipelin</v>
      </c>
    </row>
    <row r="586" spans="1:17" hidden="1" x14ac:dyDescent="0.3">
      <c r="A586" s="6" t="str">
        <f>IF(NOT(ISBLANK(Table1[[#This Row],[correct value]])), Table1[[#This Row],[correct value]], Table1[[#This Row],[processed]])</f>
        <v>openclos</v>
      </c>
      <c r="B586">
        <v>0</v>
      </c>
      <c r="C586">
        <v>0</v>
      </c>
      <c r="D586" t="s">
        <v>541</v>
      </c>
      <c r="F586" t="b">
        <f>COUNTA(_xlfn.TEXTSPLIT(Table1[[#This Row],[processed]]," "))=1</f>
        <v>1</v>
      </c>
      <c r="G586" t="s">
        <v>496</v>
      </c>
      <c r="H586" t="s">
        <v>497</v>
      </c>
      <c r="J586" cm="1">
        <f t="array" ref="J586">SUM(--((_xlfn.REGEXTEST(Table1[keyword], "\b" &amp; Table1[[#This Row],[keyword]] &amp; ".*")) * (Table1[keep]=1) * (Table1[QA]=Table1[[#This Row],[QA]]) *  (Table1[Redundant]&lt;&gt;1)))</f>
        <v>0</v>
      </c>
      <c r="K586" t="str" cm="1">
        <f t="array" ref="K586">_xlfn.TEXTJOIN(", ", TRUE, _xlfn._xlws.FILTER(Table1[keyword], (_xlfn.REGEXTEST(Table1[keyword], "\b" &amp; Table1[[#This Row],[keyword]] &amp; ".*")) * (Table1[keep]=1)  * (Table1[QA]=Table1[[#This Row],[QA]]) *  (Table1[Redundant]&lt;&gt;1), ""))</f>
        <v/>
      </c>
      <c r="L586" cm="1">
        <f t="array" ref="L586">SUM(--(RIGHT(_xlfn.TEXTSPLIT(Table1[[#This Row],[processed]], ," "), 1) = "I"))</f>
        <v>0</v>
      </c>
      <c r="M586" cm="1">
        <f t="array" ref="M586">SUM(--(RIGHT(_xlfn.TEXTSPLIT(Table1[[#This Row],[processed]], ," "), 2) = "bl"))</f>
        <v>0</v>
      </c>
      <c r="N586" cm="1">
        <f t="array" ref="N586">SUM(--(ISNUMBER(SEARCH(Table1[[#This Row],[keyword]], Table1[keyword]))))</f>
        <v>1</v>
      </c>
      <c r="O586" t="str" cm="1">
        <f t="array" ref="O586">_xlfn.TEXTJOIN(", ", TRUE, _xlfn._xlws.FILTER(Table1[keyword], ISNUMBER(SEARCH(Table1[[#This Row],[keyword]], Table1[keyword])), ""))</f>
        <v>openclos</v>
      </c>
      <c r="P586" cm="1">
        <f t="array" ref="P586">SUM(--((_xlfn.REGEXTEST(Table1[keyword], "^" &amp; Table1[[#This Row],[keyword]] &amp; ".*")) * (Table1[keep]=1) ))</f>
        <v>0</v>
      </c>
      <c r="Q586" t="str" cm="1">
        <f t="array" ref="Q586">_xlfn.TEXTJOIN(", ", TRUE, _xlfn._xlws.FILTER(Table1[keyword], (_xlfn.REGEXTEST(Table1[keyword], "^" &amp; Table1[[#This Row],[keyword]] &amp; ".*")) * (Table1[keep]=1), ""))</f>
        <v/>
      </c>
    </row>
    <row r="587" spans="1:17" x14ac:dyDescent="0.3">
      <c r="A587" t="str">
        <f>IF(NOT(ISBLANK(Table1[[#This Row],[correct value]])), Table1[[#This Row],[correct value]], Table1[[#This Row],[processed]])</f>
        <v>plan</v>
      </c>
      <c r="B587">
        <v>0</v>
      </c>
      <c r="C587">
        <v>1</v>
      </c>
      <c r="D587" t="s">
        <v>1262</v>
      </c>
      <c r="F587" t="b">
        <f>COUNTA(_xlfn.TEXTSPLIT(Table1[[#This Row],[processed]]," "))=1</f>
        <v>1</v>
      </c>
      <c r="G587" t="s">
        <v>1216</v>
      </c>
      <c r="H587" s="2" t="s">
        <v>1216</v>
      </c>
      <c r="J587" cm="1">
        <f t="array" ref="J587">SUM(--((_xlfn.REGEXTEST(Table1[keyword], "\b" &amp; Table1[[#This Row],[keyword]] &amp; ".*")) * (Table1[keep]=1) * (Table1[QA]=Table1[[#This Row],[QA]]) *  (Table1[Redundant]&lt;&gt;1)))</f>
        <v>1</v>
      </c>
      <c r="K587" t="str" cm="1">
        <f t="array" ref="K587">_xlfn.TEXTJOIN(", ", TRUE, _xlfn._xlws.FILTER(Table1[keyword], (_xlfn.REGEXTEST(Table1[keyword], "\b" &amp; Table1[[#This Row],[keyword]] &amp; ".*")) * (Table1[keep]=1)  * (Table1[QA]=Table1[[#This Row],[QA]]) *  (Table1[Redundant]&lt;&gt;1), ""))</f>
        <v>plan</v>
      </c>
      <c r="L587" cm="1">
        <f t="array" ref="L587">SUM(--(RIGHT(_xlfn.TEXTSPLIT(Table1[[#This Row],[processed]], ," "), 1) = "I"))</f>
        <v>0</v>
      </c>
      <c r="M587" cm="1">
        <f t="array" ref="M587">SUM(--(RIGHT(_xlfn.TEXTSPLIT(Table1[[#This Row],[processed]], ," "), 2) = "bl"))</f>
        <v>0</v>
      </c>
      <c r="N587" cm="1">
        <f t="array" ref="N587">SUM(--(ISNUMBER(SEARCH(Table1[[#This Row],[keyword]], Table1[keyword]))))</f>
        <v>1</v>
      </c>
      <c r="O587" t="str" cm="1">
        <f t="array" ref="O587">_xlfn.TEXTJOIN(", ", TRUE, _xlfn._xlws.FILTER(Table1[keyword], ISNUMBER(SEARCH(Table1[[#This Row],[keyword]], Table1[keyword])), ""))</f>
        <v>plan</v>
      </c>
      <c r="P587" cm="1">
        <f t="array" ref="P587">SUM(--((_xlfn.REGEXTEST(Table1[keyword], "^" &amp; Table1[[#This Row],[keyword]] &amp; ".*")) * (Table1[keep]=1) ))</f>
        <v>1</v>
      </c>
      <c r="Q587" t="str" cm="1">
        <f t="array" ref="Q587">_xlfn.TEXTJOIN(", ", TRUE, _xlfn._xlws.FILTER(Table1[keyword], (_xlfn.REGEXTEST(Table1[keyword], "^" &amp; Table1[[#This Row],[keyword]] &amp; ".*")) * (Table1[keep]=1), ""))</f>
        <v>plan</v>
      </c>
    </row>
    <row r="588" spans="1:17" hidden="1" x14ac:dyDescent="0.3">
      <c r="A588" s="6" t="str">
        <f>IF(NOT(ISBLANK(Table1[[#This Row],[correct value]])), Table1[[#This Row],[correct value]], Table1[[#This Row],[processed]])</f>
        <v>operat profil</v>
      </c>
      <c r="B588">
        <v>0</v>
      </c>
      <c r="C588">
        <v>0</v>
      </c>
      <c r="D588" t="s">
        <v>861</v>
      </c>
      <c r="F588" t="b">
        <f>COUNTA(_xlfn.TEXTSPLIT(Table1[[#This Row],[processed]]," "))=1</f>
        <v>0</v>
      </c>
      <c r="G588" t="s">
        <v>757</v>
      </c>
      <c r="H588" t="s">
        <v>758</v>
      </c>
      <c r="J588" cm="1">
        <f t="array" ref="J588">SUM(--((_xlfn.REGEXTEST(Table1[keyword], "\b" &amp; Table1[[#This Row],[keyword]] &amp; ".*")) * (Table1[keep]=1) * (Table1[QA]=Table1[[#This Row],[QA]]) *  (Table1[Redundant]&lt;&gt;1)))</f>
        <v>0</v>
      </c>
      <c r="K588" t="str" cm="1">
        <f t="array" ref="K588">_xlfn.TEXTJOIN(", ", TRUE, _xlfn._xlws.FILTER(Table1[keyword], (_xlfn.REGEXTEST(Table1[keyword], "\b" &amp; Table1[[#This Row],[keyword]] &amp; ".*")) * (Table1[keep]=1)  * (Table1[QA]=Table1[[#This Row],[QA]]) *  (Table1[Redundant]&lt;&gt;1), ""))</f>
        <v/>
      </c>
      <c r="L588" cm="1">
        <f t="array" ref="L588">SUM(--(RIGHT(_xlfn.TEXTSPLIT(Table1[[#This Row],[processed]], ," "), 1) = "I"))</f>
        <v>0</v>
      </c>
      <c r="M588" cm="1">
        <f t="array" ref="M588">SUM(--(RIGHT(_xlfn.TEXTSPLIT(Table1[[#This Row],[processed]], ," "), 2) = "bl"))</f>
        <v>0</v>
      </c>
      <c r="N588" cm="1">
        <f t="array" ref="N588">SUM(--(ISNUMBER(SEARCH(Table1[[#This Row],[keyword]], Table1[keyword]))))</f>
        <v>1</v>
      </c>
      <c r="O588" t="str" cm="1">
        <f t="array" ref="O588">_xlfn.TEXTJOIN(", ", TRUE, _xlfn._xlws.FILTER(Table1[keyword], ISNUMBER(SEARCH(Table1[[#This Row],[keyword]], Table1[keyword])), ""))</f>
        <v>operat profil</v>
      </c>
      <c r="P588" cm="1">
        <f t="array" ref="P588">SUM(--((_xlfn.REGEXTEST(Table1[keyword], "^" &amp; Table1[[#This Row],[keyword]] &amp; ".*")) * (Table1[keep]=1) ))</f>
        <v>0</v>
      </c>
      <c r="Q588" t="str" cm="1">
        <f t="array" ref="Q588">_xlfn.TEXTJOIN(", ", TRUE, _xlfn._xlws.FILTER(Table1[keyword], (_xlfn.REGEXTEST(Table1[keyword], "^" &amp; Table1[[#This Row],[keyword]] &amp; ".*")) * (Table1[keep]=1), ""))</f>
        <v/>
      </c>
    </row>
    <row r="589" spans="1:17" x14ac:dyDescent="0.3">
      <c r="A589" t="str">
        <f>IF(NOT(ISBLANK(Table1[[#This Row],[correct value]])), Table1[[#This Row],[correct value]], Table1[[#This Row],[processed]])</f>
        <v>plastic</v>
      </c>
      <c r="B589">
        <v>1</v>
      </c>
      <c r="C589">
        <v>1</v>
      </c>
      <c r="D589" t="s">
        <v>1383</v>
      </c>
      <c r="F589" t="b">
        <f>COUNTA(_xlfn.TEXTSPLIT(Table1[[#This Row],[processed]]," "))=1</f>
        <v>1</v>
      </c>
      <c r="G589" t="s">
        <v>1356</v>
      </c>
      <c r="H589" s="2" t="s">
        <v>1357</v>
      </c>
      <c r="J589" cm="1">
        <f t="array" ref="J589">SUM(--((_xlfn.REGEXTEST(Table1[keyword], "\b" &amp; Table1[[#This Row],[keyword]] &amp; ".*")) * (Table1[keep]=1) * (Table1[QA]=Table1[[#This Row],[QA]]) *  (Table1[Redundant]&lt;&gt;1)))</f>
        <v>1</v>
      </c>
      <c r="K589" t="str" cm="1">
        <f t="array" ref="K589">_xlfn.TEXTJOIN(", ", TRUE, _xlfn._xlws.FILTER(Table1[keyword], (_xlfn.REGEXTEST(Table1[keyword], "\b" &amp; Table1[[#This Row],[keyword]] &amp; ".*")) * (Table1[keep]=1)  * (Table1[QA]=Table1[[#This Row],[QA]]) *  (Table1[Redundant]&lt;&gt;1), ""))</f>
        <v>plastic</v>
      </c>
      <c r="L589" cm="1">
        <f t="array" ref="L589">SUM(--(RIGHT(_xlfn.TEXTSPLIT(Table1[[#This Row],[processed]], ," "), 1) = "I"))</f>
        <v>0</v>
      </c>
      <c r="M589" cm="1">
        <f t="array" ref="M589">SUM(--(RIGHT(_xlfn.TEXTSPLIT(Table1[[#This Row],[processed]], ," "), 2) = "bl"))</f>
        <v>0</v>
      </c>
      <c r="N589" cm="1">
        <f t="array" ref="N589">SUM(--(ISNUMBER(SEARCH(Table1[[#This Row],[keyword]], Table1[keyword]))))</f>
        <v>1</v>
      </c>
      <c r="O589" t="str" cm="1">
        <f t="array" ref="O589">_xlfn.TEXTJOIN(", ", TRUE, _xlfn._xlws.FILTER(Table1[keyword], ISNUMBER(SEARCH(Table1[[#This Row],[keyword]], Table1[keyword])), ""))</f>
        <v>plastic</v>
      </c>
      <c r="P589" cm="1">
        <f t="array" ref="P589">SUM(--((_xlfn.REGEXTEST(Table1[keyword], "^" &amp; Table1[[#This Row],[keyword]] &amp; ".*")) * (Table1[keep]=1) ))</f>
        <v>1</v>
      </c>
      <c r="Q589" t="str" cm="1">
        <f t="array" ref="Q589">_xlfn.TEXTJOIN(", ", TRUE, _xlfn._xlws.FILTER(Table1[keyword], (_xlfn.REGEXTEST(Table1[keyword], "^" &amp; Table1[[#This Row],[keyword]] &amp; ".*")) * (Table1[keep]=1), ""))</f>
        <v>plastic</v>
      </c>
    </row>
    <row r="590" spans="1:17" x14ac:dyDescent="0.3">
      <c r="A590" t="str">
        <f>IF(NOT(ISBLANK(Table1[[#This Row],[correct value]])), Table1[[#This Row],[correct value]], Table1[[#This Row],[processed]])</f>
        <v>platform</v>
      </c>
      <c r="B590">
        <v>0</v>
      </c>
      <c r="C590">
        <v>1</v>
      </c>
      <c r="D590" t="s">
        <v>115</v>
      </c>
      <c r="F590" t="b">
        <f>COUNTA(_xlfn.TEXTSPLIT(Table1[[#This Row],[processed]]," "))=1</f>
        <v>1</v>
      </c>
      <c r="G590" t="s">
        <v>38</v>
      </c>
      <c r="H590" s="2" t="s">
        <v>38</v>
      </c>
      <c r="J590" cm="1">
        <f t="array" ref="J590">SUM(--((_xlfn.REGEXTEST(Table1[keyword], "\b" &amp; Table1[[#This Row],[keyword]] &amp; ".*")) * (Table1[keep]=1) * (Table1[QA]=Table1[[#This Row],[QA]]) *  (Table1[Redundant]&lt;&gt;1)))</f>
        <v>1</v>
      </c>
      <c r="K590" t="str" cm="1">
        <f t="array" ref="K590">_xlfn.TEXTJOIN(", ", TRUE, _xlfn._xlws.FILTER(Table1[keyword], (_xlfn.REGEXTEST(Table1[keyword], "\b" &amp; Table1[[#This Row],[keyword]] &amp; ".*")) * (Table1[keep]=1)  * (Table1[QA]=Table1[[#This Row],[QA]]) *  (Table1[Redundant]&lt;&gt;1), ""))</f>
        <v>platform</v>
      </c>
      <c r="L590" cm="1">
        <f t="array" ref="L590">SUM(--(RIGHT(_xlfn.TEXTSPLIT(Table1[[#This Row],[processed]], ," "), 1) = "I"))</f>
        <v>0</v>
      </c>
      <c r="M590" cm="1">
        <f t="array" ref="M590">SUM(--(RIGHT(_xlfn.TEXTSPLIT(Table1[[#This Row],[processed]], ," "), 2) = "bl"))</f>
        <v>0</v>
      </c>
      <c r="N590" cm="1">
        <f t="array" ref="N590">SUM(--(ISNUMBER(SEARCH(Table1[[#This Row],[keyword]], Table1[keyword]))))</f>
        <v>1</v>
      </c>
      <c r="O590" t="str" cm="1">
        <f t="array" ref="O590">_xlfn.TEXTJOIN(", ", TRUE, _xlfn._xlws.FILTER(Table1[keyword], ISNUMBER(SEARCH(Table1[[#This Row],[keyword]], Table1[keyword])), ""))</f>
        <v>platform</v>
      </c>
      <c r="P590" cm="1">
        <f t="array" ref="P590">SUM(--((_xlfn.REGEXTEST(Table1[keyword], "^" &amp; Table1[[#This Row],[keyword]] &amp; ".*")) * (Table1[keep]=1) ))</f>
        <v>1</v>
      </c>
      <c r="Q590" t="str" cm="1">
        <f t="array" ref="Q590">_xlfn.TEXTJOIN(", ", TRUE, _xlfn._xlws.FILTER(Table1[keyword], (_xlfn.REGEXTEST(Table1[keyword], "^" &amp; Table1[[#This Row],[keyword]] &amp; ".*")) * (Table1[keep]=1), ""))</f>
        <v>platform</v>
      </c>
    </row>
    <row r="591" spans="1:17" hidden="1" x14ac:dyDescent="0.3">
      <c r="A591" s="6" t="str">
        <f>IF(NOT(ISBLANK(Table1[[#This Row],[correct value]])), Table1[[#This Row],[correct value]], Table1[[#This Row],[processed]])</f>
        <v>optim releas time</v>
      </c>
      <c r="B591">
        <v>0</v>
      </c>
      <c r="C591">
        <v>0</v>
      </c>
      <c r="D591" t="s">
        <v>861</v>
      </c>
      <c r="F591" t="b">
        <f>COUNTA(_xlfn.TEXTSPLIT(Table1[[#This Row],[processed]]," "))=1</f>
        <v>0</v>
      </c>
      <c r="G591" t="s">
        <v>784</v>
      </c>
      <c r="H591" t="s">
        <v>785</v>
      </c>
      <c r="J591" cm="1">
        <f t="array" ref="J591">SUM(--((_xlfn.REGEXTEST(Table1[keyword], "\b" &amp; Table1[[#This Row],[keyword]] &amp; ".*")) * (Table1[keep]=1) * (Table1[QA]=Table1[[#This Row],[QA]]) *  (Table1[Redundant]&lt;&gt;1)))</f>
        <v>0</v>
      </c>
      <c r="K591" t="str" cm="1">
        <f t="array" ref="K591">_xlfn.TEXTJOIN(", ", TRUE, _xlfn._xlws.FILTER(Table1[keyword], (_xlfn.REGEXTEST(Table1[keyword], "\b" &amp; Table1[[#This Row],[keyword]] &amp; ".*")) * (Table1[keep]=1)  * (Table1[QA]=Table1[[#This Row],[QA]]) *  (Table1[Redundant]&lt;&gt;1), ""))</f>
        <v/>
      </c>
      <c r="L591" cm="1">
        <f t="array" ref="L591">SUM(--(RIGHT(_xlfn.TEXTSPLIT(Table1[[#This Row],[processed]], ," "), 1) = "I"))</f>
        <v>0</v>
      </c>
      <c r="M591" cm="1">
        <f t="array" ref="M591">SUM(--(RIGHT(_xlfn.TEXTSPLIT(Table1[[#This Row],[processed]], ," "), 2) = "bl"))</f>
        <v>0</v>
      </c>
      <c r="N591" cm="1">
        <f t="array" ref="N591">SUM(--(ISNUMBER(SEARCH(Table1[[#This Row],[keyword]], Table1[keyword]))))</f>
        <v>1</v>
      </c>
      <c r="O591" t="str" cm="1">
        <f t="array" ref="O591">_xlfn.TEXTJOIN(", ", TRUE, _xlfn._xlws.FILTER(Table1[keyword], ISNUMBER(SEARCH(Table1[[#This Row],[keyword]], Table1[keyword])), ""))</f>
        <v>optim releas time</v>
      </c>
      <c r="P591" cm="1">
        <f t="array" ref="P591">SUM(--((_xlfn.REGEXTEST(Table1[keyword], "^" &amp; Table1[[#This Row],[keyword]] &amp; ".*")) * (Table1[keep]=1) ))</f>
        <v>0</v>
      </c>
      <c r="Q591" t="str" cm="1">
        <f t="array" ref="Q591">_xlfn.TEXTJOIN(", ", TRUE, _xlfn._xlws.FILTER(Table1[keyword], (_xlfn.REGEXTEST(Table1[keyword], "^" &amp; Table1[[#This Row],[keyword]] &amp; ".*")) * (Table1[keep]=1), ""))</f>
        <v/>
      </c>
    </row>
    <row r="592" spans="1:17" x14ac:dyDescent="0.3">
      <c r="A592" t="str">
        <f>IF(NOT(ISBLANK(Table1[[#This Row],[correct value]])), Table1[[#This Row],[correct value]], Table1[[#This Row],[processed]])</f>
        <v>playbook</v>
      </c>
      <c r="B592">
        <v>1</v>
      </c>
      <c r="C592">
        <v>1</v>
      </c>
      <c r="D592" t="s">
        <v>1184</v>
      </c>
      <c r="F592" t="b">
        <f>COUNTA(_xlfn.TEXTSPLIT(Table1[[#This Row],[processed]]," "))=1</f>
        <v>1</v>
      </c>
      <c r="G592" t="s">
        <v>1094</v>
      </c>
      <c r="H592" s="2" t="s">
        <v>1095</v>
      </c>
      <c r="J592" cm="1">
        <f t="array" ref="J592">SUM(--((_xlfn.REGEXTEST(Table1[keyword], "\b" &amp; Table1[[#This Row],[keyword]] &amp; ".*")) * (Table1[keep]=1) * (Table1[QA]=Table1[[#This Row],[QA]]) *  (Table1[Redundant]&lt;&gt;1)))</f>
        <v>1</v>
      </c>
      <c r="K592" t="str" cm="1">
        <f t="array" ref="K592">_xlfn.TEXTJOIN(", ", TRUE, _xlfn._xlws.FILTER(Table1[keyword], (_xlfn.REGEXTEST(Table1[keyword], "\b" &amp; Table1[[#This Row],[keyword]] &amp; ".*")) * (Table1[keep]=1)  * (Table1[QA]=Table1[[#This Row],[QA]]) *  (Table1[Redundant]&lt;&gt;1), ""))</f>
        <v>playbook</v>
      </c>
      <c r="L592" cm="1">
        <f t="array" ref="L592">SUM(--(RIGHT(_xlfn.TEXTSPLIT(Table1[[#This Row],[processed]], ," "), 1) = "I"))</f>
        <v>0</v>
      </c>
      <c r="M592" cm="1">
        <f t="array" ref="M592">SUM(--(RIGHT(_xlfn.TEXTSPLIT(Table1[[#This Row],[processed]], ," "), 2) = "bl"))</f>
        <v>0</v>
      </c>
      <c r="N592" cm="1">
        <f t="array" ref="N592">SUM(--(ISNUMBER(SEARCH(Table1[[#This Row],[keyword]], Table1[keyword]))))</f>
        <v>1</v>
      </c>
      <c r="O592" t="str" cm="1">
        <f t="array" ref="O592">_xlfn.TEXTJOIN(", ", TRUE, _xlfn._xlws.FILTER(Table1[keyword], ISNUMBER(SEARCH(Table1[[#This Row],[keyword]], Table1[keyword])), ""))</f>
        <v>playbook</v>
      </c>
      <c r="P592" cm="1">
        <f t="array" ref="P592">SUM(--((_xlfn.REGEXTEST(Table1[keyword], "^" &amp; Table1[[#This Row],[keyword]] &amp; ".*")) * (Table1[keep]=1) ))</f>
        <v>1</v>
      </c>
      <c r="Q592" t="str" cm="1">
        <f t="array" ref="Q592">_xlfn.TEXTJOIN(", ", TRUE, _xlfn._xlws.FILTER(Table1[keyword], (_xlfn.REGEXTEST(Table1[keyword], "^" &amp; Table1[[#This Row],[keyword]] &amp; ".*")) * (Table1[keep]=1), ""))</f>
        <v>playbook</v>
      </c>
    </row>
    <row r="593" spans="1:17" x14ac:dyDescent="0.3">
      <c r="A593" t="str">
        <f>IF(NOT(ISBLANK(Table1[[#This Row],[correct value]])), Table1[[#This Row],[correct value]], Table1[[#This Row],[processed]])</f>
        <v>plug</v>
      </c>
      <c r="B593">
        <v>0</v>
      </c>
      <c r="C593">
        <v>1</v>
      </c>
      <c r="D593" t="s">
        <v>115</v>
      </c>
      <c r="F593" t="b">
        <f>COUNTA(_xlfn.TEXTSPLIT(Table1[[#This Row],[processed]]," "))=1</f>
        <v>1</v>
      </c>
      <c r="G593" t="s">
        <v>46</v>
      </c>
      <c r="H593" s="2" t="s">
        <v>46</v>
      </c>
      <c r="J593" cm="1">
        <f t="array" ref="J593">SUM(--((_xlfn.REGEXTEST(Table1[keyword], "\b" &amp; Table1[[#This Row],[keyword]] &amp; ".*")) * (Table1[keep]=1) * (Table1[QA]=Table1[[#This Row],[QA]]) *  (Table1[Redundant]&lt;&gt;1)))</f>
        <v>1</v>
      </c>
      <c r="K593" t="str" cm="1">
        <f t="array" ref="K593">_xlfn.TEXTJOIN(", ", TRUE, _xlfn._xlws.FILTER(Table1[keyword], (_xlfn.REGEXTEST(Table1[keyword], "\b" &amp; Table1[[#This Row],[keyword]] &amp; ".*")) * (Table1[keep]=1)  * (Table1[QA]=Table1[[#This Row],[QA]]) *  (Table1[Redundant]&lt;&gt;1), ""))</f>
        <v>plug</v>
      </c>
      <c r="L593" cm="1">
        <f t="array" ref="L593">SUM(--(RIGHT(_xlfn.TEXTSPLIT(Table1[[#This Row],[processed]], ," "), 1) = "I"))</f>
        <v>0</v>
      </c>
      <c r="M593" cm="1">
        <f t="array" ref="M593">SUM(--(RIGHT(_xlfn.TEXTSPLIT(Table1[[#This Row],[processed]], ," "), 2) = "bl"))</f>
        <v>0</v>
      </c>
      <c r="N593" cm="1">
        <f t="array" ref="N593">SUM(--(ISNUMBER(SEARCH(Table1[[#This Row],[keyword]], Table1[keyword]))))</f>
        <v>5</v>
      </c>
      <c r="O593" t="str" cm="1">
        <f t="array" ref="O593">_xlfn.TEXTJOIN(", ", TRUE, _xlfn._xlws.FILTER(Table1[keyword], ISNUMBER(SEARCH(Table1[[#This Row],[keyword]], Table1[keyword])), ""))</f>
        <v>plug, plug-in, plug-and-play, plugin, plug-and-play</v>
      </c>
      <c r="P593" cm="1">
        <f t="array" ref="P593">SUM(--((_xlfn.REGEXTEST(Table1[keyword], "^" &amp; Table1[[#This Row],[keyword]] &amp; ".*")) * (Table1[keep]=1) ))</f>
        <v>3</v>
      </c>
      <c r="Q593" t="str" cm="1">
        <f t="array" ref="Q593">_xlfn.TEXTJOIN(", ", TRUE, _xlfn._xlws.FILTER(Table1[keyword], (_xlfn.REGEXTEST(Table1[keyword], "^" &amp; Table1[[#This Row],[keyword]] &amp; ".*")) * (Table1[keep]=1), ""))</f>
        <v>plug, plug-in, plug-and-play</v>
      </c>
    </row>
    <row r="594" spans="1:17" x14ac:dyDescent="0.3">
      <c r="A594" t="str">
        <f>IF(NOT(ISBLANK(Table1[[#This Row],[correct value]])), Table1[[#This Row],[correct value]], Table1[[#This Row],[processed]])</f>
        <v>plug-in</v>
      </c>
      <c r="B594">
        <v>0</v>
      </c>
      <c r="C594">
        <v>1</v>
      </c>
      <c r="D594" t="s">
        <v>492</v>
      </c>
      <c r="F594" t="b">
        <f>COUNTA(_xlfn.TEXTSPLIT(Table1[[#This Row],[processed]]," "))=1</f>
        <v>1</v>
      </c>
      <c r="G594" t="s">
        <v>440</v>
      </c>
      <c r="H594" s="2" t="s">
        <v>440</v>
      </c>
      <c r="J594" cm="1">
        <f t="array" ref="J594">SUM(--((_xlfn.REGEXTEST(Table1[keyword], "\b" &amp; Table1[[#This Row],[keyword]] &amp; ".*")) * (Table1[keep]=1) * (Table1[QA]=Table1[[#This Row],[QA]]) *  (Table1[Redundant]&lt;&gt;1)))</f>
        <v>1</v>
      </c>
      <c r="K594" t="str" cm="1">
        <f t="array" ref="K594">_xlfn.TEXTJOIN(", ", TRUE, _xlfn._xlws.FILTER(Table1[keyword], (_xlfn.REGEXTEST(Table1[keyword], "\b" &amp; Table1[[#This Row],[keyword]] &amp; ".*")) * (Table1[keep]=1)  * (Table1[QA]=Table1[[#This Row],[QA]]) *  (Table1[Redundant]&lt;&gt;1), ""))</f>
        <v>plug-in</v>
      </c>
      <c r="L594" cm="1">
        <f t="array" ref="L594">SUM(--(RIGHT(_xlfn.TEXTSPLIT(Table1[[#This Row],[processed]], ," "), 1) = "I"))</f>
        <v>0</v>
      </c>
      <c r="M594" cm="1">
        <f t="array" ref="M594">SUM(--(RIGHT(_xlfn.TEXTSPLIT(Table1[[#This Row],[processed]], ," "), 2) = "bl"))</f>
        <v>0</v>
      </c>
      <c r="N594" cm="1">
        <f t="array" ref="N594">SUM(--(ISNUMBER(SEARCH(Table1[[#This Row],[keyword]], Table1[keyword]))))</f>
        <v>1</v>
      </c>
      <c r="O594" t="str" cm="1">
        <f t="array" ref="O594">_xlfn.TEXTJOIN(", ", TRUE, _xlfn._xlws.FILTER(Table1[keyword], ISNUMBER(SEARCH(Table1[[#This Row],[keyword]], Table1[keyword])), ""))</f>
        <v>plug-in</v>
      </c>
      <c r="P594" cm="1">
        <f t="array" ref="P594">SUM(--((_xlfn.REGEXTEST(Table1[keyword], "^" &amp; Table1[[#This Row],[keyword]] &amp; ".*")) * (Table1[keep]=1) ))</f>
        <v>1</v>
      </c>
      <c r="Q594" t="str" cm="1">
        <f t="array" ref="Q594">_xlfn.TEXTJOIN(", ", TRUE, _xlfn._xlws.FILTER(Table1[keyword], (_xlfn.REGEXTEST(Table1[keyword], "^" &amp; Table1[[#This Row],[keyword]] &amp; ".*")) * (Table1[keep]=1), ""))</f>
        <v>plug-in</v>
      </c>
    </row>
    <row r="595" spans="1:17" x14ac:dyDescent="0.3">
      <c r="A595" t="str">
        <f>IF(NOT(ISBLANK(Table1[[#This Row],[correct value]])), Table1[[#This Row],[correct value]], Table1[[#This Row],[processed]])</f>
        <v>pluralist</v>
      </c>
      <c r="B595">
        <v>1</v>
      </c>
      <c r="C595">
        <v>1</v>
      </c>
      <c r="D595" t="s">
        <v>1383</v>
      </c>
      <c r="F595" t="b">
        <f>COUNTA(_xlfn.TEXTSPLIT(Table1[[#This Row],[processed]]," "))=1</f>
        <v>1</v>
      </c>
      <c r="G595" t="s">
        <v>1350</v>
      </c>
      <c r="H595" s="2" t="s">
        <v>1351</v>
      </c>
      <c r="J595" cm="1">
        <f t="array" ref="J595">SUM(--((_xlfn.REGEXTEST(Table1[keyword], "\b" &amp; Table1[[#This Row],[keyword]] &amp; ".*")) * (Table1[keep]=1) * (Table1[QA]=Table1[[#This Row],[QA]]) *  (Table1[Redundant]&lt;&gt;1)))</f>
        <v>1</v>
      </c>
      <c r="K595" t="str" cm="1">
        <f t="array" ref="K595">_xlfn.TEXTJOIN(", ", TRUE, _xlfn._xlws.FILTER(Table1[keyword], (_xlfn.REGEXTEST(Table1[keyword], "\b" &amp; Table1[[#This Row],[keyword]] &amp; ".*")) * (Table1[keep]=1)  * (Table1[QA]=Table1[[#This Row],[QA]]) *  (Table1[Redundant]&lt;&gt;1), ""))</f>
        <v>pluralist</v>
      </c>
      <c r="L595" cm="1">
        <f t="array" ref="L595">SUM(--(RIGHT(_xlfn.TEXTSPLIT(Table1[[#This Row],[processed]], ," "), 1) = "I"))</f>
        <v>0</v>
      </c>
      <c r="M595" cm="1">
        <f t="array" ref="M595">SUM(--(RIGHT(_xlfn.TEXTSPLIT(Table1[[#This Row],[processed]], ," "), 2) = "bl"))</f>
        <v>0</v>
      </c>
      <c r="N595" cm="1">
        <f t="array" ref="N595">SUM(--(ISNUMBER(SEARCH(Table1[[#This Row],[keyword]], Table1[keyword]))))</f>
        <v>1</v>
      </c>
      <c r="O595" t="str" cm="1">
        <f t="array" ref="O595">_xlfn.TEXTJOIN(", ", TRUE, _xlfn._xlws.FILTER(Table1[keyword], ISNUMBER(SEARCH(Table1[[#This Row],[keyword]], Table1[keyword])), ""))</f>
        <v>pluralist</v>
      </c>
      <c r="P595" cm="1">
        <f t="array" ref="P595">SUM(--((_xlfn.REGEXTEST(Table1[keyword], "^" &amp; Table1[[#This Row],[keyword]] &amp; ".*")) * (Table1[keep]=1) ))</f>
        <v>1</v>
      </c>
      <c r="Q595" t="str" cm="1">
        <f t="array" ref="Q595">_xlfn.TEXTJOIN(", ", TRUE, _xlfn._xlws.FILTER(Table1[keyword], (_xlfn.REGEXTEST(Table1[keyword], "^" &amp; Table1[[#This Row],[keyword]] &amp; ".*")) * (Table1[keep]=1), ""))</f>
        <v>pluralist</v>
      </c>
    </row>
    <row r="596" spans="1:17" hidden="1" x14ac:dyDescent="0.3">
      <c r="A596" s="6" t="str">
        <f>IF(NOT(ISBLANK(Table1[[#This Row],[correct value]])), Table1[[#This Row],[correct value]], Table1[[#This Row],[processed]])</f>
        <v>orthogon array</v>
      </c>
      <c r="B596">
        <v>0</v>
      </c>
      <c r="C596">
        <v>0</v>
      </c>
      <c r="D596" t="s">
        <v>861</v>
      </c>
      <c r="F596" t="b">
        <f>COUNTA(_xlfn.TEXTSPLIT(Table1[[#This Row],[processed]]," "))=1</f>
        <v>0</v>
      </c>
      <c r="G596" t="s">
        <v>782</v>
      </c>
      <c r="H596" t="s">
        <v>783</v>
      </c>
      <c r="J596" cm="1">
        <f t="array" ref="J596">SUM(--((_xlfn.REGEXTEST(Table1[keyword], "\b" &amp; Table1[[#This Row],[keyword]] &amp; ".*")) * (Table1[keep]=1) * (Table1[QA]=Table1[[#This Row],[QA]]) *  (Table1[Redundant]&lt;&gt;1)))</f>
        <v>0</v>
      </c>
      <c r="K596" t="str" cm="1">
        <f t="array" ref="K596">_xlfn.TEXTJOIN(", ", TRUE, _xlfn._xlws.FILTER(Table1[keyword], (_xlfn.REGEXTEST(Table1[keyword], "\b" &amp; Table1[[#This Row],[keyword]] &amp; ".*")) * (Table1[keep]=1)  * (Table1[QA]=Table1[[#This Row],[QA]]) *  (Table1[Redundant]&lt;&gt;1), ""))</f>
        <v/>
      </c>
      <c r="L596" cm="1">
        <f t="array" ref="L596">SUM(--(RIGHT(_xlfn.TEXTSPLIT(Table1[[#This Row],[processed]], ," "), 1) = "I"))</f>
        <v>0</v>
      </c>
      <c r="M596" cm="1">
        <f t="array" ref="M596">SUM(--(RIGHT(_xlfn.TEXTSPLIT(Table1[[#This Row],[processed]], ," "), 2) = "bl"))</f>
        <v>0</v>
      </c>
      <c r="N596" cm="1">
        <f t="array" ref="N596">SUM(--(ISNUMBER(SEARCH(Table1[[#This Row],[keyword]], Table1[keyword]))))</f>
        <v>1</v>
      </c>
      <c r="O596" t="str" cm="1">
        <f t="array" ref="O596">_xlfn.TEXTJOIN(", ", TRUE, _xlfn._xlws.FILTER(Table1[keyword], ISNUMBER(SEARCH(Table1[[#This Row],[keyword]], Table1[keyword])), ""))</f>
        <v>orthogon array</v>
      </c>
      <c r="P596" cm="1">
        <f t="array" ref="P596">SUM(--((_xlfn.REGEXTEST(Table1[keyword], "^" &amp; Table1[[#This Row],[keyword]] &amp; ".*")) * (Table1[keep]=1) ))</f>
        <v>0</v>
      </c>
      <c r="Q596" t="str" cm="1">
        <f t="array" ref="Q596">_xlfn.TEXTJOIN(", ", TRUE, _xlfn._xlws.FILTER(Table1[keyword], (_xlfn.REGEXTEST(Table1[keyword], "^" &amp; Table1[[#This Row],[keyword]] &amp; ".*")) * (Table1[keep]=1), ""))</f>
        <v/>
      </c>
    </row>
    <row r="597" spans="1:17" x14ac:dyDescent="0.3">
      <c r="A597" t="str">
        <f>IF(NOT(ISBLANK(Table1[[#This Row],[correct value]])), Table1[[#This Row],[correct value]], Table1[[#This Row],[processed]])</f>
        <v>point-in-tim</v>
      </c>
      <c r="B597">
        <v>1</v>
      </c>
      <c r="C597">
        <v>1</v>
      </c>
      <c r="D597" t="s">
        <v>861</v>
      </c>
      <c r="F597" t="b">
        <f>COUNTA(_xlfn.TEXTSPLIT(Table1[[#This Row],[processed]]," "))=1</f>
        <v>1</v>
      </c>
      <c r="G597" t="s">
        <v>838</v>
      </c>
      <c r="H597" s="2" t="s">
        <v>839</v>
      </c>
      <c r="J597" cm="1">
        <f t="array" ref="J597">SUM(--((_xlfn.REGEXTEST(Table1[keyword], "\b" &amp; Table1[[#This Row],[keyword]] &amp; ".*")) * (Table1[keep]=1) * (Table1[QA]=Table1[[#This Row],[QA]]) *  (Table1[Redundant]&lt;&gt;1)))</f>
        <v>1</v>
      </c>
      <c r="K597" t="str" cm="1">
        <f t="array" ref="K597">_xlfn.TEXTJOIN(", ", TRUE, _xlfn._xlws.FILTER(Table1[keyword], (_xlfn.REGEXTEST(Table1[keyword], "\b" &amp; Table1[[#This Row],[keyword]] &amp; ".*")) * (Table1[keep]=1)  * (Table1[QA]=Table1[[#This Row],[QA]]) *  (Table1[Redundant]&lt;&gt;1), ""))</f>
        <v>point-in-tim</v>
      </c>
      <c r="L597" cm="1">
        <f t="array" ref="L597">SUM(--(RIGHT(_xlfn.TEXTSPLIT(Table1[[#This Row],[processed]], ," "), 1) = "I"))</f>
        <v>0</v>
      </c>
      <c r="M597" cm="1">
        <f t="array" ref="M597">SUM(--(RIGHT(_xlfn.TEXTSPLIT(Table1[[#This Row],[processed]], ," "), 2) = "bl"))</f>
        <v>0</v>
      </c>
      <c r="N597" cm="1">
        <f t="array" ref="N597">SUM(--(ISNUMBER(SEARCH(Table1[[#This Row],[keyword]], Table1[keyword]))))</f>
        <v>1</v>
      </c>
      <c r="O597" t="str" cm="1">
        <f t="array" ref="O597">_xlfn.TEXTJOIN(", ", TRUE, _xlfn._xlws.FILTER(Table1[keyword], ISNUMBER(SEARCH(Table1[[#This Row],[keyword]], Table1[keyword])), ""))</f>
        <v>point-in-tim</v>
      </c>
      <c r="P597" cm="1">
        <f t="array" ref="P597">SUM(--((_xlfn.REGEXTEST(Table1[keyword], "^" &amp; Table1[[#This Row],[keyword]] &amp; ".*")) * (Table1[keep]=1) ))</f>
        <v>1</v>
      </c>
      <c r="Q597" t="str" cm="1">
        <f t="array" ref="Q597">_xlfn.TEXTJOIN(", ", TRUE, _xlfn._xlws.FILTER(Table1[keyword], (_xlfn.REGEXTEST(Table1[keyword], "^" &amp; Table1[[#This Row],[keyword]] &amp; ".*")) * (Table1[keep]=1), ""))</f>
        <v>point-in-tim</v>
      </c>
    </row>
    <row r="598" spans="1:17" x14ac:dyDescent="0.3">
      <c r="A598" t="str">
        <f>IF(NOT(ISBLANK(Table1[[#This Row],[correct value]])), Table1[[#This Row],[correct value]], Table1[[#This Row],[processed]])</f>
        <v>poisson</v>
      </c>
      <c r="B598">
        <v>1</v>
      </c>
      <c r="C598">
        <v>1</v>
      </c>
      <c r="D598" t="s">
        <v>861</v>
      </c>
      <c r="F598" t="b">
        <f>COUNTA(_xlfn.TEXTSPLIT(Table1[[#This Row],[processed]]," "))=1</f>
        <v>1</v>
      </c>
      <c r="G598" t="s">
        <v>843</v>
      </c>
      <c r="H598" s="2" t="s">
        <v>843</v>
      </c>
      <c r="J598" cm="1">
        <f t="array" ref="J598">SUM(--((_xlfn.REGEXTEST(Table1[keyword], "\b" &amp; Table1[[#This Row],[keyword]] &amp; ".*")) * (Table1[keep]=1) * (Table1[QA]=Table1[[#This Row],[QA]]) *  (Table1[Redundant]&lt;&gt;1)))</f>
        <v>1</v>
      </c>
      <c r="K598" t="str" cm="1">
        <f t="array" ref="K598">_xlfn.TEXTJOIN(", ", TRUE, _xlfn._xlws.FILTER(Table1[keyword], (_xlfn.REGEXTEST(Table1[keyword], "\b" &amp; Table1[[#This Row],[keyword]] &amp; ".*")) * (Table1[keep]=1)  * (Table1[QA]=Table1[[#This Row],[QA]]) *  (Table1[Redundant]&lt;&gt;1), ""))</f>
        <v>poisson</v>
      </c>
      <c r="L598" cm="1">
        <f t="array" ref="L598">SUM(--(RIGHT(_xlfn.TEXTSPLIT(Table1[[#This Row],[processed]], ," "), 1) = "I"))</f>
        <v>0</v>
      </c>
      <c r="M598" cm="1">
        <f t="array" ref="M598">SUM(--(RIGHT(_xlfn.TEXTSPLIT(Table1[[#This Row],[processed]], ," "), 2) = "bl"))</f>
        <v>0</v>
      </c>
      <c r="N598" cm="1">
        <f t="array" ref="N598">SUM(--(ISNUMBER(SEARCH(Table1[[#This Row],[keyword]], Table1[keyword]))))</f>
        <v>1</v>
      </c>
      <c r="O598" t="str" cm="1">
        <f t="array" ref="O598">_xlfn.TEXTJOIN(", ", TRUE, _xlfn._xlws.FILTER(Table1[keyword], ISNUMBER(SEARCH(Table1[[#This Row],[keyword]], Table1[keyword])), ""))</f>
        <v>poisson</v>
      </c>
      <c r="P598" cm="1">
        <f t="array" ref="P598">SUM(--((_xlfn.REGEXTEST(Table1[keyword], "^" &amp; Table1[[#This Row],[keyword]] &amp; ".*")) * (Table1[keep]=1) ))</f>
        <v>1</v>
      </c>
      <c r="Q598" t="str" cm="1">
        <f t="array" ref="Q598">_xlfn.TEXTJOIN(", ", TRUE, _xlfn._xlws.FILTER(Table1[keyword], (_xlfn.REGEXTEST(Table1[keyword], "^" &amp; Table1[[#This Row],[keyword]] &amp; ".*")) * (Table1[keep]=1), ""))</f>
        <v>poisson</v>
      </c>
    </row>
    <row r="599" spans="1:17" x14ac:dyDescent="0.3">
      <c r="A599" t="str">
        <f>IF(NOT(ISBLANK(Table1[[#This Row],[correct value]])), Table1[[#This Row],[correct value]], Table1[[#This Row],[processed]])</f>
        <v>polic</v>
      </c>
      <c r="B599">
        <v>0</v>
      </c>
      <c r="C599">
        <v>1</v>
      </c>
      <c r="D599" t="s">
        <v>1184</v>
      </c>
      <c r="F599" t="b">
        <f>COUNTA(_xlfn.TEXTSPLIT(Table1[[#This Row],[processed]]," "))=1</f>
        <v>1</v>
      </c>
      <c r="G599" t="s">
        <v>1034</v>
      </c>
      <c r="H599" s="2" t="s">
        <v>1035</v>
      </c>
      <c r="I599" t="s">
        <v>1420</v>
      </c>
      <c r="J599" cm="1">
        <f t="array" ref="J599">SUM(--((_xlfn.REGEXTEST(Table1[keyword], "\b" &amp; Table1[[#This Row],[keyword]] &amp; ".*")) * (Table1[keep]=1) * (Table1[QA]=Table1[[#This Row],[QA]]) *  (Table1[Redundant]&lt;&gt;1)))</f>
        <v>1</v>
      </c>
      <c r="K599" t="str" cm="1">
        <f t="array" ref="K599">_xlfn.TEXTJOIN(", ", TRUE, _xlfn._xlws.FILTER(Table1[keyword], (_xlfn.REGEXTEST(Table1[keyword], "\b" &amp; Table1[[#This Row],[keyword]] &amp; ".*")) * (Table1[keep]=1)  * (Table1[QA]=Table1[[#This Row],[QA]]) *  (Table1[Redundant]&lt;&gt;1), ""))</f>
        <v>polic</v>
      </c>
      <c r="L599" cm="1">
        <f t="array" ref="L599">SUM(--(RIGHT(_xlfn.TEXTSPLIT(Table1[[#This Row],[processed]], ," "), 1) = "I"))</f>
        <v>1</v>
      </c>
      <c r="M599" cm="1">
        <f t="array" ref="M599">SUM(--(RIGHT(_xlfn.TEXTSPLIT(Table1[[#This Row],[processed]], ," "), 2) = "bl"))</f>
        <v>0</v>
      </c>
      <c r="N599" cm="1">
        <f t="array" ref="N599">SUM(--(ISNUMBER(SEARCH(Table1[[#This Row],[keyword]], Table1[keyword]))))</f>
        <v>1</v>
      </c>
      <c r="O599" t="str" cm="1">
        <f t="array" ref="O599">_xlfn.TEXTJOIN(", ", TRUE, _xlfn._xlws.FILTER(Table1[keyword], ISNUMBER(SEARCH(Table1[[#This Row],[keyword]], Table1[keyword])), ""))</f>
        <v>polic</v>
      </c>
      <c r="P599" cm="1">
        <f t="array" ref="P599">SUM(--((_xlfn.REGEXTEST(Table1[keyword], "^" &amp; Table1[[#This Row],[keyword]] &amp; ".*")) * (Table1[keep]=1) ))</f>
        <v>1</v>
      </c>
      <c r="Q599" t="str" cm="1">
        <f t="array" ref="Q599">_xlfn.TEXTJOIN(", ", TRUE, _xlfn._xlws.FILTER(Table1[keyword], (_xlfn.REGEXTEST(Table1[keyword], "^" &amp; Table1[[#This Row],[keyword]] &amp; ".*")) * (Table1[keep]=1), ""))</f>
        <v>polic</v>
      </c>
    </row>
    <row r="600" spans="1:17" x14ac:dyDescent="0.3">
      <c r="A600" t="str">
        <f>IF(NOT(ISBLANK(Table1[[#This Row],[correct value]])), Table1[[#This Row],[correct value]], Table1[[#This Row],[processed]])</f>
        <v>polymorph</v>
      </c>
      <c r="B600">
        <v>0</v>
      </c>
      <c r="C600">
        <v>1</v>
      </c>
      <c r="D600" t="s">
        <v>541</v>
      </c>
      <c r="F600" t="b">
        <f>COUNTA(_xlfn.TEXTSPLIT(Table1[[#This Row],[processed]]," "))=1</f>
        <v>1</v>
      </c>
      <c r="G600" t="s">
        <v>536</v>
      </c>
      <c r="H600" s="2" t="s">
        <v>537</v>
      </c>
      <c r="J600" cm="1">
        <f t="array" ref="J600">SUM(--((_xlfn.REGEXTEST(Table1[keyword], "\b" &amp; Table1[[#This Row],[keyword]] &amp; ".*")) * (Table1[keep]=1) * (Table1[QA]=Table1[[#This Row],[QA]]) *  (Table1[Redundant]&lt;&gt;1)))</f>
        <v>1</v>
      </c>
      <c r="K600" t="str" cm="1">
        <f t="array" ref="K600">_xlfn.TEXTJOIN(", ", TRUE, _xlfn._xlws.FILTER(Table1[keyword], (_xlfn.REGEXTEST(Table1[keyword], "\b" &amp; Table1[[#This Row],[keyword]] &amp; ".*")) * (Table1[keep]=1)  * (Table1[QA]=Table1[[#This Row],[QA]]) *  (Table1[Redundant]&lt;&gt;1), ""))</f>
        <v>polymorph</v>
      </c>
      <c r="L600" cm="1">
        <f t="array" ref="L600">SUM(--(RIGHT(_xlfn.TEXTSPLIT(Table1[[#This Row],[processed]], ," "), 1) = "I"))</f>
        <v>0</v>
      </c>
      <c r="M600" cm="1">
        <f t="array" ref="M600">SUM(--(RIGHT(_xlfn.TEXTSPLIT(Table1[[#This Row],[processed]], ," "), 2) = "bl"))</f>
        <v>0</v>
      </c>
      <c r="N600" cm="1">
        <f t="array" ref="N600">SUM(--(ISNUMBER(SEARCH(Table1[[#This Row],[keyword]], Table1[keyword]))))</f>
        <v>1</v>
      </c>
      <c r="O600" t="str" cm="1">
        <f t="array" ref="O600">_xlfn.TEXTJOIN(", ", TRUE, _xlfn._xlws.FILTER(Table1[keyword], ISNUMBER(SEARCH(Table1[[#This Row],[keyword]], Table1[keyword])), ""))</f>
        <v>polymorph</v>
      </c>
      <c r="P600" cm="1">
        <f t="array" ref="P600">SUM(--((_xlfn.REGEXTEST(Table1[keyword], "^" &amp; Table1[[#This Row],[keyword]] &amp; ".*")) * (Table1[keep]=1) ))</f>
        <v>1</v>
      </c>
      <c r="Q600" t="str" cm="1">
        <f t="array" ref="Q600">_xlfn.TEXTJOIN(", ", TRUE, _xlfn._xlws.FILTER(Table1[keyword], (_xlfn.REGEXTEST(Table1[keyword], "^" &amp; Table1[[#This Row],[keyword]] &amp; ".*")) * (Table1[keep]=1), ""))</f>
        <v>polymorph</v>
      </c>
    </row>
    <row r="601" spans="1:17" x14ac:dyDescent="0.3">
      <c r="A601" t="str">
        <f>IF(NOT(ISBLANK(Table1[[#This Row],[correct value]])), Table1[[#This Row],[correct value]], Table1[[#This Row],[processed]])</f>
        <v>portab</v>
      </c>
      <c r="B601">
        <v>0</v>
      </c>
      <c r="C601">
        <v>1</v>
      </c>
      <c r="D601" t="s">
        <v>541</v>
      </c>
      <c r="F601" t="b">
        <f>COUNTA(_xlfn.TEXTSPLIT(Table1[[#This Row],[processed]]," "))=1</f>
        <v>1</v>
      </c>
      <c r="G601" t="s">
        <v>529</v>
      </c>
      <c r="H601" s="2" t="s">
        <v>529</v>
      </c>
      <c r="J601" cm="1">
        <f t="array" ref="J601">SUM(--((_xlfn.REGEXTEST(Table1[keyword], "\b" &amp; Table1[[#This Row],[keyword]] &amp; ".*")) * (Table1[keep]=1) * (Table1[QA]=Table1[[#This Row],[QA]]) *  (Table1[Redundant]&lt;&gt;1)))</f>
        <v>1</v>
      </c>
      <c r="K601" t="str" cm="1">
        <f t="array" ref="K601">_xlfn.TEXTJOIN(", ", TRUE, _xlfn._xlws.FILTER(Table1[keyword], (_xlfn.REGEXTEST(Table1[keyword], "\b" &amp; Table1[[#This Row],[keyword]] &amp; ".*")) * (Table1[keep]=1)  * (Table1[QA]=Table1[[#This Row],[QA]]) *  (Table1[Redundant]&lt;&gt;1), ""))</f>
        <v>portab</v>
      </c>
      <c r="L601" cm="1">
        <f t="array" ref="L601">SUM(--(RIGHT(_xlfn.TEXTSPLIT(Table1[[#This Row],[processed]], ," "), 1) = "I"))</f>
        <v>0</v>
      </c>
      <c r="M601" cm="1">
        <f t="array" ref="M601">SUM(--(RIGHT(_xlfn.TEXTSPLIT(Table1[[#This Row],[processed]], ," "), 2) = "bl"))</f>
        <v>0</v>
      </c>
      <c r="N601" cm="1">
        <f t="array" ref="N601">SUM(--(ISNUMBER(SEARCH(Table1[[#This Row],[keyword]], Table1[keyword]))))</f>
        <v>1</v>
      </c>
      <c r="O601" t="str" cm="1">
        <f t="array" ref="O601">_xlfn.TEXTJOIN(", ", TRUE, _xlfn._xlws.FILTER(Table1[keyword], ISNUMBER(SEARCH(Table1[[#This Row],[keyword]], Table1[keyword])), ""))</f>
        <v>portab</v>
      </c>
      <c r="P601" cm="1">
        <f t="array" ref="P601">SUM(--((_xlfn.REGEXTEST(Table1[keyword], "^" &amp; Table1[[#This Row],[keyword]] &amp; ".*")) * (Table1[keep]=1) ))</f>
        <v>1</v>
      </c>
      <c r="Q601" t="str" cm="1">
        <f t="array" ref="Q601">_xlfn.TEXTJOIN(", ", TRUE, _xlfn._xlws.FILTER(Table1[keyword], (_xlfn.REGEXTEST(Table1[keyword], "^" &amp; Table1[[#This Row],[keyword]] &amp; ".*")) * (Table1[keep]=1), ""))</f>
        <v>portab</v>
      </c>
    </row>
    <row r="602" spans="1:17" x14ac:dyDescent="0.3">
      <c r="A602" t="str">
        <f>IF(NOT(ISBLANK(Table1[[#This Row],[correct value]])), Table1[[#This Row],[correct value]], Table1[[#This Row],[processed]])</f>
        <v>power</v>
      </c>
      <c r="B602">
        <v>0</v>
      </c>
      <c r="C602">
        <v>1</v>
      </c>
      <c r="D602" t="s">
        <v>399</v>
      </c>
      <c r="F602" t="b">
        <f>COUNTA(_xlfn.TEXTSPLIT(Table1[[#This Row],[processed]]," "))=1</f>
        <v>1</v>
      </c>
      <c r="G602" t="s">
        <v>336</v>
      </c>
      <c r="H602" s="2" t="s">
        <v>336</v>
      </c>
      <c r="J602" cm="1">
        <f t="array" ref="J602">SUM(--((_xlfn.REGEXTEST(Table1[keyword], "\b" &amp; Table1[[#This Row],[keyword]] &amp; ".*")) * (Table1[keep]=1) * (Table1[QA]=Table1[[#This Row],[QA]]) *  (Table1[Redundant]&lt;&gt;1)))</f>
        <v>1</v>
      </c>
      <c r="K602" t="str" cm="1">
        <f t="array" ref="K602">_xlfn.TEXTJOIN(", ", TRUE, _xlfn._xlws.FILTER(Table1[keyword], (_xlfn.REGEXTEST(Table1[keyword], "\b" &amp; Table1[[#This Row],[keyword]] &amp; ".*")) * (Table1[keep]=1)  * (Table1[QA]=Table1[[#This Row],[QA]]) *  (Table1[Redundant]&lt;&gt;1), ""))</f>
        <v>power</v>
      </c>
      <c r="L602" cm="1">
        <f t="array" ref="L602">SUM(--(RIGHT(_xlfn.TEXTSPLIT(Table1[[#This Row],[processed]], ," "), 1) = "I"))</f>
        <v>0</v>
      </c>
      <c r="M602" cm="1">
        <f t="array" ref="M602">SUM(--(RIGHT(_xlfn.TEXTSPLIT(Table1[[#This Row],[processed]], ," "), 2) = "bl"))</f>
        <v>0</v>
      </c>
      <c r="N602" cm="1">
        <f t="array" ref="N602">SUM(--(ISNUMBER(SEARCH(Table1[[#This Row],[keyword]], Table1[keyword]))))</f>
        <v>1</v>
      </c>
      <c r="O602" t="str" cm="1">
        <f t="array" ref="O602">_xlfn.TEXTJOIN(", ", TRUE, _xlfn._xlws.FILTER(Table1[keyword], ISNUMBER(SEARCH(Table1[[#This Row],[keyword]], Table1[keyword])), ""))</f>
        <v>power</v>
      </c>
      <c r="P602" cm="1">
        <f t="array" ref="P602">SUM(--((_xlfn.REGEXTEST(Table1[keyword], "^" &amp; Table1[[#This Row],[keyword]] &amp; ".*")) * (Table1[keep]=1) ))</f>
        <v>1</v>
      </c>
      <c r="Q602" t="str" cm="1">
        <f t="array" ref="Q602">_xlfn.TEXTJOIN(", ", TRUE, _xlfn._xlws.FILTER(Table1[keyword], (_xlfn.REGEXTEST(Table1[keyword], "^" &amp; Table1[[#This Row],[keyword]] &amp; ".*")) * (Table1[keep]=1), ""))</f>
        <v>power</v>
      </c>
    </row>
    <row r="603" spans="1:17" x14ac:dyDescent="0.3">
      <c r="A603" t="str">
        <f>IF(NOT(ISBLANK(Table1[[#This Row],[correct value]])), Table1[[#This Row],[correct value]], Table1[[#This Row],[processed]])</f>
        <v>pra</v>
      </c>
      <c r="B603">
        <v>0</v>
      </c>
      <c r="C603">
        <v>1</v>
      </c>
      <c r="D603" t="s">
        <v>861</v>
      </c>
      <c r="F603" t="b">
        <f>COUNTA(_xlfn.TEXTSPLIT(Table1[[#This Row],[processed]]," "))=1</f>
        <v>1</v>
      </c>
      <c r="G603" t="s">
        <v>800</v>
      </c>
      <c r="H603" s="2" t="s">
        <v>801</v>
      </c>
      <c r="J603" cm="1">
        <f t="array" ref="J603">SUM(--((_xlfn.REGEXTEST(Table1[keyword], "\b" &amp; Table1[[#This Row],[keyword]] &amp; ".*")) * (Table1[keep]=1) * (Table1[QA]=Table1[[#This Row],[QA]]) *  (Table1[Redundant]&lt;&gt;1)))</f>
        <v>1</v>
      </c>
      <c r="K603" t="str" cm="1">
        <f t="array" ref="K603">_xlfn.TEXTJOIN(", ", TRUE, _xlfn._xlws.FILTER(Table1[keyword], (_xlfn.REGEXTEST(Table1[keyword], "\b" &amp; Table1[[#This Row],[keyword]] &amp; ".*")) * (Table1[keep]=1)  * (Table1[QA]=Table1[[#This Row],[QA]]) *  (Table1[Redundant]&lt;&gt;1), ""))</f>
        <v>pra</v>
      </c>
      <c r="L603" cm="1">
        <f t="array" ref="L603">SUM(--(RIGHT(_xlfn.TEXTSPLIT(Table1[[#This Row],[processed]], ," "), 1) = "I"))</f>
        <v>0</v>
      </c>
      <c r="M603" cm="1">
        <f t="array" ref="M603">SUM(--(RIGHT(_xlfn.TEXTSPLIT(Table1[[#This Row],[processed]], ," "), 2) = "bl"))</f>
        <v>0</v>
      </c>
      <c r="N603" cm="1">
        <f t="array" ref="N603">SUM(--(ISNUMBER(SEARCH(Table1[[#This Row],[keyword]], Table1[keyword]))))</f>
        <v>2</v>
      </c>
      <c r="O603" t="str" cm="1">
        <f t="array" ref="O603">_xlfn.TEXTJOIN(", ", TRUE, _xlfn._xlws.FILTER(Table1[keyword], ISNUMBER(SEARCH(Table1[[#This Row],[keyword]], Table1[keyword])), ""))</f>
        <v>pra, prat</v>
      </c>
      <c r="P603" cm="1">
        <f t="array" ref="P603">SUM(--((_xlfn.REGEXTEST(Table1[keyword], "^" &amp; Table1[[#This Row],[keyword]] &amp; ".*")) * (Table1[keep]=1) ))</f>
        <v>1</v>
      </c>
      <c r="Q603" t="str" cm="1">
        <f t="array" ref="Q603">_xlfn.TEXTJOIN(", ", TRUE, _xlfn._xlws.FILTER(Table1[keyword], (_xlfn.REGEXTEST(Table1[keyword], "^" &amp; Table1[[#This Row],[keyword]] &amp; ".*")) * (Table1[keep]=1), ""))</f>
        <v>pra</v>
      </c>
    </row>
    <row r="604" spans="1:17" x14ac:dyDescent="0.3">
      <c r="A604" t="str">
        <f>IF(NOT(ISBLANK(Table1[[#This Row],[correct value]])), Table1[[#This Row],[correct value]], Table1[[#This Row],[processed]])</f>
        <v>predict</v>
      </c>
      <c r="B604">
        <v>0</v>
      </c>
      <c r="C604">
        <v>1</v>
      </c>
      <c r="D604" t="s">
        <v>399</v>
      </c>
      <c r="F604" t="b">
        <f>COUNTA(_xlfn.TEXTSPLIT(Table1[[#This Row],[processed]]," "))=1</f>
        <v>1</v>
      </c>
      <c r="G604" t="s">
        <v>366</v>
      </c>
      <c r="H604" s="2" t="s">
        <v>367</v>
      </c>
      <c r="J604" cm="1">
        <f t="array" ref="J604">SUM(--((_xlfn.REGEXTEST(Table1[keyword], "\b" &amp; Table1[[#This Row],[keyword]] &amp; ".*")) * (Table1[keep]=1) * (Table1[QA]=Table1[[#This Row],[QA]]) *  (Table1[Redundant]&lt;&gt;1)))</f>
        <v>1</v>
      </c>
      <c r="K604" t="str" cm="1">
        <f t="array" ref="K604">_xlfn.TEXTJOIN(", ", TRUE, _xlfn._xlws.FILTER(Table1[keyword], (_xlfn.REGEXTEST(Table1[keyword], "\b" &amp; Table1[[#This Row],[keyword]] &amp; ".*")) * (Table1[keep]=1)  * (Table1[QA]=Table1[[#This Row],[QA]]) *  (Table1[Redundant]&lt;&gt;1), ""))</f>
        <v>predict</v>
      </c>
      <c r="L604" cm="1">
        <f t="array" ref="L604">SUM(--(RIGHT(_xlfn.TEXTSPLIT(Table1[[#This Row],[processed]], ," "), 1) = "I"))</f>
        <v>0</v>
      </c>
      <c r="M604" cm="1">
        <f t="array" ref="M604">SUM(--(RIGHT(_xlfn.TEXTSPLIT(Table1[[#This Row],[processed]], ," "), 2) = "bl"))</f>
        <v>0</v>
      </c>
      <c r="N604" cm="1">
        <f t="array" ref="N604">SUM(--(ISNUMBER(SEARCH(Table1[[#This Row],[keyword]], Table1[keyword]))))</f>
        <v>2</v>
      </c>
      <c r="O604" t="str" cm="1">
        <f t="array" ref="O604">_xlfn.TEXTJOIN(", ", TRUE, _xlfn._xlws.FILTER(Table1[keyword], ISNUMBER(SEARCH(Table1[[#This Row],[keyword]], Table1[keyword])), ""))</f>
        <v>predict, predict</v>
      </c>
      <c r="P604" cm="1">
        <f t="array" ref="P604">SUM(--((_xlfn.REGEXTEST(Table1[keyword], "^" &amp; Table1[[#This Row],[keyword]] &amp; ".*")) * (Table1[keep]=1) ))</f>
        <v>2</v>
      </c>
      <c r="Q604" t="str" cm="1">
        <f t="array" ref="Q604">_xlfn.TEXTJOIN(", ", TRUE, _xlfn._xlws.FILTER(Table1[keyword], (_xlfn.REGEXTEST(Table1[keyword], "^" &amp; Table1[[#This Row],[keyword]] &amp; ".*")) * (Table1[keep]=1), ""))</f>
        <v>predict, predict</v>
      </c>
    </row>
    <row r="605" spans="1:17" x14ac:dyDescent="0.3">
      <c r="A605" t="str">
        <f>IF(NOT(ISBLANK(Table1[[#This Row],[correct value]])), Table1[[#This Row],[correct value]], Table1[[#This Row],[processed]])</f>
        <v>predict</v>
      </c>
      <c r="B605">
        <v>0</v>
      </c>
      <c r="C605">
        <v>1</v>
      </c>
      <c r="D605" t="s">
        <v>969</v>
      </c>
      <c r="F605" t="b">
        <f>COUNTA(_xlfn.TEXTSPLIT(Table1[[#This Row],[processed]]," "))=1</f>
        <v>1</v>
      </c>
      <c r="G605" t="s">
        <v>366</v>
      </c>
      <c r="H605" s="2" t="s">
        <v>366</v>
      </c>
      <c r="J605" cm="1">
        <f t="array" ref="J605">SUM(--((_xlfn.REGEXTEST(Table1[keyword], "\b" &amp; Table1[[#This Row],[keyword]] &amp; ".*")) * (Table1[keep]=1) * (Table1[QA]=Table1[[#This Row],[QA]]) *  (Table1[Redundant]&lt;&gt;1)))</f>
        <v>1</v>
      </c>
      <c r="K605" t="str" cm="1">
        <f t="array" ref="K605">_xlfn.TEXTJOIN(", ", TRUE, _xlfn._xlws.FILTER(Table1[keyword], (_xlfn.REGEXTEST(Table1[keyword], "\b" &amp; Table1[[#This Row],[keyword]] &amp; ".*")) * (Table1[keep]=1)  * (Table1[QA]=Table1[[#This Row],[QA]]) *  (Table1[Redundant]&lt;&gt;1), ""))</f>
        <v>predict</v>
      </c>
      <c r="L605" cm="1">
        <f t="array" ref="L605">SUM(--(RIGHT(_xlfn.TEXTSPLIT(Table1[[#This Row],[processed]], ," "), 1) = "I"))</f>
        <v>0</v>
      </c>
      <c r="M605" cm="1">
        <f t="array" ref="M605">SUM(--(RIGHT(_xlfn.TEXTSPLIT(Table1[[#This Row],[processed]], ," "), 2) = "bl"))</f>
        <v>0</v>
      </c>
      <c r="N605" cm="1">
        <f t="array" ref="N605">SUM(--(ISNUMBER(SEARCH(Table1[[#This Row],[keyword]], Table1[keyword]))))</f>
        <v>2</v>
      </c>
      <c r="O605" t="str" cm="1">
        <f t="array" ref="O605">_xlfn.TEXTJOIN(", ", TRUE, _xlfn._xlws.FILTER(Table1[keyword], ISNUMBER(SEARCH(Table1[[#This Row],[keyword]], Table1[keyword])), ""))</f>
        <v>predict, predict</v>
      </c>
      <c r="P605" cm="1">
        <f t="array" ref="P605">SUM(--((_xlfn.REGEXTEST(Table1[keyword], "^" &amp; Table1[[#This Row],[keyword]] &amp; ".*")) * (Table1[keep]=1) ))</f>
        <v>2</v>
      </c>
      <c r="Q605" t="str" cm="1">
        <f t="array" ref="Q605">_xlfn.TEXTJOIN(", ", TRUE, _xlfn._xlws.FILTER(Table1[keyword], (_xlfn.REGEXTEST(Table1[keyword], "^" &amp; Table1[[#This Row],[keyword]] &amp; ".*")) * (Table1[keep]=1), ""))</f>
        <v>predict, predict</v>
      </c>
    </row>
    <row r="606" spans="1:17" x14ac:dyDescent="0.3">
      <c r="A606" t="str">
        <f>IF(NOT(ISBLANK(Table1[[#This Row],[correct value]])), Table1[[#This Row],[correct value]], Table1[[#This Row],[processed]])</f>
        <v>prefer</v>
      </c>
      <c r="B606">
        <v>0</v>
      </c>
      <c r="C606">
        <v>1</v>
      </c>
      <c r="D606" t="s">
        <v>1383</v>
      </c>
      <c r="F606" t="b">
        <f>COUNTA(_xlfn.TEXTSPLIT(Table1[[#This Row],[processed]]," "))=1</f>
        <v>1</v>
      </c>
      <c r="G606" t="s">
        <v>1330</v>
      </c>
      <c r="H606" s="2" t="s">
        <v>1331</v>
      </c>
      <c r="J606" cm="1">
        <f t="array" ref="J606">SUM(--((_xlfn.REGEXTEST(Table1[keyword], "\b" &amp; Table1[[#This Row],[keyword]] &amp; ".*")) * (Table1[keep]=1) * (Table1[QA]=Table1[[#This Row],[QA]]) *  (Table1[Redundant]&lt;&gt;1)))</f>
        <v>1</v>
      </c>
      <c r="K606" t="str" cm="1">
        <f t="array" ref="K606">_xlfn.TEXTJOIN(", ", TRUE, _xlfn._xlws.FILTER(Table1[keyword], (_xlfn.REGEXTEST(Table1[keyword], "\b" &amp; Table1[[#This Row],[keyword]] &amp; ".*")) * (Table1[keep]=1)  * (Table1[QA]=Table1[[#This Row],[QA]]) *  (Table1[Redundant]&lt;&gt;1), ""))</f>
        <v>prefer</v>
      </c>
      <c r="L606" cm="1">
        <f t="array" ref="L606">SUM(--(RIGHT(_xlfn.TEXTSPLIT(Table1[[#This Row],[processed]], ," "), 1) = "I"))</f>
        <v>0</v>
      </c>
      <c r="M606" cm="1">
        <f t="array" ref="M606">SUM(--(RIGHT(_xlfn.TEXTSPLIT(Table1[[#This Row],[processed]], ," "), 2) = "bl"))</f>
        <v>0</v>
      </c>
      <c r="N606" cm="1">
        <f t="array" ref="N606">SUM(--(ISNUMBER(SEARCH(Table1[[#This Row],[keyword]], Table1[keyword]))))</f>
        <v>1</v>
      </c>
      <c r="O606" t="str" cm="1">
        <f t="array" ref="O606">_xlfn.TEXTJOIN(", ", TRUE, _xlfn._xlws.FILTER(Table1[keyword], ISNUMBER(SEARCH(Table1[[#This Row],[keyword]], Table1[keyword])), ""))</f>
        <v>prefer</v>
      </c>
      <c r="P606" cm="1">
        <f t="array" ref="P606">SUM(--((_xlfn.REGEXTEST(Table1[keyword], "^" &amp; Table1[[#This Row],[keyword]] &amp; ".*")) * (Table1[keep]=1) ))</f>
        <v>1</v>
      </c>
      <c r="Q606" t="str" cm="1">
        <f t="array" ref="Q606">_xlfn.TEXTJOIN(", ", TRUE, _xlfn._xlws.FILTER(Table1[keyword], (_xlfn.REGEXTEST(Table1[keyword], "^" &amp; Table1[[#This Row],[keyword]] &amp; ".*")) * (Table1[keep]=1), ""))</f>
        <v>prefer</v>
      </c>
    </row>
    <row r="607" spans="1:17" x14ac:dyDescent="0.3">
      <c r="A607" t="str">
        <f>IF(NOT(ISBLANK(Table1[[#This Row],[correct value]])), Table1[[#This Row],[correct value]], Table1[[#This Row],[processed]])</f>
        <v>preven</v>
      </c>
      <c r="B607">
        <v>0</v>
      </c>
      <c r="C607">
        <v>1</v>
      </c>
      <c r="D607" t="s">
        <v>1184</v>
      </c>
      <c r="F607" t="b">
        <f>COUNTA(_xlfn.TEXTSPLIT(Table1[[#This Row],[processed]]," "))=1</f>
        <v>1</v>
      </c>
      <c r="G607" t="s">
        <v>1037</v>
      </c>
      <c r="H607" s="2" t="s">
        <v>1037</v>
      </c>
      <c r="J607" cm="1">
        <f t="array" ref="J607">SUM(--((_xlfn.REGEXTEST(Table1[keyword], "\b" &amp; Table1[[#This Row],[keyword]] &amp; ".*")) * (Table1[keep]=1) * (Table1[QA]=Table1[[#This Row],[QA]]) *  (Table1[Redundant]&lt;&gt;1)))</f>
        <v>1</v>
      </c>
      <c r="K607" t="str" cm="1">
        <f t="array" ref="K607">_xlfn.TEXTJOIN(", ", TRUE, _xlfn._xlws.FILTER(Table1[keyword], (_xlfn.REGEXTEST(Table1[keyword], "\b" &amp; Table1[[#This Row],[keyword]] &amp; ".*")) * (Table1[keep]=1)  * (Table1[QA]=Table1[[#This Row],[QA]]) *  (Table1[Redundant]&lt;&gt;1), ""))</f>
        <v>preven</v>
      </c>
      <c r="L607" cm="1">
        <f t="array" ref="L607">SUM(--(RIGHT(_xlfn.TEXTSPLIT(Table1[[#This Row],[processed]], ," "), 1) = "I"))</f>
        <v>0</v>
      </c>
      <c r="M607" cm="1">
        <f t="array" ref="M607">SUM(--(RIGHT(_xlfn.TEXTSPLIT(Table1[[#This Row],[processed]], ," "), 2) = "bl"))</f>
        <v>0</v>
      </c>
      <c r="N607" cm="1">
        <f t="array" ref="N607">SUM(--(ISNUMBER(SEARCH(Table1[[#This Row],[keyword]], Table1[keyword]))))</f>
        <v>2</v>
      </c>
      <c r="O607" t="str" cm="1">
        <f t="array" ref="O607">_xlfn.TEXTJOIN(", ", TRUE, _xlfn._xlws.FILTER(Table1[keyword], ISNUMBER(SEARCH(Table1[[#This Row],[keyword]], Table1[keyword])), ""))</f>
        <v>preven, prevent</v>
      </c>
      <c r="P607" cm="1">
        <f t="array" ref="P607">SUM(--((_xlfn.REGEXTEST(Table1[keyword], "^" &amp; Table1[[#This Row],[keyword]] &amp; ".*")) * (Table1[keep]=1) ))</f>
        <v>2</v>
      </c>
      <c r="Q607" t="str" cm="1">
        <f t="array" ref="Q607">_xlfn.TEXTJOIN(", ", TRUE, _xlfn._xlws.FILTER(Table1[keyword], (_xlfn.REGEXTEST(Table1[keyword], "^" &amp; Table1[[#This Row],[keyword]] &amp; ".*")) * (Table1[keep]=1), ""))</f>
        <v>preven, prevent</v>
      </c>
    </row>
    <row r="608" spans="1:17" x14ac:dyDescent="0.3">
      <c r="A608" t="str">
        <f>IF(NOT(ISBLANK(Table1[[#This Row],[correct value]])), Table1[[#This Row],[correct value]], Table1[[#This Row],[processed]])</f>
        <v>prevent</v>
      </c>
      <c r="B608">
        <v>0</v>
      </c>
      <c r="C608">
        <v>1</v>
      </c>
      <c r="D608" t="s">
        <v>969</v>
      </c>
      <c r="F608" t="b">
        <f>COUNTA(_xlfn.TEXTSPLIT(Table1[[#This Row],[processed]]," "))=1</f>
        <v>1</v>
      </c>
      <c r="G608" t="s">
        <v>893</v>
      </c>
      <c r="H608" s="2" t="s">
        <v>894</v>
      </c>
      <c r="J608" cm="1">
        <f t="array" ref="J608">SUM(--((_xlfn.REGEXTEST(Table1[keyword], "\b" &amp; Table1[[#This Row],[keyword]] &amp; ".*")) * (Table1[keep]=1) * (Table1[QA]=Table1[[#This Row],[QA]]) *  (Table1[Redundant]&lt;&gt;1)))</f>
        <v>1</v>
      </c>
      <c r="K608" t="str" cm="1">
        <f t="array" ref="K608">_xlfn.TEXTJOIN(", ", TRUE, _xlfn._xlws.FILTER(Table1[keyword], (_xlfn.REGEXTEST(Table1[keyword], "\b" &amp; Table1[[#This Row],[keyword]] &amp; ".*")) * (Table1[keep]=1)  * (Table1[QA]=Table1[[#This Row],[QA]]) *  (Table1[Redundant]&lt;&gt;1), ""))</f>
        <v>prevent</v>
      </c>
      <c r="L608" cm="1">
        <f t="array" ref="L608">SUM(--(RIGHT(_xlfn.TEXTSPLIT(Table1[[#This Row],[processed]], ," "), 1) = "I"))</f>
        <v>0</v>
      </c>
      <c r="M608" cm="1">
        <f t="array" ref="M608">SUM(--(RIGHT(_xlfn.TEXTSPLIT(Table1[[#This Row],[processed]], ," "), 2) = "bl"))</f>
        <v>0</v>
      </c>
      <c r="N608" cm="1">
        <f t="array" ref="N608">SUM(--(ISNUMBER(SEARCH(Table1[[#This Row],[keyword]], Table1[keyword]))))</f>
        <v>1</v>
      </c>
      <c r="O608" t="str" cm="1">
        <f t="array" ref="O608">_xlfn.TEXTJOIN(", ", TRUE, _xlfn._xlws.FILTER(Table1[keyword], ISNUMBER(SEARCH(Table1[[#This Row],[keyword]], Table1[keyword])), ""))</f>
        <v>prevent</v>
      </c>
      <c r="P608" cm="1">
        <f t="array" ref="P608">SUM(--((_xlfn.REGEXTEST(Table1[keyword], "^" &amp; Table1[[#This Row],[keyword]] &amp; ".*")) * (Table1[keep]=1) ))</f>
        <v>1</v>
      </c>
      <c r="Q608" t="str" cm="1">
        <f t="array" ref="Q608">_xlfn.TEXTJOIN(", ", TRUE, _xlfn._xlws.FILTER(Table1[keyword], (_xlfn.REGEXTEST(Table1[keyword], "^" &amp; Table1[[#This Row],[keyword]] &amp; ".*")) * (Table1[keep]=1), ""))</f>
        <v>prevent</v>
      </c>
    </row>
    <row r="609" spans="1:17" hidden="1" x14ac:dyDescent="0.3">
      <c r="A609" s="6" t="str">
        <f>IF(NOT(ISBLANK(Table1[[#This Row],[correct value]])), Table1[[#This Row],[correct value]], Table1[[#This Row],[processed]])</f>
        <v>partit toler</v>
      </c>
      <c r="B609">
        <v>0</v>
      </c>
      <c r="C609">
        <v>0</v>
      </c>
      <c r="D609" t="s">
        <v>131</v>
      </c>
      <c r="F609" t="b">
        <f>COUNTA(_xlfn.TEXTSPLIT(Table1[[#This Row],[processed]]," "))=1</f>
        <v>0</v>
      </c>
      <c r="G609" t="s">
        <v>140</v>
      </c>
      <c r="H609" t="s">
        <v>193</v>
      </c>
      <c r="J609" cm="1">
        <f t="array" ref="J609">SUM(--((_xlfn.REGEXTEST(Table1[keyword], "\b" &amp; Table1[[#This Row],[keyword]] &amp; ".*")) * (Table1[keep]=1) * (Table1[QA]=Table1[[#This Row],[QA]]) *  (Table1[Redundant]&lt;&gt;1)))</f>
        <v>0</v>
      </c>
      <c r="K609" t="str" cm="1">
        <f t="array" ref="K609">_xlfn.TEXTJOIN(", ", TRUE, _xlfn._xlws.FILTER(Table1[keyword], (_xlfn.REGEXTEST(Table1[keyword], "\b" &amp; Table1[[#This Row],[keyword]] &amp; ".*")) * (Table1[keep]=1)  * (Table1[QA]=Table1[[#This Row],[QA]]) *  (Table1[Redundant]&lt;&gt;1), ""))</f>
        <v/>
      </c>
      <c r="L609" cm="1">
        <f t="array" ref="L609">SUM(--(RIGHT(_xlfn.TEXTSPLIT(Table1[[#This Row],[processed]], ," "), 1) = "I"))</f>
        <v>0</v>
      </c>
      <c r="M609" cm="1">
        <f t="array" ref="M609">SUM(--(RIGHT(_xlfn.TEXTSPLIT(Table1[[#This Row],[processed]], ," "), 2) = "bl"))</f>
        <v>0</v>
      </c>
      <c r="N609" cm="1">
        <f t="array" ref="N609">SUM(--(ISNUMBER(SEARCH(Table1[[#This Row],[keyword]], Table1[keyword]))))</f>
        <v>1</v>
      </c>
      <c r="O609" t="str" cm="1">
        <f t="array" ref="O609">_xlfn.TEXTJOIN(", ", TRUE, _xlfn._xlws.FILTER(Table1[keyword], ISNUMBER(SEARCH(Table1[[#This Row],[keyword]], Table1[keyword])), ""))</f>
        <v>partit toler</v>
      </c>
      <c r="P609" cm="1">
        <f t="array" ref="P609">SUM(--((_xlfn.REGEXTEST(Table1[keyword], "^" &amp; Table1[[#This Row],[keyword]] &amp; ".*")) * (Table1[keep]=1) ))</f>
        <v>0</v>
      </c>
      <c r="Q609" t="str" cm="1">
        <f t="array" ref="Q609">_xlfn.TEXTJOIN(", ", TRUE, _xlfn._xlws.FILTER(Table1[keyword], (_xlfn.REGEXTEST(Table1[keyword], "^" &amp; Table1[[#This Row],[keyword]] &amp; ".*")) * (Table1[keep]=1), ""))</f>
        <v/>
      </c>
    </row>
    <row r="610" spans="1:17" x14ac:dyDescent="0.3">
      <c r="A610" t="str">
        <f>IF(NOT(ISBLANK(Table1[[#This Row],[correct value]])), Table1[[#This Row],[correct value]], Table1[[#This Row],[processed]])</f>
        <v>primar channel</v>
      </c>
      <c r="B610">
        <v>1</v>
      </c>
      <c r="C610">
        <v>1</v>
      </c>
      <c r="D610" t="s">
        <v>969</v>
      </c>
      <c r="F610" t="b">
        <f>COUNTA(_xlfn.TEXTSPLIT(Table1[[#This Row],[processed]]," "))=1</f>
        <v>0</v>
      </c>
      <c r="G610" t="s">
        <v>963</v>
      </c>
      <c r="H610" s="2" t="s">
        <v>964</v>
      </c>
      <c r="I610" t="s">
        <v>1419</v>
      </c>
      <c r="J610" cm="1">
        <f t="array" ref="J610">SUM(--((_xlfn.REGEXTEST(Table1[keyword], "\b" &amp; Table1[[#This Row],[keyword]] &amp; ".*")) * (Table1[keep]=1) * (Table1[QA]=Table1[[#This Row],[QA]]) *  (Table1[Redundant]&lt;&gt;1)))</f>
        <v>1</v>
      </c>
      <c r="K610" t="str" cm="1">
        <f t="array" ref="K610">_xlfn.TEXTJOIN(", ", TRUE, _xlfn._xlws.FILTER(Table1[keyword], (_xlfn.REGEXTEST(Table1[keyword], "\b" &amp; Table1[[#This Row],[keyword]] &amp; ".*")) * (Table1[keep]=1)  * (Table1[QA]=Table1[[#This Row],[QA]]) *  (Table1[Redundant]&lt;&gt;1), ""))</f>
        <v>primar channel</v>
      </c>
      <c r="L610" cm="1">
        <f t="array" ref="L610">SUM(--(RIGHT(_xlfn.TEXTSPLIT(Table1[[#This Row],[processed]], ," "), 1) = "I"))</f>
        <v>1</v>
      </c>
      <c r="M610" cm="1">
        <f t="array" ref="M610">SUM(--(RIGHT(_xlfn.TEXTSPLIT(Table1[[#This Row],[processed]], ," "), 2) = "bl"))</f>
        <v>0</v>
      </c>
      <c r="N610" cm="1">
        <f t="array" ref="N610">SUM(--(ISNUMBER(SEARCH(Table1[[#This Row],[keyword]], Table1[keyword]))))</f>
        <v>1</v>
      </c>
      <c r="O610" t="str" cm="1">
        <f t="array" ref="O610">_xlfn.TEXTJOIN(", ", TRUE, _xlfn._xlws.FILTER(Table1[keyword], ISNUMBER(SEARCH(Table1[[#This Row],[keyword]], Table1[keyword])), ""))</f>
        <v>primar channel</v>
      </c>
      <c r="P610" cm="1">
        <f t="array" ref="P610">SUM(--((_xlfn.REGEXTEST(Table1[keyword], "^" &amp; Table1[[#This Row],[keyword]] &amp; ".*")) * (Table1[keep]=1) ))</f>
        <v>1</v>
      </c>
      <c r="Q610" t="str" cm="1">
        <f t="array" ref="Q610">_xlfn.TEXTJOIN(", ", TRUE, _xlfn._xlws.FILTER(Table1[keyword], (_xlfn.REGEXTEST(Table1[keyword], "^" &amp; Table1[[#This Row],[keyword]] &amp; ".*")) * (Table1[keep]=1), ""))</f>
        <v>primar channel</v>
      </c>
    </row>
    <row r="611" spans="1:17" x14ac:dyDescent="0.3">
      <c r="A611" t="str">
        <f>IF(NOT(ISBLANK(Table1[[#This Row],[correct value]])), Table1[[#This Row],[correct value]], Table1[[#This Row],[processed]])</f>
        <v>privacy-preserv</v>
      </c>
      <c r="B611">
        <v>1</v>
      </c>
      <c r="C611">
        <v>1</v>
      </c>
      <c r="D611" t="s">
        <v>1184</v>
      </c>
      <c r="F611" t="b">
        <f>COUNTA(_xlfn.TEXTSPLIT(Table1[[#This Row],[processed]]," "))=1</f>
        <v>1</v>
      </c>
      <c r="G611" t="s">
        <v>1115</v>
      </c>
      <c r="H611" s="2" t="s">
        <v>1116</v>
      </c>
      <c r="J611" cm="1">
        <f t="array" ref="J611">SUM(--((_xlfn.REGEXTEST(Table1[keyword], "\b" &amp; Table1[[#This Row],[keyword]] &amp; ".*")) * (Table1[keep]=1) * (Table1[QA]=Table1[[#This Row],[QA]]) *  (Table1[Redundant]&lt;&gt;1)))</f>
        <v>1</v>
      </c>
      <c r="K611" t="str" cm="1">
        <f t="array" ref="K611">_xlfn.TEXTJOIN(", ", TRUE, _xlfn._xlws.FILTER(Table1[keyword], (_xlfn.REGEXTEST(Table1[keyword], "\b" &amp; Table1[[#This Row],[keyword]] &amp; ".*")) * (Table1[keep]=1)  * (Table1[QA]=Table1[[#This Row],[QA]]) *  (Table1[Redundant]&lt;&gt;1), ""))</f>
        <v>privacy-preserv</v>
      </c>
      <c r="L611" cm="1">
        <f t="array" ref="L611">SUM(--(RIGHT(_xlfn.TEXTSPLIT(Table1[[#This Row],[processed]], ," "), 1) = "I"))</f>
        <v>0</v>
      </c>
      <c r="M611" cm="1">
        <f t="array" ref="M611">SUM(--(RIGHT(_xlfn.TEXTSPLIT(Table1[[#This Row],[processed]], ," "), 2) = "bl"))</f>
        <v>0</v>
      </c>
      <c r="N611" cm="1">
        <f t="array" ref="N611">SUM(--(ISNUMBER(SEARCH(Table1[[#This Row],[keyword]], Table1[keyword]))))</f>
        <v>1</v>
      </c>
      <c r="O611" t="str" cm="1">
        <f t="array" ref="O611">_xlfn.TEXTJOIN(", ", TRUE, _xlfn._xlws.FILTER(Table1[keyword], ISNUMBER(SEARCH(Table1[[#This Row],[keyword]], Table1[keyword])), ""))</f>
        <v>privacy-preserv</v>
      </c>
      <c r="P611" cm="1">
        <f t="array" ref="P611">SUM(--((_xlfn.REGEXTEST(Table1[keyword], "^" &amp; Table1[[#This Row],[keyword]] &amp; ".*")) * (Table1[keep]=1) ))</f>
        <v>1</v>
      </c>
      <c r="Q611" t="str" cm="1">
        <f t="array" ref="Q611">_xlfn.TEXTJOIN(", ", TRUE, _xlfn._xlws.FILTER(Table1[keyword], (_xlfn.REGEXTEST(Table1[keyword], "^" &amp; Table1[[#This Row],[keyword]] &amp; ".*")) * (Table1[keep]=1), ""))</f>
        <v>privacy-preserv</v>
      </c>
    </row>
    <row r="612" spans="1:17" x14ac:dyDescent="0.3">
      <c r="A612" t="str">
        <f>IF(NOT(ISBLANK(Table1[[#This Row],[correct value]])), Table1[[#This Row],[correct value]], Table1[[#This Row],[processed]])</f>
        <v>privil</v>
      </c>
      <c r="B612">
        <v>0</v>
      </c>
      <c r="C612">
        <v>1</v>
      </c>
      <c r="D612" t="s">
        <v>1184</v>
      </c>
      <c r="F612" t="b">
        <f>COUNTA(_xlfn.TEXTSPLIT(Table1[[#This Row],[processed]]," "))=1</f>
        <v>1</v>
      </c>
      <c r="G612" t="s">
        <v>1022</v>
      </c>
      <c r="H612" s="2" t="s">
        <v>1022</v>
      </c>
      <c r="J612" cm="1">
        <f t="array" ref="J612">SUM(--((_xlfn.REGEXTEST(Table1[keyword], "\b" &amp; Table1[[#This Row],[keyword]] &amp; ".*")) * (Table1[keep]=1) * (Table1[QA]=Table1[[#This Row],[QA]]) *  (Table1[Redundant]&lt;&gt;1)))</f>
        <v>1</v>
      </c>
      <c r="K612" t="str" cm="1">
        <f t="array" ref="K612">_xlfn.TEXTJOIN(", ", TRUE, _xlfn._xlws.FILTER(Table1[keyword], (_xlfn.REGEXTEST(Table1[keyword], "\b" &amp; Table1[[#This Row],[keyword]] &amp; ".*")) * (Table1[keep]=1)  * (Table1[QA]=Table1[[#This Row],[QA]]) *  (Table1[Redundant]&lt;&gt;1), ""))</f>
        <v>privil</v>
      </c>
      <c r="L612" cm="1">
        <f t="array" ref="L612">SUM(--(RIGHT(_xlfn.TEXTSPLIT(Table1[[#This Row],[processed]], ," "), 1) = "I"))</f>
        <v>0</v>
      </c>
      <c r="M612" cm="1">
        <f t="array" ref="M612">SUM(--(RIGHT(_xlfn.TEXTSPLIT(Table1[[#This Row],[processed]], ," "), 2) = "bl"))</f>
        <v>0</v>
      </c>
      <c r="N612" cm="1">
        <f t="array" ref="N612">SUM(--(ISNUMBER(SEARCH(Table1[[#This Row],[keyword]], Table1[keyword]))))</f>
        <v>3</v>
      </c>
      <c r="O612" t="str" cm="1">
        <f t="array" ref="O612">_xlfn.TEXTJOIN(", ", TRUE, _xlfn._xlws.FILTER(Table1[keyword], ISNUMBER(SEARCH(Table1[[#This Row],[keyword]], Table1[keyword])), ""))</f>
        <v>least privileg, privil, privileg</v>
      </c>
      <c r="P612" cm="1">
        <f t="array" ref="P612">SUM(--((_xlfn.REGEXTEST(Table1[keyword], "^" &amp; Table1[[#This Row],[keyword]] &amp; ".*")) * (Table1[keep]=1) ))</f>
        <v>1</v>
      </c>
      <c r="Q612" t="str" cm="1">
        <f t="array" ref="Q612">_xlfn.TEXTJOIN(", ", TRUE, _xlfn._xlws.FILTER(Table1[keyword], (_xlfn.REGEXTEST(Table1[keyword], "^" &amp; Table1[[#This Row],[keyword]] &amp; ".*")) * (Table1[keep]=1), ""))</f>
        <v>privil</v>
      </c>
    </row>
    <row r="613" spans="1:17" x14ac:dyDescent="0.3">
      <c r="A613" t="str">
        <f>IF(NOT(ISBLANK(Table1[[#This Row],[correct value]])), Table1[[#This Row],[correct value]], Table1[[#This Row],[processed]])</f>
        <v>probe</v>
      </c>
      <c r="B613">
        <v>0</v>
      </c>
      <c r="C613">
        <v>1</v>
      </c>
      <c r="D613" t="s">
        <v>390</v>
      </c>
      <c r="F613" t="b">
        <f>COUNTA(_xlfn.TEXTSPLIT(Table1[[#This Row],[processed]]," "))=1</f>
        <v>1</v>
      </c>
      <c r="G613" t="s">
        <v>303</v>
      </c>
      <c r="H613" s="2" t="s">
        <v>303</v>
      </c>
      <c r="J613" cm="1">
        <f t="array" ref="J613">SUM(--((_xlfn.REGEXTEST(Table1[keyword], "\b" &amp; Table1[[#This Row],[keyword]] &amp; ".*")) * (Table1[keep]=1) * (Table1[QA]=Table1[[#This Row],[QA]]) *  (Table1[Redundant]&lt;&gt;1)))</f>
        <v>1</v>
      </c>
      <c r="K613" t="str" cm="1">
        <f t="array" ref="K613">_xlfn.TEXTJOIN(", ", TRUE, _xlfn._xlws.FILTER(Table1[keyword], (_xlfn.REGEXTEST(Table1[keyword], "\b" &amp; Table1[[#This Row],[keyword]] &amp; ".*")) * (Table1[keep]=1)  * (Table1[QA]=Table1[[#This Row],[QA]]) *  (Table1[Redundant]&lt;&gt;1), ""))</f>
        <v>probe</v>
      </c>
      <c r="L613" cm="1">
        <f t="array" ref="L613">SUM(--(RIGHT(_xlfn.TEXTSPLIT(Table1[[#This Row],[processed]], ," "), 1) = "I"))</f>
        <v>0</v>
      </c>
      <c r="M613" cm="1">
        <f t="array" ref="M613">SUM(--(RIGHT(_xlfn.TEXTSPLIT(Table1[[#This Row],[processed]], ," "), 2) = "bl"))</f>
        <v>0</v>
      </c>
      <c r="N613" cm="1">
        <f t="array" ref="N613">SUM(--(ISNUMBER(SEARCH(Table1[[#This Row],[keyword]], Table1[keyword]))))</f>
        <v>1</v>
      </c>
      <c r="O613" t="str" cm="1">
        <f t="array" ref="O613">_xlfn.TEXTJOIN(", ", TRUE, _xlfn._xlws.FILTER(Table1[keyword], ISNUMBER(SEARCH(Table1[[#This Row],[keyword]], Table1[keyword])), ""))</f>
        <v>probe</v>
      </c>
      <c r="P613" cm="1">
        <f t="array" ref="P613">SUM(--((_xlfn.REGEXTEST(Table1[keyword], "^" &amp; Table1[[#This Row],[keyword]] &amp; ".*")) * (Table1[keep]=1) ))</f>
        <v>1</v>
      </c>
      <c r="Q613" t="str" cm="1">
        <f t="array" ref="Q613">_xlfn.TEXTJOIN(", ", TRUE, _xlfn._xlws.FILTER(Table1[keyword], (_xlfn.REGEXTEST(Table1[keyword], "^" &amp; Table1[[#This Row],[keyword]] &amp; ".*")) * (Table1[keep]=1), ""))</f>
        <v>probe</v>
      </c>
    </row>
    <row r="614" spans="1:17" x14ac:dyDescent="0.3">
      <c r="A614" t="str">
        <f>IF(NOT(ISBLANK(Table1[[#This Row],[correct value]])), Table1[[#This Row],[correct value]], Table1[[#This Row],[processed]])</f>
        <v>process model</v>
      </c>
      <c r="B614">
        <v>1</v>
      </c>
      <c r="C614">
        <v>1</v>
      </c>
      <c r="D614" t="s">
        <v>969</v>
      </c>
      <c r="F614" t="b">
        <f>COUNTA(_xlfn.TEXTSPLIT(Table1[[#This Row],[processed]]," "))=1</f>
        <v>0</v>
      </c>
      <c r="G614" t="s">
        <v>967</v>
      </c>
      <c r="H614" s="2" t="s">
        <v>968</v>
      </c>
      <c r="J614" cm="1">
        <f t="array" ref="J614">SUM(--((_xlfn.REGEXTEST(Table1[keyword], "\b" &amp; Table1[[#This Row],[keyword]] &amp; ".*")) * (Table1[keep]=1) * (Table1[QA]=Table1[[#This Row],[QA]]) *  (Table1[Redundant]&lt;&gt;1)))</f>
        <v>1</v>
      </c>
      <c r="K614" t="str" cm="1">
        <f t="array" ref="K614">_xlfn.TEXTJOIN(", ", TRUE, _xlfn._xlws.FILTER(Table1[keyword], (_xlfn.REGEXTEST(Table1[keyword], "\b" &amp; Table1[[#This Row],[keyword]] &amp; ".*")) * (Table1[keep]=1)  * (Table1[QA]=Table1[[#This Row],[QA]]) *  (Table1[Redundant]&lt;&gt;1), ""))</f>
        <v>process model</v>
      </c>
      <c r="L614" cm="1">
        <f t="array" ref="L614">SUM(--(RIGHT(_xlfn.TEXTSPLIT(Table1[[#This Row],[processed]], ," "), 1) = "I"))</f>
        <v>0</v>
      </c>
      <c r="M614" cm="1">
        <f t="array" ref="M614">SUM(--(RIGHT(_xlfn.TEXTSPLIT(Table1[[#This Row],[processed]], ," "), 2) = "bl"))</f>
        <v>0</v>
      </c>
      <c r="N614" cm="1">
        <f t="array" ref="N614">SUM(--(ISNUMBER(SEARCH(Table1[[#This Row],[keyword]], Table1[keyword]))))</f>
        <v>1</v>
      </c>
      <c r="O614" t="str" cm="1">
        <f t="array" ref="O614">_xlfn.TEXTJOIN(", ", TRUE, _xlfn._xlws.FILTER(Table1[keyword], ISNUMBER(SEARCH(Table1[[#This Row],[keyword]], Table1[keyword])), ""))</f>
        <v>process model</v>
      </c>
      <c r="P614" cm="1">
        <f t="array" ref="P614">SUM(--((_xlfn.REGEXTEST(Table1[keyword], "^" &amp; Table1[[#This Row],[keyword]] &amp; ".*")) * (Table1[keep]=1) ))</f>
        <v>1</v>
      </c>
      <c r="Q614" t="str" cm="1">
        <f t="array" ref="Q614">_xlfn.TEXTJOIN(", ", TRUE, _xlfn._xlws.FILTER(Table1[keyword], (_xlfn.REGEXTEST(Table1[keyword], "^" &amp; Table1[[#This Row],[keyword]] &amp; ".*")) * (Table1[keep]=1), ""))</f>
        <v>process model</v>
      </c>
    </row>
    <row r="615" spans="1:17" x14ac:dyDescent="0.3">
      <c r="A615" t="str">
        <f>IF(NOT(ISBLANK(Table1[[#This Row],[correct value]])), Table1[[#This Row],[correct value]], Table1[[#This Row],[processed]])</f>
        <v>process-control</v>
      </c>
      <c r="B615">
        <v>1</v>
      </c>
      <c r="C615">
        <v>1</v>
      </c>
      <c r="D615" t="s">
        <v>969</v>
      </c>
      <c r="F615" t="b">
        <f>COUNTA(_xlfn.TEXTSPLIT(Table1[[#This Row],[processed]]," "))=1</f>
        <v>1</v>
      </c>
      <c r="G615" t="s">
        <v>924</v>
      </c>
      <c r="H615" s="2" t="s">
        <v>924</v>
      </c>
      <c r="J615" cm="1">
        <f t="array" ref="J615">SUM(--((_xlfn.REGEXTEST(Table1[keyword], "\b" &amp; Table1[[#This Row],[keyword]] &amp; ".*")) * (Table1[keep]=1) * (Table1[QA]=Table1[[#This Row],[QA]]) *  (Table1[Redundant]&lt;&gt;1)))</f>
        <v>1</v>
      </c>
      <c r="K615" t="str" cm="1">
        <f t="array" ref="K615">_xlfn.TEXTJOIN(", ", TRUE, _xlfn._xlws.FILTER(Table1[keyword], (_xlfn.REGEXTEST(Table1[keyword], "\b" &amp; Table1[[#This Row],[keyword]] &amp; ".*")) * (Table1[keep]=1)  * (Table1[QA]=Table1[[#This Row],[QA]]) *  (Table1[Redundant]&lt;&gt;1), ""))</f>
        <v>process-control</v>
      </c>
      <c r="L615" cm="1">
        <f t="array" ref="L615">SUM(--(RIGHT(_xlfn.TEXTSPLIT(Table1[[#This Row],[processed]], ," "), 1) = "I"))</f>
        <v>0</v>
      </c>
      <c r="M615" cm="1">
        <f t="array" ref="M615">SUM(--(RIGHT(_xlfn.TEXTSPLIT(Table1[[#This Row],[processed]], ," "), 2) = "bl"))</f>
        <v>0</v>
      </c>
      <c r="N615" cm="1">
        <f t="array" ref="N615">SUM(--(ISNUMBER(SEARCH(Table1[[#This Row],[keyword]], Table1[keyword]))))</f>
        <v>1</v>
      </c>
      <c r="O615" t="str" cm="1">
        <f t="array" ref="O615">_xlfn.TEXTJOIN(", ", TRUE, _xlfn._xlws.FILTER(Table1[keyword], ISNUMBER(SEARCH(Table1[[#This Row],[keyword]], Table1[keyword])), ""))</f>
        <v>process-control</v>
      </c>
      <c r="P615" cm="1">
        <f t="array" ref="P615">SUM(--((_xlfn.REGEXTEST(Table1[keyword], "^" &amp; Table1[[#This Row],[keyword]] &amp; ".*")) * (Table1[keep]=1) ))</f>
        <v>1</v>
      </c>
      <c r="Q615" t="str" cm="1">
        <f t="array" ref="Q615">_xlfn.TEXTJOIN(", ", TRUE, _xlfn._xlws.FILTER(Table1[keyword], (_xlfn.REGEXTEST(Table1[keyword], "^" &amp; Table1[[#This Row],[keyword]] &amp; ".*")) * (Table1[keep]=1), ""))</f>
        <v>process-control</v>
      </c>
    </row>
    <row r="616" spans="1:17" x14ac:dyDescent="0.3">
      <c r="A616" t="str">
        <f>IF(NOT(ISBLANK(Table1[[#This Row],[correct value]])), Table1[[#This Row],[correct value]], Table1[[#This Row],[processed]])</f>
        <v>product environ</v>
      </c>
      <c r="B616">
        <v>1</v>
      </c>
      <c r="C616">
        <v>1</v>
      </c>
      <c r="D616" t="s">
        <v>390</v>
      </c>
      <c r="F616" t="b">
        <f>COUNTA(_xlfn.TEXTSPLIT(Table1[[#This Row],[processed]]," "))=1</f>
        <v>0</v>
      </c>
      <c r="G616" t="s">
        <v>322</v>
      </c>
      <c r="H616" t="s">
        <v>325</v>
      </c>
      <c r="J616" cm="1">
        <f t="array" ref="J616">SUM(--((_xlfn.REGEXTEST(Table1[keyword], "\b" &amp; Table1[[#This Row],[keyword]] &amp; ".*")) * (Table1[keep]=1) * (Table1[QA]=Table1[[#This Row],[QA]]) *  (Table1[Redundant]&lt;&gt;1)))</f>
        <v>1</v>
      </c>
      <c r="K616" t="str" cm="1">
        <f t="array" ref="K616">_xlfn.TEXTJOIN(", ", TRUE, _xlfn._xlws.FILTER(Table1[keyword], (_xlfn.REGEXTEST(Table1[keyword], "\b" &amp; Table1[[#This Row],[keyword]] &amp; ".*")) * (Table1[keep]=1)  * (Table1[QA]=Table1[[#This Row],[QA]]) *  (Table1[Redundant]&lt;&gt;1), ""))</f>
        <v>product environ</v>
      </c>
      <c r="L616" cm="1">
        <f t="array" ref="L616">SUM(--(RIGHT(_xlfn.TEXTSPLIT(Table1[[#This Row],[processed]], ," "), 1) = "I"))</f>
        <v>0</v>
      </c>
      <c r="M616" cm="1">
        <f t="array" ref="M616">SUM(--(RIGHT(_xlfn.TEXTSPLIT(Table1[[#This Row],[processed]], ," "), 2) = "bl"))</f>
        <v>0</v>
      </c>
      <c r="N616" cm="1">
        <f t="array" ref="N616">SUM(--(ISNUMBER(SEARCH(Table1[[#This Row],[keyword]], Table1[keyword]))))</f>
        <v>1</v>
      </c>
      <c r="O616" t="str" cm="1">
        <f t="array" ref="O616">_xlfn.TEXTJOIN(", ", TRUE, _xlfn._xlws.FILTER(Table1[keyword], ISNUMBER(SEARCH(Table1[[#This Row],[keyword]], Table1[keyword])), ""))</f>
        <v>product environ</v>
      </c>
      <c r="P616" cm="1">
        <f t="array" ref="P616">SUM(--((_xlfn.REGEXTEST(Table1[keyword], "^" &amp; Table1[[#This Row],[keyword]] &amp; ".*")) * (Table1[keep]=1) ))</f>
        <v>1</v>
      </c>
      <c r="Q616" t="str" cm="1">
        <f t="array" ref="Q616">_xlfn.TEXTJOIN(", ", TRUE, _xlfn._xlws.FILTER(Table1[keyword], (_xlfn.REGEXTEST(Table1[keyword], "^" &amp; Table1[[#This Row],[keyword]] &amp; ".*")) * (Table1[keep]=1), ""))</f>
        <v>product environ</v>
      </c>
    </row>
    <row r="617" spans="1:17" hidden="1" x14ac:dyDescent="0.3">
      <c r="A617" s="6" t="str">
        <f>IF(NOT(ISBLANK(Table1[[#This Row],[correct value]])), Table1[[#This Row],[correct value]], Table1[[#This Row],[processed]])</f>
        <v>penetr</v>
      </c>
      <c r="B617">
        <v>0</v>
      </c>
      <c r="C617">
        <v>0</v>
      </c>
      <c r="D617" t="s">
        <v>969</v>
      </c>
      <c r="F617" t="b">
        <f>COUNTA(_xlfn.TEXTSPLIT(Table1[[#This Row],[processed]]," "))=1</f>
        <v>1</v>
      </c>
      <c r="G617" t="s">
        <v>876</v>
      </c>
      <c r="H617" t="s">
        <v>876</v>
      </c>
      <c r="J617" cm="1">
        <f t="array" ref="J617">SUM(--((_xlfn.REGEXTEST(Table1[keyword], "\b" &amp; Table1[[#This Row],[keyword]] &amp; ".*")) * (Table1[keep]=1) * (Table1[QA]=Table1[[#This Row],[QA]]) *  (Table1[Redundant]&lt;&gt;1)))</f>
        <v>0</v>
      </c>
      <c r="K617" t="str" cm="1">
        <f t="array" ref="K617">_xlfn.TEXTJOIN(", ", TRUE, _xlfn._xlws.FILTER(Table1[keyword], (_xlfn.REGEXTEST(Table1[keyword], "\b" &amp; Table1[[#This Row],[keyword]] &amp; ".*")) * (Table1[keep]=1)  * (Table1[QA]=Table1[[#This Row],[QA]]) *  (Table1[Redundant]&lt;&gt;1), ""))</f>
        <v/>
      </c>
      <c r="L617" cm="1">
        <f t="array" ref="L617">SUM(--(RIGHT(_xlfn.TEXTSPLIT(Table1[[#This Row],[processed]], ," "), 1) = "I"))</f>
        <v>0</v>
      </c>
      <c r="M617" cm="1">
        <f t="array" ref="M617">SUM(--(RIGHT(_xlfn.TEXTSPLIT(Table1[[#This Row],[processed]], ," "), 2) = "bl"))</f>
        <v>0</v>
      </c>
      <c r="N617" cm="1">
        <f t="array" ref="N617">SUM(--(ISNUMBER(SEARCH(Table1[[#This Row],[keyword]], Table1[keyword]))))</f>
        <v>3</v>
      </c>
      <c r="O617" t="str" cm="1">
        <f t="array" ref="O617">_xlfn.TEXTJOIN(", ", TRUE, _xlfn._xlws.FILTER(Table1[keyword], ISNUMBER(SEARCH(Table1[[#This Row],[keyword]], Table1[keyword])), ""))</f>
        <v>penetr, penetr, penetr test</v>
      </c>
      <c r="P617" cm="1">
        <f t="array" ref="P617">SUM(--((_xlfn.REGEXTEST(Table1[keyword], "^" &amp; Table1[[#This Row],[keyword]] &amp; ".*")) * (Table1[keep]=1) ))</f>
        <v>1</v>
      </c>
      <c r="Q617" t="str" cm="1">
        <f t="array" ref="Q617">_xlfn.TEXTJOIN(", ", TRUE, _xlfn._xlws.FILTER(Table1[keyword], (_xlfn.REGEXTEST(Table1[keyword], "^" &amp; Table1[[#This Row],[keyword]] &amp; ".*")) * (Table1[keep]=1), ""))</f>
        <v>penetr</v>
      </c>
    </row>
    <row r="618" spans="1:17" x14ac:dyDescent="0.3">
      <c r="A618" t="str">
        <f>IF(NOT(ISBLANK(Table1[[#This Row],[correct value]])), Table1[[#This Row],[correct value]], Table1[[#This Row],[processed]])</f>
        <v>product famil</v>
      </c>
      <c r="B618">
        <v>1</v>
      </c>
      <c r="C618">
        <v>1</v>
      </c>
      <c r="D618" t="s">
        <v>492</v>
      </c>
      <c r="F618" t="b">
        <f>COUNTA(_xlfn.TEXTSPLIT(Table1[[#This Row],[processed]]," "))=1</f>
        <v>0</v>
      </c>
      <c r="G618" t="s">
        <v>462</v>
      </c>
      <c r="H618" s="2" t="s">
        <v>463</v>
      </c>
      <c r="I618" t="s">
        <v>1397</v>
      </c>
      <c r="J618" cm="1">
        <f t="array" ref="J618">SUM(--((_xlfn.REGEXTEST(Table1[keyword], "\b" &amp; Table1[[#This Row],[keyword]] &amp; ".*")) * (Table1[keep]=1) * (Table1[QA]=Table1[[#This Row],[QA]]) *  (Table1[Redundant]&lt;&gt;1)))</f>
        <v>1</v>
      </c>
      <c r="K618" t="str" cm="1">
        <f t="array" ref="K618">_xlfn.TEXTJOIN(", ", TRUE, _xlfn._xlws.FILTER(Table1[keyword], (_xlfn.REGEXTEST(Table1[keyword], "\b" &amp; Table1[[#This Row],[keyword]] &amp; ".*")) * (Table1[keep]=1)  * (Table1[QA]=Table1[[#This Row],[QA]]) *  (Table1[Redundant]&lt;&gt;1), ""))</f>
        <v>product famil</v>
      </c>
      <c r="L618" cm="1">
        <f t="array" ref="L618">SUM(--(RIGHT(_xlfn.TEXTSPLIT(Table1[[#This Row],[processed]], ," "), 1) = "I"))</f>
        <v>1</v>
      </c>
      <c r="M618" cm="1">
        <f t="array" ref="M618">SUM(--(RIGHT(_xlfn.TEXTSPLIT(Table1[[#This Row],[processed]], ," "), 2) = "bl"))</f>
        <v>0</v>
      </c>
      <c r="N618" cm="1">
        <f t="array" ref="N618">SUM(--(ISNUMBER(SEARCH(Table1[[#This Row],[keyword]], Table1[keyword]))))</f>
        <v>1</v>
      </c>
      <c r="O618" t="str" cm="1">
        <f t="array" ref="O618">_xlfn.TEXTJOIN(", ", TRUE, _xlfn._xlws.FILTER(Table1[keyword], ISNUMBER(SEARCH(Table1[[#This Row],[keyword]], Table1[keyword])), ""))</f>
        <v>product famil</v>
      </c>
      <c r="P618" cm="1">
        <f t="array" ref="P618">SUM(--((_xlfn.REGEXTEST(Table1[keyword], "^" &amp; Table1[[#This Row],[keyword]] &amp; ".*")) * (Table1[keep]=1) ))</f>
        <v>1</v>
      </c>
      <c r="Q618" t="str" cm="1">
        <f t="array" ref="Q618">_xlfn.TEXTJOIN(", ", TRUE, _xlfn._xlws.FILTER(Table1[keyword], (_xlfn.REGEXTEST(Table1[keyword], "^" &amp; Table1[[#This Row],[keyword]] &amp; ".*")) * (Table1[keep]=1), ""))</f>
        <v>product famil</v>
      </c>
    </row>
    <row r="619" spans="1:17" hidden="1" x14ac:dyDescent="0.3">
      <c r="A619" s="6" t="str">
        <f>IF(NOT(ISBLANK(Table1[[#This Row],[correct value]])), Table1[[#This Row],[correct value]], Table1[[#This Row],[processed]])</f>
        <v>penetr test</v>
      </c>
      <c r="B619">
        <v>0</v>
      </c>
      <c r="C619">
        <v>0</v>
      </c>
      <c r="D619" t="s">
        <v>861</v>
      </c>
      <c r="F619" t="b">
        <f>COUNTA(_xlfn.TEXTSPLIT(Table1[[#This Row],[processed]]," "))=1</f>
        <v>0</v>
      </c>
      <c r="G619" t="s">
        <v>771</v>
      </c>
      <c r="H619" t="s">
        <v>772</v>
      </c>
      <c r="J619" cm="1">
        <f t="array" ref="J619">SUM(--((_xlfn.REGEXTEST(Table1[keyword], "\b" &amp; Table1[[#This Row],[keyword]] &amp; ".*")) * (Table1[keep]=1) * (Table1[QA]=Table1[[#This Row],[QA]]) *  (Table1[Redundant]&lt;&gt;1)))</f>
        <v>0</v>
      </c>
      <c r="K619" t="str" cm="1">
        <f t="array" ref="K619">_xlfn.TEXTJOIN(", ", TRUE, _xlfn._xlws.FILTER(Table1[keyword], (_xlfn.REGEXTEST(Table1[keyword], "\b" &amp; Table1[[#This Row],[keyword]] &amp; ".*")) * (Table1[keep]=1)  * (Table1[QA]=Table1[[#This Row],[QA]]) *  (Table1[Redundant]&lt;&gt;1), ""))</f>
        <v/>
      </c>
      <c r="L619" cm="1">
        <f t="array" ref="L619">SUM(--(RIGHT(_xlfn.TEXTSPLIT(Table1[[#This Row],[processed]], ," "), 1) = "I"))</f>
        <v>0</v>
      </c>
      <c r="M619" cm="1">
        <f t="array" ref="M619">SUM(--(RIGHT(_xlfn.TEXTSPLIT(Table1[[#This Row],[processed]], ," "), 2) = "bl"))</f>
        <v>0</v>
      </c>
      <c r="N619" cm="1">
        <f t="array" ref="N619">SUM(--(ISNUMBER(SEARCH(Table1[[#This Row],[keyword]], Table1[keyword]))))</f>
        <v>1</v>
      </c>
      <c r="O619" t="str" cm="1">
        <f t="array" ref="O619">_xlfn.TEXTJOIN(", ", TRUE, _xlfn._xlws.FILTER(Table1[keyword], ISNUMBER(SEARCH(Table1[[#This Row],[keyword]], Table1[keyword])), ""))</f>
        <v>penetr test</v>
      </c>
      <c r="P619" cm="1">
        <f t="array" ref="P619">SUM(--((_xlfn.REGEXTEST(Table1[keyword], "^" &amp; Table1[[#This Row],[keyword]] &amp; ".*")) * (Table1[keep]=1) ))</f>
        <v>0</v>
      </c>
      <c r="Q619" t="str" cm="1">
        <f t="array" ref="Q619">_xlfn.TEXTJOIN(", ", TRUE, _xlfn._xlws.FILTER(Table1[keyword], (_xlfn.REGEXTEST(Table1[keyword], "^" &amp; Table1[[#This Row],[keyword]] &amp; ".*")) * (Table1[keep]=1), ""))</f>
        <v/>
      </c>
    </row>
    <row r="620" spans="1:17" x14ac:dyDescent="0.3">
      <c r="A620" t="str">
        <f>IF(NOT(ISBLANK(Table1[[#This Row],[correct value]])), Table1[[#This Row],[correct value]], Table1[[#This Row],[processed]])</f>
        <v>profil</v>
      </c>
      <c r="B620">
        <v>0</v>
      </c>
      <c r="C620">
        <v>1</v>
      </c>
      <c r="D620" t="s">
        <v>399</v>
      </c>
      <c r="F620" t="b">
        <f>COUNTA(_xlfn.TEXTSPLIT(Table1[[#This Row],[processed]]," "))=1</f>
        <v>1</v>
      </c>
      <c r="G620" t="s">
        <v>377</v>
      </c>
      <c r="H620" s="2" t="s">
        <v>377</v>
      </c>
      <c r="J620" cm="1">
        <f t="array" ref="J620">SUM(--((_xlfn.REGEXTEST(Table1[keyword], "\b" &amp; Table1[[#This Row],[keyword]] &amp; ".*")) * (Table1[keep]=1) * (Table1[QA]=Table1[[#This Row],[QA]]) *  (Table1[Redundant]&lt;&gt;1)))</f>
        <v>1</v>
      </c>
      <c r="K620" t="str" cm="1">
        <f t="array" ref="K620">_xlfn.TEXTJOIN(", ", TRUE, _xlfn._xlws.FILTER(Table1[keyword], (_xlfn.REGEXTEST(Table1[keyword], "\b" &amp; Table1[[#This Row],[keyword]] &amp; ".*")) * (Table1[keep]=1)  * (Table1[QA]=Table1[[#This Row],[QA]]) *  (Table1[Redundant]&lt;&gt;1), ""))</f>
        <v>profil</v>
      </c>
      <c r="L620" cm="1">
        <f t="array" ref="L620">SUM(--(RIGHT(_xlfn.TEXTSPLIT(Table1[[#This Row],[processed]], ," "), 1) = "I"))</f>
        <v>0</v>
      </c>
      <c r="M620" cm="1">
        <f t="array" ref="M620">SUM(--(RIGHT(_xlfn.TEXTSPLIT(Table1[[#This Row],[processed]], ," "), 2) = "bl"))</f>
        <v>0</v>
      </c>
      <c r="N620" cm="1">
        <f t="array" ref="N620">SUM(--(ISNUMBER(SEARCH(Table1[[#This Row],[keyword]], Table1[keyword]))))</f>
        <v>3</v>
      </c>
      <c r="O620" t="str" cm="1">
        <f t="array" ref="O620">_xlfn.TEXTJOIN(", ", TRUE, _xlfn._xlws.FILTER(Table1[keyword], ISNUMBER(SEARCH(Table1[[#This Row],[keyword]], Table1[keyword])), ""))</f>
        <v>operat profil, profil, profil</v>
      </c>
      <c r="P620" cm="1">
        <f t="array" ref="P620">SUM(--((_xlfn.REGEXTEST(Table1[keyword], "^" &amp; Table1[[#This Row],[keyword]] &amp; ".*")) * (Table1[keep]=1) ))</f>
        <v>2</v>
      </c>
      <c r="Q620" t="str" cm="1">
        <f t="array" ref="Q620">_xlfn.TEXTJOIN(", ", TRUE, _xlfn._xlws.FILTER(Table1[keyword], (_xlfn.REGEXTEST(Table1[keyword], "^" &amp; Table1[[#This Row],[keyword]] &amp; ".*")) * (Table1[keep]=1), ""))</f>
        <v>profil, profil</v>
      </c>
    </row>
    <row r="621" spans="1:17" x14ac:dyDescent="0.3">
      <c r="A621" t="str">
        <f>IF(NOT(ISBLANK(Table1[[#This Row],[correct value]])), Table1[[#This Row],[correct value]], Table1[[#This Row],[processed]])</f>
        <v>profil</v>
      </c>
      <c r="B621">
        <v>0</v>
      </c>
      <c r="C621">
        <v>1</v>
      </c>
      <c r="D621" t="s">
        <v>746</v>
      </c>
      <c r="F621" t="b">
        <f>COUNTA(_xlfn.TEXTSPLIT(Table1[[#This Row],[processed]]," "))=1</f>
        <v>1</v>
      </c>
      <c r="G621" t="s">
        <v>377</v>
      </c>
      <c r="H621" s="2" t="s">
        <v>377</v>
      </c>
      <c r="J621" cm="1">
        <f t="array" ref="J621">SUM(--((_xlfn.REGEXTEST(Table1[keyword], "\b" &amp; Table1[[#This Row],[keyword]] &amp; ".*")) * (Table1[keep]=1) * (Table1[QA]=Table1[[#This Row],[QA]]) *  (Table1[Redundant]&lt;&gt;1)))</f>
        <v>1</v>
      </c>
      <c r="K621" t="str" cm="1">
        <f t="array" ref="K621">_xlfn.TEXTJOIN(", ", TRUE, _xlfn._xlws.FILTER(Table1[keyword], (_xlfn.REGEXTEST(Table1[keyword], "\b" &amp; Table1[[#This Row],[keyword]] &amp; ".*")) * (Table1[keep]=1)  * (Table1[QA]=Table1[[#This Row],[QA]]) *  (Table1[Redundant]&lt;&gt;1), ""))</f>
        <v>profil</v>
      </c>
      <c r="L621" cm="1">
        <f t="array" ref="L621">SUM(--(RIGHT(_xlfn.TEXTSPLIT(Table1[[#This Row],[processed]], ," "), 1) = "I"))</f>
        <v>0</v>
      </c>
      <c r="M621" cm="1">
        <f t="array" ref="M621">SUM(--(RIGHT(_xlfn.TEXTSPLIT(Table1[[#This Row],[processed]], ," "), 2) = "bl"))</f>
        <v>0</v>
      </c>
      <c r="N621" cm="1">
        <f t="array" ref="N621">SUM(--(ISNUMBER(SEARCH(Table1[[#This Row],[keyword]], Table1[keyword]))))</f>
        <v>3</v>
      </c>
      <c r="O621" t="str" cm="1">
        <f t="array" ref="O621">_xlfn.TEXTJOIN(", ", TRUE, _xlfn._xlws.FILTER(Table1[keyword], ISNUMBER(SEARCH(Table1[[#This Row],[keyword]], Table1[keyword])), ""))</f>
        <v>operat profil, profil, profil</v>
      </c>
      <c r="P621" cm="1">
        <f t="array" ref="P621">SUM(--((_xlfn.REGEXTEST(Table1[keyword], "^" &amp; Table1[[#This Row],[keyword]] &amp; ".*")) * (Table1[keep]=1) ))</f>
        <v>2</v>
      </c>
      <c r="Q621" t="str" cm="1">
        <f t="array" ref="Q621">_xlfn.TEXTJOIN(", ", TRUE, _xlfn._xlws.FILTER(Table1[keyword], (_xlfn.REGEXTEST(Table1[keyword], "^" &amp; Table1[[#This Row],[keyword]] &amp; ".*")) * (Table1[keep]=1), ""))</f>
        <v>profil, profil</v>
      </c>
    </row>
    <row r="622" spans="1:17" x14ac:dyDescent="0.3">
      <c r="A622" t="str">
        <f>IF(NOT(ISBLANK(Table1[[#This Row],[correct value]])), Table1[[#This Row],[correct value]], Table1[[#This Row],[processed]])</f>
        <v>progress</v>
      </c>
      <c r="B622">
        <v>0</v>
      </c>
      <c r="C622">
        <v>1</v>
      </c>
      <c r="D622" t="s">
        <v>1383</v>
      </c>
      <c r="F622" t="b">
        <f>COUNTA(_xlfn.TEXTSPLIT(Table1[[#This Row],[processed]]," "))=1</f>
        <v>1</v>
      </c>
      <c r="G622" t="s">
        <v>1278</v>
      </c>
      <c r="H622" s="2" t="s">
        <v>1278</v>
      </c>
      <c r="J622" cm="1">
        <f t="array" ref="J622">SUM(--((_xlfn.REGEXTEST(Table1[keyword], "\b" &amp; Table1[[#This Row],[keyword]] &amp; ".*")) * (Table1[keep]=1) * (Table1[QA]=Table1[[#This Row],[QA]]) *  (Table1[Redundant]&lt;&gt;1)))</f>
        <v>1</v>
      </c>
      <c r="K622" t="str" cm="1">
        <f t="array" ref="K622">_xlfn.TEXTJOIN(", ", TRUE, _xlfn._xlws.FILTER(Table1[keyword], (_xlfn.REGEXTEST(Table1[keyword], "\b" &amp; Table1[[#This Row],[keyword]] &amp; ".*")) * (Table1[keep]=1)  * (Table1[QA]=Table1[[#This Row],[QA]]) *  (Table1[Redundant]&lt;&gt;1), ""))</f>
        <v>progress</v>
      </c>
      <c r="L622" cm="1">
        <f t="array" ref="L622">SUM(--(RIGHT(_xlfn.TEXTSPLIT(Table1[[#This Row],[processed]], ," "), 1) = "I"))</f>
        <v>0</v>
      </c>
      <c r="M622" cm="1">
        <f t="array" ref="M622">SUM(--(RIGHT(_xlfn.TEXTSPLIT(Table1[[#This Row],[processed]], ," "), 2) = "bl"))</f>
        <v>0</v>
      </c>
      <c r="N622" cm="1">
        <f t="array" ref="N622">SUM(--(ISNUMBER(SEARCH(Table1[[#This Row],[keyword]], Table1[keyword]))))</f>
        <v>1</v>
      </c>
      <c r="O622" t="str" cm="1">
        <f t="array" ref="O622">_xlfn.TEXTJOIN(", ", TRUE, _xlfn._xlws.FILTER(Table1[keyword], ISNUMBER(SEARCH(Table1[[#This Row],[keyword]], Table1[keyword])), ""))</f>
        <v>progress</v>
      </c>
      <c r="P622" cm="1">
        <f t="array" ref="P622">SUM(--((_xlfn.REGEXTEST(Table1[keyword], "^" &amp; Table1[[#This Row],[keyword]] &amp; ".*")) * (Table1[keep]=1) ))</f>
        <v>1</v>
      </c>
      <c r="Q622" t="str" cm="1">
        <f t="array" ref="Q622">_xlfn.TEXTJOIN(", ", TRUE, _xlfn._xlws.FILTER(Table1[keyword], (_xlfn.REGEXTEST(Table1[keyword], "^" &amp; Table1[[#This Row],[keyword]] &amp; ".*")) * (Table1[keep]=1), ""))</f>
        <v>progress</v>
      </c>
    </row>
    <row r="623" spans="1:17" x14ac:dyDescent="0.3">
      <c r="A623" t="str">
        <f>IF(NOT(ISBLANK(Table1[[#This Row],[correct value]])), Table1[[#This Row],[correct value]], Table1[[#This Row],[processed]])</f>
        <v>protocol</v>
      </c>
      <c r="B623">
        <v>0</v>
      </c>
      <c r="C623">
        <v>1</v>
      </c>
      <c r="D623" t="s">
        <v>115</v>
      </c>
      <c r="F623" t="b">
        <f>COUNTA(_xlfn.TEXTSPLIT(Table1[[#This Row],[processed]]," "))=1</f>
        <v>1</v>
      </c>
      <c r="G623" t="s">
        <v>25</v>
      </c>
      <c r="H623" s="2" t="s">
        <v>25</v>
      </c>
      <c r="J623" cm="1">
        <f t="array" ref="J623">SUM(--((_xlfn.REGEXTEST(Table1[keyword], "\b" &amp; Table1[[#This Row],[keyword]] &amp; ".*")) * (Table1[keep]=1) * (Table1[QA]=Table1[[#This Row],[QA]]) *  (Table1[Redundant]&lt;&gt;1)))</f>
        <v>1</v>
      </c>
      <c r="K623" t="str" cm="1">
        <f t="array" ref="K623">_xlfn.TEXTJOIN(", ", TRUE, _xlfn._xlws.FILTER(Table1[keyword], (_xlfn.REGEXTEST(Table1[keyword], "\b" &amp; Table1[[#This Row],[keyword]] &amp; ".*")) * (Table1[keep]=1)  * (Table1[QA]=Table1[[#This Row],[QA]]) *  (Table1[Redundant]&lt;&gt;1), ""))</f>
        <v>protocol</v>
      </c>
      <c r="L623" cm="1">
        <f t="array" ref="L623">SUM(--(RIGHT(_xlfn.TEXTSPLIT(Table1[[#This Row],[processed]], ," "), 1) = "I"))</f>
        <v>0</v>
      </c>
      <c r="M623" cm="1">
        <f t="array" ref="M623">SUM(--(RIGHT(_xlfn.TEXTSPLIT(Table1[[#This Row],[processed]], ," "), 2) = "bl"))</f>
        <v>0</v>
      </c>
      <c r="N623" cm="1">
        <f t="array" ref="N623">SUM(--(ISNUMBER(SEARCH(Table1[[#This Row],[keyword]], Table1[keyword]))))</f>
        <v>2</v>
      </c>
      <c r="O623" t="str" cm="1">
        <f t="array" ref="O623">_xlfn.TEXTJOIN(", ", TRUE, _xlfn._xlws.FILTER(Table1[keyword], ISNUMBER(SEARCH(Table1[[#This Row],[keyword]], Table1[keyword])), ""))</f>
        <v>protocol, protocol</v>
      </c>
      <c r="P623" cm="1">
        <f t="array" ref="P623">SUM(--((_xlfn.REGEXTEST(Table1[keyword], "^" &amp; Table1[[#This Row],[keyword]] &amp; ".*")) * (Table1[keep]=1) ))</f>
        <v>2</v>
      </c>
      <c r="Q623" t="str" cm="1">
        <f t="array" ref="Q623">_xlfn.TEXTJOIN(", ", TRUE, _xlfn._xlws.FILTER(Table1[keyword], (_xlfn.REGEXTEST(Table1[keyword], "^" &amp; Table1[[#This Row],[keyword]] &amp; ".*")) * (Table1[keep]=1), ""))</f>
        <v>protocol, protocol</v>
      </c>
    </row>
    <row r="624" spans="1:17" x14ac:dyDescent="0.3">
      <c r="A624" t="str">
        <f>IF(NOT(ISBLANK(Table1[[#This Row],[correct value]])), Table1[[#This Row],[correct value]], Table1[[#This Row],[processed]])</f>
        <v>protocol</v>
      </c>
      <c r="B624">
        <v>0</v>
      </c>
      <c r="C624">
        <v>1</v>
      </c>
      <c r="D624" t="s">
        <v>492</v>
      </c>
      <c r="F624" t="b">
        <f>COUNTA(_xlfn.TEXTSPLIT(Table1[[#This Row],[processed]]," "))=1</f>
        <v>1</v>
      </c>
      <c r="G624" t="s">
        <v>25</v>
      </c>
      <c r="H624" s="2" t="s">
        <v>25</v>
      </c>
      <c r="J624" cm="1">
        <f t="array" ref="J624">SUM(--((_xlfn.REGEXTEST(Table1[keyword], "\b" &amp; Table1[[#This Row],[keyword]] &amp; ".*")) * (Table1[keep]=1) * (Table1[QA]=Table1[[#This Row],[QA]]) *  (Table1[Redundant]&lt;&gt;1)))</f>
        <v>1</v>
      </c>
      <c r="K624" t="str" cm="1">
        <f t="array" ref="K624">_xlfn.TEXTJOIN(", ", TRUE, _xlfn._xlws.FILTER(Table1[keyword], (_xlfn.REGEXTEST(Table1[keyword], "\b" &amp; Table1[[#This Row],[keyword]] &amp; ".*")) * (Table1[keep]=1)  * (Table1[QA]=Table1[[#This Row],[QA]]) *  (Table1[Redundant]&lt;&gt;1), ""))</f>
        <v>protocol</v>
      </c>
      <c r="L624" cm="1">
        <f t="array" ref="L624">SUM(--(RIGHT(_xlfn.TEXTSPLIT(Table1[[#This Row],[processed]], ," "), 1) = "I"))</f>
        <v>0</v>
      </c>
      <c r="M624" cm="1">
        <f t="array" ref="M624">SUM(--(RIGHT(_xlfn.TEXTSPLIT(Table1[[#This Row],[processed]], ," "), 2) = "bl"))</f>
        <v>0</v>
      </c>
      <c r="N624" cm="1">
        <f t="array" ref="N624">SUM(--(ISNUMBER(SEARCH(Table1[[#This Row],[keyword]], Table1[keyword]))))</f>
        <v>2</v>
      </c>
      <c r="O624" t="str" cm="1">
        <f t="array" ref="O624">_xlfn.TEXTJOIN(", ", TRUE, _xlfn._xlws.FILTER(Table1[keyword], ISNUMBER(SEARCH(Table1[[#This Row],[keyword]], Table1[keyword])), ""))</f>
        <v>protocol, protocol</v>
      </c>
      <c r="P624" cm="1">
        <f t="array" ref="P624">SUM(--((_xlfn.REGEXTEST(Table1[keyword], "^" &amp; Table1[[#This Row],[keyword]] &amp; ".*")) * (Table1[keep]=1) ))</f>
        <v>2</v>
      </c>
      <c r="Q624" t="str" cm="1">
        <f t="array" ref="Q624">_xlfn.TEXTJOIN(", ", TRUE, _xlfn._xlws.FILTER(Table1[keyword], (_xlfn.REGEXTEST(Table1[keyword], "^" &amp; Table1[[#This Row],[keyword]] &amp; ".*")) * (Table1[keep]=1), ""))</f>
        <v>protocol, protocol</v>
      </c>
    </row>
    <row r="625" spans="1:17" x14ac:dyDescent="0.3">
      <c r="A625" t="str">
        <f>IF(NOT(ISBLANK(Table1[[#This Row],[correct value]])), Table1[[#This Row],[correct value]], Table1[[#This Row],[processed]])</f>
        <v>prototyp</v>
      </c>
      <c r="B625">
        <v>0</v>
      </c>
      <c r="C625">
        <v>1</v>
      </c>
      <c r="D625" t="s">
        <v>1383</v>
      </c>
      <c r="F625" t="b">
        <f>COUNTA(_xlfn.TEXTSPLIT(Table1[[#This Row],[processed]]," "))=1</f>
        <v>1</v>
      </c>
      <c r="G625" t="s">
        <v>1320</v>
      </c>
      <c r="H625" s="2" t="s">
        <v>1320</v>
      </c>
      <c r="J625" cm="1">
        <f t="array" ref="J625">SUM(--((_xlfn.REGEXTEST(Table1[keyword], "\b" &amp; Table1[[#This Row],[keyword]] &amp; ".*")) * (Table1[keep]=1) * (Table1[QA]=Table1[[#This Row],[QA]]) *  (Table1[Redundant]&lt;&gt;1)))</f>
        <v>1</v>
      </c>
      <c r="K625" t="str" cm="1">
        <f t="array" ref="K625">_xlfn.TEXTJOIN(", ", TRUE, _xlfn._xlws.FILTER(Table1[keyword], (_xlfn.REGEXTEST(Table1[keyword], "\b" &amp; Table1[[#This Row],[keyword]] &amp; ".*")) * (Table1[keep]=1)  * (Table1[QA]=Table1[[#This Row],[QA]]) *  (Table1[Redundant]&lt;&gt;1), ""))</f>
        <v>prototyp</v>
      </c>
      <c r="L625" cm="1">
        <f t="array" ref="L625">SUM(--(RIGHT(_xlfn.TEXTSPLIT(Table1[[#This Row],[processed]], ," "), 1) = "I"))</f>
        <v>0</v>
      </c>
      <c r="M625" cm="1">
        <f t="array" ref="M625">SUM(--(RIGHT(_xlfn.TEXTSPLIT(Table1[[#This Row],[processed]], ," "), 2) = "bl"))</f>
        <v>0</v>
      </c>
      <c r="N625" cm="1">
        <f t="array" ref="N625">SUM(--(ISNUMBER(SEARCH(Table1[[#This Row],[keyword]], Table1[keyword]))))</f>
        <v>1</v>
      </c>
      <c r="O625" t="str" cm="1">
        <f t="array" ref="O625">_xlfn.TEXTJOIN(", ", TRUE, _xlfn._xlws.FILTER(Table1[keyword], ISNUMBER(SEARCH(Table1[[#This Row],[keyword]], Table1[keyword])), ""))</f>
        <v>prototyp</v>
      </c>
      <c r="P625" cm="1">
        <f t="array" ref="P625">SUM(--((_xlfn.REGEXTEST(Table1[keyword], "^" &amp; Table1[[#This Row],[keyword]] &amp; ".*")) * (Table1[keep]=1) ))</f>
        <v>1</v>
      </c>
      <c r="Q625" t="str" cm="1">
        <f t="array" ref="Q625">_xlfn.TEXTJOIN(", ", TRUE, _xlfn._xlws.FILTER(Table1[keyword], (_xlfn.REGEXTEST(Table1[keyword], "^" &amp; Table1[[#This Row],[keyword]] &amp; ".*")) * (Table1[keep]=1), ""))</f>
        <v>prototyp</v>
      </c>
    </row>
    <row r="626" spans="1:17" x14ac:dyDescent="0.3">
      <c r="A626" t="str">
        <f>IF(NOT(ISBLANK(Table1[[#This Row],[correct value]])), Table1[[#This Row],[correct value]], Table1[[#This Row],[processed]])</f>
        <v>provis</v>
      </c>
      <c r="B626">
        <v>0</v>
      </c>
      <c r="C626">
        <v>1</v>
      </c>
      <c r="D626" t="s">
        <v>390</v>
      </c>
      <c r="F626" t="b">
        <f>COUNTA(_xlfn.TEXTSPLIT(Table1[[#This Row],[processed]]," "))=1</f>
        <v>1</v>
      </c>
      <c r="G626" t="s">
        <v>278</v>
      </c>
      <c r="H626" s="2" t="s">
        <v>279</v>
      </c>
      <c r="J626" cm="1">
        <f t="array" ref="J626">SUM(--((_xlfn.REGEXTEST(Table1[keyword], "\b" &amp; Table1[[#This Row],[keyword]] &amp; ".*")) * (Table1[keep]=1) * (Table1[QA]=Table1[[#This Row],[QA]]) *  (Table1[Redundant]&lt;&gt;1)))</f>
        <v>1</v>
      </c>
      <c r="K626" t="str" cm="1">
        <f t="array" ref="K626">_xlfn.TEXTJOIN(", ", TRUE, _xlfn._xlws.FILTER(Table1[keyword], (_xlfn.REGEXTEST(Table1[keyword], "\b" &amp; Table1[[#This Row],[keyword]] &amp; ".*")) * (Table1[keep]=1)  * (Table1[QA]=Table1[[#This Row],[QA]]) *  (Table1[Redundant]&lt;&gt;1), ""))</f>
        <v>provis</v>
      </c>
      <c r="L626" cm="1">
        <f t="array" ref="L626">SUM(--(RIGHT(_xlfn.TEXTSPLIT(Table1[[#This Row],[processed]], ," "), 1) = "I"))</f>
        <v>0</v>
      </c>
      <c r="M626" cm="1">
        <f t="array" ref="M626">SUM(--(RIGHT(_xlfn.TEXTSPLIT(Table1[[#This Row],[processed]], ," "), 2) = "bl"))</f>
        <v>0</v>
      </c>
      <c r="N626" cm="1">
        <f t="array" ref="N626">SUM(--(ISNUMBER(SEARCH(Table1[[#This Row],[keyword]], Table1[keyword]))))</f>
        <v>4</v>
      </c>
      <c r="O626" t="str" cm="1">
        <f t="array" ref="O626">_xlfn.TEXTJOIN(", ", TRUE, _xlfn._xlws.FILTER(Table1[keyword], ISNUMBER(SEARCH(Table1[[#This Row],[keyword]], Table1[keyword])), ""))</f>
        <v>overprovis, over-provis, provis, under-provis</v>
      </c>
      <c r="P626" cm="1">
        <f t="array" ref="P626">SUM(--((_xlfn.REGEXTEST(Table1[keyword], "^" &amp; Table1[[#This Row],[keyword]] &amp; ".*")) * (Table1[keep]=1) ))</f>
        <v>1</v>
      </c>
      <c r="Q626" t="str" cm="1">
        <f t="array" ref="Q626">_xlfn.TEXTJOIN(", ", TRUE, _xlfn._xlws.FILTER(Table1[keyword], (_xlfn.REGEXTEST(Table1[keyword], "^" &amp; Table1[[#This Row],[keyword]] &amp; ".*")) * (Table1[keep]=1), ""))</f>
        <v>provis</v>
      </c>
    </row>
    <row r="627" spans="1:17" x14ac:dyDescent="0.3">
      <c r="A627" t="str">
        <f>IF(NOT(ISBLANK(Table1[[#This Row],[correct value]])), Table1[[#This Row],[correct value]], Table1[[#This Row],[processed]])</f>
        <v>prox</v>
      </c>
      <c r="B627">
        <v>0</v>
      </c>
      <c r="C627">
        <v>1</v>
      </c>
      <c r="D627" t="s">
        <v>115</v>
      </c>
      <c r="F627" t="b">
        <f>COUNTA(_xlfn.TEXTSPLIT(Table1[[#This Row],[processed]]," "))=1</f>
        <v>1</v>
      </c>
      <c r="G627" t="s">
        <v>67</v>
      </c>
      <c r="H627" s="2" t="s">
        <v>72</v>
      </c>
      <c r="I627" t="s">
        <v>1385</v>
      </c>
      <c r="J627" cm="1">
        <f t="array" ref="J627">SUM(--((_xlfn.REGEXTEST(Table1[keyword], "\b" &amp; Table1[[#This Row],[keyword]] &amp; ".*")) * (Table1[keep]=1) * (Table1[QA]=Table1[[#This Row],[QA]]) *  (Table1[Redundant]&lt;&gt;1)))</f>
        <v>1</v>
      </c>
      <c r="K627" t="str" cm="1">
        <f t="array" ref="K627">_xlfn.TEXTJOIN(", ", TRUE, _xlfn._xlws.FILTER(Table1[keyword], (_xlfn.REGEXTEST(Table1[keyword], "\b" &amp; Table1[[#This Row],[keyword]] &amp; ".*")) * (Table1[keep]=1)  * (Table1[QA]=Table1[[#This Row],[QA]]) *  (Table1[Redundant]&lt;&gt;1), ""))</f>
        <v>prox</v>
      </c>
      <c r="L627" cm="1">
        <f t="array" ref="L627">SUM(--(RIGHT(_xlfn.TEXTSPLIT(Table1[[#This Row],[processed]], ," "), 1) = "I"))</f>
        <v>1</v>
      </c>
      <c r="M627" cm="1">
        <f t="array" ref="M627">SUM(--(RIGHT(_xlfn.TEXTSPLIT(Table1[[#This Row],[processed]], ," "), 2) = "bl"))</f>
        <v>0</v>
      </c>
      <c r="N627" cm="1">
        <f t="array" ref="N627">SUM(--(ISNUMBER(SEARCH(Table1[[#This Row],[keyword]], Table1[keyword]))))</f>
        <v>2</v>
      </c>
      <c r="O627" t="str" cm="1">
        <f t="array" ref="O627">_xlfn.TEXTJOIN(", ", TRUE, _xlfn._xlws.FILTER(Table1[keyword], ISNUMBER(SEARCH(Table1[[#This Row],[keyword]], Table1[keyword])), ""))</f>
        <v>prox, haproxy</v>
      </c>
      <c r="P627" cm="1">
        <f t="array" ref="P627">SUM(--((_xlfn.REGEXTEST(Table1[keyword], "^" &amp; Table1[[#This Row],[keyword]] &amp; ".*")) * (Table1[keep]=1) ))</f>
        <v>1</v>
      </c>
      <c r="Q627" t="str" cm="1">
        <f t="array" ref="Q627">_xlfn.TEXTJOIN(", ", TRUE, _xlfn._xlws.FILTER(Table1[keyword], (_xlfn.REGEXTEST(Table1[keyword], "^" &amp; Table1[[#This Row],[keyword]] &amp; ".*")) * (Table1[keep]=1), ""))</f>
        <v>prox</v>
      </c>
    </row>
    <row r="628" spans="1:17" x14ac:dyDescent="0.3">
      <c r="A628" t="str">
        <f>IF(NOT(ISBLANK(Table1[[#This Row],[correct value]])), Table1[[#This Row],[correct value]], Table1[[#This Row],[processed]])</f>
        <v>pub</v>
      </c>
      <c r="B628">
        <v>0</v>
      </c>
      <c r="C628">
        <v>1</v>
      </c>
      <c r="D628" t="s">
        <v>492</v>
      </c>
      <c r="F628" t="b">
        <f>COUNTA(_xlfn.TEXTSPLIT(Table1[[#This Row],[processed]]," "))=1</f>
        <v>1</v>
      </c>
      <c r="G628" t="s">
        <v>426</v>
      </c>
      <c r="H628" s="2" t="s">
        <v>426</v>
      </c>
      <c r="J628" cm="1">
        <f t="array" ref="J628">SUM(--((_xlfn.REGEXTEST(Table1[keyword], "\b" &amp; Table1[[#This Row],[keyword]] &amp; ".*")) * (Table1[keep]=1) * (Table1[QA]=Table1[[#This Row],[QA]]) *  (Table1[Redundant]&lt;&gt;1)))</f>
        <v>1</v>
      </c>
      <c r="K628" t="str" cm="1">
        <f t="array" ref="K628">_xlfn.TEXTJOIN(", ", TRUE, _xlfn._xlws.FILTER(Table1[keyword], (_xlfn.REGEXTEST(Table1[keyword], "\b" &amp; Table1[[#This Row],[keyword]] &amp; ".*")) * (Table1[keep]=1)  * (Table1[QA]=Table1[[#This Row],[QA]]) *  (Table1[Redundant]&lt;&gt;1), ""))</f>
        <v>pub</v>
      </c>
      <c r="L628" cm="1">
        <f t="array" ref="L628">SUM(--(RIGHT(_xlfn.TEXTSPLIT(Table1[[#This Row],[processed]], ," "), 1) = "I"))</f>
        <v>0</v>
      </c>
      <c r="M628" cm="1">
        <f t="array" ref="M628">SUM(--(RIGHT(_xlfn.TEXTSPLIT(Table1[[#This Row],[processed]], ," "), 2) = "bl"))</f>
        <v>0</v>
      </c>
      <c r="N628" cm="1">
        <f t="array" ref="N628">SUM(--(ISNUMBER(SEARCH(Table1[[#This Row],[keyword]], Table1[keyword]))))</f>
        <v>3</v>
      </c>
      <c r="O628" t="str" cm="1">
        <f t="array" ref="O628">_xlfn.TEXTJOIN(", ", TRUE, _xlfn._xlws.FILTER(Table1[keyword], ISNUMBER(SEARCH(Table1[[#This Row],[keyword]], Table1[keyword])), ""))</f>
        <v>pub, publish-subscribe, pub-sub</v>
      </c>
      <c r="P628" cm="1">
        <f t="array" ref="P628">SUM(--((_xlfn.REGEXTEST(Table1[keyword], "^" &amp; Table1[[#This Row],[keyword]] &amp; ".*")) * (Table1[keep]=1) ))</f>
        <v>1</v>
      </c>
      <c r="Q628" t="str" cm="1">
        <f t="array" ref="Q628">_xlfn.TEXTJOIN(", ", TRUE, _xlfn._xlws.FILTER(Table1[keyword], (_xlfn.REGEXTEST(Table1[keyword], "^" &amp; Table1[[#This Row],[keyword]] &amp; ".*")) * (Table1[keep]=1), ""))</f>
        <v>pub</v>
      </c>
    </row>
    <row r="629" spans="1:17" x14ac:dyDescent="0.3">
      <c r="A629" t="str">
        <f>IF(NOT(ISBLANK(Table1[[#This Row],[correct value]])), Table1[[#This Row],[correct value]], Table1[[#This Row],[processed]])</f>
        <v>pue</v>
      </c>
      <c r="B629">
        <v>0</v>
      </c>
      <c r="C629">
        <v>1</v>
      </c>
      <c r="D629" t="s">
        <v>399</v>
      </c>
      <c r="F629" t="b">
        <f>COUNTA(_xlfn.TEXTSPLIT(Table1[[#This Row],[processed]]," "))=1</f>
        <v>1</v>
      </c>
      <c r="G629" t="s">
        <v>388</v>
      </c>
      <c r="H629" s="2" t="s">
        <v>389</v>
      </c>
      <c r="J629" cm="1">
        <f t="array" ref="J629">SUM(--((_xlfn.REGEXTEST(Table1[keyword], "\b" &amp; Table1[[#This Row],[keyword]] &amp; ".*")) * (Table1[keep]=1) * (Table1[QA]=Table1[[#This Row],[QA]]) *  (Table1[Redundant]&lt;&gt;1)))</f>
        <v>1</v>
      </c>
      <c r="K629" t="str" cm="1">
        <f t="array" ref="K629">_xlfn.TEXTJOIN(", ", TRUE, _xlfn._xlws.FILTER(Table1[keyword], (_xlfn.REGEXTEST(Table1[keyword], "\b" &amp; Table1[[#This Row],[keyword]] &amp; ".*")) * (Table1[keep]=1)  * (Table1[QA]=Table1[[#This Row],[QA]]) *  (Table1[Redundant]&lt;&gt;1), ""))</f>
        <v>pue</v>
      </c>
      <c r="L629" cm="1">
        <f t="array" ref="L629">SUM(--(RIGHT(_xlfn.TEXTSPLIT(Table1[[#This Row],[processed]], ," "), 1) = "I"))</f>
        <v>0</v>
      </c>
      <c r="M629" cm="1">
        <f t="array" ref="M629">SUM(--(RIGHT(_xlfn.TEXTSPLIT(Table1[[#This Row],[processed]], ," "), 2) = "bl"))</f>
        <v>0</v>
      </c>
      <c r="N629" cm="1">
        <f t="array" ref="N629">SUM(--(ISNUMBER(SEARCH(Table1[[#This Row],[keyword]], Table1[keyword]))))</f>
        <v>1</v>
      </c>
      <c r="O629" t="str" cm="1">
        <f t="array" ref="O629">_xlfn.TEXTJOIN(", ", TRUE, _xlfn._xlws.FILTER(Table1[keyword], ISNUMBER(SEARCH(Table1[[#This Row],[keyword]], Table1[keyword])), ""))</f>
        <v>pue</v>
      </c>
      <c r="P629" cm="1">
        <f t="array" ref="P629">SUM(--((_xlfn.REGEXTEST(Table1[keyword], "^" &amp; Table1[[#This Row],[keyword]] &amp; ".*")) * (Table1[keep]=1) ))</f>
        <v>1</v>
      </c>
      <c r="Q629" t="str" cm="1">
        <f t="array" ref="Q629">_xlfn.TEXTJOIN(", ", TRUE, _xlfn._xlws.FILTER(Table1[keyword], (_xlfn.REGEXTEST(Table1[keyword], "^" &amp; Table1[[#This Row],[keyword]] &amp; ".*")) * (Table1[keep]=1), ""))</f>
        <v>pue</v>
      </c>
    </row>
    <row r="630" spans="1:17" x14ac:dyDescent="0.3">
      <c r="A630" t="str">
        <f>IF(NOT(ISBLANK(Table1[[#This Row],[correct value]])), Table1[[#This Row],[correct value]], Table1[[#This Row],[processed]])</f>
        <v>qualit assur</v>
      </c>
      <c r="B630">
        <v>1</v>
      </c>
      <c r="C630">
        <v>1</v>
      </c>
      <c r="D630" t="s">
        <v>1262</v>
      </c>
      <c r="F630" t="b">
        <f>COUNTA(_xlfn.TEXTSPLIT(Table1[[#This Row],[processed]]," "))=1</f>
        <v>0</v>
      </c>
      <c r="G630" t="s">
        <v>1258</v>
      </c>
      <c r="H630" s="2" t="s">
        <v>1259</v>
      </c>
      <c r="I630" t="s">
        <v>1425</v>
      </c>
      <c r="J630" cm="1">
        <f t="array" ref="J630">SUM(--((_xlfn.REGEXTEST(Table1[keyword], "\b" &amp; Table1[[#This Row],[keyword]] &amp; ".*")) * (Table1[keep]=1) * (Table1[QA]=Table1[[#This Row],[QA]]) *  (Table1[Redundant]&lt;&gt;1)))</f>
        <v>1</v>
      </c>
      <c r="K630" t="str" cm="1">
        <f t="array" ref="K630">_xlfn.TEXTJOIN(", ", TRUE, _xlfn._xlws.FILTER(Table1[keyword], (_xlfn.REGEXTEST(Table1[keyword], "\b" &amp; Table1[[#This Row],[keyword]] &amp; ".*")) * (Table1[keep]=1)  * (Table1[QA]=Table1[[#This Row],[QA]]) *  (Table1[Redundant]&lt;&gt;1), ""))</f>
        <v>qualit assur</v>
      </c>
      <c r="L630" cm="1">
        <f t="array" ref="L630">SUM(--(RIGHT(_xlfn.TEXTSPLIT(Table1[[#This Row],[processed]], ," "), 1) = "I"))</f>
        <v>1</v>
      </c>
      <c r="M630" cm="1">
        <f t="array" ref="M630">SUM(--(RIGHT(_xlfn.TEXTSPLIT(Table1[[#This Row],[processed]], ," "), 2) = "bl"))</f>
        <v>0</v>
      </c>
      <c r="N630" cm="1">
        <f t="array" ref="N630">SUM(--(ISNUMBER(SEARCH(Table1[[#This Row],[keyword]], Table1[keyword]))))</f>
        <v>1</v>
      </c>
      <c r="O630" t="str" cm="1">
        <f t="array" ref="O630">_xlfn.TEXTJOIN(", ", TRUE, _xlfn._xlws.FILTER(Table1[keyword], ISNUMBER(SEARCH(Table1[[#This Row],[keyword]], Table1[keyword])), ""))</f>
        <v>qualit assur</v>
      </c>
      <c r="P630" cm="1">
        <f t="array" ref="P630">SUM(--((_xlfn.REGEXTEST(Table1[keyword], "^" &amp; Table1[[#This Row],[keyword]] &amp; ".*")) * (Table1[keep]=1) ))</f>
        <v>1</v>
      </c>
      <c r="Q630" t="str" cm="1">
        <f t="array" ref="Q630">_xlfn.TEXTJOIN(", ", TRUE, _xlfn._xlws.FILTER(Table1[keyword], (_xlfn.REGEXTEST(Table1[keyword], "^" &amp; Table1[[#This Row],[keyword]] &amp; ".*")) * (Table1[keep]=1), ""))</f>
        <v>qualit assur</v>
      </c>
    </row>
    <row r="631" spans="1:17" x14ac:dyDescent="0.3">
      <c r="A631" t="str">
        <f>IF(NOT(ISBLANK(Table1[[#This Row],[correct value]])), Table1[[#This Row],[correct value]], Table1[[#This Row],[processed]])</f>
        <v>qualit attribut</v>
      </c>
      <c r="B631">
        <v>1</v>
      </c>
      <c r="C631">
        <v>1</v>
      </c>
      <c r="D631" t="s">
        <v>541</v>
      </c>
      <c r="F631" t="b">
        <f>COUNTA(_xlfn.TEXTSPLIT(Table1[[#This Row],[processed]]," "))=1</f>
        <v>0</v>
      </c>
      <c r="G631" t="s">
        <v>592</v>
      </c>
      <c r="H631" s="2" t="s">
        <v>593</v>
      </c>
      <c r="I631" t="s">
        <v>1402</v>
      </c>
      <c r="J631" cm="1">
        <f t="array" ref="J631">SUM(--((_xlfn.REGEXTEST(Table1[keyword], "\b" &amp; Table1[[#This Row],[keyword]] &amp; ".*")) * (Table1[keep]=1) * (Table1[QA]=Table1[[#This Row],[QA]]) *  (Table1[Redundant]&lt;&gt;1)))</f>
        <v>1</v>
      </c>
      <c r="K631" t="str" cm="1">
        <f t="array" ref="K631">_xlfn.TEXTJOIN(", ", TRUE, _xlfn._xlws.FILTER(Table1[keyword], (_xlfn.REGEXTEST(Table1[keyword], "\b" &amp; Table1[[#This Row],[keyword]] &amp; ".*")) * (Table1[keep]=1)  * (Table1[QA]=Table1[[#This Row],[QA]]) *  (Table1[Redundant]&lt;&gt;1), ""))</f>
        <v>qualit attribut</v>
      </c>
      <c r="L631" cm="1">
        <f t="array" ref="L631">SUM(--(RIGHT(_xlfn.TEXTSPLIT(Table1[[#This Row],[processed]], ," "), 1) = "I"))</f>
        <v>1</v>
      </c>
      <c r="M631" cm="1">
        <f t="array" ref="M631">SUM(--(RIGHT(_xlfn.TEXTSPLIT(Table1[[#This Row],[processed]], ," "), 2) = "bl"))</f>
        <v>0</v>
      </c>
      <c r="N631" cm="1">
        <f t="array" ref="N631">SUM(--(ISNUMBER(SEARCH(Table1[[#This Row],[keyword]], Table1[keyword]))))</f>
        <v>1</v>
      </c>
      <c r="O631" t="str" cm="1">
        <f t="array" ref="O631">_xlfn.TEXTJOIN(", ", TRUE, _xlfn._xlws.FILTER(Table1[keyword], ISNUMBER(SEARCH(Table1[[#This Row],[keyword]], Table1[keyword])), ""))</f>
        <v>qualit attribut</v>
      </c>
      <c r="P631" cm="1">
        <f t="array" ref="P631">SUM(--((_xlfn.REGEXTEST(Table1[keyword], "^" &amp; Table1[[#This Row],[keyword]] &amp; ".*")) * (Table1[keep]=1) ))</f>
        <v>1</v>
      </c>
      <c r="Q631" t="str" cm="1">
        <f t="array" ref="Q631">_xlfn.TEXTJOIN(", ", TRUE, _xlfn._xlws.FILTER(Table1[keyword], (_xlfn.REGEXTEST(Table1[keyword], "^" &amp; Table1[[#This Row],[keyword]] &amp; ".*")) * (Table1[keep]=1), ""))</f>
        <v>qualit attribut</v>
      </c>
    </row>
    <row r="632" spans="1:17" x14ac:dyDescent="0.3">
      <c r="A632" t="str">
        <f>IF(NOT(ISBLANK(Table1[[#This Row],[correct value]])), Table1[[#This Row],[correct value]], Table1[[#This Row],[processed]])</f>
        <v>queue</v>
      </c>
      <c r="B632">
        <v>0</v>
      </c>
      <c r="C632">
        <v>1</v>
      </c>
      <c r="D632" t="s">
        <v>492</v>
      </c>
      <c r="F632" t="b">
        <f>COUNTA(_xlfn.TEXTSPLIT(Table1[[#This Row],[processed]]," "))=1</f>
        <v>1</v>
      </c>
      <c r="G632" t="s">
        <v>447</v>
      </c>
      <c r="H632" s="2" t="s">
        <v>447</v>
      </c>
      <c r="J632" cm="1">
        <f t="array" ref="J632">SUM(--((_xlfn.REGEXTEST(Table1[keyword], "\b" &amp; Table1[[#This Row],[keyword]] &amp; ".*")) * (Table1[keep]=1) * (Table1[QA]=Table1[[#This Row],[QA]]) *  (Table1[Redundant]&lt;&gt;1)))</f>
        <v>1</v>
      </c>
      <c r="K632" t="str" cm="1">
        <f t="array" ref="K632">_xlfn.TEXTJOIN(", ", TRUE, _xlfn._xlws.FILTER(Table1[keyword], (_xlfn.REGEXTEST(Table1[keyword], "\b" &amp; Table1[[#This Row],[keyword]] &amp; ".*")) * (Table1[keep]=1)  * (Table1[QA]=Table1[[#This Row],[QA]]) *  (Table1[Redundant]&lt;&gt;1), ""))</f>
        <v>queue</v>
      </c>
      <c r="L632" cm="1">
        <f t="array" ref="L632">SUM(--(RIGHT(_xlfn.TEXTSPLIT(Table1[[#This Row],[processed]], ," "), 1) = "I"))</f>
        <v>0</v>
      </c>
      <c r="M632" cm="1">
        <f t="array" ref="M632">SUM(--(RIGHT(_xlfn.TEXTSPLIT(Table1[[#This Row],[processed]], ," "), 2) = "bl"))</f>
        <v>0</v>
      </c>
      <c r="N632" cm="1">
        <f t="array" ref="N632">SUM(--(ISNUMBER(SEARCH(Table1[[#This Row],[keyword]], Table1[keyword]))))</f>
        <v>2</v>
      </c>
      <c r="O632" t="str" cm="1">
        <f t="array" ref="O632">_xlfn.TEXTJOIN(", ", TRUE, _xlfn._xlws.FILTER(Table1[keyword], ISNUMBER(SEARCH(Table1[[#This Row],[keyword]], Table1[keyword])), ""))</f>
        <v>queue, queue</v>
      </c>
      <c r="P632" cm="1">
        <f t="array" ref="P632">SUM(--((_xlfn.REGEXTEST(Table1[keyword], "^" &amp; Table1[[#This Row],[keyword]] &amp; ".*")) * (Table1[keep]=1) ))</f>
        <v>2</v>
      </c>
      <c r="Q632" t="str" cm="1">
        <f t="array" ref="Q632">_xlfn.TEXTJOIN(", ", TRUE, _xlfn._xlws.FILTER(Table1[keyword], (_xlfn.REGEXTEST(Table1[keyword], "^" &amp; Table1[[#This Row],[keyword]] &amp; ".*")) * (Table1[keep]=1), ""))</f>
        <v>queue, queue</v>
      </c>
    </row>
    <row r="633" spans="1:17" x14ac:dyDescent="0.3">
      <c r="A633" t="str">
        <f>IF(NOT(ISBLANK(Table1[[#This Row],[correct value]])), Table1[[#This Row],[correct value]], Table1[[#This Row],[processed]])</f>
        <v>queue</v>
      </c>
      <c r="B633">
        <v>0</v>
      </c>
      <c r="C633">
        <v>1</v>
      </c>
      <c r="D633" t="s">
        <v>746</v>
      </c>
      <c r="F633" t="b">
        <f>COUNTA(_xlfn.TEXTSPLIT(Table1[[#This Row],[processed]]," "))=1</f>
        <v>1</v>
      </c>
      <c r="G633" t="s">
        <v>447</v>
      </c>
      <c r="H633" s="2" t="s">
        <v>447</v>
      </c>
      <c r="J633" cm="1">
        <f t="array" ref="J633">SUM(--((_xlfn.REGEXTEST(Table1[keyword], "\b" &amp; Table1[[#This Row],[keyword]] &amp; ".*")) * (Table1[keep]=1) * (Table1[QA]=Table1[[#This Row],[QA]]) *  (Table1[Redundant]&lt;&gt;1)))</f>
        <v>1</v>
      </c>
      <c r="K633" t="str" cm="1">
        <f t="array" ref="K633">_xlfn.TEXTJOIN(", ", TRUE, _xlfn._xlws.FILTER(Table1[keyword], (_xlfn.REGEXTEST(Table1[keyword], "\b" &amp; Table1[[#This Row],[keyword]] &amp; ".*")) * (Table1[keep]=1)  * (Table1[QA]=Table1[[#This Row],[QA]]) *  (Table1[Redundant]&lt;&gt;1), ""))</f>
        <v>queue</v>
      </c>
      <c r="L633" cm="1">
        <f t="array" ref="L633">SUM(--(RIGHT(_xlfn.TEXTSPLIT(Table1[[#This Row],[processed]], ," "), 1) = "I"))</f>
        <v>0</v>
      </c>
      <c r="M633" cm="1">
        <f t="array" ref="M633">SUM(--(RIGHT(_xlfn.TEXTSPLIT(Table1[[#This Row],[processed]], ," "), 2) = "bl"))</f>
        <v>0</v>
      </c>
      <c r="N633" cm="1">
        <f t="array" ref="N633">SUM(--(ISNUMBER(SEARCH(Table1[[#This Row],[keyword]], Table1[keyword]))))</f>
        <v>2</v>
      </c>
      <c r="O633" t="str" cm="1">
        <f t="array" ref="O633">_xlfn.TEXTJOIN(", ", TRUE, _xlfn._xlws.FILTER(Table1[keyword], ISNUMBER(SEARCH(Table1[[#This Row],[keyword]], Table1[keyword])), ""))</f>
        <v>queue, queue</v>
      </c>
      <c r="P633" cm="1">
        <f t="array" ref="P633">SUM(--((_xlfn.REGEXTEST(Table1[keyword], "^" &amp; Table1[[#This Row],[keyword]] &amp; ".*")) * (Table1[keep]=1) ))</f>
        <v>2</v>
      </c>
      <c r="Q633" t="str" cm="1">
        <f t="array" ref="Q633">_xlfn.TEXTJOIN(", ", TRUE, _xlfn._xlws.FILTER(Table1[keyword], (_xlfn.REGEXTEST(Table1[keyword], "^" &amp; Table1[[#This Row],[keyword]] &amp; ".*")) * (Table1[keep]=1), ""))</f>
        <v>queue, queue</v>
      </c>
    </row>
    <row r="634" spans="1:17" x14ac:dyDescent="0.3">
      <c r="A634" t="str">
        <f>IF(NOT(ISBLANK(Table1[[#This Row],[correct value]])), Table1[[#This Row],[correct value]], Table1[[#This Row],[processed]])</f>
        <v>ransomwar</v>
      </c>
      <c r="B634">
        <v>0</v>
      </c>
      <c r="C634">
        <v>1</v>
      </c>
      <c r="D634" t="s">
        <v>1184</v>
      </c>
      <c r="F634" t="b">
        <f>COUNTA(_xlfn.TEXTSPLIT(Table1[[#This Row],[processed]]," "))=1</f>
        <v>1</v>
      </c>
      <c r="G634" t="s">
        <v>1027</v>
      </c>
      <c r="H634" s="2" t="s">
        <v>1028</v>
      </c>
      <c r="J634" cm="1">
        <f t="array" ref="J634">SUM(--((_xlfn.REGEXTEST(Table1[keyword], "\b" &amp; Table1[[#This Row],[keyword]] &amp; ".*")) * (Table1[keep]=1) * (Table1[QA]=Table1[[#This Row],[QA]]) *  (Table1[Redundant]&lt;&gt;1)))</f>
        <v>1</v>
      </c>
      <c r="K634" t="str" cm="1">
        <f t="array" ref="K634">_xlfn.TEXTJOIN(", ", TRUE, _xlfn._xlws.FILTER(Table1[keyword], (_xlfn.REGEXTEST(Table1[keyword], "\b" &amp; Table1[[#This Row],[keyword]] &amp; ".*")) * (Table1[keep]=1)  * (Table1[QA]=Table1[[#This Row],[QA]]) *  (Table1[Redundant]&lt;&gt;1), ""))</f>
        <v>ransomwar</v>
      </c>
      <c r="L634" cm="1">
        <f t="array" ref="L634">SUM(--(RIGHT(_xlfn.TEXTSPLIT(Table1[[#This Row],[processed]], ," "), 1) = "I"))</f>
        <v>0</v>
      </c>
      <c r="M634" cm="1">
        <f t="array" ref="M634">SUM(--(RIGHT(_xlfn.TEXTSPLIT(Table1[[#This Row],[processed]], ," "), 2) = "bl"))</f>
        <v>0</v>
      </c>
      <c r="N634" cm="1">
        <f t="array" ref="N634">SUM(--(ISNUMBER(SEARCH(Table1[[#This Row],[keyword]], Table1[keyword]))))</f>
        <v>1</v>
      </c>
      <c r="O634" t="str" cm="1">
        <f t="array" ref="O634">_xlfn.TEXTJOIN(", ", TRUE, _xlfn._xlws.FILTER(Table1[keyword], ISNUMBER(SEARCH(Table1[[#This Row],[keyword]], Table1[keyword])), ""))</f>
        <v>ransomwar</v>
      </c>
      <c r="P634" cm="1">
        <f t="array" ref="P634">SUM(--((_xlfn.REGEXTEST(Table1[keyword], "^" &amp; Table1[[#This Row],[keyword]] &amp; ".*")) * (Table1[keep]=1) ))</f>
        <v>1</v>
      </c>
      <c r="Q634" t="str" cm="1">
        <f t="array" ref="Q634">_xlfn.TEXTJOIN(", ", TRUE, _xlfn._xlws.FILTER(Table1[keyword], (_xlfn.REGEXTEST(Table1[keyword], "^" &amp; Table1[[#This Row],[keyword]] &amp; ".*")) * (Table1[keep]=1), ""))</f>
        <v>ransomwar</v>
      </c>
    </row>
    <row r="635" spans="1:17" x14ac:dyDescent="0.3">
      <c r="A635" t="str">
        <f>IF(NOT(ISBLANK(Table1[[#This Row],[correct value]])), Table1[[#This Row],[correct value]], Table1[[#This Row],[processed]])</f>
        <v>rca</v>
      </c>
      <c r="B635">
        <v>0</v>
      </c>
      <c r="C635">
        <v>1</v>
      </c>
      <c r="D635" t="s">
        <v>861</v>
      </c>
      <c r="F635" t="b">
        <f>COUNTA(_xlfn.TEXTSPLIT(Table1[[#This Row],[processed]]," "))=1</f>
        <v>1</v>
      </c>
      <c r="G635" t="s">
        <v>796</v>
      </c>
      <c r="H635" s="2" t="s">
        <v>797</v>
      </c>
      <c r="J635" cm="1">
        <f t="array" ref="J635">SUM(--((_xlfn.REGEXTEST(Table1[keyword], "\b" &amp; Table1[[#This Row],[keyword]] &amp; ".*")) * (Table1[keep]=1) * (Table1[QA]=Table1[[#This Row],[QA]]) *  (Table1[Redundant]&lt;&gt;1)))</f>
        <v>1</v>
      </c>
      <c r="K635" t="str" cm="1">
        <f t="array" ref="K635">_xlfn.TEXTJOIN(", ", TRUE, _xlfn._xlws.FILTER(Table1[keyword], (_xlfn.REGEXTEST(Table1[keyword], "\b" &amp; Table1[[#This Row],[keyword]] &amp; ".*")) * (Table1[keep]=1)  * (Table1[QA]=Table1[[#This Row],[QA]]) *  (Table1[Redundant]&lt;&gt;1), ""))</f>
        <v>rca</v>
      </c>
      <c r="L635" cm="1">
        <f t="array" ref="L635">SUM(--(RIGHT(_xlfn.TEXTSPLIT(Table1[[#This Row],[processed]], ," "), 1) = "I"))</f>
        <v>0</v>
      </c>
      <c r="M635" cm="1">
        <f t="array" ref="M635">SUM(--(RIGHT(_xlfn.TEXTSPLIT(Table1[[#This Row],[processed]], ," "), 2) = "bl"))</f>
        <v>0</v>
      </c>
      <c r="N635" cm="1">
        <f t="array" ref="N635">SUM(--(ISNUMBER(SEARCH(Table1[[#This Row],[keyword]], Table1[keyword]))))</f>
        <v>1</v>
      </c>
      <c r="O635" t="str" cm="1">
        <f t="array" ref="O635">_xlfn.TEXTJOIN(", ", TRUE, _xlfn._xlws.FILTER(Table1[keyword], ISNUMBER(SEARCH(Table1[[#This Row],[keyword]], Table1[keyword])), ""))</f>
        <v>rca</v>
      </c>
      <c r="P635" cm="1">
        <f t="array" ref="P635">SUM(--((_xlfn.REGEXTEST(Table1[keyword], "^" &amp; Table1[[#This Row],[keyword]] &amp; ".*")) * (Table1[keep]=1) ))</f>
        <v>1</v>
      </c>
      <c r="Q635" t="str" cm="1">
        <f t="array" ref="Q635">_xlfn.TEXTJOIN(", ", TRUE, _xlfn._xlws.FILTER(Table1[keyword], (_xlfn.REGEXTEST(Table1[keyword], "^" &amp; Table1[[#This Row],[keyword]] &amp; ".*")) * (Table1[keep]=1), ""))</f>
        <v>rca</v>
      </c>
    </row>
    <row r="636" spans="1:17" x14ac:dyDescent="0.3">
      <c r="A636" t="str">
        <f>IF(NOT(ISBLANK(Table1[[#This Row],[correct value]])), Table1[[#This Row],[correct value]], Table1[[#This Row],[processed]])</f>
        <v>rdt</v>
      </c>
      <c r="B636">
        <v>0</v>
      </c>
      <c r="C636">
        <v>1</v>
      </c>
      <c r="D636" t="s">
        <v>861</v>
      </c>
      <c r="F636" t="b">
        <f>COUNTA(_xlfn.TEXTSPLIT(Table1[[#This Row],[processed]]," "))=1</f>
        <v>1</v>
      </c>
      <c r="G636" t="s">
        <v>818</v>
      </c>
      <c r="H636" s="2" t="s">
        <v>819</v>
      </c>
      <c r="J636" cm="1">
        <f t="array" ref="J636">SUM(--((_xlfn.REGEXTEST(Table1[keyword], "\b" &amp; Table1[[#This Row],[keyword]] &amp; ".*")) * (Table1[keep]=1) * (Table1[QA]=Table1[[#This Row],[QA]]) *  (Table1[Redundant]&lt;&gt;1)))</f>
        <v>1</v>
      </c>
      <c r="K636" t="str" cm="1">
        <f t="array" ref="K636">_xlfn.TEXTJOIN(", ", TRUE, _xlfn._xlws.FILTER(Table1[keyword], (_xlfn.REGEXTEST(Table1[keyword], "\b" &amp; Table1[[#This Row],[keyword]] &amp; ".*")) * (Table1[keep]=1)  * (Table1[QA]=Table1[[#This Row],[QA]]) *  (Table1[Redundant]&lt;&gt;1), ""))</f>
        <v>rdt</v>
      </c>
      <c r="L636" cm="1">
        <f t="array" ref="L636">SUM(--(RIGHT(_xlfn.TEXTSPLIT(Table1[[#This Row],[processed]], ," "), 1) = "I"))</f>
        <v>0</v>
      </c>
      <c r="M636" cm="1">
        <f t="array" ref="M636">SUM(--(RIGHT(_xlfn.TEXTSPLIT(Table1[[#This Row],[processed]], ," "), 2) = "bl"))</f>
        <v>0</v>
      </c>
      <c r="N636" cm="1">
        <f t="array" ref="N636">SUM(--(ISNUMBER(SEARCH(Table1[[#This Row],[keyword]], Table1[keyword]))))</f>
        <v>1</v>
      </c>
      <c r="O636" t="str" cm="1">
        <f t="array" ref="O636">_xlfn.TEXTJOIN(", ", TRUE, _xlfn._xlws.FILTER(Table1[keyword], ISNUMBER(SEARCH(Table1[[#This Row],[keyword]], Table1[keyword])), ""))</f>
        <v>rdt</v>
      </c>
      <c r="P636" cm="1">
        <f t="array" ref="P636">SUM(--((_xlfn.REGEXTEST(Table1[keyword], "^" &amp; Table1[[#This Row],[keyword]] &amp; ".*")) * (Table1[keep]=1) ))</f>
        <v>1</v>
      </c>
      <c r="Q636" t="str" cm="1">
        <f t="array" ref="Q636">_xlfn.TEXTJOIN(", ", TRUE, _xlfn._xlws.FILTER(Table1[keyword], (_xlfn.REGEXTEST(Table1[keyword], "^" &amp; Table1[[#This Row],[keyword]] &amp; ".*")) * (Table1[keep]=1), ""))</f>
        <v>rdt</v>
      </c>
    </row>
    <row r="637" spans="1:17" x14ac:dyDescent="0.3">
      <c r="A637" t="str">
        <f>IF(NOT(ISBLANK(Table1[[#This Row],[correct value]])), Table1[[#This Row],[correct value]], Table1[[#This Row],[processed]])</f>
        <v>reboot</v>
      </c>
      <c r="B637">
        <v>0</v>
      </c>
      <c r="C637">
        <v>1</v>
      </c>
      <c r="D637" t="s">
        <v>131</v>
      </c>
      <c r="F637" t="b">
        <f>COUNTA(_xlfn.TEXTSPLIT(Table1[[#This Row],[processed]]," "))=1</f>
        <v>1</v>
      </c>
      <c r="G637" t="s">
        <v>185</v>
      </c>
      <c r="H637" t="s">
        <v>185</v>
      </c>
      <c r="J637" cm="1">
        <f t="array" ref="J637">SUM(--((_xlfn.REGEXTEST(Table1[keyword], "\b" &amp; Table1[[#This Row],[keyword]] &amp; ".*")) * (Table1[keep]=1) * (Table1[QA]=Table1[[#This Row],[QA]]) *  (Table1[Redundant]&lt;&gt;1)))</f>
        <v>1</v>
      </c>
      <c r="K637" t="str" cm="1">
        <f t="array" ref="K637">_xlfn.TEXTJOIN(", ", TRUE, _xlfn._xlws.FILTER(Table1[keyword], (_xlfn.REGEXTEST(Table1[keyword], "\b" &amp; Table1[[#This Row],[keyword]] &amp; ".*")) * (Table1[keep]=1)  * (Table1[QA]=Table1[[#This Row],[QA]]) *  (Table1[Redundant]&lt;&gt;1), ""))</f>
        <v>reboot</v>
      </c>
      <c r="L637" cm="1">
        <f t="array" ref="L637">SUM(--(RIGHT(_xlfn.TEXTSPLIT(Table1[[#This Row],[processed]], ," "), 1) = "I"))</f>
        <v>0</v>
      </c>
      <c r="M637" cm="1">
        <f t="array" ref="M637">SUM(--(RIGHT(_xlfn.TEXTSPLIT(Table1[[#This Row],[processed]], ," "), 2) = "bl"))</f>
        <v>0</v>
      </c>
      <c r="N637" cm="1">
        <f t="array" ref="N637">SUM(--(ISNUMBER(SEARCH(Table1[[#This Row],[keyword]], Table1[keyword]))))</f>
        <v>1</v>
      </c>
      <c r="O637" t="str" cm="1">
        <f t="array" ref="O637">_xlfn.TEXTJOIN(", ", TRUE, _xlfn._xlws.FILTER(Table1[keyword], ISNUMBER(SEARCH(Table1[[#This Row],[keyword]], Table1[keyword])), ""))</f>
        <v>reboot</v>
      </c>
      <c r="P637" cm="1">
        <f t="array" ref="P637">SUM(--((_xlfn.REGEXTEST(Table1[keyword], "^" &amp; Table1[[#This Row],[keyword]] &amp; ".*")) * (Table1[keep]=1) ))</f>
        <v>1</v>
      </c>
      <c r="Q637" t="str" cm="1">
        <f t="array" ref="Q637">_xlfn.TEXTJOIN(", ", TRUE, _xlfn._xlws.FILTER(Table1[keyword], (_xlfn.REGEXTEST(Table1[keyword], "^" &amp; Table1[[#This Row],[keyword]] &amp; ".*")) * (Table1[keep]=1), ""))</f>
        <v>reboot</v>
      </c>
    </row>
    <row r="638" spans="1:17" x14ac:dyDescent="0.3">
      <c r="A638" t="str">
        <f>IF(NOT(ISBLANK(Table1[[#This Row],[correct value]])), Table1[[#This Row],[correct value]], Table1[[#This Row],[processed]])</f>
        <v>record replay</v>
      </c>
      <c r="B638">
        <v>1</v>
      </c>
      <c r="C638">
        <v>1</v>
      </c>
      <c r="D638" t="s">
        <v>390</v>
      </c>
      <c r="F638" t="b">
        <f>COUNTA(_xlfn.TEXTSPLIT(Table1[[#This Row],[processed]]," "))=1</f>
        <v>0</v>
      </c>
      <c r="G638" t="s">
        <v>324</v>
      </c>
      <c r="H638" t="s">
        <v>327</v>
      </c>
      <c r="J638" cm="1">
        <f t="array" ref="J638">SUM(--((_xlfn.REGEXTEST(Table1[keyword], "\b" &amp; Table1[[#This Row],[keyword]] &amp; ".*")) * (Table1[keep]=1) * (Table1[QA]=Table1[[#This Row],[QA]]) *  (Table1[Redundant]&lt;&gt;1)))</f>
        <v>1</v>
      </c>
      <c r="K638" t="str" cm="1">
        <f t="array" ref="K638">_xlfn.TEXTJOIN(", ", TRUE, _xlfn._xlws.FILTER(Table1[keyword], (_xlfn.REGEXTEST(Table1[keyword], "\b" &amp; Table1[[#This Row],[keyword]] &amp; ".*")) * (Table1[keep]=1)  * (Table1[QA]=Table1[[#This Row],[QA]]) *  (Table1[Redundant]&lt;&gt;1), ""))</f>
        <v>record replay</v>
      </c>
      <c r="L638" cm="1">
        <f t="array" ref="L638">SUM(--(RIGHT(_xlfn.TEXTSPLIT(Table1[[#This Row],[processed]], ," "), 1) = "I"))</f>
        <v>0</v>
      </c>
      <c r="M638" cm="1">
        <f t="array" ref="M638">SUM(--(RIGHT(_xlfn.TEXTSPLIT(Table1[[#This Row],[processed]], ," "), 2) = "bl"))</f>
        <v>0</v>
      </c>
      <c r="N638" cm="1">
        <f t="array" ref="N638">SUM(--(ISNUMBER(SEARCH(Table1[[#This Row],[keyword]], Table1[keyword]))))</f>
        <v>1</v>
      </c>
      <c r="O638" t="str" cm="1">
        <f t="array" ref="O638">_xlfn.TEXTJOIN(", ", TRUE, _xlfn._xlws.FILTER(Table1[keyword], ISNUMBER(SEARCH(Table1[[#This Row],[keyword]], Table1[keyword])), ""))</f>
        <v>record replay</v>
      </c>
      <c r="P638" cm="1">
        <f t="array" ref="P638">SUM(--((_xlfn.REGEXTEST(Table1[keyword], "^" &amp; Table1[[#This Row],[keyword]] &amp; ".*")) * (Table1[keep]=1) ))</f>
        <v>1</v>
      </c>
      <c r="Q638" t="str" cm="1">
        <f t="array" ref="Q638">_xlfn.TEXTJOIN(", ", TRUE, _xlfn._xlws.FILTER(Table1[keyword], (_xlfn.REGEXTEST(Table1[keyword], "^" &amp; Table1[[#This Row],[keyword]] &amp; ".*")) * (Table1[keep]=1), ""))</f>
        <v>record replay</v>
      </c>
    </row>
    <row r="639" spans="1:17" x14ac:dyDescent="0.3">
      <c r="A639" t="str">
        <f>IF(NOT(ISBLANK(Table1[[#This Row],[correct value]])), Table1[[#This Row],[correct value]], Table1[[#This Row],[processed]])</f>
        <v>record-and-replay</v>
      </c>
      <c r="B639">
        <v>1</v>
      </c>
      <c r="C639">
        <v>1</v>
      </c>
      <c r="D639" t="s">
        <v>390</v>
      </c>
      <c r="F639" t="b">
        <f>COUNTA(_xlfn.TEXTSPLIT(Table1[[#This Row],[processed]]," "))=1</f>
        <v>1</v>
      </c>
      <c r="G639" t="s">
        <v>316</v>
      </c>
      <c r="H639" s="2" t="s">
        <v>316</v>
      </c>
      <c r="J639" cm="1">
        <f t="array" ref="J639">SUM(--((_xlfn.REGEXTEST(Table1[keyword], "\b" &amp; Table1[[#This Row],[keyword]] &amp; ".*")) * (Table1[keep]=1) * (Table1[QA]=Table1[[#This Row],[QA]]) *  (Table1[Redundant]&lt;&gt;1)))</f>
        <v>1</v>
      </c>
      <c r="K639" t="str" cm="1">
        <f t="array" ref="K639">_xlfn.TEXTJOIN(", ", TRUE, _xlfn._xlws.FILTER(Table1[keyword], (_xlfn.REGEXTEST(Table1[keyword], "\b" &amp; Table1[[#This Row],[keyword]] &amp; ".*")) * (Table1[keep]=1)  * (Table1[QA]=Table1[[#This Row],[QA]]) *  (Table1[Redundant]&lt;&gt;1), ""))</f>
        <v>record-and-replay</v>
      </c>
      <c r="L639" cm="1">
        <f t="array" ref="L639">SUM(--(RIGHT(_xlfn.TEXTSPLIT(Table1[[#This Row],[processed]], ," "), 1) = "I"))</f>
        <v>0</v>
      </c>
      <c r="M639" cm="1">
        <f t="array" ref="M639">SUM(--(RIGHT(_xlfn.TEXTSPLIT(Table1[[#This Row],[processed]], ," "), 2) = "bl"))</f>
        <v>0</v>
      </c>
      <c r="N639" cm="1">
        <f t="array" ref="N639">SUM(--(ISNUMBER(SEARCH(Table1[[#This Row],[keyword]], Table1[keyword]))))</f>
        <v>1</v>
      </c>
      <c r="O639" t="str" cm="1">
        <f t="array" ref="O639">_xlfn.TEXTJOIN(", ", TRUE, _xlfn._xlws.FILTER(Table1[keyword], ISNUMBER(SEARCH(Table1[[#This Row],[keyword]], Table1[keyword])), ""))</f>
        <v>record-and-replay</v>
      </c>
      <c r="P639" cm="1">
        <f t="array" ref="P639">SUM(--((_xlfn.REGEXTEST(Table1[keyword], "^" &amp; Table1[[#This Row],[keyword]] &amp; ".*")) * (Table1[keep]=1) ))</f>
        <v>1</v>
      </c>
      <c r="Q639" t="str" cm="1">
        <f t="array" ref="Q639">_xlfn.TEXTJOIN(", ", TRUE, _xlfn._xlws.FILTER(Table1[keyword], (_xlfn.REGEXTEST(Table1[keyword], "^" &amp; Table1[[#This Row],[keyword]] &amp; ".*")) * (Table1[keep]=1), ""))</f>
        <v>record-and-replay</v>
      </c>
    </row>
    <row r="640" spans="1:17" x14ac:dyDescent="0.3">
      <c r="A640" t="str">
        <f>IF(NOT(ISBLANK(Table1[[#This Row],[correct value]])), Table1[[#This Row],[correct value]], Table1[[#This Row],[processed]])</f>
        <v>recov</v>
      </c>
      <c r="B640">
        <v>0</v>
      </c>
      <c r="C640">
        <v>1</v>
      </c>
      <c r="D640" t="s">
        <v>390</v>
      </c>
      <c r="F640" t="b">
        <f>COUNTA(_xlfn.TEXTSPLIT(Table1[[#This Row],[processed]]," "))=1</f>
        <v>1</v>
      </c>
      <c r="G640" t="s">
        <v>177</v>
      </c>
      <c r="H640" s="2" t="s">
        <v>312</v>
      </c>
      <c r="I640" t="s">
        <v>159</v>
      </c>
      <c r="J640" cm="1">
        <f t="array" ref="J640">SUM(--((_xlfn.REGEXTEST(Table1[keyword], "\b" &amp; Table1[[#This Row],[keyword]] &amp; ".*")) * (Table1[keep]=1) * (Table1[QA]=Table1[[#This Row],[QA]]) *  (Table1[Redundant]&lt;&gt;1)))</f>
        <v>1</v>
      </c>
      <c r="K640" t="str" cm="1">
        <f t="array" ref="K640">_xlfn.TEXTJOIN(", ", TRUE, _xlfn._xlws.FILTER(Table1[keyword], (_xlfn.REGEXTEST(Table1[keyword], "\b" &amp; Table1[[#This Row],[keyword]] &amp; ".*")) * (Table1[keep]=1)  * (Table1[QA]=Table1[[#This Row],[QA]]) *  (Table1[Redundant]&lt;&gt;1), ""))</f>
        <v>recov</v>
      </c>
      <c r="L640" cm="1">
        <f t="array" ref="L640">SUM(--(RIGHT(_xlfn.TEXTSPLIT(Table1[[#This Row],[processed]], ," "), 1) = "I"))</f>
        <v>1</v>
      </c>
      <c r="M640" cm="1">
        <f t="array" ref="M640">SUM(--(RIGHT(_xlfn.TEXTSPLIT(Table1[[#This Row],[processed]], ," "), 2) = "bl"))</f>
        <v>0</v>
      </c>
      <c r="N640" cm="1">
        <f t="array" ref="N640">SUM(--(ISNUMBER(SEARCH(Table1[[#This Row],[keyword]], Table1[keyword]))))</f>
        <v>6</v>
      </c>
      <c r="O640" t="str" cm="1">
        <f t="array" ref="O640">_xlfn.TEXTJOIN(", ", TRUE, _xlfn._xlws.FILTER(Table1[keyword], ISNUMBER(SEARCH(Table1[[#This Row],[keyword]], Table1[keyword])), ""))</f>
        <v>recov, recov, disast recover, recov, recov, recov</v>
      </c>
      <c r="P640" cm="1">
        <f t="array" ref="P640">SUM(--((_xlfn.REGEXTEST(Table1[keyword], "^" &amp; Table1[[#This Row],[keyword]] &amp; ".*")) * (Table1[keep]=1) ))</f>
        <v>5</v>
      </c>
      <c r="Q640" t="str" cm="1">
        <f t="array" ref="Q640">_xlfn.TEXTJOIN(", ", TRUE, _xlfn._xlws.FILTER(Table1[keyword], (_xlfn.REGEXTEST(Table1[keyword], "^" &amp; Table1[[#This Row],[keyword]] &amp; ".*")) * (Table1[keep]=1), ""))</f>
        <v>recov, recov, recov, recov, recov</v>
      </c>
    </row>
    <row r="641" spans="1:17" x14ac:dyDescent="0.3">
      <c r="A641" t="str">
        <f>IF(NOT(ISBLANK(Table1[[#This Row],[correct value]])), Table1[[#This Row],[correct value]], Table1[[#This Row],[processed]])</f>
        <v>disast recover</v>
      </c>
      <c r="B641">
        <v>1</v>
      </c>
      <c r="C641">
        <v>1</v>
      </c>
      <c r="D641" t="s">
        <v>861</v>
      </c>
      <c r="E641">
        <v>1</v>
      </c>
      <c r="F641" t="b">
        <f>COUNTA(_xlfn.TEXTSPLIT(Table1[[#This Row],[processed]]," "))=1</f>
        <v>0</v>
      </c>
      <c r="G641" t="s">
        <v>846</v>
      </c>
      <c r="H641" s="2" t="s">
        <v>847</v>
      </c>
      <c r="I641" t="s">
        <v>1408</v>
      </c>
      <c r="J641" cm="1">
        <f t="array" ref="J641">SUM(--((_xlfn.REGEXTEST(Table1[keyword], "\b" &amp; Table1[[#This Row],[keyword]] &amp; ".*")) * (Table1[keep]=1) * (Table1[QA]=Table1[[#This Row],[QA]]) *  (Table1[Redundant]&lt;&gt;1)))</f>
        <v>0</v>
      </c>
      <c r="K641" t="str" cm="1">
        <f t="array" ref="K641">_xlfn.TEXTJOIN(", ", TRUE, _xlfn._xlws.FILTER(Table1[keyword], (_xlfn.REGEXTEST(Table1[keyword], "\b" &amp; Table1[[#This Row],[keyword]] &amp; ".*")) * (Table1[keep]=1)  * (Table1[QA]=Table1[[#This Row],[QA]]) *  (Table1[Redundant]&lt;&gt;1), ""))</f>
        <v/>
      </c>
      <c r="L641" cm="1">
        <f t="array" ref="L641">SUM(--(RIGHT(_xlfn.TEXTSPLIT(Table1[[#This Row],[processed]], ," "), 1) = "I"))</f>
        <v>1</v>
      </c>
      <c r="M641" cm="1">
        <f t="array" ref="M641">SUM(--(RIGHT(_xlfn.TEXTSPLIT(Table1[[#This Row],[processed]], ," "), 2) = "bl"))</f>
        <v>0</v>
      </c>
      <c r="N641" cm="1">
        <f t="array" ref="N641">SUM(--(ISNUMBER(SEARCH(Table1[[#This Row],[keyword]], Table1[keyword]))))</f>
        <v>1</v>
      </c>
      <c r="O641" t="str" cm="1">
        <f t="array" ref="O641">_xlfn.TEXTJOIN(", ", TRUE, _xlfn._xlws.FILTER(Table1[keyword], ISNUMBER(SEARCH(Table1[[#This Row],[keyword]], Table1[keyword])), ""))</f>
        <v>disast recover</v>
      </c>
      <c r="P641" cm="1">
        <f t="array" ref="P641">SUM(--((_xlfn.REGEXTEST(Table1[keyword], "^" &amp; Table1[[#This Row],[keyword]] &amp; ".*")) * (Table1[keep]=1) ))</f>
        <v>1</v>
      </c>
      <c r="Q641" t="str" cm="1">
        <f t="array" ref="Q641">_xlfn.TEXTJOIN(", ", TRUE, _xlfn._xlws.FILTER(Table1[keyword], (_xlfn.REGEXTEST(Table1[keyword], "^" &amp; Table1[[#This Row],[keyword]] &amp; ".*")) * (Table1[keep]=1), ""))</f>
        <v>disast recover</v>
      </c>
    </row>
    <row r="642" spans="1:17" x14ac:dyDescent="0.3">
      <c r="A642" t="str">
        <f>IF(NOT(ISBLANK(Table1[[#This Row],[correct value]])), Table1[[#This Row],[correct value]], Table1[[#This Row],[processed]])</f>
        <v>recov</v>
      </c>
      <c r="B642">
        <v>0</v>
      </c>
      <c r="C642">
        <v>1</v>
      </c>
      <c r="D642" t="s">
        <v>861</v>
      </c>
      <c r="F642" t="b">
        <f>COUNTA(_xlfn.TEXTSPLIT(Table1[[#This Row],[processed]]," "))=1</f>
        <v>1</v>
      </c>
      <c r="G642" t="s">
        <v>159</v>
      </c>
      <c r="H642" s="2" t="s">
        <v>203</v>
      </c>
      <c r="J642" cm="1">
        <f t="array" ref="J642">SUM(--((_xlfn.REGEXTEST(Table1[keyword], "\b" &amp; Table1[[#This Row],[keyword]] &amp; ".*")) * (Table1[keep]=1) * (Table1[QA]=Table1[[#This Row],[QA]]) *  (Table1[Redundant]&lt;&gt;1)))</f>
        <v>1</v>
      </c>
      <c r="K642" t="str" cm="1">
        <f t="array" ref="K642">_xlfn.TEXTJOIN(", ", TRUE, _xlfn._xlws.FILTER(Table1[keyword], (_xlfn.REGEXTEST(Table1[keyword], "\b" &amp; Table1[[#This Row],[keyword]] &amp; ".*")) * (Table1[keep]=1)  * (Table1[QA]=Table1[[#This Row],[QA]]) *  (Table1[Redundant]&lt;&gt;1), ""))</f>
        <v>recov</v>
      </c>
      <c r="L642" cm="1">
        <f t="array" ref="L642">SUM(--(RIGHT(_xlfn.TEXTSPLIT(Table1[[#This Row],[processed]], ," "), 1) = "I"))</f>
        <v>0</v>
      </c>
      <c r="M642" cm="1">
        <f t="array" ref="M642">SUM(--(RIGHT(_xlfn.TEXTSPLIT(Table1[[#This Row],[processed]], ," "), 2) = "bl"))</f>
        <v>0</v>
      </c>
      <c r="N642" cm="1">
        <f t="array" ref="N642">SUM(--(ISNUMBER(SEARCH(Table1[[#This Row],[keyword]], Table1[keyword]))))</f>
        <v>6</v>
      </c>
      <c r="O642" t="str" cm="1">
        <f t="array" ref="O642">_xlfn.TEXTJOIN(", ", TRUE, _xlfn._xlws.FILTER(Table1[keyword], ISNUMBER(SEARCH(Table1[[#This Row],[keyword]], Table1[keyword])), ""))</f>
        <v>recov, recov, disast recover, recov, recov, recov</v>
      </c>
      <c r="P642" cm="1">
        <f t="array" ref="P642">SUM(--((_xlfn.REGEXTEST(Table1[keyword], "^" &amp; Table1[[#This Row],[keyword]] &amp; ".*")) * (Table1[keep]=1) ))</f>
        <v>5</v>
      </c>
      <c r="Q642" t="str" cm="1">
        <f t="array" ref="Q642">_xlfn.TEXTJOIN(", ", TRUE, _xlfn._xlws.FILTER(Table1[keyword], (_xlfn.REGEXTEST(Table1[keyword], "^" &amp; Table1[[#This Row],[keyword]] &amp; ".*")) * (Table1[keep]=1), ""))</f>
        <v>recov, recov, recov, recov, recov</v>
      </c>
    </row>
    <row r="643" spans="1:17" x14ac:dyDescent="0.3">
      <c r="A643" t="str">
        <f>IF(NOT(ISBLANK(Table1[[#This Row],[correct value]])), Table1[[#This Row],[correct value]], Table1[[#This Row],[processed]])</f>
        <v>recov</v>
      </c>
      <c r="B643">
        <v>0</v>
      </c>
      <c r="C643">
        <v>1</v>
      </c>
      <c r="D643" t="s">
        <v>969</v>
      </c>
      <c r="F643" t="b">
        <f>COUNTA(_xlfn.TEXTSPLIT(Table1[[#This Row],[processed]]," "))=1</f>
        <v>1</v>
      </c>
      <c r="G643" t="s">
        <v>159</v>
      </c>
      <c r="H643" s="2" t="s">
        <v>203</v>
      </c>
      <c r="J643" cm="1">
        <f t="array" ref="J643">SUM(--((_xlfn.REGEXTEST(Table1[keyword], "\b" &amp; Table1[[#This Row],[keyword]] &amp; ".*")) * (Table1[keep]=1) * (Table1[QA]=Table1[[#This Row],[QA]]) *  (Table1[Redundant]&lt;&gt;1)))</f>
        <v>1</v>
      </c>
      <c r="K643" t="str" cm="1">
        <f t="array" ref="K643">_xlfn.TEXTJOIN(", ", TRUE, _xlfn._xlws.FILTER(Table1[keyword], (_xlfn.REGEXTEST(Table1[keyword], "\b" &amp; Table1[[#This Row],[keyword]] &amp; ".*")) * (Table1[keep]=1)  * (Table1[QA]=Table1[[#This Row],[QA]]) *  (Table1[Redundant]&lt;&gt;1), ""))</f>
        <v>recov</v>
      </c>
      <c r="L643" cm="1">
        <f t="array" ref="L643">SUM(--(RIGHT(_xlfn.TEXTSPLIT(Table1[[#This Row],[processed]], ," "), 1) = "I"))</f>
        <v>0</v>
      </c>
      <c r="M643" cm="1">
        <f t="array" ref="M643">SUM(--(RIGHT(_xlfn.TEXTSPLIT(Table1[[#This Row],[processed]], ," "), 2) = "bl"))</f>
        <v>0</v>
      </c>
      <c r="N643" cm="1">
        <f t="array" ref="N643">SUM(--(ISNUMBER(SEARCH(Table1[[#This Row],[keyword]], Table1[keyword]))))</f>
        <v>6</v>
      </c>
      <c r="O643" t="str" cm="1">
        <f t="array" ref="O643">_xlfn.TEXTJOIN(", ", TRUE, _xlfn._xlws.FILTER(Table1[keyword], ISNUMBER(SEARCH(Table1[[#This Row],[keyword]], Table1[keyword])), ""))</f>
        <v>recov, recov, disast recover, recov, recov, recov</v>
      </c>
      <c r="P643" cm="1">
        <f t="array" ref="P643">SUM(--((_xlfn.REGEXTEST(Table1[keyword], "^" &amp; Table1[[#This Row],[keyword]] &amp; ".*")) * (Table1[keep]=1) ))</f>
        <v>5</v>
      </c>
      <c r="Q643" t="str" cm="1">
        <f t="array" ref="Q643">_xlfn.TEXTJOIN(", ", TRUE, _xlfn._xlws.FILTER(Table1[keyword], (_xlfn.REGEXTEST(Table1[keyword], "^" &amp; Table1[[#This Row],[keyword]] &amp; ".*")) * (Table1[keep]=1), ""))</f>
        <v>recov, recov, recov, recov, recov</v>
      </c>
    </row>
    <row r="644" spans="1:17" hidden="1" x14ac:dyDescent="0.3">
      <c r="A644" s="6" t="str">
        <f>IF(NOT(ISBLANK(Table1[[#This Row],[correct value]])), Table1[[#This Row],[correct value]], Table1[[#This Row],[processed]])</f>
        <v>plug-and-play</v>
      </c>
      <c r="B644">
        <v>0</v>
      </c>
      <c r="C644">
        <v>0</v>
      </c>
      <c r="D644" t="s">
        <v>541</v>
      </c>
      <c r="F644" t="b">
        <f>COUNTA(_xlfn.TEXTSPLIT(Table1[[#This Row],[processed]]," "))=1</f>
        <v>1</v>
      </c>
      <c r="G644" t="s">
        <v>54</v>
      </c>
      <c r="H644" t="s">
        <v>54</v>
      </c>
      <c r="J644" cm="1">
        <f t="array" ref="J644">SUM(--((_xlfn.REGEXTEST(Table1[keyword], "\b" &amp; Table1[[#This Row],[keyword]] &amp; ".*")) * (Table1[keep]=1) * (Table1[QA]=Table1[[#This Row],[QA]]) *  (Table1[Redundant]&lt;&gt;1)))</f>
        <v>0</v>
      </c>
      <c r="K644" t="str" cm="1">
        <f t="array" ref="K644">_xlfn.TEXTJOIN(", ", TRUE, _xlfn._xlws.FILTER(Table1[keyword], (_xlfn.REGEXTEST(Table1[keyword], "\b" &amp; Table1[[#This Row],[keyword]] &amp; ".*")) * (Table1[keep]=1)  * (Table1[QA]=Table1[[#This Row],[QA]]) *  (Table1[Redundant]&lt;&gt;1), ""))</f>
        <v/>
      </c>
      <c r="L644" cm="1">
        <f t="array" ref="L644">SUM(--(RIGHT(_xlfn.TEXTSPLIT(Table1[[#This Row],[processed]], ," "), 1) = "I"))</f>
        <v>0</v>
      </c>
      <c r="M644" cm="1">
        <f t="array" ref="M644">SUM(--(RIGHT(_xlfn.TEXTSPLIT(Table1[[#This Row],[processed]], ," "), 2) = "bl"))</f>
        <v>0</v>
      </c>
      <c r="N644" cm="1">
        <f t="array" ref="N644">SUM(--(ISNUMBER(SEARCH(Table1[[#This Row],[keyword]], Table1[keyword]))))</f>
        <v>2</v>
      </c>
      <c r="O644" t="str" cm="1">
        <f t="array" ref="O644">_xlfn.TEXTJOIN(", ", TRUE, _xlfn._xlws.FILTER(Table1[keyword], ISNUMBER(SEARCH(Table1[[#This Row],[keyword]], Table1[keyword])), ""))</f>
        <v>plug-and-play, plug-and-play</v>
      </c>
      <c r="P644" cm="1">
        <f t="array" ref="P644">SUM(--((_xlfn.REGEXTEST(Table1[keyword], "^" &amp; Table1[[#This Row],[keyword]] &amp; ".*")) * (Table1[keep]=1) ))</f>
        <v>1</v>
      </c>
      <c r="Q644" t="str" cm="1">
        <f t="array" ref="Q644">_xlfn.TEXTJOIN(", ", TRUE, _xlfn._xlws.FILTER(Table1[keyword], (_xlfn.REGEXTEST(Table1[keyword], "^" &amp; Table1[[#This Row],[keyword]] &amp; ".*")) * (Table1[keep]=1), ""))</f>
        <v>plug-and-play</v>
      </c>
    </row>
    <row r="645" spans="1:17" x14ac:dyDescent="0.3">
      <c r="A645" t="str">
        <f>IF(NOT(ISBLANK(Table1[[#This Row],[correct value]])), Table1[[#This Row],[correct value]], Table1[[#This Row],[processed]])</f>
        <v>recov</v>
      </c>
      <c r="B645">
        <v>0</v>
      </c>
      <c r="C645">
        <v>1</v>
      </c>
      <c r="D645" t="s">
        <v>1184</v>
      </c>
      <c r="F645" t="b">
        <f>COUNTA(_xlfn.TEXTSPLIT(Table1[[#This Row],[processed]]," "))=1</f>
        <v>1</v>
      </c>
      <c r="G645" t="s">
        <v>159</v>
      </c>
      <c r="H645" s="2" t="s">
        <v>159</v>
      </c>
      <c r="J645" cm="1">
        <f t="array" ref="J645">SUM(--((_xlfn.REGEXTEST(Table1[keyword], "\b" &amp; Table1[[#This Row],[keyword]] &amp; ".*")) * (Table1[keep]=1) * (Table1[QA]=Table1[[#This Row],[QA]]) *  (Table1[Redundant]&lt;&gt;1)))</f>
        <v>1</v>
      </c>
      <c r="K645" t="str" cm="1">
        <f t="array" ref="K645">_xlfn.TEXTJOIN(", ", TRUE, _xlfn._xlws.FILTER(Table1[keyword], (_xlfn.REGEXTEST(Table1[keyword], "\b" &amp; Table1[[#This Row],[keyword]] &amp; ".*")) * (Table1[keep]=1)  * (Table1[QA]=Table1[[#This Row],[QA]]) *  (Table1[Redundant]&lt;&gt;1), ""))</f>
        <v>recov</v>
      </c>
      <c r="L645" cm="1">
        <f t="array" ref="L645">SUM(--(RIGHT(_xlfn.TEXTSPLIT(Table1[[#This Row],[processed]], ," "), 1) = "I"))</f>
        <v>0</v>
      </c>
      <c r="M645" cm="1">
        <f t="array" ref="M645">SUM(--(RIGHT(_xlfn.TEXTSPLIT(Table1[[#This Row],[processed]], ," "), 2) = "bl"))</f>
        <v>0</v>
      </c>
      <c r="N645" cm="1">
        <f t="array" ref="N645">SUM(--(ISNUMBER(SEARCH(Table1[[#This Row],[keyword]], Table1[keyword]))))</f>
        <v>6</v>
      </c>
      <c r="O645" t="str" cm="1">
        <f t="array" ref="O645">_xlfn.TEXTJOIN(", ", TRUE, _xlfn._xlws.FILTER(Table1[keyword], ISNUMBER(SEARCH(Table1[[#This Row],[keyword]], Table1[keyword])), ""))</f>
        <v>recov, recov, disast recover, recov, recov, recov</v>
      </c>
      <c r="P645" cm="1">
        <f t="array" ref="P645">SUM(--((_xlfn.REGEXTEST(Table1[keyword], "^" &amp; Table1[[#This Row],[keyword]] &amp; ".*")) * (Table1[keep]=1) ))</f>
        <v>5</v>
      </c>
      <c r="Q645" t="str" cm="1">
        <f t="array" ref="Q645">_xlfn.TEXTJOIN(", ", TRUE, _xlfn._xlws.FILTER(Table1[keyword], (_xlfn.REGEXTEST(Table1[keyword], "^" &amp; Table1[[#This Row],[keyword]] &amp; ".*")) * (Table1[keep]=1), ""))</f>
        <v>recov, recov, recov, recov, recov</v>
      </c>
    </row>
    <row r="646" spans="1:17" hidden="1" x14ac:dyDescent="0.3">
      <c r="A646" s="6" t="str">
        <f>IF(NOT(ISBLANK(Table1[[#This Row],[correct value]])), Table1[[#This Row],[correct value]], Table1[[#This Row],[processed]])</f>
        <v>plugin</v>
      </c>
      <c r="B646">
        <v>0</v>
      </c>
      <c r="C646">
        <v>0</v>
      </c>
      <c r="D646" t="s">
        <v>541</v>
      </c>
      <c r="F646" t="b">
        <f>COUNTA(_xlfn.TEXTSPLIT(Table1[[#This Row],[processed]]," "))=1</f>
        <v>1</v>
      </c>
      <c r="G646" t="s">
        <v>504</v>
      </c>
      <c r="H646" t="s">
        <v>504</v>
      </c>
      <c r="J646" cm="1">
        <f t="array" ref="J646">SUM(--((_xlfn.REGEXTEST(Table1[keyword], "\b" &amp; Table1[[#This Row],[keyword]] &amp; ".*")) * (Table1[keep]=1) * (Table1[QA]=Table1[[#This Row],[QA]]) *  (Table1[Redundant]&lt;&gt;1)))</f>
        <v>0</v>
      </c>
      <c r="K646" t="str" cm="1">
        <f t="array" ref="K646">_xlfn.TEXTJOIN(", ", TRUE, _xlfn._xlws.FILTER(Table1[keyword], (_xlfn.REGEXTEST(Table1[keyword], "\b" &amp; Table1[[#This Row],[keyword]] &amp; ".*")) * (Table1[keep]=1)  * (Table1[QA]=Table1[[#This Row],[QA]]) *  (Table1[Redundant]&lt;&gt;1), ""))</f>
        <v/>
      </c>
      <c r="L646" cm="1">
        <f t="array" ref="L646">SUM(--(RIGHT(_xlfn.TEXTSPLIT(Table1[[#This Row],[processed]], ," "), 1) = "I"))</f>
        <v>0</v>
      </c>
      <c r="M646" cm="1">
        <f t="array" ref="M646">SUM(--(RIGHT(_xlfn.TEXTSPLIT(Table1[[#This Row],[processed]], ," "), 2) = "bl"))</f>
        <v>0</v>
      </c>
      <c r="N646" cm="1">
        <f t="array" ref="N646">SUM(--(ISNUMBER(SEARCH(Table1[[#This Row],[keyword]], Table1[keyword]))))</f>
        <v>1</v>
      </c>
      <c r="O646" t="str" cm="1">
        <f t="array" ref="O646">_xlfn.TEXTJOIN(", ", TRUE, _xlfn._xlws.FILTER(Table1[keyword], ISNUMBER(SEARCH(Table1[[#This Row],[keyword]], Table1[keyword])), ""))</f>
        <v>plugin</v>
      </c>
      <c r="P646" cm="1">
        <f t="array" ref="P646">SUM(--((_xlfn.REGEXTEST(Table1[keyword], "^" &amp; Table1[[#This Row],[keyword]] &amp; ".*")) * (Table1[keep]=1) ))</f>
        <v>0</v>
      </c>
      <c r="Q646" t="str" cm="1">
        <f t="array" ref="Q646">_xlfn.TEXTJOIN(", ", TRUE, _xlfn._xlws.FILTER(Table1[keyword], (_xlfn.REGEXTEST(Table1[keyword], "^" &amp; Table1[[#This Row],[keyword]] &amp; ".*")) * (Table1[keep]=1), ""))</f>
        <v/>
      </c>
    </row>
    <row r="647" spans="1:17" x14ac:dyDescent="0.3">
      <c r="A647" t="str">
        <f>IF(NOT(ISBLANK(Table1[[#This Row],[correct value]])), Table1[[#This Row],[correct value]], Table1[[#This Row],[processed]])</f>
        <v>reduc</v>
      </c>
      <c r="B647">
        <v>0</v>
      </c>
      <c r="C647">
        <v>1</v>
      </c>
      <c r="D647" t="s">
        <v>399</v>
      </c>
      <c r="F647" t="b">
        <f>COUNTA(_xlfn.TEXTSPLIT(Table1[[#This Row],[processed]]," "))=1</f>
        <v>1</v>
      </c>
      <c r="G647" t="s">
        <v>345</v>
      </c>
      <c r="H647" s="2" t="s">
        <v>346</v>
      </c>
      <c r="J647" cm="1">
        <f t="array" ref="J647">SUM(--((_xlfn.REGEXTEST(Table1[keyword], "\b" &amp; Table1[[#This Row],[keyword]] &amp; ".*")) * (Table1[keep]=1) * (Table1[QA]=Table1[[#This Row],[QA]]) *  (Table1[Redundant]&lt;&gt;1)))</f>
        <v>1</v>
      </c>
      <c r="K647" t="str" cm="1">
        <f t="array" ref="K647">_xlfn.TEXTJOIN(", ", TRUE, _xlfn._xlws.FILTER(Table1[keyword], (_xlfn.REGEXTEST(Table1[keyword], "\b" &amp; Table1[[#This Row],[keyword]] &amp; ".*")) * (Table1[keep]=1)  * (Table1[QA]=Table1[[#This Row],[QA]]) *  (Table1[Redundant]&lt;&gt;1), ""))</f>
        <v>reduc</v>
      </c>
      <c r="L647" cm="1">
        <f t="array" ref="L647">SUM(--(RIGHT(_xlfn.TEXTSPLIT(Table1[[#This Row],[processed]], ," "), 1) = "I"))</f>
        <v>0</v>
      </c>
      <c r="M647" cm="1">
        <f t="array" ref="M647">SUM(--(RIGHT(_xlfn.TEXTSPLIT(Table1[[#This Row],[processed]], ," "), 2) = "bl"))</f>
        <v>0</v>
      </c>
      <c r="N647" cm="1">
        <f t="array" ref="N647">SUM(--(ISNUMBER(SEARCH(Table1[[#This Row],[keyword]], Table1[keyword]))))</f>
        <v>3</v>
      </c>
      <c r="O647" t="str" cm="1">
        <f t="array" ref="O647">_xlfn.TEXTJOIN(", ", TRUE, _xlfn._xlws.FILTER(Table1[keyword], ISNUMBER(SEARCH(Table1[[#This Row],[keyword]], Table1[keyword])), ""))</f>
        <v>reduc, reduc energ, reduc energ consum</v>
      </c>
      <c r="P647" cm="1">
        <f t="array" ref="P647">SUM(--((_xlfn.REGEXTEST(Table1[keyword], "^" &amp; Table1[[#This Row],[keyword]] &amp; ".*")) * (Table1[keep]=1) ))</f>
        <v>3</v>
      </c>
      <c r="Q647" t="str" cm="1">
        <f t="array" ref="Q647">_xlfn.TEXTJOIN(", ", TRUE, _xlfn._xlws.FILTER(Table1[keyword], (_xlfn.REGEXTEST(Table1[keyword], "^" &amp; Table1[[#This Row],[keyword]] &amp; ".*")) * (Table1[keep]=1), ""))</f>
        <v>reduc, reduc energ, reduc energ consum</v>
      </c>
    </row>
    <row r="648" spans="1:17" x14ac:dyDescent="0.3">
      <c r="A648" t="str">
        <f>IF(NOT(ISBLANK(Table1[[#This Row],[correct value]])), Table1[[#This Row],[correct value]], Table1[[#This Row],[processed]])</f>
        <v>redund</v>
      </c>
      <c r="B648">
        <v>0</v>
      </c>
      <c r="C648">
        <v>1</v>
      </c>
      <c r="D648" t="s">
        <v>131</v>
      </c>
      <c r="F648" t="b">
        <f>COUNTA(_xlfn.TEXTSPLIT(Table1[[#This Row],[processed]]," "))=1</f>
        <v>1</v>
      </c>
      <c r="G648" t="s">
        <v>169</v>
      </c>
      <c r="H648" t="s">
        <v>211</v>
      </c>
      <c r="J648" cm="1">
        <f t="array" ref="J648">SUM(--((_xlfn.REGEXTEST(Table1[keyword], "\b" &amp; Table1[[#This Row],[keyword]] &amp; ".*")) * (Table1[keep]=1) * (Table1[QA]=Table1[[#This Row],[QA]]) *  (Table1[Redundant]&lt;&gt;1)))</f>
        <v>1</v>
      </c>
      <c r="K648" t="str" cm="1">
        <f t="array" ref="K648">_xlfn.TEXTJOIN(", ", TRUE, _xlfn._xlws.FILTER(Table1[keyword], (_xlfn.REGEXTEST(Table1[keyword], "\b" &amp; Table1[[#This Row],[keyword]] &amp; ".*")) * (Table1[keep]=1)  * (Table1[QA]=Table1[[#This Row],[QA]]) *  (Table1[Redundant]&lt;&gt;1), ""))</f>
        <v>redund</v>
      </c>
      <c r="L648" cm="1">
        <f t="array" ref="L648">SUM(--(RIGHT(_xlfn.TEXTSPLIT(Table1[[#This Row],[processed]], ," "), 1) = "I"))</f>
        <v>0</v>
      </c>
      <c r="M648" cm="1">
        <f t="array" ref="M648">SUM(--(RIGHT(_xlfn.TEXTSPLIT(Table1[[#This Row],[processed]], ," "), 2) = "bl"))</f>
        <v>0</v>
      </c>
      <c r="N648" cm="1">
        <f t="array" ref="N648">SUM(--(ISNUMBER(SEARCH(Table1[[#This Row],[keyword]], Table1[keyword]))))</f>
        <v>4</v>
      </c>
      <c r="O648" t="str" cm="1">
        <f t="array" ref="O648">_xlfn.TEXTJOIN(", ", TRUE, _xlfn._xlws.FILTER(Table1[keyword], ISNUMBER(SEARCH(Table1[[#This Row],[keyword]], Table1[keyword])), ""))</f>
        <v>redund, redund, redundan, redundan</v>
      </c>
      <c r="P648" cm="1">
        <f t="array" ref="P648">SUM(--((_xlfn.REGEXTEST(Table1[keyword], "^" &amp; Table1[[#This Row],[keyword]] &amp; ".*")) * (Table1[keep]=1) ))</f>
        <v>4</v>
      </c>
      <c r="Q648" t="str" cm="1">
        <f t="array" ref="Q648">_xlfn.TEXTJOIN(", ", TRUE, _xlfn._xlws.FILTER(Table1[keyword], (_xlfn.REGEXTEST(Table1[keyword], "^" &amp; Table1[[#This Row],[keyword]] &amp; ".*")) * (Table1[keep]=1), ""))</f>
        <v>redund, redund, redundan, redundan</v>
      </c>
    </row>
    <row r="649" spans="1:17" hidden="1" x14ac:dyDescent="0.3">
      <c r="A649" s="6" t="str">
        <f>IF(NOT(ISBLANK(Table1[[#This Row],[correct value]])), Table1[[#This Row],[correct value]], Table1[[#This Row],[processed]])</f>
        <v>pmic</v>
      </c>
      <c r="B649">
        <v>0</v>
      </c>
      <c r="C649">
        <v>0</v>
      </c>
      <c r="D649" t="s">
        <v>399</v>
      </c>
      <c r="F649" t="b">
        <f>COUNTA(_xlfn.TEXTSPLIT(Table1[[#This Row],[processed]]," "))=1</f>
        <v>1</v>
      </c>
      <c r="G649" t="s">
        <v>332</v>
      </c>
      <c r="H649" t="s">
        <v>333</v>
      </c>
      <c r="J649" cm="1">
        <f t="array" ref="J649">SUM(--((_xlfn.REGEXTEST(Table1[keyword], "\b" &amp; Table1[[#This Row],[keyword]] &amp; ".*")) * (Table1[keep]=1) * (Table1[QA]=Table1[[#This Row],[QA]]) *  (Table1[Redundant]&lt;&gt;1)))</f>
        <v>0</v>
      </c>
      <c r="K649" t="str" cm="1">
        <f t="array" ref="K649">_xlfn.TEXTJOIN(", ", TRUE, _xlfn._xlws.FILTER(Table1[keyword], (_xlfn.REGEXTEST(Table1[keyword], "\b" &amp; Table1[[#This Row],[keyword]] &amp; ".*")) * (Table1[keep]=1)  * (Table1[QA]=Table1[[#This Row],[QA]]) *  (Table1[Redundant]&lt;&gt;1), ""))</f>
        <v/>
      </c>
      <c r="L649" cm="1">
        <f t="array" ref="L649">SUM(--(RIGHT(_xlfn.TEXTSPLIT(Table1[[#This Row],[processed]], ," "), 1) = "I"))</f>
        <v>0</v>
      </c>
      <c r="M649" cm="1">
        <f t="array" ref="M649">SUM(--(RIGHT(_xlfn.TEXTSPLIT(Table1[[#This Row],[processed]], ," "), 2) = "bl"))</f>
        <v>0</v>
      </c>
      <c r="N649" cm="1">
        <f t="array" ref="N649">SUM(--(ISNUMBER(SEARCH(Table1[[#This Row],[keyword]], Table1[keyword]))))</f>
        <v>1</v>
      </c>
      <c r="O649" t="str" cm="1">
        <f t="array" ref="O649">_xlfn.TEXTJOIN(", ", TRUE, _xlfn._xlws.FILTER(Table1[keyword], ISNUMBER(SEARCH(Table1[[#This Row],[keyword]], Table1[keyword])), ""))</f>
        <v>pmic</v>
      </c>
      <c r="P649" cm="1">
        <f t="array" ref="P649">SUM(--((_xlfn.REGEXTEST(Table1[keyword], "^" &amp; Table1[[#This Row],[keyword]] &amp; ".*")) * (Table1[keep]=1) ))</f>
        <v>0</v>
      </c>
      <c r="Q649" t="str" cm="1">
        <f t="array" ref="Q649">_xlfn.TEXTJOIN(", ", TRUE, _xlfn._xlws.FILTER(Table1[keyword], (_xlfn.REGEXTEST(Table1[keyword], "^" &amp; Table1[[#This Row],[keyword]] &amp; ".*")) * (Table1[keep]=1), ""))</f>
        <v/>
      </c>
    </row>
    <row r="650" spans="1:17" x14ac:dyDescent="0.3">
      <c r="A650" t="str">
        <f>IF(NOT(ISBLANK(Table1[[#This Row],[correct value]])), Table1[[#This Row],[correct value]], Table1[[#This Row],[processed]])</f>
        <v>redund</v>
      </c>
      <c r="B650">
        <v>0</v>
      </c>
      <c r="C650">
        <v>1</v>
      </c>
      <c r="D650" t="s">
        <v>969</v>
      </c>
      <c r="F650" t="b">
        <f>COUNTA(_xlfn.TEXTSPLIT(Table1[[#This Row],[processed]]," "))=1</f>
        <v>1</v>
      </c>
      <c r="G650" t="s">
        <v>169</v>
      </c>
      <c r="H650" s="2" t="s">
        <v>169</v>
      </c>
      <c r="J650" cm="1">
        <f t="array" ref="J650">SUM(--((_xlfn.REGEXTEST(Table1[keyword], "\b" &amp; Table1[[#This Row],[keyword]] &amp; ".*")) * (Table1[keep]=1) * (Table1[QA]=Table1[[#This Row],[QA]]) *  (Table1[Redundant]&lt;&gt;1)))</f>
        <v>1</v>
      </c>
      <c r="K650" t="str" cm="1">
        <f t="array" ref="K650">_xlfn.TEXTJOIN(", ", TRUE, _xlfn._xlws.FILTER(Table1[keyword], (_xlfn.REGEXTEST(Table1[keyword], "\b" &amp; Table1[[#This Row],[keyword]] &amp; ".*")) * (Table1[keep]=1)  * (Table1[QA]=Table1[[#This Row],[QA]]) *  (Table1[Redundant]&lt;&gt;1), ""))</f>
        <v>redund</v>
      </c>
      <c r="L650" cm="1">
        <f t="array" ref="L650">SUM(--(RIGHT(_xlfn.TEXTSPLIT(Table1[[#This Row],[processed]], ," "), 1) = "I"))</f>
        <v>0</v>
      </c>
      <c r="M650" cm="1">
        <f t="array" ref="M650">SUM(--(RIGHT(_xlfn.TEXTSPLIT(Table1[[#This Row],[processed]], ," "), 2) = "bl"))</f>
        <v>0</v>
      </c>
      <c r="N650" cm="1">
        <f t="array" ref="N650">SUM(--(ISNUMBER(SEARCH(Table1[[#This Row],[keyword]], Table1[keyword]))))</f>
        <v>4</v>
      </c>
      <c r="O650" t="str" cm="1">
        <f t="array" ref="O650">_xlfn.TEXTJOIN(", ", TRUE, _xlfn._xlws.FILTER(Table1[keyword], ISNUMBER(SEARCH(Table1[[#This Row],[keyword]], Table1[keyword])), ""))</f>
        <v>redund, redund, redundan, redundan</v>
      </c>
      <c r="P650" cm="1">
        <f t="array" ref="P650">SUM(--((_xlfn.REGEXTEST(Table1[keyword], "^" &amp; Table1[[#This Row],[keyword]] &amp; ".*")) * (Table1[keep]=1) ))</f>
        <v>4</v>
      </c>
      <c r="Q650" t="str" cm="1">
        <f t="array" ref="Q650">_xlfn.TEXTJOIN(", ", TRUE, _xlfn._xlws.FILTER(Table1[keyword], (_xlfn.REGEXTEST(Table1[keyword], "^" &amp; Table1[[#This Row],[keyword]] &amp; ".*")) * (Table1[keep]=1), ""))</f>
        <v>redund, redund, redundan, redundan</v>
      </c>
    </row>
    <row r="651" spans="1:17" hidden="1" x14ac:dyDescent="0.3">
      <c r="A651" s="6" t="str">
        <f>IF(NOT(ISBLANK(Table1[[#This Row],[correct value]])), Table1[[#This Row],[correct value]], Table1[[#This Row],[processed]])</f>
        <v>point-to-point</v>
      </c>
      <c r="B651">
        <v>0</v>
      </c>
      <c r="C651">
        <v>0</v>
      </c>
      <c r="D651" t="s">
        <v>492</v>
      </c>
      <c r="F651" t="b">
        <f>COUNTA(_xlfn.TEXTSPLIT(Table1[[#This Row],[processed]]," "))=1</f>
        <v>1</v>
      </c>
      <c r="G651" t="s">
        <v>418</v>
      </c>
      <c r="H651" t="s">
        <v>418</v>
      </c>
      <c r="J651" cm="1">
        <f t="array" ref="J651">SUM(--((_xlfn.REGEXTEST(Table1[keyword], "\b" &amp; Table1[[#This Row],[keyword]] &amp; ".*")) * (Table1[keep]=1) * (Table1[QA]=Table1[[#This Row],[QA]]) *  (Table1[Redundant]&lt;&gt;1)))</f>
        <v>0</v>
      </c>
      <c r="K651" t="str" cm="1">
        <f t="array" ref="K651">_xlfn.TEXTJOIN(", ", TRUE, _xlfn._xlws.FILTER(Table1[keyword], (_xlfn.REGEXTEST(Table1[keyword], "\b" &amp; Table1[[#This Row],[keyword]] &amp; ".*")) * (Table1[keep]=1)  * (Table1[QA]=Table1[[#This Row],[QA]]) *  (Table1[Redundant]&lt;&gt;1), ""))</f>
        <v/>
      </c>
      <c r="L651" cm="1">
        <f t="array" ref="L651">SUM(--(RIGHT(_xlfn.TEXTSPLIT(Table1[[#This Row],[processed]], ," "), 1) = "I"))</f>
        <v>0</v>
      </c>
      <c r="M651" cm="1">
        <f t="array" ref="M651">SUM(--(RIGHT(_xlfn.TEXTSPLIT(Table1[[#This Row],[processed]], ," "), 2) = "bl"))</f>
        <v>0</v>
      </c>
      <c r="N651" cm="1">
        <f t="array" ref="N651">SUM(--(ISNUMBER(SEARCH(Table1[[#This Row],[keyword]], Table1[keyword]))))</f>
        <v>1</v>
      </c>
      <c r="O651" t="str" cm="1">
        <f t="array" ref="O651">_xlfn.TEXTJOIN(", ", TRUE, _xlfn._xlws.FILTER(Table1[keyword], ISNUMBER(SEARCH(Table1[[#This Row],[keyword]], Table1[keyword])), ""))</f>
        <v>point-to-point</v>
      </c>
      <c r="P651" cm="1">
        <f t="array" ref="P651">SUM(--((_xlfn.REGEXTEST(Table1[keyword], "^" &amp; Table1[[#This Row],[keyword]] &amp; ".*")) * (Table1[keep]=1) ))</f>
        <v>0</v>
      </c>
      <c r="Q651" t="str" cm="1">
        <f t="array" ref="Q651">_xlfn.TEXTJOIN(", ", TRUE, _xlfn._xlws.FILTER(Table1[keyword], (_xlfn.REGEXTEST(Table1[keyword], "^" &amp; Table1[[#This Row],[keyword]] &amp; ".*")) * (Table1[keep]=1), ""))</f>
        <v/>
      </c>
    </row>
    <row r="652" spans="1:17" x14ac:dyDescent="0.3">
      <c r="A652" t="str">
        <f>IF(NOT(ISBLANK(Table1[[#This Row],[correct value]])), Table1[[#This Row],[correct value]], Table1[[#This Row],[processed]])</f>
        <v>redundan</v>
      </c>
      <c r="B652">
        <v>0</v>
      </c>
      <c r="C652">
        <v>1</v>
      </c>
      <c r="D652" t="s">
        <v>390</v>
      </c>
      <c r="F652" t="b">
        <f>COUNTA(_xlfn.TEXTSPLIT(Table1[[#This Row],[processed]]," "))=1</f>
        <v>1</v>
      </c>
      <c r="G652" t="s">
        <v>311</v>
      </c>
      <c r="H652" s="2" t="s">
        <v>311</v>
      </c>
      <c r="J652" cm="1">
        <f t="array" ref="J652">SUM(--((_xlfn.REGEXTEST(Table1[keyword], "\b" &amp; Table1[[#This Row],[keyword]] &amp; ".*")) * (Table1[keep]=1) * (Table1[QA]=Table1[[#This Row],[QA]]) *  (Table1[Redundant]&lt;&gt;1)))</f>
        <v>1</v>
      </c>
      <c r="K652" t="str" cm="1">
        <f t="array" ref="K652">_xlfn.TEXTJOIN(", ", TRUE, _xlfn._xlws.FILTER(Table1[keyword], (_xlfn.REGEXTEST(Table1[keyword], "\b" &amp; Table1[[#This Row],[keyword]] &amp; ".*")) * (Table1[keep]=1)  * (Table1[QA]=Table1[[#This Row],[QA]]) *  (Table1[Redundant]&lt;&gt;1), ""))</f>
        <v>redundan</v>
      </c>
      <c r="L652" cm="1">
        <f t="array" ref="L652">SUM(--(RIGHT(_xlfn.TEXTSPLIT(Table1[[#This Row],[processed]], ," "), 1) = "I"))</f>
        <v>0</v>
      </c>
      <c r="M652" cm="1">
        <f t="array" ref="M652">SUM(--(RIGHT(_xlfn.TEXTSPLIT(Table1[[#This Row],[processed]], ," "), 2) = "bl"))</f>
        <v>0</v>
      </c>
      <c r="N652" cm="1">
        <f t="array" ref="N652">SUM(--(ISNUMBER(SEARCH(Table1[[#This Row],[keyword]], Table1[keyword]))))</f>
        <v>2</v>
      </c>
      <c r="O652" t="str" cm="1">
        <f t="array" ref="O652">_xlfn.TEXTJOIN(", ", TRUE, _xlfn._xlws.FILTER(Table1[keyword], ISNUMBER(SEARCH(Table1[[#This Row],[keyword]], Table1[keyword])), ""))</f>
        <v>redundan, redundan</v>
      </c>
      <c r="P652" cm="1">
        <f t="array" ref="P652">SUM(--((_xlfn.REGEXTEST(Table1[keyword], "^" &amp; Table1[[#This Row],[keyword]] &amp; ".*")) * (Table1[keep]=1) ))</f>
        <v>2</v>
      </c>
      <c r="Q652" t="str" cm="1">
        <f t="array" ref="Q652">_xlfn.TEXTJOIN(", ", TRUE, _xlfn._xlws.FILTER(Table1[keyword], (_xlfn.REGEXTEST(Table1[keyword], "^" &amp; Table1[[#This Row],[keyword]] &amp; ".*")) * (Table1[keep]=1), ""))</f>
        <v>redundan, redundan</v>
      </c>
    </row>
    <row r="653" spans="1:17" x14ac:dyDescent="0.3">
      <c r="A653" t="str">
        <f>IF(NOT(ISBLANK(Table1[[#This Row],[correct value]])), Table1[[#This Row],[correct value]], Table1[[#This Row],[processed]])</f>
        <v>redundan</v>
      </c>
      <c r="B653">
        <v>0</v>
      </c>
      <c r="C653">
        <v>1</v>
      </c>
      <c r="D653" t="s">
        <v>861</v>
      </c>
      <c r="F653" t="b">
        <f>COUNTA(_xlfn.TEXTSPLIT(Table1[[#This Row],[processed]]," "))=1</f>
        <v>1</v>
      </c>
      <c r="G653" t="s">
        <v>311</v>
      </c>
      <c r="H653" s="2" t="s">
        <v>311</v>
      </c>
      <c r="J653" cm="1">
        <f t="array" ref="J653">SUM(--((_xlfn.REGEXTEST(Table1[keyword], "\b" &amp; Table1[[#This Row],[keyword]] &amp; ".*")) * (Table1[keep]=1) * (Table1[QA]=Table1[[#This Row],[QA]]) *  (Table1[Redundant]&lt;&gt;1)))</f>
        <v>1</v>
      </c>
      <c r="K653" t="str" cm="1">
        <f t="array" ref="K653">_xlfn.TEXTJOIN(", ", TRUE, _xlfn._xlws.FILTER(Table1[keyword], (_xlfn.REGEXTEST(Table1[keyword], "\b" &amp; Table1[[#This Row],[keyword]] &amp; ".*")) * (Table1[keep]=1)  * (Table1[QA]=Table1[[#This Row],[QA]]) *  (Table1[Redundant]&lt;&gt;1), ""))</f>
        <v>redundan</v>
      </c>
      <c r="L653" cm="1">
        <f t="array" ref="L653">SUM(--(RIGHT(_xlfn.TEXTSPLIT(Table1[[#This Row],[processed]], ," "), 1) = "I"))</f>
        <v>0</v>
      </c>
      <c r="M653" cm="1">
        <f t="array" ref="M653">SUM(--(RIGHT(_xlfn.TEXTSPLIT(Table1[[#This Row],[processed]], ," "), 2) = "bl"))</f>
        <v>0</v>
      </c>
      <c r="N653" cm="1">
        <f t="array" ref="N653">SUM(--(ISNUMBER(SEARCH(Table1[[#This Row],[keyword]], Table1[keyword]))))</f>
        <v>2</v>
      </c>
      <c r="O653" t="str" cm="1">
        <f t="array" ref="O653">_xlfn.TEXTJOIN(", ", TRUE, _xlfn._xlws.FILTER(Table1[keyword], ISNUMBER(SEARCH(Table1[[#This Row],[keyword]], Table1[keyword])), ""))</f>
        <v>redundan, redundan</v>
      </c>
      <c r="P653" cm="1">
        <f t="array" ref="P653">SUM(--((_xlfn.REGEXTEST(Table1[keyword], "^" &amp; Table1[[#This Row],[keyword]] &amp; ".*")) * (Table1[keep]=1) ))</f>
        <v>2</v>
      </c>
      <c r="Q653" t="str" cm="1">
        <f t="array" ref="Q653">_xlfn.TEXTJOIN(", ", TRUE, _xlfn._xlws.FILTER(Table1[keyword], (_xlfn.REGEXTEST(Table1[keyword], "^" &amp; Table1[[#This Row],[keyword]] &amp; ".*")) * (Table1[keep]=1), ""))</f>
        <v>redundan, redundan</v>
      </c>
    </row>
    <row r="654" spans="1:17" x14ac:dyDescent="0.3">
      <c r="A654" t="str">
        <f>IF(NOT(ISBLANK(Table1[[#This Row],[correct value]])), Table1[[#This Row],[correct value]], Table1[[#This Row],[processed]])</f>
        <v>refact</v>
      </c>
      <c r="B654">
        <v>0</v>
      </c>
      <c r="C654">
        <v>1</v>
      </c>
      <c r="D654" t="s">
        <v>541</v>
      </c>
      <c r="F654" t="b">
        <f>COUNTA(_xlfn.TEXTSPLIT(Table1[[#This Row],[processed]]," "))=1</f>
        <v>1</v>
      </c>
      <c r="G654" t="s">
        <v>533</v>
      </c>
      <c r="H654" s="2" t="s">
        <v>533</v>
      </c>
      <c r="J654" cm="1">
        <f t="array" ref="J654">SUM(--((_xlfn.REGEXTEST(Table1[keyword], "\b" &amp; Table1[[#This Row],[keyword]] &amp; ".*")) * (Table1[keep]=1) * (Table1[QA]=Table1[[#This Row],[QA]]) *  (Table1[Redundant]&lt;&gt;1)))</f>
        <v>1</v>
      </c>
      <c r="K654" t="str" cm="1">
        <f t="array" ref="K654">_xlfn.TEXTJOIN(", ", TRUE, _xlfn._xlws.FILTER(Table1[keyword], (_xlfn.REGEXTEST(Table1[keyword], "\b" &amp; Table1[[#This Row],[keyword]] &amp; ".*")) * (Table1[keep]=1)  * (Table1[QA]=Table1[[#This Row],[QA]]) *  (Table1[Redundant]&lt;&gt;1), ""))</f>
        <v>refact</v>
      </c>
      <c r="L654" cm="1">
        <f t="array" ref="L654">SUM(--(RIGHT(_xlfn.TEXTSPLIT(Table1[[#This Row],[processed]], ," "), 1) = "I"))</f>
        <v>0</v>
      </c>
      <c r="M654" cm="1">
        <f t="array" ref="M654">SUM(--(RIGHT(_xlfn.TEXTSPLIT(Table1[[#This Row],[processed]], ," "), 2) = "bl"))</f>
        <v>0</v>
      </c>
      <c r="N654" cm="1">
        <f t="array" ref="N654">SUM(--(ISNUMBER(SEARCH(Table1[[#This Row],[keyword]], Table1[keyword]))))</f>
        <v>2</v>
      </c>
      <c r="O654" t="str" cm="1">
        <f t="array" ref="O654">_xlfn.TEXTJOIN(", ", TRUE, _xlfn._xlws.FILTER(Table1[keyword], ISNUMBER(SEARCH(Table1[[#This Row],[keyword]], Table1[keyword])), ""))</f>
        <v>refact, refactor</v>
      </c>
      <c r="P654" cm="1">
        <f t="array" ref="P654">SUM(--((_xlfn.REGEXTEST(Table1[keyword], "^" &amp; Table1[[#This Row],[keyword]] &amp; ".*")) * (Table1[keep]=1) ))</f>
        <v>2</v>
      </c>
      <c r="Q654" t="str" cm="1">
        <f t="array" ref="Q654">_xlfn.TEXTJOIN(", ", TRUE, _xlfn._xlws.FILTER(Table1[keyword], (_xlfn.REGEXTEST(Table1[keyword], "^" &amp; Table1[[#This Row],[keyword]] &amp; ".*")) * (Table1[keep]=1), ""))</f>
        <v>refact, refactor</v>
      </c>
    </row>
    <row r="655" spans="1:17" x14ac:dyDescent="0.3">
      <c r="A655" t="str">
        <f>IF(NOT(ISBLANK(Table1[[#This Row],[correct value]])), Table1[[#This Row],[correct value]], Table1[[#This Row],[processed]])</f>
        <v>refactor</v>
      </c>
      <c r="B655">
        <v>0</v>
      </c>
      <c r="C655">
        <v>1</v>
      </c>
      <c r="D655" t="s">
        <v>746</v>
      </c>
      <c r="F655" t="b">
        <f>COUNTA(_xlfn.TEXTSPLIT(Table1[[#This Row],[processed]]," "))=1</f>
        <v>1</v>
      </c>
      <c r="G655" t="s">
        <v>667</v>
      </c>
      <c r="H655" s="2" t="s">
        <v>667</v>
      </c>
      <c r="J655" cm="1">
        <f t="array" ref="J655">SUM(--((_xlfn.REGEXTEST(Table1[keyword], "\b" &amp; Table1[[#This Row],[keyword]] &amp; ".*")) * (Table1[keep]=1) * (Table1[QA]=Table1[[#This Row],[QA]]) *  (Table1[Redundant]&lt;&gt;1)))</f>
        <v>1</v>
      </c>
      <c r="K655" t="str" cm="1">
        <f t="array" ref="K655">_xlfn.TEXTJOIN(", ", TRUE, _xlfn._xlws.FILTER(Table1[keyword], (_xlfn.REGEXTEST(Table1[keyword], "\b" &amp; Table1[[#This Row],[keyword]] &amp; ".*")) * (Table1[keep]=1)  * (Table1[QA]=Table1[[#This Row],[QA]]) *  (Table1[Redundant]&lt;&gt;1), ""))</f>
        <v>refactor</v>
      </c>
      <c r="L655" cm="1">
        <f t="array" ref="L655">SUM(--(RIGHT(_xlfn.TEXTSPLIT(Table1[[#This Row],[processed]], ," "), 1) = "I"))</f>
        <v>0</v>
      </c>
      <c r="M655" cm="1">
        <f t="array" ref="M655">SUM(--(RIGHT(_xlfn.TEXTSPLIT(Table1[[#This Row],[processed]], ," "), 2) = "bl"))</f>
        <v>0</v>
      </c>
      <c r="N655" cm="1">
        <f t="array" ref="N655">SUM(--(ISNUMBER(SEARCH(Table1[[#This Row],[keyword]], Table1[keyword]))))</f>
        <v>1</v>
      </c>
      <c r="O655" t="str" cm="1">
        <f t="array" ref="O655">_xlfn.TEXTJOIN(", ", TRUE, _xlfn._xlws.FILTER(Table1[keyword], ISNUMBER(SEARCH(Table1[[#This Row],[keyword]], Table1[keyword])), ""))</f>
        <v>refactor</v>
      </c>
      <c r="P655" cm="1">
        <f t="array" ref="P655">SUM(--((_xlfn.REGEXTEST(Table1[keyword], "^" &amp; Table1[[#This Row],[keyword]] &amp; ".*")) * (Table1[keep]=1) ))</f>
        <v>1</v>
      </c>
      <c r="Q655" t="str" cm="1">
        <f t="array" ref="Q655">_xlfn.TEXTJOIN(", ", TRUE, _xlfn._xlws.FILTER(Table1[keyword], (_xlfn.REGEXTEST(Table1[keyword], "^" &amp; Table1[[#This Row],[keyword]] &amp; ".*")) * (Table1[keep]=1), ""))</f>
        <v>refactor</v>
      </c>
    </row>
    <row r="656" spans="1:17" x14ac:dyDescent="0.3">
      <c r="A656" t="str">
        <f>IF(NOT(ISBLANK(Table1[[#This Row],[correct value]])), Table1[[#This Row],[correct value]], Table1[[#This Row],[processed]])</f>
        <v>registr</v>
      </c>
      <c r="B656">
        <v>0</v>
      </c>
      <c r="C656">
        <v>1</v>
      </c>
      <c r="D656" t="s">
        <v>115</v>
      </c>
      <c r="F656" t="b">
        <f>COUNTA(_xlfn.TEXTSPLIT(Table1[[#This Row],[processed]]," "))=1</f>
        <v>1</v>
      </c>
      <c r="G656" t="s">
        <v>62</v>
      </c>
      <c r="H656" s="2" t="s">
        <v>102</v>
      </c>
      <c r="I656" t="s">
        <v>1386</v>
      </c>
      <c r="J656" cm="1">
        <f t="array" ref="J656">SUM(--((_xlfn.REGEXTEST(Table1[keyword], "\b" &amp; Table1[[#This Row],[keyword]] &amp; ".*")) * (Table1[keep]=1) * (Table1[QA]=Table1[[#This Row],[QA]]) *  (Table1[Redundant]&lt;&gt;1)))</f>
        <v>1</v>
      </c>
      <c r="K656" t="str" cm="1">
        <f t="array" ref="K656">_xlfn.TEXTJOIN(", ", TRUE, _xlfn._xlws.FILTER(Table1[keyword], (_xlfn.REGEXTEST(Table1[keyword], "\b" &amp; Table1[[#This Row],[keyword]] &amp; ".*")) * (Table1[keep]=1)  * (Table1[QA]=Table1[[#This Row],[QA]]) *  (Table1[Redundant]&lt;&gt;1), ""))</f>
        <v>registr</v>
      </c>
      <c r="L656" cm="1">
        <f t="array" ref="L656">SUM(--(RIGHT(_xlfn.TEXTSPLIT(Table1[[#This Row],[processed]], ," "), 1) = "I"))</f>
        <v>1</v>
      </c>
      <c r="M656" cm="1">
        <f t="array" ref="M656">SUM(--(RIGHT(_xlfn.TEXTSPLIT(Table1[[#This Row],[processed]], ," "), 2) = "bl"))</f>
        <v>0</v>
      </c>
      <c r="N656" cm="1">
        <f t="array" ref="N656">SUM(--(ISNUMBER(SEARCH(Table1[[#This Row],[keyword]], Table1[keyword]))))</f>
        <v>1</v>
      </c>
      <c r="O656" t="str" cm="1">
        <f t="array" ref="O656">_xlfn.TEXTJOIN(", ", TRUE, _xlfn._xlws.FILTER(Table1[keyword], ISNUMBER(SEARCH(Table1[[#This Row],[keyword]], Table1[keyword])), ""))</f>
        <v>registr</v>
      </c>
      <c r="P656" cm="1">
        <f t="array" ref="P656">SUM(--((_xlfn.REGEXTEST(Table1[keyword], "^" &amp; Table1[[#This Row],[keyword]] &amp; ".*")) * (Table1[keep]=1) ))</f>
        <v>1</v>
      </c>
      <c r="Q656" t="str" cm="1">
        <f t="array" ref="Q656">_xlfn.TEXTJOIN(", ", TRUE, _xlfn._xlws.FILTER(Table1[keyword], (_xlfn.REGEXTEST(Table1[keyword], "^" &amp; Table1[[#This Row],[keyword]] &amp; ".*")) * (Table1[keep]=1), ""))</f>
        <v>registr</v>
      </c>
    </row>
    <row r="657" spans="1:17" x14ac:dyDescent="0.3">
      <c r="A657" t="str">
        <f>IF(NOT(ISBLANK(Table1[[#This Row],[correct value]])), Table1[[#This Row],[correct value]], Table1[[#This Row],[processed]])</f>
        <v>regress</v>
      </c>
      <c r="B657">
        <v>0</v>
      </c>
      <c r="C657">
        <v>1</v>
      </c>
      <c r="D657" t="s">
        <v>1262</v>
      </c>
      <c r="F657" t="b">
        <f>COUNTA(_xlfn.TEXTSPLIT(Table1[[#This Row],[processed]]," "))=1</f>
        <v>1</v>
      </c>
      <c r="G657" t="s">
        <v>1211</v>
      </c>
      <c r="H657" s="2" t="s">
        <v>1212</v>
      </c>
      <c r="J657" cm="1">
        <f t="array" ref="J657">SUM(--((_xlfn.REGEXTEST(Table1[keyword], "\b" &amp; Table1[[#This Row],[keyword]] &amp; ".*")) * (Table1[keep]=1) * (Table1[QA]=Table1[[#This Row],[QA]]) *  (Table1[Redundant]&lt;&gt;1)))</f>
        <v>1</v>
      </c>
      <c r="K657" t="str" cm="1">
        <f t="array" ref="K657">_xlfn.TEXTJOIN(", ", TRUE, _xlfn._xlws.FILTER(Table1[keyword], (_xlfn.REGEXTEST(Table1[keyword], "\b" &amp; Table1[[#This Row],[keyword]] &amp; ".*")) * (Table1[keep]=1)  * (Table1[QA]=Table1[[#This Row],[QA]]) *  (Table1[Redundant]&lt;&gt;1), ""))</f>
        <v>regress</v>
      </c>
      <c r="L657" cm="1">
        <f t="array" ref="L657">SUM(--(RIGHT(_xlfn.TEXTSPLIT(Table1[[#This Row],[processed]], ," "), 1) = "I"))</f>
        <v>0</v>
      </c>
      <c r="M657" cm="1">
        <f t="array" ref="M657">SUM(--(RIGHT(_xlfn.TEXTSPLIT(Table1[[#This Row],[processed]], ," "), 2) = "bl"))</f>
        <v>0</v>
      </c>
      <c r="N657" cm="1">
        <f t="array" ref="N657">SUM(--(ISNUMBER(SEARCH(Table1[[#This Row],[keyword]], Table1[keyword]))))</f>
        <v>1</v>
      </c>
      <c r="O657" t="str" cm="1">
        <f t="array" ref="O657">_xlfn.TEXTJOIN(", ", TRUE, _xlfn._xlws.FILTER(Table1[keyword], ISNUMBER(SEARCH(Table1[[#This Row],[keyword]], Table1[keyword])), ""))</f>
        <v>regress</v>
      </c>
      <c r="P657" cm="1">
        <f t="array" ref="P657">SUM(--((_xlfn.REGEXTEST(Table1[keyword], "^" &amp; Table1[[#This Row],[keyword]] &amp; ".*")) * (Table1[keep]=1) ))</f>
        <v>1</v>
      </c>
      <c r="Q657" t="str" cm="1">
        <f t="array" ref="Q657">_xlfn.TEXTJOIN(", ", TRUE, _xlfn._xlws.FILTER(Table1[keyword], (_xlfn.REGEXTEST(Table1[keyword], "^" &amp; Table1[[#This Row],[keyword]] &amp; ".*")) * (Table1[keep]=1), ""))</f>
        <v>regress</v>
      </c>
    </row>
    <row r="658" spans="1:17" hidden="1" x14ac:dyDescent="0.3">
      <c r="A658" s="6" t="str">
        <f>IF(NOT(ISBLANK(Table1[[#This Row],[correct value]])), Table1[[#This Row],[correct value]], Table1[[#This Row],[processed]])</f>
        <v>prat</v>
      </c>
      <c r="B658">
        <v>0</v>
      </c>
      <c r="C658">
        <v>0</v>
      </c>
      <c r="D658" t="s">
        <v>861</v>
      </c>
      <c r="F658" t="b">
        <f>COUNTA(_xlfn.TEXTSPLIT(Table1[[#This Row],[processed]]," "))=1</f>
        <v>1</v>
      </c>
      <c r="G658" t="s">
        <v>790</v>
      </c>
      <c r="H658" t="s">
        <v>791</v>
      </c>
      <c r="J658" cm="1">
        <f t="array" ref="J658">SUM(--((_xlfn.REGEXTEST(Table1[keyword], "\b" &amp; Table1[[#This Row],[keyword]] &amp; ".*")) * (Table1[keep]=1) * (Table1[QA]=Table1[[#This Row],[QA]]) *  (Table1[Redundant]&lt;&gt;1)))</f>
        <v>0</v>
      </c>
      <c r="K658" t="str" cm="1">
        <f t="array" ref="K658">_xlfn.TEXTJOIN(", ", TRUE, _xlfn._xlws.FILTER(Table1[keyword], (_xlfn.REGEXTEST(Table1[keyword], "\b" &amp; Table1[[#This Row],[keyword]] &amp; ".*")) * (Table1[keep]=1)  * (Table1[QA]=Table1[[#This Row],[QA]]) *  (Table1[Redundant]&lt;&gt;1), ""))</f>
        <v/>
      </c>
      <c r="L658" cm="1">
        <f t="array" ref="L658">SUM(--(RIGHT(_xlfn.TEXTSPLIT(Table1[[#This Row],[processed]], ," "), 1) = "I"))</f>
        <v>0</v>
      </c>
      <c r="M658" cm="1">
        <f t="array" ref="M658">SUM(--(RIGHT(_xlfn.TEXTSPLIT(Table1[[#This Row],[processed]], ," "), 2) = "bl"))</f>
        <v>0</v>
      </c>
      <c r="N658" cm="1">
        <f t="array" ref="N658">SUM(--(ISNUMBER(SEARCH(Table1[[#This Row],[keyword]], Table1[keyword]))))</f>
        <v>1</v>
      </c>
      <c r="O658" t="str" cm="1">
        <f t="array" ref="O658">_xlfn.TEXTJOIN(", ", TRUE, _xlfn._xlws.FILTER(Table1[keyword], ISNUMBER(SEARCH(Table1[[#This Row],[keyword]], Table1[keyword])), ""))</f>
        <v>prat</v>
      </c>
      <c r="P658" cm="1">
        <f t="array" ref="P658">SUM(--((_xlfn.REGEXTEST(Table1[keyword], "^" &amp; Table1[[#This Row],[keyword]] &amp; ".*")) * (Table1[keep]=1) ))</f>
        <v>0</v>
      </c>
      <c r="Q658" t="str" cm="1">
        <f t="array" ref="Q658">_xlfn.TEXTJOIN(", ", TRUE, _xlfn._xlws.FILTER(Table1[keyword], (_xlfn.REGEXTEST(Table1[keyword], "^" &amp; Table1[[#This Row],[keyword]] &amp; ".*")) * (Table1[keep]=1), ""))</f>
        <v/>
      </c>
    </row>
    <row r="659" spans="1:17" x14ac:dyDescent="0.3">
      <c r="A659" t="str">
        <f>IF(NOT(ISBLANK(Table1[[#This Row],[correct value]])), Table1[[#This Row],[correct value]], Table1[[#This Row],[processed]])</f>
        <v>reindex</v>
      </c>
      <c r="B659">
        <v>1</v>
      </c>
      <c r="C659">
        <v>1</v>
      </c>
      <c r="D659" t="s">
        <v>746</v>
      </c>
      <c r="F659" t="b">
        <f>COUNTA(_xlfn.TEXTSPLIT(Table1[[#This Row],[processed]]," "))=1</f>
        <v>1</v>
      </c>
      <c r="G659" t="s">
        <v>687</v>
      </c>
      <c r="H659" s="2" t="s">
        <v>688</v>
      </c>
      <c r="J659" cm="1">
        <f t="array" ref="J659">SUM(--((_xlfn.REGEXTEST(Table1[keyword], "\b" &amp; Table1[[#This Row],[keyword]] &amp; ".*")) * (Table1[keep]=1) * (Table1[QA]=Table1[[#This Row],[QA]]) *  (Table1[Redundant]&lt;&gt;1)))</f>
        <v>1</v>
      </c>
      <c r="K659" t="str" cm="1">
        <f t="array" ref="K659">_xlfn.TEXTJOIN(", ", TRUE, _xlfn._xlws.FILTER(Table1[keyword], (_xlfn.REGEXTEST(Table1[keyword], "\b" &amp; Table1[[#This Row],[keyword]] &amp; ".*")) * (Table1[keep]=1)  * (Table1[QA]=Table1[[#This Row],[QA]]) *  (Table1[Redundant]&lt;&gt;1), ""))</f>
        <v>reindex</v>
      </c>
      <c r="L659" cm="1">
        <f t="array" ref="L659">SUM(--(RIGHT(_xlfn.TEXTSPLIT(Table1[[#This Row],[processed]], ," "), 1) = "I"))</f>
        <v>0</v>
      </c>
      <c r="M659" cm="1">
        <f t="array" ref="M659">SUM(--(RIGHT(_xlfn.TEXTSPLIT(Table1[[#This Row],[processed]], ," "), 2) = "bl"))</f>
        <v>0</v>
      </c>
      <c r="N659" cm="1">
        <f t="array" ref="N659">SUM(--(ISNUMBER(SEARCH(Table1[[#This Row],[keyword]], Table1[keyword]))))</f>
        <v>1</v>
      </c>
      <c r="O659" t="str" cm="1">
        <f t="array" ref="O659">_xlfn.TEXTJOIN(", ", TRUE, _xlfn._xlws.FILTER(Table1[keyword], ISNUMBER(SEARCH(Table1[[#This Row],[keyword]], Table1[keyword])), ""))</f>
        <v>reindex</v>
      </c>
      <c r="P659" cm="1">
        <f t="array" ref="P659">SUM(--((_xlfn.REGEXTEST(Table1[keyword], "^" &amp; Table1[[#This Row],[keyword]] &amp; ".*")) * (Table1[keep]=1) ))</f>
        <v>1</v>
      </c>
      <c r="Q659" t="str" cm="1">
        <f t="array" ref="Q659">_xlfn.TEXTJOIN(", ", TRUE, _xlfn._xlws.FILTER(Table1[keyword], (_xlfn.REGEXTEST(Table1[keyword], "^" &amp; Table1[[#This Row],[keyword]] &amp; ".*")) * (Table1[keep]=1), ""))</f>
        <v>reindex</v>
      </c>
    </row>
    <row r="660" spans="1:17" x14ac:dyDescent="0.3">
      <c r="A660" t="str">
        <f>IF(NOT(ISBLANK(Table1[[#This Row],[correct value]])), Table1[[#This Row],[correct value]], Table1[[#This Row],[processed]])</f>
        <v>releas</v>
      </c>
      <c r="B660">
        <v>0</v>
      </c>
      <c r="C660">
        <v>1</v>
      </c>
      <c r="D660" t="s">
        <v>390</v>
      </c>
      <c r="F660" t="b">
        <f>COUNTA(_xlfn.TEXTSPLIT(Table1[[#This Row],[processed]]," "))=1</f>
        <v>1</v>
      </c>
      <c r="G660" t="s">
        <v>257</v>
      </c>
      <c r="H660" s="2" t="s">
        <v>258</v>
      </c>
      <c r="J660" cm="1">
        <f t="array" ref="J660">SUM(--((_xlfn.REGEXTEST(Table1[keyword], "\b" &amp; Table1[[#This Row],[keyword]] &amp; ".*")) * (Table1[keep]=1) * (Table1[QA]=Table1[[#This Row],[QA]]) *  (Table1[Redundant]&lt;&gt;1)))</f>
        <v>1</v>
      </c>
      <c r="K660" t="str" cm="1">
        <f t="array" ref="K660">_xlfn.TEXTJOIN(", ", TRUE, _xlfn._xlws.FILTER(Table1[keyword], (_xlfn.REGEXTEST(Table1[keyword], "\b" &amp; Table1[[#This Row],[keyword]] &amp; ".*")) * (Table1[keep]=1)  * (Table1[QA]=Table1[[#This Row],[QA]]) *  (Table1[Redundant]&lt;&gt;1), ""))</f>
        <v>releas</v>
      </c>
      <c r="L660" cm="1">
        <f t="array" ref="L660">SUM(--(RIGHT(_xlfn.TEXTSPLIT(Table1[[#This Row],[processed]], ," "), 1) = "I"))</f>
        <v>0</v>
      </c>
      <c r="M660" cm="1">
        <f t="array" ref="M660">SUM(--(RIGHT(_xlfn.TEXTSPLIT(Table1[[#This Row],[processed]], ," "), 2) = "bl"))</f>
        <v>0</v>
      </c>
      <c r="N660" cm="1">
        <f t="array" ref="N660">SUM(--(ISNUMBER(SEARCH(Table1[[#This Row],[keyword]], Table1[keyword]))))</f>
        <v>2</v>
      </c>
      <c r="O660" t="str" cm="1">
        <f t="array" ref="O660">_xlfn.TEXTJOIN(", ", TRUE, _xlfn._xlws.FILTER(Table1[keyword], ISNUMBER(SEARCH(Table1[[#This Row],[keyword]], Table1[keyword])), ""))</f>
        <v>optim releas time, releas</v>
      </c>
      <c r="P660" cm="1">
        <f t="array" ref="P660">SUM(--((_xlfn.REGEXTEST(Table1[keyword], "^" &amp; Table1[[#This Row],[keyword]] &amp; ".*")) * (Table1[keep]=1) ))</f>
        <v>1</v>
      </c>
      <c r="Q660" t="str" cm="1">
        <f t="array" ref="Q660">_xlfn.TEXTJOIN(", ", TRUE, _xlfn._xlws.FILTER(Table1[keyword], (_xlfn.REGEXTEST(Table1[keyword], "^" &amp; Table1[[#This Row],[keyword]] &amp; ".*")) * (Table1[keep]=1), ""))</f>
        <v>releas</v>
      </c>
    </row>
    <row r="661" spans="1:17" x14ac:dyDescent="0.3">
      <c r="A661" t="str">
        <f>IF(NOT(ISBLANK(Table1[[#This Row],[correct value]])), Table1[[#This Row],[correct value]], Table1[[#This Row],[processed]])</f>
        <v>reliab</v>
      </c>
      <c r="B661">
        <v>0</v>
      </c>
      <c r="C661">
        <v>1</v>
      </c>
      <c r="D661" t="s">
        <v>131</v>
      </c>
      <c r="F661" t="b">
        <f>COUNTA(_xlfn.TEXTSPLIT(Table1[[#This Row],[processed]]," "))=1</f>
        <v>1</v>
      </c>
      <c r="G661" t="s">
        <v>156</v>
      </c>
      <c r="H661" t="s">
        <v>156</v>
      </c>
      <c r="J661" cm="1">
        <f t="array" ref="J661">SUM(--((_xlfn.REGEXTEST(Table1[keyword], "\b" &amp; Table1[[#This Row],[keyword]] &amp; ".*")) * (Table1[keep]=1) * (Table1[QA]=Table1[[#This Row],[QA]]) *  (Table1[Redundant]&lt;&gt;1)))</f>
        <v>1</v>
      </c>
      <c r="K661" t="str" cm="1">
        <f t="array" ref="K661">_xlfn.TEXTJOIN(", ", TRUE, _xlfn._xlws.FILTER(Table1[keyword], (_xlfn.REGEXTEST(Table1[keyword], "\b" &amp; Table1[[#This Row],[keyword]] &amp; ".*")) * (Table1[keep]=1)  * (Table1[QA]=Table1[[#This Row],[QA]]) *  (Table1[Redundant]&lt;&gt;1), ""))</f>
        <v>reliab</v>
      </c>
      <c r="L661" cm="1">
        <f t="array" ref="L661">SUM(--(RIGHT(_xlfn.TEXTSPLIT(Table1[[#This Row],[processed]], ," "), 1) = "I"))</f>
        <v>0</v>
      </c>
      <c r="M661" cm="1">
        <f t="array" ref="M661">SUM(--(RIGHT(_xlfn.TEXTSPLIT(Table1[[#This Row],[processed]], ," "), 2) = "bl"))</f>
        <v>0</v>
      </c>
      <c r="N661" cm="1">
        <f t="array" ref="N661">SUM(--(ISNUMBER(SEARCH(Table1[[#This Row],[keyword]], Table1[keyword]))))</f>
        <v>4</v>
      </c>
      <c r="O661" t="str" cm="1">
        <f t="array" ref="O661">_xlfn.TEXTJOIN(", ", TRUE, _xlfn._xlws.FILTER(Table1[keyword], ISNUMBER(SEARCH(Table1[[#This Row],[keyword]], Table1[keyword])), ""))</f>
        <v>reliab, reliab, reliabil, softwar reliab</v>
      </c>
      <c r="P661" cm="1">
        <f t="array" ref="P661">SUM(--((_xlfn.REGEXTEST(Table1[keyword], "^" &amp; Table1[[#This Row],[keyword]] &amp; ".*")) * (Table1[keep]=1) ))</f>
        <v>3</v>
      </c>
      <c r="Q661" t="str" cm="1">
        <f t="array" ref="Q661">_xlfn.TEXTJOIN(", ", TRUE, _xlfn._xlws.FILTER(Table1[keyword], (_xlfn.REGEXTEST(Table1[keyword], "^" &amp; Table1[[#This Row],[keyword]] &amp; ".*")) * (Table1[keep]=1), ""))</f>
        <v>reliab, reliab, reliabil</v>
      </c>
    </row>
    <row r="662" spans="1:17" x14ac:dyDescent="0.3">
      <c r="A662" t="str">
        <f>IF(NOT(ISBLANK(Table1[[#This Row],[correct value]])), Table1[[#This Row],[correct value]], Table1[[#This Row],[processed]])</f>
        <v>reliab</v>
      </c>
      <c r="B662">
        <v>0</v>
      </c>
      <c r="C662">
        <v>1</v>
      </c>
      <c r="D662" t="s">
        <v>861</v>
      </c>
      <c r="F662" t="b">
        <f>COUNTA(_xlfn.TEXTSPLIT(Table1[[#This Row],[processed]]," "))=1</f>
        <v>1</v>
      </c>
      <c r="G662" t="s">
        <v>156</v>
      </c>
      <c r="H662" s="2" t="s">
        <v>156</v>
      </c>
      <c r="J662" cm="1">
        <f t="array" ref="J662">SUM(--((_xlfn.REGEXTEST(Table1[keyword], "\b" &amp; Table1[[#This Row],[keyword]] &amp; ".*")) * (Table1[keep]=1) * (Table1[QA]=Table1[[#This Row],[QA]]) *  (Table1[Redundant]&lt;&gt;1)))</f>
        <v>1</v>
      </c>
      <c r="K662" t="str" cm="1">
        <f t="array" ref="K662">_xlfn.TEXTJOIN(", ", TRUE, _xlfn._xlws.FILTER(Table1[keyword], (_xlfn.REGEXTEST(Table1[keyword], "\b" &amp; Table1[[#This Row],[keyword]] &amp; ".*")) * (Table1[keep]=1)  * (Table1[QA]=Table1[[#This Row],[QA]]) *  (Table1[Redundant]&lt;&gt;1), ""))</f>
        <v>reliab</v>
      </c>
      <c r="L662" cm="1">
        <f t="array" ref="L662">SUM(--(RIGHT(_xlfn.TEXTSPLIT(Table1[[#This Row],[processed]], ," "), 1) = "I"))</f>
        <v>0</v>
      </c>
      <c r="M662" cm="1">
        <f t="array" ref="M662">SUM(--(RIGHT(_xlfn.TEXTSPLIT(Table1[[#This Row],[processed]], ," "), 2) = "bl"))</f>
        <v>0</v>
      </c>
      <c r="N662" cm="1">
        <f t="array" ref="N662">SUM(--(ISNUMBER(SEARCH(Table1[[#This Row],[keyword]], Table1[keyword]))))</f>
        <v>4</v>
      </c>
      <c r="O662" t="str" cm="1">
        <f t="array" ref="O662">_xlfn.TEXTJOIN(", ", TRUE, _xlfn._xlws.FILTER(Table1[keyword], ISNUMBER(SEARCH(Table1[[#This Row],[keyword]], Table1[keyword])), ""))</f>
        <v>reliab, reliab, reliabil, softwar reliab</v>
      </c>
      <c r="P662" cm="1">
        <f t="array" ref="P662">SUM(--((_xlfn.REGEXTEST(Table1[keyword], "^" &amp; Table1[[#This Row],[keyword]] &amp; ".*")) * (Table1[keep]=1) ))</f>
        <v>3</v>
      </c>
      <c r="Q662" t="str" cm="1">
        <f t="array" ref="Q662">_xlfn.TEXTJOIN(", ", TRUE, _xlfn._xlws.FILTER(Table1[keyword], (_xlfn.REGEXTEST(Table1[keyword], "^" &amp; Table1[[#This Row],[keyword]] &amp; ".*")) * (Table1[keep]=1), ""))</f>
        <v>reliab, reliab, reliabil</v>
      </c>
    </row>
    <row r="663" spans="1:17" x14ac:dyDescent="0.3">
      <c r="A663" t="str">
        <f>IF(NOT(ISBLANK(Table1[[#This Row],[correct value]])), Table1[[#This Row],[correct value]], Table1[[#This Row],[processed]])</f>
        <v>reliabil</v>
      </c>
      <c r="B663">
        <v>0</v>
      </c>
      <c r="C663">
        <v>1</v>
      </c>
      <c r="D663" t="s">
        <v>969</v>
      </c>
      <c r="F663" t="b">
        <f>COUNTA(_xlfn.TEXTSPLIT(Table1[[#This Row],[processed]]," "))=1</f>
        <v>1</v>
      </c>
      <c r="G663" t="s">
        <v>899</v>
      </c>
      <c r="H663" s="2" t="s">
        <v>899</v>
      </c>
      <c r="J663" cm="1">
        <f t="array" ref="J663">SUM(--((_xlfn.REGEXTEST(Table1[keyword], "\b" &amp; Table1[[#This Row],[keyword]] &amp; ".*")) * (Table1[keep]=1) * (Table1[QA]=Table1[[#This Row],[QA]]) *  (Table1[Redundant]&lt;&gt;1)))</f>
        <v>1</v>
      </c>
      <c r="K663" t="str" cm="1">
        <f t="array" ref="K663">_xlfn.TEXTJOIN(", ", TRUE, _xlfn._xlws.FILTER(Table1[keyword], (_xlfn.REGEXTEST(Table1[keyword], "\b" &amp; Table1[[#This Row],[keyword]] &amp; ".*")) * (Table1[keep]=1)  * (Table1[QA]=Table1[[#This Row],[QA]]) *  (Table1[Redundant]&lt;&gt;1), ""))</f>
        <v>reliabil</v>
      </c>
      <c r="L663" cm="1">
        <f t="array" ref="L663">SUM(--(RIGHT(_xlfn.TEXTSPLIT(Table1[[#This Row],[processed]], ," "), 1) = "I"))</f>
        <v>0</v>
      </c>
      <c r="M663" cm="1">
        <f t="array" ref="M663">SUM(--(RIGHT(_xlfn.TEXTSPLIT(Table1[[#This Row],[processed]], ," "), 2) = "bl"))</f>
        <v>0</v>
      </c>
      <c r="N663" cm="1">
        <f t="array" ref="N663">SUM(--(ISNUMBER(SEARCH(Table1[[#This Row],[keyword]], Table1[keyword]))))</f>
        <v>1</v>
      </c>
      <c r="O663" t="str" cm="1">
        <f t="array" ref="O663">_xlfn.TEXTJOIN(", ", TRUE, _xlfn._xlws.FILTER(Table1[keyword], ISNUMBER(SEARCH(Table1[[#This Row],[keyword]], Table1[keyword])), ""))</f>
        <v>reliabil</v>
      </c>
      <c r="P663" cm="1">
        <f t="array" ref="P663">SUM(--((_xlfn.REGEXTEST(Table1[keyword], "^" &amp; Table1[[#This Row],[keyword]] &amp; ".*")) * (Table1[keep]=1) ))</f>
        <v>1</v>
      </c>
      <c r="Q663" t="str" cm="1">
        <f t="array" ref="Q663">_xlfn.TEXTJOIN(", ", TRUE, _xlfn._xlws.FILTER(Table1[keyword], (_xlfn.REGEXTEST(Table1[keyword], "^" &amp; Table1[[#This Row],[keyword]] &amp; ".*")) * (Table1[keep]=1), ""))</f>
        <v>reliabil</v>
      </c>
    </row>
    <row r="664" spans="1:17" x14ac:dyDescent="0.3">
      <c r="A664" t="str">
        <f>IF(NOT(ISBLANK(Table1[[#This Row],[correct value]])), Table1[[#This Row],[correct value]], Table1[[#This Row],[processed]])</f>
        <v>reme</v>
      </c>
      <c r="B664">
        <v>0</v>
      </c>
      <c r="C664">
        <v>1</v>
      </c>
      <c r="D664" t="s">
        <v>969</v>
      </c>
      <c r="F664" t="b">
        <f>COUNTA(_xlfn.TEXTSPLIT(Table1[[#This Row],[processed]]," "))=1</f>
        <v>1</v>
      </c>
      <c r="G664" t="s">
        <v>910</v>
      </c>
      <c r="H664" s="2" t="s">
        <v>911</v>
      </c>
      <c r="J664" cm="1">
        <f t="array" ref="J664">SUM(--((_xlfn.REGEXTEST(Table1[keyword], "\b" &amp; Table1[[#This Row],[keyword]] &amp; ".*")) * (Table1[keep]=1) * (Table1[QA]=Table1[[#This Row],[QA]]) *  (Table1[Redundant]&lt;&gt;1)))</f>
        <v>1</v>
      </c>
      <c r="K664" t="str" cm="1">
        <f t="array" ref="K664">_xlfn.TEXTJOIN(", ", TRUE, _xlfn._xlws.FILTER(Table1[keyword], (_xlfn.REGEXTEST(Table1[keyword], "\b" &amp; Table1[[#This Row],[keyword]] &amp; ".*")) * (Table1[keep]=1)  * (Table1[QA]=Table1[[#This Row],[QA]]) *  (Table1[Redundant]&lt;&gt;1), ""))</f>
        <v>reme</v>
      </c>
      <c r="L664" cm="1">
        <f t="array" ref="L664">SUM(--(RIGHT(_xlfn.TEXTSPLIT(Table1[[#This Row],[processed]], ," "), 1) = "I"))</f>
        <v>0</v>
      </c>
      <c r="M664" cm="1">
        <f t="array" ref="M664">SUM(--(RIGHT(_xlfn.TEXTSPLIT(Table1[[#This Row],[processed]], ," "), 2) = "bl"))</f>
        <v>0</v>
      </c>
      <c r="N664" cm="1">
        <f t="array" ref="N664">SUM(--(ISNUMBER(SEARCH(Table1[[#This Row],[keyword]], Table1[keyword]))))</f>
        <v>2</v>
      </c>
      <c r="O664" t="str" cm="1">
        <f t="array" ref="O664">_xlfn.TEXTJOIN(", ", TRUE, _xlfn._xlws.FILTER(Table1[keyword], ISNUMBER(SEARCH(Table1[[#This Row],[keyword]], Table1[keyword])), ""))</f>
        <v>reme, remediat</v>
      </c>
      <c r="P664" cm="1">
        <f t="array" ref="P664">SUM(--((_xlfn.REGEXTEST(Table1[keyword], "^" &amp; Table1[[#This Row],[keyword]] &amp; ".*")) * (Table1[keep]=1) ))</f>
        <v>1</v>
      </c>
      <c r="Q664" t="str" cm="1">
        <f t="array" ref="Q664">_xlfn.TEXTJOIN(", ", TRUE, _xlfn._xlws.FILTER(Table1[keyword], (_xlfn.REGEXTEST(Table1[keyword], "^" &amp; Table1[[#This Row],[keyword]] &amp; ".*")) * (Table1[keep]=1), ""))</f>
        <v>reme</v>
      </c>
    </row>
    <row r="665" spans="1:17" x14ac:dyDescent="0.3">
      <c r="A665" t="str">
        <f>IF(NOT(ISBLANK(Table1[[#This Row],[correct value]])), Table1[[#This Row],[correct value]], Table1[[#This Row],[processed]])</f>
        <v>rendezv</v>
      </c>
      <c r="B665">
        <v>1</v>
      </c>
      <c r="C665">
        <v>1</v>
      </c>
      <c r="D665" t="s">
        <v>746</v>
      </c>
      <c r="F665" t="b">
        <f>COUNTA(_xlfn.TEXTSPLIT(Table1[[#This Row],[processed]]," "))=1</f>
        <v>1</v>
      </c>
      <c r="G665" t="s">
        <v>680</v>
      </c>
      <c r="H665" s="2" t="s">
        <v>681</v>
      </c>
      <c r="J665" cm="1">
        <f t="array" ref="J665">SUM(--((_xlfn.REGEXTEST(Table1[keyword], "\b" &amp; Table1[[#This Row],[keyword]] &amp; ".*")) * (Table1[keep]=1) * (Table1[QA]=Table1[[#This Row],[QA]]) *  (Table1[Redundant]&lt;&gt;1)))</f>
        <v>1</v>
      </c>
      <c r="K665" t="str" cm="1">
        <f t="array" ref="K665">_xlfn.TEXTJOIN(", ", TRUE, _xlfn._xlws.FILTER(Table1[keyword], (_xlfn.REGEXTEST(Table1[keyword], "\b" &amp; Table1[[#This Row],[keyword]] &amp; ".*")) * (Table1[keep]=1)  * (Table1[QA]=Table1[[#This Row],[QA]]) *  (Table1[Redundant]&lt;&gt;1), ""))</f>
        <v>rendezv</v>
      </c>
      <c r="L665" cm="1">
        <f t="array" ref="L665">SUM(--(RIGHT(_xlfn.TEXTSPLIT(Table1[[#This Row],[processed]], ," "), 1) = "I"))</f>
        <v>0</v>
      </c>
      <c r="M665" cm="1">
        <f t="array" ref="M665">SUM(--(RIGHT(_xlfn.TEXTSPLIT(Table1[[#This Row],[processed]], ," "), 2) = "bl"))</f>
        <v>0</v>
      </c>
      <c r="N665" cm="1">
        <f t="array" ref="N665">SUM(--(ISNUMBER(SEARCH(Table1[[#This Row],[keyword]], Table1[keyword]))))</f>
        <v>1</v>
      </c>
      <c r="O665" t="str" cm="1">
        <f t="array" ref="O665">_xlfn.TEXTJOIN(", ", TRUE, _xlfn._xlws.FILTER(Table1[keyword], ISNUMBER(SEARCH(Table1[[#This Row],[keyword]], Table1[keyword])), ""))</f>
        <v>rendezv</v>
      </c>
      <c r="P665" cm="1">
        <f t="array" ref="P665">SUM(--((_xlfn.REGEXTEST(Table1[keyword], "^" &amp; Table1[[#This Row],[keyword]] &amp; ".*")) * (Table1[keep]=1) ))</f>
        <v>1</v>
      </c>
      <c r="Q665" t="str" cm="1">
        <f t="array" ref="Q665">_xlfn.TEXTJOIN(", ", TRUE, _xlfn._xlws.FILTER(Table1[keyword], (_xlfn.REGEXTEST(Table1[keyword], "^" &amp; Table1[[#This Row],[keyword]] &amp; ".*")) * (Table1[keep]=1), ""))</f>
        <v>rendezv</v>
      </c>
    </row>
    <row r="666" spans="1:17" x14ac:dyDescent="0.3">
      <c r="A666" t="str">
        <f>IF(NOT(ISBLANK(Table1[[#This Row],[correct value]])), Table1[[#This Row],[correct value]], Table1[[#This Row],[processed]])</f>
        <v>repair</v>
      </c>
      <c r="B666">
        <v>0</v>
      </c>
      <c r="C666">
        <v>1</v>
      </c>
      <c r="D666" t="s">
        <v>861</v>
      </c>
      <c r="F666" t="b">
        <f>COUNTA(_xlfn.TEXTSPLIT(Table1[[#This Row],[processed]]," "))=1</f>
        <v>1</v>
      </c>
      <c r="G666" t="s">
        <v>154</v>
      </c>
      <c r="H666" s="2" t="s">
        <v>154</v>
      </c>
      <c r="J666" cm="1">
        <f t="array" ref="J666">SUM(--((_xlfn.REGEXTEST(Table1[keyword], "\b" &amp; Table1[[#This Row],[keyword]] &amp; ".*")) * (Table1[keep]=1) * (Table1[QA]=Table1[[#This Row],[QA]]) *  (Table1[Redundant]&lt;&gt;1)))</f>
        <v>1</v>
      </c>
      <c r="K666" t="str" cm="1">
        <f t="array" ref="K666">_xlfn.TEXTJOIN(", ", TRUE, _xlfn._xlws.FILTER(Table1[keyword], (_xlfn.REGEXTEST(Table1[keyword], "\b" &amp; Table1[[#This Row],[keyword]] &amp; ".*")) * (Table1[keep]=1)  * (Table1[QA]=Table1[[#This Row],[QA]]) *  (Table1[Redundant]&lt;&gt;1), ""))</f>
        <v>repair</v>
      </c>
      <c r="L666" cm="1">
        <f t="array" ref="L666">SUM(--(RIGHT(_xlfn.TEXTSPLIT(Table1[[#This Row],[processed]], ," "), 1) = "I"))</f>
        <v>0</v>
      </c>
      <c r="M666" cm="1">
        <f t="array" ref="M666">SUM(--(RIGHT(_xlfn.TEXTSPLIT(Table1[[#This Row],[processed]], ," "), 2) = "bl"))</f>
        <v>0</v>
      </c>
      <c r="N666" cm="1">
        <f t="array" ref="N666">SUM(--(ISNUMBER(SEARCH(Table1[[#This Row],[keyword]], Table1[keyword]))))</f>
        <v>3</v>
      </c>
      <c r="O666" t="str" cm="1">
        <f t="array" ref="O666">_xlfn.TEXTJOIN(", ", TRUE, _xlfn._xlws.FILTER(Table1[keyword], ISNUMBER(SEARCH(Table1[[#This Row],[keyword]], Table1[keyword])), ""))</f>
        <v>repair, repair, repair rate sever</v>
      </c>
      <c r="P666" cm="1">
        <f t="array" ref="P666">SUM(--((_xlfn.REGEXTEST(Table1[keyword], "^" &amp; Table1[[#This Row],[keyword]] &amp; ".*")) * (Table1[keep]=1) ))</f>
        <v>3</v>
      </c>
      <c r="Q666" t="str" cm="1">
        <f t="array" ref="Q666">_xlfn.TEXTJOIN(", ", TRUE, _xlfn._xlws.FILTER(Table1[keyword], (_xlfn.REGEXTEST(Table1[keyword], "^" &amp; Table1[[#This Row],[keyword]] &amp; ".*")) * (Table1[keep]=1), ""))</f>
        <v>repair, repair, repair rate sever</v>
      </c>
    </row>
    <row r="667" spans="1:17" hidden="1" x14ac:dyDescent="0.3">
      <c r="A667" s="6" t="str">
        <f>IF(NOT(ISBLANK(Table1[[#This Row],[correct value]])), Table1[[#This Row],[correct value]], Table1[[#This Row],[processed]])</f>
        <v>privileg</v>
      </c>
      <c r="B667">
        <v>0</v>
      </c>
      <c r="C667">
        <v>0</v>
      </c>
      <c r="D667" t="s">
        <v>969</v>
      </c>
      <c r="F667" t="b">
        <f>COUNTA(_xlfn.TEXTSPLIT(Table1[[#This Row],[processed]]," "))=1</f>
        <v>1</v>
      </c>
      <c r="G667" t="s">
        <v>882</v>
      </c>
      <c r="H667" t="s">
        <v>882</v>
      </c>
      <c r="J667" cm="1">
        <f t="array" ref="J667">SUM(--((_xlfn.REGEXTEST(Table1[keyword], "\b" &amp; Table1[[#This Row],[keyword]] &amp; ".*")) * (Table1[keep]=1) * (Table1[QA]=Table1[[#This Row],[QA]]) *  (Table1[Redundant]&lt;&gt;1)))</f>
        <v>0</v>
      </c>
      <c r="K667" t="str" cm="1">
        <f t="array" ref="K667">_xlfn.TEXTJOIN(", ", TRUE, _xlfn._xlws.FILTER(Table1[keyword], (_xlfn.REGEXTEST(Table1[keyword], "\b" &amp; Table1[[#This Row],[keyword]] &amp; ".*")) * (Table1[keep]=1)  * (Table1[QA]=Table1[[#This Row],[QA]]) *  (Table1[Redundant]&lt;&gt;1), ""))</f>
        <v/>
      </c>
      <c r="L667" cm="1">
        <f t="array" ref="L667">SUM(--(RIGHT(_xlfn.TEXTSPLIT(Table1[[#This Row],[processed]], ," "), 1) = "I"))</f>
        <v>0</v>
      </c>
      <c r="M667" cm="1">
        <f t="array" ref="M667">SUM(--(RIGHT(_xlfn.TEXTSPLIT(Table1[[#This Row],[processed]], ," "), 2) = "bl"))</f>
        <v>0</v>
      </c>
      <c r="N667" cm="1">
        <f t="array" ref="N667">SUM(--(ISNUMBER(SEARCH(Table1[[#This Row],[keyword]], Table1[keyword]))))</f>
        <v>2</v>
      </c>
      <c r="O667" t="str" cm="1">
        <f t="array" ref="O667">_xlfn.TEXTJOIN(", ", TRUE, _xlfn._xlws.FILTER(Table1[keyword], ISNUMBER(SEARCH(Table1[[#This Row],[keyword]], Table1[keyword])), ""))</f>
        <v>least privileg, privileg</v>
      </c>
      <c r="P667" cm="1">
        <f t="array" ref="P667">SUM(--((_xlfn.REGEXTEST(Table1[keyword], "^" &amp; Table1[[#This Row],[keyword]] &amp; ".*")) * (Table1[keep]=1) ))</f>
        <v>0</v>
      </c>
      <c r="Q667" t="str" cm="1">
        <f t="array" ref="Q667">_xlfn.TEXTJOIN(", ", TRUE, _xlfn._xlws.FILTER(Table1[keyword], (_xlfn.REGEXTEST(Table1[keyword], "^" &amp; Table1[[#This Row],[keyword]] &amp; ".*")) * (Table1[keep]=1), ""))</f>
        <v/>
      </c>
    </row>
    <row r="668" spans="1:17" x14ac:dyDescent="0.3">
      <c r="A668" t="str">
        <f>IF(NOT(ISBLANK(Table1[[#This Row],[correct value]])), Table1[[#This Row],[correct value]], Table1[[#This Row],[processed]])</f>
        <v>repair rate sever</v>
      </c>
      <c r="B668">
        <v>1</v>
      </c>
      <c r="C668">
        <v>1</v>
      </c>
      <c r="D668" t="s">
        <v>131</v>
      </c>
      <c r="E668">
        <v>1</v>
      </c>
      <c r="F668" t="b">
        <f>COUNTA(_xlfn.TEXTSPLIT(Table1[[#This Row],[processed]]," "))=1</f>
        <v>0</v>
      </c>
      <c r="G668" t="s">
        <v>239</v>
      </c>
      <c r="H668" s="2" t="s">
        <v>240</v>
      </c>
      <c r="J668" cm="1">
        <f t="array" ref="J668">SUM(--((_xlfn.REGEXTEST(Table1[keyword], "\b" &amp; Table1[[#This Row],[keyword]] &amp; ".*")) * (Table1[keep]=1) * (Table1[QA]=Table1[[#This Row],[QA]]) *  (Table1[Redundant]&lt;&gt;1)))</f>
        <v>0</v>
      </c>
      <c r="K668" t="str" cm="1">
        <f t="array" ref="K668">_xlfn.TEXTJOIN(", ", TRUE, _xlfn._xlws.FILTER(Table1[keyword], (_xlfn.REGEXTEST(Table1[keyword], "\b" &amp; Table1[[#This Row],[keyword]] &amp; ".*")) * (Table1[keep]=1)  * (Table1[QA]=Table1[[#This Row],[QA]]) *  (Table1[Redundant]&lt;&gt;1), ""))</f>
        <v/>
      </c>
      <c r="L668" cm="1">
        <f t="array" ref="L668">SUM(--(RIGHT(_xlfn.TEXTSPLIT(Table1[[#This Row],[processed]], ," "), 1) = "I"))</f>
        <v>0</v>
      </c>
      <c r="M668" cm="1">
        <f t="array" ref="M668">SUM(--(RIGHT(_xlfn.TEXTSPLIT(Table1[[#This Row],[processed]], ," "), 2) = "bl"))</f>
        <v>0</v>
      </c>
      <c r="N668" cm="1">
        <f t="array" ref="N668">SUM(--(ISNUMBER(SEARCH(Table1[[#This Row],[keyword]], Table1[keyword]))))</f>
        <v>1</v>
      </c>
      <c r="O668" t="str" cm="1">
        <f t="array" ref="O668">_xlfn.TEXTJOIN(", ", TRUE, _xlfn._xlws.FILTER(Table1[keyword], ISNUMBER(SEARCH(Table1[[#This Row],[keyword]], Table1[keyword])), ""))</f>
        <v>repair rate sever</v>
      </c>
      <c r="P668" cm="1">
        <f t="array" ref="P668">SUM(--((_xlfn.REGEXTEST(Table1[keyword], "^" &amp; Table1[[#This Row],[keyword]] &amp; ".*")) * (Table1[keep]=1) ))</f>
        <v>1</v>
      </c>
      <c r="Q668" t="str" cm="1">
        <f t="array" ref="Q668">_xlfn.TEXTJOIN(", ", TRUE, _xlfn._xlws.FILTER(Table1[keyword], (_xlfn.REGEXTEST(Table1[keyword], "^" &amp; Table1[[#This Row],[keyword]] &amp; ".*")) * (Table1[keep]=1), ""))</f>
        <v>repair rate sever</v>
      </c>
    </row>
    <row r="669" spans="1:17" x14ac:dyDescent="0.3">
      <c r="A669" t="str">
        <f>IF(NOT(ISBLANK(Table1[[#This Row],[correct value]])), Table1[[#This Row],[correct value]], Table1[[#This Row],[processed]])</f>
        <v>replic</v>
      </c>
      <c r="B669">
        <v>0</v>
      </c>
      <c r="C669">
        <v>1</v>
      </c>
      <c r="D669" t="s">
        <v>131</v>
      </c>
      <c r="F669" t="b">
        <f>COUNTA(_xlfn.TEXTSPLIT(Table1[[#This Row],[processed]]," "))=1</f>
        <v>1</v>
      </c>
      <c r="G669" t="s">
        <v>152</v>
      </c>
      <c r="H669" t="s">
        <v>199</v>
      </c>
      <c r="J669" cm="1">
        <f t="array" ref="J669">SUM(--((_xlfn.REGEXTEST(Table1[keyword], "\b" &amp; Table1[[#This Row],[keyword]] &amp; ".*")) * (Table1[keep]=1) * (Table1[QA]=Table1[[#This Row],[QA]]) *  (Table1[Redundant]&lt;&gt;1)))</f>
        <v>1</v>
      </c>
      <c r="K669" t="str" cm="1">
        <f t="array" ref="K669">_xlfn.TEXTJOIN(", ", TRUE, _xlfn._xlws.FILTER(Table1[keyword], (_xlfn.REGEXTEST(Table1[keyword], "\b" &amp; Table1[[#This Row],[keyword]] &amp; ".*")) * (Table1[keep]=1)  * (Table1[QA]=Table1[[#This Row],[QA]]) *  (Table1[Redundant]&lt;&gt;1), ""))</f>
        <v>replic</v>
      </c>
      <c r="L669" cm="1">
        <f t="array" ref="L669">SUM(--(RIGHT(_xlfn.TEXTSPLIT(Table1[[#This Row],[processed]], ," "), 1) = "I"))</f>
        <v>0</v>
      </c>
      <c r="M669" cm="1">
        <f t="array" ref="M669">SUM(--(RIGHT(_xlfn.TEXTSPLIT(Table1[[#This Row],[processed]], ," "), 2) = "bl"))</f>
        <v>0</v>
      </c>
      <c r="N669" cm="1">
        <f t="array" ref="N669">SUM(--(ISNUMBER(SEARCH(Table1[[#This Row],[keyword]], Table1[keyword]))))</f>
        <v>2</v>
      </c>
      <c r="O669" t="str" cm="1">
        <f t="array" ref="O669">_xlfn.TEXTJOIN(", ", TRUE, _xlfn._xlws.FILTER(Table1[keyword], ISNUMBER(SEARCH(Table1[[#This Row],[keyword]], Table1[keyword])), ""))</f>
        <v>replic, replicat</v>
      </c>
      <c r="P669" cm="1">
        <f t="array" ref="P669">SUM(--((_xlfn.REGEXTEST(Table1[keyword], "^" &amp; Table1[[#This Row],[keyword]] &amp; ".*")) * (Table1[keep]=1) ))</f>
        <v>1</v>
      </c>
      <c r="Q669" t="str" cm="1">
        <f t="array" ref="Q669">_xlfn.TEXTJOIN(", ", TRUE, _xlfn._xlws.FILTER(Table1[keyword], (_xlfn.REGEXTEST(Table1[keyword], "^" &amp; Table1[[#This Row],[keyword]] &amp; ".*")) * (Table1[keep]=1), ""))</f>
        <v>replic</v>
      </c>
    </row>
    <row r="670" spans="1:17" x14ac:dyDescent="0.3">
      <c r="A670" t="str">
        <f>IF(NOT(ISBLANK(Table1[[#This Row],[correct value]])), Table1[[#This Row],[correct value]], Table1[[#This Row],[processed]])</f>
        <v>repositor</v>
      </c>
      <c r="B670">
        <v>0</v>
      </c>
      <c r="C670">
        <v>1</v>
      </c>
      <c r="D670" t="s">
        <v>115</v>
      </c>
      <c r="F670" t="b">
        <f>COUNTA(_xlfn.TEXTSPLIT(Table1[[#This Row],[processed]]," "))=1</f>
        <v>1</v>
      </c>
      <c r="G670" t="s">
        <v>64</v>
      </c>
      <c r="H670" s="2" t="s">
        <v>103</v>
      </c>
      <c r="I670" t="s">
        <v>1384</v>
      </c>
      <c r="J670" cm="1">
        <f t="array" ref="J670">SUM(--((_xlfn.REGEXTEST(Table1[keyword], "\b" &amp; Table1[[#This Row],[keyword]] &amp; ".*")) * (Table1[keep]=1) * (Table1[QA]=Table1[[#This Row],[QA]]) *  (Table1[Redundant]&lt;&gt;1)))</f>
        <v>1</v>
      </c>
      <c r="K670" t="str" cm="1">
        <f t="array" ref="K670">_xlfn.TEXTJOIN(", ", TRUE, _xlfn._xlws.FILTER(Table1[keyword], (_xlfn.REGEXTEST(Table1[keyword], "\b" &amp; Table1[[#This Row],[keyword]] &amp; ".*")) * (Table1[keep]=1)  * (Table1[QA]=Table1[[#This Row],[QA]]) *  (Table1[Redundant]&lt;&gt;1), ""))</f>
        <v>repositor</v>
      </c>
      <c r="L670" cm="1">
        <f t="array" ref="L670">SUM(--(RIGHT(_xlfn.TEXTSPLIT(Table1[[#This Row],[processed]], ," "), 1) = "I"))</f>
        <v>1</v>
      </c>
      <c r="M670" cm="1">
        <f t="array" ref="M670">SUM(--(RIGHT(_xlfn.TEXTSPLIT(Table1[[#This Row],[processed]], ," "), 2) = "bl"))</f>
        <v>0</v>
      </c>
      <c r="N670" cm="1">
        <f t="array" ref="N670">SUM(--(ISNUMBER(SEARCH(Table1[[#This Row],[keyword]], Table1[keyword]))))</f>
        <v>2</v>
      </c>
      <c r="O670" t="str" cm="1">
        <f t="array" ref="O670">_xlfn.TEXTJOIN(", ", TRUE, _xlfn._xlws.FILTER(Table1[keyword], ISNUMBER(SEARCH(Table1[[#This Row],[keyword]], Table1[keyword])), ""))</f>
        <v>repositor, repositor</v>
      </c>
      <c r="P670" cm="1">
        <f t="array" ref="P670">SUM(--((_xlfn.REGEXTEST(Table1[keyword], "^" &amp; Table1[[#This Row],[keyword]] &amp; ".*")) * (Table1[keep]=1) ))</f>
        <v>2</v>
      </c>
      <c r="Q670" t="str" cm="1">
        <f t="array" ref="Q670">_xlfn.TEXTJOIN(", ", TRUE, _xlfn._xlws.FILTER(Table1[keyword], (_xlfn.REGEXTEST(Table1[keyword], "^" &amp; Table1[[#This Row],[keyword]] &amp; ".*")) * (Table1[keep]=1), ""))</f>
        <v>repositor, repositor</v>
      </c>
    </row>
    <row r="671" spans="1:17" x14ac:dyDescent="0.3">
      <c r="A671" t="str">
        <f>IF(NOT(ISBLANK(Table1[[#This Row],[correct value]])), Table1[[#This Row],[correct value]], Table1[[#This Row],[processed]])</f>
        <v>repositor</v>
      </c>
      <c r="B671">
        <v>0</v>
      </c>
      <c r="C671">
        <v>1</v>
      </c>
      <c r="D671" t="s">
        <v>492</v>
      </c>
      <c r="F671" t="b">
        <f>COUNTA(_xlfn.TEXTSPLIT(Table1[[#This Row],[processed]]," "))=1</f>
        <v>1</v>
      </c>
      <c r="G671" t="s">
        <v>64</v>
      </c>
      <c r="H671" s="2" t="s">
        <v>103</v>
      </c>
      <c r="I671" t="s">
        <v>1384</v>
      </c>
      <c r="J671" cm="1">
        <f t="array" ref="J671">SUM(--((_xlfn.REGEXTEST(Table1[keyword], "\b" &amp; Table1[[#This Row],[keyword]] &amp; ".*")) * (Table1[keep]=1) * (Table1[QA]=Table1[[#This Row],[QA]]) *  (Table1[Redundant]&lt;&gt;1)))</f>
        <v>1</v>
      </c>
      <c r="K671" t="str" cm="1">
        <f t="array" ref="K671">_xlfn.TEXTJOIN(", ", TRUE, _xlfn._xlws.FILTER(Table1[keyword], (_xlfn.REGEXTEST(Table1[keyword], "\b" &amp; Table1[[#This Row],[keyword]] &amp; ".*")) * (Table1[keep]=1)  * (Table1[QA]=Table1[[#This Row],[QA]]) *  (Table1[Redundant]&lt;&gt;1), ""))</f>
        <v>repositor</v>
      </c>
      <c r="L671" cm="1">
        <f t="array" ref="L671">SUM(--(RIGHT(_xlfn.TEXTSPLIT(Table1[[#This Row],[processed]], ," "), 1) = "I"))</f>
        <v>1</v>
      </c>
      <c r="M671" cm="1">
        <f t="array" ref="M671">SUM(--(RIGHT(_xlfn.TEXTSPLIT(Table1[[#This Row],[processed]], ," "), 2) = "bl"))</f>
        <v>0</v>
      </c>
      <c r="N671" cm="1">
        <f t="array" ref="N671">SUM(--(ISNUMBER(SEARCH(Table1[[#This Row],[keyword]], Table1[keyword]))))</f>
        <v>2</v>
      </c>
      <c r="O671" t="str" cm="1">
        <f t="array" ref="O671">_xlfn.TEXTJOIN(", ", TRUE, _xlfn._xlws.FILTER(Table1[keyword], ISNUMBER(SEARCH(Table1[[#This Row],[keyword]], Table1[keyword])), ""))</f>
        <v>repositor, repositor</v>
      </c>
      <c r="P671" cm="1">
        <f t="array" ref="P671">SUM(--((_xlfn.REGEXTEST(Table1[keyword], "^" &amp; Table1[[#This Row],[keyword]] &amp; ".*")) * (Table1[keep]=1) ))</f>
        <v>2</v>
      </c>
      <c r="Q671" t="str" cm="1">
        <f t="array" ref="Q671">_xlfn.TEXTJOIN(", ", TRUE, _xlfn._xlws.FILTER(Table1[keyword], (_xlfn.REGEXTEST(Table1[keyword], "^" &amp; Table1[[#This Row],[keyword]] &amp; ".*")) * (Table1[keep]=1), ""))</f>
        <v>repositor, repositor</v>
      </c>
    </row>
    <row r="672" spans="1:17" x14ac:dyDescent="0.3">
      <c r="A672" t="str">
        <f>IF(NOT(ISBLANK(Table1[[#This Row],[correct value]])), Table1[[#This Row],[correct value]], Table1[[#This Row],[processed]])</f>
        <v>requir adapt</v>
      </c>
      <c r="B672">
        <v>1</v>
      </c>
      <c r="C672">
        <v>1</v>
      </c>
      <c r="D672" t="s">
        <v>541</v>
      </c>
      <c r="E672">
        <v>1</v>
      </c>
      <c r="F672" t="b">
        <f>COUNTA(_xlfn.TEXTSPLIT(Table1[[#This Row],[processed]]," "))=1</f>
        <v>0</v>
      </c>
      <c r="G672" t="s">
        <v>570</v>
      </c>
      <c r="H672" s="2" t="s">
        <v>571</v>
      </c>
      <c r="J672" cm="1">
        <f t="array" ref="J672">SUM(--((_xlfn.REGEXTEST(Table1[keyword], "\b" &amp; Table1[[#This Row],[keyword]] &amp; ".*")) * (Table1[keep]=1) * (Table1[QA]=Table1[[#This Row],[QA]]) *  (Table1[Redundant]&lt;&gt;1)))</f>
        <v>0</v>
      </c>
      <c r="K672" t="str" cm="1">
        <f t="array" ref="K672">_xlfn.TEXTJOIN(", ", TRUE, _xlfn._xlws.FILTER(Table1[keyword], (_xlfn.REGEXTEST(Table1[keyword], "\b" &amp; Table1[[#This Row],[keyword]] &amp; ".*")) * (Table1[keep]=1)  * (Table1[QA]=Table1[[#This Row],[QA]]) *  (Table1[Redundant]&lt;&gt;1), ""))</f>
        <v/>
      </c>
      <c r="L672" cm="1">
        <f t="array" ref="L672">SUM(--(RIGHT(_xlfn.TEXTSPLIT(Table1[[#This Row],[processed]], ," "), 1) = "I"))</f>
        <v>0</v>
      </c>
      <c r="M672" cm="1">
        <f t="array" ref="M672">SUM(--(RIGHT(_xlfn.TEXTSPLIT(Table1[[#This Row],[processed]], ," "), 2) = "bl"))</f>
        <v>0</v>
      </c>
      <c r="N672" cm="1">
        <f t="array" ref="N672">SUM(--(ISNUMBER(SEARCH(Table1[[#This Row],[keyword]], Table1[keyword]))))</f>
        <v>2</v>
      </c>
      <c r="O672" t="str" cm="1">
        <f t="array" ref="O672">_xlfn.TEXTJOIN(", ", TRUE, _xlfn._xlws.FILTER(Table1[keyword], ISNUMBER(SEARCH(Table1[[#This Row],[keyword]], Table1[keyword])), ""))</f>
        <v>requir adapt, scenario requir adapt</v>
      </c>
      <c r="P672" cm="1">
        <f t="array" ref="P672">SUM(--((_xlfn.REGEXTEST(Table1[keyword], "^" &amp; Table1[[#This Row],[keyword]] &amp; ".*")) * (Table1[keep]=1) ))</f>
        <v>1</v>
      </c>
      <c r="Q672" t="str" cm="1">
        <f t="array" ref="Q672">_xlfn.TEXTJOIN(", ", TRUE, _xlfn._xlws.FILTER(Table1[keyword], (_xlfn.REGEXTEST(Table1[keyword], "^" &amp; Table1[[#This Row],[keyword]] &amp; ".*")) * (Table1[keep]=1), ""))</f>
        <v>requir adapt</v>
      </c>
    </row>
    <row r="673" spans="1:17" x14ac:dyDescent="0.3">
      <c r="A673" t="str">
        <f>IF(NOT(ISBLANK(Table1[[#This Row],[correct value]])), Table1[[#This Row],[correct value]], Table1[[#This Row],[processed]])</f>
        <v>requir chang</v>
      </c>
      <c r="B673">
        <v>1</v>
      </c>
      <c r="C673">
        <v>1</v>
      </c>
      <c r="D673" t="s">
        <v>541</v>
      </c>
      <c r="F673" t="b">
        <f>COUNTA(_xlfn.TEXTSPLIT(Table1[[#This Row],[processed]]," "))=1</f>
        <v>0</v>
      </c>
      <c r="G673" t="s">
        <v>560</v>
      </c>
      <c r="H673" s="2" t="s">
        <v>561</v>
      </c>
      <c r="J673" cm="1">
        <f t="array" ref="J673">SUM(--((_xlfn.REGEXTEST(Table1[keyword], "\b" &amp; Table1[[#This Row],[keyword]] &amp; ".*")) * (Table1[keep]=1) * (Table1[QA]=Table1[[#This Row],[QA]]) *  (Table1[Redundant]&lt;&gt;1)))</f>
        <v>1</v>
      </c>
      <c r="K673" t="str" cm="1">
        <f t="array" ref="K673">_xlfn.TEXTJOIN(", ", TRUE, _xlfn._xlws.FILTER(Table1[keyword], (_xlfn.REGEXTEST(Table1[keyword], "\b" &amp; Table1[[#This Row],[keyword]] &amp; ".*")) * (Table1[keep]=1)  * (Table1[QA]=Table1[[#This Row],[QA]]) *  (Table1[Redundant]&lt;&gt;1), ""))</f>
        <v>requir chang</v>
      </c>
      <c r="L673" cm="1">
        <f t="array" ref="L673">SUM(--(RIGHT(_xlfn.TEXTSPLIT(Table1[[#This Row],[processed]], ," "), 1) = "I"))</f>
        <v>0</v>
      </c>
      <c r="M673" cm="1">
        <f t="array" ref="M673">SUM(--(RIGHT(_xlfn.TEXTSPLIT(Table1[[#This Row],[processed]], ," "), 2) = "bl"))</f>
        <v>0</v>
      </c>
      <c r="N673" cm="1">
        <f t="array" ref="N673">SUM(--(ISNUMBER(SEARCH(Table1[[#This Row],[keyword]], Table1[keyword]))))</f>
        <v>1</v>
      </c>
      <c r="O673" t="str" cm="1">
        <f t="array" ref="O673">_xlfn.TEXTJOIN(", ", TRUE, _xlfn._xlws.FILTER(Table1[keyword], ISNUMBER(SEARCH(Table1[[#This Row],[keyword]], Table1[keyword])), ""))</f>
        <v>requir chang</v>
      </c>
      <c r="P673" cm="1">
        <f t="array" ref="P673">SUM(--((_xlfn.REGEXTEST(Table1[keyword], "^" &amp; Table1[[#This Row],[keyword]] &amp; ".*")) * (Table1[keep]=1) ))</f>
        <v>1</v>
      </c>
      <c r="Q673" t="str" cm="1">
        <f t="array" ref="Q673">_xlfn.TEXTJOIN(", ", TRUE, _xlfn._xlws.FILTER(Table1[keyword], (_xlfn.REGEXTEST(Table1[keyword], "^" &amp; Table1[[#This Row],[keyword]] &amp; ".*")) * (Table1[keep]=1), ""))</f>
        <v>requir chang</v>
      </c>
    </row>
    <row r="674" spans="1:17" x14ac:dyDescent="0.3">
      <c r="A674" t="str">
        <f>IF(NOT(ISBLANK(Table1[[#This Row],[correct value]])), Table1[[#This Row],[correct value]], Table1[[#This Row],[processed]])</f>
        <v>rerout</v>
      </c>
      <c r="B674">
        <v>1</v>
      </c>
      <c r="C674">
        <v>1</v>
      </c>
      <c r="D674" t="s">
        <v>861</v>
      </c>
      <c r="F674" t="b">
        <f>COUNTA(_xlfn.TEXTSPLIT(Table1[[#This Row],[processed]]," "))=1</f>
        <v>1</v>
      </c>
      <c r="G674" t="s">
        <v>834</v>
      </c>
      <c r="H674" s="2" t="s">
        <v>835</v>
      </c>
      <c r="J674" cm="1">
        <f t="array" ref="J674">SUM(--((_xlfn.REGEXTEST(Table1[keyword], "\b" &amp; Table1[[#This Row],[keyword]] &amp; ".*")) * (Table1[keep]=1) * (Table1[QA]=Table1[[#This Row],[QA]]) *  (Table1[Redundant]&lt;&gt;1)))</f>
        <v>1</v>
      </c>
      <c r="K674" t="str" cm="1">
        <f t="array" ref="K674">_xlfn.TEXTJOIN(", ", TRUE, _xlfn._xlws.FILTER(Table1[keyword], (_xlfn.REGEXTEST(Table1[keyword], "\b" &amp; Table1[[#This Row],[keyword]] &amp; ".*")) * (Table1[keep]=1)  * (Table1[QA]=Table1[[#This Row],[QA]]) *  (Table1[Redundant]&lt;&gt;1), ""))</f>
        <v>rerout</v>
      </c>
      <c r="L674" cm="1">
        <f t="array" ref="L674">SUM(--(RIGHT(_xlfn.TEXTSPLIT(Table1[[#This Row],[processed]], ," "), 1) = "I"))</f>
        <v>0</v>
      </c>
      <c r="M674" cm="1">
        <f t="array" ref="M674">SUM(--(RIGHT(_xlfn.TEXTSPLIT(Table1[[#This Row],[processed]], ," "), 2) = "bl"))</f>
        <v>0</v>
      </c>
      <c r="N674" cm="1">
        <f t="array" ref="N674">SUM(--(ISNUMBER(SEARCH(Table1[[#This Row],[keyword]], Table1[keyword]))))</f>
        <v>1</v>
      </c>
      <c r="O674" t="str" cm="1">
        <f t="array" ref="O674">_xlfn.TEXTJOIN(", ", TRUE, _xlfn._xlws.FILTER(Table1[keyword], ISNUMBER(SEARCH(Table1[[#This Row],[keyword]], Table1[keyword])), ""))</f>
        <v>rerout</v>
      </c>
      <c r="P674" cm="1">
        <f t="array" ref="P674">SUM(--((_xlfn.REGEXTEST(Table1[keyword], "^" &amp; Table1[[#This Row],[keyword]] &amp; ".*")) * (Table1[keep]=1) ))</f>
        <v>1</v>
      </c>
      <c r="Q674" t="str" cm="1">
        <f t="array" ref="Q674">_xlfn.TEXTJOIN(", ", TRUE, _xlfn._xlws.FILTER(Table1[keyword], (_xlfn.REGEXTEST(Table1[keyword], "^" &amp; Table1[[#This Row],[keyword]] &amp; ".*")) * (Table1[keep]=1), ""))</f>
        <v>rerout</v>
      </c>
    </row>
    <row r="675" spans="1:17" hidden="1" x14ac:dyDescent="0.3">
      <c r="A675" s="6" t="str">
        <f>IF(NOT(ISBLANK(Table1[[#This Row],[correct value]])), Table1[[#This Row],[correct value]], Table1[[#This Row],[processed]])</f>
        <v>progno</v>
      </c>
      <c r="B675">
        <v>0</v>
      </c>
      <c r="C675">
        <v>0</v>
      </c>
      <c r="D675" t="s">
        <v>861</v>
      </c>
      <c r="F675" t="b">
        <f>COUNTA(_xlfn.TEXTSPLIT(Table1[[#This Row],[processed]]," "))=1</f>
        <v>1</v>
      </c>
      <c r="G675" t="s">
        <v>764</v>
      </c>
      <c r="H675" t="s">
        <v>765</v>
      </c>
      <c r="J675" cm="1">
        <f t="array" ref="J675">SUM(--((_xlfn.REGEXTEST(Table1[keyword], "\b" &amp; Table1[[#This Row],[keyword]] &amp; ".*")) * (Table1[keep]=1) * (Table1[QA]=Table1[[#This Row],[QA]]) *  (Table1[Redundant]&lt;&gt;1)))</f>
        <v>0</v>
      </c>
      <c r="K675" t="str" cm="1">
        <f t="array" ref="K675">_xlfn.TEXTJOIN(", ", TRUE, _xlfn._xlws.FILTER(Table1[keyword], (_xlfn.REGEXTEST(Table1[keyword], "\b" &amp; Table1[[#This Row],[keyword]] &amp; ".*")) * (Table1[keep]=1)  * (Table1[QA]=Table1[[#This Row],[QA]]) *  (Table1[Redundant]&lt;&gt;1), ""))</f>
        <v/>
      </c>
      <c r="L675" cm="1">
        <f t="array" ref="L675">SUM(--(RIGHT(_xlfn.TEXTSPLIT(Table1[[#This Row],[processed]], ," "), 1) = "I"))</f>
        <v>0</v>
      </c>
      <c r="M675" cm="1">
        <f t="array" ref="M675">SUM(--(RIGHT(_xlfn.TEXTSPLIT(Table1[[#This Row],[processed]], ," "), 2) = "bl"))</f>
        <v>0</v>
      </c>
      <c r="N675" cm="1">
        <f t="array" ref="N675">SUM(--(ISNUMBER(SEARCH(Table1[[#This Row],[keyword]], Table1[keyword]))))</f>
        <v>1</v>
      </c>
      <c r="O675" t="str" cm="1">
        <f t="array" ref="O675">_xlfn.TEXTJOIN(", ", TRUE, _xlfn._xlws.FILTER(Table1[keyword], ISNUMBER(SEARCH(Table1[[#This Row],[keyword]], Table1[keyword])), ""))</f>
        <v>progno</v>
      </c>
      <c r="P675" cm="1">
        <f t="array" ref="P675">SUM(--((_xlfn.REGEXTEST(Table1[keyword], "^" &amp; Table1[[#This Row],[keyword]] &amp; ".*")) * (Table1[keep]=1) ))</f>
        <v>0</v>
      </c>
      <c r="Q675" t="str" cm="1">
        <f t="array" ref="Q675">_xlfn.TEXTJOIN(", ", TRUE, _xlfn._xlws.FILTER(Table1[keyword], (_xlfn.REGEXTEST(Table1[keyword], "^" &amp; Table1[[#This Row],[keyword]] &amp; ".*")) * (Table1[keep]=1), ""))</f>
        <v/>
      </c>
    </row>
    <row r="676" spans="1:17" x14ac:dyDescent="0.3">
      <c r="A676" t="str">
        <f>IF(NOT(ISBLANK(Table1[[#This Row],[correct value]])), Table1[[#This Row],[correct value]], Table1[[#This Row],[processed]])</f>
        <v>resilien</v>
      </c>
      <c r="B676">
        <v>0</v>
      </c>
      <c r="C676">
        <v>1</v>
      </c>
      <c r="D676" t="s">
        <v>969</v>
      </c>
      <c r="F676" t="b">
        <f>COUNTA(_xlfn.TEXTSPLIT(Table1[[#This Row],[processed]]," "))=1</f>
        <v>1</v>
      </c>
      <c r="G676" t="s">
        <v>897</v>
      </c>
      <c r="H676" s="2" t="s">
        <v>898</v>
      </c>
      <c r="I676" t="s">
        <v>132</v>
      </c>
      <c r="J676" cm="1">
        <f t="array" ref="J676">SUM(--((_xlfn.REGEXTEST(Table1[keyword], "\b" &amp; Table1[[#This Row],[keyword]] &amp; ".*")) * (Table1[keep]=1) * (Table1[QA]=Table1[[#This Row],[QA]]) *  (Table1[Redundant]&lt;&gt;1)))</f>
        <v>1</v>
      </c>
      <c r="K676" t="str" cm="1">
        <f t="array" ref="K676">_xlfn.TEXTJOIN(", ", TRUE, _xlfn._xlws.FILTER(Table1[keyword], (_xlfn.REGEXTEST(Table1[keyword], "\b" &amp; Table1[[#This Row],[keyword]] &amp; ".*")) * (Table1[keep]=1)  * (Table1[QA]=Table1[[#This Row],[QA]]) *  (Table1[Redundant]&lt;&gt;1), ""))</f>
        <v>resilien</v>
      </c>
      <c r="L676" cm="1">
        <f t="array" ref="L676">SUM(--(RIGHT(_xlfn.TEXTSPLIT(Table1[[#This Row],[processed]], ," "), 1) = "I"))</f>
        <v>1</v>
      </c>
      <c r="M676" cm="1">
        <f t="array" ref="M676">SUM(--(RIGHT(_xlfn.TEXTSPLIT(Table1[[#This Row],[processed]], ," "), 2) = "bl"))</f>
        <v>0</v>
      </c>
      <c r="N676" cm="1">
        <f t="array" ref="N676">SUM(--(ISNUMBER(SEARCH(Table1[[#This Row],[keyword]], Table1[keyword]))))</f>
        <v>3</v>
      </c>
      <c r="O676" t="str" cm="1">
        <f t="array" ref="O676">_xlfn.TEXTJOIN(", ", TRUE, _xlfn._xlws.FILTER(Table1[keyword], ISNUMBER(SEARCH(Table1[[#This Row],[keyword]], Table1[keyword])), ""))</f>
        <v>resilien, resilien, resilien</v>
      </c>
      <c r="P676" cm="1">
        <f t="array" ref="P676">SUM(--((_xlfn.REGEXTEST(Table1[keyword], "^" &amp; Table1[[#This Row],[keyword]] &amp; ".*")) * (Table1[keep]=1) ))</f>
        <v>2</v>
      </c>
      <c r="Q676" t="str" cm="1">
        <f t="array" ref="Q676">_xlfn.TEXTJOIN(", ", TRUE, _xlfn._xlws.FILTER(Table1[keyword], (_xlfn.REGEXTEST(Table1[keyword], "^" &amp; Table1[[#This Row],[keyword]] &amp; ".*")) * (Table1[keep]=1), ""))</f>
        <v>resilien, resilien</v>
      </c>
    </row>
    <row r="677" spans="1:17" x14ac:dyDescent="0.3">
      <c r="A677" t="str">
        <f>IF(NOT(ISBLANK(Table1[[#This Row],[correct value]])), Table1[[#This Row],[correct value]], Table1[[#This Row],[processed]])</f>
        <v>resilien</v>
      </c>
      <c r="B677">
        <v>0</v>
      </c>
      <c r="C677">
        <v>1</v>
      </c>
      <c r="D677" t="s">
        <v>861</v>
      </c>
      <c r="F677" t="b">
        <f>COUNTA(_xlfn.TEXTSPLIT(Table1[[#This Row],[processed]]," "))=1</f>
        <v>1</v>
      </c>
      <c r="G677" t="s">
        <v>132</v>
      </c>
      <c r="H677" s="2" t="s">
        <v>132</v>
      </c>
      <c r="J677" cm="1">
        <f t="array" ref="J677">SUM(--((_xlfn.REGEXTEST(Table1[keyword], "\b" &amp; Table1[[#This Row],[keyword]] &amp; ".*")) * (Table1[keep]=1) * (Table1[QA]=Table1[[#This Row],[QA]]) *  (Table1[Redundant]&lt;&gt;1)))</f>
        <v>1</v>
      </c>
      <c r="K677" t="str" cm="1">
        <f t="array" ref="K677">_xlfn.TEXTJOIN(", ", TRUE, _xlfn._xlws.FILTER(Table1[keyword], (_xlfn.REGEXTEST(Table1[keyword], "\b" &amp; Table1[[#This Row],[keyword]] &amp; ".*")) * (Table1[keep]=1)  * (Table1[QA]=Table1[[#This Row],[QA]]) *  (Table1[Redundant]&lt;&gt;1), ""))</f>
        <v>resilien</v>
      </c>
      <c r="L677" cm="1">
        <f t="array" ref="L677">SUM(--(RIGHT(_xlfn.TEXTSPLIT(Table1[[#This Row],[processed]], ," "), 1) = "I"))</f>
        <v>0</v>
      </c>
      <c r="M677" cm="1">
        <f t="array" ref="M677">SUM(--(RIGHT(_xlfn.TEXTSPLIT(Table1[[#This Row],[processed]], ," "), 2) = "bl"))</f>
        <v>0</v>
      </c>
      <c r="N677" cm="1">
        <f t="array" ref="N677">SUM(--(ISNUMBER(SEARCH(Table1[[#This Row],[keyword]], Table1[keyword]))))</f>
        <v>3</v>
      </c>
      <c r="O677" t="str" cm="1">
        <f t="array" ref="O677">_xlfn.TEXTJOIN(", ", TRUE, _xlfn._xlws.FILTER(Table1[keyword], ISNUMBER(SEARCH(Table1[[#This Row],[keyword]], Table1[keyword])), ""))</f>
        <v>resilien, resilien, resilien</v>
      </c>
      <c r="P677" cm="1">
        <f t="array" ref="P677">SUM(--((_xlfn.REGEXTEST(Table1[keyword], "^" &amp; Table1[[#This Row],[keyword]] &amp; ".*")) * (Table1[keep]=1) ))</f>
        <v>2</v>
      </c>
      <c r="Q677" t="str" cm="1">
        <f t="array" ref="Q677">_xlfn.TEXTJOIN(", ", TRUE, _xlfn._xlws.FILTER(Table1[keyword], (_xlfn.REGEXTEST(Table1[keyword], "^" &amp; Table1[[#This Row],[keyword]] &amp; ".*")) * (Table1[keep]=1), ""))</f>
        <v>resilien, resilien</v>
      </c>
    </row>
    <row r="678" spans="1:17" x14ac:dyDescent="0.3">
      <c r="A678" t="str">
        <f>IF(NOT(ISBLANK(Table1[[#This Row],[correct value]])), Table1[[#This Row],[correct value]], Table1[[#This Row],[processed]])</f>
        <v>resourc usag</v>
      </c>
      <c r="B678">
        <v>1</v>
      </c>
      <c r="C678">
        <v>1</v>
      </c>
      <c r="D678" t="s">
        <v>399</v>
      </c>
      <c r="E678">
        <v>1</v>
      </c>
      <c r="F678" t="b">
        <f>COUNTA(_xlfn.TEXTSPLIT(Table1[[#This Row],[processed]]," "))=1</f>
        <v>0</v>
      </c>
      <c r="G678" t="s">
        <v>410</v>
      </c>
      <c r="H678" s="2" t="s">
        <v>411</v>
      </c>
      <c r="J678" cm="1">
        <f t="array" ref="J678">SUM(--((_xlfn.REGEXTEST(Table1[keyword], "\b" &amp; Table1[[#This Row],[keyword]] &amp; ".*")) * (Table1[keep]=1) * (Table1[QA]=Table1[[#This Row],[QA]]) *  (Table1[Redundant]&lt;&gt;1)))</f>
        <v>0</v>
      </c>
      <c r="K678" t="str" cm="1">
        <f t="array" ref="K678">_xlfn.TEXTJOIN(", ", TRUE, _xlfn._xlws.FILTER(Table1[keyword], (_xlfn.REGEXTEST(Table1[keyword], "\b" &amp; Table1[[#This Row],[keyword]] &amp; ".*")) * (Table1[keep]=1)  * (Table1[QA]=Table1[[#This Row],[QA]]) *  (Table1[Redundant]&lt;&gt;1), ""))</f>
        <v/>
      </c>
      <c r="L678" cm="1">
        <f t="array" ref="L678">SUM(--(RIGHT(_xlfn.TEXTSPLIT(Table1[[#This Row],[processed]], ," "), 1) = "I"))</f>
        <v>0</v>
      </c>
      <c r="M678" cm="1">
        <f t="array" ref="M678">SUM(--(RIGHT(_xlfn.TEXTSPLIT(Table1[[#This Row],[processed]], ," "), 2) = "bl"))</f>
        <v>0</v>
      </c>
      <c r="N678" cm="1">
        <f t="array" ref="N678">SUM(--(ISNUMBER(SEARCH(Table1[[#This Row],[keyword]], Table1[keyword]))))</f>
        <v>1</v>
      </c>
      <c r="O678" t="str" cm="1">
        <f t="array" ref="O678">_xlfn.TEXTJOIN(", ", TRUE, _xlfn._xlws.FILTER(Table1[keyword], ISNUMBER(SEARCH(Table1[[#This Row],[keyword]], Table1[keyword])), ""))</f>
        <v>resourc usag</v>
      </c>
      <c r="P678" cm="1">
        <f t="array" ref="P678">SUM(--((_xlfn.REGEXTEST(Table1[keyword], "^" &amp; Table1[[#This Row],[keyword]] &amp; ".*")) * (Table1[keep]=1) ))</f>
        <v>1</v>
      </c>
      <c r="Q678" t="str" cm="1">
        <f t="array" ref="Q678">_xlfn.TEXTJOIN(", ", TRUE, _xlfn._xlws.FILTER(Table1[keyword], (_xlfn.REGEXTEST(Table1[keyword], "^" &amp; Table1[[#This Row],[keyword]] &amp; ".*")) * (Table1[keep]=1), ""))</f>
        <v>resourc usag</v>
      </c>
    </row>
    <row r="679" spans="1:17" x14ac:dyDescent="0.3">
      <c r="A679" t="str">
        <f>IF(NOT(ISBLANK(Table1[[#This Row],[correct value]])), Table1[[#This Row],[correct value]], Table1[[#This Row],[processed]])</f>
        <v>cloud resourc</v>
      </c>
      <c r="B679">
        <v>1</v>
      </c>
      <c r="C679">
        <v>1</v>
      </c>
      <c r="D679" t="s">
        <v>746</v>
      </c>
      <c r="E679">
        <v>1</v>
      </c>
      <c r="F679" t="b">
        <f>COUNTA(_xlfn.TEXTSPLIT(Table1[[#This Row],[processed]]," "))=1</f>
        <v>0</v>
      </c>
      <c r="G679" t="s">
        <v>740</v>
      </c>
      <c r="H679" s="2" t="s">
        <v>741</v>
      </c>
      <c r="J679" cm="1">
        <f t="array" ref="J679">SUM(--((_xlfn.REGEXTEST(Table1[keyword], "\b" &amp; Table1[[#This Row],[keyword]] &amp; ".*")) * (Table1[keep]=1) * (Table1[QA]=Table1[[#This Row],[QA]]) *  (Table1[Redundant]&lt;&gt;1)))</f>
        <v>0</v>
      </c>
      <c r="K679" t="str" cm="1">
        <f t="array" ref="K679">_xlfn.TEXTJOIN(", ", TRUE, _xlfn._xlws.FILTER(Table1[keyword], (_xlfn.REGEXTEST(Table1[keyword], "\b" &amp; Table1[[#This Row],[keyword]] &amp; ".*")) * (Table1[keep]=1)  * (Table1[QA]=Table1[[#This Row],[QA]]) *  (Table1[Redundant]&lt;&gt;1), ""))</f>
        <v/>
      </c>
      <c r="L679" cm="1">
        <f t="array" ref="L679">SUM(--(RIGHT(_xlfn.TEXTSPLIT(Table1[[#This Row],[processed]], ," "), 1) = "I"))</f>
        <v>0</v>
      </c>
      <c r="M679" cm="1">
        <f t="array" ref="M679">SUM(--(RIGHT(_xlfn.TEXTSPLIT(Table1[[#This Row],[processed]], ," "), 2) = "bl"))</f>
        <v>0</v>
      </c>
      <c r="N679" cm="1">
        <f t="array" ref="N679">SUM(--(ISNUMBER(SEARCH(Table1[[#This Row],[keyword]], Table1[keyword]))))</f>
        <v>1</v>
      </c>
      <c r="O679" t="str" cm="1">
        <f t="array" ref="O679">_xlfn.TEXTJOIN(", ", TRUE, _xlfn._xlws.FILTER(Table1[keyword], ISNUMBER(SEARCH(Table1[[#This Row],[keyword]], Table1[keyword])), ""))</f>
        <v>cloud resourc</v>
      </c>
      <c r="P679" cm="1">
        <f t="array" ref="P679">SUM(--((_xlfn.REGEXTEST(Table1[keyword], "^" &amp; Table1[[#This Row],[keyword]] &amp; ".*")) * (Table1[keep]=1) ))</f>
        <v>1</v>
      </c>
      <c r="Q679" t="str" cm="1">
        <f t="array" ref="Q679">_xlfn.TEXTJOIN(", ", TRUE, _xlfn._xlws.FILTER(Table1[keyword], (_xlfn.REGEXTEST(Table1[keyword], "^" &amp; Table1[[#This Row],[keyword]] &amp; ".*")) * (Table1[keep]=1), ""))</f>
        <v>cloud resourc</v>
      </c>
    </row>
    <row r="680" spans="1:17" x14ac:dyDescent="0.3">
      <c r="A680" t="str">
        <f>IF(NOT(ISBLANK(Table1[[#This Row],[correct value]])), Table1[[#This Row],[correct value]], Table1[[#This Row],[processed]])</f>
        <v>comput resourc</v>
      </c>
      <c r="B680">
        <v>1</v>
      </c>
      <c r="C680">
        <v>1</v>
      </c>
      <c r="D680" t="s">
        <v>746</v>
      </c>
      <c r="E680">
        <v>1</v>
      </c>
      <c r="F680" t="b">
        <f>COUNTA(_xlfn.TEXTSPLIT(Table1[[#This Row],[processed]]," "))=1</f>
        <v>0</v>
      </c>
      <c r="G680" t="s">
        <v>738</v>
      </c>
      <c r="H680" s="2" t="s">
        <v>739</v>
      </c>
      <c r="J680" cm="1">
        <f t="array" ref="J680">SUM(--((_xlfn.REGEXTEST(Table1[keyword], "\b" &amp; Table1[[#This Row],[keyword]] &amp; ".*")) * (Table1[keep]=1) * (Table1[QA]=Table1[[#This Row],[QA]]) *  (Table1[Redundant]&lt;&gt;1)))</f>
        <v>0</v>
      </c>
      <c r="K680" t="str" cm="1">
        <f t="array" ref="K680">_xlfn.TEXTJOIN(", ", TRUE, _xlfn._xlws.FILTER(Table1[keyword], (_xlfn.REGEXTEST(Table1[keyword], "\b" &amp; Table1[[#This Row],[keyword]] &amp; ".*")) * (Table1[keep]=1)  * (Table1[QA]=Table1[[#This Row],[QA]]) *  (Table1[Redundant]&lt;&gt;1), ""))</f>
        <v/>
      </c>
      <c r="L680" cm="1">
        <f t="array" ref="L680">SUM(--(RIGHT(_xlfn.TEXTSPLIT(Table1[[#This Row],[processed]], ," "), 1) = "I"))</f>
        <v>0</v>
      </c>
      <c r="M680" cm="1">
        <f t="array" ref="M680">SUM(--(RIGHT(_xlfn.TEXTSPLIT(Table1[[#This Row],[processed]], ," "), 2) = "bl"))</f>
        <v>0</v>
      </c>
      <c r="N680" cm="1">
        <f t="array" ref="N680">SUM(--(ISNUMBER(SEARCH(Table1[[#This Row],[keyword]], Table1[keyword]))))</f>
        <v>1</v>
      </c>
      <c r="O680" t="str" cm="1">
        <f t="array" ref="O680">_xlfn.TEXTJOIN(", ", TRUE, _xlfn._xlws.FILTER(Table1[keyword], ISNUMBER(SEARCH(Table1[[#This Row],[keyword]], Table1[keyword])), ""))</f>
        <v>comput resourc</v>
      </c>
      <c r="P680" cm="1">
        <f t="array" ref="P680">SUM(--((_xlfn.REGEXTEST(Table1[keyword], "^" &amp; Table1[[#This Row],[keyword]] &amp; ".*")) * (Table1[keep]=1) ))</f>
        <v>1</v>
      </c>
      <c r="Q680" t="str" cm="1">
        <f t="array" ref="Q680">_xlfn.TEXTJOIN(", ", TRUE, _xlfn._xlws.FILTER(Table1[keyword], (_xlfn.REGEXTEST(Table1[keyword], "^" &amp; Table1[[#This Row],[keyword]] &amp; ".*")) * (Table1[keep]=1), ""))</f>
        <v>comput resourc</v>
      </c>
    </row>
    <row r="681" spans="1:17" x14ac:dyDescent="0.3">
      <c r="A681" t="str">
        <f>IF(NOT(ISBLANK(Table1[[#This Row],[correct value]])), Table1[[#This Row],[correct value]], Table1[[#This Row],[processed]])</f>
        <v>resourc</v>
      </c>
      <c r="B681">
        <v>0</v>
      </c>
      <c r="C681">
        <v>1</v>
      </c>
      <c r="D681" t="s">
        <v>746</v>
      </c>
      <c r="F681" t="b">
        <f>COUNTA(_xlfn.TEXTSPLIT(Table1[[#This Row],[processed]]," "))=1</f>
        <v>1</v>
      </c>
      <c r="G681" t="s">
        <v>307</v>
      </c>
      <c r="H681" s="2" t="s">
        <v>308</v>
      </c>
      <c r="J681" cm="1">
        <f t="array" ref="J681">SUM(--((_xlfn.REGEXTEST(Table1[keyword], "\b" &amp; Table1[[#This Row],[keyword]] &amp; ".*")) * (Table1[keep]=1) * (Table1[QA]=Table1[[#This Row],[QA]]) *  (Table1[Redundant]&lt;&gt;1)))</f>
        <v>1</v>
      </c>
      <c r="K681" t="str" cm="1">
        <f t="array" ref="K681">_xlfn.TEXTJOIN(", ", TRUE, _xlfn._xlws.FILTER(Table1[keyword], (_xlfn.REGEXTEST(Table1[keyword], "\b" &amp; Table1[[#This Row],[keyword]] &amp; ".*")) * (Table1[keep]=1)  * (Table1[QA]=Table1[[#This Row],[QA]]) *  (Table1[Redundant]&lt;&gt;1), ""))</f>
        <v>resourc</v>
      </c>
      <c r="L681" cm="1">
        <f t="array" ref="L681">SUM(--(RIGHT(_xlfn.TEXTSPLIT(Table1[[#This Row],[processed]], ," "), 1) = "I"))</f>
        <v>0</v>
      </c>
      <c r="M681" cm="1">
        <f t="array" ref="M681">SUM(--(RIGHT(_xlfn.TEXTSPLIT(Table1[[#This Row],[processed]], ," "), 2) = "bl"))</f>
        <v>0</v>
      </c>
      <c r="N681" cm="1">
        <f t="array" ref="N681">SUM(--(ISNUMBER(SEARCH(Table1[[#This Row],[keyword]], Table1[keyword]))))</f>
        <v>9</v>
      </c>
      <c r="O681" t="str" cm="1">
        <f t="array" ref="O681">_xlfn.TEXTJOIN(", ", TRUE, _xlfn._xlws.FILTER(Table1[keyword], ISNUMBER(SEARCH(Table1[[#This Row],[keyword]], Table1[keyword])), ""))</f>
        <v>resourc, resourc, resourc usag, cloud resourc, comput resourc, resourc, resourc perform, resourc, resourc</v>
      </c>
      <c r="P681" cm="1">
        <f t="array" ref="P681">SUM(--((_xlfn.REGEXTEST(Table1[keyword], "^" &amp; Table1[[#This Row],[keyword]] &amp; ".*")) * (Table1[keep]=1) ))</f>
        <v>7</v>
      </c>
      <c r="Q681" t="str" cm="1">
        <f t="array" ref="Q681">_xlfn.TEXTJOIN(", ", TRUE, _xlfn._xlws.FILTER(Table1[keyword], (_xlfn.REGEXTEST(Table1[keyword], "^" &amp; Table1[[#This Row],[keyword]] &amp; ".*")) * (Table1[keep]=1), ""))</f>
        <v>resourc, resourc, resourc usag, resourc, resourc perform, resourc, resourc</v>
      </c>
    </row>
    <row r="682" spans="1:17" x14ac:dyDescent="0.3">
      <c r="A682" t="str">
        <f>IF(NOT(ISBLANK(Table1[[#This Row],[correct value]])), Table1[[#This Row],[correct value]], Table1[[#This Row],[processed]])</f>
        <v>resourc perform</v>
      </c>
      <c r="B682">
        <v>1</v>
      </c>
      <c r="C682">
        <v>1</v>
      </c>
      <c r="D682" t="s">
        <v>746</v>
      </c>
      <c r="E682">
        <v>1</v>
      </c>
      <c r="F682" t="b">
        <f>COUNTA(_xlfn.TEXTSPLIT(Table1[[#This Row],[processed]]," "))=1</f>
        <v>0</v>
      </c>
      <c r="G682" t="s">
        <v>736</v>
      </c>
      <c r="H682" s="2" t="s">
        <v>737</v>
      </c>
      <c r="J682" cm="1">
        <f t="array" ref="J682">SUM(--((_xlfn.REGEXTEST(Table1[keyword], "\b" &amp; Table1[[#This Row],[keyword]] &amp; ".*")) * (Table1[keep]=1) * (Table1[QA]=Table1[[#This Row],[QA]]) *  (Table1[Redundant]&lt;&gt;1)))</f>
        <v>0</v>
      </c>
      <c r="K682" t="str" cm="1">
        <f t="array" ref="K682">_xlfn.TEXTJOIN(", ", TRUE, _xlfn._xlws.FILTER(Table1[keyword], (_xlfn.REGEXTEST(Table1[keyword], "\b" &amp; Table1[[#This Row],[keyword]] &amp; ".*")) * (Table1[keep]=1)  * (Table1[QA]=Table1[[#This Row],[QA]]) *  (Table1[Redundant]&lt;&gt;1), ""))</f>
        <v/>
      </c>
      <c r="L682" cm="1">
        <f t="array" ref="L682">SUM(--(RIGHT(_xlfn.TEXTSPLIT(Table1[[#This Row],[processed]], ," "), 1) = "I"))</f>
        <v>0</v>
      </c>
      <c r="M682" cm="1">
        <f t="array" ref="M682">SUM(--(RIGHT(_xlfn.TEXTSPLIT(Table1[[#This Row],[processed]], ," "), 2) = "bl"))</f>
        <v>0</v>
      </c>
      <c r="N682" cm="1">
        <f t="array" ref="N682">SUM(--(ISNUMBER(SEARCH(Table1[[#This Row],[keyword]], Table1[keyword]))))</f>
        <v>1</v>
      </c>
      <c r="O682" t="str" cm="1">
        <f t="array" ref="O682">_xlfn.TEXTJOIN(", ", TRUE, _xlfn._xlws.FILTER(Table1[keyword], ISNUMBER(SEARCH(Table1[[#This Row],[keyword]], Table1[keyword])), ""))</f>
        <v>resourc perform</v>
      </c>
      <c r="P682" cm="1">
        <f t="array" ref="P682">SUM(--((_xlfn.REGEXTEST(Table1[keyword], "^" &amp; Table1[[#This Row],[keyword]] &amp; ".*")) * (Table1[keep]=1) ))</f>
        <v>1</v>
      </c>
      <c r="Q682" t="str" cm="1">
        <f t="array" ref="Q682">_xlfn.TEXTJOIN(", ", TRUE, _xlfn._xlws.FILTER(Table1[keyword], (_xlfn.REGEXTEST(Table1[keyword], "^" &amp; Table1[[#This Row],[keyword]] &amp; ".*")) * (Table1[keep]=1), ""))</f>
        <v>resourc perform</v>
      </c>
    </row>
    <row r="683" spans="1:17" hidden="1" x14ac:dyDescent="0.3">
      <c r="A683" s="1" t="str">
        <f>IF(NOT(ISBLANK(Table1[[#This Row],[correct value]])), Table1[[#This Row],[correct value]], Table1[[#This Row],[processed]])</f>
        <v>publish-subscribe</v>
      </c>
      <c r="B683">
        <v>0</v>
      </c>
      <c r="C683">
        <v>0</v>
      </c>
      <c r="D683" t="s">
        <v>115</v>
      </c>
      <c r="F683" t="b">
        <f>COUNTA(_xlfn.TEXTSPLIT(Table1[[#This Row],[processed]]," "))=1</f>
        <v>1</v>
      </c>
      <c r="G683" t="s">
        <v>110</v>
      </c>
      <c r="H683" t="s">
        <v>110</v>
      </c>
      <c r="J683" cm="1">
        <f t="array" ref="J683">SUM(--((_xlfn.REGEXTEST(Table1[keyword], "\b" &amp; Table1[[#This Row],[keyword]] &amp; ".*")) * (Table1[keep]=1) * (Table1[QA]=Table1[[#This Row],[QA]]) *  (Table1[Redundant]&lt;&gt;1)))</f>
        <v>0</v>
      </c>
      <c r="K683" t="str" cm="1">
        <f t="array" ref="K683">_xlfn.TEXTJOIN(", ", TRUE, _xlfn._xlws.FILTER(Table1[keyword], (_xlfn.REGEXTEST(Table1[keyword], "\b" &amp; Table1[[#This Row],[keyword]] &amp; ".*")) * (Table1[keep]=1)  * (Table1[QA]=Table1[[#This Row],[QA]]) *  (Table1[Redundant]&lt;&gt;1), ""))</f>
        <v/>
      </c>
      <c r="L683" cm="1">
        <f t="array" ref="L683">SUM(--(RIGHT(_xlfn.TEXTSPLIT(Table1[[#This Row],[processed]], ," "), 1) = "I"))</f>
        <v>0</v>
      </c>
      <c r="M683" cm="1">
        <f t="array" ref="M683">SUM(--(RIGHT(_xlfn.TEXTSPLIT(Table1[[#This Row],[processed]], ," "), 2) = "bl"))</f>
        <v>0</v>
      </c>
      <c r="N683" cm="1">
        <f t="array" ref="N683">SUM(--(ISNUMBER(SEARCH(Table1[[#This Row],[keyword]], Table1[keyword]))))</f>
        <v>1</v>
      </c>
      <c r="O683" t="str" cm="1">
        <f t="array" ref="O683">_xlfn.TEXTJOIN(", ", TRUE, _xlfn._xlws.FILTER(Table1[keyword], ISNUMBER(SEARCH(Table1[[#This Row],[keyword]], Table1[keyword])), ""))</f>
        <v>publish-subscribe</v>
      </c>
      <c r="P683" cm="1">
        <f t="array" ref="P683">SUM(--((_xlfn.REGEXTEST(Table1[keyword], "^" &amp; Table1[[#This Row],[keyword]] &amp; ".*")) * (Table1[keep]=1) ))</f>
        <v>0</v>
      </c>
      <c r="Q683" t="str" cm="1">
        <f t="array" ref="Q683">_xlfn.TEXTJOIN(", ", TRUE, _xlfn._xlws.FILTER(Table1[keyword], (_xlfn.REGEXTEST(Table1[keyword], "^" &amp; Table1[[#This Row],[keyword]] &amp; ".*")) * (Table1[keep]=1), ""))</f>
        <v/>
      </c>
    </row>
    <row r="684" spans="1:17" hidden="1" x14ac:dyDescent="0.3">
      <c r="A684" s="6" t="str">
        <f>IF(NOT(ISBLANK(Table1[[#This Row],[correct value]])), Table1[[#This Row],[correct value]], Table1[[#This Row],[processed]])</f>
        <v>pub-sub</v>
      </c>
      <c r="B684">
        <v>0</v>
      </c>
      <c r="C684">
        <v>0</v>
      </c>
      <c r="D684" t="s">
        <v>492</v>
      </c>
      <c r="F684" t="b">
        <f>COUNTA(_xlfn.TEXTSPLIT(Table1[[#This Row],[processed]]," "))=1</f>
        <v>1</v>
      </c>
      <c r="G684" t="s">
        <v>417</v>
      </c>
      <c r="H684" t="s">
        <v>417</v>
      </c>
      <c r="J684" cm="1">
        <f t="array" ref="J684">SUM(--((_xlfn.REGEXTEST(Table1[keyword], "\b" &amp; Table1[[#This Row],[keyword]] &amp; ".*")) * (Table1[keep]=1) * (Table1[QA]=Table1[[#This Row],[QA]]) *  (Table1[Redundant]&lt;&gt;1)))</f>
        <v>0</v>
      </c>
      <c r="K684" t="str" cm="1">
        <f t="array" ref="K684">_xlfn.TEXTJOIN(", ", TRUE, _xlfn._xlws.FILTER(Table1[keyword], (_xlfn.REGEXTEST(Table1[keyword], "\b" &amp; Table1[[#This Row],[keyword]] &amp; ".*")) * (Table1[keep]=1)  * (Table1[QA]=Table1[[#This Row],[QA]]) *  (Table1[Redundant]&lt;&gt;1), ""))</f>
        <v/>
      </c>
      <c r="L684" cm="1">
        <f t="array" ref="L684">SUM(--(RIGHT(_xlfn.TEXTSPLIT(Table1[[#This Row],[processed]], ," "), 1) = "I"))</f>
        <v>0</v>
      </c>
      <c r="M684" cm="1">
        <f t="array" ref="M684">SUM(--(RIGHT(_xlfn.TEXTSPLIT(Table1[[#This Row],[processed]], ," "), 2) = "bl"))</f>
        <v>0</v>
      </c>
      <c r="N684" cm="1">
        <f t="array" ref="N684">SUM(--(ISNUMBER(SEARCH(Table1[[#This Row],[keyword]], Table1[keyword]))))</f>
        <v>1</v>
      </c>
      <c r="O684" t="str" cm="1">
        <f t="array" ref="O684">_xlfn.TEXTJOIN(", ", TRUE, _xlfn._xlws.FILTER(Table1[keyword], ISNUMBER(SEARCH(Table1[[#This Row],[keyword]], Table1[keyword])), ""))</f>
        <v>pub-sub</v>
      </c>
      <c r="P684" cm="1">
        <f t="array" ref="P684">SUM(--((_xlfn.REGEXTEST(Table1[keyword], "^" &amp; Table1[[#This Row],[keyword]] &amp; ".*")) * (Table1[keep]=1) ))</f>
        <v>0</v>
      </c>
      <c r="Q684" t="str" cm="1">
        <f t="array" ref="Q684">_xlfn.TEXTJOIN(", ", TRUE, _xlfn._xlws.FILTER(Table1[keyword], (_xlfn.REGEXTEST(Table1[keyword], "^" &amp; Table1[[#This Row],[keyword]] &amp; ".*")) * (Table1[keep]=1), ""))</f>
        <v/>
      </c>
    </row>
    <row r="685" spans="1:17" x14ac:dyDescent="0.3">
      <c r="A685" t="str">
        <f>IF(NOT(ISBLANK(Table1[[#This Row],[correct value]])), Table1[[#This Row],[correct value]], Table1[[#This Row],[processed]])</f>
        <v>resourc</v>
      </c>
      <c r="B685">
        <v>0</v>
      </c>
      <c r="C685">
        <v>1</v>
      </c>
      <c r="D685" t="s">
        <v>969</v>
      </c>
      <c r="F685" t="b">
        <f>COUNTA(_xlfn.TEXTSPLIT(Table1[[#This Row],[processed]]," "))=1</f>
        <v>1</v>
      </c>
      <c r="G685" t="s">
        <v>307</v>
      </c>
      <c r="H685" s="2" t="s">
        <v>308</v>
      </c>
      <c r="J685" cm="1">
        <f t="array" ref="J685">SUM(--((_xlfn.REGEXTEST(Table1[keyword], "\b" &amp; Table1[[#This Row],[keyword]] &amp; ".*")) * (Table1[keep]=1) * (Table1[QA]=Table1[[#This Row],[QA]]) *  (Table1[Redundant]&lt;&gt;1)))</f>
        <v>1</v>
      </c>
      <c r="K685" t="str" cm="1">
        <f t="array" ref="K685">_xlfn.TEXTJOIN(", ", TRUE, _xlfn._xlws.FILTER(Table1[keyword], (_xlfn.REGEXTEST(Table1[keyword], "\b" &amp; Table1[[#This Row],[keyword]] &amp; ".*")) * (Table1[keep]=1)  * (Table1[QA]=Table1[[#This Row],[QA]]) *  (Table1[Redundant]&lt;&gt;1), ""))</f>
        <v>resourc</v>
      </c>
      <c r="L685" cm="1">
        <f t="array" ref="L685">SUM(--(RIGHT(_xlfn.TEXTSPLIT(Table1[[#This Row],[processed]], ," "), 1) = "I"))</f>
        <v>0</v>
      </c>
      <c r="M685" cm="1">
        <f t="array" ref="M685">SUM(--(RIGHT(_xlfn.TEXTSPLIT(Table1[[#This Row],[processed]], ," "), 2) = "bl"))</f>
        <v>0</v>
      </c>
      <c r="N685" cm="1">
        <f t="array" ref="N685">SUM(--(ISNUMBER(SEARCH(Table1[[#This Row],[keyword]], Table1[keyword]))))</f>
        <v>9</v>
      </c>
      <c r="O685" t="str" cm="1">
        <f t="array" ref="O685">_xlfn.TEXTJOIN(", ", TRUE, _xlfn._xlws.FILTER(Table1[keyword], ISNUMBER(SEARCH(Table1[[#This Row],[keyword]], Table1[keyword])), ""))</f>
        <v>resourc, resourc, resourc usag, cloud resourc, comput resourc, resourc, resourc perform, resourc, resourc</v>
      </c>
      <c r="P685" cm="1">
        <f t="array" ref="P685">SUM(--((_xlfn.REGEXTEST(Table1[keyword], "^" &amp; Table1[[#This Row],[keyword]] &amp; ".*")) * (Table1[keep]=1) ))</f>
        <v>7</v>
      </c>
      <c r="Q685" t="str" cm="1">
        <f t="array" ref="Q685">_xlfn.TEXTJOIN(", ", TRUE, _xlfn._xlws.FILTER(Table1[keyword], (_xlfn.REGEXTEST(Table1[keyword], "^" &amp; Table1[[#This Row],[keyword]] &amp; ".*")) * (Table1[keep]=1), ""))</f>
        <v>resourc, resourc, resourc usag, resourc, resourc perform, resourc, resourc</v>
      </c>
    </row>
    <row r="686" spans="1:17" x14ac:dyDescent="0.3">
      <c r="A686" t="str">
        <f>IF(NOT(ISBLANK(Table1[[#This Row],[correct value]])), Table1[[#This Row],[correct value]], Table1[[#This Row],[processed]])</f>
        <v>respons time</v>
      </c>
      <c r="B686">
        <v>1</v>
      </c>
      <c r="C686">
        <v>1</v>
      </c>
      <c r="D686" t="s">
        <v>746</v>
      </c>
      <c r="E686">
        <v>1</v>
      </c>
      <c r="F686" t="b">
        <f>COUNTA(_xlfn.TEXTSPLIT(Table1[[#This Row],[processed]]," "))=1</f>
        <v>0</v>
      </c>
      <c r="G686" t="s">
        <v>637</v>
      </c>
      <c r="H686" s="2" t="s">
        <v>709</v>
      </c>
      <c r="J686" cm="1">
        <f t="array" ref="J686">SUM(--((_xlfn.REGEXTEST(Table1[keyword], "\b" &amp; Table1[[#This Row],[keyword]] &amp; ".*")) * (Table1[keep]=1) * (Table1[QA]=Table1[[#This Row],[QA]]) *  (Table1[Redundant]&lt;&gt;1)))</f>
        <v>0</v>
      </c>
      <c r="K686" t="str" cm="1">
        <f t="array" ref="K686">_xlfn.TEXTJOIN(", ", TRUE, _xlfn._xlws.FILTER(Table1[keyword], (_xlfn.REGEXTEST(Table1[keyword], "\b" &amp; Table1[[#This Row],[keyword]] &amp; ".*")) * (Table1[keep]=1)  * (Table1[QA]=Table1[[#This Row],[QA]]) *  (Table1[Redundant]&lt;&gt;1), ""))</f>
        <v/>
      </c>
      <c r="L686" cm="1">
        <f t="array" ref="L686">SUM(--(RIGHT(_xlfn.TEXTSPLIT(Table1[[#This Row],[processed]], ," "), 1) = "I"))</f>
        <v>0</v>
      </c>
      <c r="M686" cm="1">
        <f t="array" ref="M686">SUM(--(RIGHT(_xlfn.TEXTSPLIT(Table1[[#This Row],[processed]], ," "), 2) = "bl"))</f>
        <v>0</v>
      </c>
      <c r="N686" cm="1">
        <f t="array" ref="N686">SUM(--(ISNUMBER(SEARCH(Table1[[#This Row],[keyword]], Table1[keyword]))))</f>
        <v>2</v>
      </c>
      <c r="O686" t="str" cm="1">
        <f t="array" ref="O686">_xlfn.TEXTJOIN(", ", TRUE, _xlfn._xlws.FILTER(Table1[keyword], ISNUMBER(SEARCH(Table1[[#This Row],[keyword]], Table1[keyword])), ""))</f>
        <v>respons time, respons time</v>
      </c>
      <c r="P686" cm="1">
        <f t="array" ref="P686">SUM(--((_xlfn.REGEXTEST(Table1[keyword], "^" &amp; Table1[[#This Row],[keyword]] &amp; ".*")) * (Table1[keep]=1) ))</f>
        <v>1</v>
      </c>
      <c r="Q686" t="str" cm="1">
        <f t="array" ref="Q686">_xlfn.TEXTJOIN(", ", TRUE, _xlfn._xlws.FILTER(Table1[keyword], (_xlfn.REGEXTEST(Table1[keyword], "^" &amp; Table1[[#This Row],[keyword]] &amp; ".*")) * (Table1[keep]=1), ""))</f>
        <v>respons time</v>
      </c>
    </row>
    <row r="687" spans="1:17" x14ac:dyDescent="0.3">
      <c r="A687" t="str">
        <f>IF(NOT(ISBLANK(Table1[[#This Row],[correct value]])), Table1[[#This Row],[correct value]], Table1[[#This Row],[processed]])</f>
        <v>responsibil</v>
      </c>
      <c r="B687">
        <v>0</v>
      </c>
      <c r="C687">
        <v>1</v>
      </c>
      <c r="D687" t="s">
        <v>541</v>
      </c>
      <c r="F687" t="b">
        <f>COUNTA(_xlfn.TEXTSPLIT(Table1[[#This Row],[processed]]," "))=1</f>
        <v>1</v>
      </c>
      <c r="G687" t="s">
        <v>510</v>
      </c>
      <c r="H687" s="2" t="s">
        <v>510</v>
      </c>
      <c r="J687" cm="1">
        <f t="array" ref="J687">SUM(--((_xlfn.REGEXTEST(Table1[keyword], "\b" &amp; Table1[[#This Row],[keyword]] &amp; ".*")) * (Table1[keep]=1) * (Table1[QA]=Table1[[#This Row],[QA]]) *  (Table1[Redundant]&lt;&gt;1)))</f>
        <v>1</v>
      </c>
      <c r="K687" t="str" cm="1">
        <f t="array" ref="K687">_xlfn.TEXTJOIN(", ", TRUE, _xlfn._xlws.FILTER(Table1[keyword], (_xlfn.REGEXTEST(Table1[keyword], "\b" &amp; Table1[[#This Row],[keyword]] &amp; ".*")) * (Table1[keep]=1)  * (Table1[QA]=Table1[[#This Row],[QA]]) *  (Table1[Redundant]&lt;&gt;1), ""))</f>
        <v>responsibil</v>
      </c>
      <c r="L687" cm="1">
        <f t="array" ref="L687">SUM(--(RIGHT(_xlfn.TEXTSPLIT(Table1[[#This Row],[processed]], ," "), 1) = "I"))</f>
        <v>0</v>
      </c>
      <c r="M687" cm="1">
        <f t="array" ref="M687">SUM(--(RIGHT(_xlfn.TEXTSPLIT(Table1[[#This Row],[processed]], ," "), 2) = "bl"))</f>
        <v>0</v>
      </c>
      <c r="N687" cm="1">
        <f t="array" ref="N687">SUM(--(ISNUMBER(SEARCH(Table1[[#This Row],[keyword]], Table1[keyword]))))</f>
        <v>1</v>
      </c>
      <c r="O687" t="str" cm="1">
        <f t="array" ref="O687">_xlfn.TEXTJOIN(", ", TRUE, _xlfn._xlws.FILTER(Table1[keyword], ISNUMBER(SEARCH(Table1[[#This Row],[keyword]], Table1[keyword])), ""))</f>
        <v>responsibil</v>
      </c>
      <c r="P687" cm="1">
        <f t="array" ref="P687">SUM(--((_xlfn.REGEXTEST(Table1[keyword], "^" &amp; Table1[[#This Row],[keyword]] &amp; ".*")) * (Table1[keep]=1) ))</f>
        <v>1</v>
      </c>
      <c r="Q687" t="str" cm="1">
        <f t="array" ref="Q687">_xlfn.TEXTJOIN(", ", TRUE, _xlfn._xlws.FILTER(Table1[keyword], (_xlfn.REGEXTEST(Table1[keyword], "^" &amp; Table1[[#This Row],[keyword]] &amp; ".*")) * (Table1[keep]=1), ""))</f>
        <v>responsibil</v>
      </c>
    </row>
    <row r="688" spans="1:17" x14ac:dyDescent="0.3">
      <c r="A688" t="str">
        <f>IF(NOT(ISBLANK(Table1[[#This Row],[correct value]])), Table1[[#This Row],[correct value]], Table1[[#This Row],[processed]])</f>
        <v>responsiv</v>
      </c>
      <c r="B688">
        <v>0</v>
      </c>
      <c r="C688">
        <v>1</v>
      </c>
      <c r="D688" t="s">
        <v>1383</v>
      </c>
      <c r="F688" t="b">
        <f>COUNTA(_xlfn.TEXTSPLIT(Table1[[#This Row],[processed]]," "))=1</f>
        <v>1</v>
      </c>
      <c r="G688" t="s">
        <v>1281</v>
      </c>
      <c r="H688" s="2" t="s">
        <v>1281</v>
      </c>
      <c r="J688" cm="1">
        <f t="array" ref="J688">SUM(--((_xlfn.REGEXTEST(Table1[keyword], "\b" &amp; Table1[[#This Row],[keyword]] &amp; ".*")) * (Table1[keep]=1) * (Table1[QA]=Table1[[#This Row],[QA]]) *  (Table1[Redundant]&lt;&gt;1)))</f>
        <v>1</v>
      </c>
      <c r="K688" t="str" cm="1">
        <f t="array" ref="K688">_xlfn.TEXTJOIN(", ", TRUE, _xlfn._xlws.FILTER(Table1[keyword], (_xlfn.REGEXTEST(Table1[keyword], "\b" &amp; Table1[[#This Row],[keyword]] &amp; ".*")) * (Table1[keep]=1)  * (Table1[QA]=Table1[[#This Row],[QA]]) *  (Table1[Redundant]&lt;&gt;1), ""))</f>
        <v>responsiv</v>
      </c>
      <c r="L688" cm="1">
        <f t="array" ref="L688">SUM(--(RIGHT(_xlfn.TEXTSPLIT(Table1[[#This Row],[processed]], ," "), 1) = "I"))</f>
        <v>0</v>
      </c>
      <c r="M688" cm="1">
        <f t="array" ref="M688">SUM(--(RIGHT(_xlfn.TEXTSPLIT(Table1[[#This Row],[processed]], ," "), 2) = "bl"))</f>
        <v>0</v>
      </c>
      <c r="N688" cm="1">
        <f t="array" ref="N688">SUM(--(ISNUMBER(SEARCH(Table1[[#This Row],[keyword]], Table1[keyword]))))</f>
        <v>1</v>
      </c>
      <c r="O688" t="str" cm="1">
        <f t="array" ref="O688">_xlfn.TEXTJOIN(", ", TRUE, _xlfn._xlws.FILTER(Table1[keyword], ISNUMBER(SEARCH(Table1[[#This Row],[keyword]], Table1[keyword])), ""))</f>
        <v>responsiv</v>
      </c>
      <c r="P688" cm="1">
        <f t="array" ref="P688">SUM(--((_xlfn.REGEXTEST(Table1[keyword], "^" &amp; Table1[[#This Row],[keyword]] &amp; ".*")) * (Table1[keep]=1) ))</f>
        <v>1</v>
      </c>
      <c r="Q688" t="str" cm="1">
        <f t="array" ref="Q688">_xlfn.TEXTJOIN(", ", TRUE, _xlfn._xlws.FILTER(Table1[keyword], (_xlfn.REGEXTEST(Table1[keyword], "^" &amp; Table1[[#This Row],[keyword]] &amp; ".*")) * (Table1[keep]=1), ""))</f>
        <v>responsiv</v>
      </c>
    </row>
    <row r="689" spans="1:17" x14ac:dyDescent="0.3">
      <c r="A689" t="str">
        <f>IF(NOT(ISBLANK(Table1[[#This Row],[correct value]])), Table1[[#This Row],[correct value]], Table1[[#This Row],[processed]])</f>
        <v>restor</v>
      </c>
      <c r="B689">
        <v>0</v>
      </c>
      <c r="C689">
        <v>1</v>
      </c>
      <c r="D689" t="s">
        <v>131</v>
      </c>
      <c r="F689" t="b">
        <f>COUNTA(_xlfn.TEXTSPLIT(Table1[[#This Row],[processed]]," "))=1</f>
        <v>1</v>
      </c>
      <c r="G689" t="s">
        <v>180</v>
      </c>
      <c r="H689" t="s">
        <v>215</v>
      </c>
      <c r="J689" cm="1">
        <f t="array" ref="J689">SUM(--((_xlfn.REGEXTEST(Table1[keyword], "\b" &amp; Table1[[#This Row],[keyword]] &amp; ".*")) * (Table1[keep]=1) * (Table1[QA]=Table1[[#This Row],[QA]]) *  (Table1[Redundant]&lt;&gt;1)))</f>
        <v>1</v>
      </c>
      <c r="K689" t="str" cm="1">
        <f t="array" ref="K689">_xlfn.TEXTJOIN(", ", TRUE, _xlfn._xlws.FILTER(Table1[keyword], (_xlfn.REGEXTEST(Table1[keyword], "\b" &amp; Table1[[#This Row],[keyword]] &amp; ".*")) * (Table1[keep]=1)  * (Table1[QA]=Table1[[#This Row],[QA]]) *  (Table1[Redundant]&lt;&gt;1), ""))</f>
        <v>restor</v>
      </c>
      <c r="L689" cm="1">
        <f t="array" ref="L689">SUM(--(RIGHT(_xlfn.TEXTSPLIT(Table1[[#This Row],[processed]], ," "), 1) = "I"))</f>
        <v>0</v>
      </c>
      <c r="M689" cm="1">
        <f t="array" ref="M689">SUM(--(RIGHT(_xlfn.TEXTSPLIT(Table1[[#This Row],[processed]], ," "), 2) = "bl"))</f>
        <v>0</v>
      </c>
      <c r="N689" cm="1">
        <f t="array" ref="N689">SUM(--(ISNUMBER(SEARCH(Table1[[#This Row],[keyword]], Table1[keyword]))))</f>
        <v>2</v>
      </c>
      <c r="O689" t="str" cm="1">
        <f t="array" ref="O689">_xlfn.TEXTJOIN(", ", TRUE, _xlfn._xlws.FILTER(Table1[keyword], ISNUMBER(SEARCH(Table1[[#This Row],[keyword]], Table1[keyword])), ""))</f>
        <v>restor, restor</v>
      </c>
      <c r="P689" cm="1">
        <f t="array" ref="P689">SUM(--((_xlfn.REGEXTEST(Table1[keyword], "^" &amp; Table1[[#This Row],[keyword]] &amp; ".*")) * (Table1[keep]=1) ))</f>
        <v>2</v>
      </c>
      <c r="Q689" t="str" cm="1">
        <f t="array" ref="Q689">_xlfn.TEXTJOIN(", ", TRUE, _xlfn._xlws.FILTER(Table1[keyword], (_xlfn.REGEXTEST(Table1[keyword], "^" &amp; Table1[[#This Row],[keyword]] &amp; ".*")) * (Table1[keep]=1), ""))</f>
        <v>restor, restor</v>
      </c>
    </row>
    <row r="690" spans="1:17" hidden="1" x14ac:dyDescent="0.3">
      <c r="A690" s="6" t="str">
        <f>IF(NOT(ISBLANK(Table1[[#This Row],[correct value]])), Table1[[#This Row],[correct value]], Table1[[#This Row],[processed]])</f>
        <v>quorum</v>
      </c>
      <c r="B690">
        <v>0</v>
      </c>
      <c r="C690">
        <v>0</v>
      </c>
      <c r="D690" t="s">
        <v>131</v>
      </c>
      <c r="F690" t="b">
        <f>COUNTA(_xlfn.TEXTSPLIT(Table1[[#This Row],[processed]]," "))=1</f>
        <v>1</v>
      </c>
      <c r="G690" t="s">
        <v>138</v>
      </c>
      <c r="H690" t="s">
        <v>138</v>
      </c>
      <c r="J690" cm="1">
        <f t="array" ref="J690">SUM(--((_xlfn.REGEXTEST(Table1[keyword], "\b" &amp; Table1[[#This Row],[keyword]] &amp; ".*")) * (Table1[keep]=1) * (Table1[QA]=Table1[[#This Row],[QA]]) *  (Table1[Redundant]&lt;&gt;1)))</f>
        <v>0</v>
      </c>
      <c r="K690" t="str" cm="1">
        <f t="array" ref="K690">_xlfn.TEXTJOIN(", ", TRUE, _xlfn._xlws.FILTER(Table1[keyword], (_xlfn.REGEXTEST(Table1[keyword], "\b" &amp; Table1[[#This Row],[keyword]] &amp; ".*")) * (Table1[keep]=1)  * (Table1[QA]=Table1[[#This Row],[QA]]) *  (Table1[Redundant]&lt;&gt;1), ""))</f>
        <v/>
      </c>
      <c r="L690" cm="1">
        <f t="array" ref="L690">SUM(--(RIGHT(_xlfn.TEXTSPLIT(Table1[[#This Row],[processed]], ," "), 1) = "I"))</f>
        <v>0</v>
      </c>
      <c r="M690" cm="1">
        <f t="array" ref="M690">SUM(--(RIGHT(_xlfn.TEXTSPLIT(Table1[[#This Row],[processed]], ," "), 2) = "bl"))</f>
        <v>0</v>
      </c>
      <c r="N690" cm="1">
        <f t="array" ref="N690">SUM(--(ISNUMBER(SEARCH(Table1[[#This Row],[keyword]], Table1[keyword]))))</f>
        <v>1</v>
      </c>
      <c r="O690" t="str" cm="1">
        <f t="array" ref="O690">_xlfn.TEXTJOIN(", ", TRUE, _xlfn._xlws.FILTER(Table1[keyword], ISNUMBER(SEARCH(Table1[[#This Row],[keyword]], Table1[keyword])), ""))</f>
        <v>quorum</v>
      </c>
      <c r="P690" cm="1">
        <f t="array" ref="P690">SUM(--((_xlfn.REGEXTEST(Table1[keyword], "^" &amp; Table1[[#This Row],[keyword]] &amp; ".*")) * (Table1[keep]=1) ))</f>
        <v>0</v>
      </c>
      <c r="Q690" t="str" cm="1">
        <f t="array" ref="Q690">_xlfn.TEXTJOIN(", ", TRUE, _xlfn._xlws.FILTER(Table1[keyword], (_xlfn.REGEXTEST(Table1[keyword], "^" &amp; Table1[[#This Row],[keyword]] &amp; ".*")) * (Table1[keep]=1), ""))</f>
        <v/>
      </c>
    </row>
    <row r="691" spans="1:17" hidden="1" x14ac:dyDescent="0.3">
      <c r="A691" s="6" t="str">
        <f>IF(NOT(ISBLANK(Table1[[#This Row],[correct value]])), Table1[[#This Row],[correct value]], Table1[[#This Row],[processed]])</f>
        <v>race condit</v>
      </c>
      <c r="B691">
        <v>0</v>
      </c>
      <c r="C691">
        <v>0</v>
      </c>
      <c r="D691" t="s">
        <v>746</v>
      </c>
      <c r="F691" t="b">
        <f>COUNTA(_xlfn.TEXTSPLIT(Table1[[#This Row],[processed]]," "))=1</f>
        <v>0</v>
      </c>
      <c r="G691" t="s">
        <v>640</v>
      </c>
      <c r="H691" t="s">
        <v>641</v>
      </c>
      <c r="J691" cm="1">
        <f t="array" ref="J691">SUM(--((_xlfn.REGEXTEST(Table1[keyword], "\b" &amp; Table1[[#This Row],[keyword]] &amp; ".*")) * (Table1[keep]=1) * (Table1[QA]=Table1[[#This Row],[QA]]) *  (Table1[Redundant]&lt;&gt;1)))</f>
        <v>0</v>
      </c>
      <c r="K691" t="str" cm="1">
        <f t="array" ref="K691">_xlfn.TEXTJOIN(", ", TRUE, _xlfn._xlws.FILTER(Table1[keyword], (_xlfn.REGEXTEST(Table1[keyword], "\b" &amp; Table1[[#This Row],[keyword]] &amp; ".*")) * (Table1[keep]=1)  * (Table1[QA]=Table1[[#This Row],[QA]]) *  (Table1[Redundant]&lt;&gt;1), ""))</f>
        <v/>
      </c>
      <c r="L691" cm="1">
        <f t="array" ref="L691">SUM(--(RIGHT(_xlfn.TEXTSPLIT(Table1[[#This Row],[processed]], ," "), 1) = "I"))</f>
        <v>0</v>
      </c>
      <c r="M691" cm="1">
        <f t="array" ref="M691">SUM(--(RIGHT(_xlfn.TEXTSPLIT(Table1[[#This Row],[processed]], ," "), 2) = "bl"))</f>
        <v>0</v>
      </c>
      <c r="N691" cm="1">
        <f t="array" ref="N691">SUM(--(ISNUMBER(SEARCH(Table1[[#This Row],[keyword]], Table1[keyword]))))</f>
        <v>1</v>
      </c>
      <c r="O691" t="str" cm="1">
        <f t="array" ref="O691">_xlfn.TEXTJOIN(", ", TRUE, _xlfn._xlws.FILTER(Table1[keyword], ISNUMBER(SEARCH(Table1[[#This Row],[keyword]], Table1[keyword])), ""))</f>
        <v>race condit</v>
      </c>
      <c r="P691" cm="1">
        <f t="array" ref="P691">SUM(--((_xlfn.REGEXTEST(Table1[keyword], "^" &amp; Table1[[#This Row],[keyword]] &amp; ".*")) * (Table1[keep]=1) ))</f>
        <v>0</v>
      </c>
      <c r="Q691" t="str" cm="1">
        <f t="array" ref="Q691">_xlfn.TEXTJOIN(", ", TRUE, _xlfn._xlws.FILTER(Table1[keyword], (_xlfn.REGEXTEST(Table1[keyword], "^" &amp; Table1[[#This Row],[keyword]] &amp; ".*")) * (Table1[keep]=1), ""))</f>
        <v/>
      </c>
    </row>
    <row r="692" spans="1:17" x14ac:dyDescent="0.3">
      <c r="A692" t="str">
        <f>IF(NOT(ISBLANK(Table1[[#This Row],[correct value]])), Table1[[#This Row],[correct value]], Table1[[#This Row],[processed]])</f>
        <v>restor</v>
      </c>
      <c r="B692">
        <v>0</v>
      </c>
      <c r="C692">
        <v>1</v>
      </c>
      <c r="D692" t="s">
        <v>861</v>
      </c>
      <c r="F692" t="b">
        <f>COUNTA(_xlfn.TEXTSPLIT(Table1[[#This Row],[processed]]," "))=1</f>
        <v>1</v>
      </c>
      <c r="G692" t="s">
        <v>180</v>
      </c>
      <c r="H692" s="2" t="s">
        <v>215</v>
      </c>
      <c r="J692" cm="1">
        <f t="array" ref="J692">SUM(--((_xlfn.REGEXTEST(Table1[keyword], "\b" &amp; Table1[[#This Row],[keyword]] &amp; ".*")) * (Table1[keep]=1) * (Table1[QA]=Table1[[#This Row],[QA]]) *  (Table1[Redundant]&lt;&gt;1)))</f>
        <v>1</v>
      </c>
      <c r="K692" t="str" cm="1">
        <f t="array" ref="K692">_xlfn.TEXTJOIN(", ", TRUE, _xlfn._xlws.FILTER(Table1[keyword], (_xlfn.REGEXTEST(Table1[keyword], "\b" &amp; Table1[[#This Row],[keyword]] &amp; ".*")) * (Table1[keep]=1)  * (Table1[QA]=Table1[[#This Row],[QA]]) *  (Table1[Redundant]&lt;&gt;1), ""))</f>
        <v>restor</v>
      </c>
      <c r="L692" cm="1">
        <f t="array" ref="L692">SUM(--(RIGHT(_xlfn.TEXTSPLIT(Table1[[#This Row],[processed]], ," "), 1) = "I"))</f>
        <v>0</v>
      </c>
      <c r="M692" cm="1">
        <f t="array" ref="M692">SUM(--(RIGHT(_xlfn.TEXTSPLIT(Table1[[#This Row],[processed]], ," "), 2) = "bl"))</f>
        <v>0</v>
      </c>
      <c r="N692" cm="1">
        <f t="array" ref="N692">SUM(--(ISNUMBER(SEARCH(Table1[[#This Row],[keyword]], Table1[keyword]))))</f>
        <v>2</v>
      </c>
      <c r="O692" t="str" cm="1">
        <f t="array" ref="O692">_xlfn.TEXTJOIN(", ", TRUE, _xlfn._xlws.FILTER(Table1[keyword], ISNUMBER(SEARCH(Table1[[#This Row],[keyword]], Table1[keyword])), ""))</f>
        <v>restor, restor</v>
      </c>
      <c r="P692" cm="1">
        <f t="array" ref="P692">SUM(--((_xlfn.REGEXTEST(Table1[keyword], "^" &amp; Table1[[#This Row],[keyword]] &amp; ".*")) * (Table1[keep]=1) ))</f>
        <v>2</v>
      </c>
      <c r="Q692" t="str" cm="1">
        <f t="array" ref="Q692">_xlfn.TEXTJOIN(", ", TRUE, _xlfn._xlws.FILTER(Table1[keyword], (_xlfn.REGEXTEST(Table1[keyword], "^" &amp; Table1[[#This Row],[keyword]] &amp; ".*")) * (Table1[keep]=1), ""))</f>
        <v>restor, restor</v>
      </c>
    </row>
    <row r="693" spans="1:17" x14ac:dyDescent="0.3">
      <c r="A693" t="str">
        <f>IF(NOT(ISBLANK(Table1[[#This Row],[correct value]])), Table1[[#This Row],[correct value]], Table1[[#This Row],[processed]])</f>
        <v>restrict appl</v>
      </c>
      <c r="B693">
        <v>1</v>
      </c>
      <c r="C693">
        <v>1</v>
      </c>
      <c r="D693" t="s">
        <v>969</v>
      </c>
      <c r="F693" t="b">
        <f>COUNTA(_xlfn.TEXTSPLIT(Table1[[#This Row],[processed]]," "))=1</f>
        <v>0</v>
      </c>
      <c r="G693" t="s">
        <v>953</v>
      </c>
      <c r="H693" s="2" t="s">
        <v>954</v>
      </c>
      <c r="I693" t="s">
        <v>1418</v>
      </c>
      <c r="J693" cm="1">
        <f t="array" ref="J693">SUM(--((_xlfn.REGEXTEST(Table1[keyword], "\b" &amp; Table1[[#This Row],[keyword]] &amp; ".*")) * (Table1[keep]=1) * (Table1[QA]=Table1[[#This Row],[QA]]) *  (Table1[Redundant]&lt;&gt;1)))</f>
        <v>1</v>
      </c>
      <c r="K693" t="str" cm="1">
        <f t="array" ref="K693">_xlfn.TEXTJOIN(", ", TRUE, _xlfn._xlws.FILTER(Table1[keyword], (_xlfn.REGEXTEST(Table1[keyword], "\b" &amp; Table1[[#This Row],[keyword]] &amp; ".*")) * (Table1[keep]=1)  * (Table1[QA]=Table1[[#This Row],[QA]]) *  (Table1[Redundant]&lt;&gt;1), ""))</f>
        <v>restrict appl</v>
      </c>
      <c r="L693" cm="1">
        <f t="array" ref="L693">SUM(--(RIGHT(_xlfn.TEXTSPLIT(Table1[[#This Row],[processed]], ," "), 1) = "I"))</f>
        <v>1</v>
      </c>
      <c r="M693" cm="1">
        <f t="array" ref="M693">SUM(--(RIGHT(_xlfn.TEXTSPLIT(Table1[[#This Row],[processed]], ," "), 2) = "bl"))</f>
        <v>0</v>
      </c>
      <c r="N693" cm="1">
        <f t="array" ref="N693">SUM(--(ISNUMBER(SEARCH(Table1[[#This Row],[keyword]], Table1[keyword]))))</f>
        <v>1</v>
      </c>
      <c r="O693" t="str" cm="1">
        <f t="array" ref="O693">_xlfn.TEXTJOIN(", ", TRUE, _xlfn._xlws.FILTER(Table1[keyword], ISNUMBER(SEARCH(Table1[[#This Row],[keyword]], Table1[keyword])), ""))</f>
        <v>restrict appl</v>
      </c>
      <c r="P693" cm="1">
        <f t="array" ref="P693">SUM(--((_xlfn.REGEXTEST(Table1[keyword], "^" &amp; Table1[[#This Row],[keyword]] &amp; ".*")) * (Table1[keep]=1) ))</f>
        <v>1</v>
      </c>
      <c r="Q693" t="str" cm="1">
        <f t="array" ref="Q693">_xlfn.TEXTJOIN(", ", TRUE, _xlfn._xlws.FILTER(Table1[keyword], (_xlfn.REGEXTEST(Table1[keyword], "^" &amp; Table1[[#This Row],[keyword]] &amp; ".*")) * (Table1[keep]=1), ""))</f>
        <v>restrict appl</v>
      </c>
    </row>
    <row r="694" spans="1:17" x14ac:dyDescent="0.3">
      <c r="A694" t="str">
        <f>IF(NOT(ISBLANK(Table1[[#This Row],[correct value]])), Table1[[#This Row],[correct value]], Table1[[#This Row],[processed]])</f>
        <v>resum</v>
      </c>
      <c r="B694">
        <v>0</v>
      </c>
      <c r="C694">
        <v>1</v>
      </c>
      <c r="D694" t="s">
        <v>1383</v>
      </c>
      <c r="F694" t="b">
        <f>COUNTA(_xlfn.TEXTSPLIT(Table1[[#This Row],[processed]]," "))=1</f>
        <v>1</v>
      </c>
      <c r="G694" t="s">
        <v>1276</v>
      </c>
      <c r="H694" s="2" t="s">
        <v>1277</v>
      </c>
      <c r="J694" cm="1">
        <f t="array" ref="J694">SUM(--((_xlfn.REGEXTEST(Table1[keyword], "\b" &amp; Table1[[#This Row],[keyword]] &amp; ".*")) * (Table1[keep]=1) * (Table1[QA]=Table1[[#This Row],[QA]]) *  (Table1[Redundant]&lt;&gt;1)))</f>
        <v>1</v>
      </c>
      <c r="K694" t="str" cm="1">
        <f t="array" ref="K694">_xlfn.TEXTJOIN(", ", TRUE, _xlfn._xlws.FILTER(Table1[keyword], (_xlfn.REGEXTEST(Table1[keyword], "\b" &amp; Table1[[#This Row],[keyword]] &amp; ".*")) * (Table1[keep]=1)  * (Table1[QA]=Table1[[#This Row],[QA]]) *  (Table1[Redundant]&lt;&gt;1), ""))</f>
        <v>resum</v>
      </c>
      <c r="L694" cm="1">
        <f t="array" ref="L694">SUM(--(RIGHT(_xlfn.TEXTSPLIT(Table1[[#This Row],[processed]], ," "), 1) = "I"))</f>
        <v>0</v>
      </c>
      <c r="M694" cm="1">
        <f t="array" ref="M694">SUM(--(RIGHT(_xlfn.TEXTSPLIT(Table1[[#This Row],[processed]], ," "), 2) = "bl"))</f>
        <v>0</v>
      </c>
      <c r="N694" cm="1">
        <f t="array" ref="N694">SUM(--(ISNUMBER(SEARCH(Table1[[#This Row],[keyword]], Table1[keyword]))))</f>
        <v>1</v>
      </c>
      <c r="O694" t="str" cm="1">
        <f t="array" ref="O694">_xlfn.TEXTJOIN(", ", TRUE, _xlfn._xlws.FILTER(Table1[keyword], ISNUMBER(SEARCH(Table1[[#This Row],[keyword]], Table1[keyword])), ""))</f>
        <v>resum</v>
      </c>
      <c r="P694" cm="1">
        <f t="array" ref="P694">SUM(--((_xlfn.REGEXTEST(Table1[keyword], "^" &amp; Table1[[#This Row],[keyword]] &amp; ".*")) * (Table1[keep]=1) ))</f>
        <v>1</v>
      </c>
      <c r="Q694" t="str" cm="1">
        <f t="array" ref="Q694">_xlfn.TEXTJOIN(", ", TRUE, _xlfn._xlws.FILTER(Table1[keyword], (_xlfn.REGEXTEST(Table1[keyword], "^" &amp; Table1[[#This Row],[keyword]] &amp; ".*")) * (Table1[keep]=1), ""))</f>
        <v>resum</v>
      </c>
    </row>
    <row r="695" spans="1:17" x14ac:dyDescent="0.3">
      <c r="A695" t="str">
        <f>IF(NOT(ISBLANK(Table1[[#This Row],[correct value]])), Table1[[#This Row],[correct value]], Table1[[#This Row],[processed]])</f>
        <v>retent</v>
      </c>
      <c r="B695">
        <v>1</v>
      </c>
      <c r="C695">
        <v>1</v>
      </c>
      <c r="D695" t="s">
        <v>1184</v>
      </c>
      <c r="F695" t="b">
        <f>COUNTA(_xlfn.TEXTSPLIT(Table1[[#This Row],[processed]]," "))=1</f>
        <v>1</v>
      </c>
      <c r="G695" t="s">
        <v>1140</v>
      </c>
      <c r="H695" s="2" t="s">
        <v>1141</v>
      </c>
      <c r="J695" cm="1">
        <f t="array" ref="J695">SUM(--((_xlfn.REGEXTEST(Table1[keyword], "\b" &amp; Table1[[#This Row],[keyword]] &amp; ".*")) * (Table1[keep]=1) * (Table1[QA]=Table1[[#This Row],[QA]]) *  (Table1[Redundant]&lt;&gt;1)))</f>
        <v>1</v>
      </c>
      <c r="K695" t="str" cm="1">
        <f t="array" ref="K695">_xlfn.TEXTJOIN(", ", TRUE, _xlfn._xlws.FILTER(Table1[keyword], (_xlfn.REGEXTEST(Table1[keyword], "\b" &amp; Table1[[#This Row],[keyword]] &amp; ".*")) * (Table1[keep]=1)  * (Table1[QA]=Table1[[#This Row],[QA]]) *  (Table1[Redundant]&lt;&gt;1), ""))</f>
        <v>retent</v>
      </c>
      <c r="L695" cm="1">
        <f t="array" ref="L695">SUM(--(RIGHT(_xlfn.TEXTSPLIT(Table1[[#This Row],[processed]], ," "), 1) = "I"))</f>
        <v>0</v>
      </c>
      <c r="M695" cm="1">
        <f t="array" ref="M695">SUM(--(RIGHT(_xlfn.TEXTSPLIT(Table1[[#This Row],[processed]], ," "), 2) = "bl"))</f>
        <v>0</v>
      </c>
      <c r="N695" cm="1">
        <f t="array" ref="N695">SUM(--(ISNUMBER(SEARCH(Table1[[#This Row],[keyword]], Table1[keyword]))))</f>
        <v>1</v>
      </c>
      <c r="O695" t="str" cm="1">
        <f t="array" ref="O695">_xlfn.TEXTJOIN(", ", TRUE, _xlfn._xlws.FILTER(Table1[keyword], ISNUMBER(SEARCH(Table1[[#This Row],[keyword]], Table1[keyword])), ""))</f>
        <v>retent</v>
      </c>
      <c r="P695" cm="1">
        <f t="array" ref="P695">SUM(--((_xlfn.REGEXTEST(Table1[keyword], "^" &amp; Table1[[#This Row],[keyword]] &amp; ".*")) * (Table1[keep]=1) ))</f>
        <v>1</v>
      </c>
      <c r="Q695" t="str" cm="1">
        <f t="array" ref="Q695">_xlfn.TEXTJOIN(", ", TRUE, _xlfn._xlws.FILTER(Table1[keyword], (_xlfn.REGEXTEST(Table1[keyword], "^" &amp; Table1[[#This Row],[keyword]] &amp; ".*")) * (Table1[keep]=1), ""))</f>
        <v>retent</v>
      </c>
    </row>
    <row r="696" spans="1:17" x14ac:dyDescent="0.3">
      <c r="A696" t="str">
        <f>IF(NOT(ISBLANK(Table1[[#This Row],[correct value]])), Table1[[#This Row],[correct value]], Table1[[#This Row],[processed]])</f>
        <v>retransmit</v>
      </c>
      <c r="B696">
        <v>1</v>
      </c>
      <c r="C696">
        <v>1</v>
      </c>
      <c r="D696" t="s">
        <v>746</v>
      </c>
      <c r="F696" t="b">
        <f>COUNTA(_xlfn.TEXTSPLIT(Table1[[#This Row],[processed]]," "))=1</f>
        <v>1</v>
      </c>
      <c r="G696" t="s">
        <v>685</v>
      </c>
      <c r="H696" s="2" t="s">
        <v>686</v>
      </c>
      <c r="J696" cm="1">
        <f t="array" ref="J696">SUM(--((_xlfn.REGEXTEST(Table1[keyword], "\b" &amp; Table1[[#This Row],[keyword]] &amp; ".*")) * (Table1[keep]=1) * (Table1[QA]=Table1[[#This Row],[QA]]) *  (Table1[Redundant]&lt;&gt;1)))</f>
        <v>1</v>
      </c>
      <c r="K696" t="str" cm="1">
        <f t="array" ref="K696">_xlfn.TEXTJOIN(", ", TRUE, _xlfn._xlws.FILTER(Table1[keyword], (_xlfn.REGEXTEST(Table1[keyword], "\b" &amp; Table1[[#This Row],[keyword]] &amp; ".*")) * (Table1[keep]=1)  * (Table1[QA]=Table1[[#This Row],[QA]]) *  (Table1[Redundant]&lt;&gt;1), ""))</f>
        <v>retransmit</v>
      </c>
      <c r="L696" cm="1">
        <f t="array" ref="L696">SUM(--(RIGHT(_xlfn.TEXTSPLIT(Table1[[#This Row],[processed]], ," "), 1) = "I"))</f>
        <v>0</v>
      </c>
      <c r="M696" cm="1">
        <f t="array" ref="M696">SUM(--(RIGHT(_xlfn.TEXTSPLIT(Table1[[#This Row],[processed]], ," "), 2) = "bl"))</f>
        <v>0</v>
      </c>
      <c r="N696" cm="1">
        <f t="array" ref="N696">SUM(--(ISNUMBER(SEARCH(Table1[[#This Row],[keyword]], Table1[keyword]))))</f>
        <v>1</v>
      </c>
      <c r="O696" t="str" cm="1">
        <f t="array" ref="O696">_xlfn.TEXTJOIN(", ", TRUE, _xlfn._xlws.FILTER(Table1[keyword], ISNUMBER(SEARCH(Table1[[#This Row],[keyword]], Table1[keyword])), ""))</f>
        <v>retransmit</v>
      </c>
      <c r="P696" cm="1">
        <f t="array" ref="P696">SUM(--((_xlfn.REGEXTEST(Table1[keyword], "^" &amp; Table1[[#This Row],[keyword]] &amp; ".*")) * (Table1[keep]=1) ))</f>
        <v>1</v>
      </c>
      <c r="Q696" t="str" cm="1">
        <f t="array" ref="Q696">_xlfn.TEXTJOIN(", ", TRUE, _xlfn._xlws.FILTER(Table1[keyword], (_xlfn.REGEXTEST(Table1[keyword], "^" &amp; Table1[[#This Row],[keyword]] &amp; ".*")) * (Table1[keep]=1), ""))</f>
        <v>retransmit</v>
      </c>
    </row>
    <row r="697" spans="1:17" x14ac:dyDescent="0.3">
      <c r="A697" t="str">
        <f>IF(NOT(ISBLANK(Table1[[#This Row],[correct value]])), Table1[[#This Row],[correct value]], Table1[[#This Row],[processed]])</f>
        <v>reu</v>
      </c>
      <c r="B697">
        <v>0</v>
      </c>
      <c r="C697">
        <v>1</v>
      </c>
      <c r="D697" t="s">
        <v>541</v>
      </c>
      <c r="F697" t="b">
        <f>COUNTA(_xlfn.TEXTSPLIT(Table1[[#This Row],[processed]]," "))=1</f>
        <v>1</v>
      </c>
      <c r="G697" t="s">
        <v>515</v>
      </c>
      <c r="H697" s="2" t="s">
        <v>516</v>
      </c>
      <c r="J697" cm="1">
        <f t="array" ref="J697">SUM(--((_xlfn.REGEXTEST(Table1[keyword], "\b" &amp; Table1[[#This Row],[keyword]] &amp; ".*")) * (Table1[keep]=1) * (Table1[QA]=Table1[[#This Row],[QA]]) *  (Table1[Redundant]&lt;&gt;1)))</f>
        <v>1</v>
      </c>
      <c r="K697" t="str" cm="1">
        <f t="array" ref="K697">_xlfn.TEXTJOIN(", ", TRUE, _xlfn._xlws.FILTER(Table1[keyword], (_xlfn.REGEXTEST(Table1[keyword], "\b" &amp; Table1[[#This Row],[keyword]] &amp; ".*")) * (Table1[keep]=1)  * (Table1[QA]=Table1[[#This Row],[QA]]) *  (Table1[Redundant]&lt;&gt;1), ""))</f>
        <v>reu</v>
      </c>
      <c r="L697" cm="1">
        <f t="array" ref="L697">SUM(--(RIGHT(_xlfn.TEXTSPLIT(Table1[[#This Row],[processed]], ," "), 1) = "I"))</f>
        <v>0</v>
      </c>
      <c r="M697" cm="1">
        <f t="array" ref="M697">SUM(--(RIGHT(_xlfn.TEXTSPLIT(Table1[[#This Row],[processed]], ," "), 2) = "bl"))</f>
        <v>0</v>
      </c>
      <c r="N697" cm="1">
        <f t="array" ref="N697">SUM(--(ISNUMBER(SEARCH(Table1[[#This Row],[keyword]], Table1[keyword]))))</f>
        <v>1</v>
      </c>
      <c r="O697" t="str" cm="1">
        <f t="array" ref="O697">_xlfn.TEXTJOIN(", ", TRUE, _xlfn._xlws.FILTER(Table1[keyword], ISNUMBER(SEARCH(Table1[[#This Row],[keyword]], Table1[keyword])), ""))</f>
        <v>reu</v>
      </c>
      <c r="P697" cm="1">
        <f t="array" ref="P697">SUM(--((_xlfn.REGEXTEST(Table1[keyword], "^" &amp; Table1[[#This Row],[keyword]] &amp; ".*")) * (Table1[keep]=1) ))</f>
        <v>1</v>
      </c>
      <c r="Q697" t="str" cm="1">
        <f t="array" ref="Q697">_xlfn.TEXTJOIN(", ", TRUE, _xlfn._xlws.FILTER(Table1[keyword], (_xlfn.REGEXTEST(Table1[keyword], "^" &amp; Table1[[#This Row],[keyword]] &amp; ".*")) * (Table1[keep]=1), ""))</f>
        <v>reu</v>
      </c>
    </row>
    <row r="698" spans="1:17" x14ac:dyDescent="0.3">
      <c r="A698" t="str">
        <f>IF(NOT(ISBLANK(Table1[[#This Row],[correct value]])), Table1[[#This Row],[correct value]], Table1[[#This Row],[processed]])</f>
        <v>review</v>
      </c>
      <c r="B698">
        <v>0</v>
      </c>
      <c r="C698">
        <v>1</v>
      </c>
      <c r="D698" t="s">
        <v>969</v>
      </c>
      <c r="F698" t="b">
        <f>COUNTA(_xlfn.TEXTSPLIT(Table1[[#This Row],[processed]]," "))=1</f>
        <v>1</v>
      </c>
      <c r="G698" t="s">
        <v>913</v>
      </c>
      <c r="H698" s="2" t="s">
        <v>913</v>
      </c>
      <c r="J698" cm="1">
        <f t="array" ref="J698">SUM(--((_xlfn.REGEXTEST(Table1[keyword], "\b" &amp; Table1[[#This Row],[keyword]] &amp; ".*")) * (Table1[keep]=1) * (Table1[QA]=Table1[[#This Row],[QA]]) *  (Table1[Redundant]&lt;&gt;1)))</f>
        <v>1</v>
      </c>
      <c r="K698" t="str" cm="1">
        <f t="array" ref="K698">_xlfn.TEXTJOIN(", ", TRUE, _xlfn._xlws.FILTER(Table1[keyword], (_xlfn.REGEXTEST(Table1[keyword], "\b" &amp; Table1[[#This Row],[keyword]] &amp; ".*")) * (Table1[keep]=1)  * (Table1[QA]=Table1[[#This Row],[QA]]) *  (Table1[Redundant]&lt;&gt;1), ""))</f>
        <v>review</v>
      </c>
      <c r="L698" cm="1">
        <f t="array" ref="L698">SUM(--(RIGHT(_xlfn.TEXTSPLIT(Table1[[#This Row],[processed]], ," "), 1) = "I"))</f>
        <v>0</v>
      </c>
      <c r="M698" cm="1">
        <f t="array" ref="M698">SUM(--(RIGHT(_xlfn.TEXTSPLIT(Table1[[#This Row],[processed]], ," "), 2) = "bl"))</f>
        <v>0</v>
      </c>
      <c r="N698" cm="1">
        <f t="array" ref="N698">SUM(--(ISNUMBER(SEARCH(Table1[[#This Row],[keyword]], Table1[keyword]))))</f>
        <v>3</v>
      </c>
      <c r="O698" t="str" cm="1">
        <f t="array" ref="O698">_xlfn.TEXTJOIN(", ", TRUE, _xlfn._xlws.FILTER(Table1[keyword], ISNUMBER(SEARCH(Table1[[#This Row],[keyword]], Table1[keyword])), ""))</f>
        <v>code review, review, review</v>
      </c>
      <c r="P698" cm="1">
        <f t="array" ref="P698">SUM(--((_xlfn.REGEXTEST(Table1[keyword], "^" &amp; Table1[[#This Row],[keyword]] &amp; ".*")) * (Table1[keep]=1) ))</f>
        <v>2</v>
      </c>
      <c r="Q698" t="str" cm="1">
        <f t="array" ref="Q698">_xlfn.TEXTJOIN(", ", TRUE, _xlfn._xlws.FILTER(Table1[keyword], (_xlfn.REGEXTEST(Table1[keyword], "^" &amp; Table1[[#This Row],[keyword]] &amp; ".*")) * (Table1[keep]=1), ""))</f>
        <v>review, review</v>
      </c>
    </row>
    <row r="699" spans="1:17" x14ac:dyDescent="0.3">
      <c r="A699" t="str">
        <f>IF(NOT(ISBLANK(Table1[[#This Row],[correct value]])), Table1[[#This Row],[correct value]], Table1[[#This Row],[processed]])</f>
        <v>review</v>
      </c>
      <c r="B699">
        <v>0</v>
      </c>
      <c r="C699">
        <v>1</v>
      </c>
      <c r="D699" t="s">
        <v>1262</v>
      </c>
      <c r="F699" t="b">
        <f>COUNTA(_xlfn.TEXTSPLIT(Table1[[#This Row],[processed]]," "))=1</f>
        <v>1</v>
      </c>
      <c r="G699" t="s">
        <v>913</v>
      </c>
      <c r="H699" s="2" t="s">
        <v>913</v>
      </c>
      <c r="J699" cm="1">
        <f t="array" ref="J699">SUM(--((_xlfn.REGEXTEST(Table1[keyword], "\b" &amp; Table1[[#This Row],[keyword]] &amp; ".*")) * (Table1[keep]=1) * (Table1[QA]=Table1[[#This Row],[QA]]) *  (Table1[Redundant]&lt;&gt;1)))</f>
        <v>1</v>
      </c>
      <c r="K699" t="str" cm="1">
        <f t="array" ref="K699">_xlfn.TEXTJOIN(", ", TRUE, _xlfn._xlws.FILTER(Table1[keyword], (_xlfn.REGEXTEST(Table1[keyword], "\b" &amp; Table1[[#This Row],[keyword]] &amp; ".*")) * (Table1[keep]=1)  * (Table1[QA]=Table1[[#This Row],[QA]]) *  (Table1[Redundant]&lt;&gt;1), ""))</f>
        <v>review</v>
      </c>
      <c r="L699" cm="1">
        <f t="array" ref="L699">SUM(--(RIGHT(_xlfn.TEXTSPLIT(Table1[[#This Row],[processed]], ," "), 1) = "I"))</f>
        <v>0</v>
      </c>
      <c r="M699" cm="1">
        <f t="array" ref="M699">SUM(--(RIGHT(_xlfn.TEXTSPLIT(Table1[[#This Row],[processed]], ," "), 2) = "bl"))</f>
        <v>0</v>
      </c>
      <c r="N699" cm="1">
        <f t="array" ref="N699">SUM(--(ISNUMBER(SEARCH(Table1[[#This Row],[keyword]], Table1[keyword]))))</f>
        <v>3</v>
      </c>
      <c r="O699" t="str" cm="1">
        <f t="array" ref="O699">_xlfn.TEXTJOIN(", ", TRUE, _xlfn._xlws.FILTER(Table1[keyword], ISNUMBER(SEARCH(Table1[[#This Row],[keyword]], Table1[keyword])), ""))</f>
        <v>code review, review, review</v>
      </c>
      <c r="P699" cm="1">
        <f t="array" ref="P699">SUM(--((_xlfn.REGEXTEST(Table1[keyword], "^" &amp; Table1[[#This Row],[keyword]] &amp; ".*")) * (Table1[keep]=1) ))</f>
        <v>2</v>
      </c>
      <c r="Q699" t="str" cm="1">
        <f t="array" ref="Q699">_xlfn.TEXTJOIN(", ", TRUE, _xlfn._xlws.FILTER(Table1[keyword], (_xlfn.REGEXTEST(Table1[keyword], "^" &amp; Table1[[#This Row],[keyword]] &amp; ".*")) * (Table1[keep]=1), ""))</f>
        <v>review, review</v>
      </c>
    </row>
    <row r="700" spans="1:17" x14ac:dyDescent="0.3">
      <c r="A700" t="str">
        <f>IF(NOT(ISBLANK(Table1[[#This Row],[correct value]])), Table1[[#This Row],[correct value]], Table1[[#This Row],[processed]])</f>
        <v>revoc</v>
      </c>
      <c r="B700">
        <v>1</v>
      </c>
      <c r="C700">
        <v>1</v>
      </c>
      <c r="D700" t="s">
        <v>1184</v>
      </c>
      <c r="F700" t="b">
        <f>COUNTA(_xlfn.TEXTSPLIT(Table1[[#This Row],[processed]]," "))=1</f>
        <v>1</v>
      </c>
      <c r="G700" t="s">
        <v>1107</v>
      </c>
      <c r="H700" s="2" t="s">
        <v>1108</v>
      </c>
      <c r="J700" cm="1">
        <f t="array" ref="J700">SUM(--((_xlfn.REGEXTEST(Table1[keyword], "\b" &amp; Table1[[#This Row],[keyword]] &amp; ".*")) * (Table1[keep]=1) * (Table1[QA]=Table1[[#This Row],[QA]]) *  (Table1[Redundant]&lt;&gt;1)))</f>
        <v>1</v>
      </c>
      <c r="K700" t="str" cm="1">
        <f t="array" ref="K700">_xlfn.TEXTJOIN(", ", TRUE, _xlfn._xlws.FILTER(Table1[keyword], (_xlfn.REGEXTEST(Table1[keyword], "\b" &amp; Table1[[#This Row],[keyword]] &amp; ".*")) * (Table1[keep]=1)  * (Table1[QA]=Table1[[#This Row],[QA]]) *  (Table1[Redundant]&lt;&gt;1), ""))</f>
        <v>revoc</v>
      </c>
      <c r="L700" cm="1">
        <f t="array" ref="L700">SUM(--(RIGHT(_xlfn.TEXTSPLIT(Table1[[#This Row],[processed]], ," "), 1) = "I"))</f>
        <v>0</v>
      </c>
      <c r="M700" cm="1">
        <f t="array" ref="M700">SUM(--(RIGHT(_xlfn.TEXTSPLIT(Table1[[#This Row],[processed]], ," "), 2) = "bl"))</f>
        <v>0</v>
      </c>
      <c r="N700" cm="1">
        <f t="array" ref="N700">SUM(--(ISNUMBER(SEARCH(Table1[[#This Row],[keyword]], Table1[keyword]))))</f>
        <v>1</v>
      </c>
      <c r="O700" t="str" cm="1">
        <f t="array" ref="O700">_xlfn.TEXTJOIN(", ", TRUE, _xlfn._xlws.FILTER(Table1[keyword], ISNUMBER(SEARCH(Table1[[#This Row],[keyword]], Table1[keyword])), ""))</f>
        <v>revoc</v>
      </c>
      <c r="P700" cm="1">
        <f t="array" ref="P700">SUM(--((_xlfn.REGEXTEST(Table1[keyword], "^" &amp; Table1[[#This Row],[keyword]] &amp; ".*")) * (Table1[keep]=1) ))</f>
        <v>1</v>
      </c>
      <c r="Q700" t="str" cm="1">
        <f t="array" ref="Q700">_xlfn.TEXTJOIN(", ", TRUE, _xlfn._xlws.FILTER(Table1[keyword], (_xlfn.REGEXTEST(Table1[keyword], "^" &amp; Table1[[#This Row],[keyword]] &amp; ".*")) * (Table1[keep]=1), ""))</f>
        <v>revoc</v>
      </c>
    </row>
    <row r="701" spans="1:17" x14ac:dyDescent="0.3">
      <c r="A701" t="str">
        <f>IF(NOT(ISBLANK(Table1[[#This Row],[correct value]])), Table1[[#This Row],[correct value]], Table1[[#This Row],[processed]])</f>
        <v>revok</v>
      </c>
      <c r="B701">
        <v>1</v>
      </c>
      <c r="C701">
        <v>1</v>
      </c>
      <c r="D701" t="s">
        <v>1184</v>
      </c>
      <c r="F701" t="b">
        <f>COUNTA(_xlfn.TEXTSPLIT(Table1[[#This Row],[processed]]," "))=1</f>
        <v>1</v>
      </c>
      <c r="G701" t="s">
        <v>1100</v>
      </c>
      <c r="H701" s="2" t="s">
        <v>1101</v>
      </c>
      <c r="J701" cm="1">
        <f t="array" ref="J701">SUM(--((_xlfn.REGEXTEST(Table1[keyword], "\b" &amp; Table1[[#This Row],[keyword]] &amp; ".*")) * (Table1[keep]=1) * (Table1[QA]=Table1[[#This Row],[QA]]) *  (Table1[Redundant]&lt;&gt;1)))</f>
        <v>1</v>
      </c>
      <c r="K701" t="str" cm="1">
        <f t="array" ref="K701">_xlfn.TEXTJOIN(", ", TRUE, _xlfn._xlws.FILTER(Table1[keyword], (_xlfn.REGEXTEST(Table1[keyword], "\b" &amp; Table1[[#This Row],[keyword]] &amp; ".*")) * (Table1[keep]=1)  * (Table1[QA]=Table1[[#This Row],[QA]]) *  (Table1[Redundant]&lt;&gt;1), ""))</f>
        <v>revok</v>
      </c>
      <c r="L701" cm="1">
        <f t="array" ref="L701">SUM(--(RIGHT(_xlfn.TEXTSPLIT(Table1[[#This Row],[processed]], ," "), 1) = "I"))</f>
        <v>0</v>
      </c>
      <c r="M701" cm="1">
        <f t="array" ref="M701">SUM(--(RIGHT(_xlfn.TEXTSPLIT(Table1[[#This Row],[processed]], ," "), 2) = "bl"))</f>
        <v>0</v>
      </c>
      <c r="N701" cm="1">
        <f t="array" ref="N701">SUM(--(ISNUMBER(SEARCH(Table1[[#This Row],[keyword]], Table1[keyword]))))</f>
        <v>1</v>
      </c>
      <c r="O701" t="str" cm="1">
        <f t="array" ref="O701">_xlfn.TEXTJOIN(", ", TRUE, _xlfn._xlws.FILTER(Table1[keyword], ISNUMBER(SEARCH(Table1[[#This Row],[keyword]], Table1[keyword])), ""))</f>
        <v>revok</v>
      </c>
      <c r="P701" cm="1">
        <f t="array" ref="P701">SUM(--((_xlfn.REGEXTEST(Table1[keyword], "^" &amp; Table1[[#This Row],[keyword]] &amp; ".*")) * (Table1[keep]=1) ))</f>
        <v>1</v>
      </c>
      <c r="Q701" t="str" cm="1">
        <f t="array" ref="Q701">_xlfn.TEXTJOIN(", ", TRUE, _xlfn._xlws.FILTER(Table1[keyword], (_xlfn.REGEXTEST(Table1[keyword], "^" &amp; Table1[[#This Row],[keyword]] &amp; ".*")) * (Table1[keep]=1), ""))</f>
        <v>revok</v>
      </c>
    </row>
    <row r="702" spans="1:17" x14ac:dyDescent="0.3">
      <c r="A702" t="str">
        <f>IF(NOT(ISBLANK(Table1[[#This Row],[correct value]])), Table1[[#This Row],[correct value]], Table1[[#This Row],[processed]])</f>
        <v>risk</v>
      </c>
      <c r="B702">
        <v>0</v>
      </c>
      <c r="C702">
        <v>1</v>
      </c>
      <c r="D702" t="s">
        <v>969</v>
      </c>
      <c r="F702" t="b">
        <f>COUNTA(_xlfn.TEXTSPLIT(Table1[[#This Row],[processed]]," "))=1</f>
        <v>1</v>
      </c>
      <c r="G702" t="s">
        <v>887</v>
      </c>
      <c r="H702" s="2" t="s">
        <v>887</v>
      </c>
      <c r="J702" cm="1">
        <f t="array" ref="J702">SUM(--((_xlfn.REGEXTEST(Table1[keyword], "\b" &amp; Table1[[#This Row],[keyword]] &amp; ".*")) * (Table1[keep]=1) * (Table1[QA]=Table1[[#This Row],[QA]]) *  (Table1[Redundant]&lt;&gt;1)))</f>
        <v>1</v>
      </c>
      <c r="K702" t="str" cm="1">
        <f t="array" ref="K702">_xlfn.TEXTJOIN(", ", TRUE, _xlfn._xlws.FILTER(Table1[keyword], (_xlfn.REGEXTEST(Table1[keyword], "\b" &amp; Table1[[#This Row],[keyword]] &amp; ".*")) * (Table1[keep]=1)  * (Table1[QA]=Table1[[#This Row],[QA]]) *  (Table1[Redundant]&lt;&gt;1), ""))</f>
        <v>risk</v>
      </c>
      <c r="L702" cm="1">
        <f t="array" ref="L702">SUM(--(RIGHT(_xlfn.TEXTSPLIT(Table1[[#This Row],[processed]], ," "), 1) = "I"))</f>
        <v>0</v>
      </c>
      <c r="M702" cm="1">
        <f t="array" ref="M702">SUM(--(RIGHT(_xlfn.TEXTSPLIT(Table1[[#This Row],[processed]], ," "), 2) = "bl"))</f>
        <v>0</v>
      </c>
      <c r="N702" cm="1">
        <f t="array" ref="N702">SUM(--(ISNUMBER(SEARCH(Table1[[#This Row],[keyword]], Table1[keyword]))))</f>
        <v>3</v>
      </c>
      <c r="O702" t="str" cm="1">
        <f t="array" ref="O702">_xlfn.TEXTJOIN(", ", TRUE, _xlfn._xlws.FILTER(Table1[keyword], ISNUMBER(SEARCH(Table1[[#This Row],[keyword]], Table1[keyword])), ""))</f>
        <v>risk, risk, risk assess</v>
      </c>
      <c r="P702" cm="1">
        <f t="array" ref="P702">SUM(--((_xlfn.REGEXTEST(Table1[keyword], "^" &amp; Table1[[#This Row],[keyword]] &amp; ".*")) * (Table1[keep]=1) ))</f>
        <v>3</v>
      </c>
      <c r="Q702" t="str" cm="1">
        <f t="array" ref="Q702">_xlfn.TEXTJOIN(", ", TRUE, _xlfn._xlws.FILTER(Table1[keyword], (_xlfn.REGEXTEST(Table1[keyword], "^" &amp; Table1[[#This Row],[keyword]] &amp; ".*")) * (Table1[keep]=1), ""))</f>
        <v>risk, risk, risk assess</v>
      </c>
    </row>
    <row r="703" spans="1:17" x14ac:dyDescent="0.3">
      <c r="A703" t="str">
        <f>IF(NOT(ISBLANK(Table1[[#This Row],[correct value]])), Table1[[#This Row],[correct value]], Table1[[#This Row],[processed]])</f>
        <v>risk</v>
      </c>
      <c r="B703">
        <v>0</v>
      </c>
      <c r="C703">
        <v>1</v>
      </c>
      <c r="D703" t="s">
        <v>1184</v>
      </c>
      <c r="F703" t="b">
        <f>COUNTA(_xlfn.TEXTSPLIT(Table1[[#This Row],[processed]]," "))=1</f>
        <v>1</v>
      </c>
      <c r="G703" t="s">
        <v>887</v>
      </c>
      <c r="H703" s="2" t="s">
        <v>887</v>
      </c>
      <c r="J703" cm="1">
        <f t="array" ref="J703">SUM(--((_xlfn.REGEXTEST(Table1[keyword], "\b" &amp; Table1[[#This Row],[keyword]] &amp; ".*")) * (Table1[keep]=1) * (Table1[QA]=Table1[[#This Row],[QA]]) *  (Table1[Redundant]&lt;&gt;1)))</f>
        <v>1</v>
      </c>
      <c r="K703" t="str" cm="1">
        <f t="array" ref="K703">_xlfn.TEXTJOIN(", ", TRUE, _xlfn._xlws.FILTER(Table1[keyword], (_xlfn.REGEXTEST(Table1[keyword], "\b" &amp; Table1[[#This Row],[keyword]] &amp; ".*")) * (Table1[keep]=1)  * (Table1[QA]=Table1[[#This Row],[QA]]) *  (Table1[Redundant]&lt;&gt;1), ""))</f>
        <v>risk</v>
      </c>
      <c r="L703" cm="1">
        <f t="array" ref="L703">SUM(--(RIGHT(_xlfn.TEXTSPLIT(Table1[[#This Row],[processed]], ," "), 1) = "I"))</f>
        <v>0</v>
      </c>
      <c r="M703" cm="1">
        <f t="array" ref="M703">SUM(--(RIGHT(_xlfn.TEXTSPLIT(Table1[[#This Row],[processed]], ," "), 2) = "bl"))</f>
        <v>0</v>
      </c>
      <c r="N703" cm="1">
        <f t="array" ref="N703">SUM(--(ISNUMBER(SEARCH(Table1[[#This Row],[keyword]], Table1[keyword]))))</f>
        <v>3</v>
      </c>
      <c r="O703" t="str" cm="1">
        <f t="array" ref="O703">_xlfn.TEXTJOIN(", ", TRUE, _xlfn._xlws.FILTER(Table1[keyword], ISNUMBER(SEARCH(Table1[[#This Row],[keyword]], Table1[keyword])), ""))</f>
        <v>risk, risk, risk assess</v>
      </c>
      <c r="P703" cm="1">
        <f t="array" ref="P703">SUM(--((_xlfn.REGEXTEST(Table1[keyword], "^" &amp; Table1[[#This Row],[keyword]] &amp; ".*")) * (Table1[keep]=1) ))</f>
        <v>3</v>
      </c>
      <c r="Q703" t="str" cm="1">
        <f t="array" ref="Q703">_xlfn.TEXTJOIN(", ", TRUE, _xlfn._xlws.FILTER(Table1[keyword], (_xlfn.REGEXTEST(Table1[keyword], "^" &amp; Table1[[#This Row],[keyword]] &amp; ".*")) * (Table1[keep]=1), ""))</f>
        <v>risk, risk, risk assess</v>
      </c>
    </row>
    <row r="704" spans="1:17" x14ac:dyDescent="0.3">
      <c r="A704" t="str">
        <f>IF(NOT(ISBLANK(Table1[[#This Row],[correct value]])), Table1[[#This Row],[correct value]], Table1[[#This Row],[processed]])</f>
        <v>risk assess</v>
      </c>
      <c r="B704">
        <v>1</v>
      </c>
      <c r="C704">
        <v>1</v>
      </c>
      <c r="D704" t="s">
        <v>541</v>
      </c>
      <c r="F704" t="b">
        <f>COUNTA(_xlfn.TEXTSPLIT(Table1[[#This Row],[processed]]," "))=1</f>
        <v>0</v>
      </c>
      <c r="G704" t="s">
        <v>590</v>
      </c>
      <c r="H704" s="2" t="s">
        <v>591</v>
      </c>
      <c r="J704" cm="1">
        <f t="array" ref="J704">SUM(--((_xlfn.REGEXTEST(Table1[keyword], "\b" &amp; Table1[[#This Row],[keyword]] &amp; ".*")) * (Table1[keep]=1) * (Table1[QA]=Table1[[#This Row],[QA]]) *  (Table1[Redundant]&lt;&gt;1)))</f>
        <v>1</v>
      </c>
      <c r="K704" t="str" cm="1">
        <f t="array" ref="K704">_xlfn.TEXTJOIN(", ", TRUE, _xlfn._xlws.FILTER(Table1[keyword], (_xlfn.REGEXTEST(Table1[keyword], "\b" &amp; Table1[[#This Row],[keyword]] &amp; ".*")) * (Table1[keep]=1)  * (Table1[QA]=Table1[[#This Row],[QA]]) *  (Table1[Redundant]&lt;&gt;1), ""))</f>
        <v>risk assess</v>
      </c>
      <c r="L704" cm="1">
        <f t="array" ref="L704">SUM(--(RIGHT(_xlfn.TEXTSPLIT(Table1[[#This Row],[processed]], ," "), 1) = "I"))</f>
        <v>0</v>
      </c>
      <c r="M704" cm="1">
        <f t="array" ref="M704">SUM(--(RIGHT(_xlfn.TEXTSPLIT(Table1[[#This Row],[processed]], ," "), 2) = "bl"))</f>
        <v>0</v>
      </c>
      <c r="N704" cm="1">
        <f t="array" ref="N704">SUM(--(ISNUMBER(SEARCH(Table1[[#This Row],[keyword]], Table1[keyword]))))</f>
        <v>1</v>
      </c>
      <c r="O704" t="str" cm="1">
        <f t="array" ref="O704">_xlfn.TEXTJOIN(", ", TRUE, _xlfn._xlws.FILTER(Table1[keyword], ISNUMBER(SEARCH(Table1[[#This Row],[keyword]], Table1[keyword])), ""))</f>
        <v>risk assess</v>
      </c>
      <c r="P704" cm="1">
        <f t="array" ref="P704">SUM(--((_xlfn.REGEXTEST(Table1[keyword], "^" &amp; Table1[[#This Row],[keyword]] &amp; ".*")) * (Table1[keep]=1) ))</f>
        <v>1</v>
      </c>
      <c r="Q704" t="str" cm="1">
        <f t="array" ref="Q704">_xlfn.TEXTJOIN(", ", TRUE, _xlfn._xlws.FILTER(Table1[keyword], (_xlfn.REGEXTEST(Table1[keyword], "^" &amp; Table1[[#This Row],[keyword]] &amp; ".*")) * (Table1[keep]=1), ""))</f>
        <v>risk assess</v>
      </c>
    </row>
    <row r="705" spans="1:17" x14ac:dyDescent="0.3">
      <c r="A705" t="str">
        <f>IF(NOT(ISBLANK(Table1[[#This Row],[correct value]])), Table1[[#This Row],[correct value]], Table1[[#This Row],[processed]])</f>
        <v>robust</v>
      </c>
      <c r="B705">
        <v>0</v>
      </c>
      <c r="C705">
        <v>1</v>
      </c>
      <c r="D705" t="s">
        <v>131</v>
      </c>
      <c r="F705" t="b">
        <f>COUNTA(_xlfn.TEXTSPLIT(Table1[[#This Row],[processed]]," "))=1</f>
        <v>1</v>
      </c>
      <c r="G705" t="s">
        <v>183</v>
      </c>
      <c r="H705" t="s">
        <v>183</v>
      </c>
      <c r="J705" cm="1">
        <f t="array" ref="J705">SUM(--((_xlfn.REGEXTEST(Table1[keyword], "\b" &amp; Table1[[#This Row],[keyword]] &amp; ".*")) * (Table1[keep]=1) * (Table1[QA]=Table1[[#This Row],[QA]]) *  (Table1[Redundant]&lt;&gt;1)))</f>
        <v>1</v>
      </c>
      <c r="K705" t="str" cm="1">
        <f t="array" ref="K705">_xlfn.TEXTJOIN(", ", TRUE, _xlfn._xlws.FILTER(Table1[keyword], (_xlfn.REGEXTEST(Table1[keyword], "\b" &amp; Table1[[#This Row],[keyword]] &amp; ".*")) * (Table1[keep]=1)  * (Table1[QA]=Table1[[#This Row],[QA]]) *  (Table1[Redundant]&lt;&gt;1), ""))</f>
        <v>robust</v>
      </c>
      <c r="L705" cm="1">
        <f t="array" ref="L705">SUM(--(RIGHT(_xlfn.TEXTSPLIT(Table1[[#This Row],[processed]], ," "), 1) = "I"))</f>
        <v>0</v>
      </c>
      <c r="M705" cm="1">
        <f t="array" ref="M705">SUM(--(RIGHT(_xlfn.TEXTSPLIT(Table1[[#This Row],[processed]], ," "), 2) = "bl"))</f>
        <v>0</v>
      </c>
      <c r="N705" cm="1">
        <f t="array" ref="N705">SUM(--(ISNUMBER(SEARCH(Table1[[#This Row],[keyword]], Table1[keyword]))))</f>
        <v>3</v>
      </c>
      <c r="O705" t="str" cm="1">
        <f t="array" ref="O705">_xlfn.TEXTJOIN(", ", TRUE, _xlfn._xlws.FILTER(Table1[keyword], ISNUMBER(SEARCH(Table1[[#This Row],[keyword]], Table1[keyword])), ""))</f>
        <v>robust, robust, robust</v>
      </c>
      <c r="P705" cm="1">
        <f t="array" ref="P705">SUM(--((_xlfn.REGEXTEST(Table1[keyword], "^" &amp; Table1[[#This Row],[keyword]] &amp; ".*")) * (Table1[keep]=1) ))</f>
        <v>3</v>
      </c>
      <c r="Q705" t="str" cm="1">
        <f t="array" ref="Q705">_xlfn.TEXTJOIN(", ", TRUE, _xlfn._xlws.FILTER(Table1[keyword], (_xlfn.REGEXTEST(Table1[keyword], "^" &amp; Table1[[#This Row],[keyword]] &amp; ".*")) * (Table1[keep]=1), ""))</f>
        <v>robust, robust, robust</v>
      </c>
    </row>
    <row r="706" spans="1:17" x14ac:dyDescent="0.3">
      <c r="A706" t="str">
        <f>IF(NOT(ISBLANK(Table1[[#This Row],[correct value]])), Table1[[#This Row],[correct value]], Table1[[#This Row],[processed]])</f>
        <v>robust</v>
      </c>
      <c r="B706">
        <v>0</v>
      </c>
      <c r="C706">
        <v>1</v>
      </c>
      <c r="D706" t="s">
        <v>861</v>
      </c>
      <c r="F706" t="b">
        <f>COUNTA(_xlfn.TEXTSPLIT(Table1[[#This Row],[processed]]," "))=1</f>
        <v>1</v>
      </c>
      <c r="G706" t="s">
        <v>183</v>
      </c>
      <c r="H706" s="2" t="s">
        <v>183</v>
      </c>
      <c r="J706" cm="1">
        <f t="array" ref="J706">SUM(--((_xlfn.REGEXTEST(Table1[keyword], "\b" &amp; Table1[[#This Row],[keyword]] &amp; ".*")) * (Table1[keep]=1) * (Table1[QA]=Table1[[#This Row],[QA]]) *  (Table1[Redundant]&lt;&gt;1)))</f>
        <v>1</v>
      </c>
      <c r="K706" t="str" cm="1">
        <f t="array" ref="K706">_xlfn.TEXTJOIN(", ", TRUE, _xlfn._xlws.FILTER(Table1[keyword], (_xlfn.REGEXTEST(Table1[keyword], "\b" &amp; Table1[[#This Row],[keyword]] &amp; ".*")) * (Table1[keep]=1)  * (Table1[QA]=Table1[[#This Row],[QA]]) *  (Table1[Redundant]&lt;&gt;1), ""))</f>
        <v>robust</v>
      </c>
      <c r="L706" cm="1">
        <f t="array" ref="L706">SUM(--(RIGHT(_xlfn.TEXTSPLIT(Table1[[#This Row],[processed]], ," "), 1) = "I"))</f>
        <v>0</v>
      </c>
      <c r="M706" cm="1">
        <f t="array" ref="M706">SUM(--(RIGHT(_xlfn.TEXTSPLIT(Table1[[#This Row],[processed]], ," "), 2) = "bl"))</f>
        <v>0</v>
      </c>
      <c r="N706" cm="1">
        <f t="array" ref="N706">SUM(--(ISNUMBER(SEARCH(Table1[[#This Row],[keyword]], Table1[keyword]))))</f>
        <v>3</v>
      </c>
      <c r="O706" t="str" cm="1">
        <f t="array" ref="O706">_xlfn.TEXTJOIN(", ", TRUE, _xlfn._xlws.FILTER(Table1[keyword], ISNUMBER(SEARCH(Table1[[#This Row],[keyword]], Table1[keyword])), ""))</f>
        <v>robust, robust, robust</v>
      </c>
      <c r="P706" cm="1">
        <f t="array" ref="P706">SUM(--((_xlfn.REGEXTEST(Table1[keyword], "^" &amp; Table1[[#This Row],[keyword]] &amp; ".*")) * (Table1[keep]=1) ))</f>
        <v>3</v>
      </c>
      <c r="Q706" t="str" cm="1">
        <f t="array" ref="Q706">_xlfn.TEXTJOIN(", ", TRUE, _xlfn._xlws.FILTER(Table1[keyword], (_xlfn.REGEXTEST(Table1[keyword], "^" &amp; Table1[[#This Row],[keyword]] &amp; ".*")) * (Table1[keep]=1), ""))</f>
        <v>robust, robust, robust</v>
      </c>
    </row>
    <row r="707" spans="1:17" x14ac:dyDescent="0.3">
      <c r="A707" t="str">
        <f>IF(NOT(ISBLANK(Table1[[#This Row],[correct value]])), Table1[[#This Row],[correct value]], Table1[[#This Row],[processed]])</f>
        <v>robust</v>
      </c>
      <c r="B707">
        <v>0</v>
      </c>
      <c r="C707">
        <v>1</v>
      </c>
      <c r="D707" t="s">
        <v>969</v>
      </c>
      <c r="F707" t="b">
        <f>COUNTA(_xlfn.TEXTSPLIT(Table1[[#This Row],[processed]]," "))=1</f>
        <v>1</v>
      </c>
      <c r="G707" t="s">
        <v>183</v>
      </c>
      <c r="H707" s="2" t="s">
        <v>183</v>
      </c>
      <c r="J707" cm="1">
        <f t="array" ref="J707">SUM(--((_xlfn.REGEXTEST(Table1[keyword], "\b" &amp; Table1[[#This Row],[keyword]] &amp; ".*")) * (Table1[keep]=1) * (Table1[QA]=Table1[[#This Row],[QA]]) *  (Table1[Redundant]&lt;&gt;1)))</f>
        <v>1</v>
      </c>
      <c r="K707" t="str" cm="1">
        <f t="array" ref="K707">_xlfn.TEXTJOIN(", ", TRUE, _xlfn._xlws.FILTER(Table1[keyword], (_xlfn.REGEXTEST(Table1[keyword], "\b" &amp; Table1[[#This Row],[keyword]] &amp; ".*")) * (Table1[keep]=1)  * (Table1[QA]=Table1[[#This Row],[QA]]) *  (Table1[Redundant]&lt;&gt;1), ""))</f>
        <v>robust</v>
      </c>
      <c r="L707" cm="1">
        <f t="array" ref="L707">SUM(--(RIGHT(_xlfn.TEXTSPLIT(Table1[[#This Row],[processed]], ," "), 1) = "I"))</f>
        <v>0</v>
      </c>
      <c r="M707" cm="1">
        <f t="array" ref="M707">SUM(--(RIGHT(_xlfn.TEXTSPLIT(Table1[[#This Row],[processed]], ," "), 2) = "bl"))</f>
        <v>0</v>
      </c>
      <c r="N707" cm="1">
        <f t="array" ref="N707">SUM(--(ISNUMBER(SEARCH(Table1[[#This Row],[keyword]], Table1[keyword]))))</f>
        <v>3</v>
      </c>
      <c r="O707" t="str" cm="1">
        <f t="array" ref="O707">_xlfn.TEXTJOIN(", ", TRUE, _xlfn._xlws.FILTER(Table1[keyword], ISNUMBER(SEARCH(Table1[[#This Row],[keyword]], Table1[keyword])), ""))</f>
        <v>robust, robust, robust</v>
      </c>
      <c r="P707" cm="1">
        <f t="array" ref="P707">SUM(--((_xlfn.REGEXTEST(Table1[keyword], "^" &amp; Table1[[#This Row],[keyword]] &amp; ".*")) * (Table1[keep]=1) ))</f>
        <v>3</v>
      </c>
      <c r="Q707" t="str" cm="1">
        <f t="array" ref="Q707">_xlfn.TEXTJOIN(", ", TRUE, _xlfn._xlws.FILTER(Table1[keyword], (_xlfn.REGEXTEST(Table1[keyword], "^" &amp; Table1[[#This Row],[keyword]] &amp; ".*")) * (Table1[keep]=1), ""))</f>
        <v>robust, robust, robust</v>
      </c>
    </row>
    <row r="708" spans="1:17" x14ac:dyDescent="0.3">
      <c r="A708" t="str">
        <f>IF(NOT(ISBLANK(Table1[[#This Row],[correct value]])), Table1[[#This Row],[correct value]], Table1[[#This Row],[processed]])</f>
        <v>role-bas</v>
      </c>
      <c r="B708">
        <v>1</v>
      </c>
      <c r="C708">
        <v>1</v>
      </c>
      <c r="D708" t="s">
        <v>1184</v>
      </c>
      <c r="F708" t="b">
        <f>COUNTA(_xlfn.TEXTSPLIT(Table1[[#This Row],[processed]]," "))=1</f>
        <v>1</v>
      </c>
      <c r="G708" t="s">
        <v>1136</v>
      </c>
      <c r="H708" s="2" t="s">
        <v>1137</v>
      </c>
      <c r="J708" cm="1">
        <f t="array" ref="J708">SUM(--((_xlfn.REGEXTEST(Table1[keyword], "\b" &amp; Table1[[#This Row],[keyword]] &amp; ".*")) * (Table1[keep]=1) * (Table1[QA]=Table1[[#This Row],[QA]]) *  (Table1[Redundant]&lt;&gt;1)))</f>
        <v>1</v>
      </c>
      <c r="K708" t="str" cm="1">
        <f t="array" ref="K708">_xlfn.TEXTJOIN(", ", TRUE, _xlfn._xlws.FILTER(Table1[keyword], (_xlfn.REGEXTEST(Table1[keyword], "\b" &amp; Table1[[#This Row],[keyword]] &amp; ".*")) * (Table1[keep]=1)  * (Table1[QA]=Table1[[#This Row],[QA]]) *  (Table1[Redundant]&lt;&gt;1), ""))</f>
        <v>role-bas</v>
      </c>
      <c r="L708" cm="1">
        <f t="array" ref="L708">SUM(--(RIGHT(_xlfn.TEXTSPLIT(Table1[[#This Row],[processed]], ," "), 1) = "I"))</f>
        <v>0</v>
      </c>
      <c r="M708" cm="1">
        <f t="array" ref="M708">SUM(--(RIGHT(_xlfn.TEXTSPLIT(Table1[[#This Row],[processed]], ," "), 2) = "bl"))</f>
        <v>0</v>
      </c>
      <c r="N708" cm="1">
        <f t="array" ref="N708">SUM(--(ISNUMBER(SEARCH(Table1[[#This Row],[keyword]], Table1[keyword]))))</f>
        <v>1</v>
      </c>
      <c r="O708" t="str" cm="1">
        <f t="array" ref="O708">_xlfn.TEXTJOIN(", ", TRUE, _xlfn._xlws.FILTER(Table1[keyword], ISNUMBER(SEARCH(Table1[[#This Row],[keyword]], Table1[keyword])), ""))</f>
        <v>role-bas</v>
      </c>
      <c r="P708" cm="1">
        <f t="array" ref="P708">SUM(--((_xlfn.REGEXTEST(Table1[keyword], "^" &amp; Table1[[#This Row],[keyword]] &amp; ".*")) * (Table1[keep]=1) ))</f>
        <v>1</v>
      </c>
      <c r="Q708" t="str" cm="1">
        <f t="array" ref="Q708">_xlfn.TEXTJOIN(", ", TRUE, _xlfn._xlws.FILTER(Table1[keyword], (_xlfn.REGEXTEST(Table1[keyword], "^" &amp; Table1[[#This Row],[keyword]] &amp; ".*")) * (Table1[keep]=1), ""))</f>
        <v>role-bas</v>
      </c>
    </row>
    <row r="709" spans="1:17" x14ac:dyDescent="0.3">
      <c r="A709" t="str">
        <f>IF(NOT(ISBLANK(Table1[[#This Row],[correct value]])), Table1[[#This Row],[correct value]], Table1[[#This Row],[processed]])</f>
        <v>roll</v>
      </c>
      <c r="B709">
        <v>0</v>
      </c>
      <c r="C709">
        <v>1</v>
      </c>
      <c r="D709" t="s">
        <v>390</v>
      </c>
      <c r="F709" t="b">
        <f>COUNTA(_xlfn.TEXTSPLIT(Table1[[#This Row],[processed]]," "))=1</f>
        <v>1</v>
      </c>
      <c r="G709" t="s">
        <v>272</v>
      </c>
      <c r="H709" s="2" t="s">
        <v>273</v>
      </c>
      <c r="J709" cm="1">
        <f t="array" ref="J709">SUM(--((_xlfn.REGEXTEST(Table1[keyword], "\b" &amp; Table1[[#This Row],[keyword]] &amp; ".*")) * (Table1[keep]=1) * (Table1[QA]=Table1[[#This Row],[QA]]) *  (Table1[Redundant]&lt;&gt;1)))</f>
        <v>1</v>
      </c>
      <c r="K709" t="str" cm="1">
        <f t="array" ref="K709">_xlfn.TEXTJOIN(", ", TRUE, _xlfn._xlws.FILTER(Table1[keyword], (_xlfn.REGEXTEST(Table1[keyword], "\b" &amp; Table1[[#This Row],[keyword]] &amp; ".*")) * (Table1[keep]=1)  * (Table1[QA]=Table1[[#This Row],[QA]]) *  (Table1[Redundant]&lt;&gt;1), ""))</f>
        <v>roll</v>
      </c>
      <c r="L709" cm="1">
        <f t="array" ref="L709">SUM(--(RIGHT(_xlfn.TEXTSPLIT(Table1[[#This Row],[processed]], ," "), 1) = "I"))</f>
        <v>0</v>
      </c>
      <c r="M709" cm="1">
        <f t="array" ref="M709">SUM(--(RIGHT(_xlfn.TEXTSPLIT(Table1[[#This Row],[processed]], ," "), 2) = "bl"))</f>
        <v>0</v>
      </c>
      <c r="N709" cm="1">
        <f t="array" ref="N709">SUM(--(ISNUMBER(SEARCH(Table1[[#This Row],[keyword]], Table1[keyword]))))</f>
        <v>7</v>
      </c>
      <c r="O709" t="str" cm="1">
        <f t="array" ref="O709">_xlfn.TEXTJOIN(", ", TRUE, _xlfn._xlws.FILTER(Table1[keyword], ISNUMBER(SEARCH(Table1[[#This Row],[keyword]], Table1[keyword])), ""))</f>
        <v>roll, rollback, rollback, rollback, rollback, rollback, rollout</v>
      </c>
      <c r="P709" cm="1">
        <f t="array" ref="P709">SUM(--((_xlfn.REGEXTEST(Table1[keyword], "^" &amp; Table1[[#This Row],[keyword]] &amp; ".*")) * (Table1[keep]=1) ))</f>
        <v>5</v>
      </c>
      <c r="Q709" t="str" cm="1">
        <f t="array" ref="Q709">_xlfn.TEXTJOIN(", ", TRUE, _xlfn._xlws.FILTER(Table1[keyword], (_xlfn.REGEXTEST(Table1[keyword], "^" &amp; Table1[[#This Row],[keyword]] &amp; ".*")) * (Table1[keep]=1), ""))</f>
        <v>roll, rollback, rollback, rollback, rollout</v>
      </c>
    </row>
    <row r="710" spans="1:17" x14ac:dyDescent="0.3">
      <c r="A710" t="str">
        <f>IF(NOT(ISBLANK(Table1[[#This Row],[correct value]])), Table1[[#This Row],[correct value]], Table1[[#This Row],[processed]])</f>
        <v>rollback</v>
      </c>
      <c r="B710">
        <v>0</v>
      </c>
      <c r="C710">
        <v>1</v>
      </c>
      <c r="D710" t="s">
        <v>861</v>
      </c>
      <c r="F710" t="b">
        <f>COUNTA(_xlfn.TEXTSPLIT(Table1[[#This Row],[processed]]," "))=1</f>
        <v>1</v>
      </c>
      <c r="G710" t="s">
        <v>134</v>
      </c>
      <c r="H710" s="2" t="s">
        <v>134</v>
      </c>
      <c r="J710" cm="1">
        <f t="array" ref="J710">SUM(--((_xlfn.REGEXTEST(Table1[keyword], "\b" &amp; Table1[[#This Row],[keyword]] &amp; ".*")) * (Table1[keep]=1) * (Table1[QA]=Table1[[#This Row],[QA]]) *  (Table1[Redundant]&lt;&gt;1)))</f>
        <v>1</v>
      </c>
      <c r="K710" t="str" cm="1">
        <f t="array" ref="K710">_xlfn.TEXTJOIN(", ", TRUE, _xlfn._xlws.FILTER(Table1[keyword], (_xlfn.REGEXTEST(Table1[keyword], "\b" &amp; Table1[[#This Row],[keyword]] &amp; ".*")) * (Table1[keep]=1)  * (Table1[QA]=Table1[[#This Row],[QA]]) *  (Table1[Redundant]&lt;&gt;1), ""))</f>
        <v>rollback</v>
      </c>
      <c r="L710" cm="1">
        <f t="array" ref="L710">SUM(--(RIGHT(_xlfn.TEXTSPLIT(Table1[[#This Row],[processed]], ," "), 1) = "I"))</f>
        <v>0</v>
      </c>
      <c r="M710" cm="1">
        <f t="array" ref="M710">SUM(--(RIGHT(_xlfn.TEXTSPLIT(Table1[[#This Row],[processed]], ," "), 2) = "bl"))</f>
        <v>0</v>
      </c>
      <c r="N710" cm="1">
        <f t="array" ref="N710">SUM(--(ISNUMBER(SEARCH(Table1[[#This Row],[keyword]], Table1[keyword]))))</f>
        <v>5</v>
      </c>
      <c r="O710" t="str" cm="1">
        <f t="array" ref="O710">_xlfn.TEXTJOIN(", ", TRUE, _xlfn._xlws.FILTER(Table1[keyword], ISNUMBER(SEARCH(Table1[[#This Row],[keyword]], Table1[keyword])), ""))</f>
        <v>rollback, rollback, rollback, rollback, rollback</v>
      </c>
      <c r="P710" cm="1">
        <f t="array" ref="P710">SUM(--((_xlfn.REGEXTEST(Table1[keyword], "^" &amp; Table1[[#This Row],[keyword]] &amp; ".*")) * (Table1[keep]=1) ))</f>
        <v>3</v>
      </c>
      <c r="Q710" t="str" cm="1">
        <f t="array" ref="Q710">_xlfn.TEXTJOIN(", ", TRUE, _xlfn._xlws.FILTER(Table1[keyword], (_xlfn.REGEXTEST(Table1[keyword], "^" &amp; Table1[[#This Row],[keyword]] &amp; ".*")) * (Table1[keep]=1), ""))</f>
        <v>rollback, rollback, rollback</v>
      </c>
    </row>
    <row r="711" spans="1:17" x14ac:dyDescent="0.3">
      <c r="A711" t="str">
        <f>IF(NOT(ISBLANK(Table1[[#This Row],[correct value]])), Table1[[#This Row],[correct value]], Table1[[#This Row],[processed]])</f>
        <v>rollback</v>
      </c>
      <c r="B711">
        <v>1</v>
      </c>
      <c r="C711">
        <v>1</v>
      </c>
      <c r="D711" t="s">
        <v>1184</v>
      </c>
      <c r="F711" t="b">
        <f>COUNTA(_xlfn.TEXTSPLIT(Table1[[#This Row],[processed]]," "))=1</f>
        <v>1</v>
      </c>
      <c r="G711" t="s">
        <v>134</v>
      </c>
      <c r="H711" s="2" t="s">
        <v>1171</v>
      </c>
      <c r="J711" cm="1">
        <f t="array" ref="J711">SUM(--((_xlfn.REGEXTEST(Table1[keyword], "\b" &amp; Table1[[#This Row],[keyword]] &amp; ".*")) * (Table1[keep]=1) * (Table1[QA]=Table1[[#This Row],[QA]]) *  (Table1[Redundant]&lt;&gt;1)))</f>
        <v>1</v>
      </c>
      <c r="K711" t="str" cm="1">
        <f t="array" ref="K711">_xlfn.TEXTJOIN(", ", TRUE, _xlfn._xlws.FILTER(Table1[keyword], (_xlfn.REGEXTEST(Table1[keyword], "\b" &amp; Table1[[#This Row],[keyword]] &amp; ".*")) * (Table1[keep]=1)  * (Table1[QA]=Table1[[#This Row],[QA]]) *  (Table1[Redundant]&lt;&gt;1), ""))</f>
        <v>rollback</v>
      </c>
      <c r="L711" cm="1">
        <f t="array" ref="L711">SUM(--(RIGHT(_xlfn.TEXTSPLIT(Table1[[#This Row],[processed]], ," "), 1) = "I"))</f>
        <v>0</v>
      </c>
      <c r="M711" cm="1">
        <f t="array" ref="M711">SUM(--(RIGHT(_xlfn.TEXTSPLIT(Table1[[#This Row],[processed]], ," "), 2) = "bl"))</f>
        <v>0</v>
      </c>
      <c r="N711" cm="1">
        <f t="array" ref="N711">SUM(--(ISNUMBER(SEARCH(Table1[[#This Row],[keyword]], Table1[keyword]))))</f>
        <v>5</v>
      </c>
      <c r="O711" t="str" cm="1">
        <f t="array" ref="O711">_xlfn.TEXTJOIN(", ", TRUE, _xlfn._xlws.FILTER(Table1[keyword], ISNUMBER(SEARCH(Table1[[#This Row],[keyword]], Table1[keyword])), ""))</f>
        <v>rollback, rollback, rollback, rollback, rollback</v>
      </c>
      <c r="P711" cm="1">
        <f t="array" ref="P711">SUM(--((_xlfn.REGEXTEST(Table1[keyword], "^" &amp; Table1[[#This Row],[keyword]] &amp; ".*")) * (Table1[keep]=1) ))</f>
        <v>3</v>
      </c>
      <c r="Q711" t="str" cm="1">
        <f t="array" ref="Q711">_xlfn.TEXTJOIN(", ", TRUE, _xlfn._xlws.FILTER(Table1[keyword], (_xlfn.REGEXTEST(Table1[keyword], "^" &amp; Table1[[#This Row],[keyword]] &amp; ".*")) * (Table1[keep]=1), ""))</f>
        <v>rollback, rollback, rollback</v>
      </c>
    </row>
    <row r="712" spans="1:17" x14ac:dyDescent="0.3">
      <c r="A712" t="str">
        <f>IF(NOT(ISBLANK(Table1[[#This Row],[correct value]])), Table1[[#This Row],[correct value]], Table1[[#This Row],[processed]])</f>
        <v>rootkit</v>
      </c>
      <c r="B712">
        <v>0</v>
      </c>
      <c r="C712">
        <v>1</v>
      </c>
      <c r="D712" t="s">
        <v>1184</v>
      </c>
      <c r="F712" t="b">
        <f>COUNTA(_xlfn.TEXTSPLIT(Table1[[#This Row],[processed]]," "))=1</f>
        <v>1</v>
      </c>
      <c r="G712" t="s">
        <v>1032</v>
      </c>
      <c r="H712" s="2" t="s">
        <v>1032</v>
      </c>
      <c r="J712" cm="1">
        <f t="array" ref="J712">SUM(--((_xlfn.REGEXTEST(Table1[keyword], "\b" &amp; Table1[[#This Row],[keyword]] &amp; ".*")) * (Table1[keep]=1) * (Table1[QA]=Table1[[#This Row],[QA]]) *  (Table1[Redundant]&lt;&gt;1)))</f>
        <v>1</v>
      </c>
      <c r="K712" t="str" cm="1">
        <f t="array" ref="K712">_xlfn.TEXTJOIN(", ", TRUE, _xlfn._xlws.FILTER(Table1[keyword], (_xlfn.REGEXTEST(Table1[keyword], "\b" &amp; Table1[[#This Row],[keyword]] &amp; ".*")) * (Table1[keep]=1)  * (Table1[QA]=Table1[[#This Row],[QA]]) *  (Table1[Redundant]&lt;&gt;1), ""))</f>
        <v>rootkit</v>
      </c>
      <c r="L712" cm="1">
        <f t="array" ref="L712">SUM(--(RIGHT(_xlfn.TEXTSPLIT(Table1[[#This Row],[processed]], ," "), 1) = "I"))</f>
        <v>0</v>
      </c>
      <c r="M712" cm="1">
        <f t="array" ref="M712">SUM(--(RIGHT(_xlfn.TEXTSPLIT(Table1[[#This Row],[processed]], ," "), 2) = "bl"))</f>
        <v>0</v>
      </c>
      <c r="N712" cm="1">
        <f t="array" ref="N712">SUM(--(ISNUMBER(SEARCH(Table1[[#This Row],[keyword]], Table1[keyword]))))</f>
        <v>1</v>
      </c>
      <c r="O712" t="str" cm="1">
        <f t="array" ref="O712">_xlfn.TEXTJOIN(", ", TRUE, _xlfn._xlws.FILTER(Table1[keyword], ISNUMBER(SEARCH(Table1[[#This Row],[keyword]], Table1[keyword])), ""))</f>
        <v>rootkit</v>
      </c>
      <c r="P712" cm="1">
        <f t="array" ref="P712">SUM(--((_xlfn.REGEXTEST(Table1[keyword], "^" &amp; Table1[[#This Row],[keyword]] &amp; ".*")) * (Table1[keep]=1) ))</f>
        <v>1</v>
      </c>
      <c r="Q712" t="str" cm="1">
        <f t="array" ref="Q712">_xlfn.TEXTJOIN(", ", TRUE, _xlfn._xlws.FILTER(Table1[keyword], (_xlfn.REGEXTEST(Table1[keyword], "^" &amp; Table1[[#This Row],[keyword]] &amp; ".*")) * (Table1[keep]=1), ""))</f>
        <v>rootkit</v>
      </c>
    </row>
    <row r="713" spans="1:17" x14ac:dyDescent="0.3">
      <c r="A713" t="str">
        <f>IF(NOT(ISBLANK(Table1[[#This Row],[correct value]])), Table1[[#This Row],[correct value]], Table1[[#This Row],[processed]])</f>
        <v>rotat</v>
      </c>
      <c r="B713">
        <v>1</v>
      </c>
      <c r="C713">
        <v>1</v>
      </c>
      <c r="D713" t="s">
        <v>1184</v>
      </c>
      <c r="F713" t="b">
        <f>COUNTA(_xlfn.TEXTSPLIT(Table1[[#This Row],[processed]]," "))=1</f>
        <v>1</v>
      </c>
      <c r="G713" t="s">
        <v>1074</v>
      </c>
      <c r="H713" s="2" t="s">
        <v>1075</v>
      </c>
      <c r="J713" cm="1">
        <f t="array" ref="J713">SUM(--((_xlfn.REGEXTEST(Table1[keyword], "\b" &amp; Table1[[#This Row],[keyword]] &amp; ".*")) * (Table1[keep]=1) * (Table1[QA]=Table1[[#This Row],[QA]]) *  (Table1[Redundant]&lt;&gt;1)))</f>
        <v>1</v>
      </c>
      <c r="K713" t="str" cm="1">
        <f t="array" ref="K713">_xlfn.TEXTJOIN(", ", TRUE, _xlfn._xlws.FILTER(Table1[keyword], (_xlfn.REGEXTEST(Table1[keyword], "\b" &amp; Table1[[#This Row],[keyword]] &amp; ".*")) * (Table1[keep]=1)  * (Table1[QA]=Table1[[#This Row],[QA]]) *  (Table1[Redundant]&lt;&gt;1), ""))</f>
        <v>rotat</v>
      </c>
      <c r="L713" cm="1">
        <f t="array" ref="L713">SUM(--(RIGHT(_xlfn.TEXTSPLIT(Table1[[#This Row],[processed]], ," "), 1) = "I"))</f>
        <v>0</v>
      </c>
      <c r="M713" cm="1">
        <f t="array" ref="M713">SUM(--(RIGHT(_xlfn.TEXTSPLIT(Table1[[#This Row],[processed]], ," "), 2) = "bl"))</f>
        <v>0</v>
      </c>
      <c r="N713" cm="1">
        <f t="array" ref="N713">SUM(--(ISNUMBER(SEARCH(Table1[[#This Row],[keyword]], Table1[keyword]))))</f>
        <v>1</v>
      </c>
      <c r="O713" t="str" cm="1">
        <f t="array" ref="O713">_xlfn.TEXTJOIN(", ", TRUE, _xlfn._xlws.FILTER(Table1[keyword], ISNUMBER(SEARCH(Table1[[#This Row],[keyword]], Table1[keyword])), ""))</f>
        <v>rotat</v>
      </c>
      <c r="P713" cm="1">
        <f t="array" ref="P713">SUM(--((_xlfn.REGEXTEST(Table1[keyword], "^" &amp; Table1[[#This Row],[keyword]] &amp; ".*")) * (Table1[keep]=1) ))</f>
        <v>1</v>
      </c>
      <c r="Q713" t="str" cm="1">
        <f t="array" ref="Q713">_xlfn.TEXTJOIN(", ", TRUE, _xlfn._xlws.FILTER(Table1[keyword], (_xlfn.REGEXTEST(Table1[keyword], "^" &amp; Table1[[#This Row],[keyword]] &amp; ".*")) * (Table1[keep]=1), ""))</f>
        <v>rotat</v>
      </c>
    </row>
    <row r="714" spans="1:17" x14ac:dyDescent="0.3">
      <c r="A714" t="str">
        <f>IF(NOT(ISBLANK(Table1[[#This Row],[correct value]])), Table1[[#This Row],[correct value]], Table1[[#This Row],[processed]])</f>
        <v>rout</v>
      </c>
      <c r="B714">
        <v>0</v>
      </c>
      <c r="C714">
        <v>1</v>
      </c>
      <c r="D714" t="s">
        <v>492</v>
      </c>
      <c r="F714" t="b">
        <f>COUNTA(_xlfn.TEXTSPLIT(Table1[[#This Row],[processed]]," "))=1</f>
        <v>1</v>
      </c>
      <c r="G714" t="s">
        <v>428</v>
      </c>
      <c r="H714" s="2" t="s">
        <v>428</v>
      </c>
      <c r="J714" cm="1">
        <f t="array" ref="J714">SUM(--((_xlfn.REGEXTEST(Table1[keyword], "\b" &amp; Table1[[#This Row],[keyword]] &amp; ".*")) * (Table1[keep]=1) * (Table1[QA]=Table1[[#This Row],[QA]]) *  (Table1[Redundant]&lt;&gt;1)))</f>
        <v>1</v>
      </c>
      <c r="K714" t="str" cm="1">
        <f t="array" ref="K714">_xlfn.TEXTJOIN(", ", TRUE, _xlfn._xlws.FILTER(Table1[keyword], (_xlfn.REGEXTEST(Table1[keyword], "\b" &amp; Table1[[#This Row],[keyword]] &amp; ".*")) * (Table1[keep]=1)  * (Table1[QA]=Table1[[#This Row],[QA]]) *  (Table1[Redundant]&lt;&gt;1), ""))</f>
        <v>rout</v>
      </c>
      <c r="L714" cm="1">
        <f t="array" ref="L714">SUM(--(RIGHT(_xlfn.TEXTSPLIT(Table1[[#This Row],[processed]], ," "), 1) = "I"))</f>
        <v>0</v>
      </c>
      <c r="M714" cm="1">
        <f t="array" ref="M714">SUM(--(RIGHT(_xlfn.TEXTSPLIT(Table1[[#This Row],[processed]], ," "), 2) = "bl"))</f>
        <v>0</v>
      </c>
      <c r="N714" cm="1">
        <f t="array" ref="N714">SUM(--(ISNUMBER(SEARCH(Table1[[#This Row],[keyword]], Table1[keyword]))))</f>
        <v>2</v>
      </c>
      <c r="O714" t="str" cm="1">
        <f t="array" ref="O714">_xlfn.TEXTJOIN(", ", TRUE, _xlfn._xlws.FILTER(Table1[keyword], ISNUMBER(SEARCH(Table1[[#This Row],[keyword]], Table1[keyword])), ""))</f>
        <v>rerout, rout</v>
      </c>
      <c r="P714" cm="1">
        <f t="array" ref="P714">SUM(--((_xlfn.REGEXTEST(Table1[keyword], "^" &amp; Table1[[#This Row],[keyword]] &amp; ".*")) * (Table1[keep]=1) ))</f>
        <v>1</v>
      </c>
      <c r="Q714" t="str" cm="1">
        <f t="array" ref="Q714">_xlfn.TEXTJOIN(", ", TRUE, _xlfn._xlws.FILTER(Table1[keyword], (_xlfn.REGEXTEST(Table1[keyword], "^" &amp; Table1[[#This Row],[keyword]] &amp; ".*")) * (Table1[keep]=1), ""))</f>
        <v>rout</v>
      </c>
    </row>
    <row r="715" spans="1:17" x14ac:dyDescent="0.3">
      <c r="A715" t="str">
        <f>IF(NOT(ISBLANK(Table1[[#This Row],[correct value]])), Table1[[#This Row],[correct value]], Table1[[#This Row],[processed]])</f>
        <v>rpc</v>
      </c>
      <c r="B715">
        <v>0</v>
      </c>
      <c r="C715">
        <v>1</v>
      </c>
      <c r="D715" t="s">
        <v>115</v>
      </c>
      <c r="F715" t="b">
        <f>COUNTA(_xlfn.TEXTSPLIT(Table1[[#This Row],[processed]]," "))=1</f>
        <v>1</v>
      </c>
      <c r="G715" t="s">
        <v>53</v>
      </c>
      <c r="H715" s="2" t="s">
        <v>87</v>
      </c>
      <c r="J715" cm="1">
        <f t="array" ref="J715">SUM(--((_xlfn.REGEXTEST(Table1[keyword], "\b" &amp; Table1[[#This Row],[keyword]] &amp; ".*")) * (Table1[keep]=1) * (Table1[QA]=Table1[[#This Row],[QA]]) *  (Table1[Redundant]&lt;&gt;1)))</f>
        <v>1</v>
      </c>
      <c r="K715" t="str" cm="1">
        <f t="array" ref="K715">_xlfn.TEXTJOIN(", ", TRUE, _xlfn._xlws.FILTER(Table1[keyword], (_xlfn.REGEXTEST(Table1[keyword], "\b" &amp; Table1[[#This Row],[keyword]] &amp; ".*")) * (Table1[keep]=1)  * (Table1[QA]=Table1[[#This Row],[QA]]) *  (Table1[Redundant]&lt;&gt;1), ""))</f>
        <v>rpc</v>
      </c>
      <c r="L715" cm="1">
        <f t="array" ref="L715">SUM(--(RIGHT(_xlfn.TEXTSPLIT(Table1[[#This Row],[processed]], ," "), 1) = "I"))</f>
        <v>0</v>
      </c>
      <c r="M715" cm="1">
        <f t="array" ref="M715">SUM(--(RIGHT(_xlfn.TEXTSPLIT(Table1[[#This Row],[processed]], ," "), 2) = "bl"))</f>
        <v>0</v>
      </c>
      <c r="N715" cm="1">
        <f t="array" ref="N715">SUM(--(ISNUMBER(SEARCH(Table1[[#This Row],[keyword]], Table1[keyword]))))</f>
        <v>1</v>
      </c>
      <c r="O715" t="str" cm="1">
        <f t="array" ref="O715">_xlfn.TEXTJOIN(", ", TRUE, _xlfn._xlws.FILTER(Table1[keyword], ISNUMBER(SEARCH(Table1[[#This Row],[keyword]], Table1[keyword])), ""))</f>
        <v>rpc</v>
      </c>
      <c r="P715" cm="1">
        <f t="array" ref="P715">SUM(--((_xlfn.REGEXTEST(Table1[keyword], "^" &amp; Table1[[#This Row],[keyword]] &amp; ".*")) * (Table1[keep]=1) ))</f>
        <v>1</v>
      </c>
      <c r="Q715" t="str" cm="1">
        <f t="array" ref="Q715">_xlfn.TEXTJOIN(", ", TRUE, _xlfn._xlws.FILTER(Table1[keyword], (_xlfn.REGEXTEST(Table1[keyword], "^" &amp; Table1[[#This Row],[keyword]] &amp; ".*")) * (Table1[keep]=1), ""))</f>
        <v>rpc</v>
      </c>
    </row>
    <row r="716" spans="1:17" x14ac:dyDescent="0.3">
      <c r="A716" t="str">
        <f>IF(NOT(ISBLANK(Table1[[#This Row],[correct value]])), Table1[[#This Row],[correct value]], Table1[[#This Row],[processed]])</f>
        <v>rpo</v>
      </c>
      <c r="B716">
        <v>1</v>
      </c>
      <c r="C716">
        <v>1</v>
      </c>
      <c r="D716" t="s">
        <v>861</v>
      </c>
      <c r="F716" t="b">
        <f>COUNTA(_xlfn.TEXTSPLIT(Table1[[#This Row],[processed]]," "))=1</f>
        <v>1</v>
      </c>
      <c r="G716" t="s">
        <v>822</v>
      </c>
      <c r="H716" s="2" t="s">
        <v>823</v>
      </c>
      <c r="J716" cm="1">
        <f t="array" ref="J716">SUM(--((_xlfn.REGEXTEST(Table1[keyword], "\b" &amp; Table1[[#This Row],[keyword]] &amp; ".*")) * (Table1[keep]=1) * (Table1[QA]=Table1[[#This Row],[QA]]) *  (Table1[Redundant]&lt;&gt;1)))</f>
        <v>1</v>
      </c>
      <c r="K716" t="str" cm="1">
        <f t="array" ref="K716">_xlfn.TEXTJOIN(", ", TRUE, _xlfn._xlws.FILTER(Table1[keyword], (_xlfn.REGEXTEST(Table1[keyword], "\b" &amp; Table1[[#This Row],[keyword]] &amp; ".*")) * (Table1[keep]=1)  * (Table1[QA]=Table1[[#This Row],[QA]]) *  (Table1[Redundant]&lt;&gt;1), ""))</f>
        <v>rpo</v>
      </c>
      <c r="L716" cm="1">
        <f t="array" ref="L716">SUM(--(RIGHT(_xlfn.TEXTSPLIT(Table1[[#This Row],[processed]], ," "), 1) = "I"))</f>
        <v>0</v>
      </c>
      <c r="M716" cm="1">
        <f t="array" ref="M716">SUM(--(RIGHT(_xlfn.TEXTSPLIT(Table1[[#This Row],[processed]], ," "), 2) = "bl"))</f>
        <v>0</v>
      </c>
      <c r="N716" cm="1">
        <f t="array" ref="N716">SUM(--(ISNUMBER(SEARCH(Table1[[#This Row],[keyword]], Table1[keyword]))))</f>
        <v>1</v>
      </c>
      <c r="O716" t="str" cm="1">
        <f t="array" ref="O716">_xlfn.TEXTJOIN(", ", TRUE, _xlfn._xlws.FILTER(Table1[keyword], ISNUMBER(SEARCH(Table1[[#This Row],[keyword]], Table1[keyword])), ""))</f>
        <v>rpo</v>
      </c>
      <c r="P716" cm="1">
        <f t="array" ref="P716">SUM(--((_xlfn.REGEXTEST(Table1[keyword], "^" &amp; Table1[[#This Row],[keyword]] &amp; ".*")) * (Table1[keep]=1) ))</f>
        <v>1</v>
      </c>
      <c r="Q716" t="str" cm="1">
        <f t="array" ref="Q716">_xlfn.TEXTJOIN(", ", TRUE, _xlfn._xlws.FILTER(Table1[keyword], (_xlfn.REGEXTEST(Table1[keyword], "^" &amp; Table1[[#This Row],[keyword]] &amp; ".*")) * (Table1[keep]=1), ""))</f>
        <v>rpo</v>
      </c>
    </row>
    <row r="717" spans="1:17" x14ac:dyDescent="0.3">
      <c r="A717" t="str">
        <f>IF(NOT(ISBLANK(Table1[[#This Row],[correct value]])), Table1[[#This Row],[correct value]], Table1[[#This Row],[processed]])</f>
        <v>rsa</v>
      </c>
      <c r="B717">
        <v>1</v>
      </c>
      <c r="C717">
        <v>1</v>
      </c>
      <c r="D717" t="s">
        <v>1184</v>
      </c>
      <c r="F717" t="b">
        <f>COUNTA(_xlfn.TEXTSPLIT(Table1[[#This Row],[processed]]," "))=1</f>
        <v>1</v>
      </c>
      <c r="G717" t="s">
        <v>1157</v>
      </c>
      <c r="H717" s="2" t="s">
        <v>1157</v>
      </c>
      <c r="J717" cm="1">
        <f t="array" ref="J717">SUM(--((_xlfn.REGEXTEST(Table1[keyword], "\b" &amp; Table1[[#This Row],[keyword]] &amp; ".*")) * (Table1[keep]=1) * (Table1[QA]=Table1[[#This Row],[QA]]) *  (Table1[Redundant]&lt;&gt;1)))</f>
        <v>1</v>
      </c>
      <c r="K717" t="str" cm="1">
        <f t="array" ref="K717">_xlfn.TEXTJOIN(", ", TRUE, _xlfn._xlws.FILTER(Table1[keyword], (_xlfn.REGEXTEST(Table1[keyword], "\b" &amp; Table1[[#This Row],[keyword]] &amp; ".*")) * (Table1[keep]=1)  * (Table1[QA]=Table1[[#This Row],[QA]]) *  (Table1[Redundant]&lt;&gt;1), ""))</f>
        <v>rsa</v>
      </c>
      <c r="L717" cm="1">
        <f t="array" ref="L717">SUM(--(RIGHT(_xlfn.TEXTSPLIT(Table1[[#This Row],[processed]], ," "), 1) = "I"))</f>
        <v>0</v>
      </c>
      <c r="M717" cm="1">
        <f t="array" ref="M717">SUM(--(RIGHT(_xlfn.TEXTSPLIT(Table1[[#This Row],[processed]], ," "), 2) = "bl"))</f>
        <v>0</v>
      </c>
      <c r="N717" cm="1">
        <f t="array" ref="N717">SUM(--(ISNUMBER(SEARCH(Table1[[#This Row],[keyword]], Table1[keyword]))))</f>
        <v>2</v>
      </c>
      <c r="O717" t="str" cm="1">
        <f t="array" ref="O717">_xlfn.TEXTJOIN(", ", TRUE, _xlfn._xlws.FILTER(Table1[keyword], ISNUMBER(SEARCH(Table1[[#This Row],[keyword]], Table1[keyword])), ""))</f>
        <v>adversar, rsa</v>
      </c>
      <c r="P717" cm="1">
        <f t="array" ref="P717">SUM(--((_xlfn.REGEXTEST(Table1[keyword], "^" &amp; Table1[[#This Row],[keyword]] &amp; ".*")) * (Table1[keep]=1) ))</f>
        <v>1</v>
      </c>
      <c r="Q717" t="str" cm="1">
        <f t="array" ref="Q717">_xlfn.TEXTJOIN(", ", TRUE, _xlfn._xlws.FILTER(Table1[keyword], (_xlfn.REGEXTEST(Table1[keyword], "^" &amp; Table1[[#This Row],[keyword]] &amp; ".*")) * (Table1[keep]=1), ""))</f>
        <v>rsa</v>
      </c>
    </row>
    <row r="718" spans="1:17" x14ac:dyDescent="0.3">
      <c r="A718" t="str">
        <f>IF(NOT(ISBLANK(Table1[[#This Row],[correct value]])), Table1[[#This Row],[correct value]], Table1[[#This Row],[processed]])</f>
        <v>rto</v>
      </c>
      <c r="B718">
        <v>1</v>
      </c>
      <c r="C718">
        <v>1</v>
      </c>
      <c r="D718" t="s">
        <v>861</v>
      </c>
      <c r="F718" t="b">
        <f>COUNTA(_xlfn.TEXTSPLIT(Table1[[#This Row],[processed]]," "))=1</f>
        <v>1</v>
      </c>
      <c r="G718" t="s">
        <v>824</v>
      </c>
      <c r="H718" s="2" t="s">
        <v>825</v>
      </c>
      <c r="J718" cm="1">
        <f t="array" ref="J718">SUM(--((_xlfn.REGEXTEST(Table1[keyword], "\b" &amp; Table1[[#This Row],[keyword]] &amp; ".*")) * (Table1[keep]=1) * (Table1[QA]=Table1[[#This Row],[QA]]) *  (Table1[Redundant]&lt;&gt;1)))</f>
        <v>1</v>
      </c>
      <c r="K718" t="str" cm="1">
        <f t="array" ref="K718">_xlfn.TEXTJOIN(", ", TRUE, _xlfn._xlws.FILTER(Table1[keyword], (_xlfn.REGEXTEST(Table1[keyword], "\b" &amp; Table1[[#This Row],[keyword]] &amp; ".*")) * (Table1[keep]=1)  * (Table1[QA]=Table1[[#This Row],[QA]]) *  (Table1[Redundant]&lt;&gt;1), ""))</f>
        <v>rto</v>
      </c>
      <c r="L718" cm="1">
        <f t="array" ref="L718">SUM(--(RIGHT(_xlfn.TEXTSPLIT(Table1[[#This Row],[processed]], ," "), 1) = "I"))</f>
        <v>0</v>
      </c>
      <c r="M718" cm="1">
        <f t="array" ref="M718">SUM(--(RIGHT(_xlfn.TEXTSPLIT(Table1[[#This Row],[processed]], ," "), 2) = "bl"))</f>
        <v>0</v>
      </c>
      <c r="N718" cm="1">
        <f t="array" ref="N718">SUM(--(ISNUMBER(SEARCH(Table1[[#This Row],[keyword]], Table1[keyword]))))</f>
        <v>1</v>
      </c>
      <c r="O718" t="str" cm="1">
        <f t="array" ref="O718">_xlfn.TEXTJOIN(", ", TRUE, _xlfn._xlws.FILTER(Table1[keyword], ISNUMBER(SEARCH(Table1[[#This Row],[keyword]], Table1[keyword])), ""))</f>
        <v>rto</v>
      </c>
      <c r="P718" cm="1">
        <f t="array" ref="P718">SUM(--((_xlfn.REGEXTEST(Table1[keyword], "^" &amp; Table1[[#This Row],[keyword]] &amp; ".*")) * (Table1[keep]=1) ))</f>
        <v>1</v>
      </c>
      <c r="Q718" t="str" cm="1">
        <f t="array" ref="Q718">_xlfn.TEXTJOIN(", ", TRUE, _xlfn._xlws.FILTER(Table1[keyword], (_xlfn.REGEXTEST(Table1[keyword], "^" &amp; Table1[[#This Row],[keyword]] &amp; ".*")) * (Table1[keep]=1), ""))</f>
        <v>rto</v>
      </c>
    </row>
    <row r="719" spans="1:17" x14ac:dyDescent="0.3">
      <c r="A719" t="str">
        <f>IF(NOT(ISBLANK(Table1[[#This Row],[correct value]])), Table1[[#This Row],[correct value]], Table1[[#This Row],[processed]])</f>
        <v>safe</v>
      </c>
      <c r="B719">
        <v>0</v>
      </c>
      <c r="C719">
        <v>1</v>
      </c>
      <c r="D719" t="s">
        <v>969</v>
      </c>
      <c r="F719" t="b">
        <f>COUNTA(_xlfn.TEXTSPLIT(Table1[[#This Row],[processed]]," "))=1</f>
        <v>1</v>
      </c>
      <c r="G719" t="s">
        <v>884</v>
      </c>
      <c r="H719" s="2" t="s">
        <v>884</v>
      </c>
      <c r="J719" cm="1">
        <f t="array" ref="J719">SUM(--((_xlfn.REGEXTEST(Table1[keyword], "\b" &amp; Table1[[#This Row],[keyword]] &amp; ".*")) * (Table1[keep]=1) * (Table1[QA]=Table1[[#This Row],[QA]]) *  (Table1[Redundant]&lt;&gt;1)))</f>
        <v>1</v>
      </c>
      <c r="K719" t="str" cm="1">
        <f t="array" ref="K719">_xlfn.TEXTJOIN(", ", TRUE, _xlfn._xlws.FILTER(Table1[keyword], (_xlfn.REGEXTEST(Table1[keyword], "\b" &amp; Table1[[#This Row],[keyword]] &amp; ".*")) * (Table1[keep]=1)  * (Table1[QA]=Table1[[#This Row],[QA]]) *  (Table1[Redundant]&lt;&gt;1), ""))</f>
        <v>safe</v>
      </c>
      <c r="L719" cm="1">
        <f t="array" ref="L719">SUM(--(RIGHT(_xlfn.TEXTSPLIT(Table1[[#This Row],[processed]], ," "), 1) = "I"))</f>
        <v>0</v>
      </c>
      <c r="M719" cm="1">
        <f t="array" ref="M719">SUM(--(RIGHT(_xlfn.TEXTSPLIT(Table1[[#This Row],[processed]], ," "), 2) = "bl"))</f>
        <v>0</v>
      </c>
      <c r="N719" cm="1">
        <f t="array" ref="N719">SUM(--(ISNUMBER(SEARCH(Table1[[#This Row],[keyword]], Table1[keyword]))))</f>
        <v>12</v>
      </c>
      <c r="O719" t="str" cm="1">
        <f t="array" ref="O719">_xlfn.TEXTJOIN(", ", TRUE, _xlfn._xlws.FILTER(Table1[keyword], ISNUMBER(SEARCH(Table1[[#This Row],[keyword]], Table1[keyword])), ""))</f>
        <v>safe, safety analys, safety constraint, safety critic, safety engin, safety pattern, safety requir, safety standard, safety tactic, safety-crit system, softwar safety, system safety</v>
      </c>
      <c r="P719" cm="1">
        <f t="array" ref="P719">SUM(--((_xlfn.REGEXTEST(Table1[keyword], "^" &amp; Table1[[#This Row],[keyword]] &amp; ".*")) * (Table1[keep]=1) ))</f>
        <v>10</v>
      </c>
      <c r="Q719" t="str" cm="1">
        <f t="array" ref="Q719">_xlfn.TEXTJOIN(", ", TRUE, _xlfn._xlws.FILTER(Table1[keyword], (_xlfn.REGEXTEST(Table1[keyword], "^" &amp; Table1[[#This Row],[keyword]] &amp; ".*")) * (Table1[keep]=1), ""))</f>
        <v>safe, safety analys, safety constraint, safety critic, safety engin, safety pattern, safety requir, safety standard, safety tactic, safety-crit system</v>
      </c>
    </row>
    <row r="720" spans="1:17" x14ac:dyDescent="0.3">
      <c r="A720" t="str">
        <f>IF(NOT(ISBLANK(Table1[[#This Row],[correct value]])), Table1[[#This Row],[correct value]], Table1[[#This Row],[processed]])</f>
        <v>sandbox</v>
      </c>
      <c r="B720">
        <v>0</v>
      </c>
      <c r="C720">
        <v>1</v>
      </c>
      <c r="D720" t="s">
        <v>1184</v>
      </c>
      <c r="F720" t="b">
        <f>COUNTA(_xlfn.TEXTSPLIT(Table1[[#This Row],[processed]]," "))=1</f>
        <v>1</v>
      </c>
      <c r="G720" t="s">
        <v>1033</v>
      </c>
      <c r="H720" s="2" t="s">
        <v>1033</v>
      </c>
      <c r="J720" cm="1">
        <f t="array" ref="J720">SUM(--((_xlfn.REGEXTEST(Table1[keyword], "\b" &amp; Table1[[#This Row],[keyword]] &amp; ".*")) * (Table1[keep]=1) * (Table1[QA]=Table1[[#This Row],[QA]]) *  (Table1[Redundant]&lt;&gt;1)))</f>
        <v>1</v>
      </c>
      <c r="K720" t="str" cm="1">
        <f t="array" ref="K720">_xlfn.TEXTJOIN(", ", TRUE, _xlfn._xlws.FILTER(Table1[keyword], (_xlfn.REGEXTEST(Table1[keyword], "\b" &amp; Table1[[#This Row],[keyword]] &amp; ".*")) * (Table1[keep]=1)  * (Table1[QA]=Table1[[#This Row],[QA]]) *  (Table1[Redundant]&lt;&gt;1), ""))</f>
        <v>sandbox</v>
      </c>
      <c r="L720" cm="1">
        <f t="array" ref="L720">SUM(--(RIGHT(_xlfn.TEXTSPLIT(Table1[[#This Row],[processed]], ," "), 1) = "I"))</f>
        <v>0</v>
      </c>
      <c r="M720" cm="1">
        <f t="array" ref="M720">SUM(--(RIGHT(_xlfn.TEXTSPLIT(Table1[[#This Row],[processed]], ," "), 2) = "bl"))</f>
        <v>0</v>
      </c>
      <c r="N720" cm="1">
        <f t="array" ref="N720">SUM(--(ISNUMBER(SEARCH(Table1[[#This Row],[keyword]], Table1[keyword]))))</f>
        <v>2</v>
      </c>
      <c r="O720" t="str" cm="1">
        <f t="array" ref="O720">_xlfn.TEXTJOIN(", ", TRUE, _xlfn._xlws.FILTER(Table1[keyword], ISNUMBER(SEARCH(Table1[[#This Row],[keyword]], Table1[keyword])), ""))</f>
        <v>sandbox, sandbox</v>
      </c>
      <c r="P720" cm="1">
        <f t="array" ref="P720">SUM(--((_xlfn.REGEXTEST(Table1[keyword], "^" &amp; Table1[[#This Row],[keyword]] &amp; ".*")) * (Table1[keep]=1) ))</f>
        <v>1</v>
      </c>
      <c r="Q720" t="str" cm="1">
        <f t="array" ref="Q720">_xlfn.TEXTJOIN(", ", TRUE, _xlfn._xlws.FILTER(Table1[keyword], (_xlfn.REGEXTEST(Table1[keyword], "^" &amp; Table1[[#This Row],[keyword]] &amp; ".*")) * (Table1[keep]=1), ""))</f>
        <v>sandbox</v>
      </c>
    </row>
    <row r="721" spans="1:17" hidden="1" x14ac:dyDescent="0.3">
      <c r="A721" s="6" t="str">
        <f>IF(NOT(ISBLANK(Table1[[#This Row],[correct value]])), Table1[[#This Row],[correct value]], Table1[[#This Row],[processed]])</f>
        <v>remediat</v>
      </c>
      <c r="B721">
        <v>0</v>
      </c>
      <c r="C721">
        <v>0</v>
      </c>
      <c r="D721" t="s">
        <v>969</v>
      </c>
      <c r="F721" t="b">
        <f>COUNTA(_xlfn.TEXTSPLIT(Table1[[#This Row],[processed]]," "))=1</f>
        <v>1</v>
      </c>
      <c r="G721" t="s">
        <v>862</v>
      </c>
      <c r="H721" t="s">
        <v>862</v>
      </c>
      <c r="J721" cm="1">
        <f t="array" ref="J721">SUM(--((_xlfn.REGEXTEST(Table1[keyword], "\b" &amp; Table1[[#This Row],[keyword]] &amp; ".*")) * (Table1[keep]=1) * (Table1[QA]=Table1[[#This Row],[QA]]) *  (Table1[Redundant]&lt;&gt;1)))</f>
        <v>0</v>
      </c>
      <c r="K721" t="str" cm="1">
        <f t="array" ref="K721">_xlfn.TEXTJOIN(", ", TRUE, _xlfn._xlws.FILTER(Table1[keyword], (_xlfn.REGEXTEST(Table1[keyword], "\b" &amp; Table1[[#This Row],[keyword]] &amp; ".*")) * (Table1[keep]=1)  * (Table1[QA]=Table1[[#This Row],[QA]]) *  (Table1[Redundant]&lt;&gt;1), ""))</f>
        <v/>
      </c>
      <c r="L721" cm="1">
        <f t="array" ref="L721">SUM(--(RIGHT(_xlfn.TEXTSPLIT(Table1[[#This Row],[processed]], ," "), 1) = "I"))</f>
        <v>0</v>
      </c>
      <c r="M721" cm="1">
        <f t="array" ref="M721">SUM(--(RIGHT(_xlfn.TEXTSPLIT(Table1[[#This Row],[processed]], ," "), 2) = "bl"))</f>
        <v>0</v>
      </c>
      <c r="N721" cm="1">
        <f t="array" ref="N721">SUM(--(ISNUMBER(SEARCH(Table1[[#This Row],[keyword]], Table1[keyword]))))</f>
        <v>1</v>
      </c>
      <c r="O721" t="str" cm="1">
        <f t="array" ref="O721">_xlfn.TEXTJOIN(", ", TRUE, _xlfn._xlws.FILTER(Table1[keyword], ISNUMBER(SEARCH(Table1[[#This Row],[keyword]], Table1[keyword])), ""))</f>
        <v>remediat</v>
      </c>
      <c r="P721" cm="1">
        <f t="array" ref="P721">SUM(--((_xlfn.REGEXTEST(Table1[keyword], "^" &amp; Table1[[#This Row],[keyword]] &amp; ".*")) * (Table1[keep]=1) ))</f>
        <v>0</v>
      </c>
      <c r="Q721" t="str" cm="1">
        <f t="array" ref="Q721">_xlfn.TEXTJOIN(", ", TRUE, _xlfn._xlws.FILTER(Table1[keyword], (_xlfn.REGEXTEST(Table1[keyword], "^" &amp; Table1[[#This Row],[keyword]] &amp; ".*")) * (Table1[keep]=1), ""))</f>
        <v/>
      </c>
    </row>
    <row r="722" spans="1:17" x14ac:dyDescent="0.3">
      <c r="A722" t="str">
        <f>IF(NOT(ISBLANK(Table1[[#This Row],[correct value]])), Table1[[#This Row],[correct value]], Table1[[#This Row],[processed]])</f>
        <v>sanit</v>
      </c>
      <c r="B722">
        <v>0</v>
      </c>
      <c r="C722">
        <v>1</v>
      </c>
      <c r="D722" t="s">
        <v>969</v>
      </c>
      <c r="F722" t="b">
        <f>COUNTA(_xlfn.TEXTSPLIT(Table1[[#This Row],[processed]]," "))=1</f>
        <v>1</v>
      </c>
      <c r="G722" t="s">
        <v>903</v>
      </c>
      <c r="H722" s="2" t="s">
        <v>904</v>
      </c>
      <c r="J722" cm="1">
        <f t="array" ref="J722">SUM(--((_xlfn.REGEXTEST(Table1[keyword], "\b" &amp; Table1[[#This Row],[keyword]] &amp; ".*")) * (Table1[keep]=1) * (Table1[QA]=Table1[[#This Row],[QA]]) *  (Table1[Redundant]&lt;&gt;1)))</f>
        <v>1</v>
      </c>
      <c r="K722" t="str" cm="1">
        <f t="array" ref="K722">_xlfn.TEXTJOIN(", ", TRUE, _xlfn._xlws.FILTER(Table1[keyword], (_xlfn.REGEXTEST(Table1[keyword], "\b" &amp; Table1[[#This Row],[keyword]] &amp; ".*")) * (Table1[keep]=1)  * (Table1[QA]=Table1[[#This Row],[QA]]) *  (Table1[Redundant]&lt;&gt;1), ""))</f>
        <v>sanit</v>
      </c>
      <c r="L722" cm="1">
        <f t="array" ref="L722">SUM(--(RIGHT(_xlfn.TEXTSPLIT(Table1[[#This Row],[processed]], ," "), 1) = "I"))</f>
        <v>0</v>
      </c>
      <c r="M722" cm="1">
        <f t="array" ref="M722">SUM(--(RIGHT(_xlfn.TEXTSPLIT(Table1[[#This Row],[processed]], ," "), 2) = "bl"))</f>
        <v>0</v>
      </c>
      <c r="N722" cm="1">
        <f t="array" ref="N722">SUM(--(ISNUMBER(SEARCH(Table1[[#This Row],[keyword]], Table1[keyword]))))</f>
        <v>4</v>
      </c>
      <c r="O722" t="str" cm="1">
        <f t="array" ref="O722">_xlfn.TEXTJOIN(", ", TRUE, _xlfn._xlws.FILTER(Table1[keyword], ISNUMBER(SEARCH(Table1[[#This Row],[keyword]], Table1[keyword])), ""))</f>
        <v>sanit, sanit, saniti check, sanitiz</v>
      </c>
      <c r="P722" cm="1">
        <f t="array" ref="P722">SUM(--((_xlfn.REGEXTEST(Table1[keyword], "^" &amp; Table1[[#This Row],[keyword]] &amp; ".*")) * (Table1[keep]=1) ))</f>
        <v>2</v>
      </c>
      <c r="Q722" t="str" cm="1">
        <f t="array" ref="Q722">_xlfn.TEXTJOIN(", ", TRUE, _xlfn._xlws.FILTER(Table1[keyword], (_xlfn.REGEXTEST(Table1[keyword], "^" &amp; Table1[[#This Row],[keyword]] &amp; ".*")) * (Table1[keep]=1), ""))</f>
        <v>sanit, sanit</v>
      </c>
    </row>
    <row r="723" spans="1:17" x14ac:dyDescent="0.3">
      <c r="A723" t="str">
        <f>IF(NOT(ISBLANK(Table1[[#This Row],[correct value]])), Table1[[#This Row],[correct value]], Table1[[#This Row],[processed]])</f>
        <v>sanit</v>
      </c>
      <c r="B723">
        <v>1</v>
      </c>
      <c r="C723">
        <v>1</v>
      </c>
      <c r="D723" t="s">
        <v>1184</v>
      </c>
      <c r="F723" t="b">
        <f>COUNTA(_xlfn.TEXTSPLIT(Table1[[#This Row],[processed]]," "))=1</f>
        <v>1</v>
      </c>
      <c r="G723" t="s">
        <v>903</v>
      </c>
      <c r="H723" s="2" t="s">
        <v>1154</v>
      </c>
      <c r="J723" cm="1">
        <f t="array" ref="J723">SUM(--((_xlfn.REGEXTEST(Table1[keyword], "\b" &amp; Table1[[#This Row],[keyword]] &amp; ".*")) * (Table1[keep]=1) * (Table1[QA]=Table1[[#This Row],[QA]]) *  (Table1[Redundant]&lt;&gt;1)))</f>
        <v>1</v>
      </c>
      <c r="K723" t="str" cm="1">
        <f t="array" ref="K723">_xlfn.TEXTJOIN(", ", TRUE, _xlfn._xlws.FILTER(Table1[keyword], (_xlfn.REGEXTEST(Table1[keyword], "\b" &amp; Table1[[#This Row],[keyword]] &amp; ".*")) * (Table1[keep]=1)  * (Table1[QA]=Table1[[#This Row],[QA]]) *  (Table1[Redundant]&lt;&gt;1), ""))</f>
        <v>sanit</v>
      </c>
      <c r="L723" cm="1">
        <f t="array" ref="L723">SUM(--(RIGHT(_xlfn.TEXTSPLIT(Table1[[#This Row],[processed]], ," "), 1) = "I"))</f>
        <v>0</v>
      </c>
      <c r="M723" cm="1">
        <f t="array" ref="M723">SUM(--(RIGHT(_xlfn.TEXTSPLIT(Table1[[#This Row],[processed]], ," "), 2) = "bl"))</f>
        <v>0</v>
      </c>
      <c r="N723" cm="1">
        <f t="array" ref="N723">SUM(--(ISNUMBER(SEARCH(Table1[[#This Row],[keyword]], Table1[keyword]))))</f>
        <v>4</v>
      </c>
      <c r="O723" t="str" cm="1">
        <f t="array" ref="O723">_xlfn.TEXTJOIN(", ", TRUE, _xlfn._xlws.FILTER(Table1[keyword], ISNUMBER(SEARCH(Table1[[#This Row],[keyword]], Table1[keyword])), ""))</f>
        <v>sanit, sanit, saniti check, sanitiz</v>
      </c>
      <c r="P723" cm="1">
        <f t="array" ref="P723">SUM(--((_xlfn.REGEXTEST(Table1[keyword], "^" &amp; Table1[[#This Row],[keyword]] &amp; ".*")) * (Table1[keep]=1) ))</f>
        <v>2</v>
      </c>
      <c r="Q723" t="str" cm="1">
        <f t="array" ref="Q723">_xlfn.TEXTJOIN(", ", TRUE, _xlfn._xlws.FILTER(Table1[keyword], (_xlfn.REGEXTEST(Table1[keyword], "^" &amp; Table1[[#This Row],[keyword]] &amp; ".*")) * (Table1[keep]=1), ""))</f>
        <v>sanit, sanit</v>
      </c>
    </row>
    <row r="724" spans="1:17" x14ac:dyDescent="0.3">
      <c r="A724" t="str">
        <f>IF(NOT(ISBLANK(Table1[[#This Row],[correct value]])), Table1[[#This Row],[correct value]], Table1[[#This Row],[processed]])</f>
        <v>satisfa</v>
      </c>
      <c r="B724">
        <v>0</v>
      </c>
      <c r="C724">
        <v>1</v>
      </c>
      <c r="D724" t="s">
        <v>1383</v>
      </c>
      <c r="F724" t="b">
        <f>COUNTA(_xlfn.TEXTSPLIT(Table1[[#This Row],[processed]]," "))=1</f>
        <v>1</v>
      </c>
      <c r="G724" t="s">
        <v>1296</v>
      </c>
      <c r="H724" s="2" t="s">
        <v>1296</v>
      </c>
      <c r="J724" cm="1">
        <f t="array" ref="J724">SUM(--((_xlfn.REGEXTEST(Table1[keyword], "\b" &amp; Table1[[#This Row],[keyword]] &amp; ".*")) * (Table1[keep]=1) * (Table1[QA]=Table1[[#This Row],[QA]]) *  (Table1[Redundant]&lt;&gt;1)))</f>
        <v>1</v>
      </c>
      <c r="K724" t="str" cm="1">
        <f t="array" ref="K724">_xlfn.TEXTJOIN(", ", TRUE, _xlfn._xlws.FILTER(Table1[keyword], (_xlfn.REGEXTEST(Table1[keyword], "\b" &amp; Table1[[#This Row],[keyword]] &amp; ".*")) * (Table1[keep]=1)  * (Table1[QA]=Table1[[#This Row],[QA]]) *  (Table1[Redundant]&lt;&gt;1), ""))</f>
        <v>satisfa</v>
      </c>
      <c r="L724" cm="1">
        <f t="array" ref="L724">SUM(--(RIGHT(_xlfn.TEXTSPLIT(Table1[[#This Row],[processed]], ," "), 1) = "I"))</f>
        <v>0</v>
      </c>
      <c r="M724" cm="1">
        <f t="array" ref="M724">SUM(--(RIGHT(_xlfn.TEXTSPLIT(Table1[[#This Row],[processed]], ," "), 2) = "bl"))</f>
        <v>0</v>
      </c>
      <c r="N724" cm="1">
        <f t="array" ref="N724">SUM(--(ISNUMBER(SEARCH(Table1[[#This Row],[keyword]], Table1[keyword]))))</f>
        <v>1</v>
      </c>
      <c r="O724" t="str" cm="1">
        <f t="array" ref="O724">_xlfn.TEXTJOIN(", ", TRUE, _xlfn._xlws.FILTER(Table1[keyword], ISNUMBER(SEARCH(Table1[[#This Row],[keyword]], Table1[keyword])), ""))</f>
        <v>satisfa</v>
      </c>
      <c r="P724" cm="1">
        <f t="array" ref="P724">SUM(--((_xlfn.REGEXTEST(Table1[keyword], "^" &amp; Table1[[#This Row],[keyword]] &amp; ".*")) * (Table1[keep]=1) ))</f>
        <v>1</v>
      </c>
      <c r="Q724" t="str" cm="1">
        <f t="array" ref="Q724">_xlfn.TEXTJOIN(", ", TRUE, _xlfn._xlws.FILTER(Table1[keyword], (_xlfn.REGEXTEST(Table1[keyword], "^" &amp; Table1[[#This Row],[keyword]] &amp; ".*")) * (Table1[keep]=1), ""))</f>
        <v>satisfa</v>
      </c>
    </row>
    <row r="725" spans="1:17" x14ac:dyDescent="0.3">
      <c r="A725" t="str">
        <f>IF(NOT(ISBLANK(Table1[[#This Row],[correct value]])), Table1[[#This Row],[correct value]], Table1[[#This Row],[processed]])</f>
        <v>save retriev state</v>
      </c>
      <c r="B725">
        <v>1</v>
      </c>
      <c r="C725">
        <v>1</v>
      </c>
      <c r="D725" t="s">
        <v>131</v>
      </c>
      <c r="E725">
        <v>1</v>
      </c>
      <c r="F725" t="b">
        <f>COUNTA(_xlfn.TEXTSPLIT(Table1[[#This Row],[processed]]," "))=1</f>
        <v>0</v>
      </c>
      <c r="G725" t="s">
        <v>243</v>
      </c>
      <c r="H725" s="2" t="s">
        <v>244</v>
      </c>
      <c r="J725" cm="1">
        <f t="array" ref="J725">SUM(--((_xlfn.REGEXTEST(Table1[keyword], "\b" &amp; Table1[[#This Row],[keyword]] &amp; ".*")) * (Table1[keep]=1) * (Table1[QA]=Table1[[#This Row],[QA]]) *  (Table1[Redundant]&lt;&gt;1)))</f>
        <v>0</v>
      </c>
      <c r="K725" t="str" cm="1">
        <f t="array" ref="K725">_xlfn.TEXTJOIN(", ", TRUE, _xlfn._xlws.FILTER(Table1[keyword], (_xlfn.REGEXTEST(Table1[keyword], "\b" &amp; Table1[[#This Row],[keyword]] &amp; ".*")) * (Table1[keep]=1)  * (Table1[QA]=Table1[[#This Row],[QA]]) *  (Table1[Redundant]&lt;&gt;1), ""))</f>
        <v/>
      </c>
      <c r="L725" cm="1">
        <f t="array" ref="L725">SUM(--(RIGHT(_xlfn.TEXTSPLIT(Table1[[#This Row],[processed]], ," "), 1) = "I"))</f>
        <v>0</v>
      </c>
      <c r="M725" cm="1">
        <f t="array" ref="M725">SUM(--(RIGHT(_xlfn.TEXTSPLIT(Table1[[#This Row],[processed]], ," "), 2) = "bl"))</f>
        <v>0</v>
      </c>
      <c r="N725" cm="1">
        <f t="array" ref="N725">SUM(--(ISNUMBER(SEARCH(Table1[[#This Row],[keyword]], Table1[keyword]))))</f>
        <v>1</v>
      </c>
      <c r="O725" t="str" cm="1">
        <f t="array" ref="O725">_xlfn.TEXTJOIN(", ", TRUE, _xlfn._xlws.FILTER(Table1[keyword], ISNUMBER(SEARCH(Table1[[#This Row],[keyword]], Table1[keyword])), ""))</f>
        <v>save retriev state</v>
      </c>
      <c r="P725" cm="1">
        <f t="array" ref="P725">SUM(--((_xlfn.REGEXTEST(Table1[keyword], "^" &amp; Table1[[#This Row],[keyword]] &amp; ".*")) * (Table1[keep]=1) ))</f>
        <v>1</v>
      </c>
      <c r="Q725" t="str" cm="1">
        <f t="array" ref="Q725">_xlfn.TEXTJOIN(", ", TRUE, _xlfn._xlws.FILTER(Table1[keyword], (_xlfn.REGEXTEST(Table1[keyword], "^" &amp; Table1[[#This Row],[keyword]] &amp; ".*")) * (Table1[keep]=1), ""))</f>
        <v>save retriev state</v>
      </c>
    </row>
    <row r="726" spans="1:17" hidden="1" x14ac:dyDescent="0.3">
      <c r="A726" s="6" t="str">
        <f>IF(NOT(ISBLANK(Table1[[#This Row],[correct value]])), Table1[[#This Row],[correct value]], Table1[[#This Row],[processed]])</f>
        <v>replay</v>
      </c>
      <c r="B726">
        <v>0</v>
      </c>
      <c r="C726">
        <v>0</v>
      </c>
      <c r="D726" t="s">
        <v>1184</v>
      </c>
      <c r="F726" t="b">
        <f>COUNTA(_xlfn.TEXTSPLIT(Table1[[#This Row],[processed]]," "))=1</f>
        <v>1</v>
      </c>
      <c r="G726" t="s">
        <v>987</v>
      </c>
      <c r="H726" t="s">
        <v>987</v>
      </c>
      <c r="J726" cm="1">
        <f t="array" ref="J726">SUM(--((_xlfn.REGEXTEST(Table1[keyword], "\b" &amp; Table1[[#This Row],[keyword]] &amp; ".*")) * (Table1[keep]=1) * (Table1[QA]=Table1[[#This Row],[QA]]) *  (Table1[Redundant]&lt;&gt;1)))</f>
        <v>0</v>
      </c>
      <c r="K726" t="str" cm="1">
        <f t="array" ref="K726">_xlfn.TEXTJOIN(", ", TRUE, _xlfn._xlws.FILTER(Table1[keyword], (_xlfn.REGEXTEST(Table1[keyword], "\b" &amp; Table1[[#This Row],[keyword]] &amp; ".*")) * (Table1[keep]=1)  * (Table1[QA]=Table1[[#This Row],[QA]]) *  (Table1[Redundant]&lt;&gt;1), ""))</f>
        <v/>
      </c>
      <c r="L726" cm="1">
        <f t="array" ref="L726">SUM(--(RIGHT(_xlfn.TEXTSPLIT(Table1[[#This Row],[processed]], ," "), 1) = "I"))</f>
        <v>0</v>
      </c>
      <c r="M726" cm="1">
        <f t="array" ref="M726">SUM(--(RIGHT(_xlfn.TEXTSPLIT(Table1[[#This Row],[processed]], ," "), 2) = "bl"))</f>
        <v>0</v>
      </c>
      <c r="N726" cm="1">
        <f t="array" ref="N726">SUM(--(ISNUMBER(SEARCH(Table1[[#This Row],[keyword]], Table1[keyword]))))</f>
        <v>3</v>
      </c>
      <c r="O726" t="str" cm="1">
        <f t="array" ref="O726">_xlfn.TEXTJOIN(", ", TRUE, _xlfn._xlws.FILTER(Table1[keyword], ISNUMBER(SEARCH(Table1[[#This Row],[keyword]], Table1[keyword])), ""))</f>
        <v>record replay, record-and-replay, replay</v>
      </c>
      <c r="P726" cm="1">
        <f t="array" ref="P726">SUM(--((_xlfn.REGEXTEST(Table1[keyword], "^" &amp; Table1[[#This Row],[keyword]] &amp; ".*")) * (Table1[keep]=1) ))</f>
        <v>0</v>
      </c>
      <c r="Q726" t="str" cm="1">
        <f t="array" ref="Q726">_xlfn.TEXTJOIN(", ", TRUE, _xlfn._xlws.FILTER(Table1[keyword], (_xlfn.REGEXTEST(Table1[keyword], "^" &amp; Table1[[#This Row],[keyword]] &amp; ".*")) * (Table1[keep]=1), ""))</f>
        <v/>
      </c>
    </row>
    <row r="727" spans="1:17" x14ac:dyDescent="0.3">
      <c r="A727" t="str">
        <f>IF(NOT(ISBLANK(Table1[[#This Row],[correct value]])), Table1[[#This Row],[correct value]], Table1[[#This Row],[processed]])</f>
        <v>scal</v>
      </c>
      <c r="B727">
        <v>0</v>
      </c>
      <c r="C727">
        <v>1</v>
      </c>
      <c r="D727" t="s">
        <v>541</v>
      </c>
      <c r="F727" t="b">
        <f>COUNTA(_xlfn.TEXTSPLIT(Table1[[#This Row],[processed]]," "))=1</f>
        <v>1</v>
      </c>
      <c r="G727" t="s">
        <v>528</v>
      </c>
      <c r="H727" s="2" t="s">
        <v>528</v>
      </c>
      <c r="J727" cm="1">
        <f t="array" ref="J727">SUM(--((_xlfn.REGEXTEST(Table1[keyword], "\b" &amp; Table1[[#This Row],[keyword]] &amp; ".*")) * (Table1[keep]=1) * (Table1[QA]=Table1[[#This Row],[QA]]) *  (Table1[Redundant]&lt;&gt;1)))</f>
        <v>1</v>
      </c>
      <c r="K727" t="str" cm="1">
        <f t="array" ref="K727">_xlfn.TEXTJOIN(", ", TRUE, _xlfn._xlws.FILTER(Table1[keyword], (_xlfn.REGEXTEST(Table1[keyword], "\b" &amp; Table1[[#This Row],[keyword]] &amp; ".*")) * (Table1[keep]=1)  * (Table1[QA]=Table1[[#This Row],[QA]]) *  (Table1[Redundant]&lt;&gt;1), ""))</f>
        <v>scal</v>
      </c>
      <c r="L727" cm="1">
        <f t="array" ref="L727">SUM(--(RIGHT(_xlfn.TEXTSPLIT(Table1[[#This Row],[processed]], ," "), 1) = "I"))</f>
        <v>0</v>
      </c>
      <c r="M727" cm="1">
        <f t="array" ref="M727">SUM(--(RIGHT(_xlfn.TEXTSPLIT(Table1[[#This Row],[processed]], ," "), 2) = "bl"))</f>
        <v>0</v>
      </c>
      <c r="N727" cm="1">
        <f t="array" ref="N727">SUM(--(ISNUMBER(SEARCH(Table1[[#This Row],[keyword]], Table1[keyword]))))</f>
        <v>7</v>
      </c>
      <c r="O727" t="str" cm="1">
        <f t="array" ref="O727">_xlfn.TEXTJOIN(", ", TRUE, _xlfn._xlws.FILTER(Table1[keyword], ISNUMBER(SEARCH(Table1[[#This Row],[keyword]], Table1[keyword])), ""))</f>
        <v>escal, escal, scal, scalab, scale, scale, scale</v>
      </c>
      <c r="P727" cm="1">
        <f t="array" ref="P727">SUM(--((_xlfn.REGEXTEST(Table1[keyword], "^" &amp; Table1[[#This Row],[keyword]] &amp; ".*")) * (Table1[keep]=1) ))</f>
        <v>5</v>
      </c>
      <c r="Q727" t="str" cm="1">
        <f t="array" ref="Q727">_xlfn.TEXTJOIN(", ", TRUE, _xlfn._xlws.FILTER(Table1[keyword], (_xlfn.REGEXTEST(Table1[keyword], "^" &amp; Table1[[#This Row],[keyword]] &amp; ".*")) * (Table1[keep]=1), ""))</f>
        <v>scal, scalab, scale, scale, scale</v>
      </c>
    </row>
    <row r="728" spans="1:17" hidden="1" x14ac:dyDescent="0.3">
      <c r="A728" s="6" t="str">
        <f>IF(NOT(ISBLANK(Table1[[#This Row],[correct value]])), Table1[[#This Row],[correct value]], Table1[[#This Row],[processed]])</f>
        <v>replicat</v>
      </c>
      <c r="B728">
        <v>0</v>
      </c>
      <c r="C728">
        <v>0</v>
      </c>
      <c r="D728" t="s">
        <v>861</v>
      </c>
      <c r="F728" t="b">
        <f>COUNTA(_xlfn.TEXTSPLIT(Table1[[#This Row],[processed]]," "))=1</f>
        <v>1</v>
      </c>
      <c r="G728" t="s">
        <v>747</v>
      </c>
      <c r="H728" t="s">
        <v>747</v>
      </c>
      <c r="J728" cm="1">
        <f t="array" ref="J728">SUM(--((_xlfn.REGEXTEST(Table1[keyword], "\b" &amp; Table1[[#This Row],[keyword]] &amp; ".*")) * (Table1[keep]=1) * (Table1[QA]=Table1[[#This Row],[QA]]) *  (Table1[Redundant]&lt;&gt;1)))</f>
        <v>0</v>
      </c>
      <c r="K728" t="str" cm="1">
        <f t="array" ref="K728">_xlfn.TEXTJOIN(", ", TRUE, _xlfn._xlws.FILTER(Table1[keyword], (_xlfn.REGEXTEST(Table1[keyword], "\b" &amp; Table1[[#This Row],[keyword]] &amp; ".*")) * (Table1[keep]=1)  * (Table1[QA]=Table1[[#This Row],[QA]]) *  (Table1[Redundant]&lt;&gt;1), ""))</f>
        <v/>
      </c>
      <c r="L728" cm="1">
        <f t="array" ref="L728">SUM(--(RIGHT(_xlfn.TEXTSPLIT(Table1[[#This Row],[processed]], ," "), 1) = "I"))</f>
        <v>0</v>
      </c>
      <c r="M728" cm="1">
        <f t="array" ref="M728">SUM(--(RIGHT(_xlfn.TEXTSPLIT(Table1[[#This Row],[processed]], ," "), 2) = "bl"))</f>
        <v>0</v>
      </c>
      <c r="N728" cm="1">
        <f t="array" ref="N728">SUM(--(ISNUMBER(SEARCH(Table1[[#This Row],[keyword]], Table1[keyword]))))</f>
        <v>1</v>
      </c>
      <c r="O728" t="str" cm="1">
        <f t="array" ref="O728">_xlfn.TEXTJOIN(", ", TRUE, _xlfn._xlws.FILTER(Table1[keyword], ISNUMBER(SEARCH(Table1[[#This Row],[keyword]], Table1[keyword])), ""))</f>
        <v>replicat</v>
      </c>
      <c r="P728" cm="1">
        <f t="array" ref="P728">SUM(--((_xlfn.REGEXTEST(Table1[keyword], "^" &amp; Table1[[#This Row],[keyword]] &amp; ".*")) * (Table1[keep]=1) ))</f>
        <v>0</v>
      </c>
      <c r="Q728" t="str" cm="1">
        <f t="array" ref="Q728">_xlfn.TEXTJOIN(", ", TRUE, _xlfn._xlws.FILTER(Table1[keyword], (_xlfn.REGEXTEST(Table1[keyword], "^" &amp; Table1[[#This Row],[keyword]] &amp; ".*")) * (Table1[keep]=1), ""))</f>
        <v/>
      </c>
    </row>
    <row r="729" spans="1:17" x14ac:dyDescent="0.3">
      <c r="A729" t="str">
        <f>IF(NOT(ISBLANK(Table1[[#This Row],[correct value]])), Table1[[#This Row],[correct value]], Table1[[#This Row],[processed]])</f>
        <v>scalab</v>
      </c>
      <c r="B729">
        <v>0</v>
      </c>
      <c r="C729">
        <v>1</v>
      </c>
      <c r="D729" t="s">
        <v>746</v>
      </c>
      <c r="F729" t="b">
        <f>COUNTA(_xlfn.TEXTSPLIT(Table1[[#This Row],[processed]]," "))=1</f>
        <v>1</v>
      </c>
      <c r="G729" t="s">
        <v>652</v>
      </c>
      <c r="H729" s="2" t="s">
        <v>652</v>
      </c>
      <c r="J729" cm="1">
        <f t="array" ref="J729">SUM(--((_xlfn.REGEXTEST(Table1[keyword], "\b" &amp; Table1[[#This Row],[keyword]] &amp; ".*")) * (Table1[keep]=1) * (Table1[QA]=Table1[[#This Row],[QA]]) *  (Table1[Redundant]&lt;&gt;1)))</f>
        <v>1</v>
      </c>
      <c r="K729" t="str" cm="1">
        <f t="array" ref="K729">_xlfn.TEXTJOIN(", ", TRUE, _xlfn._xlws.FILTER(Table1[keyword], (_xlfn.REGEXTEST(Table1[keyword], "\b" &amp; Table1[[#This Row],[keyword]] &amp; ".*")) * (Table1[keep]=1)  * (Table1[QA]=Table1[[#This Row],[QA]]) *  (Table1[Redundant]&lt;&gt;1), ""))</f>
        <v>scalab</v>
      </c>
      <c r="L729" cm="1">
        <f t="array" ref="L729">SUM(--(RIGHT(_xlfn.TEXTSPLIT(Table1[[#This Row],[processed]], ," "), 1) = "I"))</f>
        <v>0</v>
      </c>
      <c r="M729" cm="1">
        <f t="array" ref="M729">SUM(--(RIGHT(_xlfn.TEXTSPLIT(Table1[[#This Row],[processed]], ," "), 2) = "bl"))</f>
        <v>0</v>
      </c>
      <c r="N729" cm="1">
        <f t="array" ref="N729">SUM(--(ISNUMBER(SEARCH(Table1[[#This Row],[keyword]], Table1[keyword]))))</f>
        <v>1</v>
      </c>
      <c r="O729" t="str" cm="1">
        <f t="array" ref="O729">_xlfn.TEXTJOIN(", ", TRUE, _xlfn._xlws.FILTER(Table1[keyword], ISNUMBER(SEARCH(Table1[[#This Row],[keyword]], Table1[keyword])), ""))</f>
        <v>scalab</v>
      </c>
      <c r="P729" cm="1">
        <f t="array" ref="P729">SUM(--((_xlfn.REGEXTEST(Table1[keyword], "^" &amp; Table1[[#This Row],[keyword]] &amp; ".*")) * (Table1[keep]=1) ))</f>
        <v>1</v>
      </c>
      <c r="Q729" t="str" cm="1">
        <f t="array" ref="Q729">_xlfn.TEXTJOIN(", ", TRUE, _xlfn._xlws.FILTER(Table1[keyword], (_xlfn.REGEXTEST(Table1[keyword], "^" &amp; Table1[[#This Row],[keyword]] &amp; ".*")) * (Table1[keep]=1), ""))</f>
        <v>scalab</v>
      </c>
    </row>
    <row r="730" spans="1:17" x14ac:dyDescent="0.3">
      <c r="A730" t="str">
        <f>IF(NOT(ISBLANK(Table1[[#This Row],[correct value]])), Table1[[#This Row],[correct value]], Table1[[#This Row],[processed]])</f>
        <v>scale</v>
      </c>
      <c r="B730">
        <v>0</v>
      </c>
      <c r="C730">
        <v>1</v>
      </c>
      <c r="D730" t="s">
        <v>390</v>
      </c>
      <c r="F730" t="b">
        <f>COUNTA(_xlfn.TEXTSPLIT(Table1[[#This Row],[processed]]," "))=1</f>
        <v>1</v>
      </c>
      <c r="G730" t="s">
        <v>290</v>
      </c>
      <c r="H730" s="2" t="s">
        <v>291</v>
      </c>
      <c r="J730" cm="1">
        <f t="array" ref="J730">SUM(--((_xlfn.REGEXTEST(Table1[keyword], "\b" &amp; Table1[[#This Row],[keyword]] &amp; ".*")) * (Table1[keep]=1) * (Table1[QA]=Table1[[#This Row],[QA]]) *  (Table1[Redundant]&lt;&gt;1)))</f>
        <v>1</v>
      </c>
      <c r="K730" t="str" cm="1">
        <f t="array" ref="K730">_xlfn.TEXTJOIN(", ", TRUE, _xlfn._xlws.FILTER(Table1[keyword], (_xlfn.REGEXTEST(Table1[keyword], "\b" &amp; Table1[[#This Row],[keyword]] &amp; ".*")) * (Table1[keep]=1)  * (Table1[QA]=Table1[[#This Row],[QA]]) *  (Table1[Redundant]&lt;&gt;1), ""))</f>
        <v>scale</v>
      </c>
      <c r="L730" cm="1">
        <f t="array" ref="L730">SUM(--(RIGHT(_xlfn.TEXTSPLIT(Table1[[#This Row],[processed]], ," "), 1) = "I"))</f>
        <v>0</v>
      </c>
      <c r="M730" cm="1">
        <f t="array" ref="M730">SUM(--(RIGHT(_xlfn.TEXTSPLIT(Table1[[#This Row],[processed]], ," "), 2) = "bl"))</f>
        <v>0</v>
      </c>
      <c r="N730" cm="1">
        <f t="array" ref="N730">SUM(--(ISNUMBER(SEARCH(Table1[[#This Row],[keyword]], Table1[keyword]))))</f>
        <v>3</v>
      </c>
      <c r="O730" t="str" cm="1">
        <f t="array" ref="O730">_xlfn.TEXTJOIN(", ", TRUE, _xlfn._xlws.FILTER(Table1[keyword], ISNUMBER(SEARCH(Table1[[#This Row],[keyword]], Table1[keyword])), ""))</f>
        <v>scale, scale, scale</v>
      </c>
      <c r="P730" cm="1">
        <f t="array" ref="P730">SUM(--((_xlfn.REGEXTEST(Table1[keyword], "^" &amp; Table1[[#This Row],[keyword]] &amp; ".*")) * (Table1[keep]=1) ))</f>
        <v>3</v>
      </c>
      <c r="Q730" t="str" cm="1">
        <f t="array" ref="Q730">_xlfn.TEXTJOIN(", ", TRUE, _xlfn._xlws.FILTER(Table1[keyword], (_xlfn.REGEXTEST(Table1[keyword], "^" &amp; Table1[[#This Row],[keyword]] &amp; ".*")) * (Table1[keep]=1), ""))</f>
        <v>scale, scale, scale</v>
      </c>
    </row>
    <row r="731" spans="1:17" x14ac:dyDescent="0.3">
      <c r="A731" t="str">
        <f>IF(NOT(ISBLANK(Table1[[#This Row],[correct value]])), Table1[[#This Row],[correct value]], Table1[[#This Row],[processed]])</f>
        <v>scale</v>
      </c>
      <c r="B731">
        <v>0</v>
      </c>
      <c r="C731">
        <v>1</v>
      </c>
      <c r="D731" t="s">
        <v>399</v>
      </c>
      <c r="F731" t="b">
        <f>COUNTA(_xlfn.TEXTSPLIT(Table1[[#This Row],[processed]]," "))=1</f>
        <v>1</v>
      </c>
      <c r="G731" t="s">
        <v>290</v>
      </c>
      <c r="H731" s="2" t="s">
        <v>291</v>
      </c>
      <c r="J731" cm="1">
        <f t="array" ref="J731">SUM(--((_xlfn.REGEXTEST(Table1[keyword], "\b" &amp; Table1[[#This Row],[keyword]] &amp; ".*")) * (Table1[keep]=1) * (Table1[QA]=Table1[[#This Row],[QA]]) *  (Table1[Redundant]&lt;&gt;1)))</f>
        <v>1</v>
      </c>
      <c r="K731" t="str" cm="1">
        <f t="array" ref="K731">_xlfn.TEXTJOIN(", ", TRUE, _xlfn._xlws.FILTER(Table1[keyword], (_xlfn.REGEXTEST(Table1[keyword], "\b" &amp; Table1[[#This Row],[keyword]] &amp; ".*")) * (Table1[keep]=1)  * (Table1[QA]=Table1[[#This Row],[QA]]) *  (Table1[Redundant]&lt;&gt;1), ""))</f>
        <v>scale</v>
      </c>
      <c r="L731" cm="1">
        <f t="array" ref="L731">SUM(--(RIGHT(_xlfn.TEXTSPLIT(Table1[[#This Row],[processed]], ," "), 1) = "I"))</f>
        <v>0</v>
      </c>
      <c r="M731" cm="1">
        <f t="array" ref="M731">SUM(--(RIGHT(_xlfn.TEXTSPLIT(Table1[[#This Row],[processed]], ," "), 2) = "bl"))</f>
        <v>0</v>
      </c>
      <c r="N731" cm="1">
        <f t="array" ref="N731">SUM(--(ISNUMBER(SEARCH(Table1[[#This Row],[keyword]], Table1[keyword]))))</f>
        <v>3</v>
      </c>
      <c r="O731" t="str" cm="1">
        <f t="array" ref="O731">_xlfn.TEXTJOIN(", ", TRUE, _xlfn._xlws.FILTER(Table1[keyword], ISNUMBER(SEARCH(Table1[[#This Row],[keyword]], Table1[keyword])), ""))</f>
        <v>scale, scale, scale</v>
      </c>
      <c r="P731" cm="1">
        <f t="array" ref="P731">SUM(--((_xlfn.REGEXTEST(Table1[keyword], "^" &amp; Table1[[#This Row],[keyword]] &amp; ".*")) * (Table1[keep]=1) ))</f>
        <v>3</v>
      </c>
      <c r="Q731" t="str" cm="1">
        <f t="array" ref="Q731">_xlfn.TEXTJOIN(", ", TRUE, _xlfn._xlws.FILTER(Table1[keyword], (_xlfn.REGEXTEST(Table1[keyword], "^" &amp; Table1[[#This Row],[keyword]] &amp; ".*")) * (Table1[keep]=1), ""))</f>
        <v>scale, scale, scale</v>
      </c>
    </row>
    <row r="732" spans="1:17" x14ac:dyDescent="0.3">
      <c r="A732" t="str">
        <f>IF(NOT(ISBLANK(Table1[[#This Row],[correct value]])), Table1[[#This Row],[correct value]], Table1[[#This Row],[processed]])</f>
        <v>scale</v>
      </c>
      <c r="B732">
        <v>0</v>
      </c>
      <c r="C732">
        <v>1</v>
      </c>
      <c r="D732" t="s">
        <v>746</v>
      </c>
      <c r="F732" t="b">
        <f>COUNTA(_xlfn.TEXTSPLIT(Table1[[#This Row],[processed]]," "))=1</f>
        <v>1</v>
      </c>
      <c r="G732" t="s">
        <v>290</v>
      </c>
      <c r="H732" s="2" t="s">
        <v>676</v>
      </c>
      <c r="J732" cm="1">
        <f t="array" ref="J732">SUM(--((_xlfn.REGEXTEST(Table1[keyword], "\b" &amp; Table1[[#This Row],[keyword]] &amp; ".*")) * (Table1[keep]=1) * (Table1[QA]=Table1[[#This Row],[QA]]) *  (Table1[Redundant]&lt;&gt;1)))</f>
        <v>1</v>
      </c>
      <c r="K732" t="str" cm="1">
        <f t="array" ref="K732">_xlfn.TEXTJOIN(", ", TRUE, _xlfn._xlws.FILTER(Table1[keyword], (_xlfn.REGEXTEST(Table1[keyword], "\b" &amp; Table1[[#This Row],[keyword]] &amp; ".*")) * (Table1[keep]=1)  * (Table1[QA]=Table1[[#This Row],[QA]]) *  (Table1[Redundant]&lt;&gt;1), ""))</f>
        <v>scale</v>
      </c>
      <c r="L732" cm="1">
        <f t="array" ref="L732">SUM(--(RIGHT(_xlfn.TEXTSPLIT(Table1[[#This Row],[processed]], ," "), 1) = "I"))</f>
        <v>0</v>
      </c>
      <c r="M732" cm="1">
        <f t="array" ref="M732">SUM(--(RIGHT(_xlfn.TEXTSPLIT(Table1[[#This Row],[processed]], ," "), 2) = "bl"))</f>
        <v>0</v>
      </c>
      <c r="N732" cm="1">
        <f t="array" ref="N732">SUM(--(ISNUMBER(SEARCH(Table1[[#This Row],[keyword]], Table1[keyword]))))</f>
        <v>3</v>
      </c>
      <c r="O732" t="str" cm="1">
        <f t="array" ref="O732">_xlfn.TEXTJOIN(", ", TRUE, _xlfn._xlws.FILTER(Table1[keyword], ISNUMBER(SEARCH(Table1[[#This Row],[keyword]], Table1[keyword])), ""))</f>
        <v>scale, scale, scale</v>
      </c>
      <c r="P732" cm="1">
        <f t="array" ref="P732">SUM(--((_xlfn.REGEXTEST(Table1[keyword], "^" &amp; Table1[[#This Row],[keyword]] &amp; ".*")) * (Table1[keep]=1) ))</f>
        <v>3</v>
      </c>
      <c r="Q732" t="str" cm="1">
        <f t="array" ref="Q732">_xlfn.TEXTJOIN(", ", TRUE, _xlfn._xlws.FILTER(Table1[keyword], (_xlfn.REGEXTEST(Table1[keyword], "^" &amp; Table1[[#This Row],[keyword]] &amp; ".*")) * (Table1[keep]=1), ""))</f>
        <v>scale, scale, scale</v>
      </c>
    </row>
    <row r="733" spans="1:17" x14ac:dyDescent="0.3">
      <c r="A733" t="str">
        <f>IF(NOT(ISBLANK(Table1[[#This Row],[correct value]])), Table1[[#This Row],[correct value]], Table1[[#This Row],[processed]])</f>
        <v>scanner</v>
      </c>
      <c r="B733">
        <v>1</v>
      </c>
      <c r="C733">
        <v>1</v>
      </c>
      <c r="D733" t="s">
        <v>1184</v>
      </c>
      <c r="F733" t="b">
        <f>COUNTA(_xlfn.TEXTSPLIT(Table1[[#This Row],[processed]]," "))=1</f>
        <v>1</v>
      </c>
      <c r="G733" t="s">
        <v>1105</v>
      </c>
      <c r="H733" s="2" t="s">
        <v>1106</v>
      </c>
      <c r="J733" cm="1">
        <f t="array" ref="J733">SUM(--((_xlfn.REGEXTEST(Table1[keyword], "\b" &amp; Table1[[#This Row],[keyword]] &amp; ".*")) * (Table1[keep]=1) * (Table1[QA]=Table1[[#This Row],[QA]]) *  (Table1[Redundant]&lt;&gt;1)))</f>
        <v>1</v>
      </c>
      <c r="K733" t="str" cm="1">
        <f t="array" ref="K733">_xlfn.TEXTJOIN(", ", TRUE, _xlfn._xlws.FILTER(Table1[keyword], (_xlfn.REGEXTEST(Table1[keyword], "\b" &amp; Table1[[#This Row],[keyword]] &amp; ".*")) * (Table1[keep]=1)  * (Table1[QA]=Table1[[#This Row],[QA]]) *  (Table1[Redundant]&lt;&gt;1), ""))</f>
        <v>scanner</v>
      </c>
      <c r="L733" cm="1">
        <f t="array" ref="L733">SUM(--(RIGHT(_xlfn.TEXTSPLIT(Table1[[#This Row],[processed]], ," "), 1) = "I"))</f>
        <v>0</v>
      </c>
      <c r="M733" cm="1">
        <f t="array" ref="M733">SUM(--(RIGHT(_xlfn.TEXTSPLIT(Table1[[#This Row],[processed]], ," "), 2) = "bl"))</f>
        <v>0</v>
      </c>
      <c r="N733" cm="1">
        <f t="array" ref="N733">SUM(--(ISNUMBER(SEARCH(Table1[[#This Row],[keyword]], Table1[keyword]))))</f>
        <v>1</v>
      </c>
      <c r="O733" t="str" cm="1">
        <f t="array" ref="O733">_xlfn.TEXTJOIN(", ", TRUE, _xlfn._xlws.FILTER(Table1[keyword], ISNUMBER(SEARCH(Table1[[#This Row],[keyword]], Table1[keyword])), ""))</f>
        <v>scanner</v>
      </c>
      <c r="P733" cm="1">
        <f t="array" ref="P733">SUM(--((_xlfn.REGEXTEST(Table1[keyword], "^" &amp; Table1[[#This Row],[keyword]] &amp; ".*")) * (Table1[keep]=1) ))</f>
        <v>1</v>
      </c>
      <c r="Q733" t="str" cm="1">
        <f t="array" ref="Q733">_xlfn.TEXTJOIN(", ", TRUE, _xlfn._xlws.FILTER(Table1[keyword], (_xlfn.REGEXTEST(Table1[keyword], "^" &amp; Table1[[#This Row],[keyword]] &amp; ".*")) * (Table1[keep]=1), ""))</f>
        <v>scanner</v>
      </c>
    </row>
    <row r="734" spans="1:17" hidden="1" x14ac:dyDescent="0.3">
      <c r="A734" s="6" t="str">
        <f>IF(NOT(ISBLANK(Table1[[#This Row],[correct value]])), Table1[[#This Row],[correct value]], Table1[[#This Row],[processed]])</f>
        <v>resilien</v>
      </c>
      <c r="B734">
        <v>0</v>
      </c>
      <c r="C734">
        <v>0</v>
      </c>
      <c r="D734" t="s">
        <v>131</v>
      </c>
      <c r="F734" t="b">
        <f>COUNTA(_xlfn.TEXTSPLIT(Table1[[#This Row],[processed]]," "))=1</f>
        <v>1</v>
      </c>
      <c r="G734" t="s">
        <v>132</v>
      </c>
      <c r="H734" t="s">
        <v>132</v>
      </c>
      <c r="J734" cm="1">
        <f t="array" ref="J734">SUM(--((_xlfn.REGEXTEST(Table1[keyword], "\b" &amp; Table1[[#This Row],[keyword]] &amp; ".*")) * (Table1[keep]=1) * (Table1[QA]=Table1[[#This Row],[QA]]) *  (Table1[Redundant]&lt;&gt;1)))</f>
        <v>0</v>
      </c>
      <c r="K734" t="str" cm="1">
        <f t="array" ref="K734">_xlfn.TEXTJOIN(", ", TRUE, _xlfn._xlws.FILTER(Table1[keyword], (_xlfn.REGEXTEST(Table1[keyword], "\b" &amp; Table1[[#This Row],[keyword]] &amp; ".*")) * (Table1[keep]=1)  * (Table1[QA]=Table1[[#This Row],[QA]]) *  (Table1[Redundant]&lt;&gt;1), ""))</f>
        <v/>
      </c>
      <c r="L734" cm="1">
        <f t="array" ref="L734">SUM(--(RIGHT(_xlfn.TEXTSPLIT(Table1[[#This Row],[processed]], ," "), 1) = "I"))</f>
        <v>0</v>
      </c>
      <c r="M734" cm="1">
        <f t="array" ref="M734">SUM(--(RIGHT(_xlfn.TEXTSPLIT(Table1[[#This Row],[processed]], ," "), 2) = "bl"))</f>
        <v>0</v>
      </c>
      <c r="N734" cm="1">
        <f t="array" ref="N734">SUM(--(ISNUMBER(SEARCH(Table1[[#This Row],[keyword]], Table1[keyword]))))</f>
        <v>3</v>
      </c>
      <c r="O734" t="str" cm="1">
        <f t="array" ref="O734">_xlfn.TEXTJOIN(", ", TRUE, _xlfn._xlws.FILTER(Table1[keyword], ISNUMBER(SEARCH(Table1[[#This Row],[keyword]], Table1[keyword])), ""))</f>
        <v>resilien, resilien, resilien</v>
      </c>
      <c r="P734" cm="1">
        <f t="array" ref="P734">SUM(--((_xlfn.REGEXTEST(Table1[keyword], "^" &amp; Table1[[#This Row],[keyword]] &amp; ".*")) * (Table1[keep]=1) ))</f>
        <v>2</v>
      </c>
      <c r="Q734" t="str" cm="1">
        <f t="array" ref="Q734">_xlfn.TEXTJOIN(", ", TRUE, _xlfn._xlws.FILTER(Table1[keyword], (_xlfn.REGEXTEST(Table1[keyword], "^" &amp; Table1[[#This Row],[keyword]] &amp; ".*")) * (Table1[keep]=1), ""))</f>
        <v>resilien, resilien</v>
      </c>
    </row>
    <row r="735" spans="1:17" x14ac:dyDescent="0.3">
      <c r="A735" t="str">
        <f>IF(NOT(ISBLANK(Table1[[#This Row],[correct value]])), Table1[[#This Row],[correct value]], Table1[[#This Row],[processed]])</f>
        <v>scenario</v>
      </c>
      <c r="B735">
        <v>0</v>
      </c>
      <c r="C735">
        <v>1</v>
      </c>
      <c r="D735" t="s">
        <v>541</v>
      </c>
      <c r="F735" t="b">
        <f>COUNTA(_xlfn.TEXTSPLIT(Table1[[#This Row],[processed]]," "))=1</f>
        <v>1</v>
      </c>
      <c r="G735" t="s">
        <v>509</v>
      </c>
      <c r="H735" s="2" t="s">
        <v>509</v>
      </c>
      <c r="J735" cm="1">
        <f t="array" ref="J735">SUM(--((_xlfn.REGEXTEST(Table1[keyword], "\b" &amp; Table1[[#This Row],[keyword]] &amp; ".*")) * (Table1[keep]=1) * (Table1[QA]=Table1[[#This Row],[QA]]) *  (Table1[Redundant]&lt;&gt;1)))</f>
        <v>1</v>
      </c>
      <c r="K735" t="str" cm="1">
        <f t="array" ref="K735">_xlfn.TEXTJOIN(", ", TRUE, _xlfn._xlws.FILTER(Table1[keyword], (_xlfn.REGEXTEST(Table1[keyword], "\b" &amp; Table1[[#This Row],[keyword]] &amp; ".*")) * (Table1[keep]=1)  * (Table1[QA]=Table1[[#This Row],[QA]]) *  (Table1[Redundant]&lt;&gt;1), ""))</f>
        <v>scenario</v>
      </c>
      <c r="L735" cm="1">
        <f t="array" ref="L735">SUM(--(RIGHT(_xlfn.TEXTSPLIT(Table1[[#This Row],[processed]], ," "), 1) = "I"))</f>
        <v>0</v>
      </c>
      <c r="M735" cm="1">
        <f t="array" ref="M735">SUM(--(RIGHT(_xlfn.TEXTSPLIT(Table1[[#This Row],[processed]], ," "), 2) = "bl"))</f>
        <v>0</v>
      </c>
      <c r="N735" cm="1">
        <f t="array" ref="N735">SUM(--(ISNUMBER(SEARCH(Table1[[#This Row],[keyword]], Table1[keyword]))))</f>
        <v>8</v>
      </c>
      <c r="O735" t="str" cm="1">
        <f t="array" ref="O735">_xlfn.TEXTJOIN(", ", TRUE, _xlfn._xlws.FILTER(Table1[keyword], ISNUMBER(SEARCH(Table1[[#This Row],[keyword]], Table1[keyword])), ""))</f>
        <v>scenario, chang scenario, chang scenario elicit, chang scenario evalu, chang scenario requir, scenario elicit, scenario evalu, scenario requir adapt</v>
      </c>
      <c r="P735" cm="1">
        <f t="array" ref="P735">SUM(--((_xlfn.REGEXTEST(Table1[keyword], "^" &amp; Table1[[#This Row],[keyword]] &amp; ".*")) * (Table1[keep]=1) ))</f>
        <v>4</v>
      </c>
      <c r="Q735" t="str" cm="1">
        <f t="array" ref="Q735">_xlfn.TEXTJOIN(", ", TRUE, _xlfn._xlws.FILTER(Table1[keyword], (_xlfn.REGEXTEST(Table1[keyword], "^" &amp; Table1[[#This Row],[keyword]] &amp; ".*")) * (Table1[keep]=1), ""))</f>
        <v>scenario, scenario elicit, scenario evalu, scenario requir adapt</v>
      </c>
    </row>
    <row r="736" spans="1:17" x14ac:dyDescent="0.3">
      <c r="A736" t="str">
        <f>IF(NOT(ISBLANK(Table1[[#This Row],[correct value]])), Table1[[#This Row],[correct value]], Table1[[#This Row],[processed]])</f>
        <v>schedul</v>
      </c>
      <c r="B736">
        <v>0</v>
      </c>
      <c r="C736">
        <v>1</v>
      </c>
      <c r="D736" t="s">
        <v>399</v>
      </c>
      <c r="F736" t="b">
        <f>COUNTA(_xlfn.TEXTSPLIT(Table1[[#This Row],[processed]]," "))=1</f>
        <v>1</v>
      </c>
      <c r="G736" t="s">
        <v>365</v>
      </c>
      <c r="H736" s="2" t="s">
        <v>365</v>
      </c>
      <c r="J736" cm="1">
        <f t="array" ref="J736">SUM(--((_xlfn.REGEXTEST(Table1[keyword], "\b" &amp; Table1[[#This Row],[keyword]] &amp; ".*")) * (Table1[keep]=1) * (Table1[QA]=Table1[[#This Row],[QA]]) *  (Table1[Redundant]&lt;&gt;1)))</f>
        <v>1</v>
      </c>
      <c r="K736" t="str" cm="1">
        <f t="array" ref="K736">_xlfn.TEXTJOIN(", ", TRUE, _xlfn._xlws.FILTER(Table1[keyword], (_xlfn.REGEXTEST(Table1[keyword], "\b" &amp; Table1[[#This Row],[keyword]] &amp; ".*")) * (Table1[keep]=1)  * (Table1[QA]=Table1[[#This Row],[QA]]) *  (Table1[Redundant]&lt;&gt;1), ""))</f>
        <v>schedul</v>
      </c>
      <c r="L736" cm="1">
        <f t="array" ref="L736">SUM(--(RIGHT(_xlfn.TEXTSPLIT(Table1[[#This Row],[processed]], ," "), 1) = "I"))</f>
        <v>0</v>
      </c>
      <c r="M736" cm="1">
        <f t="array" ref="M736">SUM(--(RIGHT(_xlfn.TEXTSPLIT(Table1[[#This Row],[processed]], ," "), 2) = "bl"))</f>
        <v>0</v>
      </c>
      <c r="N736" cm="1">
        <f t="array" ref="N736">SUM(--(ISNUMBER(SEARCH(Table1[[#This Row],[keyword]], Table1[keyword]))))</f>
        <v>2</v>
      </c>
      <c r="O736" t="str" cm="1">
        <f t="array" ref="O736">_xlfn.TEXTJOIN(", ", TRUE, _xlfn._xlws.FILTER(Table1[keyword], ISNUMBER(SEARCH(Table1[[#This Row],[keyword]], Table1[keyword])), ""))</f>
        <v>schedul, schedul</v>
      </c>
      <c r="P736" cm="1">
        <f t="array" ref="P736">SUM(--((_xlfn.REGEXTEST(Table1[keyword], "^" &amp; Table1[[#This Row],[keyword]] &amp; ".*")) * (Table1[keep]=1) ))</f>
        <v>2</v>
      </c>
      <c r="Q736" t="str" cm="1">
        <f t="array" ref="Q736">_xlfn.TEXTJOIN(", ", TRUE, _xlfn._xlws.FILTER(Table1[keyword], (_xlfn.REGEXTEST(Table1[keyword], "^" &amp; Table1[[#This Row],[keyword]] &amp; ".*")) * (Table1[keep]=1), ""))</f>
        <v>schedul, schedul</v>
      </c>
    </row>
    <row r="737" spans="1:17" x14ac:dyDescent="0.3">
      <c r="A737" t="str">
        <f>IF(NOT(ISBLANK(Table1[[#This Row],[correct value]])), Table1[[#This Row],[correct value]], Table1[[#This Row],[processed]])</f>
        <v>schedul</v>
      </c>
      <c r="B737">
        <v>0</v>
      </c>
      <c r="C737">
        <v>1</v>
      </c>
      <c r="D737" t="s">
        <v>746</v>
      </c>
      <c r="F737" t="b">
        <f>COUNTA(_xlfn.TEXTSPLIT(Table1[[#This Row],[processed]]," "))=1</f>
        <v>1</v>
      </c>
      <c r="G737" t="s">
        <v>365</v>
      </c>
      <c r="H737" s="2" t="s">
        <v>365</v>
      </c>
      <c r="J737" cm="1">
        <f t="array" ref="J737">SUM(--((_xlfn.REGEXTEST(Table1[keyword], "\b" &amp; Table1[[#This Row],[keyword]] &amp; ".*")) * (Table1[keep]=1) * (Table1[QA]=Table1[[#This Row],[QA]]) *  (Table1[Redundant]&lt;&gt;1)))</f>
        <v>1</v>
      </c>
      <c r="K737" t="str" cm="1">
        <f t="array" ref="K737">_xlfn.TEXTJOIN(", ", TRUE, _xlfn._xlws.FILTER(Table1[keyword], (_xlfn.REGEXTEST(Table1[keyword], "\b" &amp; Table1[[#This Row],[keyword]] &amp; ".*")) * (Table1[keep]=1)  * (Table1[QA]=Table1[[#This Row],[QA]]) *  (Table1[Redundant]&lt;&gt;1), ""))</f>
        <v>schedul</v>
      </c>
      <c r="L737" cm="1">
        <f t="array" ref="L737">SUM(--(RIGHT(_xlfn.TEXTSPLIT(Table1[[#This Row],[processed]], ," "), 1) = "I"))</f>
        <v>0</v>
      </c>
      <c r="M737" cm="1">
        <f t="array" ref="M737">SUM(--(RIGHT(_xlfn.TEXTSPLIT(Table1[[#This Row],[processed]], ," "), 2) = "bl"))</f>
        <v>0</v>
      </c>
      <c r="N737" cm="1">
        <f t="array" ref="N737">SUM(--(ISNUMBER(SEARCH(Table1[[#This Row],[keyword]], Table1[keyword]))))</f>
        <v>2</v>
      </c>
      <c r="O737" t="str" cm="1">
        <f t="array" ref="O737">_xlfn.TEXTJOIN(", ", TRUE, _xlfn._xlws.FILTER(Table1[keyword], ISNUMBER(SEARCH(Table1[[#This Row],[keyword]], Table1[keyword])), ""))</f>
        <v>schedul, schedul</v>
      </c>
      <c r="P737" cm="1">
        <f t="array" ref="P737">SUM(--((_xlfn.REGEXTEST(Table1[keyword], "^" &amp; Table1[[#This Row],[keyword]] &amp; ".*")) * (Table1[keep]=1) ))</f>
        <v>2</v>
      </c>
      <c r="Q737" t="str" cm="1">
        <f t="array" ref="Q737">_xlfn.TEXTJOIN(", ", TRUE, _xlfn._xlws.FILTER(Table1[keyword], (_xlfn.REGEXTEST(Table1[keyword], "^" &amp; Table1[[#This Row],[keyword]] &amp; ".*")) * (Table1[keep]=1), ""))</f>
        <v>schedul, schedul</v>
      </c>
    </row>
    <row r="738" spans="1:17" x14ac:dyDescent="0.3">
      <c r="A738" t="str">
        <f>IF(NOT(ISBLANK(Table1[[#This Row],[correct value]])), Table1[[#This Row],[correct value]], Table1[[#This Row],[processed]])</f>
        <v>schema</v>
      </c>
      <c r="B738">
        <v>0</v>
      </c>
      <c r="C738">
        <v>1</v>
      </c>
      <c r="D738" t="s">
        <v>492</v>
      </c>
      <c r="F738" t="b">
        <f>COUNTA(_xlfn.TEXTSPLIT(Table1[[#This Row],[processed]]," "))=1</f>
        <v>1</v>
      </c>
      <c r="G738" t="s">
        <v>445</v>
      </c>
      <c r="H738" s="2" t="s">
        <v>445</v>
      </c>
      <c r="J738" cm="1">
        <f t="array" ref="J738">SUM(--((_xlfn.REGEXTEST(Table1[keyword], "\b" &amp; Table1[[#This Row],[keyword]] &amp; ".*")) * (Table1[keep]=1) * (Table1[QA]=Table1[[#This Row],[QA]]) *  (Table1[Redundant]&lt;&gt;1)))</f>
        <v>1</v>
      </c>
      <c r="K738" t="str" cm="1">
        <f t="array" ref="K738">_xlfn.TEXTJOIN(", ", TRUE, _xlfn._xlws.FILTER(Table1[keyword], (_xlfn.REGEXTEST(Table1[keyword], "\b" &amp; Table1[[#This Row],[keyword]] &amp; ".*")) * (Table1[keep]=1)  * (Table1[QA]=Table1[[#This Row],[QA]]) *  (Table1[Redundant]&lt;&gt;1), ""))</f>
        <v>schema</v>
      </c>
      <c r="L738" cm="1">
        <f t="array" ref="L738">SUM(--(RIGHT(_xlfn.TEXTSPLIT(Table1[[#This Row],[processed]], ," "), 1) = "I"))</f>
        <v>0</v>
      </c>
      <c r="M738" cm="1">
        <f t="array" ref="M738">SUM(--(RIGHT(_xlfn.TEXTSPLIT(Table1[[#This Row],[processed]], ," "), 2) = "bl"))</f>
        <v>0</v>
      </c>
      <c r="N738" cm="1">
        <f t="array" ref="N738">SUM(--(ISNUMBER(SEARCH(Table1[[#This Row],[keyword]], Table1[keyword]))))</f>
        <v>1</v>
      </c>
      <c r="O738" t="str" cm="1">
        <f t="array" ref="O738">_xlfn.TEXTJOIN(", ", TRUE, _xlfn._xlws.FILTER(Table1[keyword], ISNUMBER(SEARCH(Table1[[#This Row],[keyword]], Table1[keyword])), ""))</f>
        <v>schema</v>
      </c>
      <c r="P738" cm="1">
        <f t="array" ref="P738">SUM(--((_xlfn.REGEXTEST(Table1[keyword], "^" &amp; Table1[[#This Row],[keyword]] &amp; ".*")) * (Table1[keep]=1) ))</f>
        <v>1</v>
      </c>
      <c r="Q738" t="str" cm="1">
        <f t="array" ref="Q738">_xlfn.TEXTJOIN(", ", TRUE, _xlfn._xlws.FILTER(Table1[keyword], (_xlfn.REGEXTEST(Table1[keyword], "^" &amp; Table1[[#This Row],[keyword]] &amp; ".*")) * (Table1[keep]=1), ""))</f>
        <v>schema</v>
      </c>
    </row>
    <row r="739" spans="1:17" x14ac:dyDescent="0.3">
      <c r="A739" t="str">
        <f>IF(NOT(ISBLANK(Table1[[#This Row],[correct value]])), Table1[[#This Row],[correct value]], Table1[[#This Row],[processed]])</f>
        <v>secop</v>
      </c>
      <c r="B739">
        <v>1</v>
      </c>
      <c r="C739">
        <v>1</v>
      </c>
      <c r="D739" t="s">
        <v>1184</v>
      </c>
      <c r="F739" t="b">
        <f>COUNTA(_xlfn.TEXTSPLIT(Table1[[#This Row],[processed]]," "))=1</f>
        <v>1</v>
      </c>
      <c r="G739" t="s">
        <v>1059</v>
      </c>
      <c r="H739" s="2" t="s">
        <v>1060</v>
      </c>
      <c r="J739" cm="1">
        <f t="array" ref="J739">SUM(--((_xlfn.REGEXTEST(Table1[keyword], "\b" &amp; Table1[[#This Row],[keyword]] &amp; ".*")) * (Table1[keep]=1) * (Table1[QA]=Table1[[#This Row],[QA]]) *  (Table1[Redundant]&lt;&gt;1)))</f>
        <v>1</v>
      </c>
      <c r="K739" t="str" cm="1">
        <f t="array" ref="K739">_xlfn.TEXTJOIN(", ", TRUE, _xlfn._xlws.FILTER(Table1[keyword], (_xlfn.REGEXTEST(Table1[keyword], "\b" &amp; Table1[[#This Row],[keyword]] &amp; ".*")) * (Table1[keep]=1)  * (Table1[QA]=Table1[[#This Row],[QA]]) *  (Table1[Redundant]&lt;&gt;1), ""))</f>
        <v>secop</v>
      </c>
      <c r="L739" cm="1">
        <f t="array" ref="L739">SUM(--(RIGHT(_xlfn.TEXTSPLIT(Table1[[#This Row],[processed]], ," "), 1) = "I"))</f>
        <v>0</v>
      </c>
      <c r="M739" cm="1">
        <f t="array" ref="M739">SUM(--(RIGHT(_xlfn.TEXTSPLIT(Table1[[#This Row],[processed]], ," "), 2) = "bl"))</f>
        <v>0</v>
      </c>
      <c r="N739" cm="1">
        <f t="array" ref="N739">SUM(--(ISNUMBER(SEARCH(Table1[[#This Row],[keyword]], Table1[keyword]))))</f>
        <v>2</v>
      </c>
      <c r="O739" t="str" cm="1">
        <f t="array" ref="O739">_xlfn.TEXTJOIN(", ", TRUE, _xlfn._xlws.FILTER(Table1[keyword], ISNUMBER(SEARCH(Table1[[#This Row],[keyword]], Table1[keyword])), ""))</f>
        <v>devsecop, secop</v>
      </c>
      <c r="P739" cm="1">
        <f t="array" ref="P739">SUM(--((_xlfn.REGEXTEST(Table1[keyword], "^" &amp; Table1[[#This Row],[keyword]] &amp; ".*")) * (Table1[keep]=1) ))</f>
        <v>1</v>
      </c>
      <c r="Q739" t="str" cm="1">
        <f t="array" ref="Q739">_xlfn.TEXTJOIN(", ", TRUE, _xlfn._xlws.FILTER(Table1[keyword], (_xlfn.REGEXTEST(Table1[keyword], "^" &amp; Table1[[#This Row],[keyword]] &amp; ".*")) * (Table1[keep]=1), ""))</f>
        <v>secop</v>
      </c>
    </row>
    <row r="740" spans="1:17" x14ac:dyDescent="0.3">
      <c r="A740" t="str">
        <f>IF(NOT(ISBLANK(Table1[[#This Row],[correct value]])), Table1[[#This Row],[correct value]], Table1[[#This Row],[processed]])</f>
        <v>secur</v>
      </c>
      <c r="B740">
        <v>0</v>
      </c>
      <c r="C740">
        <v>1</v>
      </c>
      <c r="D740" t="s">
        <v>1184</v>
      </c>
      <c r="F740" t="b">
        <f>COUNTA(_xlfn.TEXTSPLIT(Table1[[#This Row],[processed]]," "))=1</f>
        <v>1</v>
      </c>
      <c r="G740" t="s">
        <v>992</v>
      </c>
      <c r="H740" s="2" t="s">
        <v>992</v>
      </c>
      <c r="J740" cm="1">
        <f t="array" ref="J740">SUM(--((_xlfn.REGEXTEST(Table1[keyword], "\b" &amp; Table1[[#This Row],[keyword]] &amp; ".*")) * (Table1[keep]=1) * (Table1[QA]=Table1[[#This Row],[QA]]) *  (Table1[Redundant]&lt;&gt;1)))</f>
        <v>1</v>
      </c>
      <c r="K740" t="str" cm="1">
        <f t="array" ref="K740">_xlfn.TEXTJOIN(", ", TRUE, _xlfn._xlws.FILTER(Table1[keyword], (_xlfn.REGEXTEST(Table1[keyword], "\b" &amp; Table1[[#This Row],[keyword]] &amp; ".*")) * (Table1[keep]=1)  * (Table1[QA]=Table1[[#This Row],[QA]]) *  (Table1[Redundant]&lt;&gt;1), ""))</f>
        <v>secur</v>
      </c>
      <c r="L740" cm="1">
        <f t="array" ref="L740">SUM(--(RIGHT(_xlfn.TEXTSPLIT(Table1[[#This Row],[processed]], ," "), 1) = "I"))</f>
        <v>0</v>
      </c>
      <c r="M740" cm="1">
        <f t="array" ref="M740">SUM(--(RIGHT(_xlfn.TEXTSPLIT(Table1[[#This Row],[processed]], ," "), 2) = "bl"))</f>
        <v>0</v>
      </c>
      <c r="N740" cm="1">
        <f t="array" ref="N740">SUM(--(ISNUMBER(SEARCH(Table1[[#This Row],[keyword]], Table1[keyword]))))</f>
        <v>4</v>
      </c>
      <c r="O740" t="str" cm="1">
        <f t="array" ref="O740">_xlfn.TEXTJOIN(", ", TRUE, _xlfn._xlws.FILTER(Table1[keyword], ISNUMBER(SEARCH(Table1[[#This Row],[keyword]], Table1[keyword])), ""))</f>
        <v>secur, secur code, secur group, secur test</v>
      </c>
      <c r="P740" cm="1">
        <f t="array" ref="P740">SUM(--((_xlfn.REGEXTEST(Table1[keyword], "^" &amp; Table1[[#This Row],[keyword]] &amp; ".*")) * (Table1[keep]=1) ))</f>
        <v>1</v>
      </c>
      <c r="Q740" t="str" cm="1">
        <f t="array" ref="Q740">_xlfn.TEXTJOIN(", ", TRUE, _xlfn._xlws.FILTER(Table1[keyword], (_xlfn.REGEXTEST(Table1[keyword], "^" &amp; Table1[[#This Row],[keyword]] &amp; ".*")) * (Table1[keep]=1), ""))</f>
        <v>secur</v>
      </c>
    </row>
    <row r="741" spans="1:17" x14ac:dyDescent="0.3">
      <c r="A741" t="str">
        <f>IF(NOT(ISBLANK(Table1[[#This Row],[correct value]])), Table1[[#This Row],[correct value]], Table1[[#This Row],[processed]])</f>
        <v>self-check</v>
      </c>
      <c r="B741">
        <v>1</v>
      </c>
      <c r="C741">
        <v>1</v>
      </c>
      <c r="D741" t="s">
        <v>1262</v>
      </c>
      <c r="F741" t="b">
        <f>COUNTA(_xlfn.TEXTSPLIT(Table1[[#This Row],[processed]]," "))=1</f>
        <v>1</v>
      </c>
      <c r="G741" t="s">
        <v>1226</v>
      </c>
      <c r="H741" s="2" t="s">
        <v>1227</v>
      </c>
      <c r="J741" cm="1">
        <f t="array" ref="J741">SUM(--((_xlfn.REGEXTEST(Table1[keyword], "\b" &amp; Table1[[#This Row],[keyword]] &amp; ".*")) * (Table1[keep]=1) * (Table1[QA]=Table1[[#This Row],[QA]]) *  (Table1[Redundant]&lt;&gt;1)))</f>
        <v>1</v>
      </c>
      <c r="K741" t="str" cm="1">
        <f t="array" ref="K741">_xlfn.TEXTJOIN(", ", TRUE, _xlfn._xlws.FILTER(Table1[keyword], (_xlfn.REGEXTEST(Table1[keyword], "\b" &amp; Table1[[#This Row],[keyword]] &amp; ".*")) * (Table1[keep]=1)  * (Table1[QA]=Table1[[#This Row],[QA]]) *  (Table1[Redundant]&lt;&gt;1), ""))</f>
        <v>self-check</v>
      </c>
      <c r="L741" cm="1">
        <f t="array" ref="L741">SUM(--(RIGHT(_xlfn.TEXTSPLIT(Table1[[#This Row],[processed]], ," "), 1) = "I"))</f>
        <v>0</v>
      </c>
      <c r="M741" cm="1">
        <f t="array" ref="M741">SUM(--(RIGHT(_xlfn.TEXTSPLIT(Table1[[#This Row],[processed]], ," "), 2) = "bl"))</f>
        <v>0</v>
      </c>
      <c r="N741" cm="1">
        <f t="array" ref="N741">SUM(--(ISNUMBER(SEARCH(Table1[[#This Row],[keyword]], Table1[keyword]))))</f>
        <v>1</v>
      </c>
      <c r="O741" t="str" cm="1">
        <f t="array" ref="O741">_xlfn.TEXTJOIN(", ", TRUE, _xlfn._xlws.FILTER(Table1[keyword], ISNUMBER(SEARCH(Table1[[#This Row],[keyword]], Table1[keyword])), ""))</f>
        <v>self-check</v>
      </c>
      <c r="P741" cm="1">
        <f t="array" ref="P741">SUM(--((_xlfn.REGEXTEST(Table1[keyword], "^" &amp; Table1[[#This Row],[keyword]] &amp; ".*")) * (Table1[keep]=1) ))</f>
        <v>1</v>
      </c>
      <c r="Q741" t="str" cm="1">
        <f t="array" ref="Q741">_xlfn.TEXTJOIN(", ", TRUE, _xlfn._xlws.FILTER(Table1[keyword], (_xlfn.REGEXTEST(Table1[keyword], "^" &amp; Table1[[#This Row],[keyword]] &amp; ".*")) * (Table1[keep]=1), ""))</f>
        <v>self-check</v>
      </c>
    </row>
    <row r="742" spans="1:17" x14ac:dyDescent="0.3">
      <c r="A742" t="str">
        <f>IF(NOT(ISBLANK(Table1[[#This Row],[correct value]])), Table1[[#This Row],[correct value]], Table1[[#This Row],[processed]])</f>
        <v>self-heal</v>
      </c>
      <c r="B742">
        <v>0</v>
      </c>
      <c r="C742">
        <v>1</v>
      </c>
      <c r="D742" t="s">
        <v>861</v>
      </c>
      <c r="F742" t="b">
        <f>COUNTA(_xlfn.TEXTSPLIT(Table1[[#This Row],[processed]]," "))=1</f>
        <v>1</v>
      </c>
      <c r="G742" t="s">
        <v>805</v>
      </c>
      <c r="H742" s="2" t="s">
        <v>805</v>
      </c>
      <c r="J742" cm="1">
        <f t="array" ref="J742">SUM(--((_xlfn.REGEXTEST(Table1[keyword], "\b" &amp; Table1[[#This Row],[keyword]] &amp; ".*")) * (Table1[keep]=1) * (Table1[QA]=Table1[[#This Row],[QA]]) *  (Table1[Redundant]&lt;&gt;1)))</f>
        <v>1</v>
      </c>
      <c r="K742" t="str" cm="1">
        <f t="array" ref="K742">_xlfn.TEXTJOIN(", ", TRUE, _xlfn._xlws.FILTER(Table1[keyword], (_xlfn.REGEXTEST(Table1[keyword], "\b" &amp; Table1[[#This Row],[keyword]] &amp; ".*")) * (Table1[keep]=1)  * (Table1[QA]=Table1[[#This Row],[QA]]) *  (Table1[Redundant]&lt;&gt;1), ""))</f>
        <v>self-heal</v>
      </c>
      <c r="L742" cm="1">
        <f t="array" ref="L742">SUM(--(RIGHT(_xlfn.TEXTSPLIT(Table1[[#This Row],[processed]], ," "), 1) = "I"))</f>
        <v>0</v>
      </c>
      <c r="M742" cm="1">
        <f t="array" ref="M742">SUM(--(RIGHT(_xlfn.TEXTSPLIT(Table1[[#This Row],[processed]], ," "), 2) = "bl"))</f>
        <v>0</v>
      </c>
      <c r="N742" cm="1">
        <f t="array" ref="N742">SUM(--(ISNUMBER(SEARCH(Table1[[#This Row],[keyword]], Table1[keyword]))))</f>
        <v>1</v>
      </c>
      <c r="O742" t="str" cm="1">
        <f t="array" ref="O742">_xlfn.TEXTJOIN(", ", TRUE, _xlfn._xlws.FILTER(Table1[keyword], ISNUMBER(SEARCH(Table1[[#This Row],[keyword]], Table1[keyword])), ""))</f>
        <v>self-heal</v>
      </c>
      <c r="P742" cm="1">
        <f t="array" ref="P742">SUM(--((_xlfn.REGEXTEST(Table1[keyword], "^" &amp; Table1[[#This Row],[keyword]] &amp; ".*")) * (Table1[keep]=1) ))</f>
        <v>1</v>
      </c>
      <c r="Q742" t="str" cm="1">
        <f t="array" ref="Q742">_xlfn.TEXTJOIN(", ", TRUE, _xlfn._xlws.FILTER(Table1[keyword], (_xlfn.REGEXTEST(Table1[keyword], "^" &amp; Table1[[#This Row],[keyword]] &amp; ".*")) * (Table1[keep]=1), ""))</f>
        <v>self-heal</v>
      </c>
    </row>
    <row r="743" spans="1:17" x14ac:dyDescent="0.3">
      <c r="A743" t="str">
        <f>IF(NOT(ISBLANK(Table1[[#This Row],[correct value]])), Table1[[#This Row],[correct value]], Table1[[#This Row],[processed]])</f>
        <v>semant</v>
      </c>
      <c r="B743">
        <v>0</v>
      </c>
      <c r="C743">
        <v>1</v>
      </c>
      <c r="D743" t="s">
        <v>115</v>
      </c>
      <c r="F743" t="b">
        <f>COUNTA(_xlfn.TEXTSPLIT(Table1[[#This Row],[processed]]," "))=1</f>
        <v>1</v>
      </c>
      <c r="G743" t="s">
        <v>3</v>
      </c>
      <c r="H743" s="2" t="s">
        <v>91</v>
      </c>
      <c r="J743" cm="1">
        <f t="array" ref="J743">SUM(--((_xlfn.REGEXTEST(Table1[keyword], "\b" &amp; Table1[[#This Row],[keyword]] &amp; ".*")) * (Table1[keep]=1) * (Table1[QA]=Table1[[#This Row],[QA]]) *  (Table1[Redundant]&lt;&gt;1)))</f>
        <v>1</v>
      </c>
      <c r="K743" t="str" cm="1">
        <f t="array" ref="K743">_xlfn.TEXTJOIN(", ", TRUE, _xlfn._xlws.FILTER(Table1[keyword], (_xlfn.REGEXTEST(Table1[keyword], "\b" &amp; Table1[[#This Row],[keyword]] &amp; ".*")) * (Table1[keep]=1)  * (Table1[QA]=Table1[[#This Row],[QA]]) *  (Table1[Redundant]&lt;&gt;1), ""))</f>
        <v>semant</v>
      </c>
      <c r="L743" cm="1">
        <f t="array" ref="L743">SUM(--(RIGHT(_xlfn.TEXTSPLIT(Table1[[#This Row],[processed]], ," "), 1) = "I"))</f>
        <v>0</v>
      </c>
      <c r="M743" cm="1">
        <f t="array" ref="M743">SUM(--(RIGHT(_xlfn.TEXTSPLIT(Table1[[#This Row],[processed]], ," "), 2) = "bl"))</f>
        <v>0</v>
      </c>
      <c r="N743" cm="1">
        <f t="array" ref="N743">SUM(--(ISNUMBER(SEARCH(Table1[[#This Row],[keyword]], Table1[keyword]))))</f>
        <v>3</v>
      </c>
      <c r="O743" t="str" cm="1">
        <f t="array" ref="O743">_xlfn.TEXTJOIN(", ", TRUE, _xlfn._xlws.FILTER(Table1[keyword], ISNUMBER(SEARCH(Table1[[#This Row],[keyword]], Table1[keyword])), ""))</f>
        <v>semant, semant coher, maintain semant coher</v>
      </c>
      <c r="P743" cm="1">
        <f t="array" ref="P743">SUM(--((_xlfn.REGEXTEST(Table1[keyword], "^" &amp; Table1[[#This Row],[keyword]] &amp; ".*")) * (Table1[keep]=1) ))</f>
        <v>2</v>
      </c>
      <c r="Q743" t="str" cm="1">
        <f t="array" ref="Q743">_xlfn.TEXTJOIN(", ", TRUE, _xlfn._xlws.FILTER(Table1[keyword], (_xlfn.REGEXTEST(Table1[keyword], "^" &amp; Table1[[#This Row],[keyword]] &amp; ".*")) * (Table1[keep]=1), ""))</f>
        <v>semant, semant coher</v>
      </c>
    </row>
    <row r="744" spans="1:17" hidden="1" x14ac:dyDescent="0.3">
      <c r="A744" s="6" t="str">
        <f>IF(NOT(ISBLANK(Table1[[#This Row],[correct value]])), Table1[[#This Row],[correct value]], Table1[[#This Row],[processed]])</f>
        <v>respons time</v>
      </c>
      <c r="B744">
        <v>0</v>
      </c>
      <c r="C744">
        <v>0</v>
      </c>
      <c r="D744" t="s">
        <v>746</v>
      </c>
      <c r="F744" t="b">
        <f>COUNTA(_xlfn.TEXTSPLIT(Table1[[#This Row],[processed]]," "))=1</f>
        <v>0</v>
      </c>
      <c r="G744" t="s">
        <v>637</v>
      </c>
      <c r="H744" t="s">
        <v>638</v>
      </c>
      <c r="J744" cm="1">
        <f t="array" ref="J744">SUM(--((_xlfn.REGEXTEST(Table1[keyword], "\b" &amp; Table1[[#This Row],[keyword]] &amp; ".*")) * (Table1[keep]=1) * (Table1[QA]=Table1[[#This Row],[QA]]) *  (Table1[Redundant]&lt;&gt;1)))</f>
        <v>0</v>
      </c>
      <c r="K744" t="str" cm="1">
        <f t="array" ref="K744">_xlfn.TEXTJOIN(", ", TRUE, _xlfn._xlws.FILTER(Table1[keyword], (_xlfn.REGEXTEST(Table1[keyword], "\b" &amp; Table1[[#This Row],[keyword]] &amp; ".*")) * (Table1[keep]=1)  * (Table1[QA]=Table1[[#This Row],[QA]]) *  (Table1[Redundant]&lt;&gt;1), ""))</f>
        <v/>
      </c>
      <c r="L744" cm="1">
        <f t="array" ref="L744">SUM(--(RIGHT(_xlfn.TEXTSPLIT(Table1[[#This Row],[processed]], ," "), 1) = "I"))</f>
        <v>0</v>
      </c>
      <c r="M744" cm="1">
        <f t="array" ref="M744">SUM(--(RIGHT(_xlfn.TEXTSPLIT(Table1[[#This Row],[processed]], ," "), 2) = "bl"))</f>
        <v>0</v>
      </c>
      <c r="N744" cm="1">
        <f t="array" ref="N744">SUM(--(ISNUMBER(SEARCH(Table1[[#This Row],[keyword]], Table1[keyword]))))</f>
        <v>2</v>
      </c>
      <c r="O744" t="str" cm="1">
        <f t="array" ref="O744">_xlfn.TEXTJOIN(", ", TRUE, _xlfn._xlws.FILTER(Table1[keyword], ISNUMBER(SEARCH(Table1[[#This Row],[keyword]], Table1[keyword])), ""))</f>
        <v>respons time, respons time</v>
      </c>
      <c r="P744" cm="1">
        <f t="array" ref="P744">SUM(--((_xlfn.REGEXTEST(Table1[keyword], "^" &amp; Table1[[#This Row],[keyword]] &amp; ".*")) * (Table1[keep]=1) ))</f>
        <v>1</v>
      </c>
      <c r="Q744" t="str" cm="1">
        <f t="array" ref="Q744">_xlfn.TEXTJOIN(", ", TRUE, _xlfn._xlws.FILTER(Table1[keyword], (_xlfn.REGEXTEST(Table1[keyword], "^" &amp; Table1[[#This Row],[keyword]] &amp; ".*")) * (Table1[keep]=1), ""))</f>
        <v>respons time</v>
      </c>
    </row>
    <row r="745" spans="1:17" x14ac:dyDescent="0.3">
      <c r="A745" t="str">
        <f>IF(NOT(ISBLANK(Table1[[#This Row],[correct value]])), Table1[[#This Row],[correct value]], Table1[[#This Row],[processed]])</f>
        <v>semant coher</v>
      </c>
      <c r="B745">
        <v>1</v>
      </c>
      <c r="C745">
        <v>1</v>
      </c>
      <c r="D745" t="s">
        <v>541</v>
      </c>
      <c r="F745" t="b">
        <f>COUNTA(_xlfn.TEXTSPLIT(Table1[[#This Row],[processed]]," "))=1</f>
        <v>0</v>
      </c>
      <c r="G745" t="s">
        <v>566</v>
      </c>
      <c r="H745" s="2" t="s">
        <v>567</v>
      </c>
      <c r="J745" cm="1">
        <f t="array" ref="J745">SUM(--((_xlfn.REGEXTEST(Table1[keyword], "\b" &amp; Table1[[#This Row],[keyword]] &amp; ".*")) * (Table1[keep]=1) * (Table1[QA]=Table1[[#This Row],[QA]]) *  (Table1[Redundant]&lt;&gt;1)))</f>
        <v>1</v>
      </c>
      <c r="K745" t="str" cm="1">
        <f t="array" ref="K745">_xlfn.TEXTJOIN(", ", TRUE, _xlfn._xlws.FILTER(Table1[keyword], (_xlfn.REGEXTEST(Table1[keyword], "\b" &amp; Table1[[#This Row],[keyword]] &amp; ".*")) * (Table1[keep]=1)  * (Table1[QA]=Table1[[#This Row],[QA]]) *  (Table1[Redundant]&lt;&gt;1), ""))</f>
        <v>semant coher</v>
      </c>
      <c r="L745" cm="1">
        <f t="array" ref="L745">SUM(--(RIGHT(_xlfn.TEXTSPLIT(Table1[[#This Row],[processed]], ," "), 1) = "I"))</f>
        <v>0</v>
      </c>
      <c r="M745" cm="1">
        <f t="array" ref="M745">SUM(--(RIGHT(_xlfn.TEXTSPLIT(Table1[[#This Row],[processed]], ," "), 2) = "bl"))</f>
        <v>0</v>
      </c>
      <c r="N745" cm="1">
        <f t="array" ref="N745">SUM(--(ISNUMBER(SEARCH(Table1[[#This Row],[keyword]], Table1[keyword]))))</f>
        <v>2</v>
      </c>
      <c r="O745" t="str" cm="1">
        <f t="array" ref="O745">_xlfn.TEXTJOIN(", ", TRUE, _xlfn._xlws.FILTER(Table1[keyword], ISNUMBER(SEARCH(Table1[[#This Row],[keyword]], Table1[keyword])), ""))</f>
        <v>semant coher, maintain semant coher</v>
      </c>
      <c r="P745" cm="1">
        <f t="array" ref="P745">SUM(--((_xlfn.REGEXTEST(Table1[keyword], "^" &amp; Table1[[#This Row],[keyword]] &amp; ".*")) * (Table1[keep]=1) ))</f>
        <v>1</v>
      </c>
      <c r="Q745" t="str" cm="1">
        <f t="array" ref="Q745">_xlfn.TEXTJOIN(", ", TRUE, _xlfn._xlws.FILTER(Table1[keyword], (_xlfn.REGEXTEST(Table1[keyword], "^" &amp; Table1[[#This Row],[keyword]] &amp; ".*")) * (Table1[keep]=1), ""))</f>
        <v>semant coher</v>
      </c>
    </row>
    <row r="746" spans="1:17" x14ac:dyDescent="0.3">
      <c r="A746" t="str">
        <f>IF(NOT(ISBLANK(Table1[[#This Row],[correct value]])), Table1[[#This Row],[correct value]], Table1[[#This Row],[processed]])</f>
        <v>sensit data</v>
      </c>
      <c r="B746">
        <v>1</v>
      </c>
      <c r="C746">
        <v>1</v>
      </c>
      <c r="D746" t="s">
        <v>1184</v>
      </c>
      <c r="F746" t="b">
        <f>COUNTA(_xlfn.TEXTSPLIT(Table1[[#This Row],[processed]]," "))=1</f>
        <v>0</v>
      </c>
      <c r="G746" t="s">
        <v>1178</v>
      </c>
      <c r="H746" s="2" t="s">
        <v>1179</v>
      </c>
      <c r="J746" cm="1">
        <f t="array" ref="J746">SUM(--((_xlfn.REGEXTEST(Table1[keyword], "\b" &amp; Table1[[#This Row],[keyword]] &amp; ".*")) * (Table1[keep]=1) * (Table1[QA]=Table1[[#This Row],[QA]]) *  (Table1[Redundant]&lt;&gt;1)))</f>
        <v>1</v>
      </c>
      <c r="K746" t="str" cm="1">
        <f t="array" ref="K746">_xlfn.TEXTJOIN(", ", TRUE, _xlfn._xlws.FILTER(Table1[keyword], (_xlfn.REGEXTEST(Table1[keyword], "\b" &amp; Table1[[#This Row],[keyword]] &amp; ".*")) * (Table1[keep]=1)  * (Table1[QA]=Table1[[#This Row],[QA]]) *  (Table1[Redundant]&lt;&gt;1), ""))</f>
        <v>sensit data</v>
      </c>
      <c r="L746" cm="1">
        <f t="array" ref="L746">SUM(--(RIGHT(_xlfn.TEXTSPLIT(Table1[[#This Row],[processed]], ," "), 1) = "I"))</f>
        <v>0</v>
      </c>
      <c r="M746" cm="1">
        <f t="array" ref="M746">SUM(--(RIGHT(_xlfn.TEXTSPLIT(Table1[[#This Row],[processed]], ," "), 2) = "bl"))</f>
        <v>0</v>
      </c>
      <c r="N746" cm="1">
        <f t="array" ref="N746">SUM(--(ISNUMBER(SEARCH(Table1[[#This Row],[keyword]], Table1[keyword]))))</f>
        <v>1</v>
      </c>
      <c r="O746" t="str" cm="1">
        <f t="array" ref="O746">_xlfn.TEXTJOIN(", ", TRUE, _xlfn._xlws.FILTER(Table1[keyword], ISNUMBER(SEARCH(Table1[[#This Row],[keyword]], Table1[keyword])), ""))</f>
        <v>sensit data</v>
      </c>
      <c r="P746" cm="1">
        <f t="array" ref="P746">SUM(--((_xlfn.REGEXTEST(Table1[keyword], "^" &amp; Table1[[#This Row],[keyword]] &amp; ".*")) * (Table1[keep]=1) ))</f>
        <v>1</v>
      </c>
      <c r="Q746" t="str" cm="1">
        <f t="array" ref="Q746">_xlfn.TEXTJOIN(", ", TRUE, _xlfn._xlws.FILTER(Table1[keyword], (_xlfn.REGEXTEST(Table1[keyword], "^" &amp; Table1[[#This Row],[keyword]] &amp; ".*")) * (Table1[keep]=1), ""))</f>
        <v>sensit data</v>
      </c>
    </row>
    <row r="747" spans="1:17" x14ac:dyDescent="0.3">
      <c r="A747" t="str">
        <f>IF(NOT(ISBLANK(Table1[[#This Row],[correct value]])), Table1[[#This Row],[correct value]], Table1[[#This Row],[processed]])</f>
        <v>sensor</v>
      </c>
      <c r="B747">
        <v>0</v>
      </c>
      <c r="C747">
        <v>1</v>
      </c>
      <c r="D747" t="s">
        <v>399</v>
      </c>
      <c r="F747" t="b">
        <f>COUNTA(_xlfn.TEXTSPLIT(Table1[[#This Row],[processed]]," "))=1</f>
        <v>1</v>
      </c>
      <c r="G747" t="s">
        <v>371</v>
      </c>
      <c r="H747" s="2" t="s">
        <v>371</v>
      </c>
      <c r="J747" cm="1">
        <f t="array" ref="J747">SUM(--((_xlfn.REGEXTEST(Table1[keyword], "\b" &amp; Table1[[#This Row],[keyword]] &amp; ".*")) * (Table1[keep]=1) * (Table1[QA]=Table1[[#This Row],[QA]]) *  (Table1[Redundant]&lt;&gt;1)))</f>
        <v>1</v>
      </c>
      <c r="K747" t="str" cm="1">
        <f t="array" ref="K747">_xlfn.TEXTJOIN(", ", TRUE, _xlfn._xlws.FILTER(Table1[keyword], (_xlfn.REGEXTEST(Table1[keyword], "\b" &amp; Table1[[#This Row],[keyword]] &amp; ".*")) * (Table1[keep]=1)  * (Table1[QA]=Table1[[#This Row],[QA]]) *  (Table1[Redundant]&lt;&gt;1), ""))</f>
        <v>sensor</v>
      </c>
      <c r="L747" cm="1">
        <f t="array" ref="L747">SUM(--(RIGHT(_xlfn.TEXTSPLIT(Table1[[#This Row],[processed]], ," "), 1) = "I"))</f>
        <v>0</v>
      </c>
      <c r="M747" cm="1">
        <f t="array" ref="M747">SUM(--(RIGHT(_xlfn.TEXTSPLIT(Table1[[#This Row],[processed]], ," "), 2) = "bl"))</f>
        <v>0</v>
      </c>
      <c r="N747" cm="1">
        <f t="array" ref="N747">SUM(--(ISNUMBER(SEARCH(Table1[[#This Row],[keyword]], Table1[keyword]))))</f>
        <v>1</v>
      </c>
      <c r="O747" t="str" cm="1">
        <f t="array" ref="O747">_xlfn.TEXTJOIN(", ", TRUE, _xlfn._xlws.FILTER(Table1[keyword], ISNUMBER(SEARCH(Table1[[#This Row],[keyword]], Table1[keyword])), ""))</f>
        <v>sensor</v>
      </c>
      <c r="P747" cm="1">
        <f t="array" ref="P747">SUM(--((_xlfn.REGEXTEST(Table1[keyword], "^" &amp; Table1[[#This Row],[keyword]] &amp; ".*")) * (Table1[keep]=1) ))</f>
        <v>1</v>
      </c>
      <c r="Q747" t="str" cm="1">
        <f t="array" ref="Q747">_xlfn.TEXTJOIN(", ", TRUE, _xlfn._xlws.FILTER(Table1[keyword], (_xlfn.REGEXTEST(Table1[keyword], "^" &amp; Table1[[#This Row],[keyword]] &amp; ".*")) * (Table1[keep]=1), ""))</f>
        <v>sensor</v>
      </c>
    </row>
    <row r="748" spans="1:17" x14ac:dyDescent="0.3">
      <c r="A748" t="str">
        <f>IF(NOT(ISBLANK(Table1[[#This Row],[correct value]])), Table1[[#This Row],[correct value]], Table1[[#This Row],[processed]])</f>
        <v>servic</v>
      </c>
      <c r="B748">
        <v>0</v>
      </c>
      <c r="C748">
        <v>1</v>
      </c>
      <c r="D748" t="s">
        <v>131</v>
      </c>
      <c r="F748" t="b">
        <f>COUNTA(_xlfn.TEXTSPLIT(Table1[[#This Row],[processed]]," "))=1</f>
        <v>1</v>
      </c>
      <c r="G748" t="s">
        <v>144</v>
      </c>
      <c r="H748" t="s">
        <v>196</v>
      </c>
      <c r="J748" cm="1">
        <f t="array" ref="J748">SUM(--((_xlfn.REGEXTEST(Table1[keyword], "\b" &amp; Table1[[#This Row],[keyword]] &amp; ".*")) * (Table1[keep]=1) * (Table1[QA]=Table1[[#This Row],[QA]]) *  (Table1[Redundant]&lt;&gt;1)))</f>
        <v>1</v>
      </c>
      <c r="K748" t="str" cm="1">
        <f t="array" ref="K748">_xlfn.TEXTJOIN(", ", TRUE, _xlfn._xlws.FILTER(Table1[keyword], (_xlfn.REGEXTEST(Table1[keyword], "\b" &amp; Table1[[#This Row],[keyword]] &amp; ".*")) * (Table1[keep]=1)  * (Table1[QA]=Table1[[#This Row],[QA]]) *  (Table1[Redundant]&lt;&gt;1), ""))</f>
        <v>servic</v>
      </c>
      <c r="L748" cm="1">
        <f t="array" ref="L748">SUM(--(RIGHT(_xlfn.TEXTSPLIT(Table1[[#This Row],[processed]], ," "), 1) = "I"))</f>
        <v>0</v>
      </c>
      <c r="M748" cm="1">
        <f t="array" ref="M748">SUM(--(RIGHT(_xlfn.TEXTSPLIT(Table1[[#This Row],[processed]], ," "), 2) = "bl"))</f>
        <v>0</v>
      </c>
      <c r="N748" cm="1">
        <f t="array" ref="N748">SUM(--(ISNUMBER(SEARCH(Table1[[#This Row],[keyword]], Table1[keyword]))))</f>
        <v>8</v>
      </c>
      <c r="O748" t="str" cm="1">
        <f t="array" ref="O748">_xlfn.TEXTJOIN(", ", TRUE, _xlfn._xlws.FILTER(Table1[keyword], ISNUMBER(SEARCH(Table1[[#This Row],[keyword]], Table1[keyword])), ""))</f>
        <v>denial-of-servic, microservic, servic, servic, servic, servic, servic mesh, web service</v>
      </c>
      <c r="P748" cm="1">
        <f t="array" ref="P748">SUM(--((_xlfn.REGEXTEST(Table1[keyword], "^" &amp; Table1[[#This Row],[keyword]] &amp; ".*")) * (Table1[keep]=1) ))</f>
        <v>5</v>
      </c>
      <c r="Q748" t="str" cm="1">
        <f t="array" ref="Q748">_xlfn.TEXTJOIN(", ", TRUE, _xlfn._xlws.FILTER(Table1[keyword], (_xlfn.REGEXTEST(Table1[keyword], "^" &amp; Table1[[#This Row],[keyword]] &amp; ".*")) * (Table1[keep]=1), ""))</f>
        <v>servic, servic, servic, servic, servic mesh</v>
      </c>
    </row>
    <row r="749" spans="1:17" x14ac:dyDescent="0.3">
      <c r="A749" t="str">
        <f>IF(NOT(ISBLANK(Table1[[#This Row],[correct value]])), Table1[[#This Row],[correct value]], Table1[[#This Row],[processed]])</f>
        <v>servic</v>
      </c>
      <c r="B749">
        <v>0</v>
      </c>
      <c r="C749">
        <v>1</v>
      </c>
      <c r="D749" t="s">
        <v>390</v>
      </c>
      <c r="F749" t="b">
        <f>COUNTA(_xlfn.TEXTSPLIT(Table1[[#This Row],[processed]]," "))=1</f>
        <v>1</v>
      </c>
      <c r="G749" t="s">
        <v>144</v>
      </c>
      <c r="H749" s="2" t="s">
        <v>196</v>
      </c>
      <c r="J749" cm="1">
        <f t="array" ref="J749">SUM(--((_xlfn.REGEXTEST(Table1[keyword], "\b" &amp; Table1[[#This Row],[keyword]] &amp; ".*")) * (Table1[keep]=1) * (Table1[QA]=Table1[[#This Row],[QA]]) *  (Table1[Redundant]&lt;&gt;1)))</f>
        <v>1</v>
      </c>
      <c r="K749" t="str" cm="1">
        <f t="array" ref="K749">_xlfn.TEXTJOIN(", ", TRUE, _xlfn._xlws.FILTER(Table1[keyword], (_xlfn.REGEXTEST(Table1[keyword], "\b" &amp; Table1[[#This Row],[keyword]] &amp; ".*")) * (Table1[keep]=1)  * (Table1[QA]=Table1[[#This Row],[QA]]) *  (Table1[Redundant]&lt;&gt;1), ""))</f>
        <v>servic</v>
      </c>
      <c r="L749" cm="1">
        <f t="array" ref="L749">SUM(--(RIGHT(_xlfn.TEXTSPLIT(Table1[[#This Row],[processed]], ," "), 1) = "I"))</f>
        <v>0</v>
      </c>
      <c r="M749" cm="1">
        <f t="array" ref="M749">SUM(--(RIGHT(_xlfn.TEXTSPLIT(Table1[[#This Row],[processed]], ," "), 2) = "bl"))</f>
        <v>0</v>
      </c>
      <c r="N749" cm="1">
        <f t="array" ref="N749">SUM(--(ISNUMBER(SEARCH(Table1[[#This Row],[keyword]], Table1[keyword]))))</f>
        <v>8</v>
      </c>
      <c r="O749" t="str" cm="1">
        <f t="array" ref="O749">_xlfn.TEXTJOIN(", ", TRUE, _xlfn._xlws.FILTER(Table1[keyword], ISNUMBER(SEARCH(Table1[[#This Row],[keyword]], Table1[keyword])), ""))</f>
        <v>denial-of-servic, microservic, servic, servic, servic, servic, servic mesh, web service</v>
      </c>
      <c r="P749" cm="1">
        <f t="array" ref="P749">SUM(--((_xlfn.REGEXTEST(Table1[keyword], "^" &amp; Table1[[#This Row],[keyword]] &amp; ".*")) * (Table1[keep]=1) ))</f>
        <v>5</v>
      </c>
      <c r="Q749" t="str" cm="1">
        <f t="array" ref="Q749">_xlfn.TEXTJOIN(", ", TRUE, _xlfn._xlws.FILTER(Table1[keyword], (_xlfn.REGEXTEST(Table1[keyword], "^" &amp; Table1[[#This Row],[keyword]] &amp; ".*")) * (Table1[keep]=1), ""))</f>
        <v>servic, servic, servic, servic, servic mesh</v>
      </c>
    </row>
    <row r="750" spans="1:17" x14ac:dyDescent="0.3">
      <c r="A750" t="str">
        <f>IF(NOT(ISBLANK(Table1[[#This Row],[correct value]])), Table1[[#This Row],[correct value]], Table1[[#This Row],[processed]])</f>
        <v>servic</v>
      </c>
      <c r="B750">
        <v>0</v>
      </c>
      <c r="C750">
        <v>1</v>
      </c>
      <c r="D750" t="s">
        <v>492</v>
      </c>
      <c r="F750" t="b">
        <f>COUNTA(_xlfn.TEXTSPLIT(Table1[[#This Row],[processed]]," "))=1</f>
        <v>1</v>
      </c>
      <c r="G750" t="s">
        <v>144</v>
      </c>
      <c r="H750" s="2" t="s">
        <v>196</v>
      </c>
      <c r="J750" cm="1">
        <f t="array" ref="J750">SUM(--((_xlfn.REGEXTEST(Table1[keyword], "\b" &amp; Table1[[#This Row],[keyword]] &amp; ".*")) * (Table1[keep]=1) * (Table1[QA]=Table1[[#This Row],[QA]]) *  (Table1[Redundant]&lt;&gt;1)))</f>
        <v>1</v>
      </c>
      <c r="K750" t="str" cm="1">
        <f t="array" ref="K750">_xlfn.TEXTJOIN(", ", TRUE, _xlfn._xlws.FILTER(Table1[keyword], (_xlfn.REGEXTEST(Table1[keyword], "\b" &amp; Table1[[#This Row],[keyword]] &amp; ".*")) * (Table1[keep]=1)  * (Table1[QA]=Table1[[#This Row],[QA]]) *  (Table1[Redundant]&lt;&gt;1), ""))</f>
        <v>servic</v>
      </c>
      <c r="L750" cm="1">
        <f t="array" ref="L750">SUM(--(RIGHT(_xlfn.TEXTSPLIT(Table1[[#This Row],[processed]], ," "), 1) = "I"))</f>
        <v>0</v>
      </c>
      <c r="M750" cm="1">
        <f t="array" ref="M750">SUM(--(RIGHT(_xlfn.TEXTSPLIT(Table1[[#This Row],[processed]], ," "), 2) = "bl"))</f>
        <v>0</v>
      </c>
      <c r="N750" cm="1">
        <f t="array" ref="N750">SUM(--(ISNUMBER(SEARCH(Table1[[#This Row],[keyword]], Table1[keyword]))))</f>
        <v>8</v>
      </c>
      <c r="O750" t="str" cm="1">
        <f t="array" ref="O750">_xlfn.TEXTJOIN(", ", TRUE, _xlfn._xlws.FILTER(Table1[keyword], ISNUMBER(SEARCH(Table1[[#This Row],[keyword]], Table1[keyword])), ""))</f>
        <v>denial-of-servic, microservic, servic, servic, servic, servic, servic mesh, web service</v>
      </c>
      <c r="P750" cm="1">
        <f t="array" ref="P750">SUM(--((_xlfn.REGEXTEST(Table1[keyword], "^" &amp; Table1[[#This Row],[keyword]] &amp; ".*")) * (Table1[keep]=1) ))</f>
        <v>5</v>
      </c>
      <c r="Q750" t="str" cm="1">
        <f t="array" ref="Q750">_xlfn.TEXTJOIN(", ", TRUE, _xlfn._xlws.FILTER(Table1[keyword], (_xlfn.REGEXTEST(Table1[keyword], "^" &amp; Table1[[#This Row],[keyword]] &amp; ".*")) * (Table1[keep]=1), ""))</f>
        <v>servic, servic, servic, servic, servic mesh</v>
      </c>
    </row>
    <row r="751" spans="1:17" x14ac:dyDescent="0.3">
      <c r="A751" t="str">
        <f>IF(NOT(ISBLANK(Table1[[#This Row],[correct value]])), Table1[[#This Row],[correct value]], Table1[[#This Row],[processed]])</f>
        <v>servic</v>
      </c>
      <c r="B751">
        <v>0</v>
      </c>
      <c r="C751">
        <v>1</v>
      </c>
      <c r="D751" t="s">
        <v>541</v>
      </c>
      <c r="F751" t="b">
        <f>COUNTA(_xlfn.TEXTSPLIT(Table1[[#This Row],[processed]]," "))=1</f>
        <v>1</v>
      </c>
      <c r="G751" t="s">
        <v>144</v>
      </c>
      <c r="H751" s="2" t="s">
        <v>196</v>
      </c>
      <c r="J751" cm="1">
        <f t="array" ref="J751">SUM(--((_xlfn.REGEXTEST(Table1[keyword], "\b" &amp; Table1[[#This Row],[keyword]] &amp; ".*")) * (Table1[keep]=1) * (Table1[QA]=Table1[[#This Row],[QA]]) *  (Table1[Redundant]&lt;&gt;1)))</f>
        <v>1</v>
      </c>
      <c r="K751" t="str" cm="1">
        <f t="array" ref="K751">_xlfn.TEXTJOIN(", ", TRUE, _xlfn._xlws.FILTER(Table1[keyword], (_xlfn.REGEXTEST(Table1[keyword], "\b" &amp; Table1[[#This Row],[keyword]] &amp; ".*")) * (Table1[keep]=1)  * (Table1[QA]=Table1[[#This Row],[QA]]) *  (Table1[Redundant]&lt;&gt;1), ""))</f>
        <v>servic</v>
      </c>
      <c r="L751" cm="1">
        <f t="array" ref="L751">SUM(--(RIGHT(_xlfn.TEXTSPLIT(Table1[[#This Row],[processed]], ," "), 1) = "I"))</f>
        <v>0</v>
      </c>
      <c r="M751" cm="1">
        <f t="array" ref="M751">SUM(--(RIGHT(_xlfn.TEXTSPLIT(Table1[[#This Row],[processed]], ," "), 2) = "bl"))</f>
        <v>0</v>
      </c>
      <c r="N751" cm="1">
        <f t="array" ref="N751">SUM(--(ISNUMBER(SEARCH(Table1[[#This Row],[keyword]], Table1[keyword]))))</f>
        <v>8</v>
      </c>
      <c r="O751" t="str" cm="1">
        <f t="array" ref="O751">_xlfn.TEXTJOIN(", ", TRUE, _xlfn._xlws.FILTER(Table1[keyword], ISNUMBER(SEARCH(Table1[[#This Row],[keyword]], Table1[keyword])), ""))</f>
        <v>denial-of-servic, microservic, servic, servic, servic, servic, servic mesh, web service</v>
      </c>
      <c r="P751" cm="1">
        <f t="array" ref="P751">SUM(--((_xlfn.REGEXTEST(Table1[keyword], "^" &amp; Table1[[#This Row],[keyword]] &amp; ".*")) * (Table1[keep]=1) ))</f>
        <v>5</v>
      </c>
      <c r="Q751" t="str" cm="1">
        <f t="array" ref="Q751">_xlfn.TEXTJOIN(", ", TRUE, _xlfn._xlws.FILTER(Table1[keyword], (_xlfn.REGEXTEST(Table1[keyword], "^" &amp; Table1[[#This Row],[keyword]] &amp; ".*")) * (Table1[keep]=1), ""))</f>
        <v>servic, servic, servic, servic, servic mesh</v>
      </c>
    </row>
    <row r="752" spans="1:17" x14ac:dyDescent="0.3">
      <c r="A752" t="str">
        <f>IF(NOT(ISBLANK(Table1[[#This Row],[correct value]])), Table1[[#This Row],[correct value]], Table1[[#This Row],[processed]])</f>
        <v>servic mesh</v>
      </c>
      <c r="B752">
        <v>1</v>
      </c>
      <c r="C752">
        <v>1</v>
      </c>
      <c r="D752" t="s">
        <v>861</v>
      </c>
      <c r="F752" t="b">
        <f>COUNTA(_xlfn.TEXTSPLIT(Table1[[#This Row],[processed]]," "))=1</f>
        <v>0</v>
      </c>
      <c r="G752" t="s">
        <v>859</v>
      </c>
      <c r="H752" s="2" t="s">
        <v>860</v>
      </c>
      <c r="J752" cm="1">
        <f t="array" ref="J752">SUM(--((_xlfn.REGEXTEST(Table1[keyword], "\b" &amp; Table1[[#This Row],[keyword]] &amp; ".*")) * (Table1[keep]=1) * (Table1[QA]=Table1[[#This Row],[QA]]) *  (Table1[Redundant]&lt;&gt;1)))</f>
        <v>1</v>
      </c>
      <c r="K752" t="str" cm="1">
        <f t="array" ref="K752">_xlfn.TEXTJOIN(", ", TRUE, _xlfn._xlws.FILTER(Table1[keyword], (_xlfn.REGEXTEST(Table1[keyword], "\b" &amp; Table1[[#This Row],[keyword]] &amp; ".*")) * (Table1[keep]=1)  * (Table1[QA]=Table1[[#This Row],[QA]]) *  (Table1[Redundant]&lt;&gt;1), ""))</f>
        <v>servic mesh</v>
      </c>
      <c r="L752" cm="1">
        <f t="array" ref="L752">SUM(--(RIGHT(_xlfn.TEXTSPLIT(Table1[[#This Row],[processed]], ," "), 1) = "I"))</f>
        <v>0</v>
      </c>
      <c r="M752" cm="1">
        <f t="array" ref="M752">SUM(--(RIGHT(_xlfn.TEXTSPLIT(Table1[[#This Row],[processed]], ," "), 2) = "bl"))</f>
        <v>0</v>
      </c>
      <c r="N752" cm="1">
        <f t="array" ref="N752">SUM(--(ISNUMBER(SEARCH(Table1[[#This Row],[keyword]], Table1[keyword]))))</f>
        <v>1</v>
      </c>
      <c r="O752" t="str" cm="1">
        <f t="array" ref="O752">_xlfn.TEXTJOIN(", ", TRUE, _xlfn._xlws.FILTER(Table1[keyword], ISNUMBER(SEARCH(Table1[[#This Row],[keyword]], Table1[keyword])), ""))</f>
        <v>servic mesh</v>
      </c>
      <c r="P752" cm="1">
        <f t="array" ref="P752">SUM(--((_xlfn.REGEXTEST(Table1[keyword], "^" &amp; Table1[[#This Row],[keyword]] &amp; ".*")) * (Table1[keep]=1) ))</f>
        <v>1</v>
      </c>
      <c r="Q752" t="str" cm="1">
        <f t="array" ref="Q752">_xlfn.TEXTJOIN(", ", TRUE, _xlfn._xlws.FILTER(Table1[keyword], (_xlfn.REGEXTEST(Table1[keyword], "^" &amp; Table1[[#This Row],[keyword]] &amp; ".*")) * (Table1[keep]=1), ""))</f>
        <v>servic mesh</v>
      </c>
    </row>
    <row r="753" spans="1:17" x14ac:dyDescent="0.3">
      <c r="A753" t="str">
        <f>IF(NOT(ISBLANK(Table1[[#This Row],[correct value]])), Table1[[#This Row],[correct value]], Table1[[#This Row],[processed]])</f>
        <v>session</v>
      </c>
      <c r="B753">
        <v>0</v>
      </c>
      <c r="C753">
        <v>1</v>
      </c>
      <c r="D753" t="s">
        <v>1184</v>
      </c>
      <c r="F753" t="b">
        <f>COUNTA(_xlfn.TEXTSPLIT(Table1[[#This Row],[processed]]," "))=1</f>
        <v>1</v>
      </c>
      <c r="G753" t="s">
        <v>1023</v>
      </c>
      <c r="H753" s="2" t="s">
        <v>1023</v>
      </c>
      <c r="J753" cm="1">
        <f t="array" ref="J753">SUM(--((_xlfn.REGEXTEST(Table1[keyword], "\b" &amp; Table1[[#This Row],[keyword]] &amp; ".*")) * (Table1[keep]=1) * (Table1[QA]=Table1[[#This Row],[QA]]) *  (Table1[Redundant]&lt;&gt;1)))</f>
        <v>1</v>
      </c>
      <c r="K753" t="str" cm="1">
        <f t="array" ref="K753">_xlfn.TEXTJOIN(", ", TRUE, _xlfn._xlws.FILTER(Table1[keyword], (_xlfn.REGEXTEST(Table1[keyword], "\b" &amp; Table1[[#This Row],[keyword]] &amp; ".*")) * (Table1[keep]=1)  * (Table1[QA]=Table1[[#This Row],[QA]]) *  (Table1[Redundant]&lt;&gt;1), ""))</f>
        <v>session</v>
      </c>
      <c r="L753" cm="1">
        <f t="array" ref="L753">SUM(--(RIGHT(_xlfn.TEXTSPLIT(Table1[[#This Row],[processed]], ," "), 1) = "I"))</f>
        <v>0</v>
      </c>
      <c r="M753" cm="1">
        <f t="array" ref="M753">SUM(--(RIGHT(_xlfn.TEXTSPLIT(Table1[[#This Row],[processed]], ," "), 2) = "bl"))</f>
        <v>0</v>
      </c>
      <c r="N753" cm="1">
        <f t="array" ref="N753">SUM(--(ISNUMBER(SEARCH(Table1[[#This Row],[keyword]], Table1[keyword]))))</f>
        <v>1</v>
      </c>
      <c r="O753" t="str" cm="1">
        <f t="array" ref="O753">_xlfn.TEXTJOIN(", ", TRUE, _xlfn._xlws.FILTER(Table1[keyword], ISNUMBER(SEARCH(Table1[[#This Row],[keyword]], Table1[keyword])), ""))</f>
        <v>session</v>
      </c>
      <c r="P753" cm="1">
        <f t="array" ref="P753">SUM(--((_xlfn.REGEXTEST(Table1[keyword], "^" &amp; Table1[[#This Row],[keyword]] &amp; ".*")) * (Table1[keep]=1) ))</f>
        <v>1</v>
      </c>
      <c r="Q753" t="str" cm="1">
        <f t="array" ref="Q753">_xlfn.TEXTJOIN(", ", TRUE, _xlfn._xlws.FILTER(Table1[keyword], (_xlfn.REGEXTEST(Table1[keyword], "^" &amp; Table1[[#This Row],[keyword]] &amp; ".*")) * (Table1[keep]=1), ""))</f>
        <v>session</v>
      </c>
    </row>
    <row r="754" spans="1:17" x14ac:dyDescent="0.3">
      <c r="A754" t="str">
        <f>IF(NOT(ISBLANK(Table1[[#This Row],[correct value]])), Table1[[#This Row],[correct value]], Table1[[#This Row],[processed]])</f>
        <v>share</v>
      </c>
      <c r="B754">
        <v>0</v>
      </c>
      <c r="C754">
        <v>1</v>
      </c>
      <c r="D754" t="s">
        <v>115</v>
      </c>
      <c r="F754" t="b">
        <f>COUNTA(_xlfn.TEXTSPLIT(Table1[[#This Row],[processed]]," "))=1</f>
        <v>1</v>
      </c>
      <c r="G754" t="s">
        <v>33</v>
      </c>
      <c r="H754" s="2" t="s">
        <v>100</v>
      </c>
      <c r="J754" cm="1">
        <f t="array" ref="J754">SUM(--((_xlfn.REGEXTEST(Table1[keyword], "\b" &amp; Table1[[#This Row],[keyword]] &amp; ".*")) * (Table1[keep]=1) * (Table1[QA]=Table1[[#This Row],[QA]]) *  (Table1[Redundant]&lt;&gt;1)))</f>
        <v>1</v>
      </c>
      <c r="K754" t="str" cm="1">
        <f t="array" ref="K754">_xlfn.TEXTJOIN(", ", TRUE, _xlfn._xlws.FILTER(Table1[keyword], (_xlfn.REGEXTEST(Table1[keyword], "\b" &amp; Table1[[#This Row],[keyword]] &amp; ".*")) * (Table1[keep]=1)  * (Table1[QA]=Table1[[#This Row],[QA]]) *  (Table1[Redundant]&lt;&gt;1), ""))</f>
        <v>share</v>
      </c>
      <c r="L754" cm="1">
        <f t="array" ref="L754">SUM(--(RIGHT(_xlfn.TEXTSPLIT(Table1[[#This Row],[processed]], ," "), 1) = "I"))</f>
        <v>0</v>
      </c>
      <c r="M754" cm="1">
        <f t="array" ref="M754">SUM(--(RIGHT(_xlfn.TEXTSPLIT(Table1[[#This Row],[processed]], ," "), 2) = "bl"))</f>
        <v>0</v>
      </c>
      <c r="N754" cm="1">
        <f t="array" ref="N754">SUM(--(ISNUMBER(SEARCH(Table1[[#This Row],[keyword]], Table1[keyword]))))</f>
        <v>1</v>
      </c>
      <c r="O754" t="str" cm="1">
        <f t="array" ref="O754">_xlfn.TEXTJOIN(", ", TRUE, _xlfn._xlws.FILTER(Table1[keyword], ISNUMBER(SEARCH(Table1[[#This Row],[keyword]], Table1[keyword])), ""))</f>
        <v>share</v>
      </c>
      <c r="P754" cm="1">
        <f t="array" ref="P754">SUM(--((_xlfn.REGEXTEST(Table1[keyword], "^" &amp; Table1[[#This Row],[keyword]] &amp; ".*")) * (Table1[keep]=1) ))</f>
        <v>1</v>
      </c>
      <c r="Q754" t="str" cm="1">
        <f t="array" ref="Q754">_xlfn.TEXTJOIN(", ", TRUE, _xlfn._xlws.FILTER(Table1[keyword], (_xlfn.REGEXTEST(Table1[keyword], "^" &amp; Table1[[#This Row],[keyword]] &amp; ".*")) * (Table1[keep]=1), ""))</f>
        <v>share</v>
      </c>
    </row>
    <row r="755" spans="1:17" x14ac:dyDescent="0.3">
      <c r="A755" t="str">
        <f>IF(NOT(ISBLANK(Table1[[#This Row],[correct value]])), Table1[[#This Row],[correct value]], Table1[[#This Row],[processed]])</f>
        <v>shortcut</v>
      </c>
      <c r="B755">
        <v>0</v>
      </c>
      <c r="C755">
        <v>1</v>
      </c>
      <c r="D755" t="s">
        <v>1383</v>
      </c>
      <c r="F755" t="b">
        <f>COUNTA(_xlfn.TEXTSPLIT(Table1[[#This Row],[processed]]," "))=1</f>
        <v>1</v>
      </c>
      <c r="G755" t="s">
        <v>1319</v>
      </c>
      <c r="H755" s="2" t="s">
        <v>1319</v>
      </c>
      <c r="J755" cm="1">
        <f t="array" ref="J755">SUM(--((_xlfn.REGEXTEST(Table1[keyword], "\b" &amp; Table1[[#This Row],[keyword]] &amp; ".*")) * (Table1[keep]=1) * (Table1[QA]=Table1[[#This Row],[QA]]) *  (Table1[Redundant]&lt;&gt;1)))</f>
        <v>1</v>
      </c>
      <c r="K755" t="str" cm="1">
        <f t="array" ref="K755">_xlfn.TEXTJOIN(", ", TRUE, _xlfn._xlws.FILTER(Table1[keyword], (_xlfn.REGEXTEST(Table1[keyword], "\b" &amp; Table1[[#This Row],[keyword]] &amp; ".*")) * (Table1[keep]=1)  * (Table1[QA]=Table1[[#This Row],[QA]]) *  (Table1[Redundant]&lt;&gt;1), ""))</f>
        <v>shortcut</v>
      </c>
      <c r="L755" cm="1">
        <f t="array" ref="L755">SUM(--(RIGHT(_xlfn.TEXTSPLIT(Table1[[#This Row],[processed]], ," "), 1) = "I"))</f>
        <v>0</v>
      </c>
      <c r="M755" cm="1">
        <f t="array" ref="M755">SUM(--(RIGHT(_xlfn.TEXTSPLIT(Table1[[#This Row],[processed]], ," "), 2) = "bl"))</f>
        <v>0</v>
      </c>
      <c r="N755" cm="1">
        <f t="array" ref="N755">SUM(--(ISNUMBER(SEARCH(Table1[[#This Row],[keyword]], Table1[keyword]))))</f>
        <v>1</v>
      </c>
      <c r="O755" t="str" cm="1">
        <f t="array" ref="O755">_xlfn.TEXTJOIN(", ", TRUE, _xlfn._xlws.FILTER(Table1[keyword], ISNUMBER(SEARCH(Table1[[#This Row],[keyword]], Table1[keyword])), ""))</f>
        <v>shortcut</v>
      </c>
      <c r="P755" cm="1">
        <f t="array" ref="P755">SUM(--((_xlfn.REGEXTEST(Table1[keyword], "^" &amp; Table1[[#This Row],[keyword]] &amp; ".*")) * (Table1[keep]=1) ))</f>
        <v>1</v>
      </c>
      <c r="Q755" t="str" cm="1">
        <f t="array" ref="Q755">_xlfn.TEXTJOIN(", ", TRUE, _xlfn._xlws.FILTER(Table1[keyword], (_xlfn.REGEXTEST(Table1[keyword], "^" &amp; Table1[[#This Row],[keyword]] &amp; ".*")) * (Table1[keep]=1), ""))</f>
        <v>shortcut</v>
      </c>
    </row>
    <row r="756" spans="1:17" x14ac:dyDescent="0.3">
      <c r="A756" t="str">
        <f>IF(NOT(ISBLANK(Table1[[#This Row],[correct value]])), Table1[[#This Row],[correct value]], Table1[[#This Row],[processed]])</f>
        <v>sign</v>
      </c>
      <c r="B756">
        <v>0</v>
      </c>
      <c r="C756">
        <v>1</v>
      </c>
      <c r="D756" t="s">
        <v>1184</v>
      </c>
      <c r="F756" t="b">
        <f>COUNTA(_xlfn.TEXTSPLIT(Table1[[#This Row],[processed]]," "))=1</f>
        <v>1</v>
      </c>
      <c r="G756" t="s">
        <v>1054</v>
      </c>
      <c r="H756" s="2" t="s">
        <v>1054</v>
      </c>
      <c r="J756" cm="1">
        <f t="array" ref="J756">SUM(--((_xlfn.REGEXTEST(Table1[keyword], "\b" &amp; Table1[[#This Row],[keyword]] &amp; ".*")) * (Table1[keep]=1) * (Table1[QA]=Table1[[#This Row],[QA]]) *  (Table1[Redundant]&lt;&gt;1)))</f>
        <v>1</v>
      </c>
      <c r="K756" t="str" cm="1">
        <f t="array" ref="K756">_xlfn.TEXTJOIN(", ", TRUE, _xlfn._xlws.FILTER(Table1[keyword], (_xlfn.REGEXTEST(Table1[keyword], "\b" &amp; Table1[[#This Row],[keyword]] &amp; ".*")) * (Table1[keep]=1)  * (Table1[QA]=Table1[[#This Row],[QA]]) *  (Table1[Redundant]&lt;&gt;1), ""))</f>
        <v>sign</v>
      </c>
      <c r="L756" cm="1">
        <f t="array" ref="L756">SUM(--(RIGHT(_xlfn.TEXTSPLIT(Table1[[#This Row],[processed]], ," "), 1) = "I"))</f>
        <v>0</v>
      </c>
      <c r="M756" cm="1">
        <f t="array" ref="M756">SUM(--(RIGHT(_xlfn.TEXTSPLIT(Table1[[#This Row],[processed]], ," "), 2) = "bl"))</f>
        <v>0</v>
      </c>
      <c r="N756" cm="1">
        <f t="array" ref="N756">SUM(--(ISNUMBER(SEARCH(Table1[[#This Row],[keyword]], Table1[keyword]))))</f>
        <v>6</v>
      </c>
      <c r="O756" t="str" cm="1">
        <f t="array" ref="O756">_xlfn.TEXTJOIN(", ", TRUE, _xlfn._xlws.FILTER(Table1[keyword], ISNUMBER(SEARCH(Table1[[#This Row],[keyword]], Table1[keyword])), ""))</f>
        <v>architectur design, design decis, design pattern, interfac design, sign, design testab</v>
      </c>
      <c r="P756" cm="1">
        <f t="array" ref="P756">SUM(--((_xlfn.REGEXTEST(Table1[keyword], "^" &amp; Table1[[#This Row],[keyword]] &amp; ".*")) * (Table1[keep]=1) ))</f>
        <v>1</v>
      </c>
      <c r="Q756" t="str" cm="1">
        <f t="array" ref="Q756">_xlfn.TEXTJOIN(", ", TRUE, _xlfn._xlws.FILTER(Table1[keyword], (_xlfn.REGEXTEST(Table1[keyword], "^" &amp; Table1[[#This Row],[keyword]] &amp; ".*")) * (Table1[keep]=1), ""))</f>
        <v>sign</v>
      </c>
    </row>
    <row r="757" spans="1:17" x14ac:dyDescent="0.3">
      <c r="A757" t="str">
        <f>IF(NOT(ISBLANK(Table1[[#This Row],[correct value]])), Table1[[#This Row],[correct value]], Table1[[#This Row],[processed]])</f>
        <v>simpl</v>
      </c>
      <c r="B757">
        <v>0</v>
      </c>
      <c r="C757">
        <v>1</v>
      </c>
      <c r="D757" t="s">
        <v>1262</v>
      </c>
      <c r="F757" t="b">
        <f>COUNTA(_xlfn.TEXTSPLIT(Table1[[#This Row],[processed]]," "))=1</f>
        <v>1</v>
      </c>
      <c r="G757" t="s">
        <v>1200</v>
      </c>
      <c r="H757" s="2" t="s">
        <v>1200</v>
      </c>
      <c r="J757" cm="1">
        <f t="array" ref="J757">SUM(--((_xlfn.REGEXTEST(Table1[keyword], "\b" &amp; Table1[[#This Row],[keyword]] &amp; ".*")) * (Table1[keep]=1) * (Table1[QA]=Table1[[#This Row],[QA]]) *  (Table1[Redundant]&lt;&gt;1)))</f>
        <v>1</v>
      </c>
      <c r="K757" t="str" cm="1">
        <f t="array" ref="K757">_xlfn.TEXTJOIN(", ", TRUE, _xlfn._xlws.FILTER(Table1[keyword], (_xlfn.REGEXTEST(Table1[keyword], "\b" &amp; Table1[[#This Row],[keyword]] &amp; ".*")) * (Table1[keep]=1)  * (Table1[QA]=Table1[[#This Row],[QA]]) *  (Table1[Redundant]&lt;&gt;1), ""))</f>
        <v>simpl</v>
      </c>
      <c r="L757" cm="1">
        <f t="array" ref="L757">SUM(--(RIGHT(_xlfn.TEXTSPLIT(Table1[[#This Row],[processed]], ," "), 1) = "I"))</f>
        <v>0</v>
      </c>
      <c r="M757" cm="1">
        <f t="array" ref="M757">SUM(--(RIGHT(_xlfn.TEXTSPLIT(Table1[[#This Row],[processed]], ," "), 2) = "bl"))</f>
        <v>0</v>
      </c>
      <c r="N757" cm="1">
        <f t="array" ref="N757">SUM(--(ISNUMBER(SEARCH(Table1[[#This Row],[keyword]], Table1[keyword]))))</f>
        <v>2</v>
      </c>
      <c r="O757" t="str" cm="1">
        <f t="array" ref="O757">_xlfn.TEXTJOIN(", ", TRUE, _xlfn._xlws.FILTER(Table1[keyword], ISNUMBER(SEARCH(Table1[[#This Row],[keyword]], Table1[keyword])), ""))</f>
        <v>simpl, simpl</v>
      </c>
      <c r="P757" cm="1">
        <f t="array" ref="P757">SUM(--((_xlfn.REGEXTEST(Table1[keyword], "^" &amp; Table1[[#This Row],[keyword]] &amp; ".*")) * (Table1[keep]=1) ))</f>
        <v>2</v>
      </c>
      <c r="Q757" t="str" cm="1">
        <f t="array" ref="Q757">_xlfn.TEXTJOIN(", ", TRUE, _xlfn._xlws.FILTER(Table1[keyword], (_xlfn.REGEXTEST(Table1[keyword], "^" &amp; Table1[[#This Row],[keyword]] &amp; ".*")) * (Table1[keep]=1), ""))</f>
        <v>simpl, simpl</v>
      </c>
    </row>
    <row r="758" spans="1:17" x14ac:dyDescent="0.3">
      <c r="A758" t="str">
        <f>IF(NOT(ISBLANK(Table1[[#This Row],[correct value]])), Table1[[#This Row],[correct value]], Table1[[#This Row],[processed]])</f>
        <v>simpl</v>
      </c>
      <c r="B758">
        <v>0</v>
      </c>
      <c r="C758">
        <v>1</v>
      </c>
      <c r="D758" t="s">
        <v>1383</v>
      </c>
      <c r="F758" t="b">
        <f>COUNTA(_xlfn.TEXTSPLIT(Table1[[#This Row],[processed]]," "))=1</f>
        <v>1</v>
      </c>
      <c r="G758" t="s">
        <v>1200</v>
      </c>
      <c r="H758" s="2" t="s">
        <v>1200</v>
      </c>
      <c r="J758" cm="1">
        <f t="array" ref="J758">SUM(--((_xlfn.REGEXTEST(Table1[keyword], "\b" &amp; Table1[[#This Row],[keyword]] &amp; ".*")) * (Table1[keep]=1) * (Table1[QA]=Table1[[#This Row],[QA]]) *  (Table1[Redundant]&lt;&gt;1)))</f>
        <v>1</v>
      </c>
      <c r="K758" t="str" cm="1">
        <f t="array" ref="K758">_xlfn.TEXTJOIN(", ", TRUE, _xlfn._xlws.FILTER(Table1[keyword], (_xlfn.REGEXTEST(Table1[keyword], "\b" &amp; Table1[[#This Row],[keyword]] &amp; ".*")) * (Table1[keep]=1)  * (Table1[QA]=Table1[[#This Row],[QA]]) *  (Table1[Redundant]&lt;&gt;1), ""))</f>
        <v>simpl</v>
      </c>
      <c r="L758" cm="1">
        <f t="array" ref="L758">SUM(--(RIGHT(_xlfn.TEXTSPLIT(Table1[[#This Row],[processed]], ," "), 1) = "I"))</f>
        <v>0</v>
      </c>
      <c r="M758" cm="1">
        <f t="array" ref="M758">SUM(--(RIGHT(_xlfn.TEXTSPLIT(Table1[[#This Row],[processed]], ," "), 2) = "bl"))</f>
        <v>0</v>
      </c>
      <c r="N758" cm="1">
        <f t="array" ref="N758">SUM(--(ISNUMBER(SEARCH(Table1[[#This Row],[keyword]], Table1[keyword]))))</f>
        <v>2</v>
      </c>
      <c r="O758" t="str" cm="1">
        <f t="array" ref="O758">_xlfn.TEXTJOIN(", ", TRUE, _xlfn._xlws.FILTER(Table1[keyword], ISNUMBER(SEARCH(Table1[[#This Row],[keyword]], Table1[keyword])), ""))</f>
        <v>simpl, simpl</v>
      </c>
      <c r="P758" cm="1">
        <f t="array" ref="P758">SUM(--((_xlfn.REGEXTEST(Table1[keyword], "^" &amp; Table1[[#This Row],[keyword]] &amp; ".*")) * (Table1[keep]=1) ))</f>
        <v>2</v>
      </c>
      <c r="Q758" t="str" cm="1">
        <f t="array" ref="Q758">_xlfn.TEXTJOIN(", ", TRUE, _xlfn._xlws.FILTER(Table1[keyword], (_xlfn.REGEXTEST(Table1[keyword], "^" &amp; Table1[[#This Row],[keyword]] &amp; ".*")) * (Table1[keep]=1), ""))</f>
        <v>simpl, simpl</v>
      </c>
    </row>
    <row r="759" spans="1:17" hidden="1" x14ac:dyDescent="0.3">
      <c r="A759" s="6" t="str">
        <f>IF(NOT(ISBLANK(Table1[[#This Row],[correct value]])), Table1[[#This Row],[correct value]], Table1[[#This Row],[processed]])</f>
        <v>rgt</v>
      </c>
      <c r="B759">
        <v>0</v>
      </c>
      <c r="C759">
        <v>0</v>
      </c>
      <c r="D759" t="s">
        <v>861</v>
      </c>
      <c r="F759" t="b">
        <f>COUNTA(_xlfn.TEXTSPLIT(Table1[[#This Row],[processed]]," "))=1</f>
        <v>1</v>
      </c>
      <c r="G759" t="s">
        <v>786</v>
      </c>
      <c r="H759" t="s">
        <v>787</v>
      </c>
      <c r="J759" cm="1">
        <f t="array" ref="J759">SUM(--((_xlfn.REGEXTEST(Table1[keyword], "\b" &amp; Table1[[#This Row],[keyword]] &amp; ".*")) * (Table1[keep]=1) * (Table1[QA]=Table1[[#This Row],[QA]]) *  (Table1[Redundant]&lt;&gt;1)))</f>
        <v>0</v>
      </c>
      <c r="K759" t="str" cm="1">
        <f t="array" ref="K759">_xlfn.TEXTJOIN(", ", TRUE, _xlfn._xlws.FILTER(Table1[keyword], (_xlfn.REGEXTEST(Table1[keyword], "\b" &amp; Table1[[#This Row],[keyword]] &amp; ".*")) * (Table1[keep]=1)  * (Table1[QA]=Table1[[#This Row],[QA]]) *  (Table1[Redundant]&lt;&gt;1), ""))</f>
        <v/>
      </c>
      <c r="L759" cm="1">
        <f t="array" ref="L759">SUM(--(RIGHT(_xlfn.TEXTSPLIT(Table1[[#This Row],[processed]], ," "), 1) = "I"))</f>
        <v>0</v>
      </c>
      <c r="M759" cm="1">
        <f t="array" ref="M759">SUM(--(RIGHT(_xlfn.TEXTSPLIT(Table1[[#This Row],[processed]], ," "), 2) = "bl"))</f>
        <v>0</v>
      </c>
      <c r="N759" cm="1">
        <f t="array" ref="N759">SUM(--(ISNUMBER(SEARCH(Table1[[#This Row],[keyword]], Table1[keyword]))))</f>
        <v>1</v>
      </c>
      <c r="O759" t="str" cm="1">
        <f t="array" ref="O759">_xlfn.TEXTJOIN(", ", TRUE, _xlfn._xlws.FILTER(Table1[keyword], ISNUMBER(SEARCH(Table1[[#This Row],[keyword]], Table1[keyword])), ""))</f>
        <v>rgt</v>
      </c>
      <c r="P759" cm="1">
        <f t="array" ref="P759">SUM(--((_xlfn.REGEXTEST(Table1[keyword], "^" &amp; Table1[[#This Row],[keyword]] &amp; ".*")) * (Table1[keep]=1) ))</f>
        <v>0</v>
      </c>
      <c r="Q759" t="str" cm="1">
        <f t="array" ref="Q759">_xlfn.TEXTJOIN(", ", TRUE, _xlfn._xlws.FILTER(Table1[keyword], (_xlfn.REGEXTEST(Table1[keyword], "^" &amp; Table1[[#This Row],[keyword]] &amp; ".*")) * (Table1[keep]=1), ""))</f>
        <v/>
      </c>
    </row>
    <row r="760" spans="1:17" x14ac:dyDescent="0.3">
      <c r="A760" t="str">
        <f>IF(NOT(ISBLANK(Table1[[#This Row],[correct value]])), Table1[[#This Row],[correct value]], Table1[[#This Row],[processed]])</f>
        <v>simul</v>
      </c>
      <c r="B760">
        <v>0</v>
      </c>
      <c r="C760">
        <v>1</v>
      </c>
      <c r="D760" t="s">
        <v>1262</v>
      </c>
      <c r="F760" t="b">
        <f>COUNTA(_xlfn.TEXTSPLIT(Table1[[#This Row],[processed]]," "))=1</f>
        <v>1</v>
      </c>
      <c r="G760" t="s">
        <v>1209</v>
      </c>
      <c r="H760" s="2" t="s">
        <v>1210</v>
      </c>
      <c r="J760" cm="1">
        <f t="array" ref="J760">SUM(--((_xlfn.REGEXTEST(Table1[keyword], "\b" &amp; Table1[[#This Row],[keyword]] &amp; ".*")) * (Table1[keep]=1) * (Table1[QA]=Table1[[#This Row],[QA]]) *  (Table1[Redundant]&lt;&gt;1)))</f>
        <v>1</v>
      </c>
      <c r="K760" t="str" cm="1">
        <f t="array" ref="K760">_xlfn.TEXTJOIN(", ", TRUE, _xlfn._xlws.FILTER(Table1[keyword], (_xlfn.REGEXTEST(Table1[keyword], "\b" &amp; Table1[[#This Row],[keyword]] &amp; ".*")) * (Table1[keep]=1)  * (Table1[QA]=Table1[[#This Row],[QA]]) *  (Table1[Redundant]&lt;&gt;1), ""))</f>
        <v>simul</v>
      </c>
      <c r="L760" cm="1">
        <f t="array" ref="L760">SUM(--(RIGHT(_xlfn.TEXTSPLIT(Table1[[#This Row],[processed]], ," "), 1) = "I"))</f>
        <v>0</v>
      </c>
      <c r="M760" cm="1">
        <f t="array" ref="M760">SUM(--(RIGHT(_xlfn.TEXTSPLIT(Table1[[#This Row],[processed]], ," "), 2) = "bl"))</f>
        <v>0</v>
      </c>
      <c r="N760" cm="1">
        <f t="array" ref="N760">SUM(--(ISNUMBER(SEARCH(Table1[[#This Row],[keyword]], Table1[keyword]))))</f>
        <v>1</v>
      </c>
      <c r="O760" t="str" cm="1">
        <f t="array" ref="O760">_xlfn.TEXTJOIN(", ", TRUE, _xlfn._xlws.FILTER(Table1[keyword], ISNUMBER(SEARCH(Table1[[#This Row],[keyword]], Table1[keyword])), ""))</f>
        <v>simul</v>
      </c>
      <c r="P760" cm="1">
        <f t="array" ref="P760">SUM(--((_xlfn.REGEXTEST(Table1[keyword], "^" &amp; Table1[[#This Row],[keyword]] &amp; ".*")) * (Table1[keep]=1) ))</f>
        <v>1</v>
      </c>
      <c r="Q760" t="str" cm="1">
        <f t="array" ref="Q760">_xlfn.TEXTJOIN(", ", TRUE, _xlfn._xlws.FILTER(Table1[keyword], (_xlfn.REGEXTEST(Table1[keyword], "^" &amp; Table1[[#This Row],[keyword]] &amp; ".*")) * (Table1[keep]=1), ""))</f>
        <v>simul</v>
      </c>
    </row>
    <row r="761" spans="1:17" x14ac:dyDescent="0.3">
      <c r="A761" t="str">
        <f>IF(NOT(ISBLANK(Table1[[#This Row],[correct value]])), Table1[[#This Row],[correct value]], Table1[[#This Row],[processed]])</f>
        <v>single-point</v>
      </c>
      <c r="B761">
        <v>1</v>
      </c>
      <c r="C761">
        <v>1</v>
      </c>
      <c r="D761" t="s">
        <v>969</v>
      </c>
      <c r="F761" t="b">
        <f>COUNTA(_xlfn.TEXTSPLIT(Table1[[#This Row],[processed]]," "))=1</f>
        <v>1</v>
      </c>
      <c r="G761" t="s">
        <v>921</v>
      </c>
      <c r="H761" s="2" t="s">
        <v>921</v>
      </c>
      <c r="J761" cm="1">
        <f t="array" ref="J761">SUM(--((_xlfn.REGEXTEST(Table1[keyword], "\b" &amp; Table1[[#This Row],[keyword]] &amp; ".*")) * (Table1[keep]=1) * (Table1[QA]=Table1[[#This Row],[QA]]) *  (Table1[Redundant]&lt;&gt;1)))</f>
        <v>1</v>
      </c>
      <c r="K761" t="str" cm="1">
        <f t="array" ref="K761">_xlfn.TEXTJOIN(", ", TRUE, _xlfn._xlws.FILTER(Table1[keyword], (_xlfn.REGEXTEST(Table1[keyword], "\b" &amp; Table1[[#This Row],[keyword]] &amp; ".*")) * (Table1[keep]=1)  * (Table1[QA]=Table1[[#This Row],[QA]]) *  (Table1[Redundant]&lt;&gt;1), ""))</f>
        <v>single-point</v>
      </c>
      <c r="L761" cm="1">
        <f t="array" ref="L761">SUM(--(RIGHT(_xlfn.TEXTSPLIT(Table1[[#This Row],[processed]], ," "), 1) = "I"))</f>
        <v>0</v>
      </c>
      <c r="M761" cm="1">
        <f t="array" ref="M761">SUM(--(RIGHT(_xlfn.TEXTSPLIT(Table1[[#This Row],[processed]], ," "), 2) = "bl"))</f>
        <v>0</v>
      </c>
      <c r="N761" cm="1">
        <f t="array" ref="N761">SUM(--(ISNUMBER(SEARCH(Table1[[#This Row],[keyword]], Table1[keyword]))))</f>
        <v>1</v>
      </c>
      <c r="O761" t="str" cm="1">
        <f t="array" ref="O761">_xlfn.TEXTJOIN(", ", TRUE, _xlfn._xlws.FILTER(Table1[keyword], ISNUMBER(SEARCH(Table1[[#This Row],[keyword]], Table1[keyword])), ""))</f>
        <v>single-point</v>
      </c>
      <c r="P761" cm="1">
        <f t="array" ref="P761">SUM(--((_xlfn.REGEXTEST(Table1[keyword], "^" &amp; Table1[[#This Row],[keyword]] &amp; ".*")) * (Table1[keep]=1) ))</f>
        <v>1</v>
      </c>
      <c r="Q761" t="str" cm="1">
        <f t="array" ref="Q761">_xlfn.TEXTJOIN(", ", TRUE, _xlfn._xlws.FILTER(Table1[keyword], (_xlfn.REGEXTEST(Table1[keyword], "^" &amp; Table1[[#This Row],[keyword]] &amp; ".*")) * (Table1[keep]=1), ""))</f>
        <v>single-point</v>
      </c>
    </row>
    <row r="762" spans="1:17" x14ac:dyDescent="0.3">
      <c r="A762" t="str">
        <f>IF(NOT(ISBLANK(Table1[[#This Row],[correct value]])), Table1[[#This Row],[correct value]], Table1[[#This Row],[processed]])</f>
        <v>skeleton</v>
      </c>
      <c r="B762">
        <v>0</v>
      </c>
      <c r="C762">
        <v>1</v>
      </c>
      <c r="D762" t="s">
        <v>115</v>
      </c>
      <c r="F762" t="b">
        <f>COUNTA(_xlfn.TEXTSPLIT(Table1[[#This Row],[processed]]," "))=1</f>
        <v>1</v>
      </c>
      <c r="G762" t="s">
        <v>68</v>
      </c>
      <c r="H762" s="2" t="s">
        <v>68</v>
      </c>
      <c r="J762" cm="1">
        <f t="array" ref="J762">SUM(--((_xlfn.REGEXTEST(Table1[keyword], "\b" &amp; Table1[[#This Row],[keyword]] &amp; ".*")) * (Table1[keep]=1) * (Table1[QA]=Table1[[#This Row],[QA]]) *  (Table1[Redundant]&lt;&gt;1)))</f>
        <v>1</v>
      </c>
      <c r="K762" t="str" cm="1">
        <f t="array" ref="K762">_xlfn.TEXTJOIN(", ", TRUE, _xlfn._xlws.FILTER(Table1[keyword], (_xlfn.REGEXTEST(Table1[keyword], "\b" &amp; Table1[[#This Row],[keyword]] &amp; ".*")) * (Table1[keep]=1)  * (Table1[QA]=Table1[[#This Row],[QA]]) *  (Table1[Redundant]&lt;&gt;1), ""))</f>
        <v>skeleton</v>
      </c>
      <c r="L762" cm="1">
        <f t="array" ref="L762">SUM(--(RIGHT(_xlfn.TEXTSPLIT(Table1[[#This Row],[processed]], ," "), 1) = "I"))</f>
        <v>0</v>
      </c>
      <c r="M762" cm="1">
        <f t="array" ref="M762">SUM(--(RIGHT(_xlfn.TEXTSPLIT(Table1[[#This Row],[processed]], ," "), 2) = "bl"))</f>
        <v>0</v>
      </c>
      <c r="N762" cm="1">
        <f t="array" ref="N762">SUM(--(ISNUMBER(SEARCH(Table1[[#This Row],[keyword]], Table1[keyword]))))</f>
        <v>1</v>
      </c>
      <c r="O762" t="str" cm="1">
        <f t="array" ref="O762">_xlfn.TEXTJOIN(", ", TRUE, _xlfn._xlws.FILTER(Table1[keyword], ISNUMBER(SEARCH(Table1[[#This Row],[keyword]], Table1[keyword])), ""))</f>
        <v>skeleton</v>
      </c>
      <c r="P762" cm="1">
        <f t="array" ref="P762">SUM(--((_xlfn.REGEXTEST(Table1[keyword], "^" &amp; Table1[[#This Row],[keyword]] &amp; ".*")) * (Table1[keep]=1) ))</f>
        <v>1</v>
      </c>
      <c r="Q762" t="str" cm="1">
        <f t="array" ref="Q762">_xlfn.TEXTJOIN(", ", TRUE, _xlfn._xlws.FILTER(Table1[keyword], (_xlfn.REGEXTEST(Table1[keyword], "^" &amp; Table1[[#This Row],[keyword]] &amp; ".*")) * (Table1[keep]=1), ""))</f>
        <v>skeleton</v>
      </c>
    </row>
    <row r="763" spans="1:17" x14ac:dyDescent="0.3">
      <c r="A763" t="str">
        <f>IF(NOT(ISBLANK(Table1[[#This Row],[correct value]])), Table1[[#This Row],[correct value]], Table1[[#This Row],[processed]])</f>
        <v>sla</v>
      </c>
      <c r="B763">
        <v>0</v>
      </c>
      <c r="C763">
        <v>1</v>
      </c>
      <c r="D763" t="s">
        <v>131</v>
      </c>
      <c r="F763" t="b">
        <f>COUNTA(_xlfn.TEXTSPLIT(Table1[[#This Row],[processed]]," "))=1</f>
        <v>1</v>
      </c>
      <c r="G763" t="s">
        <v>157</v>
      </c>
      <c r="H763" t="s">
        <v>202</v>
      </c>
      <c r="J763" cm="1">
        <f t="array" ref="J763">SUM(--((_xlfn.REGEXTEST(Table1[keyword], "\b" &amp; Table1[[#This Row],[keyword]] &amp; ".*")) * (Table1[keep]=1) * (Table1[QA]=Table1[[#This Row],[QA]]) *  (Table1[Redundant]&lt;&gt;1)))</f>
        <v>1</v>
      </c>
      <c r="K763" t="str" cm="1">
        <f t="array" ref="K763">_xlfn.TEXTJOIN(", ", TRUE, _xlfn._xlws.FILTER(Table1[keyword], (_xlfn.REGEXTEST(Table1[keyword], "\b" &amp; Table1[[#This Row],[keyword]] &amp; ".*")) * (Table1[keep]=1)  * (Table1[QA]=Table1[[#This Row],[QA]]) *  (Table1[Redundant]&lt;&gt;1), ""))</f>
        <v>sla</v>
      </c>
      <c r="L763" cm="1">
        <f t="array" ref="L763">SUM(--(RIGHT(_xlfn.TEXTSPLIT(Table1[[#This Row],[processed]], ," "), 1) = "I"))</f>
        <v>0</v>
      </c>
      <c r="M763" cm="1">
        <f t="array" ref="M763">SUM(--(RIGHT(_xlfn.TEXTSPLIT(Table1[[#This Row],[processed]], ," "), 2) = "bl"))</f>
        <v>0</v>
      </c>
      <c r="N763" cm="1">
        <f t="array" ref="N763">SUM(--(ISNUMBER(SEARCH(Table1[[#This Row],[keyword]], Table1[keyword]))))</f>
        <v>4</v>
      </c>
      <c r="O763" t="str" cm="1">
        <f t="array" ref="O763">_xlfn.TEXTJOIN(", ", TRUE, _xlfn._xlws.FILTER(Table1[keyword], ISNUMBER(SEARCH(Table1[[#This Row],[keyword]], Table1[keyword])), ""))</f>
        <v>sla, sla, translat, translat</v>
      </c>
      <c r="P763" cm="1">
        <f t="array" ref="P763">SUM(--((_xlfn.REGEXTEST(Table1[keyword], "^" &amp; Table1[[#This Row],[keyword]] &amp; ".*")) * (Table1[keep]=1) ))</f>
        <v>2</v>
      </c>
      <c r="Q763" t="str" cm="1">
        <f t="array" ref="Q763">_xlfn.TEXTJOIN(", ", TRUE, _xlfn._xlws.FILTER(Table1[keyword], (_xlfn.REGEXTEST(Table1[keyword], "^" &amp; Table1[[#This Row],[keyword]] &amp; ".*")) * (Table1[keep]=1), ""))</f>
        <v>sla, sla</v>
      </c>
    </row>
    <row r="764" spans="1:17" x14ac:dyDescent="0.3">
      <c r="A764" t="str">
        <f>IF(NOT(ISBLANK(Table1[[#This Row],[correct value]])), Table1[[#This Row],[correct value]], Table1[[#This Row],[processed]])</f>
        <v>sla</v>
      </c>
      <c r="B764">
        <v>0</v>
      </c>
      <c r="C764">
        <v>1</v>
      </c>
      <c r="D764" t="s">
        <v>861</v>
      </c>
      <c r="F764" t="b">
        <f>COUNTA(_xlfn.TEXTSPLIT(Table1[[#This Row],[processed]]," "))=1</f>
        <v>1</v>
      </c>
      <c r="G764" t="s">
        <v>157</v>
      </c>
      <c r="H764" s="2" t="s">
        <v>202</v>
      </c>
      <c r="J764" cm="1">
        <f t="array" ref="J764">SUM(--((_xlfn.REGEXTEST(Table1[keyword], "\b" &amp; Table1[[#This Row],[keyword]] &amp; ".*")) * (Table1[keep]=1) * (Table1[QA]=Table1[[#This Row],[QA]]) *  (Table1[Redundant]&lt;&gt;1)))</f>
        <v>1</v>
      </c>
      <c r="K764" t="str" cm="1">
        <f t="array" ref="K764">_xlfn.TEXTJOIN(", ", TRUE, _xlfn._xlws.FILTER(Table1[keyword], (_xlfn.REGEXTEST(Table1[keyword], "\b" &amp; Table1[[#This Row],[keyword]] &amp; ".*")) * (Table1[keep]=1)  * (Table1[QA]=Table1[[#This Row],[QA]]) *  (Table1[Redundant]&lt;&gt;1), ""))</f>
        <v>sla</v>
      </c>
      <c r="L764" cm="1">
        <f t="array" ref="L764">SUM(--(RIGHT(_xlfn.TEXTSPLIT(Table1[[#This Row],[processed]], ," "), 1) = "I"))</f>
        <v>0</v>
      </c>
      <c r="M764" cm="1">
        <f t="array" ref="M764">SUM(--(RIGHT(_xlfn.TEXTSPLIT(Table1[[#This Row],[processed]], ," "), 2) = "bl"))</f>
        <v>0</v>
      </c>
      <c r="N764" cm="1">
        <f t="array" ref="N764">SUM(--(ISNUMBER(SEARCH(Table1[[#This Row],[keyword]], Table1[keyword]))))</f>
        <v>4</v>
      </c>
      <c r="O764" t="str" cm="1">
        <f t="array" ref="O764">_xlfn.TEXTJOIN(", ", TRUE, _xlfn._xlws.FILTER(Table1[keyword], ISNUMBER(SEARCH(Table1[[#This Row],[keyword]], Table1[keyword])), ""))</f>
        <v>sla, sla, translat, translat</v>
      </c>
      <c r="P764" cm="1">
        <f t="array" ref="P764">SUM(--((_xlfn.REGEXTEST(Table1[keyword], "^" &amp; Table1[[#This Row],[keyword]] &amp; ".*")) * (Table1[keep]=1) ))</f>
        <v>2</v>
      </c>
      <c r="Q764" t="str" cm="1">
        <f t="array" ref="Q764">_xlfn.TEXTJOIN(", ", TRUE, _xlfn._xlws.FILTER(Table1[keyword], (_xlfn.REGEXTEST(Table1[keyword], "^" &amp; Table1[[#This Row],[keyword]] &amp; ".*")) * (Table1[keep]=1), ""))</f>
        <v>sla, sla</v>
      </c>
    </row>
    <row r="765" spans="1:17" x14ac:dyDescent="0.3">
      <c r="A765" t="str">
        <f>IF(NOT(ISBLANK(Table1[[#This Row],[correct value]])), Table1[[#This Row],[correct value]], Table1[[#This Row],[processed]])</f>
        <v>sli</v>
      </c>
      <c r="B765">
        <v>0</v>
      </c>
      <c r="C765">
        <v>1</v>
      </c>
      <c r="D765" t="s">
        <v>131</v>
      </c>
      <c r="F765" t="b">
        <f>COUNTA(_xlfn.TEXTSPLIT(Table1[[#This Row],[processed]]," "))=1</f>
        <v>1</v>
      </c>
      <c r="G765" t="s">
        <v>155</v>
      </c>
      <c r="H765" t="s">
        <v>201</v>
      </c>
      <c r="J765" cm="1">
        <f t="array" ref="J765">SUM(--((_xlfn.REGEXTEST(Table1[keyword], "\b" &amp; Table1[[#This Row],[keyword]] &amp; ".*")) * (Table1[keep]=1) * (Table1[QA]=Table1[[#This Row],[QA]]) *  (Table1[Redundant]&lt;&gt;1)))</f>
        <v>1</v>
      </c>
      <c r="K765" t="str" cm="1">
        <f t="array" ref="K765">_xlfn.TEXTJOIN(", ", TRUE, _xlfn._xlws.FILTER(Table1[keyword], (_xlfn.REGEXTEST(Table1[keyword], "\b" &amp; Table1[[#This Row],[keyword]] &amp; ".*")) * (Table1[keep]=1)  * (Table1[QA]=Table1[[#This Row],[QA]]) *  (Table1[Redundant]&lt;&gt;1), ""))</f>
        <v>sli</v>
      </c>
      <c r="L765" cm="1">
        <f t="array" ref="L765">SUM(--(RIGHT(_xlfn.TEXTSPLIT(Table1[[#This Row],[processed]], ," "), 1) = "I"))</f>
        <v>1</v>
      </c>
      <c r="M765" cm="1">
        <f t="array" ref="M765">SUM(--(RIGHT(_xlfn.TEXTSPLIT(Table1[[#This Row],[processed]], ," "), 2) = "bl"))</f>
        <v>0</v>
      </c>
      <c r="N765" cm="1">
        <f t="array" ref="N765">SUM(--(ISNUMBER(SEARCH(Table1[[#This Row],[keyword]], Table1[keyword]))))</f>
        <v>2</v>
      </c>
      <c r="O765" t="str" cm="1">
        <f t="array" ref="O765">_xlfn.TEXTJOIN(", ", TRUE, _xlfn._xlws.FILTER(Table1[keyword], ISNUMBER(SEARCH(Table1[[#This Row],[keyword]], Table1[keyword])), ""))</f>
        <v>sli, sli</v>
      </c>
      <c r="P765" cm="1">
        <f t="array" ref="P765">SUM(--((_xlfn.REGEXTEST(Table1[keyword], "^" &amp; Table1[[#This Row],[keyword]] &amp; ".*")) * (Table1[keep]=1) ))</f>
        <v>2</v>
      </c>
      <c r="Q765" t="str" cm="1">
        <f t="array" ref="Q765">_xlfn.TEXTJOIN(", ", TRUE, _xlfn._xlws.FILTER(Table1[keyword], (_xlfn.REGEXTEST(Table1[keyword], "^" &amp; Table1[[#This Row],[keyword]] &amp; ".*")) * (Table1[keep]=1), ""))</f>
        <v>sli, sli</v>
      </c>
    </row>
    <row r="766" spans="1:17" x14ac:dyDescent="0.3">
      <c r="A766" t="str">
        <f>IF(NOT(ISBLANK(Table1[[#This Row],[correct value]])), Table1[[#This Row],[correct value]], Table1[[#This Row],[processed]])</f>
        <v>sli</v>
      </c>
      <c r="B766">
        <v>0</v>
      </c>
      <c r="C766">
        <v>1</v>
      </c>
      <c r="D766" t="s">
        <v>861</v>
      </c>
      <c r="F766" t="b">
        <f>COUNTA(_xlfn.TEXTSPLIT(Table1[[#This Row],[processed]]," "))=1</f>
        <v>1</v>
      </c>
      <c r="G766" t="s">
        <v>155</v>
      </c>
      <c r="H766" s="2" t="s">
        <v>201</v>
      </c>
      <c r="I766" t="s">
        <v>155</v>
      </c>
      <c r="J766" cm="1">
        <f t="array" ref="J766">SUM(--((_xlfn.REGEXTEST(Table1[keyword], "\b" &amp; Table1[[#This Row],[keyword]] &amp; ".*")) * (Table1[keep]=1) * (Table1[QA]=Table1[[#This Row],[QA]]) *  (Table1[Redundant]&lt;&gt;1)))</f>
        <v>1</v>
      </c>
      <c r="K766" t="str" cm="1">
        <f t="array" ref="K766">_xlfn.TEXTJOIN(", ", TRUE, _xlfn._xlws.FILTER(Table1[keyword], (_xlfn.REGEXTEST(Table1[keyword], "\b" &amp; Table1[[#This Row],[keyword]] &amp; ".*")) * (Table1[keep]=1)  * (Table1[QA]=Table1[[#This Row],[QA]]) *  (Table1[Redundant]&lt;&gt;1), ""))</f>
        <v>sli</v>
      </c>
      <c r="L766" cm="1">
        <f t="array" ref="L766">SUM(--(RIGHT(_xlfn.TEXTSPLIT(Table1[[#This Row],[processed]], ," "), 1) = "I"))</f>
        <v>1</v>
      </c>
      <c r="M766" cm="1">
        <f t="array" ref="M766">SUM(--(RIGHT(_xlfn.TEXTSPLIT(Table1[[#This Row],[processed]], ," "), 2) = "bl"))</f>
        <v>0</v>
      </c>
      <c r="N766" cm="1">
        <f t="array" ref="N766">SUM(--(ISNUMBER(SEARCH(Table1[[#This Row],[keyword]], Table1[keyword]))))</f>
        <v>2</v>
      </c>
      <c r="O766" t="str" cm="1">
        <f t="array" ref="O766">_xlfn.TEXTJOIN(", ", TRUE, _xlfn._xlws.FILTER(Table1[keyword], ISNUMBER(SEARCH(Table1[[#This Row],[keyword]], Table1[keyword])), ""))</f>
        <v>sli, sli</v>
      </c>
      <c r="P766" cm="1">
        <f t="array" ref="P766">SUM(--((_xlfn.REGEXTEST(Table1[keyword], "^" &amp; Table1[[#This Row],[keyword]] &amp; ".*")) * (Table1[keep]=1) ))</f>
        <v>2</v>
      </c>
      <c r="Q766" t="str" cm="1">
        <f t="array" ref="Q766">_xlfn.TEXTJOIN(", ", TRUE, _xlfn._xlws.FILTER(Table1[keyword], (_xlfn.REGEXTEST(Table1[keyword], "^" &amp; Table1[[#This Row],[keyword]] &amp; ".*")) * (Table1[keep]=1), ""))</f>
        <v>sli, sli</v>
      </c>
    </row>
    <row r="767" spans="1:17" x14ac:dyDescent="0.3">
      <c r="A767" t="str">
        <f>IF(NOT(ISBLANK(Table1[[#This Row],[correct value]])), Table1[[#This Row],[correct value]], Table1[[#This Row],[processed]])</f>
        <v>slo</v>
      </c>
      <c r="B767">
        <v>0</v>
      </c>
      <c r="C767">
        <v>1</v>
      </c>
      <c r="D767" t="s">
        <v>131</v>
      </c>
      <c r="F767" t="b">
        <f>COUNTA(_xlfn.TEXTSPLIT(Table1[[#This Row],[processed]]," "))=1</f>
        <v>1</v>
      </c>
      <c r="G767" t="s">
        <v>153</v>
      </c>
      <c r="H767" t="s">
        <v>200</v>
      </c>
      <c r="J767" cm="1">
        <f t="array" ref="J767">SUM(--((_xlfn.REGEXTEST(Table1[keyword], "\b" &amp; Table1[[#This Row],[keyword]] &amp; ".*")) * (Table1[keep]=1) * (Table1[QA]=Table1[[#This Row],[QA]]) *  (Table1[Redundant]&lt;&gt;1)))</f>
        <v>1</v>
      </c>
      <c r="K767" t="str" cm="1">
        <f t="array" ref="K767">_xlfn.TEXTJOIN(", ", TRUE, _xlfn._xlws.FILTER(Table1[keyword], (_xlfn.REGEXTEST(Table1[keyword], "\b" &amp; Table1[[#This Row],[keyword]] &amp; ".*")) * (Table1[keep]=1)  * (Table1[QA]=Table1[[#This Row],[QA]]) *  (Table1[Redundant]&lt;&gt;1), ""))</f>
        <v>slo</v>
      </c>
      <c r="L767" cm="1">
        <f t="array" ref="L767">SUM(--(RIGHT(_xlfn.TEXTSPLIT(Table1[[#This Row],[processed]], ," "), 1) = "I"))</f>
        <v>0</v>
      </c>
      <c r="M767" cm="1">
        <f t="array" ref="M767">SUM(--(RIGHT(_xlfn.TEXTSPLIT(Table1[[#This Row],[processed]], ," "), 2) = "bl"))</f>
        <v>0</v>
      </c>
      <c r="N767" cm="1">
        <f t="array" ref="N767">SUM(--(ISNUMBER(SEARCH(Table1[[#This Row],[keyword]], Table1[keyword]))))</f>
        <v>2</v>
      </c>
      <c r="O767" t="str" cm="1">
        <f t="array" ref="O767">_xlfn.TEXTJOIN(", ", TRUE, _xlfn._xlws.FILTER(Table1[keyword], ISNUMBER(SEARCH(Table1[[#This Row],[keyword]], Table1[keyword])), ""))</f>
        <v>slo, slo</v>
      </c>
      <c r="P767" cm="1">
        <f t="array" ref="P767">SUM(--((_xlfn.REGEXTEST(Table1[keyword], "^" &amp; Table1[[#This Row],[keyword]] &amp; ".*")) * (Table1[keep]=1) ))</f>
        <v>2</v>
      </c>
      <c r="Q767" t="str" cm="1">
        <f t="array" ref="Q767">_xlfn.TEXTJOIN(", ", TRUE, _xlfn._xlws.FILTER(Table1[keyword], (_xlfn.REGEXTEST(Table1[keyword], "^" &amp; Table1[[#This Row],[keyword]] &amp; ".*")) * (Table1[keep]=1), ""))</f>
        <v>slo, slo</v>
      </c>
    </row>
    <row r="768" spans="1:17" hidden="1" x14ac:dyDescent="0.3">
      <c r="A768" s="6" t="str">
        <f>IF(NOT(ISBLANK(Table1[[#This Row],[correct value]])), Table1[[#This Row],[correct value]], Table1[[#This Row],[processed]])</f>
        <v>rollback</v>
      </c>
      <c r="B768">
        <v>0</v>
      </c>
      <c r="C768">
        <v>0</v>
      </c>
      <c r="D768" t="s">
        <v>131</v>
      </c>
      <c r="F768" t="b">
        <f>COUNTA(_xlfn.TEXTSPLIT(Table1[[#This Row],[processed]]," "))=1</f>
        <v>1</v>
      </c>
      <c r="G768" t="s">
        <v>134</v>
      </c>
      <c r="H768" t="s">
        <v>134</v>
      </c>
      <c r="J768" cm="1">
        <f t="array" ref="J768">SUM(--((_xlfn.REGEXTEST(Table1[keyword], "\b" &amp; Table1[[#This Row],[keyword]] &amp; ".*")) * (Table1[keep]=1) * (Table1[QA]=Table1[[#This Row],[QA]]) *  (Table1[Redundant]&lt;&gt;1)))</f>
        <v>0</v>
      </c>
      <c r="K768" t="str" cm="1">
        <f t="array" ref="K768">_xlfn.TEXTJOIN(", ", TRUE, _xlfn._xlws.FILTER(Table1[keyword], (_xlfn.REGEXTEST(Table1[keyword], "\b" &amp; Table1[[#This Row],[keyword]] &amp; ".*")) * (Table1[keep]=1)  * (Table1[QA]=Table1[[#This Row],[QA]]) *  (Table1[Redundant]&lt;&gt;1), ""))</f>
        <v/>
      </c>
      <c r="L768" cm="1">
        <f t="array" ref="L768">SUM(--(RIGHT(_xlfn.TEXTSPLIT(Table1[[#This Row],[processed]], ," "), 1) = "I"))</f>
        <v>0</v>
      </c>
      <c r="M768" cm="1">
        <f t="array" ref="M768">SUM(--(RIGHT(_xlfn.TEXTSPLIT(Table1[[#This Row],[processed]], ," "), 2) = "bl"))</f>
        <v>0</v>
      </c>
      <c r="N768" cm="1">
        <f t="array" ref="N768">SUM(--(ISNUMBER(SEARCH(Table1[[#This Row],[keyword]], Table1[keyword]))))</f>
        <v>5</v>
      </c>
      <c r="O768" t="str" cm="1">
        <f t="array" ref="O768">_xlfn.TEXTJOIN(", ", TRUE, _xlfn._xlws.FILTER(Table1[keyword], ISNUMBER(SEARCH(Table1[[#This Row],[keyword]], Table1[keyword])), ""))</f>
        <v>rollback, rollback, rollback, rollback, rollback</v>
      </c>
      <c r="P768" cm="1">
        <f t="array" ref="P768">SUM(--((_xlfn.REGEXTEST(Table1[keyword], "^" &amp; Table1[[#This Row],[keyword]] &amp; ".*")) * (Table1[keep]=1) ))</f>
        <v>3</v>
      </c>
      <c r="Q768" t="str" cm="1">
        <f t="array" ref="Q768">_xlfn.TEXTJOIN(", ", TRUE, _xlfn._xlws.FILTER(Table1[keyword], (_xlfn.REGEXTEST(Table1[keyword], "^" &amp; Table1[[#This Row],[keyword]] &amp; ".*")) * (Table1[keep]=1), ""))</f>
        <v>rollback, rollback, rollback</v>
      </c>
    </row>
    <row r="769" spans="1:17" hidden="1" x14ac:dyDescent="0.3">
      <c r="A769" s="6" t="str">
        <f>IF(NOT(ISBLANK(Table1[[#This Row],[correct value]])), Table1[[#This Row],[correct value]], Table1[[#This Row],[processed]])</f>
        <v>rollback</v>
      </c>
      <c r="B769">
        <v>0</v>
      </c>
      <c r="C769">
        <v>0</v>
      </c>
      <c r="D769" t="s">
        <v>131</v>
      </c>
      <c r="F769" t="b">
        <f>COUNTA(_xlfn.TEXTSPLIT(Table1[[#This Row],[processed]]," "))=1</f>
        <v>1</v>
      </c>
      <c r="G769" t="s">
        <v>134</v>
      </c>
      <c r="H769" t="s">
        <v>134</v>
      </c>
      <c r="J769" cm="1">
        <f t="array" ref="J769">SUM(--((_xlfn.REGEXTEST(Table1[keyword], "\b" &amp; Table1[[#This Row],[keyword]] &amp; ".*")) * (Table1[keep]=1) * (Table1[QA]=Table1[[#This Row],[QA]]) *  (Table1[Redundant]&lt;&gt;1)))</f>
        <v>0</v>
      </c>
      <c r="K769" t="str" cm="1">
        <f t="array" ref="K769">_xlfn.TEXTJOIN(", ", TRUE, _xlfn._xlws.FILTER(Table1[keyword], (_xlfn.REGEXTEST(Table1[keyword], "\b" &amp; Table1[[#This Row],[keyword]] &amp; ".*")) * (Table1[keep]=1)  * (Table1[QA]=Table1[[#This Row],[QA]]) *  (Table1[Redundant]&lt;&gt;1), ""))</f>
        <v/>
      </c>
      <c r="L769" cm="1">
        <f t="array" ref="L769">SUM(--(RIGHT(_xlfn.TEXTSPLIT(Table1[[#This Row],[processed]], ," "), 1) = "I"))</f>
        <v>0</v>
      </c>
      <c r="M769" cm="1">
        <f t="array" ref="M769">SUM(--(RIGHT(_xlfn.TEXTSPLIT(Table1[[#This Row],[processed]], ," "), 2) = "bl"))</f>
        <v>0</v>
      </c>
      <c r="N769" cm="1">
        <f t="array" ref="N769">SUM(--(ISNUMBER(SEARCH(Table1[[#This Row],[keyword]], Table1[keyword]))))</f>
        <v>5</v>
      </c>
      <c r="O769" t="str" cm="1">
        <f t="array" ref="O769">_xlfn.TEXTJOIN(", ", TRUE, _xlfn._xlws.FILTER(Table1[keyword], ISNUMBER(SEARCH(Table1[[#This Row],[keyword]], Table1[keyword])), ""))</f>
        <v>rollback, rollback, rollback, rollback, rollback</v>
      </c>
      <c r="P769" cm="1">
        <f t="array" ref="P769">SUM(--((_xlfn.REGEXTEST(Table1[keyword], "^" &amp; Table1[[#This Row],[keyword]] &amp; ".*")) * (Table1[keep]=1) ))</f>
        <v>3</v>
      </c>
      <c r="Q769" t="str" cm="1">
        <f t="array" ref="Q769">_xlfn.TEXTJOIN(", ", TRUE, _xlfn._xlws.FILTER(Table1[keyword], (_xlfn.REGEXTEST(Table1[keyword], "^" &amp; Table1[[#This Row],[keyword]] &amp; ".*")) * (Table1[keep]=1), ""))</f>
        <v>rollback, rollback, rollback</v>
      </c>
    </row>
    <row r="770" spans="1:17" x14ac:dyDescent="0.3">
      <c r="A770" t="str">
        <f>IF(NOT(ISBLANK(Table1[[#This Row],[correct value]])), Table1[[#This Row],[correct value]], Table1[[#This Row],[processed]])</f>
        <v>slo</v>
      </c>
      <c r="B770">
        <v>0</v>
      </c>
      <c r="C770">
        <v>1</v>
      </c>
      <c r="D770" t="s">
        <v>861</v>
      </c>
      <c r="F770" t="b">
        <f>COUNTA(_xlfn.TEXTSPLIT(Table1[[#This Row],[processed]]," "))=1</f>
        <v>1</v>
      </c>
      <c r="G770" t="s">
        <v>153</v>
      </c>
      <c r="H770" s="2" t="s">
        <v>200</v>
      </c>
      <c r="J770" cm="1">
        <f t="array" ref="J770">SUM(--((_xlfn.REGEXTEST(Table1[keyword], "\b" &amp; Table1[[#This Row],[keyword]] &amp; ".*")) * (Table1[keep]=1) * (Table1[QA]=Table1[[#This Row],[QA]]) *  (Table1[Redundant]&lt;&gt;1)))</f>
        <v>1</v>
      </c>
      <c r="K770" t="str" cm="1">
        <f t="array" ref="K770">_xlfn.TEXTJOIN(", ", TRUE, _xlfn._xlws.FILTER(Table1[keyword], (_xlfn.REGEXTEST(Table1[keyword], "\b" &amp; Table1[[#This Row],[keyword]] &amp; ".*")) * (Table1[keep]=1)  * (Table1[QA]=Table1[[#This Row],[QA]]) *  (Table1[Redundant]&lt;&gt;1), ""))</f>
        <v>slo</v>
      </c>
      <c r="L770" cm="1">
        <f t="array" ref="L770">SUM(--(RIGHT(_xlfn.TEXTSPLIT(Table1[[#This Row],[processed]], ," "), 1) = "I"))</f>
        <v>0</v>
      </c>
      <c r="M770" cm="1">
        <f t="array" ref="M770">SUM(--(RIGHT(_xlfn.TEXTSPLIT(Table1[[#This Row],[processed]], ," "), 2) = "bl"))</f>
        <v>0</v>
      </c>
      <c r="N770" cm="1">
        <f t="array" ref="N770">SUM(--(ISNUMBER(SEARCH(Table1[[#This Row],[keyword]], Table1[keyword]))))</f>
        <v>2</v>
      </c>
      <c r="O770" t="str" cm="1">
        <f t="array" ref="O770">_xlfn.TEXTJOIN(", ", TRUE, _xlfn._xlws.FILTER(Table1[keyword], ISNUMBER(SEARCH(Table1[[#This Row],[keyword]], Table1[keyword])), ""))</f>
        <v>slo, slo</v>
      </c>
      <c r="P770" cm="1">
        <f t="array" ref="P770">SUM(--((_xlfn.REGEXTEST(Table1[keyword], "^" &amp; Table1[[#This Row],[keyword]] &amp; ".*")) * (Table1[keep]=1) ))</f>
        <v>2</v>
      </c>
      <c r="Q770" t="str" cm="1">
        <f t="array" ref="Q770">_xlfn.TEXTJOIN(", ", TRUE, _xlfn._xlws.FILTER(Table1[keyword], (_xlfn.REGEXTEST(Table1[keyword], "^" &amp; Table1[[#This Row],[keyword]] &amp; ".*")) * (Table1[keep]=1), ""))</f>
        <v>slo, slo</v>
      </c>
    </row>
    <row r="771" spans="1:17" x14ac:dyDescent="0.3">
      <c r="A771" t="str">
        <f>IF(NOT(ISBLANK(Table1[[#This Row],[correct value]])), Table1[[#This Row],[correct value]], Table1[[#This Row],[processed]])</f>
        <v>smartfrog</v>
      </c>
      <c r="B771">
        <v>1</v>
      </c>
      <c r="C771">
        <v>1</v>
      </c>
      <c r="D771" t="s">
        <v>390</v>
      </c>
      <c r="F771" t="b">
        <f>COUNTA(_xlfn.TEXTSPLIT(Table1[[#This Row],[processed]]," "))=1</f>
        <v>1</v>
      </c>
      <c r="G771" t="s">
        <v>315</v>
      </c>
      <c r="H771" s="2" t="s">
        <v>315</v>
      </c>
      <c r="J771" cm="1">
        <f t="array" ref="J771">SUM(--((_xlfn.REGEXTEST(Table1[keyword], "\b" &amp; Table1[[#This Row],[keyword]] &amp; ".*")) * (Table1[keep]=1) * (Table1[QA]=Table1[[#This Row],[QA]]) *  (Table1[Redundant]&lt;&gt;1)))</f>
        <v>1</v>
      </c>
      <c r="K771" t="str" cm="1">
        <f t="array" ref="K771">_xlfn.TEXTJOIN(", ", TRUE, _xlfn._xlws.FILTER(Table1[keyword], (_xlfn.REGEXTEST(Table1[keyword], "\b" &amp; Table1[[#This Row],[keyword]] &amp; ".*")) * (Table1[keep]=1)  * (Table1[QA]=Table1[[#This Row],[QA]]) *  (Table1[Redundant]&lt;&gt;1), ""))</f>
        <v>smartfrog</v>
      </c>
      <c r="L771" cm="1">
        <f t="array" ref="L771">SUM(--(RIGHT(_xlfn.TEXTSPLIT(Table1[[#This Row],[processed]], ," "), 1) = "I"))</f>
        <v>0</v>
      </c>
      <c r="M771" cm="1">
        <f t="array" ref="M771">SUM(--(RIGHT(_xlfn.TEXTSPLIT(Table1[[#This Row],[processed]], ," "), 2) = "bl"))</f>
        <v>0</v>
      </c>
      <c r="N771" cm="1">
        <f t="array" ref="N771">SUM(--(ISNUMBER(SEARCH(Table1[[#This Row],[keyword]], Table1[keyword]))))</f>
        <v>1</v>
      </c>
      <c r="O771" t="str" cm="1">
        <f t="array" ref="O771">_xlfn.TEXTJOIN(", ", TRUE, _xlfn._xlws.FILTER(Table1[keyword], ISNUMBER(SEARCH(Table1[[#This Row],[keyword]], Table1[keyword])), ""))</f>
        <v>smartfrog</v>
      </c>
      <c r="P771" cm="1">
        <f t="array" ref="P771">SUM(--((_xlfn.REGEXTEST(Table1[keyword], "^" &amp; Table1[[#This Row],[keyword]] &amp; ".*")) * (Table1[keep]=1) ))</f>
        <v>1</v>
      </c>
      <c r="Q771" t="str" cm="1">
        <f t="array" ref="Q771">_xlfn.TEXTJOIN(", ", TRUE, _xlfn._xlws.FILTER(Table1[keyword], (_xlfn.REGEXTEST(Table1[keyword], "^" &amp; Table1[[#This Row],[keyword]] &amp; ".*")) * (Table1[keep]=1), ""))</f>
        <v>smartfrog</v>
      </c>
    </row>
    <row r="772" spans="1:17" x14ac:dyDescent="0.3">
      <c r="A772" t="str">
        <f>IF(NOT(ISBLANK(Table1[[#This Row],[correct value]])), Table1[[#This Row],[correct value]], Table1[[#This Row],[processed]])</f>
        <v>smell density</v>
      </c>
      <c r="B772">
        <v>1</v>
      </c>
      <c r="C772">
        <v>1</v>
      </c>
      <c r="D772" t="s">
        <v>1262</v>
      </c>
      <c r="F772" t="b">
        <f>COUNTA(_xlfn.TEXTSPLIT(Table1[[#This Row],[processed]]," "))=1</f>
        <v>0</v>
      </c>
      <c r="G772" t="s">
        <v>1250</v>
      </c>
      <c r="H772" s="2" t="s">
        <v>1251</v>
      </c>
      <c r="I772" t="s">
        <v>1424</v>
      </c>
      <c r="J772" cm="1">
        <f t="array" ref="J772">SUM(--((_xlfn.REGEXTEST(Table1[keyword], "\b" &amp; Table1[[#This Row],[keyword]] &amp; ".*")) * (Table1[keep]=1) * (Table1[QA]=Table1[[#This Row],[QA]]) *  (Table1[Redundant]&lt;&gt;1)))</f>
        <v>1</v>
      </c>
      <c r="K772" t="str" cm="1">
        <f t="array" ref="K772">_xlfn.TEXTJOIN(", ", TRUE, _xlfn._xlws.FILTER(Table1[keyword], (_xlfn.REGEXTEST(Table1[keyword], "\b" &amp; Table1[[#This Row],[keyword]] &amp; ".*")) * (Table1[keep]=1)  * (Table1[QA]=Table1[[#This Row],[QA]]) *  (Table1[Redundant]&lt;&gt;1), ""))</f>
        <v>smell density</v>
      </c>
      <c r="L772" cm="1">
        <f t="array" ref="L772">SUM(--(RIGHT(_xlfn.TEXTSPLIT(Table1[[#This Row],[processed]], ," "), 1) = "I"))</f>
        <v>1</v>
      </c>
      <c r="M772" cm="1">
        <f t="array" ref="M772">SUM(--(RIGHT(_xlfn.TEXTSPLIT(Table1[[#This Row],[processed]], ," "), 2) = "bl"))</f>
        <v>0</v>
      </c>
      <c r="N772" cm="1">
        <f t="array" ref="N772">SUM(--(ISNUMBER(SEARCH(Table1[[#This Row],[keyword]], Table1[keyword]))))</f>
        <v>1</v>
      </c>
      <c r="O772" t="str" cm="1">
        <f t="array" ref="O772">_xlfn.TEXTJOIN(", ", TRUE, _xlfn._xlws.FILTER(Table1[keyword], ISNUMBER(SEARCH(Table1[[#This Row],[keyword]], Table1[keyword])), ""))</f>
        <v>smell density</v>
      </c>
      <c r="P772" cm="1">
        <f t="array" ref="P772">SUM(--((_xlfn.REGEXTEST(Table1[keyword], "^" &amp; Table1[[#This Row],[keyword]] &amp; ".*")) * (Table1[keep]=1) ))</f>
        <v>1</v>
      </c>
      <c r="Q772" t="str" cm="1">
        <f t="array" ref="Q772">_xlfn.TEXTJOIN(", ", TRUE, _xlfn._xlws.FILTER(Table1[keyword], (_xlfn.REGEXTEST(Table1[keyword], "^" &amp; Table1[[#This Row],[keyword]] &amp; ".*")) * (Table1[keep]=1), ""))</f>
        <v>smell density</v>
      </c>
    </row>
    <row r="773" spans="1:17" x14ac:dyDescent="0.3">
      <c r="A773" t="str">
        <f>IF(NOT(ISBLANK(Table1[[#This Row],[correct value]])), Table1[[#This Row],[correct value]], Table1[[#This Row],[processed]])</f>
        <v>soa</v>
      </c>
      <c r="B773">
        <v>0</v>
      </c>
      <c r="C773">
        <v>1</v>
      </c>
      <c r="D773" t="s">
        <v>541</v>
      </c>
      <c r="F773" t="b">
        <f>COUNTA(_xlfn.TEXTSPLIT(Table1[[#This Row],[processed]]," "))=1</f>
        <v>1</v>
      </c>
      <c r="G773" t="s">
        <v>520</v>
      </c>
      <c r="H773" s="2" t="s">
        <v>521</v>
      </c>
      <c r="J773" cm="1">
        <f t="array" ref="J773">SUM(--((_xlfn.REGEXTEST(Table1[keyword], "\b" &amp; Table1[[#This Row],[keyword]] &amp; ".*")) * (Table1[keep]=1) * (Table1[QA]=Table1[[#This Row],[QA]]) *  (Table1[Redundant]&lt;&gt;1)))</f>
        <v>1</v>
      </c>
      <c r="K773" t="str" cm="1">
        <f t="array" ref="K773">_xlfn.TEXTJOIN(", ", TRUE, _xlfn._xlws.FILTER(Table1[keyword], (_xlfn.REGEXTEST(Table1[keyword], "\b" &amp; Table1[[#This Row],[keyword]] &amp; ".*")) * (Table1[keep]=1)  * (Table1[QA]=Table1[[#This Row],[QA]]) *  (Table1[Redundant]&lt;&gt;1), ""))</f>
        <v>soa</v>
      </c>
      <c r="L773" cm="1">
        <f t="array" ref="L773">SUM(--(RIGHT(_xlfn.TEXTSPLIT(Table1[[#This Row],[processed]], ," "), 1) = "I"))</f>
        <v>0</v>
      </c>
      <c r="M773" cm="1">
        <f t="array" ref="M773">SUM(--(RIGHT(_xlfn.TEXTSPLIT(Table1[[#This Row],[processed]], ," "), 2) = "bl"))</f>
        <v>0</v>
      </c>
      <c r="N773" cm="1">
        <f t="array" ref="N773">SUM(--(ISNUMBER(SEARCH(Table1[[#This Row],[keyword]], Table1[keyword]))))</f>
        <v>2</v>
      </c>
      <c r="O773" t="str" cm="1">
        <f t="array" ref="O773">_xlfn.TEXTJOIN(", ", TRUE, _xlfn._xlws.FILTER(Table1[keyword], ISNUMBER(SEARCH(Table1[[#This Row],[keyword]], Table1[keyword])), ""))</f>
        <v>soa, soap</v>
      </c>
      <c r="P773" cm="1">
        <f t="array" ref="P773">SUM(--((_xlfn.REGEXTEST(Table1[keyword], "^" &amp; Table1[[#This Row],[keyword]] &amp; ".*")) * (Table1[keep]=1) ))</f>
        <v>2</v>
      </c>
      <c r="Q773" t="str" cm="1">
        <f t="array" ref="Q773">_xlfn.TEXTJOIN(", ", TRUE, _xlfn._xlws.FILTER(Table1[keyword], (_xlfn.REGEXTEST(Table1[keyword], "^" &amp; Table1[[#This Row],[keyword]] &amp; ".*")) * (Table1[keep]=1), ""))</f>
        <v>soa, soap</v>
      </c>
    </row>
    <row r="774" spans="1:17" x14ac:dyDescent="0.3">
      <c r="A774" t="str">
        <f>IF(NOT(ISBLANK(Table1[[#This Row],[correct value]])), Table1[[#This Row],[correct value]], Table1[[#This Row],[processed]])</f>
        <v>soap</v>
      </c>
      <c r="B774">
        <v>0</v>
      </c>
      <c r="C774">
        <v>1</v>
      </c>
      <c r="D774" t="s">
        <v>115</v>
      </c>
      <c r="F774" t="b">
        <f>COUNTA(_xlfn.TEXTSPLIT(Table1[[#This Row],[processed]]," "))=1</f>
        <v>1</v>
      </c>
      <c r="G774" t="s">
        <v>43</v>
      </c>
      <c r="H774" s="2" t="s">
        <v>107</v>
      </c>
      <c r="J774" cm="1">
        <f t="array" ref="J774">SUM(--((_xlfn.REGEXTEST(Table1[keyword], "\b" &amp; Table1[[#This Row],[keyword]] &amp; ".*")) * (Table1[keep]=1) * (Table1[QA]=Table1[[#This Row],[QA]]) *  (Table1[Redundant]&lt;&gt;1)))</f>
        <v>1</v>
      </c>
      <c r="K774" t="str" cm="1">
        <f t="array" ref="K774">_xlfn.TEXTJOIN(", ", TRUE, _xlfn._xlws.FILTER(Table1[keyword], (_xlfn.REGEXTEST(Table1[keyword], "\b" &amp; Table1[[#This Row],[keyword]] &amp; ".*")) * (Table1[keep]=1)  * (Table1[QA]=Table1[[#This Row],[QA]]) *  (Table1[Redundant]&lt;&gt;1), ""))</f>
        <v>soap</v>
      </c>
      <c r="L774" cm="1">
        <f t="array" ref="L774">SUM(--(RIGHT(_xlfn.TEXTSPLIT(Table1[[#This Row],[processed]], ," "), 1) = "I"))</f>
        <v>0</v>
      </c>
      <c r="M774" cm="1">
        <f t="array" ref="M774">SUM(--(RIGHT(_xlfn.TEXTSPLIT(Table1[[#This Row],[processed]], ," "), 2) = "bl"))</f>
        <v>0</v>
      </c>
      <c r="N774" cm="1">
        <f t="array" ref="N774">SUM(--(ISNUMBER(SEARCH(Table1[[#This Row],[keyword]], Table1[keyword]))))</f>
        <v>1</v>
      </c>
      <c r="O774" t="str" cm="1">
        <f t="array" ref="O774">_xlfn.TEXTJOIN(", ", TRUE, _xlfn._xlws.FILTER(Table1[keyword], ISNUMBER(SEARCH(Table1[[#This Row],[keyword]], Table1[keyword])), ""))</f>
        <v>soap</v>
      </c>
      <c r="P774" cm="1">
        <f t="array" ref="P774">SUM(--((_xlfn.REGEXTEST(Table1[keyword], "^" &amp; Table1[[#This Row],[keyword]] &amp; ".*")) * (Table1[keep]=1) ))</f>
        <v>1</v>
      </c>
      <c r="Q774" t="str" cm="1">
        <f t="array" ref="Q774">_xlfn.TEXTJOIN(", ", TRUE, _xlfn._xlws.FILTER(Table1[keyword], (_xlfn.REGEXTEST(Table1[keyword], "^" &amp; Table1[[#This Row],[keyword]] &amp; ".*")) * (Table1[keep]=1), ""))</f>
        <v>soap</v>
      </c>
    </row>
    <row r="775" spans="1:17" x14ac:dyDescent="0.3">
      <c r="A775" t="str">
        <f>IF(NOT(ISBLANK(Table1[[#This Row],[correct value]])), Table1[[#This Row],[correct value]], Table1[[#This Row],[processed]])</f>
        <v>soc</v>
      </c>
      <c r="B775">
        <v>0</v>
      </c>
      <c r="C775">
        <v>1</v>
      </c>
      <c r="D775" t="s">
        <v>1184</v>
      </c>
      <c r="F775" t="b">
        <f>COUNTA(_xlfn.TEXTSPLIT(Table1[[#This Row],[processed]]," "))=1</f>
        <v>1</v>
      </c>
      <c r="G775" t="s">
        <v>1049</v>
      </c>
      <c r="H775" s="2" t="s">
        <v>1050</v>
      </c>
      <c r="J775" cm="1">
        <f t="array" ref="J775">SUM(--((_xlfn.REGEXTEST(Table1[keyword], "\b" &amp; Table1[[#This Row],[keyword]] &amp; ".*")) * (Table1[keep]=1) * (Table1[QA]=Table1[[#This Row],[QA]]) *  (Table1[Redundant]&lt;&gt;1)))</f>
        <v>1</v>
      </c>
      <c r="K775" t="str" cm="1">
        <f t="array" ref="K775">_xlfn.TEXTJOIN(", ", TRUE, _xlfn._xlws.FILTER(Table1[keyword], (_xlfn.REGEXTEST(Table1[keyword], "\b" &amp; Table1[[#This Row],[keyword]] &amp; ".*")) * (Table1[keep]=1)  * (Table1[QA]=Table1[[#This Row],[QA]]) *  (Table1[Redundant]&lt;&gt;1), ""))</f>
        <v>soc</v>
      </c>
      <c r="L775" cm="1">
        <f t="array" ref="L775">SUM(--(RIGHT(_xlfn.TEXTSPLIT(Table1[[#This Row],[processed]], ," "), 1) = "I"))</f>
        <v>0</v>
      </c>
      <c r="M775" cm="1">
        <f t="array" ref="M775">SUM(--(RIGHT(_xlfn.TEXTSPLIT(Table1[[#This Row],[processed]], ," "), 2) = "bl"))</f>
        <v>0</v>
      </c>
      <c r="N775" cm="1">
        <f t="array" ref="N775">SUM(--(ISNUMBER(SEARCH(Table1[[#This Row],[keyword]], Table1[keyword]))))</f>
        <v>2</v>
      </c>
      <c r="O775" t="str" cm="1">
        <f t="array" ref="O775">_xlfn.TEXTJOIN(", ", TRUE, _xlfn._xlws.FILTER(Table1[keyword], ISNUMBER(SEARCH(Table1[[#This Row],[keyword]], Table1[keyword])), ""))</f>
        <v>soc, socket</v>
      </c>
      <c r="P775" cm="1">
        <f t="array" ref="P775">SUM(--((_xlfn.REGEXTEST(Table1[keyword], "^" &amp; Table1[[#This Row],[keyword]] &amp; ".*")) * (Table1[keep]=1) ))</f>
        <v>2</v>
      </c>
      <c r="Q775" t="str" cm="1">
        <f t="array" ref="Q775">_xlfn.TEXTJOIN(", ", TRUE, _xlfn._xlws.FILTER(Table1[keyword], (_xlfn.REGEXTEST(Table1[keyword], "^" &amp; Table1[[#This Row],[keyword]] &amp; ".*")) * (Table1[keep]=1), ""))</f>
        <v>soc, socket</v>
      </c>
    </row>
    <row r="776" spans="1:17" x14ac:dyDescent="0.3">
      <c r="A776" t="str">
        <f>IF(NOT(ISBLANK(Table1[[#This Row],[correct value]])), Table1[[#This Row],[correct value]], Table1[[#This Row],[processed]])</f>
        <v>socket</v>
      </c>
      <c r="B776">
        <v>0</v>
      </c>
      <c r="C776">
        <v>1</v>
      </c>
      <c r="D776" t="s">
        <v>115</v>
      </c>
      <c r="F776" t="b">
        <f>COUNTA(_xlfn.TEXTSPLIT(Table1[[#This Row],[processed]]," "))=1</f>
        <v>1</v>
      </c>
      <c r="G776" t="s">
        <v>66</v>
      </c>
      <c r="H776" s="2" t="s">
        <v>66</v>
      </c>
      <c r="J776" cm="1">
        <f t="array" ref="J776">SUM(--((_xlfn.REGEXTEST(Table1[keyword], "\b" &amp; Table1[[#This Row],[keyword]] &amp; ".*")) * (Table1[keep]=1) * (Table1[QA]=Table1[[#This Row],[QA]]) *  (Table1[Redundant]&lt;&gt;1)))</f>
        <v>1</v>
      </c>
      <c r="K776" t="str" cm="1">
        <f t="array" ref="K776">_xlfn.TEXTJOIN(", ", TRUE, _xlfn._xlws.FILTER(Table1[keyword], (_xlfn.REGEXTEST(Table1[keyword], "\b" &amp; Table1[[#This Row],[keyword]] &amp; ".*")) * (Table1[keep]=1)  * (Table1[QA]=Table1[[#This Row],[QA]]) *  (Table1[Redundant]&lt;&gt;1), ""))</f>
        <v>socket</v>
      </c>
      <c r="L776" cm="1">
        <f t="array" ref="L776">SUM(--(RIGHT(_xlfn.TEXTSPLIT(Table1[[#This Row],[processed]], ," "), 1) = "I"))</f>
        <v>0</v>
      </c>
      <c r="M776" cm="1">
        <f t="array" ref="M776">SUM(--(RIGHT(_xlfn.TEXTSPLIT(Table1[[#This Row],[processed]], ," "), 2) = "bl"))</f>
        <v>0</v>
      </c>
      <c r="N776" cm="1">
        <f t="array" ref="N776">SUM(--(ISNUMBER(SEARCH(Table1[[#This Row],[keyword]], Table1[keyword]))))</f>
        <v>1</v>
      </c>
      <c r="O776" t="str" cm="1">
        <f t="array" ref="O776">_xlfn.TEXTJOIN(", ", TRUE, _xlfn._xlws.FILTER(Table1[keyword], ISNUMBER(SEARCH(Table1[[#This Row],[keyword]], Table1[keyword])), ""))</f>
        <v>socket</v>
      </c>
      <c r="P776" cm="1">
        <f t="array" ref="P776">SUM(--((_xlfn.REGEXTEST(Table1[keyword], "^" &amp; Table1[[#This Row],[keyword]] &amp; ".*")) * (Table1[keep]=1) ))</f>
        <v>1</v>
      </c>
      <c r="Q776" t="str" cm="1">
        <f t="array" ref="Q776">_xlfn.TEXTJOIN(", ", TRUE, _xlfn._xlws.FILTER(Table1[keyword], (_xlfn.REGEXTEST(Table1[keyword], "^" &amp; Table1[[#This Row],[keyword]] &amp; ".*")) * (Table1[keep]=1), ""))</f>
        <v>socket</v>
      </c>
    </row>
    <row r="777" spans="1:17" x14ac:dyDescent="0.3">
      <c r="A777" t="str">
        <f>IF(NOT(ISBLANK(Table1[[#This Row],[correct value]])), Table1[[#This Row],[correct value]], Table1[[#This Row],[processed]])</f>
        <v>softwar architectur analys</v>
      </c>
      <c r="B777">
        <v>1</v>
      </c>
      <c r="C777">
        <v>1</v>
      </c>
      <c r="D777" t="s">
        <v>541</v>
      </c>
      <c r="E777">
        <v>1</v>
      </c>
      <c r="F777" t="b">
        <f>COUNTA(_xlfn.TEXTSPLIT(Table1[[#This Row],[processed]]," "))=1</f>
        <v>0</v>
      </c>
      <c r="G777" t="s">
        <v>618</v>
      </c>
      <c r="H777" s="2" t="s">
        <v>619</v>
      </c>
      <c r="I777" t="s">
        <v>1403</v>
      </c>
      <c r="J777" cm="1">
        <f t="array" ref="J777">SUM(--((_xlfn.REGEXTEST(Table1[keyword], "\b" &amp; Table1[[#This Row],[keyword]] &amp; ".*")) * (Table1[keep]=1) * (Table1[QA]=Table1[[#This Row],[QA]]) *  (Table1[Redundant]&lt;&gt;1)))</f>
        <v>0</v>
      </c>
      <c r="K777" t="str" cm="1">
        <f t="array" ref="K777">_xlfn.TEXTJOIN(", ", TRUE, _xlfn._xlws.FILTER(Table1[keyword], (_xlfn.REGEXTEST(Table1[keyword], "\b" &amp; Table1[[#This Row],[keyword]] &amp; ".*")) * (Table1[keep]=1)  * (Table1[QA]=Table1[[#This Row],[QA]]) *  (Table1[Redundant]&lt;&gt;1), ""))</f>
        <v/>
      </c>
      <c r="L777" cm="1">
        <f t="array" ref="L777">SUM(--(RIGHT(_xlfn.TEXTSPLIT(Table1[[#This Row],[processed]], ," "), 1) = "I"))</f>
        <v>1</v>
      </c>
      <c r="M777" cm="1">
        <f t="array" ref="M777">SUM(--(RIGHT(_xlfn.TEXTSPLIT(Table1[[#This Row],[processed]], ," "), 2) = "bl"))</f>
        <v>0</v>
      </c>
      <c r="N777" cm="1">
        <f t="array" ref="N777">SUM(--(ISNUMBER(SEARCH(Table1[[#This Row],[keyword]], Table1[keyword]))))</f>
        <v>1</v>
      </c>
      <c r="O777" t="str" cm="1">
        <f t="array" ref="O777">_xlfn.TEXTJOIN(", ", TRUE, _xlfn._xlws.FILTER(Table1[keyword], ISNUMBER(SEARCH(Table1[[#This Row],[keyword]], Table1[keyword])), ""))</f>
        <v>softwar architectur analys</v>
      </c>
      <c r="P777" cm="1">
        <f t="array" ref="P777">SUM(--((_xlfn.REGEXTEST(Table1[keyword], "^" &amp; Table1[[#This Row],[keyword]] &amp; ".*")) * (Table1[keep]=1) ))</f>
        <v>1</v>
      </c>
      <c r="Q777" t="str" cm="1">
        <f t="array" ref="Q777">_xlfn.TEXTJOIN(", ", TRUE, _xlfn._xlws.FILTER(Table1[keyword], (_xlfn.REGEXTEST(Table1[keyword], "^" &amp; Table1[[#This Row],[keyword]] &amp; ".*")) * (Table1[keep]=1), ""))</f>
        <v>softwar architectur analys</v>
      </c>
    </row>
    <row r="778" spans="1:17" x14ac:dyDescent="0.3">
      <c r="A778" t="str">
        <f>IF(NOT(ISBLANK(Table1[[#This Row],[correct value]])), Table1[[#This Row],[correct value]], Table1[[#This Row],[processed]])</f>
        <v>softwar chang</v>
      </c>
      <c r="B778">
        <v>1</v>
      </c>
      <c r="C778">
        <v>1</v>
      </c>
      <c r="D778" t="s">
        <v>541</v>
      </c>
      <c r="F778" t="b">
        <f>COUNTA(_xlfn.TEXTSPLIT(Table1[[#This Row],[processed]]," "))=1</f>
        <v>0</v>
      </c>
      <c r="G778" t="s">
        <v>558</v>
      </c>
      <c r="H778" s="2" t="s">
        <v>559</v>
      </c>
      <c r="J778" cm="1">
        <f t="array" ref="J778">SUM(--((_xlfn.REGEXTEST(Table1[keyword], "\b" &amp; Table1[[#This Row],[keyword]] &amp; ".*")) * (Table1[keep]=1) * (Table1[QA]=Table1[[#This Row],[QA]]) *  (Table1[Redundant]&lt;&gt;1)))</f>
        <v>1</v>
      </c>
      <c r="K778" t="str" cm="1">
        <f t="array" ref="K778">_xlfn.TEXTJOIN(", ", TRUE, _xlfn._xlws.FILTER(Table1[keyword], (_xlfn.REGEXTEST(Table1[keyword], "\b" &amp; Table1[[#This Row],[keyword]] &amp; ".*")) * (Table1[keep]=1)  * (Table1[QA]=Table1[[#This Row],[QA]]) *  (Table1[Redundant]&lt;&gt;1), ""))</f>
        <v>softwar chang</v>
      </c>
      <c r="L778" cm="1">
        <f t="array" ref="L778">SUM(--(RIGHT(_xlfn.TEXTSPLIT(Table1[[#This Row],[processed]], ," "), 1) = "I"))</f>
        <v>0</v>
      </c>
      <c r="M778" cm="1">
        <f t="array" ref="M778">SUM(--(RIGHT(_xlfn.TEXTSPLIT(Table1[[#This Row],[processed]], ," "), 2) = "bl"))</f>
        <v>0</v>
      </c>
      <c r="N778" cm="1">
        <f t="array" ref="N778">SUM(--(ISNUMBER(SEARCH(Table1[[#This Row],[keyword]], Table1[keyword]))))</f>
        <v>2</v>
      </c>
      <c r="O778" t="str" cm="1">
        <f t="array" ref="O778">_xlfn.TEXTJOIN(", ", TRUE, _xlfn._xlws.FILTER(Table1[keyword], ISNUMBER(SEARCH(Table1[[#This Row],[keyword]], Table1[keyword])), ""))</f>
        <v>softwar chang, softwar chang project</v>
      </c>
      <c r="P778" cm="1">
        <f t="array" ref="P778">SUM(--((_xlfn.REGEXTEST(Table1[keyword], "^" &amp; Table1[[#This Row],[keyword]] &amp; ".*")) * (Table1[keep]=1) ))</f>
        <v>2</v>
      </c>
      <c r="Q778" t="str" cm="1">
        <f t="array" ref="Q778">_xlfn.TEXTJOIN(", ", TRUE, _xlfn._xlws.FILTER(Table1[keyword], (_xlfn.REGEXTEST(Table1[keyword], "^" &amp; Table1[[#This Row],[keyword]] &amp; ".*")) * (Table1[keep]=1), ""))</f>
        <v>softwar chang, softwar chang project</v>
      </c>
    </row>
    <row r="779" spans="1:17" hidden="1" x14ac:dyDescent="0.3">
      <c r="A779" s="6" t="str">
        <f>IF(NOT(ISBLANK(Table1[[#This Row],[correct value]])), Table1[[#This Row],[correct value]], Table1[[#This Row],[processed]])</f>
        <v>rqt</v>
      </c>
      <c r="B779">
        <v>0</v>
      </c>
      <c r="C779">
        <v>0</v>
      </c>
      <c r="D779" t="s">
        <v>861</v>
      </c>
      <c r="F779" t="b">
        <f>COUNTA(_xlfn.TEXTSPLIT(Table1[[#This Row],[processed]]," "))=1</f>
        <v>1</v>
      </c>
      <c r="G779" t="s">
        <v>788</v>
      </c>
      <c r="H779" t="s">
        <v>789</v>
      </c>
      <c r="J779" cm="1">
        <f t="array" ref="J779">SUM(--((_xlfn.REGEXTEST(Table1[keyword], "\b" &amp; Table1[[#This Row],[keyword]] &amp; ".*")) * (Table1[keep]=1) * (Table1[QA]=Table1[[#This Row],[QA]]) *  (Table1[Redundant]&lt;&gt;1)))</f>
        <v>0</v>
      </c>
      <c r="K779" t="str" cm="1">
        <f t="array" ref="K779">_xlfn.TEXTJOIN(", ", TRUE, _xlfn._xlws.FILTER(Table1[keyword], (_xlfn.REGEXTEST(Table1[keyword], "\b" &amp; Table1[[#This Row],[keyword]] &amp; ".*")) * (Table1[keep]=1)  * (Table1[QA]=Table1[[#This Row],[QA]]) *  (Table1[Redundant]&lt;&gt;1), ""))</f>
        <v/>
      </c>
      <c r="L779" cm="1">
        <f t="array" ref="L779">SUM(--(RIGHT(_xlfn.TEXTSPLIT(Table1[[#This Row],[processed]], ," "), 1) = "I"))</f>
        <v>0</v>
      </c>
      <c r="M779" cm="1">
        <f t="array" ref="M779">SUM(--(RIGHT(_xlfn.TEXTSPLIT(Table1[[#This Row],[processed]], ," "), 2) = "bl"))</f>
        <v>0</v>
      </c>
      <c r="N779" cm="1">
        <f t="array" ref="N779">SUM(--(ISNUMBER(SEARCH(Table1[[#This Row],[keyword]], Table1[keyword]))))</f>
        <v>1</v>
      </c>
      <c r="O779" t="str" cm="1">
        <f t="array" ref="O779">_xlfn.TEXTJOIN(", ", TRUE, _xlfn._xlws.FILTER(Table1[keyword], ISNUMBER(SEARCH(Table1[[#This Row],[keyword]], Table1[keyword])), ""))</f>
        <v>rqt</v>
      </c>
      <c r="P779" cm="1">
        <f t="array" ref="P779">SUM(--((_xlfn.REGEXTEST(Table1[keyword], "^" &amp; Table1[[#This Row],[keyword]] &amp; ".*")) * (Table1[keep]=1) ))</f>
        <v>0</v>
      </c>
      <c r="Q779" t="str" cm="1">
        <f t="array" ref="Q779">_xlfn.TEXTJOIN(", ", TRUE, _xlfn._xlws.FILTER(Table1[keyword], (_xlfn.REGEXTEST(Table1[keyword], "^" &amp; Table1[[#This Row],[keyword]] &amp; ".*")) * (Table1[keep]=1), ""))</f>
        <v/>
      </c>
    </row>
    <row r="780" spans="1:17" x14ac:dyDescent="0.3">
      <c r="A780" t="str">
        <f>IF(NOT(ISBLANK(Table1[[#This Row],[correct value]])), Table1[[#This Row],[correct value]], Table1[[#This Row],[processed]])</f>
        <v>softwar evolv</v>
      </c>
      <c r="B780">
        <v>1</v>
      </c>
      <c r="C780">
        <v>1</v>
      </c>
      <c r="D780" t="s">
        <v>492</v>
      </c>
      <c r="F780" t="b">
        <f>COUNTA(_xlfn.TEXTSPLIT(Table1[[#This Row],[processed]]," "))=1</f>
        <v>0</v>
      </c>
      <c r="G780" t="s">
        <v>478</v>
      </c>
      <c r="H780" s="2" t="s">
        <v>479</v>
      </c>
      <c r="J780" cm="1">
        <f t="array" ref="J780">SUM(--((_xlfn.REGEXTEST(Table1[keyword], "\b" &amp; Table1[[#This Row],[keyword]] &amp; ".*")) * (Table1[keep]=1) * (Table1[QA]=Table1[[#This Row],[QA]]) *  (Table1[Redundant]&lt;&gt;1)))</f>
        <v>1</v>
      </c>
      <c r="K780" t="str" cm="1">
        <f t="array" ref="K780">_xlfn.TEXTJOIN(", ", TRUE, _xlfn._xlws.FILTER(Table1[keyword], (_xlfn.REGEXTEST(Table1[keyword], "\b" &amp; Table1[[#This Row],[keyword]] &amp; ".*")) * (Table1[keep]=1)  * (Table1[QA]=Table1[[#This Row],[QA]]) *  (Table1[Redundant]&lt;&gt;1), ""))</f>
        <v>softwar evolv</v>
      </c>
      <c r="L780" cm="1">
        <f t="array" ref="L780">SUM(--(RIGHT(_xlfn.TEXTSPLIT(Table1[[#This Row],[processed]], ," "), 1) = "I"))</f>
        <v>0</v>
      </c>
      <c r="M780" cm="1">
        <f t="array" ref="M780">SUM(--(RIGHT(_xlfn.TEXTSPLIT(Table1[[#This Row],[processed]], ," "), 2) = "bl"))</f>
        <v>0</v>
      </c>
      <c r="N780" cm="1">
        <f t="array" ref="N780">SUM(--(ISNUMBER(SEARCH(Table1[[#This Row],[keyword]], Table1[keyword]))))</f>
        <v>1</v>
      </c>
      <c r="O780" t="str" cm="1">
        <f t="array" ref="O780">_xlfn.TEXTJOIN(", ", TRUE, _xlfn._xlws.FILTER(Table1[keyword], ISNUMBER(SEARCH(Table1[[#This Row],[keyword]], Table1[keyword])), ""))</f>
        <v>softwar evolv</v>
      </c>
      <c r="P780" cm="1">
        <f t="array" ref="P780">SUM(--((_xlfn.REGEXTEST(Table1[keyword], "^" &amp; Table1[[#This Row],[keyword]] &amp; ".*")) * (Table1[keep]=1) ))</f>
        <v>1</v>
      </c>
      <c r="Q780" t="str" cm="1">
        <f t="array" ref="Q780">_xlfn.TEXTJOIN(", ", TRUE, _xlfn._xlws.FILTER(Table1[keyword], (_xlfn.REGEXTEST(Table1[keyword], "^" &amp; Table1[[#This Row],[keyword]] &amp; ".*")) * (Table1[keep]=1), ""))</f>
        <v>softwar evolv</v>
      </c>
    </row>
    <row r="781" spans="1:17" x14ac:dyDescent="0.3">
      <c r="A781" t="str">
        <f>IF(NOT(ISBLANK(Table1[[#This Row],[correct value]])), Table1[[#This Row],[correct value]], Table1[[#This Row],[processed]])</f>
        <v>softwar mainten</v>
      </c>
      <c r="B781">
        <v>1</v>
      </c>
      <c r="C781">
        <v>1</v>
      </c>
      <c r="D781" t="s">
        <v>541</v>
      </c>
      <c r="F781" t="b">
        <f>COUNTA(_xlfn.TEXTSPLIT(Table1[[#This Row],[processed]]," "))=1</f>
        <v>0</v>
      </c>
      <c r="G781" t="s">
        <v>600</v>
      </c>
      <c r="H781" s="2" t="s">
        <v>601</v>
      </c>
      <c r="J781" cm="1">
        <f t="array" ref="J781">SUM(--((_xlfn.REGEXTEST(Table1[keyword], "\b" &amp; Table1[[#This Row],[keyword]] &amp; ".*")) * (Table1[keep]=1) * (Table1[QA]=Table1[[#This Row],[QA]]) *  (Table1[Redundant]&lt;&gt;1)))</f>
        <v>1</v>
      </c>
      <c r="K781" t="str" cm="1">
        <f t="array" ref="K781">_xlfn.TEXTJOIN(", ", TRUE, _xlfn._xlws.FILTER(Table1[keyword], (_xlfn.REGEXTEST(Table1[keyword], "\b" &amp; Table1[[#This Row],[keyword]] &amp; ".*")) * (Table1[keep]=1)  * (Table1[QA]=Table1[[#This Row],[QA]]) *  (Table1[Redundant]&lt;&gt;1), ""))</f>
        <v>softwar mainten</v>
      </c>
      <c r="L781" cm="1">
        <f t="array" ref="L781">SUM(--(RIGHT(_xlfn.TEXTSPLIT(Table1[[#This Row],[processed]], ," "), 1) = "I"))</f>
        <v>0</v>
      </c>
      <c r="M781" cm="1">
        <f t="array" ref="M781">SUM(--(RIGHT(_xlfn.TEXTSPLIT(Table1[[#This Row],[processed]], ," "), 2) = "bl"))</f>
        <v>0</v>
      </c>
      <c r="N781" cm="1">
        <f t="array" ref="N781">SUM(--(ISNUMBER(SEARCH(Table1[[#This Row],[keyword]], Table1[keyword]))))</f>
        <v>1</v>
      </c>
      <c r="O781" t="str" cm="1">
        <f t="array" ref="O781">_xlfn.TEXTJOIN(", ", TRUE, _xlfn._xlws.FILTER(Table1[keyword], ISNUMBER(SEARCH(Table1[[#This Row],[keyword]], Table1[keyword])), ""))</f>
        <v>softwar mainten</v>
      </c>
      <c r="P781" cm="1">
        <f t="array" ref="P781">SUM(--((_xlfn.REGEXTEST(Table1[keyword], "^" &amp; Table1[[#This Row],[keyword]] &amp; ".*")) * (Table1[keep]=1) ))</f>
        <v>1</v>
      </c>
      <c r="Q781" t="str" cm="1">
        <f t="array" ref="Q781">_xlfn.TEXTJOIN(", ", TRUE, _xlfn._xlws.FILTER(Table1[keyword], (_xlfn.REGEXTEST(Table1[keyword], "^" &amp; Table1[[#This Row],[keyword]] &amp; ".*")) * (Table1[keep]=1), ""))</f>
        <v>softwar mainten</v>
      </c>
    </row>
    <row r="782" spans="1:17" x14ac:dyDescent="0.3">
      <c r="A782" t="str">
        <f>IF(NOT(ISBLANK(Table1[[#This Row],[correct value]])), Table1[[#This Row],[correct value]], Table1[[#This Row],[processed]])</f>
        <v>softwar reliab</v>
      </c>
      <c r="B782">
        <v>1</v>
      </c>
      <c r="C782">
        <v>1</v>
      </c>
      <c r="D782" t="s">
        <v>861</v>
      </c>
      <c r="E782">
        <v>1</v>
      </c>
      <c r="F782" t="b">
        <f>COUNTA(_xlfn.TEXTSPLIT(Table1[[#This Row],[processed]]," "))=1</f>
        <v>0</v>
      </c>
      <c r="G782" t="s">
        <v>848</v>
      </c>
      <c r="H782" s="2" t="s">
        <v>849</v>
      </c>
      <c r="I782" t="s">
        <v>1452</v>
      </c>
      <c r="J782" cm="1">
        <f t="array" ref="J782">SUM(--((_xlfn.REGEXTEST(Table1[keyword], "\b" &amp; Table1[[#This Row],[keyword]] &amp; ".*")) * (Table1[keep]=1) * (Table1[QA]=Table1[[#This Row],[QA]]) *  (Table1[Redundant]&lt;&gt;1)))</f>
        <v>0</v>
      </c>
      <c r="K782" t="str" cm="1">
        <f t="array" ref="K782">_xlfn.TEXTJOIN(", ", TRUE, _xlfn._xlws.FILTER(Table1[keyword], (_xlfn.REGEXTEST(Table1[keyword], "\b" &amp; Table1[[#This Row],[keyword]] &amp; ".*")) * (Table1[keep]=1)  * (Table1[QA]=Table1[[#This Row],[QA]]) *  (Table1[Redundant]&lt;&gt;1), ""))</f>
        <v/>
      </c>
      <c r="L782" cm="1">
        <f t="array" ref="L782">SUM(--(RIGHT(_xlfn.TEXTSPLIT(Table1[[#This Row],[processed]], ," "), 1) = "I"))</f>
        <v>0</v>
      </c>
      <c r="M782" cm="1">
        <f t="array" ref="M782">SUM(--(RIGHT(_xlfn.TEXTSPLIT(Table1[[#This Row],[processed]], ," "), 2) = "bl"))</f>
        <v>1</v>
      </c>
      <c r="N782" cm="1">
        <f t="array" ref="N782">SUM(--(ISNUMBER(SEARCH(Table1[[#This Row],[keyword]], Table1[keyword]))))</f>
        <v>1</v>
      </c>
      <c r="O782" t="str" cm="1">
        <f t="array" ref="O782">_xlfn.TEXTJOIN(", ", TRUE, _xlfn._xlws.FILTER(Table1[keyword], ISNUMBER(SEARCH(Table1[[#This Row],[keyword]], Table1[keyword])), ""))</f>
        <v>softwar reliab</v>
      </c>
      <c r="P782" cm="1">
        <f t="array" ref="P782">SUM(--((_xlfn.REGEXTEST(Table1[keyword], "^" &amp; Table1[[#This Row],[keyword]] &amp; ".*")) * (Table1[keep]=1) ))</f>
        <v>1</v>
      </c>
      <c r="Q782" t="str" cm="1">
        <f t="array" ref="Q782">_xlfn.TEXTJOIN(", ", TRUE, _xlfn._xlws.FILTER(Table1[keyword], (_xlfn.REGEXTEST(Table1[keyword], "^" &amp; Table1[[#This Row],[keyword]] &amp; ".*")) * (Table1[keep]=1), ""))</f>
        <v>softwar reliab</v>
      </c>
    </row>
    <row r="783" spans="1:17" x14ac:dyDescent="0.3">
      <c r="A783" t="str">
        <f>IF(NOT(ISBLANK(Table1[[#This Row],[correct value]])), Table1[[#This Row],[correct value]], Table1[[#This Row],[processed]])</f>
        <v>test</v>
      </c>
      <c r="B783">
        <v>0</v>
      </c>
      <c r="C783">
        <v>1</v>
      </c>
      <c r="D783" t="s">
        <v>969</v>
      </c>
      <c r="F783" t="b">
        <f>COUNTA(_xlfn.TEXTSPLIT(Table1[[#This Row],[processed]]," "))=1</f>
        <v>1</v>
      </c>
      <c r="G783" t="s">
        <v>907</v>
      </c>
      <c r="H783" s="2" t="s">
        <v>907</v>
      </c>
      <c r="J783" cm="1">
        <f t="array" ref="J783">SUM(--((_xlfn.REGEXTEST(Table1[keyword], "\b" &amp; Table1[[#This Row],[keyword]] &amp; ".*")) * (Table1[keep]=1) * (Table1[QA]=Table1[[#This Row],[QA]]) *  (Table1[Redundant]&lt;&gt;1)))</f>
        <v>1</v>
      </c>
      <c r="K783" t="str" cm="1">
        <f t="array" ref="K783">_xlfn.TEXTJOIN(", ", TRUE, _xlfn._xlws.FILTER(Table1[keyword], (_xlfn.REGEXTEST(Table1[keyword], "\b" &amp; Table1[[#This Row],[keyword]] &amp; ".*")) * (Table1[keep]=1)  * (Table1[QA]=Table1[[#This Row],[QA]]) *  (Table1[Redundant]&lt;&gt;1), ""))</f>
        <v>test</v>
      </c>
      <c r="L783" cm="1">
        <f t="array" ref="L783">SUM(--(RIGHT(_xlfn.TEXTSPLIT(Table1[[#This Row],[processed]], ," "), 1) = "I"))</f>
        <v>0</v>
      </c>
      <c r="M783" cm="1">
        <f t="array" ref="M783">SUM(--(RIGHT(_xlfn.TEXTSPLIT(Table1[[#This Row],[processed]], ," "), 2) = "bl"))</f>
        <v>0</v>
      </c>
      <c r="N783" cm="1">
        <f t="array" ref="N783">SUM(--(ISNUMBER(SEARCH(Table1[[#This Row],[keyword]], Table1[keyword]))))</f>
        <v>28</v>
      </c>
      <c r="O783" t="str" cm="1">
        <f t="array" ref="O783">_xlfn.TEXTJOIN(", ", TRUE, _xlfn._xlws.FILTER(Table1[keyword], ISNUMBER(SEARCH(Table1[[#This Row],[keyword]], Table1[keyword])), ""))</f>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v>
      </c>
      <c r="P783" cm="1">
        <f t="array" ref="P783">SUM(--((_xlfn.REGEXTEST(Table1[keyword], "^" &amp; Table1[[#This Row],[keyword]] &amp; ".*")) * (Table1[keep]=1) ))</f>
        <v>12</v>
      </c>
      <c r="Q783" t="str" cm="1">
        <f t="array" ref="Q783">_xlfn.TEXTJOIN(", ", TRUE, _xlfn._xlws.FILTER(Table1[keyword], (_xlfn.REGEXTEST(Table1[keyword], "^" &amp; Table1[[#This Row],[keyword]] &amp; ".*")) * (Table1[keep]=1), ""))</f>
        <v>test, test, testab analysi, testab factor, testab measure, testab metric, testab model, testab refer, testab requir, testab smell, testab softwar, testab transform</v>
      </c>
    </row>
    <row r="784" spans="1:17" x14ac:dyDescent="0.3">
      <c r="A784" t="str">
        <f>IF(NOT(ISBLANK(Table1[[#This Row],[correct value]])), Table1[[#This Row],[correct value]], Table1[[#This Row],[processed]])</f>
        <v>source-to-sourc</v>
      </c>
      <c r="B784">
        <v>1</v>
      </c>
      <c r="C784">
        <v>1</v>
      </c>
      <c r="D784" t="s">
        <v>1262</v>
      </c>
      <c r="F784" t="b">
        <f>COUNTA(_xlfn.TEXTSPLIT(Table1[[#This Row],[processed]]," "))=1</f>
        <v>1</v>
      </c>
      <c r="G784" t="s">
        <v>1224</v>
      </c>
      <c r="H784" s="2" t="s">
        <v>1225</v>
      </c>
      <c r="J784" cm="1">
        <f t="array" ref="J784">SUM(--((_xlfn.REGEXTEST(Table1[keyword], "\b" &amp; Table1[[#This Row],[keyword]] &amp; ".*")) * (Table1[keep]=1) * (Table1[QA]=Table1[[#This Row],[QA]]) *  (Table1[Redundant]&lt;&gt;1)))</f>
        <v>1</v>
      </c>
      <c r="K784" t="str" cm="1">
        <f t="array" ref="K784">_xlfn.TEXTJOIN(", ", TRUE, _xlfn._xlws.FILTER(Table1[keyword], (_xlfn.REGEXTEST(Table1[keyword], "\b" &amp; Table1[[#This Row],[keyword]] &amp; ".*")) * (Table1[keep]=1)  * (Table1[QA]=Table1[[#This Row],[QA]]) *  (Table1[Redundant]&lt;&gt;1), ""))</f>
        <v>source-to-sourc</v>
      </c>
      <c r="L784" cm="1">
        <f t="array" ref="L784">SUM(--(RIGHT(_xlfn.TEXTSPLIT(Table1[[#This Row],[processed]], ," "), 1) = "I"))</f>
        <v>0</v>
      </c>
      <c r="M784" cm="1">
        <f t="array" ref="M784">SUM(--(RIGHT(_xlfn.TEXTSPLIT(Table1[[#This Row],[processed]], ," "), 2) = "bl"))</f>
        <v>0</v>
      </c>
      <c r="N784" cm="1">
        <f t="array" ref="N784">SUM(--(ISNUMBER(SEARCH(Table1[[#This Row],[keyword]], Table1[keyword]))))</f>
        <v>1</v>
      </c>
      <c r="O784" t="str" cm="1">
        <f t="array" ref="O784">_xlfn.TEXTJOIN(", ", TRUE, _xlfn._xlws.FILTER(Table1[keyword], ISNUMBER(SEARCH(Table1[[#This Row],[keyword]], Table1[keyword])), ""))</f>
        <v>source-to-sourc</v>
      </c>
      <c r="P784" cm="1">
        <f t="array" ref="P784">SUM(--((_xlfn.REGEXTEST(Table1[keyword], "^" &amp; Table1[[#This Row],[keyword]] &amp; ".*")) * (Table1[keep]=1) ))</f>
        <v>1</v>
      </c>
      <c r="Q784" t="str" cm="1">
        <f t="array" ref="Q784">_xlfn.TEXTJOIN(", ", TRUE, _xlfn._xlws.FILTER(Table1[keyword], (_xlfn.REGEXTEST(Table1[keyword], "^" &amp; Table1[[#This Row],[keyword]] &amp; ".*")) * (Table1[keep]=1), ""))</f>
        <v>source-to-sourc</v>
      </c>
    </row>
    <row r="785" spans="1:17" x14ac:dyDescent="0.3">
      <c r="A785" t="str">
        <f>IF(NOT(ISBLANK(Table1[[#This Row],[correct value]])), Table1[[#This Row],[correct value]], Table1[[#This Row],[processed]])</f>
        <v>specication-bas</v>
      </c>
      <c r="B785">
        <v>1</v>
      </c>
      <c r="C785">
        <v>1</v>
      </c>
      <c r="D785" t="s">
        <v>492</v>
      </c>
      <c r="F785" t="b">
        <f>COUNTA(_xlfn.TEXTSPLIT(Table1[[#This Row],[processed]]," "))=1</f>
        <v>1</v>
      </c>
      <c r="G785" t="s">
        <v>458</v>
      </c>
      <c r="H785" s="2" t="s">
        <v>459</v>
      </c>
      <c r="J785" cm="1">
        <f t="array" ref="J785">SUM(--((_xlfn.REGEXTEST(Table1[keyword], "\b" &amp; Table1[[#This Row],[keyword]] &amp; ".*")) * (Table1[keep]=1) * (Table1[QA]=Table1[[#This Row],[QA]]) *  (Table1[Redundant]&lt;&gt;1)))</f>
        <v>1</v>
      </c>
      <c r="K785" t="str" cm="1">
        <f t="array" ref="K785">_xlfn.TEXTJOIN(", ", TRUE, _xlfn._xlws.FILTER(Table1[keyword], (_xlfn.REGEXTEST(Table1[keyword], "\b" &amp; Table1[[#This Row],[keyword]] &amp; ".*")) * (Table1[keep]=1)  * (Table1[QA]=Table1[[#This Row],[QA]]) *  (Table1[Redundant]&lt;&gt;1), ""))</f>
        <v>specication-bas</v>
      </c>
      <c r="L785" cm="1">
        <f t="array" ref="L785">SUM(--(RIGHT(_xlfn.TEXTSPLIT(Table1[[#This Row],[processed]], ," "), 1) = "I"))</f>
        <v>0</v>
      </c>
      <c r="M785" cm="1">
        <f t="array" ref="M785">SUM(--(RIGHT(_xlfn.TEXTSPLIT(Table1[[#This Row],[processed]], ," "), 2) = "bl"))</f>
        <v>0</v>
      </c>
      <c r="N785" cm="1">
        <f t="array" ref="N785">SUM(--(ISNUMBER(SEARCH(Table1[[#This Row],[keyword]], Table1[keyword]))))</f>
        <v>1</v>
      </c>
      <c r="O785" t="str" cm="1">
        <f t="array" ref="O785">_xlfn.TEXTJOIN(", ", TRUE, _xlfn._xlws.FILTER(Table1[keyword], ISNUMBER(SEARCH(Table1[[#This Row],[keyword]], Table1[keyword])), ""))</f>
        <v>specication-bas</v>
      </c>
      <c r="P785" cm="1">
        <f t="array" ref="P785">SUM(--((_xlfn.REGEXTEST(Table1[keyword], "^" &amp; Table1[[#This Row],[keyword]] &amp; ".*")) * (Table1[keep]=1) ))</f>
        <v>1</v>
      </c>
      <c r="Q785" t="str" cm="1">
        <f t="array" ref="Q785">_xlfn.TEXTJOIN(", ", TRUE, _xlfn._xlws.FILTER(Table1[keyword], (_xlfn.REGEXTEST(Table1[keyword], "^" &amp; Table1[[#This Row],[keyword]] &amp; ".*")) * (Table1[keep]=1), ""))</f>
        <v>specication-bas</v>
      </c>
    </row>
    <row r="786" spans="1:17" x14ac:dyDescent="0.3">
      <c r="A786" t="str">
        <f>IF(NOT(ISBLANK(Table1[[#This Row],[correct value]])), Table1[[#This Row],[correct value]], Table1[[#This Row],[processed]])</f>
        <v>specif</v>
      </c>
      <c r="B786">
        <v>0</v>
      </c>
      <c r="C786">
        <v>1</v>
      </c>
      <c r="D786" t="s">
        <v>115</v>
      </c>
      <c r="F786" t="b">
        <f>COUNTA(_xlfn.TEXTSPLIT(Table1[[#This Row],[processed]]," "))=1</f>
        <v>1</v>
      </c>
      <c r="G786" t="s">
        <v>40</v>
      </c>
      <c r="H786" s="2" t="s">
        <v>94</v>
      </c>
      <c r="J786" cm="1">
        <f t="array" ref="J786">SUM(--((_xlfn.REGEXTEST(Table1[keyword], "\b" &amp; Table1[[#This Row],[keyword]] &amp; ".*")) * (Table1[keep]=1) * (Table1[QA]=Table1[[#This Row],[QA]]) *  (Table1[Redundant]&lt;&gt;1)))</f>
        <v>1</v>
      </c>
      <c r="K786" t="str" cm="1">
        <f t="array" ref="K786">_xlfn.TEXTJOIN(", ", TRUE, _xlfn._xlws.FILTER(Table1[keyword], (_xlfn.REGEXTEST(Table1[keyword], "\b" &amp; Table1[[#This Row],[keyword]] &amp; ".*")) * (Table1[keep]=1)  * (Table1[QA]=Table1[[#This Row],[QA]]) *  (Table1[Redundant]&lt;&gt;1), ""))</f>
        <v>specif</v>
      </c>
      <c r="L786" cm="1">
        <f t="array" ref="L786">SUM(--(RIGHT(_xlfn.TEXTSPLIT(Table1[[#This Row],[processed]], ," "), 1) = "I"))</f>
        <v>0</v>
      </c>
      <c r="M786" cm="1">
        <f t="array" ref="M786">SUM(--(RIGHT(_xlfn.TEXTSPLIT(Table1[[#This Row],[processed]], ," "), 2) = "bl"))</f>
        <v>0</v>
      </c>
      <c r="N786" cm="1">
        <f t="array" ref="N786">SUM(--(ISNUMBER(SEARCH(Table1[[#This Row],[keyword]], Table1[keyword]))))</f>
        <v>1</v>
      </c>
      <c r="O786" t="str" cm="1">
        <f t="array" ref="O786">_xlfn.TEXTJOIN(", ", TRUE, _xlfn._xlws.FILTER(Table1[keyword], ISNUMBER(SEARCH(Table1[[#This Row],[keyword]], Table1[keyword])), ""))</f>
        <v>specif</v>
      </c>
      <c r="P786" cm="1">
        <f t="array" ref="P786">SUM(--((_xlfn.REGEXTEST(Table1[keyword], "^" &amp; Table1[[#This Row],[keyword]] &amp; ".*")) * (Table1[keep]=1) ))</f>
        <v>1</v>
      </c>
      <c r="Q786" t="str" cm="1">
        <f t="array" ref="Q786">_xlfn.TEXTJOIN(", ", TRUE, _xlfn._xlws.FILTER(Table1[keyword], (_xlfn.REGEXTEST(Table1[keyword], "^" &amp; Table1[[#This Row],[keyword]] &amp; ".*")) * (Table1[keep]=1), ""))</f>
        <v>specif</v>
      </c>
    </row>
    <row r="787" spans="1:17" x14ac:dyDescent="0.3">
      <c r="A787" t="str">
        <f>IF(NOT(ISBLANK(Table1[[#This Row],[correct value]])), Table1[[#This Row],[correct value]], Table1[[#This Row],[processed]])</f>
        <v>spy</v>
      </c>
      <c r="B787">
        <v>0</v>
      </c>
      <c r="C787">
        <v>1</v>
      </c>
      <c r="D787" t="s">
        <v>1262</v>
      </c>
      <c r="F787" t="b">
        <f>COUNTA(_xlfn.TEXTSPLIT(Table1[[#This Row],[processed]]," "))=1</f>
        <v>1</v>
      </c>
      <c r="G787" t="s">
        <v>1195</v>
      </c>
      <c r="H787" s="2" t="s">
        <v>1196</v>
      </c>
      <c r="I787" t="s">
        <v>1196</v>
      </c>
      <c r="J787" cm="1">
        <f t="array" ref="J787">SUM(--((_xlfn.REGEXTEST(Table1[keyword], "\b" &amp; Table1[[#This Row],[keyword]] &amp; ".*")) * (Table1[keep]=1) * (Table1[QA]=Table1[[#This Row],[QA]]) *  (Table1[Redundant]&lt;&gt;1)))</f>
        <v>1</v>
      </c>
      <c r="K787" t="str" cm="1">
        <f t="array" ref="K787">_xlfn.TEXTJOIN(", ", TRUE, _xlfn._xlws.FILTER(Table1[keyword], (_xlfn.REGEXTEST(Table1[keyword], "\b" &amp; Table1[[#This Row],[keyword]] &amp; ".*")) * (Table1[keep]=1)  * (Table1[QA]=Table1[[#This Row],[QA]]) *  (Table1[Redundant]&lt;&gt;1), ""))</f>
        <v>spy</v>
      </c>
      <c r="L787" cm="1">
        <f t="array" ref="L787">SUM(--(RIGHT(_xlfn.TEXTSPLIT(Table1[[#This Row],[processed]], ," "), 1) = "I"))</f>
        <v>1</v>
      </c>
      <c r="M787" cm="1">
        <f t="array" ref="M787">SUM(--(RIGHT(_xlfn.TEXTSPLIT(Table1[[#This Row],[processed]], ," "), 2) = "bl"))</f>
        <v>0</v>
      </c>
      <c r="N787" cm="1">
        <f t="array" ref="N787">SUM(--(ISNUMBER(SEARCH(Table1[[#This Row],[keyword]], Table1[keyword]))))</f>
        <v>2</v>
      </c>
      <c r="O787" t="str" cm="1">
        <f t="array" ref="O787">_xlfn.TEXTJOIN(", ", TRUE, _xlfn._xlws.FILTER(Table1[keyword], ISNUMBER(SEARCH(Table1[[#This Row],[keyword]], Table1[keyword])), ""))</f>
        <v>spy, spywar</v>
      </c>
      <c r="P787" cm="1">
        <f t="array" ref="P787">SUM(--((_xlfn.REGEXTEST(Table1[keyword], "^" &amp; Table1[[#This Row],[keyword]] &amp; ".*")) * (Table1[keep]=1) ))</f>
        <v>1</v>
      </c>
      <c r="Q787" t="str" cm="1">
        <f t="array" ref="Q787">_xlfn.TEXTJOIN(", ", TRUE, _xlfn._xlws.FILTER(Table1[keyword], (_xlfn.REGEXTEST(Table1[keyword], "^" &amp; Table1[[#This Row],[keyword]] &amp; ".*")) * (Table1[keep]=1), ""))</f>
        <v>spy</v>
      </c>
    </row>
    <row r="788" spans="1:17" x14ac:dyDescent="0.3">
      <c r="A788" t="str">
        <f>IF(NOT(ISBLANK(Table1[[#This Row],[correct value]])), Table1[[#This Row],[correct value]], Table1[[#This Row],[processed]])</f>
        <v>sre</v>
      </c>
      <c r="B788">
        <v>1</v>
      </c>
      <c r="C788">
        <v>1</v>
      </c>
      <c r="D788" t="s">
        <v>861</v>
      </c>
      <c r="F788" t="b">
        <f>COUNTA(_xlfn.TEXTSPLIT(Table1[[#This Row],[processed]]," "))=1</f>
        <v>1</v>
      </c>
      <c r="G788" t="s">
        <v>826</v>
      </c>
      <c r="H788" s="2" t="s">
        <v>826</v>
      </c>
      <c r="J788" cm="1">
        <f t="array" ref="J788">SUM(--((_xlfn.REGEXTEST(Table1[keyword], "\b" &amp; Table1[[#This Row],[keyword]] &amp; ".*")) * (Table1[keep]=1) * (Table1[QA]=Table1[[#This Row],[QA]]) *  (Table1[Redundant]&lt;&gt;1)))</f>
        <v>1</v>
      </c>
      <c r="K788" t="str" cm="1">
        <f t="array" ref="K788">_xlfn.TEXTJOIN(", ", TRUE, _xlfn._xlws.FILTER(Table1[keyword], (_xlfn.REGEXTEST(Table1[keyword], "\b" &amp; Table1[[#This Row],[keyword]] &amp; ".*")) * (Table1[keep]=1)  * (Table1[QA]=Table1[[#This Row],[QA]]) *  (Table1[Redundant]&lt;&gt;1), ""))</f>
        <v>sre</v>
      </c>
      <c r="L788" cm="1">
        <f t="array" ref="L788">SUM(--(RIGHT(_xlfn.TEXTSPLIT(Table1[[#This Row],[processed]], ," "), 1) = "I"))</f>
        <v>0</v>
      </c>
      <c r="M788" cm="1">
        <f t="array" ref="M788">SUM(--(RIGHT(_xlfn.TEXTSPLIT(Table1[[#This Row],[processed]], ," "), 2) = "bl"))</f>
        <v>0</v>
      </c>
      <c r="N788" cm="1">
        <f t="array" ref="N788">SUM(--(ISNUMBER(SEARCH(Table1[[#This Row],[keyword]], Table1[keyword]))))</f>
        <v>1</v>
      </c>
      <c r="O788" t="str" cm="1">
        <f t="array" ref="O788">_xlfn.TEXTJOIN(", ", TRUE, _xlfn._xlws.FILTER(Table1[keyword], ISNUMBER(SEARCH(Table1[[#This Row],[keyword]], Table1[keyword])), ""))</f>
        <v>sre</v>
      </c>
      <c r="P788" cm="1">
        <f t="array" ref="P788">SUM(--((_xlfn.REGEXTEST(Table1[keyword], "^" &amp; Table1[[#This Row],[keyword]] &amp; ".*")) * (Table1[keep]=1) ))</f>
        <v>1</v>
      </c>
      <c r="Q788" t="str" cm="1">
        <f t="array" ref="Q788">_xlfn.TEXTJOIN(", ", TRUE, _xlfn._xlws.FILTER(Table1[keyword], (_xlfn.REGEXTEST(Table1[keyword], "^" &amp; Table1[[#This Row],[keyword]] &amp; ".*")) * (Table1[keep]=1), ""))</f>
        <v>sre</v>
      </c>
    </row>
    <row r="789" spans="1:17" x14ac:dyDescent="0.3">
      <c r="A789" t="str">
        <f>IF(NOT(ISBLANK(Table1[[#This Row],[correct value]])), Table1[[#This Row],[correct value]], Table1[[#This Row],[processed]])</f>
        <v>srgm</v>
      </c>
      <c r="B789">
        <v>1</v>
      </c>
      <c r="C789">
        <v>1</v>
      </c>
      <c r="D789" t="s">
        <v>861</v>
      </c>
      <c r="F789" t="b">
        <f>COUNTA(_xlfn.TEXTSPLIT(Table1[[#This Row],[processed]]," "))=1</f>
        <v>1</v>
      </c>
      <c r="G789" t="s">
        <v>829</v>
      </c>
      <c r="H789" s="2" t="s">
        <v>830</v>
      </c>
      <c r="J789" cm="1">
        <f t="array" ref="J789">SUM(--((_xlfn.REGEXTEST(Table1[keyword], "\b" &amp; Table1[[#This Row],[keyword]] &amp; ".*")) * (Table1[keep]=1) * (Table1[QA]=Table1[[#This Row],[QA]]) *  (Table1[Redundant]&lt;&gt;1)))</f>
        <v>1</v>
      </c>
      <c r="K789" t="str" cm="1">
        <f t="array" ref="K789">_xlfn.TEXTJOIN(", ", TRUE, _xlfn._xlws.FILTER(Table1[keyword], (_xlfn.REGEXTEST(Table1[keyword], "\b" &amp; Table1[[#This Row],[keyword]] &amp; ".*")) * (Table1[keep]=1)  * (Table1[QA]=Table1[[#This Row],[QA]]) *  (Table1[Redundant]&lt;&gt;1), ""))</f>
        <v>srgm</v>
      </c>
      <c r="L789" cm="1">
        <f t="array" ref="L789">SUM(--(RIGHT(_xlfn.TEXTSPLIT(Table1[[#This Row],[processed]], ," "), 1) = "I"))</f>
        <v>0</v>
      </c>
      <c r="M789" cm="1">
        <f t="array" ref="M789">SUM(--(RIGHT(_xlfn.TEXTSPLIT(Table1[[#This Row],[processed]], ," "), 2) = "bl"))</f>
        <v>0</v>
      </c>
      <c r="N789" cm="1">
        <f t="array" ref="N789">SUM(--(ISNUMBER(SEARCH(Table1[[#This Row],[keyword]], Table1[keyword]))))</f>
        <v>1</v>
      </c>
      <c r="O789" t="str" cm="1">
        <f t="array" ref="O789">_xlfn.TEXTJOIN(", ", TRUE, _xlfn._xlws.FILTER(Table1[keyword], ISNUMBER(SEARCH(Table1[[#This Row],[keyword]], Table1[keyword])), ""))</f>
        <v>srgm</v>
      </c>
      <c r="P789" cm="1">
        <f t="array" ref="P789">SUM(--((_xlfn.REGEXTEST(Table1[keyword], "^" &amp; Table1[[#This Row],[keyword]] &amp; ".*")) * (Table1[keep]=1) ))</f>
        <v>1</v>
      </c>
      <c r="Q789" t="str" cm="1">
        <f t="array" ref="Q789">_xlfn.TEXTJOIN(", ", TRUE, _xlfn._xlws.FILTER(Table1[keyword], (_xlfn.REGEXTEST(Table1[keyword], "^" &amp; Table1[[#This Row],[keyword]] &amp; ".*")) * (Table1[keep]=1), ""))</f>
        <v>srgm</v>
      </c>
    </row>
    <row r="790" spans="1:17" x14ac:dyDescent="0.3">
      <c r="A790" t="str">
        <f>IF(NOT(ISBLANK(Table1[[#This Row],[correct value]])), Table1[[#This Row],[correct value]], Table1[[#This Row],[processed]])</f>
        <v>ssh</v>
      </c>
      <c r="B790">
        <v>1</v>
      </c>
      <c r="C790">
        <v>1</v>
      </c>
      <c r="D790" t="s">
        <v>1184</v>
      </c>
      <c r="F790" t="b">
        <f>COUNTA(_xlfn.TEXTSPLIT(Table1[[#This Row],[processed]]," "))=1</f>
        <v>1</v>
      </c>
      <c r="G790" t="s">
        <v>1124</v>
      </c>
      <c r="H790" s="2" t="s">
        <v>1124</v>
      </c>
      <c r="J790" cm="1">
        <f t="array" ref="J790">SUM(--((_xlfn.REGEXTEST(Table1[keyword], "\b" &amp; Table1[[#This Row],[keyword]] &amp; ".*")) * (Table1[keep]=1) * (Table1[QA]=Table1[[#This Row],[QA]]) *  (Table1[Redundant]&lt;&gt;1)))</f>
        <v>1</v>
      </c>
      <c r="K790" t="str" cm="1">
        <f t="array" ref="K790">_xlfn.TEXTJOIN(", ", TRUE, _xlfn._xlws.FILTER(Table1[keyword], (_xlfn.REGEXTEST(Table1[keyword], "\b" &amp; Table1[[#This Row],[keyword]] &amp; ".*")) * (Table1[keep]=1)  * (Table1[QA]=Table1[[#This Row],[QA]]) *  (Table1[Redundant]&lt;&gt;1), ""))</f>
        <v>ssh</v>
      </c>
      <c r="L790" cm="1">
        <f t="array" ref="L790">SUM(--(RIGHT(_xlfn.TEXTSPLIT(Table1[[#This Row],[processed]], ," "), 1) = "I"))</f>
        <v>0</v>
      </c>
      <c r="M790" cm="1">
        <f t="array" ref="M790">SUM(--(RIGHT(_xlfn.TEXTSPLIT(Table1[[#This Row],[processed]], ," "), 2) = "bl"))</f>
        <v>0</v>
      </c>
      <c r="N790" cm="1">
        <f t="array" ref="N790">SUM(--(ISNUMBER(SEARCH(Table1[[#This Row],[keyword]], Table1[keyword]))))</f>
        <v>1</v>
      </c>
      <c r="O790" t="str" cm="1">
        <f t="array" ref="O790">_xlfn.TEXTJOIN(", ", TRUE, _xlfn._xlws.FILTER(Table1[keyword], ISNUMBER(SEARCH(Table1[[#This Row],[keyword]], Table1[keyword])), ""))</f>
        <v>ssh</v>
      </c>
      <c r="P790" cm="1">
        <f t="array" ref="P790">SUM(--((_xlfn.REGEXTEST(Table1[keyword], "^" &amp; Table1[[#This Row],[keyword]] &amp; ".*")) * (Table1[keep]=1) ))</f>
        <v>1</v>
      </c>
      <c r="Q790" t="str" cm="1">
        <f t="array" ref="Q790">_xlfn.TEXTJOIN(", ", TRUE, _xlfn._xlws.FILTER(Table1[keyword], (_xlfn.REGEXTEST(Table1[keyword], "^" &amp; Table1[[#This Row],[keyword]] &amp; ".*")) * (Table1[keep]=1), ""))</f>
        <v>ssh</v>
      </c>
    </row>
    <row r="791" spans="1:17" x14ac:dyDescent="0.3">
      <c r="A791" t="str">
        <f>IF(NOT(ISBLANK(Table1[[#This Row],[correct value]])), Table1[[#This Row],[correct value]], Table1[[#This Row],[processed]])</f>
        <v>ssl</v>
      </c>
      <c r="B791">
        <v>1</v>
      </c>
      <c r="C791">
        <v>1</v>
      </c>
      <c r="D791" t="s">
        <v>1184</v>
      </c>
      <c r="F791" t="b">
        <f>COUNTA(_xlfn.TEXTSPLIT(Table1[[#This Row],[processed]]," "))=1</f>
        <v>1</v>
      </c>
      <c r="G791" t="s">
        <v>1153</v>
      </c>
      <c r="H791" s="2" t="s">
        <v>1153</v>
      </c>
      <c r="J791" cm="1">
        <f t="array" ref="J791">SUM(--((_xlfn.REGEXTEST(Table1[keyword], "\b" &amp; Table1[[#This Row],[keyword]] &amp; ".*")) * (Table1[keep]=1) * (Table1[QA]=Table1[[#This Row],[QA]]) *  (Table1[Redundant]&lt;&gt;1)))</f>
        <v>1</v>
      </c>
      <c r="K791" t="str" cm="1">
        <f t="array" ref="K791">_xlfn.TEXTJOIN(", ", TRUE, _xlfn._xlws.FILTER(Table1[keyword], (_xlfn.REGEXTEST(Table1[keyword], "\b" &amp; Table1[[#This Row],[keyword]] &amp; ".*")) * (Table1[keep]=1)  * (Table1[QA]=Table1[[#This Row],[QA]]) *  (Table1[Redundant]&lt;&gt;1), ""))</f>
        <v>ssl</v>
      </c>
      <c r="L791" cm="1">
        <f t="array" ref="L791">SUM(--(RIGHT(_xlfn.TEXTSPLIT(Table1[[#This Row],[processed]], ," "), 1) = "I"))</f>
        <v>0</v>
      </c>
      <c r="M791" cm="1">
        <f t="array" ref="M791">SUM(--(RIGHT(_xlfn.TEXTSPLIT(Table1[[#This Row],[processed]], ," "), 2) = "bl"))</f>
        <v>0</v>
      </c>
      <c r="N791" cm="1">
        <f t="array" ref="N791">SUM(--(ISNUMBER(SEARCH(Table1[[#This Row],[keyword]], Table1[keyword]))))</f>
        <v>1</v>
      </c>
      <c r="O791" t="str" cm="1">
        <f t="array" ref="O791">_xlfn.TEXTJOIN(", ", TRUE, _xlfn._xlws.FILTER(Table1[keyword], ISNUMBER(SEARCH(Table1[[#This Row],[keyword]], Table1[keyword])), ""))</f>
        <v>ssl</v>
      </c>
      <c r="P791" cm="1">
        <f t="array" ref="P791">SUM(--((_xlfn.REGEXTEST(Table1[keyword], "^" &amp; Table1[[#This Row],[keyword]] &amp; ".*")) * (Table1[keep]=1) ))</f>
        <v>1</v>
      </c>
      <c r="Q791" t="str" cm="1">
        <f t="array" ref="Q791">_xlfn.TEXTJOIN(", ", TRUE, _xlfn._xlws.FILTER(Table1[keyword], (_xlfn.REGEXTEST(Table1[keyword], "^" &amp; Table1[[#This Row],[keyword]] &amp; ".*")) * (Table1[keep]=1), ""))</f>
        <v>ssl</v>
      </c>
    </row>
    <row r="792" spans="1:17" x14ac:dyDescent="0.3">
      <c r="A792" t="str">
        <f>IF(NOT(ISBLANK(Table1[[#This Row],[correct value]])), Table1[[#This Row],[correct value]], Table1[[#This Row],[processed]])</f>
        <v>ssr</v>
      </c>
      <c r="B792">
        <v>1</v>
      </c>
      <c r="C792">
        <v>1</v>
      </c>
      <c r="D792" t="s">
        <v>969</v>
      </c>
      <c r="F792" t="b">
        <f>COUNTA(_xlfn.TEXTSPLIT(Table1[[#This Row],[processed]]," "))=1</f>
        <v>1</v>
      </c>
      <c r="G792" t="s">
        <v>919</v>
      </c>
      <c r="H792" s="2" t="s">
        <v>920</v>
      </c>
      <c r="J792" cm="1">
        <f t="array" ref="J792">SUM(--((_xlfn.REGEXTEST(Table1[keyword], "\b" &amp; Table1[[#This Row],[keyword]] &amp; ".*")) * (Table1[keep]=1) * (Table1[QA]=Table1[[#This Row],[QA]]) *  (Table1[Redundant]&lt;&gt;1)))</f>
        <v>1</v>
      </c>
      <c r="K792" t="str" cm="1">
        <f t="array" ref="K792">_xlfn.TEXTJOIN(", ", TRUE, _xlfn._xlws.FILTER(Table1[keyword], (_xlfn.REGEXTEST(Table1[keyword], "\b" &amp; Table1[[#This Row],[keyword]] &amp; ".*")) * (Table1[keep]=1)  * (Table1[QA]=Table1[[#This Row],[QA]]) *  (Table1[Redundant]&lt;&gt;1), ""))</f>
        <v>ssr</v>
      </c>
      <c r="L792" cm="1">
        <f t="array" ref="L792">SUM(--(RIGHT(_xlfn.TEXTSPLIT(Table1[[#This Row],[processed]], ," "), 1) = "I"))</f>
        <v>0</v>
      </c>
      <c r="M792" cm="1">
        <f t="array" ref="M792">SUM(--(RIGHT(_xlfn.TEXTSPLIT(Table1[[#This Row],[processed]], ," "), 2) = "bl"))</f>
        <v>0</v>
      </c>
      <c r="N792" cm="1">
        <f t="array" ref="N792">SUM(--(ISNUMBER(SEARCH(Table1[[#This Row],[keyword]], Table1[keyword]))))</f>
        <v>1</v>
      </c>
      <c r="O792" t="str" cm="1">
        <f t="array" ref="O792">_xlfn.TEXTJOIN(", ", TRUE, _xlfn._xlws.FILTER(Table1[keyword], ISNUMBER(SEARCH(Table1[[#This Row],[keyword]], Table1[keyword])), ""))</f>
        <v>ssr</v>
      </c>
      <c r="P792" cm="1">
        <f t="array" ref="P792">SUM(--((_xlfn.REGEXTEST(Table1[keyword], "^" &amp; Table1[[#This Row],[keyword]] &amp; ".*")) * (Table1[keep]=1) ))</f>
        <v>1</v>
      </c>
      <c r="Q792" t="str" cm="1">
        <f t="array" ref="Q792">_xlfn.TEXTJOIN(", ", TRUE, _xlfn._xlws.FILTER(Table1[keyword], (_xlfn.REGEXTEST(Table1[keyword], "^" &amp; Table1[[#This Row],[keyword]] &amp; ".*")) * (Table1[keep]=1), ""))</f>
        <v>ssr</v>
      </c>
    </row>
    <row r="793" spans="1:17" hidden="1" x14ac:dyDescent="0.3">
      <c r="A793" s="6" t="str">
        <f>IF(NOT(ISBLANK(Table1[[#This Row],[correct value]])), Table1[[#This Row],[correct value]], Table1[[#This Row],[processed]])</f>
        <v>sandbox</v>
      </c>
      <c r="B793">
        <v>0</v>
      </c>
      <c r="C793">
        <v>0</v>
      </c>
      <c r="D793" t="s">
        <v>1262</v>
      </c>
      <c r="F793" t="b">
        <f>COUNTA(_xlfn.TEXTSPLIT(Table1[[#This Row],[processed]]," "))=1</f>
        <v>1</v>
      </c>
      <c r="G793" t="s">
        <v>1033</v>
      </c>
      <c r="H793" t="s">
        <v>1033</v>
      </c>
      <c r="J793" cm="1">
        <f t="array" ref="J793">SUM(--((_xlfn.REGEXTEST(Table1[keyword], "\b" &amp; Table1[[#This Row],[keyword]] &amp; ".*")) * (Table1[keep]=1) * (Table1[QA]=Table1[[#This Row],[QA]]) *  (Table1[Redundant]&lt;&gt;1)))</f>
        <v>0</v>
      </c>
      <c r="K793" t="str" cm="1">
        <f t="array" ref="K793">_xlfn.TEXTJOIN(", ", TRUE, _xlfn._xlws.FILTER(Table1[keyword], (_xlfn.REGEXTEST(Table1[keyword], "\b" &amp; Table1[[#This Row],[keyword]] &amp; ".*")) * (Table1[keep]=1)  * (Table1[QA]=Table1[[#This Row],[QA]]) *  (Table1[Redundant]&lt;&gt;1), ""))</f>
        <v/>
      </c>
      <c r="L793" cm="1">
        <f t="array" ref="L793">SUM(--(RIGHT(_xlfn.TEXTSPLIT(Table1[[#This Row],[processed]], ," "), 1) = "I"))</f>
        <v>0</v>
      </c>
      <c r="M793" cm="1">
        <f t="array" ref="M793">SUM(--(RIGHT(_xlfn.TEXTSPLIT(Table1[[#This Row],[processed]], ," "), 2) = "bl"))</f>
        <v>0</v>
      </c>
      <c r="N793" cm="1">
        <f t="array" ref="N793">SUM(--(ISNUMBER(SEARCH(Table1[[#This Row],[keyword]], Table1[keyword]))))</f>
        <v>2</v>
      </c>
      <c r="O793" t="str" cm="1">
        <f t="array" ref="O793">_xlfn.TEXTJOIN(", ", TRUE, _xlfn._xlws.FILTER(Table1[keyword], ISNUMBER(SEARCH(Table1[[#This Row],[keyword]], Table1[keyword])), ""))</f>
        <v>sandbox, sandbox</v>
      </c>
      <c r="P793" cm="1">
        <f t="array" ref="P793">SUM(--((_xlfn.REGEXTEST(Table1[keyword], "^" &amp; Table1[[#This Row],[keyword]] &amp; ".*")) * (Table1[keep]=1) ))</f>
        <v>1</v>
      </c>
      <c r="Q793" t="str" cm="1">
        <f t="array" ref="Q793">_xlfn.TEXTJOIN(", ", TRUE, _xlfn._xlws.FILTER(Table1[keyword], (_xlfn.REGEXTEST(Table1[keyword], "^" &amp; Table1[[#This Row],[keyword]] &amp; ".*")) * (Table1[keep]=1), ""))</f>
        <v>sandbox</v>
      </c>
    </row>
    <row r="794" spans="1:17" x14ac:dyDescent="0.3">
      <c r="A794" t="str">
        <f>IF(NOT(ISBLANK(Table1[[#This Row],[correct value]])), Table1[[#This Row],[correct value]], Table1[[#This Row],[processed]])</f>
        <v>stabil</v>
      </c>
      <c r="B794">
        <v>0</v>
      </c>
      <c r="C794">
        <v>1</v>
      </c>
      <c r="D794" t="s">
        <v>861</v>
      </c>
      <c r="F794" t="b">
        <f>COUNTA(_xlfn.TEXTSPLIT(Table1[[#This Row],[processed]]," "))=1</f>
        <v>1</v>
      </c>
      <c r="G794" t="s">
        <v>803</v>
      </c>
      <c r="H794" s="2" t="s">
        <v>803</v>
      </c>
      <c r="J794" cm="1">
        <f t="array" ref="J794">SUM(--((_xlfn.REGEXTEST(Table1[keyword], "\b" &amp; Table1[[#This Row],[keyword]] &amp; ".*")) * (Table1[keep]=1) * (Table1[QA]=Table1[[#This Row],[QA]]) *  (Table1[Redundant]&lt;&gt;1)))</f>
        <v>1</v>
      </c>
      <c r="K794" t="str" cm="1">
        <f t="array" ref="K794">_xlfn.TEXTJOIN(", ", TRUE, _xlfn._xlws.FILTER(Table1[keyword], (_xlfn.REGEXTEST(Table1[keyword], "\b" &amp; Table1[[#This Row],[keyword]] &amp; ".*")) * (Table1[keep]=1)  * (Table1[QA]=Table1[[#This Row],[QA]]) *  (Table1[Redundant]&lt;&gt;1), ""))</f>
        <v>stabil</v>
      </c>
      <c r="L794" cm="1">
        <f t="array" ref="L794">SUM(--(RIGHT(_xlfn.TEXTSPLIT(Table1[[#This Row],[processed]], ," "), 1) = "I"))</f>
        <v>0</v>
      </c>
      <c r="M794" cm="1">
        <f t="array" ref="M794">SUM(--(RIGHT(_xlfn.TEXTSPLIT(Table1[[#This Row],[processed]], ," "), 2) = "bl"))</f>
        <v>0</v>
      </c>
      <c r="N794" cm="1">
        <f t="array" ref="N794">SUM(--(ISNUMBER(SEARCH(Table1[[#This Row],[keyword]], Table1[keyword]))))</f>
        <v>1</v>
      </c>
      <c r="O794" t="str" cm="1">
        <f t="array" ref="O794">_xlfn.TEXTJOIN(", ", TRUE, _xlfn._xlws.FILTER(Table1[keyword], ISNUMBER(SEARCH(Table1[[#This Row],[keyword]], Table1[keyword])), ""))</f>
        <v>stabil</v>
      </c>
      <c r="P794" cm="1">
        <f t="array" ref="P794">SUM(--((_xlfn.REGEXTEST(Table1[keyword], "^" &amp; Table1[[#This Row],[keyword]] &amp; ".*")) * (Table1[keep]=1) ))</f>
        <v>1</v>
      </c>
      <c r="Q794" t="str" cm="1">
        <f t="array" ref="Q794">_xlfn.TEXTJOIN(", ", TRUE, _xlfn._xlws.FILTER(Table1[keyword], (_xlfn.REGEXTEST(Table1[keyword], "^" &amp; Table1[[#This Row],[keyword]] &amp; ".*")) * (Table1[keep]=1), ""))</f>
        <v>stabil</v>
      </c>
    </row>
    <row r="795" spans="1:17" x14ac:dyDescent="0.3">
      <c r="A795" t="str">
        <f>IF(NOT(ISBLANK(Table1[[#This Row],[correct value]])), Table1[[#This Row],[correct value]], Table1[[#This Row],[processed]])</f>
        <v>stack</v>
      </c>
      <c r="B795">
        <v>0</v>
      </c>
      <c r="C795">
        <v>1</v>
      </c>
      <c r="D795" t="s">
        <v>390</v>
      </c>
      <c r="F795" t="b">
        <f>COUNTA(_xlfn.TEXTSPLIT(Table1[[#This Row],[processed]]," "))=1</f>
        <v>1</v>
      </c>
      <c r="G795" t="s">
        <v>309</v>
      </c>
      <c r="H795" s="2" t="s">
        <v>309</v>
      </c>
      <c r="J795" cm="1">
        <f t="array" ref="J795">SUM(--((_xlfn.REGEXTEST(Table1[keyword], "\b" &amp; Table1[[#This Row],[keyword]] &amp; ".*")) * (Table1[keep]=1) * (Table1[QA]=Table1[[#This Row],[QA]]) *  (Table1[Redundant]&lt;&gt;1)))</f>
        <v>1</v>
      </c>
      <c r="K795" t="str" cm="1">
        <f t="array" ref="K795">_xlfn.TEXTJOIN(", ", TRUE, _xlfn._xlws.FILTER(Table1[keyword], (_xlfn.REGEXTEST(Table1[keyword], "\b" &amp; Table1[[#This Row],[keyword]] &amp; ".*")) * (Table1[keep]=1)  * (Table1[QA]=Table1[[#This Row],[QA]]) *  (Table1[Redundant]&lt;&gt;1), ""))</f>
        <v>stack</v>
      </c>
      <c r="L795" cm="1">
        <f t="array" ref="L795">SUM(--(RIGHT(_xlfn.TEXTSPLIT(Table1[[#This Row],[processed]], ," "), 1) = "I"))</f>
        <v>0</v>
      </c>
      <c r="M795" cm="1">
        <f t="array" ref="M795">SUM(--(RIGHT(_xlfn.TEXTSPLIT(Table1[[#This Row],[processed]], ," "), 2) = "bl"))</f>
        <v>0</v>
      </c>
      <c r="N795" cm="1">
        <f t="array" ref="N795">SUM(--(ISNUMBER(SEARCH(Table1[[#This Row],[keyword]], Table1[keyword]))))</f>
        <v>1</v>
      </c>
      <c r="O795" t="str" cm="1">
        <f t="array" ref="O795">_xlfn.TEXTJOIN(", ", TRUE, _xlfn._xlws.FILTER(Table1[keyword], ISNUMBER(SEARCH(Table1[[#This Row],[keyword]], Table1[keyword])), ""))</f>
        <v>stack</v>
      </c>
      <c r="P795" cm="1">
        <f t="array" ref="P795">SUM(--((_xlfn.REGEXTEST(Table1[keyword], "^" &amp; Table1[[#This Row],[keyword]] &amp; ".*")) * (Table1[keep]=1) ))</f>
        <v>1</v>
      </c>
      <c r="Q795" t="str" cm="1">
        <f t="array" ref="Q795">_xlfn.TEXTJOIN(", ", TRUE, _xlfn._xlws.FILTER(Table1[keyword], (_xlfn.REGEXTEST(Table1[keyword], "^" &amp; Table1[[#This Row],[keyword]] &amp; ".*")) * (Table1[keep]=1), ""))</f>
        <v>stack</v>
      </c>
    </row>
    <row r="796" spans="1:17" hidden="1" x14ac:dyDescent="0.3">
      <c r="A796" s="6" t="str">
        <f>IF(NOT(ISBLANK(Table1[[#This Row],[correct value]])), Table1[[#This Row],[correct value]], Table1[[#This Row],[processed]])</f>
        <v>saniti check</v>
      </c>
      <c r="B796">
        <v>0</v>
      </c>
      <c r="C796">
        <v>0</v>
      </c>
      <c r="D796" t="s">
        <v>969</v>
      </c>
      <c r="F796" t="b">
        <f>COUNTA(_xlfn.TEXTSPLIT(Table1[[#This Row],[processed]]," "))=1</f>
        <v>0</v>
      </c>
      <c r="G796" t="s">
        <v>863</v>
      </c>
      <c r="H796" t="s">
        <v>864</v>
      </c>
      <c r="J796" cm="1">
        <f t="array" ref="J796">SUM(--((_xlfn.REGEXTEST(Table1[keyword], "\b" &amp; Table1[[#This Row],[keyword]] &amp; ".*")) * (Table1[keep]=1) * (Table1[QA]=Table1[[#This Row],[QA]]) *  (Table1[Redundant]&lt;&gt;1)))</f>
        <v>0</v>
      </c>
      <c r="K796" t="str" cm="1">
        <f t="array" ref="K796">_xlfn.TEXTJOIN(", ", TRUE, _xlfn._xlws.FILTER(Table1[keyword], (_xlfn.REGEXTEST(Table1[keyword], "\b" &amp; Table1[[#This Row],[keyword]] &amp; ".*")) * (Table1[keep]=1)  * (Table1[QA]=Table1[[#This Row],[QA]]) *  (Table1[Redundant]&lt;&gt;1), ""))</f>
        <v/>
      </c>
      <c r="L796" cm="1">
        <f t="array" ref="L796">SUM(--(RIGHT(_xlfn.TEXTSPLIT(Table1[[#This Row],[processed]], ," "), 1) = "I"))</f>
        <v>1</v>
      </c>
      <c r="M796" cm="1">
        <f t="array" ref="M796">SUM(--(RIGHT(_xlfn.TEXTSPLIT(Table1[[#This Row],[processed]], ," "), 2) = "bl"))</f>
        <v>0</v>
      </c>
      <c r="N796" cm="1">
        <f t="array" ref="N796">SUM(--(ISNUMBER(SEARCH(Table1[[#This Row],[keyword]], Table1[keyword]))))</f>
        <v>1</v>
      </c>
      <c r="O796" t="str" cm="1">
        <f t="array" ref="O796">_xlfn.TEXTJOIN(", ", TRUE, _xlfn._xlws.FILTER(Table1[keyword], ISNUMBER(SEARCH(Table1[[#This Row],[keyword]], Table1[keyword])), ""))</f>
        <v>saniti check</v>
      </c>
      <c r="P796" cm="1">
        <f t="array" ref="P796">SUM(--((_xlfn.REGEXTEST(Table1[keyword], "^" &amp; Table1[[#This Row],[keyword]] &amp; ".*")) * (Table1[keep]=1) ))</f>
        <v>0</v>
      </c>
      <c r="Q796" t="str" cm="1">
        <f t="array" ref="Q796">_xlfn.TEXTJOIN(", ", TRUE, _xlfn._xlws.FILTER(Table1[keyword], (_xlfn.REGEXTEST(Table1[keyword], "^" &amp; Table1[[#This Row],[keyword]] &amp; ".*")) * (Table1[keep]=1), ""))</f>
        <v/>
      </c>
    </row>
    <row r="797" spans="1:17" hidden="1" x14ac:dyDescent="0.3">
      <c r="A797" s="6" t="str">
        <f>IF(NOT(ISBLANK(Table1[[#This Row],[correct value]])), Table1[[#This Row],[correct value]], Table1[[#This Row],[processed]])</f>
        <v>sanitiz</v>
      </c>
      <c r="B797">
        <v>0</v>
      </c>
      <c r="C797">
        <v>0</v>
      </c>
      <c r="D797" t="s">
        <v>1184</v>
      </c>
      <c r="F797" t="b">
        <f>COUNTA(_xlfn.TEXTSPLIT(Table1[[#This Row],[processed]]," "))=1</f>
        <v>1</v>
      </c>
      <c r="G797" t="s">
        <v>970</v>
      </c>
      <c r="H797" t="s">
        <v>970</v>
      </c>
      <c r="J797" cm="1">
        <f t="array" ref="J797">SUM(--((_xlfn.REGEXTEST(Table1[keyword], "\b" &amp; Table1[[#This Row],[keyword]] &amp; ".*")) * (Table1[keep]=1) * (Table1[QA]=Table1[[#This Row],[QA]]) *  (Table1[Redundant]&lt;&gt;1)))</f>
        <v>0</v>
      </c>
      <c r="K797" t="str" cm="1">
        <f t="array" ref="K797">_xlfn.TEXTJOIN(", ", TRUE, _xlfn._xlws.FILTER(Table1[keyword], (_xlfn.REGEXTEST(Table1[keyword], "\b" &amp; Table1[[#This Row],[keyword]] &amp; ".*")) * (Table1[keep]=1)  * (Table1[QA]=Table1[[#This Row],[QA]]) *  (Table1[Redundant]&lt;&gt;1), ""))</f>
        <v/>
      </c>
      <c r="L797" cm="1">
        <f t="array" ref="L797">SUM(--(RIGHT(_xlfn.TEXTSPLIT(Table1[[#This Row],[processed]], ," "), 1) = "I"))</f>
        <v>0</v>
      </c>
      <c r="M797" cm="1">
        <f t="array" ref="M797">SUM(--(RIGHT(_xlfn.TEXTSPLIT(Table1[[#This Row],[processed]], ," "), 2) = "bl"))</f>
        <v>0</v>
      </c>
      <c r="N797" cm="1">
        <f t="array" ref="N797">SUM(--(ISNUMBER(SEARCH(Table1[[#This Row],[keyword]], Table1[keyword]))))</f>
        <v>1</v>
      </c>
      <c r="O797" t="str" cm="1">
        <f t="array" ref="O797">_xlfn.TEXTJOIN(", ", TRUE, _xlfn._xlws.FILTER(Table1[keyword], ISNUMBER(SEARCH(Table1[[#This Row],[keyword]], Table1[keyword])), ""))</f>
        <v>sanitiz</v>
      </c>
      <c r="P797" cm="1">
        <f t="array" ref="P797">SUM(--((_xlfn.REGEXTEST(Table1[keyword], "^" &amp; Table1[[#This Row],[keyword]] &amp; ".*")) * (Table1[keep]=1) ))</f>
        <v>0</v>
      </c>
      <c r="Q797" t="str" cm="1">
        <f t="array" ref="Q797">_xlfn.TEXTJOIN(", ", TRUE, _xlfn._xlws.FILTER(Table1[keyword], (_xlfn.REGEXTEST(Table1[keyword], "^" &amp; Table1[[#This Row],[keyword]] &amp; ".*")) * (Table1[keep]=1), ""))</f>
        <v/>
      </c>
    </row>
    <row r="798" spans="1:17" x14ac:dyDescent="0.3">
      <c r="A798" t="str">
        <f>IF(NOT(ISBLANK(Table1[[#This Row],[correct value]])), Table1[[#This Row],[correct value]], Table1[[#This Row],[processed]])</f>
        <v>stage</v>
      </c>
      <c r="B798">
        <v>0</v>
      </c>
      <c r="C798">
        <v>1</v>
      </c>
      <c r="D798" t="s">
        <v>390</v>
      </c>
      <c r="F798" t="b">
        <f>COUNTA(_xlfn.TEXTSPLIT(Table1[[#This Row],[processed]]," "))=1</f>
        <v>1</v>
      </c>
      <c r="G798" t="s">
        <v>287</v>
      </c>
      <c r="H798" s="2" t="s">
        <v>288</v>
      </c>
      <c r="J798" cm="1">
        <f t="array" ref="J798">SUM(--((_xlfn.REGEXTEST(Table1[keyword], "\b" &amp; Table1[[#This Row],[keyword]] &amp; ".*")) * (Table1[keep]=1) * (Table1[QA]=Table1[[#This Row],[QA]]) *  (Table1[Redundant]&lt;&gt;1)))</f>
        <v>1</v>
      </c>
      <c r="K798" t="str" cm="1">
        <f t="array" ref="K798">_xlfn.TEXTJOIN(", ", TRUE, _xlfn._xlws.FILTER(Table1[keyword], (_xlfn.REGEXTEST(Table1[keyword], "\b" &amp; Table1[[#This Row],[keyword]] &amp; ".*")) * (Table1[keep]=1)  * (Table1[QA]=Table1[[#This Row],[QA]]) *  (Table1[Redundant]&lt;&gt;1), ""))</f>
        <v>stage</v>
      </c>
      <c r="L798" cm="1">
        <f t="array" ref="L798">SUM(--(RIGHT(_xlfn.TEXTSPLIT(Table1[[#This Row],[processed]], ," "), 1) = "I"))</f>
        <v>0</v>
      </c>
      <c r="M798" cm="1">
        <f t="array" ref="M798">SUM(--(RIGHT(_xlfn.TEXTSPLIT(Table1[[#This Row],[processed]], ," "), 2) = "bl"))</f>
        <v>0</v>
      </c>
      <c r="N798" cm="1">
        <f t="array" ref="N798">SUM(--(ISNUMBER(SEARCH(Table1[[#This Row],[keyword]], Table1[keyword]))))</f>
        <v>1</v>
      </c>
      <c r="O798" t="str" cm="1">
        <f t="array" ref="O798">_xlfn.TEXTJOIN(", ", TRUE, _xlfn._xlws.FILTER(Table1[keyword], ISNUMBER(SEARCH(Table1[[#This Row],[keyword]], Table1[keyword])), ""))</f>
        <v>stage</v>
      </c>
      <c r="P798" cm="1">
        <f t="array" ref="P798">SUM(--((_xlfn.REGEXTEST(Table1[keyword], "^" &amp; Table1[[#This Row],[keyword]] &amp; ".*")) * (Table1[keep]=1) ))</f>
        <v>1</v>
      </c>
      <c r="Q798" t="str" cm="1">
        <f t="array" ref="Q798">_xlfn.TEXTJOIN(", ", TRUE, _xlfn._xlws.FILTER(Table1[keyword], (_xlfn.REGEXTEST(Table1[keyword], "^" &amp; Table1[[#This Row],[keyword]] &amp; ".*")) * (Table1[keep]=1), ""))</f>
        <v>stage</v>
      </c>
    </row>
    <row r="799" spans="1:17" x14ac:dyDescent="0.3">
      <c r="A799" t="str">
        <f>IF(NOT(ISBLANK(Table1[[#This Row],[correct value]])), Table1[[#This Row],[correct value]], Table1[[#This Row],[processed]])</f>
        <v>standard</v>
      </c>
      <c r="B799">
        <v>0</v>
      </c>
      <c r="C799">
        <v>1</v>
      </c>
      <c r="D799" t="s">
        <v>115</v>
      </c>
      <c r="F799" t="b">
        <f>COUNTA(_xlfn.TEXTSPLIT(Table1[[#This Row],[processed]]," "))=1</f>
        <v>1</v>
      </c>
      <c r="G799" t="s">
        <v>12</v>
      </c>
      <c r="H799" s="2" t="s">
        <v>12</v>
      </c>
      <c r="J799" cm="1">
        <f t="array" ref="J799">SUM(--((_xlfn.REGEXTEST(Table1[keyword], "\b" &amp; Table1[[#This Row],[keyword]] &amp; ".*")) * (Table1[keep]=1) * (Table1[QA]=Table1[[#This Row],[QA]]) *  (Table1[Redundant]&lt;&gt;1)))</f>
        <v>1</v>
      </c>
      <c r="K799" t="str" cm="1">
        <f t="array" ref="K799">_xlfn.TEXTJOIN(", ", TRUE, _xlfn._xlws.FILTER(Table1[keyword], (_xlfn.REGEXTEST(Table1[keyword], "\b" &amp; Table1[[#This Row],[keyword]] &amp; ".*")) * (Table1[keep]=1)  * (Table1[QA]=Table1[[#This Row],[QA]]) *  (Table1[Redundant]&lt;&gt;1), ""))</f>
        <v>standard</v>
      </c>
      <c r="L799" cm="1">
        <f t="array" ref="L799">SUM(--(RIGHT(_xlfn.TEXTSPLIT(Table1[[#This Row],[processed]], ," "), 1) = "I"))</f>
        <v>0</v>
      </c>
      <c r="M799" cm="1">
        <f t="array" ref="M799">SUM(--(RIGHT(_xlfn.TEXTSPLIT(Table1[[#This Row],[processed]], ," "), 2) = "bl"))</f>
        <v>0</v>
      </c>
      <c r="N799" cm="1">
        <f t="array" ref="N799">SUM(--(ISNUMBER(SEARCH(Table1[[#This Row],[keyword]], Table1[keyword]))))</f>
        <v>3</v>
      </c>
      <c r="O799" t="str" cm="1">
        <f t="array" ref="O799">_xlfn.TEXTJOIN(", ", TRUE, _xlfn._xlws.FILTER(Table1[keyword], ISNUMBER(SEARCH(Table1[[#This Row],[keyword]], Table1[keyword])), ""))</f>
        <v>standard, standardiz, safety standard</v>
      </c>
      <c r="P799" cm="1">
        <f t="array" ref="P799">SUM(--((_xlfn.REGEXTEST(Table1[keyword], "^" &amp; Table1[[#This Row],[keyword]] &amp; ".*")) * (Table1[keep]=1) ))</f>
        <v>2</v>
      </c>
      <c r="Q799" t="str" cm="1">
        <f t="array" ref="Q799">_xlfn.TEXTJOIN(", ", TRUE, _xlfn._xlws.FILTER(Table1[keyword], (_xlfn.REGEXTEST(Table1[keyword], "^" &amp; Table1[[#This Row],[keyword]] &amp; ".*")) * (Table1[keep]=1), ""))</f>
        <v>standard, standardiz</v>
      </c>
    </row>
    <row r="800" spans="1:17" x14ac:dyDescent="0.3">
      <c r="A800" t="str">
        <f>IF(NOT(ISBLANK(Table1[[#This Row],[correct value]])), Table1[[#This Row],[correct value]], Table1[[#This Row],[processed]])</f>
        <v>standardiz</v>
      </c>
      <c r="B800">
        <v>0</v>
      </c>
      <c r="C800">
        <v>1</v>
      </c>
      <c r="D800" t="s">
        <v>492</v>
      </c>
      <c r="F800" t="b">
        <f>COUNTA(_xlfn.TEXTSPLIT(Table1[[#This Row],[processed]]," "))=1</f>
        <v>1</v>
      </c>
      <c r="G800" t="s">
        <v>430</v>
      </c>
      <c r="H800" s="2" t="s">
        <v>430</v>
      </c>
      <c r="J800" cm="1">
        <f t="array" ref="J800">SUM(--((_xlfn.REGEXTEST(Table1[keyword], "\b" &amp; Table1[[#This Row],[keyword]] &amp; ".*")) * (Table1[keep]=1) * (Table1[QA]=Table1[[#This Row],[QA]]) *  (Table1[Redundant]&lt;&gt;1)))</f>
        <v>1</v>
      </c>
      <c r="K800" t="str" cm="1">
        <f t="array" ref="K800">_xlfn.TEXTJOIN(", ", TRUE, _xlfn._xlws.FILTER(Table1[keyword], (_xlfn.REGEXTEST(Table1[keyword], "\b" &amp; Table1[[#This Row],[keyword]] &amp; ".*")) * (Table1[keep]=1)  * (Table1[QA]=Table1[[#This Row],[QA]]) *  (Table1[Redundant]&lt;&gt;1), ""))</f>
        <v>standardiz</v>
      </c>
      <c r="L800" cm="1">
        <f t="array" ref="L800">SUM(--(RIGHT(_xlfn.TEXTSPLIT(Table1[[#This Row],[processed]], ," "), 1) = "I"))</f>
        <v>0</v>
      </c>
      <c r="M800" cm="1">
        <f t="array" ref="M800">SUM(--(RIGHT(_xlfn.TEXTSPLIT(Table1[[#This Row],[processed]], ," "), 2) = "bl"))</f>
        <v>0</v>
      </c>
      <c r="N800" cm="1">
        <f t="array" ref="N800">SUM(--(ISNUMBER(SEARCH(Table1[[#This Row],[keyword]], Table1[keyword]))))</f>
        <v>1</v>
      </c>
      <c r="O800" t="str" cm="1">
        <f t="array" ref="O800">_xlfn.TEXTJOIN(", ", TRUE, _xlfn._xlws.FILTER(Table1[keyword], ISNUMBER(SEARCH(Table1[[#This Row],[keyword]], Table1[keyword])), ""))</f>
        <v>standardiz</v>
      </c>
      <c r="P800" cm="1">
        <f t="array" ref="P800">SUM(--((_xlfn.REGEXTEST(Table1[keyword], "^" &amp; Table1[[#This Row],[keyword]] &amp; ".*")) * (Table1[keep]=1) ))</f>
        <v>1</v>
      </c>
      <c r="Q800" t="str" cm="1">
        <f t="array" ref="Q800">_xlfn.TEXTJOIN(", ", TRUE, _xlfn._xlws.FILTER(Table1[keyword], (_xlfn.REGEXTEST(Table1[keyword], "^" &amp; Table1[[#This Row],[keyword]] &amp; ".*")) * (Table1[keep]=1), ""))</f>
        <v>standardiz</v>
      </c>
    </row>
    <row r="801" spans="1:17" x14ac:dyDescent="0.3">
      <c r="A801" t="str">
        <f>IF(NOT(ISBLANK(Table1[[#This Row],[correct value]])), Table1[[#This Row],[correct value]], Table1[[#This Row],[processed]])</f>
        <v>standby</v>
      </c>
      <c r="B801">
        <v>0</v>
      </c>
      <c r="C801">
        <v>1</v>
      </c>
      <c r="D801" t="s">
        <v>399</v>
      </c>
      <c r="F801" t="b">
        <f>COUNTA(_xlfn.TEXTSPLIT(Table1[[#This Row],[processed]]," "))=1</f>
        <v>1</v>
      </c>
      <c r="G801" t="s">
        <v>167</v>
      </c>
      <c r="H801" s="2" t="s">
        <v>209</v>
      </c>
      <c r="I801" t="s">
        <v>209</v>
      </c>
      <c r="J801" cm="1">
        <f t="array" ref="J801">SUM(--((_xlfn.REGEXTEST(Table1[keyword], "\b" &amp; Table1[[#This Row],[keyword]] &amp; ".*")) * (Table1[keep]=1) * (Table1[QA]=Table1[[#This Row],[QA]]) *  (Table1[Redundant]&lt;&gt;1)))</f>
        <v>1</v>
      </c>
      <c r="K801" t="str" cm="1">
        <f t="array" ref="K801">_xlfn.TEXTJOIN(", ", TRUE, _xlfn._xlws.FILTER(Table1[keyword], (_xlfn.REGEXTEST(Table1[keyword], "\b" &amp; Table1[[#This Row],[keyword]] &amp; ".*")) * (Table1[keep]=1)  * (Table1[QA]=Table1[[#This Row],[QA]]) *  (Table1[Redundant]&lt;&gt;1), ""))</f>
        <v>standby</v>
      </c>
      <c r="L801" cm="1">
        <f t="array" ref="L801">SUM(--(RIGHT(_xlfn.TEXTSPLIT(Table1[[#This Row],[processed]], ," "), 1) = "I"))</f>
        <v>1</v>
      </c>
      <c r="M801" cm="1">
        <f t="array" ref="M801">SUM(--(RIGHT(_xlfn.TEXTSPLIT(Table1[[#This Row],[processed]], ," "), 2) = "bl"))</f>
        <v>0</v>
      </c>
      <c r="N801" cm="1">
        <f t="array" ref="N801">SUM(--(ISNUMBER(SEARCH(Table1[[#This Row],[keyword]], Table1[keyword]))))</f>
        <v>2</v>
      </c>
      <c r="O801" t="str" cm="1">
        <f t="array" ref="O801">_xlfn.TEXTJOIN(", ", TRUE, _xlfn._xlws.FILTER(Table1[keyword], ISNUMBER(SEARCH(Table1[[#This Row],[keyword]], Table1[keyword])), ""))</f>
        <v>standby, standby</v>
      </c>
      <c r="P801" cm="1">
        <f t="array" ref="P801">SUM(--((_xlfn.REGEXTEST(Table1[keyword], "^" &amp; Table1[[#This Row],[keyword]] &amp; ".*")) * (Table1[keep]=1) ))</f>
        <v>2</v>
      </c>
      <c r="Q801" t="str" cm="1">
        <f t="array" ref="Q801">_xlfn.TEXTJOIN(", ", TRUE, _xlfn._xlws.FILTER(Table1[keyword], (_xlfn.REGEXTEST(Table1[keyword], "^" &amp; Table1[[#This Row],[keyword]] &amp; ".*")) * (Table1[keep]=1), ""))</f>
        <v>standby, standby</v>
      </c>
    </row>
    <row r="802" spans="1:17" x14ac:dyDescent="0.3">
      <c r="A802" t="str">
        <f>IF(NOT(ISBLANK(Table1[[#This Row],[correct value]])), Table1[[#This Row],[correct value]], Table1[[#This Row],[processed]])</f>
        <v>standby</v>
      </c>
      <c r="B802">
        <v>0</v>
      </c>
      <c r="C802">
        <v>1</v>
      </c>
      <c r="D802" t="s">
        <v>969</v>
      </c>
      <c r="F802" t="b">
        <f>COUNTA(_xlfn.TEXTSPLIT(Table1[[#This Row],[processed]]," "))=1</f>
        <v>1</v>
      </c>
      <c r="G802" t="s">
        <v>167</v>
      </c>
      <c r="H802" s="2" t="s">
        <v>209</v>
      </c>
      <c r="I802" t="s">
        <v>209</v>
      </c>
      <c r="J802" cm="1">
        <f t="array" ref="J802">SUM(--((_xlfn.REGEXTEST(Table1[keyword], "\b" &amp; Table1[[#This Row],[keyword]] &amp; ".*")) * (Table1[keep]=1) * (Table1[QA]=Table1[[#This Row],[QA]]) *  (Table1[Redundant]&lt;&gt;1)))</f>
        <v>1</v>
      </c>
      <c r="K802" t="str" cm="1">
        <f t="array" ref="K802">_xlfn.TEXTJOIN(", ", TRUE, _xlfn._xlws.FILTER(Table1[keyword], (_xlfn.REGEXTEST(Table1[keyword], "\b" &amp; Table1[[#This Row],[keyword]] &amp; ".*")) * (Table1[keep]=1)  * (Table1[QA]=Table1[[#This Row],[QA]]) *  (Table1[Redundant]&lt;&gt;1), ""))</f>
        <v>standby</v>
      </c>
      <c r="L802" cm="1">
        <f t="array" ref="L802">SUM(--(RIGHT(_xlfn.TEXTSPLIT(Table1[[#This Row],[processed]], ," "), 1) = "I"))</f>
        <v>1</v>
      </c>
      <c r="M802" cm="1">
        <f t="array" ref="M802">SUM(--(RIGHT(_xlfn.TEXTSPLIT(Table1[[#This Row],[processed]], ," "), 2) = "bl"))</f>
        <v>0</v>
      </c>
      <c r="N802" cm="1">
        <f t="array" ref="N802">SUM(--(ISNUMBER(SEARCH(Table1[[#This Row],[keyword]], Table1[keyword]))))</f>
        <v>2</v>
      </c>
      <c r="O802" t="str" cm="1">
        <f t="array" ref="O802">_xlfn.TEXTJOIN(", ", TRUE, _xlfn._xlws.FILTER(Table1[keyword], ISNUMBER(SEARCH(Table1[[#This Row],[keyword]], Table1[keyword])), ""))</f>
        <v>standby, standby</v>
      </c>
      <c r="P802" cm="1">
        <f t="array" ref="P802">SUM(--((_xlfn.REGEXTEST(Table1[keyword], "^" &amp; Table1[[#This Row],[keyword]] &amp; ".*")) * (Table1[keep]=1) ))</f>
        <v>2</v>
      </c>
      <c r="Q802" t="str" cm="1">
        <f t="array" ref="Q802">_xlfn.TEXTJOIN(", ", TRUE, _xlfn._xlws.FILTER(Table1[keyword], (_xlfn.REGEXTEST(Table1[keyword], "^" &amp; Table1[[#This Row],[keyword]] &amp; ".*")) * (Table1[keep]=1), ""))</f>
        <v>standby, standby</v>
      </c>
    </row>
    <row r="803" spans="1:17" x14ac:dyDescent="0.3">
      <c r="A803" t="str">
        <f>IF(NOT(ISBLANK(Table1[[#This Row],[correct value]])), Table1[[#This Row],[correct value]], Table1[[#This Row],[processed]])</f>
        <v>standy</v>
      </c>
      <c r="B803">
        <v>0</v>
      </c>
      <c r="C803">
        <v>1</v>
      </c>
      <c r="D803" t="s">
        <v>131</v>
      </c>
      <c r="F803" t="b">
        <f>COUNTA(_xlfn.TEXTSPLIT(Table1[[#This Row],[processed]]," "))=1</f>
        <v>1</v>
      </c>
      <c r="G803" t="s">
        <v>167</v>
      </c>
      <c r="H803" t="s">
        <v>209</v>
      </c>
      <c r="I803" t="s">
        <v>1387</v>
      </c>
      <c r="J803" cm="1">
        <f t="array" ref="J803">SUM(--((_xlfn.REGEXTEST(Table1[keyword], "\b" &amp; Table1[[#This Row],[keyword]] &amp; ".*")) * (Table1[keep]=1) * (Table1[QA]=Table1[[#This Row],[QA]]) *  (Table1[Redundant]&lt;&gt;1)))</f>
        <v>1</v>
      </c>
      <c r="K803" t="str" cm="1">
        <f t="array" ref="K803">_xlfn.TEXTJOIN(", ", TRUE, _xlfn._xlws.FILTER(Table1[keyword], (_xlfn.REGEXTEST(Table1[keyword], "\b" &amp; Table1[[#This Row],[keyword]] &amp; ".*")) * (Table1[keep]=1)  * (Table1[QA]=Table1[[#This Row],[QA]]) *  (Table1[Redundant]&lt;&gt;1), ""))</f>
        <v>standy</v>
      </c>
      <c r="L803" cm="1">
        <f t="array" ref="L803">SUM(--(RIGHT(_xlfn.TEXTSPLIT(Table1[[#This Row],[processed]], ," "), 1) = "I"))</f>
        <v>1</v>
      </c>
      <c r="M803" cm="1">
        <f t="array" ref="M803">SUM(--(RIGHT(_xlfn.TEXTSPLIT(Table1[[#This Row],[processed]], ," "), 2) = "bl"))</f>
        <v>0</v>
      </c>
      <c r="N803" cm="1">
        <f t="array" ref="N803">SUM(--(ISNUMBER(SEARCH(Table1[[#This Row],[keyword]], Table1[keyword]))))</f>
        <v>1</v>
      </c>
      <c r="O803" t="str" cm="1">
        <f t="array" ref="O803">_xlfn.TEXTJOIN(", ", TRUE, _xlfn._xlws.FILTER(Table1[keyword], ISNUMBER(SEARCH(Table1[[#This Row],[keyword]], Table1[keyword])), ""))</f>
        <v>standy</v>
      </c>
      <c r="P803" cm="1">
        <f t="array" ref="P803">SUM(--((_xlfn.REGEXTEST(Table1[keyword], "^" &amp; Table1[[#This Row],[keyword]] &amp; ".*")) * (Table1[keep]=1) ))</f>
        <v>1</v>
      </c>
      <c r="Q803" t="str" cm="1">
        <f t="array" ref="Q803">_xlfn.TEXTJOIN(", ", TRUE, _xlfn._xlws.FILTER(Table1[keyword], (_xlfn.REGEXTEST(Table1[keyword], "^" &amp; Table1[[#This Row],[keyword]] &amp; ".*")) * (Table1[keep]=1), ""))</f>
        <v>standy</v>
      </c>
    </row>
    <row r="804" spans="1:17" x14ac:dyDescent="0.3">
      <c r="A804" t="str">
        <f>IF(NOT(ISBLANK(Table1[[#This Row],[correct value]])), Table1[[#This Row],[correct value]], Table1[[#This Row],[processed]])</f>
        <v>state</v>
      </c>
      <c r="B804">
        <v>0</v>
      </c>
      <c r="C804">
        <v>1</v>
      </c>
      <c r="D804" t="s">
        <v>492</v>
      </c>
      <c r="F804" t="b">
        <f>COUNTA(_xlfn.TEXTSPLIT(Table1[[#This Row],[processed]]," "))=1</f>
        <v>1</v>
      </c>
      <c r="G804" t="s">
        <v>147</v>
      </c>
      <c r="H804" s="2" t="s">
        <v>147</v>
      </c>
      <c r="J804" cm="1">
        <f t="array" ref="J804">SUM(--((_xlfn.REGEXTEST(Table1[keyword], "\b" &amp; Table1[[#This Row],[keyword]] &amp; ".*")) * (Table1[keep]=1) * (Table1[QA]=Table1[[#This Row],[QA]]) *  (Table1[Redundant]&lt;&gt;1)))</f>
        <v>1</v>
      </c>
      <c r="K804" t="str" cm="1">
        <f t="array" ref="K804">_xlfn.TEXTJOIN(", ", TRUE, _xlfn._xlws.FILTER(Table1[keyword], (_xlfn.REGEXTEST(Table1[keyword], "\b" &amp; Table1[[#This Row],[keyword]] &amp; ".*")) * (Table1[keep]=1)  * (Table1[QA]=Table1[[#This Row],[QA]]) *  (Table1[Redundant]&lt;&gt;1), ""))</f>
        <v>state</v>
      </c>
      <c r="L804" cm="1">
        <f t="array" ref="L804">SUM(--(RIGHT(_xlfn.TEXTSPLIT(Table1[[#This Row],[processed]], ," "), 1) = "I"))</f>
        <v>0</v>
      </c>
      <c r="M804" cm="1">
        <f t="array" ref="M804">SUM(--(RIGHT(_xlfn.TEXTSPLIT(Table1[[#This Row],[processed]], ," "), 2) = "bl"))</f>
        <v>0</v>
      </c>
      <c r="N804" cm="1">
        <f t="array" ref="N804">SUM(--(ISNUMBER(SEARCH(Table1[[#This Row],[keyword]], Table1[keyword]))))</f>
        <v>5</v>
      </c>
      <c r="O804" t="str" cm="1">
        <f t="array" ref="O804">_xlfn.TEXTJOIN(", ", TRUE, _xlfn._xlws.FILTER(Table1[keyword], ISNUMBER(SEARCH(Table1[[#This Row],[keyword]], Table1[keyword])), ""))</f>
        <v>state, save retriev state, state, state-awar, fail-saf state</v>
      </c>
      <c r="P804" cm="1">
        <f t="array" ref="P804">SUM(--((_xlfn.REGEXTEST(Table1[keyword], "^" &amp; Table1[[#This Row],[keyword]] &amp; ".*")) * (Table1[keep]=1) ))</f>
        <v>3</v>
      </c>
      <c r="Q804" t="str" cm="1">
        <f t="array" ref="Q804">_xlfn.TEXTJOIN(", ", TRUE, _xlfn._xlws.FILTER(Table1[keyword], (_xlfn.REGEXTEST(Table1[keyword], "^" &amp; Table1[[#This Row],[keyword]] &amp; ".*")) * (Table1[keep]=1), ""))</f>
        <v>state, state, state-awar</v>
      </c>
    </row>
    <row r="805" spans="1:17" x14ac:dyDescent="0.3">
      <c r="A805" t="str">
        <f>IF(NOT(ISBLANK(Table1[[#This Row],[correct value]])), Table1[[#This Row],[correct value]], Table1[[#This Row],[processed]])</f>
        <v>state-awar</v>
      </c>
      <c r="B805">
        <v>1</v>
      </c>
      <c r="C805">
        <v>1</v>
      </c>
      <c r="D805" t="s">
        <v>131</v>
      </c>
      <c r="E805">
        <v>1</v>
      </c>
      <c r="F805" t="b">
        <f>COUNTA(_xlfn.TEXTSPLIT(Table1[[#This Row],[processed]]," "))=1</f>
        <v>1</v>
      </c>
      <c r="G805" t="s">
        <v>223</v>
      </c>
      <c r="H805" s="2" t="s">
        <v>224</v>
      </c>
      <c r="J805" cm="1">
        <f t="array" ref="J805">SUM(--((_xlfn.REGEXTEST(Table1[keyword], "\b" &amp; Table1[[#This Row],[keyword]] &amp; ".*")) * (Table1[keep]=1) * (Table1[QA]=Table1[[#This Row],[QA]]) *  (Table1[Redundant]&lt;&gt;1)))</f>
        <v>0</v>
      </c>
      <c r="K805" t="str" cm="1">
        <f t="array" ref="K805">_xlfn.TEXTJOIN(", ", TRUE, _xlfn._xlws.FILTER(Table1[keyword], (_xlfn.REGEXTEST(Table1[keyword], "\b" &amp; Table1[[#This Row],[keyword]] &amp; ".*")) * (Table1[keep]=1)  * (Table1[QA]=Table1[[#This Row],[QA]]) *  (Table1[Redundant]&lt;&gt;1), ""))</f>
        <v/>
      </c>
      <c r="L805" cm="1">
        <f t="array" ref="L805">SUM(--(RIGHT(_xlfn.TEXTSPLIT(Table1[[#This Row],[processed]], ," "), 1) = "I"))</f>
        <v>0</v>
      </c>
      <c r="M805" cm="1">
        <f t="array" ref="M805">SUM(--(RIGHT(_xlfn.TEXTSPLIT(Table1[[#This Row],[processed]], ," "), 2) = "bl"))</f>
        <v>0</v>
      </c>
      <c r="N805" cm="1">
        <f t="array" ref="N805">SUM(--(ISNUMBER(SEARCH(Table1[[#This Row],[keyword]], Table1[keyword]))))</f>
        <v>1</v>
      </c>
      <c r="O805" t="str" cm="1">
        <f t="array" ref="O805">_xlfn.TEXTJOIN(", ", TRUE, _xlfn._xlws.FILTER(Table1[keyword], ISNUMBER(SEARCH(Table1[[#This Row],[keyword]], Table1[keyword])), ""))</f>
        <v>state-awar</v>
      </c>
      <c r="P805" cm="1">
        <f t="array" ref="P805">SUM(--((_xlfn.REGEXTEST(Table1[keyword], "^" &amp; Table1[[#This Row],[keyword]] &amp; ".*")) * (Table1[keep]=1) ))</f>
        <v>1</v>
      </c>
      <c r="Q805" t="str" cm="1">
        <f t="array" ref="Q805">_xlfn.TEXTJOIN(", ", TRUE, _xlfn._xlws.FILTER(Table1[keyword], (_xlfn.REGEXTEST(Table1[keyword], "^" &amp; Table1[[#This Row],[keyword]] &amp; ".*")) * (Table1[keep]=1), ""))</f>
        <v>state-awar</v>
      </c>
    </row>
    <row r="806" spans="1:17" x14ac:dyDescent="0.3">
      <c r="A806" t="str">
        <f>IF(NOT(ISBLANK(Table1[[#This Row],[correct value]])), Table1[[#This Row],[correct value]], Table1[[#This Row],[processed]])</f>
        <v>statu</v>
      </c>
      <c r="B806">
        <v>0</v>
      </c>
      <c r="C806">
        <v>1</v>
      </c>
      <c r="D806" t="s">
        <v>1383</v>
      </c>
      <c r="F806" t="b">
        <f>COUNTA(_xlfn.TEXTSPLIT(Table1[[#This Row],[processed]]," "))=1</f>
        <v>1</v>
      </c>
      <c r="G806" t="s">
        <v>1327</v>
      </c>
      <c r="H806" s="2" t="s">
        <v>1328</v>
      </c>
      <c r="J806" cm="1">
        <f t="array" ref="J806">SUM(--((_xlfn.REGEXTEST(Table1[keyword], "\b" &amp; Table1[[#This Row],[keyword]] &amp; ".*")) * (Table1[keep]=1) * (Table1[QA]=Table1[[#This Row],[QA]]) *  (Table1[Redundant]&lt;&gt;1)))</f>
        <v>1</v>
      </c>
      <c r="K806" t="str" cm="1">
        <f t="array" ref="K806">_xlfn.TEXTJOIN(", ", TRUE, _xlfn._xlws.FILTER(Table1[keyword], (_xlfn.REGEXTEST(Table1[keyword], "\b" &amp; Table1[[#This Row],[keyword]] &amp; ".*")) * (Table1[keep]=1)  * (Table1[QA]=Table1[[#This Row],[QA]]) *  (Table1[Redundant]&lt;&gt;1), ""))</f>
        <v>statu</v>
      </c>
      <c r="L806" cm="1">
        <f t="array" ref="L806">SUM(--(RIGHT(_xlfn.TEXTSPLIT(Table1[[#This Row],[processed]], ," "), 1) = "I"))</f>
        <v>0</v>
      </c>
      <c r="M806" cm="1">
        <f t="array" ref="M806">SUM(--(RIGHT(_xlfn.TEXTSPLIT(Table1[[#This Row],[processed]], ," "), 2) = "bl"))</f>
        <v>0</v>
      </c>
      <c r="N806" cm="1">
        <f t="array" ref="N806">SUM(--(ISNUMBER(SEARCH(Table1[[#This Row],[keyword]], Table1[keyword]))))</f>
        <v>1</v>
      </c>
      <c r="O806" t="str" cm="1">
        <f t="array" ref="O806">_xlfn.TEXTJOIN(", ", TRUE, _xlfn._xlws.FILTER(Table1[keyword], ISNUMBER(SEARCH(Table1[[#This Row],[keyword]], Table1[keyword])), ""))</f>
        <v>statu</v>
      </c>
      <c r="P806" cm="1">
        <f t="array" ref="P806">SUM(--((_xlfn.REGEXTEST(Table1[keyword], "^" &amp; Table1[[#This Row],[keyword]] &amp; ".*")) * (Table1[keep]=1) ))</f>
        <v>1</v>
      </c>
      <c r="Q806" t="str" cm="1">
        <f t="array" ref="Q806">_xlfn.TEXTJOIN(", ", TRUE, _xlfn._xlws.FILTER(Table1[keyword], (_xlfn.REGEXTEST(Table1[keyword], "^" &amp; Table1[[#This Row],[keyword]] &amp; ".*")) * (Table1[keep]=1), ""))</f>
        <v>statu</v>
      </c>
    </row>
    <row r="807" spans="1:17" x14ac:dyDescent="0.3">
      <c r="A807" t="str">
        <f>IF(NOT(ISBLANK(Table1[[#This Row],[correct value]])), Table1[[#This Row],[correct value]], Table1[[#This Row],[processed]])</f>
        <v>stead</v>
      </c>
      <c r="B807">
        <v>1</v>
      </c>
      <c r="C807">
        <v>1</v>
      </c>
      <c r="D807" t="s">
        <v>131</v>
      </c>
      <c r="F807" t="b">
        <f>COUNTA(_xlfn.TEXTSPLIT(Table1[[#This Row],[processed]]," "))=1</f>
        <v>1</v>
      </c>
      <c r="G807" t="s">
        <v>227</v>
      </c>
      <c r="H807" s="2" t="s">
        <v>228</v>
      </c>
      <c r="I807" t="s">
        <v>1388</v>
      </c>
      <c r="J807" cm="1">
        <f t="array" ref="J807">SUM(--((_xlfn.REGEXTEST(Table1[keyword], "\b" &amp; Table1[[#This Row],[keyword]] &amp; ".*")) * (Table1[keep]=1) * (Table1[QA]=Table1[[#This Row],[QA]]) *  (Table1[Redundant]&lt;&gt;1)))</f>
        <v>1</v>
      </c>
      <c r="K807" t="str" cm="1">
        <f t="array" ref="K807">_xlfn.TEXTJOIN(", ", TRUE, _xlfn._xlws.FILTER(Table1[keyword], (_xlfn.REGEXTEST(Table1[keyword], "\b" &amp; Table1[[#This Row],[keyword]] &amp; ".*")) * (Table1[keep]=1)  * (Table1[QA]=Table1[[#This Row],[QA]]) *  (Table1[Redundant]&lt;&gt;1), ""))</f>
        <v>stead</v>
      </c>
      <c r="L807" cm="1">
        <f t="array" ref="L807">SUM(--(RIGHT(_xlfn.TEXTSPLIT(Table1[[#This Row],[processed]], ," "), 1) = "I"))</f>
        <v>1</v>
      </c>
      <c r="M807" cm="1">
        <f t="array" ref="M807">SUM(--(RIGHT(_xlfn.TEXTSPLIT(Table1[[#This Row],[processed]], ," "), 2) = "bl"))</f>
        <v>0</v>
      </c>
      <c r="N807" cm="1">
        <f t="array" ref="N807">SUM(--(ISNUMBER(SEARCH(Table1[[#This Row],[keyword]], Table1[keyword]))))</f>
        <v>1</v>
      </c>
      <c r="O807" t="str" cm="1">
        <f t="array" ref="O807">_xlfn.TEXTJOIN(", ", TRUE, _xlfn._xlws.FILTER(Table1[keyword], ISNUMBER(SEARCH(Table1[[#This Row],[keyword]], Table1[keyword])), ""))</f>
        <v>stead</v>
      </c>
      <c r="P807" cm="1">
        <f t="array" ref="P807">SUM(--((_xlfn.REGEXTEST(Table1[keyword], "^" &amp; Table1[[#This Row],[keyword]] &amp; ".*")) * (Table1[keep]=1) ))</f>
        <v>1</v>
      </c>
      <c r="Q807" t="str" cm="1">
        <f t="array" ref="Q807">_xlfn.TEXTJOIN(", ", TRUE, _xlfn._xlws.FILTER(Table1[keyword], (_xlfn.REGEXTEST(Table1[keyword], "^" &amp; Table1[[#This Row],[keyword]] &amp; ".*")) * (Table1[keep]=1), ""))</f>
        <v>stead</v>
      </c>
    </row>
    <row r="808" spans="1:17" x14ac:dyDescent="0.3">
      <c r="A808" t="str">
        <f>IF(NOT(ISBLANK(Table1[[#This Row],[correct value]])), Table1[[#This Row],[correct value]], Table1[[#This Row],[processed]])</f>
        <v>stolen</v>
      </c>
      <c r="B808">
        <v>1</v>
      </c>
      <c r="C808">
        <v>1</v>
      </c>
      <c r="D808" t="s">
        <v>1184</v>
      </c>
      <c r="F808" t="b">
        <f>COUNTA(_xlfn.TEXTSPLIT(Table1[[#This Row],[processed]]," "))=1</f>
        <v>1</v>
      </c>
      <c r="G808" t="s">
        <v>1146</v>
      </c>
      <c r="H808" s="2" t="s">
        <v>1146</v>
      </c>
      <c r="J808" cm="1">
        <f t="array" ref="J808">SUM(--((_xlfn.REGEXTEST(Table1[keyword], "\b" &amp; Table1[[#This Row],[keyword]] &amp; ".*")) * (Table1[keep]=1) * (Table1[QA]=Table1[[#This Row],[QA]]) *  (Table1[Redundant]&lt;&gt;1)))</f>
        <v>1</v>
      </c>
      <c r="K808" t="str" cm="1">
        <f t="array" ref="K808">_xlfn.TEXTJOIN(", ", TRUE, _xlfn._xlws.FILTER(Table1[keyword], (_xlfn.REGEXTEST(Table1[keyword], "\b" &amp; Table1[[#This Row],[keyword]] &amp; ".*")) * (Table1[keep]=1)  * (Table1[QA]=Table1[[#This Row],[QA]]) *  (Table1[Redundant]&lt;&gt;1), ""))</f>
        <v>stolen</v>
      </c>
      <c r="L808" cm="1">
        <f t="array" ref="L808">SUM(--(RIGHT(_xlfn.TEXTSPLIT(Table1[[#This Row],[processed]], ," "), 1) = "I"))</f>
        <v>0</v>
      </c>
      <c r="M808" cm="1">
        <f t="array" ref="M808">SUM(--(RIGHT(_xlfn.TEXTSPLIT(Table1[[#This Row],[processed]], ," "), 2) = "bl"))</f>
        <v>0</v>
      </c>
      <c r="N808" cm="1">
        <f t="array" ref="N808">SUM(--(ISNUMBER(SEARCH(Table1[[#This Row],[keyword]], Table1[keyword]))))</f>
        <v>1</v>
      </c>
      <c r="O808" t="str" cm="1">
        <f t="array" ref="O808">_xlfn.TEXTJOIN(", ", TRUE, _xlfn._xlws.FILTER(Table1[keyword], ISNUMBER(SEARCH(Table1[[#This Row],[keyword]], Table1[keyword])), ""))</f>
        <v>stolen</v>
      </c>
      <c r="P808" cm="1">
        <f t="array" ref="P808">SUM(--((_xlfn.REGEXTEST(Table1[keyword], "^" &amp; Table1[[#This Row],[keyword]] &amp; ".*")) * (Table1[keep]=1) ))</f>
        <v>1</v>
      </c>
      <c r="Q808" t="str" cm="1">
        <f t="array" ref="Q808">_xlfn.TEXTJOIN(", ", TRUE, _xlfn._xlws.FILTER(Table1[keyword], (_xlfn.REGEXTEST(Table1[keyword], "^" &amp; Table1[[#This Row],[keyword]] &amp; ".*")) * (Table1[keep]=1), ""))</f>
        <v>stolen</v>
      </c>
    </row>
    <row r="809" spans="1:17" x14ac:dyDescent="0.3">
      <c r="A809" t="str">
        <f>IF(NOT(ISBLANK(Table1[[#This Row],[correct value]])), Table1[[#This Row],[correct value]], Table1[[#This Row],[processed]])</f>
        <v>stop</v>
      </c>
      <c r="B809">
        <v>0</v>
      </c>
      <c r="C809">
        <v>1</v>
      </c>
      <c r="D809" t="s">
        <v>1383</v>
      </c>
      <c r="F809" t="b">
        <f>COUNTA(_xlfn.TEXTSPLIT(Table1[[#This Row],[processed]]," "))=1</f>
        <v>1</v>
      </c>
      <c r="G809" t="s">
        <v>1307</v>
      </c>
      <c r="H809" s="2" t="s">
        <v>1307</v>
      </c>
      <c r="J809" cm="1">
        <f t="array" ref="J809">SUM(--((_xlfn.REGEXTEST(Table1[keyword], "\b" &amp; Table1[[#This Row],[keyword]] &amp; ".*")) * (Table1[keep]=1) * (Table1[QA]=Table1[[#This Row],[QA]]) *  (Table1[Redundant]&lt;&gt;1)))</f>
        <v>1</v>
      </c>
      <c r="K809" t="str" cm="1">
        <f t="array" ref="K809">_xlfn.TEXTJOIN(", ", TRUE, _xlfn._xlws.FILTER(Table1[keyword], (_xlfn.REGEXTEST(Table1[keyword], "\b" &amp; Table1[[#This Row],[keyword]] &amp; ".*")) * (Table1[keep]=1)  * (Table1[QA]=Table1[[#This Row],[QA]]) *  (Table1[Redundant]&lt;&gt;1), ""))</f>
        <v>stop</v>
      </c>
      <c r="L809" cm="1">
        <f t="array" ref="L809">SUM(--(RIGHT(_xlfn.TEXTSPLIT(Table1[[#This Row],[processed]], ," "), 1) = "I"))</f>
        <v>0</v>
      </c>
      <c r="M809" cm="1">
        <f t="array" ref="M809">SUM(--(RIGHT(_xlfn.TEXTSPLIT(Table1[[#This Row],[processed]], ," "), 2) = "bl"))</f>
        <v>0</v>
      </c>
      <c r="N809" cm="1">
        <f t="array" ref="N809">SUM(--(ISNUMBER(SEARCH(Table1[[#This Row],[keyword]], Table1[keyword]))))</f>
        <v>1</v>
      </c>
      <c r="O809" t="str" cm="1">
        <f t="array" ref="O809">_xlfn.TEXTJOIN(", ", TRUE, _xlfn._xlws.FILTER(Table1[keyword], ISNUMBER(SEARCH(Table1[[#This Row],[keyword]], Table1[keyword])), ""))</f>
        <v>stop</v>
      </c>
      <c r="P809" cm="1">
        <f t="array" ref="P809">SUM(--((_xlfn.REGEXTEST(Table1[keyword], "^" &amp; Table1[[#This Row],[keyword]] &amp; ".*")) * (Table1[keep]=1) ))</f>
        <v>1</v>
      </c>
      <c r="Q809" t="str" cm="1">
        <f t="array" ref="Q809">_xlfn.TEXTJOIN(", ", TRUE, _xlfn._xlws.FILTER(Table1[keyword], (_xlfn.REGEXTEST(Table1[keyword], "^" &amp; Table1[[#This Row],[keyword]] &amp; ".*")) * (Table1[keep]=1), ""))</f>
        <v>stop</v>
      </c>
    </row>
    <row r="810" spans="1:17" x14ac:dyDescent="0.3">
      <c r="A810" t="str">
        <f>IF(NOT(ISBLANK(Table1[[#This Row],[correct value]])), Table1[[#This Row],[correct value]], Table1[[#This Row],[processed]])</f>
        <v>storyboard</v>
      </c>
      <c r="B810">
        <v>1</v>
      </c>
      <c r="C810">
        <v>1</v>
      </c>
      <c r="D810" t="s">
        <v>1383</v>
      </c>
      <c r="F810" t="b">
        <f>COUNTA(_xlfn.TEXTSPLIT(Table1[[#This Row],[processed]]," "))=1</f>
        <v>1</v>
      </c>
      <c r="G810" t="s">
        <v>1376</v>
      </c>
      <c r="H810" s="2" t="s">
        <v>1377</v>
      </c>
      <c r="J810" cm="1">
        <f t="array" ref="J810">SUM(--((_xlfn.REGEXTEST(Table1[keyword], "\b" &amp; Table1[[#This Row],[keyword]] &amp; ".*")) * (Table1[keep]=1) * (Table1[QA]=Table1[[#This Row],[QA]]) *  (Table1[Redundant]&lt;&gt;1)))</f>
        <v>1</v>
      </c>
      <c r="K810" t="str" cm="1">
        <f t="array" ref="K810">_xlfn.TEXTJOIN(", ", TRUE, _xlfn._xlws.FILTER(Table1[keyword], (_xlfn.REGEXTEST(Table1[keyword], "\b" &amp; Table1[[#This Row],[keyword]] &amp; ".*")) * (Table1[keep]=1)  * (Table1[QA]=Table1[[#This Row],[QA]]) *  (Table1[Redundant]&lt;&gt;1), ""))</f>
        <v>storyboard</v>
      </c>
      <c r="L810" cm="1">
        <f t="array" ref="L810">SUM(--(RIGHT(_xlfn.TEXTSPLIT(Table1[[#This Row],[processed]], ," "), 1) = "I"))</f>
        <v>0</v>
      </c>
      <c r="M810" cm="1">
        <f t="array" ref="M810">SUM(--(RIGHT(_xlfn.TEXTSPLIT(Table1[[#This Row],[processed]], ," "), 2) = "bl"))</f>
        <v>0</v>
      </c>
      <c r="N810" cm="1">
        <f t="array" ref="N810">SUM(--(ISNUMBER(SEARCH(Table1[[#This Row],[keyword]], Table1[keyword]))))</f>
        <v>1</v>
      </c>
      <c r="O810" t="str" cm="1">
        <f t="array" ref="O810">_xlfn.TEXTJOIN(", ", TRUE, _xlfn._xlws.FILTER(Table1[keyword], ISNUMBER(SEARCH(Table1[[#This Row],[keyword]], Table1[keyword])), ""))</f>
        <v>storyboard</v>
      </c>
      <c r="P810" cm="1">
        <f t="array" ref="P810">SUM(--((_xlfn.REGEXTEST(Table1[keyword], "^" &amp; Table1[[#This Row],[keyword]] &amp; ".*")) * (Table1[keep]=1) ))</f>
        <v>1</v>
      </c>
      <c r="Q810" t="str" cm="1">
        <f t="array" ref="Q810">_xlfn.TEXTJOIN(", ", TRUE, _xlfn._xlws.FILTER(Table1[keyword], (_xlfn.REGEXTEST(Table1[keyword], "^" &amp; Table1[[#This Row],[keyword]] &amp; ".*")) * (Table1[keep]=1), ""))</f>
        <v>storyboard</v>
      </c>
    </row>
    <row r="811" spans="1:17" x14ac:dyDescent="0.3">
      <c r="A811" t="str">
        <f>IF(NOT(ISBLANK(Table1[[#This Row],[correct value]])), Table1[[#This Row],[correct value]], Table1[[#This Row],[processed]])</f>
        <v>stpa</v>
      </c>
      <c r="B811">
        <v>1</v>
      </c>
      <c r="C811">
        <v>1</v>
      </c>
      <c r="D811" t="s">
        <v>969</v>
      </c>
      <c r="F811" t="b">
        <f>COUNTA(_xlfn.TEXTSPLIT(Table1[[#This Row],[processed]]," "))=1</f>
        <v>1</v>
      </c>
      <c r="G811" t="s">
        <v>914</v>
      </c>
      <c r="H811" s="2" t="s">
        <v>914</v>
      </c>
      <c r="J811" cm="1">
        <f t="array" ref="J811">SUM(--((_xlfn.REGEXTEST(Table1[keyword], "\b" &amp; Table1[[#This Row],[keyword]] &amp; ".*")) * (Table1[keep]=1) * (Table1[QA]=Table1[[#This Row],[QA]]) *  (Table1[Redundant]&lt;&gt;1)))</f>
        <v>1</v>
      </c>
      <c r="K811" t="str" cm="1">
        <f t="array" ref="K811">_xlfn.TEXTJOIN(", ", TRUE, _xlfn._xlws.FILTER(Table1[keyword], (_xlfn.REGEXTEST(Table1[keyword], "\b" &amp; Table1[[#This Row],[keyword]] &amp; ".*")) * (Table1[keep]=1)  * (Table1[QA]=Table1[[#This Row],[QA]]) *  (Table1[Redundant]&lt;&gt;1), ""))</f>
        <v>stpa</v>
      </c>
      <c r="L811" cm="1">
        <f t="array" ref="L811">SUM(--(RIGHT(_xlfn.TEXTSPLIT(Table1[[#This Row],[processed]], ," "), 1) = "I"))</f>
        <v>0</v>
      </c>
      <c r="M811" cm="1">
        <f t="array" ref="M811">SUM(--(RIGHT(_xlfn.TEXTSPLIT(Table1[[#This Row],[processed]], ," "), 2) = "bl"))</f>
        <v>0</v>
      </c>
      <c r="N811" cm="1">
        <f t="array" ref="N811">SUM(--(ISNUMBER(SEARCH(Table1[[#This Row],[keyword]], Table1[keyword]))))</f>
        <v>1</v>
      </c>
      <c r="O811" t="str" cm="1">
        <f t="array" ref="O811">_xlfn.TEXTJOIN(", ", TRUE, _xlfn._xlws.FILTER(Table1[keyword], ISNUMBER(SEARCH(Table1[[#This Row],[keyword]], Table1[keyword])), ""))</f>
        <v>stpa</v>
      </c>
      <c r="P811" cm="1">
        <f t="array" ref="P811">SUM(--((_xlfn.REGEXTEST(Table1[keyword], "^" &amp; Table1[[#This Row],[keyword]] &amp; ".*")) * (Table1[keep]=1) ))</f>
        <v>1</v>
      </c>
      <c r="Q811" t="str" cm="1">
        <f t="array" ref="Q811">_xlfn.TEXTJOIN(", ", TRUE, _xlfn._xlws.FILTER(Table1[keyword], (_xlfn.REGEXTEST(Table1[keyword], "^" &amp; Table1[[#This Row],[keyword]] &amp; ".*")) * (Table1[keep]=1), ""))</f>
        <v>stpa</v>
      </c>
    </row>
    <row r="812" spans="1:17" x14ac:dyDescent="0.3">
      <c r="A812" t="str">
        <f>IF(NOT(ISBLANK(Table1[[#This Row],[correct value]])), Table1[[#This Row],[correct value]], Table1[[#This Row],[processed]])</f>
        <v>strength coupl</v>
      </c>
      <c r="B812">
        <v>1</v>
      </c>
      <c r="C812">
        <v>1</v>
      </c>
      <c r="D812" t="s">
        <v>541</v>
      </c>
      <c r="E812">
        <v>1</v>
      </c>
      <c r="F812" t="b">
        <f>COUNTA(_xlfn.TEXTSPLIT(Table1[[#This Row],[processed]]," "))=1</f>
        <v>0</v>
      </c>
      <c r="G812" t="s">
        <v>602</v>
      </c>
      <c r="H812" s="2" t="s">
        <v>603</v>
      </c>
      <c r="J812" cm="1">
        <f t="array" ref="J812">SUM(--((_xlfn.REGEXTEST(Table1[keyword], "\b" &amp; Table1[[#This Row],[keyword]] &amp; ".*")) * (Table1[keep]=1) * (Table1[QA]=Table1[[#This Row],[QA]]) *  (Table1[Redundant]&lt;&gt;1)))</f>
        <v>0</v>
      </c>
      <c r="K812" t="str" cm="1">
        <f t="array" ref="K812">_xlfn.TEXTJOIN(", ", TRUE, _xlfn._xlws.FILTER(Table1[keyword], (_xlfn.REGEXTEST(Table1[keyword], "\b" &amp; Table1[[#This Row],[keyword]] &amp; ".*")) * (Table1[keep]=1)  * (Table1[QA]=Table1[[#This Row],[QA]]) *  (Table1[Redundant]&lt;&gt;1), ""))</f>
        <v/>
      </c>
      <c r="L812" cm="1">
        <f t="array" ref="L812">SUM(--(RIGHT(_xlfn.TEXTSPLIT(Table1[[#This Row],[processed]], ," "), 1) = "I"))</f>
        <v>0</v>
      </c>
      <c r="M812" cm="1">
        <f t="array" ref="M812">SUM(--(RIGHT(_xlfn.TEXTSPLIT(Table1[[#This Row],[processed]], ," "), 2) = "bl"))</f>
        <v>0</v>
      </c>
      <c r="N812" cm="1">
        <f t="array" ref="N812">SUM(--(ISNUMBER(SEARCH(Table1[[#This Row],[keyword]], Table1[keyword]))))</f>
        <v>1</v>
      </c>
      <c r="O812" t="str" cm="1">
        <f t="array" ref="O812">_xlfn.TEXTJOIN(", ", TRUE, _xlfn._xlws.FILTER(Table1[keyword], ISNUMBER(SEARCH(Table1[[#This Row],[keyword]], Table1[keyword])), ""))</f>
        <v>strength coupl</v>
      </c>
      <c r="P812" cm="1">
        <f t="array" ref="P812">SUM(--((_xlfn.REGEXTEST(Table1[keyword], "^" &amp; Table1[[#This Row],[keyword]] &amp; ".*")) * (Table1[keep]=1) ))</f>
        <v>1</v>
      </c>
      <c r="Q812" t="str" cm="1">
        <f t="array" ref="Q812">_xlfn.TEXTJOIN(", ", TRUE, _xlfn._xlws.FILTER(Table1[keyword], (_xlfn.REGEXTEST(Table1[keyword], "^" &amp; Table1[[#This Row],[keyword]] &amp; ".*")) * (Table1[keep]=1), ""))</f>
        <v>strength coupl</v>
      </c>
    </row>
    <row r="813" spans="1:17" x14ac:dyDescent="0.3">
      <c r="A813" t="str">
        <f>IF(NOT(ISBLANK(Table1[[#This Row],[correct value]])), Table1[[#This Row],[correct value]], Table1[[#This Row],[processed]])</f>
        <v>stride</v>
      </c>
      <c r="B813">
        <v>1</v>
      </c>
      <c r="C813">
        <v>1</v>
      </c>
      <c r="D813" t="s">
        <v>1184</v>
      </c>
      <c r="F813" t="b">
        <f>COUNTA(_xlfn.TEXTSPLIT(Table1[[#This Row],[processed]]," "))=1</f>
        <v>1</v>
      </c>
      <c r="G813" t="s">
        <v>1104</v>
      </c>
      <c r="H813" s="2" t="s">
        <v>1104</v>
      </c>
      <c r="J813" cm="1">
        <f t="array" ref="J813">SUM(--((_xlfn.REGEXTEST(Table1[keyword], "\b" &amp; Table1[[#This Row],[keyword]] &amp; ".*")) * (Table1[keep]=1) * (Table1[QA]=Table1[[#This Row],[QA]]) *  (Table1[Redundant]&lt;&gt;1)))</f>
        <v>1</v>
      </c>
      <c r="K813" t="str" cm="1">
        <f t="array" ref="K813">_xlfn.TEXTJOIN(", ", TRUE, _xlfn._xlws.FILTER(Table1[keyword], (_xlfn.REGEXTEST(Table1[keyword], "\b" &amp; Table1[[#This Row],[keyword]] &amp; ".*")) * (Table1[keep]=1)  * (Table1[QA]=Table1[[#This Row],[QA]]) *  (Table1[Redundant]&lt;&gt;1), ""))</f>
        <v>stride</v>
      </c>
      <c r="L813" cm="1">
        <f t="array" ref="L813">SUM(--(RIGHT(_xlfn.TEXTSPLIT(Table1[[#This Row],[processed]], ," "), 1) = "I"))</f>
        <v>0</v>
      </c>
      <c r="M813" cm="1">
        <f t="array" ref="M813">SUM(--(RIGHT(_xlfn.TEXTSPLIT(Table1[[#This Row],[processed]], ," "), 2) = "bl"))</f>
        <v>0</v>
      </c>
      <c r="N813" cm="1">
        <f t="array" ref="N813">SUM(--(ISNUMBER(SEARCH(Table1[[#This Row],[keyword]], Table1[keyword]))))</f>
        <v>1</v>
      </c>
      <c r="O813" t="str" cm="1">
        <f t="array" ref="O813">_xlfn.TEXTJOIN(", ", TRUE, _xlfn._xlws.FILTER(Table1[keyword], ISNUMBER(SEARCH(Table1[[#This Row],[keyword]], Table1[keyword])), ""))</f>
        <v>stride</v>
      </c>
      <c r="P813" cm="1">
        <f t="array" ref="P813">SUM(--((_xlfn.REGEXTEST(Table1[keyword], "^" &amp; Table1[[#This Row],[keyword]] &amp; ".*")) * (Table1[keep]=1) ))</f>
        <v>1</v>
      </c>
      <c r="Q813" t="str" cm="1">
        <f t="array" ref="Q813">_xlfn.TEXTJOIN(", ", TRUE, _xlfn._xlws.FILTER(Table1[keyword], (_xlfn.REGEXTEST(Table1[keyword], "^" &amp; Table1[[#This Row],[keyword]] &amp; ".*")) * (Table1[keep]=1), ""))</f>
        <v>stride</v>
      </c>
    </row>
    <row r="814" spans="1:17" x14ac:dyDescent="0.3">
      <c r="A814" t="str">
        <f>IF(NOT(ISBLANK(Table1[[#This Row],[correct value]])), Table1[[#This Row],[correct value]], Table1[[#This Row],[processed]])</f>
        <v>stub</v>
      </c>
      <c r="B814">
        <v>0</v>
      </c>
      <c r="C814">
        <v>1</v>
      </c>
      <c r="D814" t="s">
        <v>115</v>
      </c>
      <c r="F814" t="b">
        <f>COUNTA(_xlfn.TEXTSPLIT(Table1[[#This Row],[processed]]," "))=1</f>
        <v>1</v>
      </c>
      <c r="G814" t="s">
        <v>51</v>
      </c>
      <c r="H814" s="2" t="s">
        <v>51</v>
      </c>
      <c r="J814" cm="1">
        <f t="array" ref="J814">SUM(--((_xlfn.REGEXTEST(Table1[keyword], "\b" &amp; Table1[[#This Row],[keyword]] &amp; ".*")) * (Table1[keep]=1) * (Table1[QA]=Table1[[#This Row],[QA]]) *  (Table1[Redundant]&lt;&gt;1)))</f>
        <v>1</v>
      </c>
      <c r="K814" t="str" cm="1">
        <f t="array" ref="K814">_xlfn.TEXTJOIN(", ", TRUE, _xlfn._xlws.FILTER(Table1[keyword], (_xlfn.REGEXTEST(Table1[keyword], "\b" &amp; Table1[[#This Row],[keyword]] &amp; ".*")) * (Table1[keep]=1)  * (Table1[QA]=Table1[[#This Row],[QA]]) *  (Table1[Redundant]&lt;&gt;1), ""))</f>
        <v>stub</v>
      </c>
      <c r="L814" cm="1">
        <f t="array" ref="L814">SUM(--(RIGHT(_xlfn.TEXTSPLIT(Table1[[#This Row],[processed]], ," "), 1) = "I"))</f>
        <v>0</v>
      </c>
      <c r="M814" cm="1">
        <f t="array" ref="M814">SUM(--(RIGHT(_xlfn.TEXTSPLIT(Table1[[#This Row],[processed]], ," "), 2) = "bl"))</f>
        <v>0</v>
      </c>
      <c r="N814" cm="1">
        <f t="array" ref="N814">SUM(--(ISNUMBER(SEARCH(Table1[[#This Row],[keyword]], Table1[keyword]))))</f>
        <v>2</v>
      </c>
      <c r="O814" t="str" cm="1">
        <f t="array" ref="O814">_xlfn.TEXTJOIN(", ", TRUE, _xlfn._xlws.FILTER(Table1[keyword], ISNUMBER(SEARCH(Table1[[#This Row],[keyword]], Table1[keyword])), ""))</f>
        <v>stub, stub</v>
      </c>
      <c r="P814" cm="1">
        <f t="array" ref="P814">SUM(--((_xlfn.REGEXTEST(Table1[keyword], "^" &amp; Table1[[#This Row],[keyword]] &amp; ".*")) * (Table1[keep]=1) ))</f>
        <v>2</v>
      </c>
      <c r="Q814" t="str" cm="1">
        <f t="array" ref="Q814">_xlfn.TEXTJOIN(", ", TRUE, _xlfn._xlws.FILTER(Table1[keyword], (_xlfn.REGEXTEST(Table1[keyword], "^" &amp; Table1[[#This Row],[keyword]] &amp; ".*")) * (Table1[keep]=1), ""))</f>
        <v>stub, stub</v>
      </c>
    </row>
    <row r="815" spans="1:17" hidden="1" x14ac:dyDescent="0.3">
      <c r="A815" s="6" t="str">
        <f>IF(NOT(ISBLANK(Table1[[#This Row],[correct value]])), Table1[[#This Row],[correct value]], Table1[[#This Row],[processed]])</f>
        <v>secur code</v>
      </c>
      <c r="B815">
        <v>0</v>
      </c>
      <c r="C815">
        <v>0</v>
      </c>
      <c r="D815" t="s">
        <v>969</v>
      </c>
      <c r="F815" t="b">
        <f>COUNTA(_xlfn.TEXTSPLIT(Table1[[#This Row],[processed]]," "))=1</f>
        <v>0</v>
      </c>
      <c r="G815" t="s">
        <v>873</v>
      </c>
      <c r="H815" t="s">
        <v>874</v>
      </c>
      <c r="J815" cm="1">
        <f t="array" ref="J815">SUM(--((_xlfn.REGEXTEST(Table1[keyword], "\b" &amp; Table1[[#This Row],[keyword]] &amp; ".*")) * (Table1[keep]=1) * (Table1[QA]=Table1[[#This Row],[QA]]) *  (Table1[Redundant]&lt;&gt;1)))</f>
        <v>0</v>
      </c>
      <c r="K815" t="str" cm="1">
        <f t="array" ref="K815">_xlfn.TEXTJOIN(", ", TRUE, _xlfn._xlws.FILTER(Table1[keyword], (_xlfn.REGEXTEST(Table1[keyword], "\b" &amp; Table1[[#This Row],[keyword]] &amp; ".*")) * (Table1[keep]=1)  * (Table1[QA]=Table1[[#This Row],[QA]]) *  (Table1[Redundant]&lt;&gt;1), ""))</f>
        <v/>
      </c>
      <c r="L815" cm="1">
        <f t="array" ref="L815">SUM(--(RIGHT(_xlfn.TEXTSPLIT(Table1[[#This Row],[processed]], ," "), 1) = "I"))</f>
        <v>0</v>
      </c>
      <c r="M815" cm="1">
        <f t="array" ref="M815">SUM(--(RIGHT(_xlfn.TEXTSPLIT(Table1[[#This Row],[processed]], ," "), 2) = "bl"))</f>
        <v>0</v>
      </c>
      <c r="N815" cm="1">
        <f t="array" ref="N815">SUM(--(ISNUMBER(SEARCH(Table1[[#This Row],[keyword]], Table1[keyword]))))</f>
        <v>1</v>
      </c>
      <c r="O815" t="str" cm="1">
        <f t="array" ref="O815">_xlfn.TEXTJOIN(", ", TRUE, _xlfn._xlws.FILTER(Table1[keyword], ISNUMBER(SEARCH(Table1[[#This Row],[keyword]], Table1[keyword])), ""))</f>
        <v>secur code</v>
      </c>
      <c r="P815" cm="1">
        <f t="array" ref="P815">SUM(--((_xlfn.REGEXTEST(Table1[keyword], "^" &amp; Table1[[#This Row],[keyword]] &amp; ".*")) * (Table1[keep]=1) ))</f>
        <v>0</v>
      </c>
      <c r="Q815" t="str" cm="1">
        <f t="array" ref="Q815">_xlfn.TEXTJOIN(", ", TRUE, _xlfn._xlws.FILTER(Table1[keyword], (_xlfn.REGEXTEST(Table1[keyword], "^" &amp; Table1[[#This Row],[keyword]] &amp; ".*")) * (Table1[keep]=1), ""))</f>
        <v/>
      </c>
    </row>
    <row r="816" spans="1:17" hidden="1" x14ac:dyDescent="0.3">
      <c r="A816" s="6" t="str">
        <f>IF(NOT(ISBLANK(Table1[[#This Row],[correct value]])), Table1[[#This Row],[correct value]], Table1[[#This Row],[processed]])</f>
        <v>secur group</v>
      </c>
      <c r="B816">
        <v>0</v>
      </c>
      <c r="C816">
        <v>0</v>
      </c>
      <c r="D816" t="s">
        <v>390</v>
      </c>
      <c r="F816" t="b">
        <f>COUNTA(_xlfn.TEXTSPLIT(Table1[[#This Row],[processed]]," "))=1</f>
        <v>0</v>
      </c>
      <c r="G816" t="s">
        <v>252</v>
      </c>
      <c r="H816" t="s">
        <v>253</v>
      </c>
      <c r="J816" cm="1">
        <f t="array" ref="J816">SUM(--((_xlfn.REGEXTEST(Table1[keyword], "\b" &amp; Table1[[#This Row],[keyword]] &amp; ".*")) * (Table1[keep]=1) * (Table1[QA]=Table1[[#This Row],[QA]]) *  (Table1[Redundant]&lt;&gt;1)))</f>
        <v>0</v>
      </c>
      <c r="K816" t="str" cm="1">
        <f t="array" ref="K816">_xlfn.TEXTJOIN(", ", TRUE, _xlfn._xlws.FILTER(Table1[keyword], (_xlfn.REGEXTEST(Table1[keyword], "\b" &amp; Table1[[#This Row],[keyword]] &amp; ".*")) * (Table1[keep]=1)  * (Table1[QA]=Table1[[#This Row],[QA]]) *  (Table1[Redundant]&lt;&gt;1), ""))</f>
        <v/>
      </c>
      <c r="L816" cm="1">
        <f t="array" ref="L816">SUM(--(RIGHT(_xlfn.TEXTSPLIT(Table1[[#This Row],[processed]], ," "), 1) = "I"))</f>
        <v>0</v>
      </c>
      <c r="M816" cm="1">
        <f t="array" ref="M816">SUM(--(RIGHT(_xlfn.TEXTSPLIT(Table1[[#This Row],[processed]], ," "), 2) = "bl"))</f>
        <v>0</v>
      </c>
      <c r="N816" cm="1">
        <f t="array" ref="N816">SUM(--(ISNUMBER(SEARCH(Table1[[#This Row],[keyword]], Table1[keyword]))))</f>
        <v>1</v>
      </c>
      <c r="O816" t="str" cm="1">
        <f t="array" ref="O816">_xlfn.TEXTJOIN(", ", TRUE, _xlfn._xlws.FILTER(Table1[keyword], ISNUMBER(SEARCH(Table1[[#This Row],[keyword]], Table1[keyword])), ""))</f>
        <v>secur group</v>
      </c>
      <c r="P816" cm="1">
        <f t="array" ref="P816">SUM(--((_xlfn.REGEXTEST(Table1[keyword], "^" &amp; Table1[[#This Row],[keyword]] &amp; ".*")) * (Table1[keep]=1) ))</f>
        <v>0</v>
      </c>
      <c r="Q816" t="str" cm="1">
        <f t="array" ref="Q816">_xlfn.TEXTJOIN(", ", TRUE, _xlfn._xlws.FILTER(Table1[keyword], (_xlfn.REGEXTEST(Table1[keyword], "^" &amp; Table1[[#This Row],[keyword]] &amp; ".*")) * (Table1[keep]=1), ""))</f>
        <v/>
      </c>
    </row>
    <row r="817" spans="1:17" hidden="1" x14ac:dyDescent="0.3">
      <c r="A817" s="6" t="str">
        <f>IF(NOT(ISBLANK(Table1[[#This Row],[correct value]])), Table1[[#This Row],[correct value]], Table1[[#This Row],[processed]])</f>
        <v>secur test</v>
      </c>
      <c r="B817">
        <v>0</v>
      </c>
      <c r="C817">
        <v>0</v>
      </c>
      <c r="D817" t="s">
        <v>861</v>
      </c>
      <c r="F817" t="b">
        <f>COUNTA(_xlfn.TEXTSPLIT(Table1[[#This Row],[processed]]," "))=1</f>
        <v>0</v>
      </c>
      <c r="G817" t="s">
        <v>773</v>
      </c>
      <c r="H817" t="s">
        <v>774</v>
      </c>
      <c r="J817" cm="1">
        <f t="array" ref="J817">SUM(--((_xlfn.REGEXTEST(Table1[keyword], "\b" &amp; Table1[[#This Row],[keyword]] &amp; ".*")) * (Table1[keep]=1) * (Table1[QA]=Table1[[#This Row],[QA]]) *  (Table1[Redundant]&lt;&gt;1)))</f>
        <v>0</v>
      </c>
      <c r="K817" t="str" cm="1">
        <f t="array" ref="K817">_xlfn.TEXTJOIN(", ", TRUE, _xlfn._xlws.FILTER(Table1[keyword], (_xlfn.REGEXTEST(Table1[keyword], "\b" &amp; Table1[[#This Row],[keyword]] &amp; ".*")) * (Table1[keep]=1)  * (Table1[QA]=Table1[[#This Row],[QA]]) *  (Table1[Redundant]&lt;&gt;1), ""))</f>
        <v/>
      </c>
      <c r="L817" cm="1">
        <f t="array" ref="L817">SUM(--(RIGHT(_xlfn.TEXTSPLIT(Table1[[#This Row],[processed]], ," "), 1) = "I"))</f>
        <v>0</v>
      </c>
      <c r="M817" cm="1">
        <f t="array" ref="M817">SUM(--(RIGHT(_xlfn.TEXTSPLIT(Table1[[#This Row],[processed]], ," "), 2) = "bl"))</f>
        <v>0</v>
      </c>
      <c r="N817" cm="1">
        <f t="array" ref="N817">SUM(--(ISNUMBER(SEARCH(Table1[[#This Row],[keyword]], Table1[keyword]))))</f>
        <v>1</v>
      </c>
      <c r="O817" t="str" cm="1">
        <f t="array" ref="O817">_xlfn.TEXTJOIN(", ", TRUE, _xlfn._xlws.FILTER(Table1[keyword], ISNUMBER(SEARCH(Table1[[#This Row],[keyword]], Table1[keyword])), ""))</f>
        <v>secur test</v>
      </c>
      <c r="P817" cm="1">
        <f t="array" ref="P817">SUM(--((_xlfn.REGEXTEST(Table1[keyword], "^" &amp; Table1[[#This Row],[keyword]] &amp; ".*")) * (Table1[keep]=1) ))</f>
        <v>0</v>
      </c>
      <c r="Q817" t="str" cm="1">
        <f t="array" ref="Q817">_xlfn.TEXTJOIN(", ", TRUE, _xlfn._xlws.FILTER(Table1[keyword], (_xlfn.REGEXTEST(Table1[keyword], "^" &amp; Table1[[#This Row],[keyword]] &amp; ".*")) * (Table1[keep]=1), ""))</f>
        <v/>
      </c>
    </row>
    <row r="818" spans="1:17" x14ac:dyDescent="0.3">
      <c r="A818" t="str">
        <f>IF(NOT(ISBLANK(Table1[[#This Row],[correct value]])), Table1[[#This Row],[correct value]], Table1[[#This Row],[processed]])</f>
        <v>stub</v>
      </c>
      <c r="B818">
        <v>0</v>
      </c>
      <c r="C818">
        <v>1</v>
      </c>
      <c r="D818" t="s">
        <v>1262</v>
      </c>
      <c r="F818" t="b">
        <f>COUNTA(_xlfn.TEXTSPLIT(Table1[[#This Row],[processed]]," "))=1</f>
        <v>1</v>
      </c>
      <c r="G818" t="s">
        <v>51</v>
      </c>
      <c r="H818" s="2" t="s">
        <v>51</v>
      </c>
      <c r="J818" cm="1">
        <f t="array" ref="J818">SUM(--((_xlfn.REGEXTEST(Table1[keyword], "\b" &amp; Table1[[#This Row],[keyword]] &amp; ".*")) * (Table1[keep]=1) * (Table1[QA]=Table1[[#This Row],[QA]]) *  (Table1[Redundant]&lt;&gt;1)))</f>
        <v>1</v>
      </c>
      <c r="K818" t="str" cm="1">
        <f t="array" ref="K818">_xlfn.TEXTJOIN(", ", TRUE, _xlfn._xlws.FILTER(Table1[keyword], (_xlfn.REGEXTEST(Table1[keyword], "\b" &amp; Table1[[#This Row],[keyword]] &amp; ".*")) * (Table1[keep]=1)  * (Table1[QA]=Table1[[#This Row],[QA]]) *  (Table1[Redundant]&lt;&gt;1), ""))</f>
        <v>stub</v>
      </c>
      <c r="L818" cm="1">
        <f t="array" ref="L818">SUM(--(RIGHT(_xlfn.TEXTSPLIT(Table1[[#This Row],[processed]], ," "), 1) = "I"))</f>
        <v>0</v>
      </c>
      <c r="M818" cm="1">
        <f t="array" ref="M818">SUM(--(RIGHT(_xlfn.TEXTSPLIT(Table1[[#This Row],[processed]], ," "), 2) = "bl"))</f>
        <v>0</v>
      </c>
      <c r="N818" cm="1">
        <f t="array" ref="N818">SUM(--(ISNUMBER(SEARCH(Table1[[#This Row],[keyword]], Table1[keyword]))))</f>
        <v>2</v>
      </c>
      <c r="O818" t="str" cm="1">
        <f t="array" ref="O818">_xlfn.TEXTJOIN(", ", TRUE, _xlfn._xlws.FILTER(Table1[keyword], ISNUMBER(SEARCH(Table1[[#This Row],[keyword]], Table1[keyword])), ""))</f>
        <v>stub, stub</v>
      </c>
      <c r="P818" cm="1">
        <f t="array" ref="P818">SUM(--((_xlfn.REGEXTEST(Table1[keyword], "^" &amp; Table1[[#This Row],[keyword]] &amp; ".*")) * (Table1[keep]=1) ))</f>
        <v>2</v>
      </c>
      <c r="Q818" t="str" cm="1">
        <f t="array" ref="Q818">_xlfn.TEXTJOIN(", ", TRUE, _xlfn._xlws.FILTER(Table1[keyword], (_xlfn.REGEXTEST(Table1[keyword], "^" &amp; Table1[[#This Row],[keyword]] &amp; ".*")) * (Table1[keep]=1), ""))</f>
        <v>stub, stub</v>
      </c>
    </row>
    <row r="819" spans="1:17" x14ac:dyDescent="0.3">
      <c r="A819" t="str">
        <f>IF(NOT(ISBLANK(Table1[[#This Row],[correct value]])), Table1[[#This Row],[correct value]], Table1[[#This Row],[processed]])</f>
        <v>sub</v>
      </c>
      <c r="B819">
        <v>0</v>
      </c>
      <c r="C819">
        <v>1</v>
      </c>
      <c r="D819" t="s">
        <v>492</v>
      </c>
      <c r="F819" t="b">
        <f>COUNTA(_xlfn.TEXTSPLIT(Table1[[#This Row],[processed]]," "))=1</f>
        <v>1</v>
      </c>
      <c r="G819" t="s">
        <v>427</v>
      </c>
      <c r="H819" s="2" t="s">
        <v>427</v>
      </c>
      <c r="J819" cm="1">
        <f t="array" ref="J819">SUM(--((_xlfn.REGEXTEST(Table1[keyword], "\b" &amp; Table1[[#This Row],[keyword]] &amp; ".*")) * (Table1[keep]=1) * (Table1[QA]=Table1[[#This Row],[QA]]) *  (Table1[Redundant]&lt;&gt;1)))</f>
        <v>1</v>
      </c>
      <c r="K819" t="str" cm="1">
        <f t="array" ref="K819">_xlfn.TEXTJOIN(", ", TRUE, _xlfn._xlws.FILTER(Table1[keyword], (_xlfn.REGEXTEST(Table1[keyword], "\b" &amp; Table1[[#This Row],[keyword]] &amp; ".*")) * (Table1[keep]=1)  * (Table1[QA]=Table1[[#This Row],[QA]]) *  (Table1[Redundant]&lt;&gt;1), ""))</f>
        <v>sub</v>
      </c>
      <c r="L819" cm="1">
        <f t="array" ref="L819">SUM(--(RIGHT(_xlfn.TEXTSPLIT(Table1[[#This Row],[processed]], ," "), 1) = "I"))</f>
        <v>0</v>
      </c>
      <c r="M819" cm="1">
        <f t="array" ref="M819">SUM(--(RIGHT(_xlfn.TEXTSPLIT(Table1[[#This Row],[processed]], ," "), 2) = "bl"))</f>
        <v>0</v>
      </c>
      <c r="N819" cm="1">
        <f t="array" ref="N819">SUM(--(ISNUMBER(SEARCH(Table1[[#This Row],[keyword]], Table1[keyword]))))</f>
        <v>4</v>
      </c>
      <c r="O819" t="str" cm="1">
        <f t="array" ref="O819">_xlfn.TEXTJOIN(", ", TRUE, _xlfn._xlws.FILTER(Table1[keyword], ISNUMBER(SEARCH(Table1[[#This Row],[keyword]], Table1[keyword])), ""))</f>
        <v>publish-subscribe, pub-sub, sub, substit</v>
      </c>
      <c r="P819" cm="1">
        <f t="array" ref="P819">SUM(--((_xlfn.REGEXTEST(Table1[keyword], "^" &amp; Table1[[#This Row],[keyword]] &amp; ".*")) * (Table1[keep]=1) ))</f>
        <v>1</v>
      </c>
      <c r="Q819" t="str" cm="1">
        <f t="array" ref="Q819">_xlfn.TEXTJOIN(", ", TRUE, _xlfn._xlws.FILTER(Table1[keyword], (_xlfn.REGEXTEST(Table1[keyword], "^" &amp; Table1[[#This Row],[keyword]] &amp; ".*")) * (Table1[keep]=1), ""))</f>
        <v>sub</v>
      </c>
    </row>
    <row r="820" spans="1:17" x14ac:dyDescent="0.3">
      <c r="A820" t="str">
        <f>IF(NOT(ISBLANK(Table1[[#This Row],[correct value]])), Table1[[#This Row],[correct value]], Table1[[#This Row],[processed]])</f>
        <v>support</v>
      </c>
      <c r="B820">
        <v>0</v>
      </c>
      <c r="C820">
        <v>1</v>
      </c>
      <c r="D820" t="s">
        <v>1383</v>
      </c>
      <c r="F820" t="b">
        <f>COUNTA(_xlfn.TEXTSPLIT(Table1[[#This Row],[processed]]," "))=1</f>
        <v>1</v>
      </c>
      <c r="G820" t="s">
        <v>1310</v>
      </c>
      <c r="H820" s="2" t="s">
        <v>1311</v>
      </c>
      <c r="J820" cm="1">
        <f t="array" ref="J820">SUM(--((_xlfn.REGEXTEST(Table1[keyword], "\b" &amp; Table1[[#This Row],[keyword]] &amp; ".*")) * (Table1[keep]=1) * (Table1[QA]=Table1[[#This Row],[QA]]) *  (Table1[Redundant]&lt;&gt;1)))</f>
        <v>1</v>
      </c>
      <c r="K820" t="str" cm="1">
        <f t="array" ref="K820">_xlfn.TEXTJOIN(", ", TRUE, _xlfn._xlws.FILTER(Table1[keyword], (_xlfn.REGEXTEST(Table1[keyword], "\b" &amp; Table1[[#This Row],[keyword]] &amp; ".*")) * (Table1[keep]=1)  * (Table1[QA]=Table1[[#This Row],[QA]]) *  (Table1[Redundant]&lt;&gt;1), ""))</f>
        <v>support</v>
      </c>
      <c r="L820" cm="1">
        <f t="array" ref="L820">SUM(--(RIGHT(_xlfn.TEXTSPLIT(Table1[[#This Row],[processed]], ," "), 1) = "I"))</f>
        <v>0</v>
      </c>
      <c r="M820" cm="1">
        <f t="array" ref="M820">SUM(--(RIGHT(_xlfn.TEXTSPLIT(Table1[[#This Row],[processed]], ," "), 2) = "bl"))</f>
        <v>0</v>
      </c>
      <c r="N820" cm="1">
        <f t="array" ref="N820">SUM(--(ISNUMBER(SEARCH(Table1[[#This Row],[keyword]], Table1[keyword]))))</f>
        <v>1</v>
      </c>
      <c r="O820" t="str" cm="1">
        <f t="array" ref="O820">_xlfn.TEXTJOIN(", ", TRUE, _xlfn._xlws.FILTER(Table1[keyword], ISNUMBER(SEARCH(Table1[[#This Row],[keyword]], Table1[keyword])), ""))</f>
        <v>support</v>
      </c>
      <c r="P820" cm="1">
        <f t="array" ref="P820">SUM(--((_xlfn.REGEXTEST(Table1[keyword], "^" &amp; Table1[[#This Row],[keyword]] &amp; ".*")) * (Table1[keep]=1) ))</f>
        <v>1</v>
      </c>
      <c r="Q820" t="str" cm="1">
        <f t="array" ref="Q820">_xlfn.TEXTJOIN(", ", TRUE, _xlfn._xlws.FILTER(Table1[keyword], (_xlfn.REGEXTEST(Table1[keyword], "^" &amp; Table1[[#This Row],[keyword]] &amp; ".*")) * (Table1[keep]=1), ""))</f>
        <v>support</v>
      </c>
    </row>
    <row r="821" spans="1:17" x14ac:dyDescent="0.3">
      <c r="A821" t="str">
        <f>IF(NOT(ISBLANK(Table1[[#This Row],[correct value]])), Table1[[#This Row],[correct value]], Table1[[#This Row],[processed]])</f>
        <v>sustainab</v>
      </c>
      <c r="B821">
        <v>0</v>
      </c>
      <c r="C821">
        <v>1</v>
      </c>
      <c r="D821" t="s">
        <v>399</v>
      </c>
      <c r="F821" t="b">
        <f>COUNTA(_xlfn.TEXTSPLIT(Table1[[#This Row],[processed]]," "))=1</f>
        <v>1</v>
      </c>
      <c r="G821" t="s">
        <v>354</v>
      </c>
      <c r="H821" s="2" t="s">
        <v>354</v>
      </c>
      <c r="J821" cm="1">
        <f t="array" ref="J821">SUM(--((_xlfn.REGEXTEST(Table1[keyword], "\b" &amp; Table1[[#This Row],[keyword]] &amp; ".*")) * (Table1[keep]=1) * (Table1[QA]=Table1[[#This Row],[QA]]) *  (Table1[Redundant]&lt;&gt;1)))</f>
        <v>1</v>
      </c>
      <c r="K821" t="str" cm="1">
        <f t="array" ref="K821">_xlfn.TEXTJOIN(", ", TRUE, _xlfn._xlws.FILTER(Table1[keyword], (_xlfn.REGEXTEST(Table1[keyword], "\b" &amp; Table1[[#This Row],[keyword]] &amp; ".*")) * (Table1[keep]=1)  * (Table1[QA]=Table1[[#This Row],[QA]]) *  (Table1[Redundant]&lt;&gt;1), ""))</f>
        <v>sustainab</v>
      </c>
      <c r="L821" cm="1">
        <f t="array" ref="L821">SUM(--(RIGHT(_xlfn.TEXTSPLIT(Table1[[#This Row],[processed]], ," "), 1) = "I"))</f>
        <v>0</v>
      </c>
      <c r="M821" cm="1">
        <f t="array" ref="M821">SUM(--(RIGHT(_xlfn.TEXTSPLIT(Table1[[#This Row],[processed]], ," "), 2) = "bl"))</f>
        <v>0</v>
      </c>
      <c r="N821" cm="1">
        <f t="array" ref="N821">SUM(--(ISNUMBER(SEARCH(Table1[[#This Row],[keyword]], Table1[keyword]))))</f>
        <v>1</v>
      </c>
      <c r="O821" t="str" cm="1">
        <f t="array" ref="O821">_xlfn.TEXTJOIN(", ", TRUE, _xlfn._xlws.FILTER(Table1[keyword], ISNUMBER(SEARCH(Table1[[#This Row],[keyword]], Table1[keyword])), ""))</f>
        <v>sustainab</v>
      </c>
      <c r="P821" cm="1">
        <f t="array" ref="P821">SUM(--((_xlfn.REGEXTEST(Table1[keyword], "^" &amp; Table1[[#This Row],[keyword]] &amp; ".*")) * (Table1[keep]=1) ))</f>
        <v>1</v>
      </c>
      <c r="Q821" t="str" cm="1">
        <f t="array" ref="Q821">_xlfn.TEXTJOIN(", ", TRUE, _xlfn._xlws.FILTER(Table1[keyword], (_xlfn.REGEXTEST(Table1[keyword], "^" &amp; Table1[[#This Row],[keyword]] &amp; ".*")) * (Table1[keep]=1), ""))</f>
        <v>sustainab</v>
      </c>
    </row>
    <row r="822" spans="1:17" x14ac:dyDescent="0.3">
      <c r="A822" t="str">
        <f>IF(NOT(ISBLANK(Table1[[#This Row],[correct value]])), Table1[[#This Row],[correct value]], Table1[[#This Row],[processed]])</f>
        <v>synch</v>
      </c>
      <c r="B822">
        <v>0</v>
      </c>
      <c r="C822">
        <v>1</v>
      </c>
      <c r="D822" t="s">
        <v>746</v>
      </c>
      <c r="F822" t="b">
        <f>COUNTA(_xlfn.TEXTSPLIT(Table1[[#This Row],[processed]]," "))=1</f>
        <v>1</v>
      </c>
      <c r="G822" t="s">
        <v>663</v>
      </c>
      <c r="H822" s="2" t="s">
        <v>663</v>
      </c>
      <c r="J822" cm="1">
        <f t="array" ref="J822">SUM(--((_xlfn.REGEXTEST(Table1[keyword], "\b" &amp; Table1[[#This Row],[keyword]] &amp; ".*")) * (Table1[keep]=1) * (Table1[QA]=Table1[[#This Row],[QA]]) *  (Table1[Redundant]&lt;&gt;1)))</f>
        <v>1</v>
      </c>
      <c r="K822" t="str" cm="1">
        <f t="array" ref="K822">_xlfn.TEXTJOIN(", ", TRUE, _xlfn._xlws.FILTER(Table1[keyword], (_xlfn.REGEXTEST(Table1[keyword], "\b" &amp; Table1[[#This Row],[keyword]] &amp; ".*")) * (Table1[keep]=1)  * (Table1[QA]=Table1[[#This Row],[QA]]) *  (Table1[Redundant]&lt;&gt;1), ""))</f>
        <v>synch</v>
      </c>
      <c r="L822" cm="1">
        <f t="array" ref="L822">SUM(--(RIGHT(_xlfn.TEXTSPLIT(Table1[[#This Row],[processed]], ," "), 1) = "I"))</f>
        <v>0</v>
      </c>
      <c r="M822" cm="1">
        <f t="array" ref="M822">SUM(--(RIGHT(_xlfn.TEXTSPLIT(Table1[[#This Row],[processed]], ," "), 2) = "bl"))</f>
        <v>0</v>
      </c>
      <c r="N822" cm="1">
        <f t="array" ref="N822">SUM(--(ISNUMBER(SEARCH(Table1[[#This Row],[keyword]], Table1[keyword]))))</f>
        <v>4</v>
      </c>
      <c r="O822" t="str" cm="1">
        <f t="array" ref="O822">_xlfn.TEXTJOIN(", ", TRUE, _xlfn._xlws.FILTER(Table1[keyword], ISNUMBER(SEARCH(Table1[[#This Row],[keyword]], Table1[keyword])), ""))</f>
        <v>asynch, asynchron, synch, synchroniz</v>
      </c>
      <c r="P822" cm="1">
        <f t="array" ref="P822">SUM(--((_xlfn.REGEXTEST(Table1[keyword], "^" &amp; Table1[[#This Row],[keyword]] &amp; ".*")) * (Table1[keep]=1) ))</f>
        <v>1</v>
      </c>
      <c r="Q822" t="str" cm="1">
        <f t="array" ref="Q822">_xlfn.TEXTJOIN(", ", TRUE, _xlfn._xlws.FILTER(Table1[keyword], (_xlfn.REGEXTEST(Table1[keyword], "^" &amp; Table1[[#This Row],[keyword]] &amp; ".*")) * (Table1[keep]=1), ""))</f>
        <v>synch</v>
      </c>
    </row>
    <row r="823" spans="1:17" x14ac:dyDescent="0.3">
      <c r="A823" t="str">
        <f>IF(NOT(ISBLANK(Table1[[#This Row],[correct value]])), Table1[[#This Row],[correct value]], Table1[[#This Row],[processed]])</f>
        <v>syntact</v>
      </c>
      <c r="B823">
        <v>0</v>
      </c>
      <c r="C823">
        <v>1</v>
      </c>
      <c r="D823" t="s">
        <v>115</v>
      </c>
      <c r="F823" t="b">
        <f>COUNTA(_xlfn.TEXTSPLIT(Table1[[#This Row],[processed]]," "))=1</f>
        <v>1</v>
      </c>
      <c r="G823" t="s">
        <v>27</v>
      </c>
      <c r="H823" s="2" t="s">
        <v>92</v>
      </c>
      <c r="J823" cm="1">
        <f t="array" ref="J823">SUM(--((_xlfn.REGEXTEST(Table1[keyword], "\b" &amp; Table1[[#This Row],[keyword]] &amp; ".*")) * (Table1[keep]=1) * (Table1[QA]=Table1[[#This Row],[QA]]) *  (Table1[Redundant]&lt;&gt;1)))</f>
        <v>1</v>
      </c>
      <c r="K823" t="str" cm="1">
        <f t="array" ref="K823">_xlfn.TEXTJOIN(", ", TRUE, _xlfn._xlws.FILTER(Table1[keyword], (_xlfn.REGEXTEST(Table1[keyword], "\b" &amp; Table1[[#This Row],[keyword]] &amp; ".*")) * (Table1[keep]=1)  * (Table1[QA]=Table1[[#This Row],[QA]]) *  (Table1[Redundant]&lt;&gt;1), ""))</f>
        <v>syntact</v>
      </c>
      <c r="L823" cm="1">
        <f t="array" ref="L823">SUM(--(RIGHT(_xlfn.TEXTSPLIT(Table1[[#This Row],[processed]], ," "), 1) = "I"))</f>
        <v>0</v>
      </c>
      <c r="M823" cm="1">
        <f t="array" ref="M823">SUM(--(RIGHT(_xlfn.TEXTSPLIT(Table1[[#This Row],[processed]], ," "), 2) = "bl"))</f>
        <v>0</v>
      </c>
      <c r="N823" cm="1">
        <f t="array" ref="N823">SUM(--(ISNUMBER(SEARCH(Table1[[#This Row],[keyword]], Table1[keyword]))))</f>
        <v>1</v>
      </c>
      <c r="O823" t="str" cm="1">
        <f t="array" ref="O823">_xlfn.TEXTJOIN(", ", TRUE, _xlfn._xlws.FILTER(Table1[keyword], ISNUMBER(SEARCH(Table1[[#This Row],[keyword]], Table1[keyword])), ""))</f>
        <v>syntact</v>
      </c>
      <c r="P823" cm="1">
        <f t="array" ref="P823">SUM(--((_xlfn.REGEXTEST(Table1[keyword], "^" &amp; Table1[[#This Row],[keyword]] &amp; ".*")) * (Table1[keep]=1) ))</f>
        <v>1</v>
      </c>
      <c r="Q823" t="str" cm="1">
        <f t="array" ref="Q823">_xlfn.TEXTJOIN(", ", TRUE, _xlfn._xlws.FILTER(Table1[keyword], (_xlfn.REGEXTEST(Table1[keyword], "^" &amp; Table1[[#This Row],[keyword]] &amp; ".*")) * (Table1[keep]=1), ""))</f>
        <v>syntact</v>
      </c>
    </row>
    <row r="824" spans="1:17" hidden="1" x14ac:dyDescent="0.3">
      <c r="A824" s="6" t="str">
        <f>IF(NOT(ISBLANK(Table1[[#This Row],[correct value]])), Table1[[#This Row],[correct value]], Table1[[#This Row],[processed]])</f>
        <v>separat</v>
      </c>
      <c r="B824">
        <v>0</v>
      </c>
      <c r="C824">
        <v>0</v>
      </c>
      <c r="D824" t="s">
        <v>541</v>
      </c>
      <c r="F824" t="b">
        <f>COUNTA(_xlfn.TEXTSPLIT(Table1[[#This Row],[processed]]," "))=1</f>
        <v>1</v>
      </c>
      <c r="G824" t="s">
        <v>493</v>
      </c>
      <c r="H824" t="s">
        <v>493</v>
      </c>
      <c r="J824" cm="1">
        <f t="array" ref="J824">SUM(--((_xlfn.REGEXTEST(Table1[keyword], "\b" &amp; Table1[[#This Row],[keyword]] &amp; ".*")) * (Table1[keep]=1) * (Table1[QA]=Table1[[#This Row],[QA]]) *  (Table1[Redundant]&lt;&gt;1)))</f>
        <v>0</v>
      </c>
      <c r="K824" t="str" cm="1">
        <f t="array" ref="K824">_xlfn.TEXTJOIN(", ", TRUE, _xlfn._xlws.FILTER(Table1[keyword], (_xlfn.REGEXTEST(Table1[keyword], "\b" &amp; Table1[[#This Row],[keyword]] &amp; ".*")) * (Table1[keep]=1)  * (Table1[QA]=Table1[[#This Row],[QA]]) *  (Table1[Redundant]&lt;&gt;1), ""))</f>
        <v/>
      </c>
      <c r="L824" cm="1">
        <f t="array" ref="L824">SUM(--(RIGHT(_xlfn.TEXTSPLIT(Table1[[#This Row],[processed]], ," "), 1) = "I"))</f>
        <v>0</v>
      </c>
      <c r="M824" cm="1">
        <f t="array" ref="M824">SUM(--(RIGHT(_xlfn.TEXTSPLIT(Table1[[#This Row],[processed]], ," "), 2) = "bl"))</f>
        <v>0</v>
      </c>
      <c r="N824" cm="1">
        <f t="array" ref="N824">SUM(--(ISNUMBER(SEARCH(Table1[[#This Row],[keyword]], Table1[keyword]))))</f>
        <v>1</v>
      </c>
      <c r="O824" t="str" cm="1">
        <f t="array" ref="O824">_xlfn.TEXTJOIN(", ", TRUE, _xlfn._xlws.FILTER(Table1[keyword], ISNUMBER(SEARCH(Table1[[#This Row],[keyword]], Table1[keyword])), ""))</f>
        <v>separat</v>
      </c>
      <c r="P824" cm="1">
        <f t="array" ref="P824">SUM(--((_xlfn.REGEXTEST(Table1[keyword], "^" &amp; Table1[[#This Row],[keyword]] &amp; ".*")) * (Table1[keep]=1) ))</f>
        <v>0</v>
      </c>
      <c r="Q824" t="str" cm="1">
        <f t="array" ref="Q824">_xlfn.TEXTJOIN(", ", TRUE, _xlfn._xlws.FILTER(Table1[keyword], (_xlfn.REGEXTEST(Table1[keyword], "^" &amp; Table1[[#This Row],[keyword]] &amp; ".*")) * (Table1[keep]=1), ""))</f>
        <v/>
      </c>
    </row>
    <row r="825" spans="1:17" x14ac:dyDescent="0.3">
      <c r="A825" t="str">
        <f>IF(NOT(ISBLANK(Table1[[#This Row],[correct value]])), Table1[[#This Row],[correct value]], Table1[[#This Row],[processed]])</f>
        <v>system adapt</v>
      </c>
      <c r="B825">
        <v>1</v>
      </c>
      <c r="C825">
        <v>1</v>
      </c>
      <c r="D825" t="s">
        <v>541</v>
      </c>
      <c r="E825">
        <v>1</v>
      </c>
      <c r="F825" t="b">
        <f>COUNTA(_xlfn.TEXTSPLIT(Table1[[#This Row],[processed]]," "))=1</f>
        <v>0</v>
      </c>
      <c r="G825" t="s">
        <v>564</v>
      </c>
      <c r="H825" s="2" t="s">
        <v>565</v>
      </c>
      <c r="J825" cm="1">
        <f t="array" ref="J825">SUM(--((_xlfn.REGEXTEST(Table1[keyword], "\b" &amp; Table1[[#This Row],[keyword]] &amp; ".*")) * (Table1[keep]=1) * (Table1[QA]=Table1[[#This Row],[QA]]) *  (Table1[Redundant]&lt;&gt;1)))</f>
        <v>0</v>
      </c>
      <c r="K825" t="str" cm="1">
        <f t="array" ref="K825">_xlfn.TEXTJOIN(", ", TRUE, _xlfn._xlws.FILTER(Table1[keyword], (_xlfn.REGEXTEST(Table1[keyword], "\b" &amp; Table1[[#This Row],[keyword]] &amp; ".*")) * (Table1[keep]=1)  * (Table1[QA]=Table1[[#This Row],[QA]]) *  (Table1[Redundant]&lt;&gt;1), ""))</f>
        <v/>
      </c>
      <c r="L825" cm="1">
        <f t="array" ref="L825">SUM(--(RIGHT(_xlfn.TEXTSPLIT(Table1[[#This Row],[processed]], ," "), 1) = "I"))</f>
        <v>0</v>
      </c>
      <c r="M825" cm="1">
        <f t="array" ref="M825">SUM(--(RIGHT(_xlfn.TEXTSPLIT(Table1[[#This Row],[processed]], ," "), 2) = "bl"))</f>
        <v>0</v>
      </c>
      <c r="N825" cm="1">
        <f t="array" ref="N825">SUM(--(ISNUMBER(SEARCH(Table1[[#This Row],[keyword]], Table1[keyword]))))</f>
        <v>1</v>
      </c>
      <c r="O825" t="str" cm="1">
        <f t="array" ref="O825">_xlfn.TEXTJOIN(", ", TRUE, _xlfn._xlws.FILTER(Table1[keyword], ISNUMBER(SEARCH(Table1[[#This Row],[keyword]], Table1[keyword])), ""))</f>
        <v>system adapt</v>
      </c>
      <c r="P825" cm="1">
        <f t="array" ref="P825">SUM(--((_xlfn.REGEXTEST(Table1[keyword], "^" &amp; Table1[[#This Row],[keyword]] &amp; ".*")) * (Table1[keep]=1) ))</f>
        <v>1</v>
      </c>
      <c r="Q825" t="str" cm="1">
        <f t="array" ref="Q825">_xlfn.TEXTJOIN(", ", TRUE, _xlfn._xlws.FILTER(Table1[keyword], (_xlfn.REGEXTEST(Table1[keyword], "^" &amp; Table1[[#This Row],[keyword]] &amp; ".*")) * (Table1[keep]=1), ""))</f>
        <v>system adapt</v>
      </c>
    </row>
    <row r="826" spans="1:17" x14ac:dyDescent="0.3">
      <c r="A826" t="str">
        <f>IF(NOT(ISBLANK(Table1[[#This Row],[correct value]])), Table1[[#This Row],[correct value]], Table1[[#This Row],[processed]])</f>
        <v>system chang</v>
      </c>
      <c r="B826">
        <v>1</v>
      </c>
      <c r="C826">
        <v>1</v>
      </c>
      <c r="D826" t="s">
        <v>541</v>
      </c>
      <c r="F826" t="b">
        <f>COUNTA(_xlfn.TEXTSPLIT(Table1[[#This Row],[processed]]," "))=1</f>
        <v>0</v>
      </c>
      <c r="G826" t="s">
        <v>552</v>
      </c>
      <c r="H826" s="2" t="s">
        <v>553</v>
      </c>
      <c r="J826" cm="1">
        <f t="array" ref="J826">SUM(--((_xlfn.REGEXTEST(Table1[keyword], "\b" &amp; Table1[[#This Row],[keyword]] &amp; ".*")) * (Table1[keep]=1) * (Table1[QA]=Table1[[#This Row],[QA]]) *  (Table1[Redundant]&lt;&gt;1)))</f>
        <v>1</v>
      </c>
      <c r="K826" t="str" cm="1">
        <f t="array" ref="K826">_xlfn.TEXTJOIN(", ", TRUE, _xlfn._xlws.FILTER(Table1[keyword], (_xlfn.REGEXTEST(Table1[keyword], "\b" &amp; Table1[[#This Row],[keyword]] &amp; ".*")) * (Table1[keep]=1)  * (Table1[QA]=Table1[[#This Row],[QA]]) *  (Table1[Redundant]&lt;&gt;1), ""))</f>
        <v>system chang</v>
      </c>
      <c r="L826" cm="1">
        <f t="array" ref="L826">SUM(--(RIGHT(_xlfn.TEXTSPLIT(Table1[[#This Row],[processed]], ," "), 1) = "I"))</f>
        <v>0</v>
      </c>
      <c r="M826" cm="1">
        <f t="array" ref="M826">SUM(--(RIGHT(_xlfn.TEXTSPLIT(Table1[[#This Row],[processed]], ," "), 2) = "bl"))</f>
        <v>0</v>
      </c>
      <c r="N826" cm="1">
        <f t="array" ref="N826">SUM(--(ISNUMBER(SEARCH(Table1[[#This Row],[keyword]], Table1[keyword]))))</f>
        <v>1</v>
      </c>
      <c r="O826" t="str" cm="1">
        <f t="array" ref="O826">_xlfn.TEXTJOIN(", ", TRUE, _xlfn._xlws.FILTER(Table1[keyword], ISNUMBER(SEARCH(Table1[[#This Row],[keyword]], Table1[keyword])), ""))</f>
        <v>system chang</v>
      </c>
      <c r="P826" cm="1">
        <f t="array" ref="P826">SUM(--((_xlfn.REGEXTEST(Table1[keyword], "^" &amp; Table1[[#This Row],[keyword]] &amp; ".*")) * (Table1[keep]=1) ))</f>
        <v>1</v>
      </c>
      <c r="Q826" t="str" cm="1">
        <f t="array" ref="Q826">_xlfn.TEXTJOIN(", ", TRUE, _xlfn._xlws.FILTER(Table1[keyword], (_xlfn.REGEXTEST(Table1[keyword], "^" &amp; Table1[[#This Row],[keyword]] &amp; ".*")) * (Table1[keep]=1), ""))</f>
        <v>system chang</v>
      </c>
    </row>
    <row r="827" spans="1:17" x14ac:dyDescent="0.3">
      <c r="A827" t="str">
        <f>IF(NOT(ISBLANK(Table1[[#This Row],[correct value]])), Table1[[#This Row],[correct value]], Table1[[#This Row],[processed]])</f>
        <v>system environ</v>
      </c>
      <c r="B827">
        <v>1</v>
      </c>
      <c r="C827">
        <v>1</v>
      </c>
      <c r="D827" t="s">
        <v>541</v>
      </c>
      <c r="F827" t="b">
        <f>COUNTA(_xlfn.TEXTSPLIT(Table1[[#This Row],[processed]]," "))=1</f>
        <v>0</v>
      </c>
      <c r="G827" t="s">
        <v>594</v>
      </c>
      <c r="H827" s="2" t="s">
        <v>595</v>
      </c>
      <c r="J827" cm="1">
        <f t="array" ref="J827">SUM(--((_xlfn.REGEXTEST(Table1[keyword], "\b" &amp; Table1[[#This Row],[keyword]] &amp; ".*")) * (Table1[keep]=1) * (Table1[QA]=Table1[[#This Row],[QA]]) *  (Table1[Redundant]&lt;&gt;1)))</f>
        <v>1</v>
      </c>
      <c r="K827" t="str" cm="1">
        <f t="array" ref="K827">_xlfn.TEXTJOIN(", ", TRUE, _xlfn._xlws.FILTER(Table1[keyword], (_xlfn.REGEXTEST(Table1[keyword], "\b" &amp; Table1[[#This Row],[keyword]] &amp; ".*")) * (Table1[keep]=1)  * (Table1[QA]=Table1[[#This Row],[QA]]) *  (Table1[Redundant]&lt;&gt;1), ""))</f>
        <v>system environ</v>
      </c>
      <c r="L827" cm="1">
        <f t="array" ref="L827">SUM(--(RIGHT(_xlfn.TEXTSPLIT(Table1[[#This Row],[processed]], ," "), 1) = "I"))</f>
        <v>0</v>
      </c>
      <c r="M827" cm="1">
        <f t="array" ref="M827">SUM(--(RIGHT(_xlfn.TEXTSPLIT(Table1[[#This Row],[processed]], ," "), 2) = "bl"))</f>
        <v>0</v>
      </c>
      <c r="N827" cm="1">
        <f t="array" ref="N827">SUM(--(ISNUMBER(SEARCH(Table1[[#This Row],[keyword]], Table1[keyword]))))</f>
        <v>1</v>
      </c>
      <c r="O827" t="str" cm="1">
        <f t="array" ref="O827">_xlfn.TEXTJOIN(", ", TRUE, _xlfn._xlws.FILTER(Table1[keyword], ISNUMBER(SEARCH(Table1[[#This Row],[keyword]], Table1[keyword])), ""))</f>
        <v>system environ</v>
      </c>
      <c r="P827" cm="1">
        <f t="array" ref="P827">SUM(--((_xlfn.REGEXTEST(Table1[keyword], "^" &amp; Table1[[#This Row],[keyword]] &amp; ".*")) * (Table1[keep]=1) ))</f>
        <v>1</v>
      </c>
      <c r="Q827" t="str" cm="1">
        <f t="array" ref="Q827">_xlfn.TEXTJOIN(", ", TRUE, _xlfn._xlws.FILTER(Table1[keyword], (_xlfn.REGEXTEST(Table1[keyword], "^" &amp; Table1[[#This Row],[keyword]] &amp; ".*")) * (Table1[keep]=1), ""))</f>
        <v>system environ</v>
      </c>
    </row>
    <row r="828" spans="1:17" x14ac:dyDescent="0.3">
      <c r="A828" t="str">
        <f>IF(NOT(ISBLANK(Table1[[#This Row],[correct value]])), Table1[[#This Row],[correct value]], Table1[[#This Row],[processed]])</f>
        <v>system modif</v>
      </c>
      <c r="B828">
        <v>1</v>
      </c>
      <c r="C828">
        <v>1</v>
      </c>
      <c r="D828" t="s">
        <v>541</v>
      </c>
      <c r="F828" t="b">
        <f>COUNTA(_xlfn.TEXTSPLIT(Table1[[#This Row],[processed]]," "))=1</f>
        <v>0</v>
      </c>
      <c r="G828" t="s">
        <v>576</v>
      </c>
      <c r="H828" s="2" t="s">
        <v>577</v>
      </c>
      <c r="I828" t="s">
        <v>1400</v>
      </c>
      <c r="J828" cm="1">
        <f t="array" ref="J828">SUM(--((_xlfn.REGEXTEST(Table1[keyword], "\b" &amp; Table1[[#This Row],[keyword]] &amp; ".*")) * (Table1[keep]=1) * (Table1[QA]=Table1[[#This Row],[QA]]) *  (Table1[Redundant]&lt;&gt;1)))</f>
        <v>1</v>
      </c>
      <c r="K828" t="str" cm="1">
        <f t="array" ref="K828">_xlfn.TEXTJOIN(", ", TRUE, _xlfn._xlws.FILTER(Table1[keyword], (_xlfn.REGEXTEST(Table1[keyword], "\b" &amp; Table1[[#This Row],[keyword]] &amp; ".*")) * (Table1[keep]=1)  * (Table1[QA]=Table1[[#This Row],[QA]]) *  (Table1[Redundant]&lt;&gt;1), ""))</f>
        <v>system modif</v>
      </c>
      <c r="L828" cm="1">
        <f t="array" ref="L828">SUM(--(RIGHT(_xlfn.TEXTSPLIT(Table1[[#This Row],[processed]], ," "), 1) = "I"))</f>
        <v>1</v>
      </c>
      <c r="M828" cm="1">
        <f t="array" ref="M828">SUM(--(RIGHT(_xlfn.TEXTSPLIT(Table1[[#This Row],[processed]], ," "), 2) = "bl"))</f>
        <v>0</v>
      </c>
      <c r="N828" cm="1">
        <f t="array" ref="N828">SUM(--(ISNUMBER(SEARCH(Table1[[#This Row],[keyword]], Table1[keyword]))))</f>
        <v>1</v>
      </c>
      <c r="O828" t="str" cm="1">
        <f t="array" ref="O828">_xlfn.TEXTJOIN(", ", TRUE, _xlfn._xlws.FILTER(Table1[keyword], ISNUMBER(SEARCH(Table1[[#This Row],[keyword]], Table1[keyword])), ""))</f>
        <v>system modif</v>
      </c>
      <c r="P828" cm="1">
        <f t="array" ref="P828">SUM(--((_xlfn.REGEXTEST(Table1[keyword], "^" &amp; Table1[[#This Row],[keyword]] &amp; ".*")) * (Table1[keep]=1) ))</f>
        <v>1</v>
      </c>
      <c r="Q828" t="str" cm="1">
        <f t="array" ref="Q828">_xlfn.TEXTJOIN(", ", TRUE, _xlfn._xlws.FILTER(Table1[keyword], (_xlfn.REGEXTEST(Table1[keyword], "^" &amp; Table1[[#This Row],[keyword]] &amp; ".*")) * (Table1[keep]=1), ""))</f>
        <v>system modif</v>
      </c>
    </row>
    <row r="829" spans="1:17" x14ac:dyDescent="0.3">
      <c r="A829" t="str">
        <f>IF(NOT(ISBLANK(Table1[[#This Row],[correct value]])), Table1[[#This Row],[correct value]], Table1[[#This Row],[processed]])</f>
        <v>systems-of-system</v>
      </c>
      <c r="B829">
        <v>1</v>
      </c>
      <c r="C829">
        <v>1</v>
      </c>
      <c r="D829" t="s">
        <v>115</v>
      </c>
      <c r="F829" t="b">
        <f>COUNTA(_xlfn.TEXTSPLIT(Table1[[#This Row],[processed]]," "))=1</f>
        <v>1</v>
      </c>
      <c r="G829" t="s">
        <v>21</v>
      </c>
      <c r="H829" s="2" t="s">
        <v>22</v>
      </c>
      <c r="J829" cm="1">
        <f t="array" ref="J829">SUM(--((_xlfn.REGEXTEST(Table1[keyword], "\b" &amp; Table1[[#This Row],[keyword]] &amp; ".*")) * (Table1[keep]=1) * (Table1[QA]=Table1[[#This Row],[QA]]) *  (Table1[Redundant]&lt;&gt;1)))</f>
        <v>1</v>
      </c>
      <c r="K829" t="str" cm="1">
        <f t="array" ref="K829">_xlfn.TEXTJOIN(", ", TRUE, _xlfn._xlws.FILTER(Table1[keyword], (_xlfn.REGEXTEST(Table1[keyword], "\b" &amp; Table1[[#This Row],[keyword]] &amp; ".*")) * (Table1[keep]=1)  * (Table1[QA]=Table1[[#This Row],[QA]]) *  (Table1[Redundant]&lt;&gt;1), ""))</f>
        <v>systems-of-system</v>
      </c>
      <c r="L829" cm="1">
        <f t="array" ref="L829">SUM(--(RIGHT(_xlfn.TEXTSPLIT(Table1[[#This Row],[processed]], ," "), 1) = "I"))</f>
        <v>0</v>
      </c>
      <c r="M829" cm="1">
        <f t="array" ref="M829">SUM(--(RIGHT(_xlfn.TEXTSPLIT(Table1[[#This Row],[processed]], ," "), 2) = "bl"))</f>
        <v>0</v>
      </c>
      <c r="N829" cm="1">
        <f t="array" ref="N829">SUM(--(ISNUMBER(SEARCH(Table1[[#This Row],[keyword]], Table1[keyword]))))</f>
        <v>1</v>
      </c>
      <c r="O829" t="str" cm="1">
        <f t="array" ref="O829">_xlfn.TEXTJOIN(", ", TRUE, _xlfn._xlws.FILTER(Table1[keyword], ISNUMBER(SEARCH(Table1[[#This Row],[keyword]], Table1[keyword])), ""))</f>
        <v>systems-of-system</v>
      </c>
      <c r="P829" cm="1">
        <f t="array" ref="P829">SUM(--((_xlfn.REGEXTEST(Table1[keyword], "^" &amp; Table1[[#This Row],[keyword]] &amp; ".*")) * (Table1[keep]=1) ))</f>
        <v>1</v>
      </c>
      <c r="Q829" t="str" cm="1">
        <f t="array" ref="Q829">_xlfn.TEXTJOIN(", ", TRUE, _xlfn._xlws.FILTER(Table1[keyword], (_xlfn.REGEXTEST(Table1[keyword], "^" &amp; Table1[[#This Row],[keyword]] &amp; ".*")) * (Table1[keep]=1), ""))</f>
        <v>systems-of-system</v>
      </c>
    </row>
    <row r="830" spans="1:17" x14ac:dyDescent="0.3">
      <c r="A830" t="str">
        <f>IF(NOT(ISBLANK(Table1[[#This Row],[correct value]])), Table1[[#This Row],[correct value]], Table1[[#This Row],[processed]])</f>
        <v>target system</v>
      </c>
      <c r="B830">
        <v>1</v>
      </c>
      <c r="C830">
        <v>1</v>
      </c>
      <c r="D830" t="s">
        <v>492</v>
      </c>
      <c r="F830" t="b">
        <f>COUNTA(_xlfn.TEXTSPLIT(Table1[[#This Row],[processed]]," "))=1</f>
        <v>0</v>
      </c>
      <c r="G830" t="s">
        <v>480</v>
      </c>
      <c r="H830" s="2" t="s">
        <v>481</v>
      </c>
      <c r="J830" cm="1">
        <f t="array" ref="J830">SUM(--((_xlfn.REGEXTEST(Table1[keyword], "\b" &amp; Table1[[#This Row],[keyword]] &amp; ".*")) * (Table1[keep]=1) * (Table1[QA]=Table1[[#This Row],[QA]]) *  (Table1[Redundant]&lt;&gt;1)))</f>
        <v>1</v>
      </c>
      <c r="K830" t="str" cm="1">
        <f t="array" ref="K830">_xlfn.TEXTJOIN(", ", TRUE, _xlfn._xlws.FILTER(Table1[keyword], (_xlfn.REGEXTEST(Table1[keyword], "\b" &amp; Table1[[#This Row],[keyword]] &amp; ".*")) * (Table1[keep]=1)  * (Table1[QA]=Table1[[#This Row],[QA]]) *  (Table1[Redundant]&lt;&gt;1), ""))</f>
        <v>target system</v>
      </c>
      <c r="L830" cm="1">
        <f t="array" ref="L830">SUM(--(RIGHT(_xlfn.TEXTSPLIT(Table1[[#This Row],[processed]], ," "), 1) = "I"))</f>
        <v>0</v>
      </c>
      <c r="M830" cm="1">
        <f t="array" ref="M830">SUM(--(RIGHT(_xlfn.TEXTSPLIT(Table1[[#This Row],[processed]], ," "), 2) = "bl"))</f>
        <v>0</v>
      </c>
      <c r="N830" cm="1">
        <f t="array" ref="N830">SUM(--(ISNUMBER(SEARCH(Table1[[#This Row],[keyword]], Table1[keyword]))))</f>
        <v>1</v>
      </c>
      <c r="O830" t="str" cm="1">
        <f t="array" ref="O830">_xlfn.TEXTJOIN(", ", TRUE, _xlfn._xlws.FILTER(Table1[keyword], ISNUMBER(SEARCH(Table1[[#This Row],[keyword]], Table1[keyword])), ""))</f>
        <v>target system</v>
      </c>
      <c r="P830" cm="1">
        <f t="array" ref="P830">SUM(--((_xlfn.REGEXTEST(Table1[keyword], "^" &amp; Table1[[#This Row],[keyword]] &amp; ".*")) * (Table1[keep]=1) ))</f>
        <v>1</v>
      </c>
      <c r="Q830" t="str" cm="1">
        <f t="array" ref="Q830">_xlfn.TEXTJOIN(", ", TRUE, _xlfn._xlws.FILTER(Table1[keyword], (_xlfn.REGEXTEST(Table1[keyword], "^" &amp; Table1[[#This Row],[keyword]] &amp; ".*")) * (Table1[keep]=1), ""))</f>
        <v>target system</v>
      </c>
    </row>
    <row r="831" spans="1:17" x14ac:dyDescent="0.3">
      <c r="A831" t="str">
        <f>IF(NOT(ISBLANK(Table1[[#This Row],[correct value]])), Table1[[#This Row],[correct value]], Table1[[#This Row],[processed]])</f>
        <v>team</v>
      </c>
      <c r="B831">
        <v>0</v>
      </c>
      <c r="C831">
        <v>1</v>
      </c>
      <c r="D831" t="s">
        <v>1184</v>
      </c>
      <c r="F831" t="b">
        <f>COUNTA(_xlfn.TEXTSPLIT(Table1[[#This Row],[processed]]," "))=1</f>
        <v>1</v>
      </c>
      <c r="G831" t="s">
        <v>1040</v>
      </c>
      <c r="H831" s="2" t="s">
        <v>1040</v>
      </c>
      <c r="J831" cm="1">
        <f t="array" ref="J831">SUM(--((_xlfn.REGEXTEST(Table1[keyword], "\b" &amp; Table1[[#This Row],[keyword]] &amp; ".*")) * (Table1[keep]=1) * (Table1[QA]=Table1[[#This Row],[QA]]) *  (Table1[Redundant]&lt;&gt;1)))</f>
        <v>1</v>
      </c>
      <c r="K831" t="str" cm="1">
        <f t="array" ref="K831">_xlfn.TEXTJOIN(", ", TRUE, _xlfn._xlws.FILTER(Table1[keyword], (_xlfn.REGEXTEST(Table1[keyword], "\b" &amp; Table1[[#This Row],[keyword]] &amp; ".*")) * (Table1[keep]=1)  * (Table1[QA]=Table1[[#This Row],[QA]]) *  (Table1[Redundant]&lt;&gt;1), ""))</f>
        <v>team</v>
      </c>
      <c r="L831" cm="1">
        <f t="array" ref="L831">SUM(--(RIGHT(_xlfn.TEXTSPLIT(Table1[[#This Row],[processed]], ," "), 1) = "I"))</f>
        <v>0</v>
      </c>
      <c r="M831" cm="1">
        <f t="array" ref="M831">SUM(--(RIGHT(_xlfn.TEXTSPLIT(Table1[[#This Row],[processed]], ," "), 2) = "bl"))</f>
        <v>0</v>
      </c>
      <c r="N831" cm="1">
        <f t="array" ref="N831">SUM(--(ISNUMBER(SEARCH(Table1[[#This Row],[keyword]], Table1[keyword]))))</f>
        <v>1</v>
      </c>
      <c r="O831" t="str" cm="1">
        <f t="array" ref="O831">_xlfn.TEXTJOIN(", ", TRUE, _xlfn._xlws.FILTER(Table1[keyword], ISNUMBER(SEARCH(Table1[[#This Row],[keyword]], Table1[keyword])), ""))</f>
        <v>team</v>
      </c>
      <c r="P831" cm="1">
        <f t="array" ref="P831">SUM(--((_xlfn.REGEXTEST(Table1[keyword], "^" &amp; Table1[[#This Row],[keyword]] &amp; ".*")) * (Table1[keep]=1) ))</f>
        <v>1</v>
      </c>
      <c r="Q831" t="str" cm="1">
        <f t="array" ref="Q831">_xlfn.TEXTJOIN(", ", TRUE, _xlfn._xlws.FILTER(Table1[keyword], (_xlfn.REGEXTEST(Table1[keyword], "^" &amp; Table1[[#This Row],[keyword]] &amp; ".*")) * (Table1[keep]=1), ""))</f>
        <v>team</v>
      </c>
    </row>
    <row r="832" spans="1:17" x14ac:dyDescent="0.3">
      <c r="A832" t="str">
        <f>IF(NOT(ISBLANK(Table1[[#This Row],[correct value]])), Table1[[#This Row],[correct value]], Table1[[#This Row],[processed]])</f>
        <v>technic infrastructur</v>
      </c>
      <c r="B832">
        <v>1</v>
      </c>
      <c r="C832">
        <v>1</v>
      </c>
      <c r="D832" t="s">
        <v>541</v>
      </c>
      <c r="F832" t="b">
        <f>COUNTA(_xlfn.TEXTSPLIT(Table1[[#This Row],[processed]]," "))=1</f>
        <v>0</v>
      </c>
      <c r="G832" t="s">
        <v>584</v>
      </c>
      <c r="H832" s="2" t="s">
        <v>585</v>
      </c>
      <c r="J832" cm="1">
        <f t="array" ref="J832">SUM(--((_xlfn.REGEXTEST(Table1[keyword], "\b" &amp; Table1[[#This Row],[keyword]] &amp; ".*")) * (Table1[keep]=1) * (Table1[QA]=Table1[[#This Row],[QA]]) *  (Table1[Redundant]&lt;&gt;1)))</f>
        <v>1</v>
      </c>
      <c r="K832" t="str" cm="1">
        <f t="array" ref="K832">_xlfn.TEXTJOIN(", ", TRUE, _xlfn._xlws.FILTER(Table1[keyword], (_xlfn.REGEXTEST(Table1[keyword], "\b" &amp; Table1[[#This Row],[keyword]] &amp; ".*")) * (Table1[keep]=1)  * (Table1[QA]=Table1[[#This Row],[QA]]) *  (Table1[Redundant]&lt;&gt;1), ""))</f>
        <v>technic infrastructur</v>
      </c>
      <c r="L832" cm="1">
        <f t="array" ref="L832">SUM(--(RIGHT(_xlfn.TEXTSPLIT(Table1[[#This Row],[processed]], ," "), 1) = "I"))</f>
        <v>0</v>
      </c>
      <c r="M832" cm="1">
        <f t="array" ref="M832">SUM(--(RIGHT(_xlfn.TEXTSPLIT(Table1[[#This Row],[processed]], ," "), 2) = "bl"))</f>
        <v>0</v>
      </c>
      <c r="N832" cm="1">
        <f t="array" ref="N832">SUM(--(ISNUMBER(SEARCH(Table1[[#This Row],[keyword]], Table1[keyword]))))</f>
        <v>1</v>
      </c>
      <c r="O832" t="str" cm="1">
        <f t="array" ref="O832">_xlfn.TEXTJOIN(", ", TRUE, _xlfn._xlws.FILTER(Table1[keyword], ISNUMBER(SEARCH(Table1[[#This Row],[keyword]], Table1[keyword])), ""))</f>
        <v>technic infrastructur</v>
      </c>
      <c r="P832" cm="1">
        <f t="array" ref="P832">SUM(--((_xlfn.REGEXTEST(Table1[keyword], "^" &amp; Table1[[#This Row],[keyword]] &amp; ".*")) * (Table1[keep]=1) ))</f>
        <v>1</v>
      </c>
      <c r="Q832" t="str" cm="1">
        <f t="array" ref="Q832">_xlfn.TEXTJOIN(", ", TRUE, _xlfn._xlws.FILTER(Table1[keyword], (_xlfn.REGEXTEST(Table1[keyword], "^" &amp; Table1[[#This Row],[keyword]] &amp; ".*")) * (Table1[keep]=1), ""))</f>
        <v>technic infrastructur</v>
      </c>
    </row>
    <row r="833" spans="1:17" x14ac:dyDescent="0.3">
      <c r="A833" t="str">
        <f>IF(NOT(ISBLANK(Table1[[#This Row],[correct value]])), Table1[[#This Row],[correct value]], Table1[[#This Row],[processed]])</f>
        <v>temperatur</v>
      </c>
      <c r="B833">
        <v>0</v>
      </c>
      <c r="C833">
        <v>1</v>
      </c>
      <c r="D833" t="s">
        <v>399</v>
      </c>
      <c r="F833" t="b">
        <f>COUNTA(_xlfn.TEXTSPLIT(Table1[[#This Row],[processed]]," "))=1</f>
        <v>1</v>
      </c>
      <c r="G833" t="s">
        <v>382</v>
      </c>
      <c r="H833" s="2" t="s">
        <v>383</v>
      </c>
      <c r="J833" cm="1">
        <f t="array" ref="J833">SUM(--((_xlfn.REGEXTEST(Table1[keyword], "\b" &amp; Table1[[#This Row],[keyword]] &amp; ".*")) * (Table1[keep]=1) * (Table1[QA]=Table1[[#This Row],[QA]]) *  (Table1[Redundant]&lt;&gt;1)))</f>
        <v>1</v>
      </c>
      <c r="K833" t="str" cm="1">
        <f t="array" ref="K833">_xlfn.TEXTJOIN(", ", TRUE, _xlfn._xlws.FILTER(Table1[keyword], (_xlfn.REGEXTEST(Table1[keyword], "\b" &amp; Table1[[#This Row],[keyword]] &amp; ".*")) * (Table1[keep]=1)  * (Table1[QA]=Table1[[#This Row],[QA]]) *  (Table1[Redundant]&lt;&gt;1), ""))</f>
        <v>temperatur</v>
      </c>
      <c r="L833" cm="1">
        <f t="array" ref="L833">SUM(--(RIGHT(_xlfn.TEXTSPLIT(Table1[[#This Row],[processed]], ," "), 1) = "I"))</f>
        <v>0</v>
      </c>
      <c r="M833" cm="1">
        <f t="array" ref="M833">SUM(--(RIGHT(_xlfn.TEXTSPLIT(Table1[[#This Row],[processed]], ," "), 2) = "bl"))</f>
        <v>0</v>
      </c>
      <c r="N833" cm="1">
        <f t="array" ref="N833">SUM(--(ISNUMBER(SEARCH(Table1[[#This Row],[keyword]], Table1[keyword]))))</f>
        <v>1</v>
      </c>
      <c r="O833" t="str" cm="1">
        <f t="array" ref="O833">_xlfn.TEXTJOIN(", ", TRUE, _xlfn._xlws.FILTER(Table1[keyword], ISNUMBER(SEARCH(Table1[[#This Row],[keyword]], Table1[keyword])), ""))</f>
        <v>temperatur</v>
      </c>
      <c r="P833" cm="1">
        <f t="array" ref="P833">SUM(--((_xlfn.REGEXTEST(Table1[keyword], "^" &amp; Table1[[#This Row],[keyword]] &amp; ".*")) * (Table1[keep]=1) ))</f>
        <v>1</v>
      </c>
      <c r="Q833" t="str" cm="1">
        <f t="array" ref="Q833">_xlfn.TEXTJOIN(", ", TRUE, _xlfn._xlws.FILTER(Table1[keyword], (_xlfn.REGEXTEST(Table1[keyword], "^" &amp; Table1[[#This Row],[keyword]] &amp; ".*")) * (Table1[keep]=1), ""))</f>
        <v>temperatur</v>
      </c>
    </row>
    <row r="834" spans="1:17" x14ac:dyDescent="0.3">
      <c r="A834" t="str">
        <f>IF(NOT(ISBLANK(Table1[[#This Row],[correct value]])), Table1[[#This Row],[correct value]], Table1[[#This Row],[processed]])</f>
        <v>tenant</v>
      </c>
      <c r="B834">
        <v>1</v>
      </c>
      <c r="C834">
        <v>1</v>
      </c>
      <c r="D834" t="s">
        <v>1184</v>
      </c>
      <c r="F834" t="b">
        <f>COUNTA(_xlfn.TEXTSPLIT(Table1[[#This Row],[processed]]," "))=1</f>
        <v>1</v>
      </c>
      <c r="G834" t="s">
        <v>1163</v>
      </c>
      <c r="H834" s="2" t="s">
        <v>1164</v>
      </c>
      <c r="J834" cm="1">
        <f t="array" ref="J834">SUM(--((_xlfn.REGEXTEST(Table1[keyword], "\b" &amp; Table1[[#This Row],[keyword]] &amp; ".*")) * (Table1[keep]=1) * (Table1[QA]=Table1[[#This Row],[QA]]) *  (Table1[Redundant]&lt;&gt;1)))</f>
        <v>1</v>
      </c>
      <c r="K834" t="str" cm="1">
        <f t="array" ref="K834">_xlfn.TEXTJOIN(", ", TRUE, _xlfn._xlws.FILTER(Table1[keyword], (_xlfn.REGEXTEST(Table1[keyword], "\b" &amp; Table1[[#This Row],[keyword]] &amp; ".*")) * (Table1[keep]=1)  * (Table1[QA]=Table1[[#This Row],[QA]]) *  (Table1[Redundant]&lt;&gt;1), ""))</f>
        <v>tenant</v>
      </c>
      <c r="L834" cm="1">
        <f t="array" ref="L834">SUM(--(RIGHT(_xlfn.TEXTSPLIT(Table1[[#This Row],[processed]], ," "), 1) = "I"))</f>
        <v>0</v>
      </c>
      <c r="M834" cm="1">
        <f t="array" ref="M834">SUM(--(RIGHT(_xlfn.TEXTSPLIT(Table1[[#This Row],[processed]], ," "), 2) = "bl"))</f>
        <v>0</v>
      </c>
      <c r="N834" cm="1">
        <f t="array" ref="N834">SUM(--(ISNUMBER(SEARCH(Table1[[#This Row],[keyword]], Table1[keyword]))))</f>
        <v>1</v>
      </c>
      <c r="O834" t="str" cm="1">
        <f t="array" ref="O834">_xlfn.TEXTJOIN(", ", TRUE, _xlfn._xlws.FILTER(Table1[keyword], ISNUMBER(SEARCH(Table1[[#This Row],[keyword]], Table1[keyword])), ""))</f>
        <v>tenant</v>
      </c>
      <c r="P834" cm="1">
        <f t="array" ref="P834">SUM(--((_xlfn.REGEXTEST(Table1[keyword], "^" &amp; Table1[[#This Row],[keyword]] &amp; ".*")) * (Table1[keep]=1) ))</f>
        <v>1</v>
      </c>
      <c r="Q834" t="str" cm="1">
        <f t="array" ref="Q834">_xlfn.TEXTJOIN(", ", TRUE, _xlfn._xlws.FILTER(Table1[keyword], (_xlfn.REGEXTEST(Table1[keyword], "^" &amp; Table1[[#This Row],[keyword]] &amp; ".*")) * (Table1[keep]=1), ""))</f>
        <v>tenant</v>
      </c>
    </row>
    <row r="835" spans="1:17" x14ac:dyDescent="0.3">
      <c r="A835" t="str">
        <f>IF(NOT(ISBLANK(Table1[[#This Row],[correct value]])), Table1[[#This Row],[correct value]], Table1[[#This Row],[processed]])</f>
        <v>attest</v>
      </c>
      <c r="B835">
        <v>1</v>
      </c>
      <c r="C835">
        <v>1</v>
      </c>
      <c r="D835" t="s">
        <v>1184</v>
      </c>
      <c r="F835" t="b">
        <f>COUNTA(_xlfn.TEXTSPLIT(Table1[[#This Row],[processed]]," "))=1</f>
        <v>1</v>
      </c>
      <c r="G835" t="s">
        <v>1070</v>
      </c>
      <c r="H835" s="2" t="s">
        <v>1071</v>
      </c>
      <c r="J835" cm="1">
        <f t="array" ref="J835">SUM(--((_xlfn.REGEXTEST(Table1[keyword], "\b" &amp; Table1[[#This Row],[keyword]] &amp; ".*")) * (Table1[keep]=1) * (Table1[QA]=Table1[[#This Row],[QA]]) *  (Table1[Redundant]&lt;&gt;1)))</f>
        <v>1</v>
      </c>
      <c r="K835" t="str" cm="1">
        <f t="array" ref="K835">_xlfn.TEXTJOIN(", ", TRUE, _xlfn._xlws.FILTER(Table1[keyword], (_xlfn.REGEXTEST(Table1[keyword], "\b" &amp; Table1[[#This Row],[keyword]] &amp; ".*")) * (Table1[keep]=1)  * (Table1[QA]=Table1[[#This Row],[QA]]) *  (Table1[Redundant]&lt;&gt;1), ""))</f>
        <v>attest</v>
      </c>
      <c r="L835" cm="1">
        <f t="array" ref="L835">SUM(--(RIGHT(_xlfn.TEXTSPLIT(Table1[[#This Row],[processed]], ," "), 1) = "I"))</f>
        <v>0</v>
      </c>
      <c r="M835" cm="1">
        <f t="array" ref="M835">SUM(--(RIGHT(_xlfn.TEXTSPLIT(Table1[[#This Row],[processed]], ," "), 2) = "bl"))</f>
        <v>0</v>
      </c>
      <c r="N835" cm="1">
        <f t="array" ref="N835">SUM(--(ISNUMBER(SEARCH(Table1[[#This Row],[keyword]], Table1[keyword]))))</f>
        <v>1</v>
      </c>
      <c r="O835" t="str" cm="1">
        <f t="array" ref="O835">_xlfn.TEXTJOIN(", ", TRUE, _xlfn._xlws.FILTER(Table1[keyword], ISNUMBER(SEARCH(Table1[[#This Row],[keyword]], Table1[keyword])), ""))</f>
        <v>attest</v>
      </c>
      <c r="P835" cm="1">
        <f t="array" ref="P835">SUM(--((_xlfn.REGEXTEST(Table1[keyword], "^" &amp; Table1[[#This Row],[keyword]] &amp; ".*")) * (Table1[keep]=1) ))</f>
        <v>1</v>
      </c>
      <c r="Q835" t="str" cm="1">
        <f t="array" ref="Q835">_xlfn.TEXTJOIN(", ", TRUE, _xlfn._xlws.FILTER(Table1[keyword], (_xlfn.REGEXTEST(Table1[keyword], "^" &amp; Table1[[#This Row],[keyword]] &amp; ".*")) * (Table1[keep]=1), ""))</f>
        <v>attest</v>
      </c>
    </row>
    <row r="836" spans="1:17" x14ac:dyDescent="0.3">
      <c r="A836" t="str">
        <f>IF(NOT(ISBLANK(Table1[[#This Row],[correct value]])), Table1[[#This Row],[correct value]], Table1[[#This Row],[processed]])</f>
        <v>test</v>
      </c>
      <c r="B836">
        <v>0</v>
      </c>
      <c r="C836">
        <v>1</v>
      </c>
      <c r="D836" t="s">
        <v>1262</v>
      </c>
      <c r="F836" t="b">
        <f>COUNTA(_xlfn.TEXTSPLIT(Table1[[#This Row],[processed]]," "))=1</f>
        <v>1</v>
      </c>
      <c r="G836" t="s">
        <v>907</v>
      </c>
      <c r="H836" s="2" t="s">
        <v>907</v>
      </c>
      <c r="J836" cm="1">
        <f t="array" ref="J836">SUM(--((_xlfn.REGEXTEST(Table1[keyword], "\b" &amp; Table1[[#This Row],[keyword]] &amp; ".*")) * (Table1[keep]=1) * (Table1[QA]=Table1[[#This Row],[QA]]) *  (Table1[Redundant]&lt;&gt;1)))</f>
        <v>1</v>
      </c>
      <c r="K836" t="str" cm="1">
        <f t="array" ref="K836">_xlfn.TEXTJOIN(", ", TRUE, _xlfn._xlws.FILTER(Table1[keyword], (_xlfn.REGEXTEST(Table1[keyword], "\b" &amp; Table1[[#This Row],[keyword]] &amp; ".*")) * (Table1[keep]=1)  * (Table1[QA]=Table1[[#This Row],[QA]]) *  (Table1[Redundant]&lt;&gt;1), ""))</f>
        <v>test</v>
      </c>
      <c r="L836" cm="1">
        <f t="array" ref="L836">SUM(--(RIGHT(_xlfn.TEXTSPLIT(Table1[[#This Row],[processed]], ," "), 1) = "I"))</f>
        <v>0</v>
      </c>
      <c r="M836" cm="1">
        <f t="array" ref="M836">SUM(--(RIGHT(_xlfn.TEXTSPLIT(Table1[[#This Row],[processed]], ," "), 2) = "bl"))</f>
        <v>0</v>
      </c>
      <c r="N836" cm="1">
        <f t="array" ref="N836">SUM(--(ISNUMBER(SEARCH(Table1[[#This Row],[keyword]], Table1[keyword]))))</f>
        <v>28</v>
      </c>
      <c r="O836" t="str" cm="1">
        <f t="array" ref="O836">_xlfn.TEXTJOIN(", ", TRUE, _xlfn._xlws.FILTER(Table1[keyword], ISNUMBER(SEARCH(Table1[[#This Row],[keyword]], Table1[keyword])), ""))</f>
        <v>contract test, integr test, domain test, perform test, load test, load test, loop test, penetr test, test, secur test, attest, test, stress test, measur testab, softwar testab, design testab, impact testab, improv testab, testab analysi, testab factor, testab measure, testab metric, testab model, testab refer, testab requir, testab smell, testab softwar, testab transform</v>
      </c>
      <c r="P836" cm="1">
        <f t="array" ref="P836">SUM(--((_xlfn.REGEXTEST(Table1[keyword], "^" &amp; Table1[[#This Row],[keyword]] &amp; ".*")) * (Table1[keep]=1) ))</f>
        <v>12</v>
      </c>
      <c r="Q836" t="str" cm="1">
        <f t="array" ref="Q836">_xlfn.TEXTJOIN(", ", TRUE, _xlfn._xlws.FILTER(Table1[keyword], (_xlfn.REGEXTEST(Table1[keyword], "^" &amp; Table1[[#This Row],[keyword]] &amp; ".*")) * (Table1[keep]=1), ""))</f>
        <v>test, test, testab analysi, testab factor, testab measure, testab metric, testab model, testab refer, testab requir, testab smell, testab softwar, testab transform</v>
      </c>
    </row>
    <row r="837" spans="1:17" x14ac:dyDescent="0.3">
      <c r="A837" t="str">
        <f>IF(NOT(ISBLANK(Table1[[#This Row],[correct value]])), Table1[[#This Row],[correct value]], Table1[[#This Row],[processed]])</f>
        <v>theft</v>
      </c>
      <c r="B837">
        <v>1</v>
      </c>
      <c r="C837">
        <v>1</v>
      </c>
      <c r="D837" t="s">
        <v>1184</v>
      </c>
      <c r="F837" t="b">
        <f>COUNTA(_xlfn.TEXTSPLIT(Table1[[#This Row],[processed]]," "))=1</f>
        <v>1</v>
      </c>
      <c r="G837" t="s">
        <v>1117</v>
      </c>
      <c r="H837" s="2" t="s">
        <v>1117</v>
      </c>
      <c r="J837" cm="1">
        <f t="array" ref="J837">SUM(--((_xlfn.REGEXTEST(Table1[keyword], "\b" &amp; Table1[[#This Row],[keyword]] &amp; ".*")) * (Table1[keep]=1) * (Table1[QA]=Table1[[#This Row],[QA]]) *  (Table1[Redundant]&lt;&gt;1)))</f>
        <v>1</v>
      </c>
      <c r="K837" t="str" cm="1">
        <f t="array" ref="K837">_xlfn.TEXTJOIN(", ", TRUE, _xlfn._xlws.FILTER(Table1[keyword], (_xlfn.REGEXTEST(Table1[keyword], "\b" &amp; Table1[[#This Row],[keyword]] &amp; ".*")) * (Table1[keep]=1)  * (Table1[QA]=Table1[[#This Row],[QA]]) *  (Table1[Redundant]&lt;&gt;1), ""))</f>
        <v>theft</v>
      </c>
      <c r="L837" cm="1">
        <f t="array" ref="L837">SUM(--(RIGHT(_xlfn.TEXTSPLIT(Table1[[#This Row],[processed]], ," "), 1) = "I"))</f>
        <v>0</v>
      </c>
      <c r="M837" cm="1">
        <f t="array" ref="M837">SUM(--(RIGHT(_xlfn.TEXTSPLIT(Table1[[#This Row],[processed]], ," "), 2) = "bl"))</f>
        <v>0</v>
      </c>
      <c r="N837" cm="1">
        <f t="array" ref="N837">SUM(--(ISNUMBER(SEARCH(Table1[[#This Row],[keyword]], Table1[keyword]))))</f>
        <v>1</v>
      </c>
      <c r="O837" t="str" cm="1">
        <f t="array" ref="O837">_xlfn.TEXTJOIN(", ", TRUE, _xlfn._xlws.FILTER(Table1[keyword], ISNUMBER(SEARCH(Table1[[#This Row],[keyword]], Table1[keyword])), ""))</f>
        <v>theft</v>
      </c>
      <c r="P837" cm="1">
        <f t="array" ref="P837">SUM(--((_xlfn.REGEXTEST(Table1[keyword], "^" &amp; Table1[[#This Row],[keyword]] &amp; ".*")) * (Table1[keep]=1) ))</f>
        <v>1</v>
      </c>
      <c r="Q837" t="str" cm="1">
        <f t="array" ref="Q837">_xlfn.TEXTJOIN(", ", TRUE, _xlfn._xlws.FILTER(Table1[keyword], (_xlfn.REGEXTEST(Table1[keyword], "^" &amp; Table1[[#This Row],[keyword]] &amp; ".*")) * (Table1[keep]=1), ""))</f>
        <v>theft</v>
      </c>
    </row>
    <row r="838" spans="1:17" x14ac:dyDescent="0.3">
      <c r="A838" t="str">
        <f>IF(NOT(ISBLANK(Table1[[#This Row],[correct value]])), Table1[[#This Row],[correct value]], Table1[[#This Row],[processed]])</f>
        <v>therm</v>
      </c>
      <c r="B838">
        <v>0</v>
      </c>
      <c r="C838">
        <v>1</v>
      </c>
      <c r="D838" t="s">
        <v>399</v>
      </c>
      <c r="F838" t="b">
        <f>COUNTA(_xlfn.TEXTSPLIT(Table1[[#This Row],[processed]]," "))=1</f>
        <v>1</v>
      </c>
      <c r="G838" t="s">
        <v>376</v>
      </c>
      <c r="H838" s="2" t="s">
        <v>376</v>
      </c>
      <c r="J838" cm="1">
        <f t="array" ref="J838">SUM(--((_xlfn.REGEXTEST(Table1[keyword], "\b" &amp; Table1[[#This Row],[keyword]] &amp; ".*")) * (Table1[keep]=1) * (Table1[QA]=Table1[[#This Row],[QA]]) *  (Table1[Redundant]&lt;&gt;1)))</f>
        <v>1</v>
      </c>
      <c r="K838" t="str" cm="1">
        <f t="array" ref="K838">_xlfn.TEXTJOIN(", ", TRUE, _xlfn._xlws.FILTER(Table1[keyword], (_xlfn.REGEXTEST(Table1[keyword], "\b" &amp; Table1[[#This Row],[keyword]] &amp; ".*")) * (Table1[keep]=1)  * (Table1[QA]=Table1[[#This Row],[QA]]) *  (Table1[Redundant]&lt;&gt;1), ""))</f>
        <v>therm</v>
      </c>
      <c r="L838" cm="1">
        <f t="array" ref="L838">SUM(--(RIGHT(_xlfn.TEXTSPLIT(Table1[[#This Row],[processed]], ," "), 1) = "I"))</f>
        <v>0</v>
      </c>
      <c r="M838" cm="1">
        <f t="array" ref="M838">SUM(--(RIGHT(_xlfn.TEXTSPLIT(Table1[[#This Row],[processed]], ," "), 2) = "bl"))</f>
        <v>0</v>
      </c>
      <c r="N838" cm="1">
        <f t="array" ref="N838">SUM(--(ISNUMBER(SEARCH(Table1[[#This Row],[keyword]], Table1[keyword]))))</f>
        <v>1</v>
      </c>
      <c r="O838" t="str" cm="1">
        <f t="array" ref="O838">_xlfn.TEXTJOIN(", ", TRUE, _xlfn._xlws.FILTER(Table1[keyword], ISNUMBER(SEARCH(Table1[[#This Row],[keyword]], Table1[keyword])), ""))</f>
        <v>therm</v>
      </c>
      <c r="P838" cm="1">
        <f t="array" ref="P838">SUM(--((_xlfn.REGEXTEST(Table1[keyword], "^" &amp; Table1[[#This Row],[keyword]] &amp; ".*")) * (Table1[keep]=1) ))</f>
        <v>1</v>
      </c>
      <c r="Q838" t="str" cm="1">
        <f t="array" ref="Q838">_xlfn.TEXTJOIN(", ", TRUE, _xlfn._xlws.FILTER(Table1[keyword], (_xlfn.REGEXTEST(Table1[keyword], "^" &amp; Table1[[#This Row],[keyword]] &amp; ".*")) * (Table1[keep]=1), ""))</f>
        <v>therm</v>
      </c>
    </row>
    <row r="839" spans="1:17" x14ac:dyDescent="0.3">
      <c r="A839" t="str">
        <f>IF(NOT(ISBLANK(Table1[[#This Row],[correct value]])), Table1[[#This Row],[correct value]], Table1[[#This Row],[processed]])</f>
        <v>threat</v>
      </c>
      <c r="B839">
        <v>0</v>
      </c>
      <c r="C839">
        <v>1</v>
      </c>
      <c r="D839" t="s">
        <v>1184</v>
      </c>
      <c r="F839" t="b">
        <f>COUNTA(_xlfn.TEXTSPLIT(Table1[[#This Row],[processed]]," "))=1</f>
        <v>1</v>
      </c>
      <c r="G839" t="s">
        <v>1005</v>
      </c>
      <c r="H839" s="2" t="s">
        <v>1005</v>
      </c>
      <c r="J839" cm="1">
        <f t="array" ref="J839">SUM(--((_xlfn.REGEXTEST(Table1[keyword], "\b" &amp; Table1[[#This Row],[keyword]] &amp; ".*")) * (Table1[keep]=1) * (Table1[QA]=Table1[[#This Row],[QA]]) *  (Table1[Redundant]&lt;&gt;1)))</f>
        <v>1</v>
      </c>
      <c r="K839" t="str" cm="1">
        <f t="array" ref="K839">_xlfn.TEXTJOIN(", ", TRUE, _xlfn._xlws.FILTER(Table1[keyword], (_xlfn.REGEXTEST(Table1[keyword], "\b" &amp; Table1[[#This Row],[keyword]] &amp; ".*")) * (Table1[keep]=1)  * (Table1[QA]=Table1[[#This Row],[QA]]) *  (Table1[Redundant]&lt;&gt;1), ""))</f>
        <v>threat</v>
      </c>
      <c r="L839" cm="1">
        <f t="array" ref="L839">SUM(--(RIGHT(_xlfn.TEXTSPLIT(Table1[[#This Row],[processed]], ," "), 1) = "I"))</f>
        <v>0</v>
      </c>
      <c r="M839" cm="1">
        <f t="array" ref="M839">SUM(--(RIGHT(_xlfn.TEXTSPLIT(Table1[[#This Row],[processed]], ," "), 2) = "bl"))</f>
        <v>0</v>
      </c>
      <c r="N839" cm="1">
        <f t="array" ref="N839">SUM(--(ISNUMBER(SEARCH(Table1[[#This Row],[keyword]], Table1[keyword]))))</f>
        <v>2</v>
      </c>
      <c r="O839" t="str" cm="1">
        <f t="array" ref="O839">_xlfn.TEXTJOIN(", ", TRUE, _xlfn._xlws.FILTER(Table1[keyword], ISNUMBER(SEARCH(Table1[[#This Row],[keyword]], Table1[keyword])), ""))</f>
        <v>threat, threat model</v>
      </c>
      <c r="P839" cm="1">
        <f t="array" ref="P839">SUM(--((_xlfn.REGEXTEST(Table1[keyword], "^" &amp; Table1[[#This Row],[keyword]] &amp; ".*")) * (Table1[keep]=1) ))</f>
        <v>1</v>
      </c>
      <c r="Q839" t="str" cm="1">
        <f t="array" ref="Q839">_xlfn.TEXTJOIN(", ", TRUE, _xlfn._xlws.FILTER(Table1[keyword], (_xlfn.REGEXTEST(Table1[keyword], "^" &amp; Table1[[#This Row],[keyword]] &amp; ".*")) * (Table1[keep]=1), ""))</f>
        <v>threat</v>
      </c>
    </row>
    <row r="840" spans="1:17" x14ac:dyDescent="0.3">
      <c r="A840" t="str">
        <f>IF(NOT(ISBLANK(Table1[[#This Row],[correct value]])), Table1[[#This Row],[correct value]], Table1[[#This Row],[processed]])</f>
        <v>throttl</v>
      </c>
      <c r="B840">
        <v>0</v>
      </c>
      <c r="C840">
        <v>1</v>
      </c>
      <c r="D840" t="s">
        <v>746</v>
      </c>
      <c r="F840" t="b">
        <f>COUNTA(_xlfn.TEXTSPLIT(Table1[[#This Row],[processed]]," "))=1</f>
        <v>1</v>
      </c>
      <c r="G840" t="s">
        <v>660</v>
      </c>
      <c r="H840" s="2" t="s">
        <v>660</v>
      </c>
      <c r="J840" cm="1">
        <f t="array" ref="J840">SUM(--((_xlfn.REGEXTEST(Table1[keyword], "\b" &amp; Table1[[#This Row],[keyword]] &amp; ".*")) * (Table1[keep]=1) * (Table1[QA]=Table1[[#This Row],[QA]]) *  (Table1[Redundant]&lt;&gt;1)))</f>
        <v>1</v>
      </c>
      <c r="K840" t="str" cm="1">
        <f t="array" ref="K840">_xlfn.TEXTJOIN(", ", TRUE, _xlfn._xlws.FILTER(Table1[keyword], (_xlfn.REGEXTEST(Table1[keyword], "\b" &amp; Table1[[#This Row],[keyword]] &amp; ".*")) * (Table1[keep]=1)  * (Table1[QA]=Table1[[#This Row],[QA]]) *  (Table1[Redundant]&lt;&gt;1), ""))</f>
        <v>throttl</v>
      </c>
      <c r="L840" cm="1">
        <f t="array" ref="L840">SUM(--(RIGHT(_xlfn.TEXTSPLIT(Table1[[#This Row],[processed]], ," "), 1) = "I"))</f>
        <v>0</v>
      </c>
      <c r="M840" cm="1">
        <f t="array" ref="M840">SUM(--(RIGHT(_xlfn.TEXTSPLIT(Table1[[#This Row],[processed]], ," "), 2) = "bl"))</f>
        <v>0</v>
      </c>
      <c r="N840" cm="1">
        <f t="array" ref="N840">SUM(--(ISNUMBER(SEARCH(Table1[[#This Row],[keyword]], Table1[keyword]))))</f>
        <v>1</v>
      </c>
      <c r="O840" t="str" cm="1">
        <f t="array" ref="O840">_xlfn.TEXTJOIN(", ", TRUE, _xlfn._xlws.FILTER(Table1[keyword], ISNUMBER(SEARCH(Table1[[#This Row],[keyword]], Table1[keyword])), ""))</f>
        <v>throttl</v>
      </c>
      <c r="P840" cm="1">
        <f t="array" ref="P840">SUM(--((_xlfn.REGEXTEST(Table1[keyword], "^" &amp; Table1[[#This Row],[keyword]] &amp; ".*")) * (Table1[keep]=1) ))</f>
        <v>1</v>
      </c>
      <c r="Q840" t="str" cm="1">
        <f t="array" ref="Q840">_xlfn.TEXTJOIN(", ", TRUE, _xlfn._xlws.FILTER(Table1[keyword], (_xlfn.REGEXTEST(Table1[keyword], "^" &amp; Table1[[#This Row],[keyword]] &amp; ".*")) * (Table1[keep]=1), ""))</f>
        <v>throttl</v>
      </c>
    </row>
    <row r="841" spans="1:17" hidden="1" x14ac:dyDescent="0.3">
      <c r="A841" s="6" t="str">
        <f>IF(NOT(ISBLANK(Table1[[#This Row],[correct value]])), Table1[[#This Row],[correct value]], Table1[[#This Row],[processed]])</f>
        <v>sleep mode</v>
      </c>
      <c r="B841">
        <v>0</v>
      </c>
      <c r="C841">
        <v>0</v>
      </c>
      <c r="D841" t="s">
        <v>399</v>
      </c>
      <c r="F841" t="b">
        <f>COUNTA(_xlfn.TEXTSPLIT(Table1[[#This Row],[processed]]," "))=1</f>
        <v>0</v>
      </c>
      <c r="G841" t="s">
        <v>328</v>
      </c>
      <c r="H841" t="s">
        <v>328</v>
      </c>
      <c r="J841" cm="1">
        <f t="array" ref="J841">SUM(--((_xlfn.REGEXTEST(Table1[keyword], "\b" &amp; Table1[[#This Row],[keyword]] &amp; ".*")) * (Table1[keep]=1) * (Table1[QA]=Table1[[#This Row],[QA]]) *  (Table1[Redundant]&lt;&gt;1)))</f>
        <v>0</v>
      </c>
      <c r="K841" t="str" cm="1">
        <f t="array" ref="K841">_xlfn.TEXTJOIN(", ", TRUE, _xlfn._xlws.FILTER(Table1[keyword], (_xlfn.REGEXTEST(Table1[keyword], "\b" &amp; Table1[[#This Row],[keyword]] &amp; ".*")) * (Table1[keep]=1)  * (Table1[QA]=Table1[[#This Row],[QA]]) *  (Table1[Redundant]&lt;&gt;1), ""))</f>
        <v/>
      </c>
      <c r="L841" cm="1">
        <f t="array" ref="L841">SUM(--(RIGHT(_xlfn.TEXTSPLIT(Table1[[#This Row],[processed]], ," "), 1) = "I"))</f>
        <v>0</v>
      </c>
      <c r="M841" cm="1">
        <f t="array" ref="M841">SUM(--(RIGHT(_xlfn.TEXTSPLIT(Table1[[#This Row],[processed]], ," "), 2) = "bl"))</f>
        <v>0</v>
      </c>
      <c r="N841" cm="1">
        <f t="array" ref="N841">SUM(--(ISNUMBER(SEARCH(Table1[[#This Row],[keyword]], Table1[keyword]))))</f>
        <v>1</v>
      </c>
      <c r="O841" t="str" cm="1">
        <f t="array" ref="O841">_xlfn.TEXTJOIN(", ", TRUE, _xlfn._xlws.FILTER(Table1[keyword], ISNUMBER(SEARCH(Table1[[#This Row],[keyword]], Table1[keyword])), ""))</f>
        <v>sleep mode</v>
      </c>
      <c r="P841" cm="1">
        <f t="array" ref="P841">SUM(--((_xlfn.REGEXTEST(Table1[keyword], "^" &amp; Table1[[#This Row],[keyword]] &amp; ".*")) * (Table1[keep]=1) ))</f>
        <v>0</v>
      </c>
      <c r="Q841" t="str" cm="1">
        <f t="array" ref="Q841">_xlfn.TEXTJOIN(", ", TRUE, _xlfn._xlws.FILTER(Table1[keyword], (_xlfn.REGEXTEST(Table1[keyword], "^" &amp; Table1[[#This Row],[keyword]] &amp; ".*")) * (Table1[keep]=1), ""))</f>
        <v/>
      </c>
    </row>
    <row r="842" spans="1:17" x14ac:dyDescent="0.3">
      <c r="A842" t="str">
        <f>IF(NOT(ISBLANK(Table1[[#This Row],[correct value]])), Table1[[#This Row],[correct value]], Table1[[#This Row],[processed]])</f>
        <v>throughput</v>
      </c>
      <c r="B842">
        <v>0</v>
      </c>
      <c r="C842">
        <v>1</v>
      </c>
      <c r="D842" t="s">
        <v>746</v>
      </c>
      <c r="F842" t="b">
        <f>COUNTA(_xlfn.TEXTSPLIT(Table1[[#This Row],[processed]]," "))=1</f>
        <v>1</v>
      </c>
      <c r="G842" t="s">
        <v>651</v>
      </c>
      <c r="H842" s="2" t="s">
        <v>651</v>
      </c>
      <c r="J842" cm="1">
        <f t="array" ref="J842">SUM(--((_xlfn.REGEXTEST(Table1[keyword], "\b" &amp; Table1[[#This Row],[keyword]] &amp; ".*")) * (Table1[keep]=1) * (Table1[QA]=Table1[[#This Row],[QA]]) *  (Table1[Redundant]&lt;&gt;1)))</f>
        <v>1</v>
      </c>
      <c r="K842" t="str" cm="1">
        <f t="array" ref="K842">_xlfn.TEXTJOIN(", ", TRUE, _xlfn._xlws.FILTER(Table1[keyword], (_xlfn.REGEXTEST(Table1[keyword], "\b" &amp; Table1[[#This Row],[keyword]] &amp; ".*")) * (Table1[keep]=1)  * (Table1[QA]=Table1[[#This Row],[QA]]) *  (Table1[Redundant]&lt;&gt;1), ""))</f>
        <v>throughput</v>
      </c>
      <c r="L842" cm="1">
        <f t="array" ref="L842">SUM(--(RIGHT(_xlfn.TEXTSPLIT(Table1[[#This Row],[processed]], ," "), 1) = "I"))</f>
        <v>0</v>
      </c>
      <c r="M842" cm="1">
        <f t="array" ref="M842">SUM(--(RIGHT(_xlfn.TEXTSPLIT(Table1[[#This Row],[processed]], ," "), 2) = "bl"))</f>
        <v>0</v>
      </c>
      <c r="N842" cm="1">
        <f t="array" ref="N842">SUM(--(ISNUMBER(SEARCH(Table1[[#This Row],[keyword]], Table1[keyword]))))</f>
        <v>1</v>
      </c>
      <c r="O842" t="str" cm="1">
        <f t="array" ref="O842">_xlfn.TEXTJOIN(", ", TRUE, _xlfn._xlws.FILTER(Table1[keyword], ISNUMBER(SEARCH(Table1[[#This Row],[keyword]], Table1[keyword])), ""))</f>
        <v>throughput</v>
      </c>
      <c r="P842" cm="1">
        <f t="array" ref="P842">SUM(--((_xlfn.REGEXTEST(Table1[keyword], "^" &amp; Table1[[#This Row],[keyword]] &amp; ".*")) * (Table1[keep]=1) ))</f>
        <v>1</v>
      </c>
      <c r="Q842" t="str" cm="1">
        <f t="array" ref="Q842">_xlfn.TEXTJOIN(", ", TRUE, _xlfn._xlws.FILTER(Table1[keyword], (_xlfn.REGEXTEST(Table1[keyword], "^" &amp; Table1[[#This Row],[keyword]] &amp; ".*")) * (Table1[keep]=1), ""))</f>
        <v>throughput</v>
      </c>
    </row>
    <row r="843" spans="1:17" x14ac:dyDescent="0.3">
      <c r="A843" t="str">
        <f>IF(NOT(ISBLANK(Table1[[#This Row],[correct value]])), Table1[[#This Row],[correct value]], Table1[[#This Row],[processed]])</f>
        <v>time</v>
      </c>
      <c r="B843">
        <v>0</v>
      </c>
      <c r="C843">
        <v>1</v>
      </c>
      <c r="D843" t="s">
        <v>746</v>
      </c>
      <c r="F843" t="b">
        <f>COUNTA(_xlfn.TEXTSPLIT(Table1[[#This Row],[processed]]," "))=1</f>
        <v>1</v>
      </c>
      <c r="G843" t="s">
        <v>668</v>
      </c>
      <c r="H843" s="2" t="s">
        <v>668</v>
      </c>
      <c r="J843" cm="1">
        <f t="array" ref="J843">SUM(--((_xlfn.REGEXTEST(Table1[keyword], "\b" &amp; Table1[[#This Row],[keyword]] &amp; ".*")) * (Table1[keep]=1) * (Table1[QA]=Table1[[#This Row],[QA]]) *  (Table1[Redundant]&lt;&gt;1)))</f>
        <v>1</v>
      </c>
      <c r="K843" t="str" cm="1">
        <f t="array" ref="K843">_xlfn.TEXTJOIN(", ", TRUE, _xlfn._xlws.FILTER(Table1[keyword], (_xlfn.REGEXTEST(Table1[keyword], "\b" &amp; Table1[[#This Row],[keyword]] &amp; ".*")) * (Table1[keep]=1)  * (Table1[QA]=Table1[[#This Row],[QA]]) *  (Table1[Redundant]&lt;&gt;1), ""))</f>
        <v>time</v>
      </c>
      <c r="L843" cm="1">
        <f t="array" ref="L843">SUM(--(RIGHT(_xlfn.TEXTSPLIT(Table1[[#This Row],[processed]], ," "), 1) = "I"))</f>
        <v>0</v>
      </c>
      <c r="M843" cm="1">
        <f t="array" ref="M843">SUM(--(RIGHT(_xlfn.TEXTSPLIT(Table1[[#This Row],[processed]], ," "), 2) = "bl"))</f>
        <v>0</v>
      </c>
      <c r="N843" cm="1">
        <f t="array" ref="N843">SUM(--(ISNUMBER(SEARCH(Table1[[#This Row],[keyword]], Table1[keyword]))))</f>
        <v>6</v>
      </c>
      <c r="O843" t="str" cm="1">
        <f t="array" ref="O843">_xlfn.TEXTJOIN(", ", TRUE, _xlfn._xlws.FILTER(Table1[keyword], ISNUMBER(SEARCH(Table1[[#This Row],[keyword]], Table1[keyword])), ""))</f>
        <v>execut time, optim releas time, respons time, respons time, time, timeout</v>
      </c>
      <c r="P843" cm="1">
        <f t="array" ref="P843">SUM(--((_xlfn.REGEXTEST(Table1[keyword], "^" &amp; Table1[[#This Row],[keyword]] &amp; ".*")) * (Table1[keep]=1) ))</f>
        <v>2</v>
      </c>
      <c r="Q843" t="str" cm="1">
        <f t="array" ref="Q843">_xlfn.TEXTJOIN(", ", TRUE, _xlfn._xlws.FILTER(Table1[keyword], (_xlfn.REGEXTEST(Table1[keyword], "^" &amp; Table1[[#This Row],[keyword]] &amp; ".*")) * (Table1[keep]=1), ""))</f>
        <v>time, timeout</v>
      </c>
    </row>
    <row r="844" spans="1:17" x14ac:dyDescent="0.3">
      <c r="A844" t="str">
        <f>IF(NOT(ISBLANK(Table1[[#This Row],[correct value]])), Table1[[#This Row],[correct value]], Table1[[#This Row],[processed]])</f>
        <v>timeout</v>
      </c>
      <c r="B844">
        <v>0</v>
      </c>
      <c r="C844">
        <v>1</v>
      </c>
      <c r="D844" t="s">
        <v>969</v>
      </c>
      <c r="F844" t="b">
        <f>COUNTA(_xlfn.TEXTSPLIT(Table1[[#This Row],[processed]]," "))=1</f>
        <v>1</v>
      </c>
      <c r="G844" t="s">
        <v>890</v>
      </c>
      <c r="H844" s="2" t="s">
        <v>890</v>
      </c>
      <c r="J844" cm="1">
        <f t="array" ref="J844">SUM(--((_xlfn.REGEXTEST(Table1[keyword], "\b" &amp; Table1[[#This Row],[keyword]] &amp; ".*")) * (Table1[keep]=1) * (Table1[QA]=Table1[[#This Row],[QA]]) *  (Table1[Redundant]&lt;&gt;1)))</f>
        <v>1</v>
      </c>
      <c r="K844" t="str" cm="1">
        <f t="array" ref="K844">_xlfn.TEXTJOIN(", ", TRUE, _xlfn._xlws.FILTER(Table1[keyword], (_xlfn.REGEXTEST(Table1[keyword], "\b" &amp; Table1[[#This Row],[keyword]] &amp; ".*")) * (Table1[keep]=1)  * (Table1[QA]=Table1[[#This Row],[QA]]) *  (Table1[Redundant]&lt;&gt;1), ""))</f>
        <v>timeout</v>
      </c>
      <c r="L844" cm="1">
        <f t="array" ref="L844">SUM(--(RIGHT(_xlfn.TEXTSPLIT(Table1[[#This Row],[processed]], ," "), 1) = "I"))</f>
        <v>0</v>
      </c>
      <c r="M844" cm="1">
        <f t="array" ref="M844">SUM(--(RIGHT(_xlfn.TEXTSPLIT(Table1[[#This Row],[processed]], ," "), 2) = "bl"))</f>
        <v>0</v>
      </c>
      <c r="N844" cm="1">
        <f t="array" ref="N844">SUM(--(ISNUMBER(SEARCH(Table1[[#This Row],[keyword]], Table1[keyword]))))</f>
        <v>1</v>
      </c>
      <c r="O844" t="str" cm="1">
        <f t="array" ref="O844">_xlfn.TEXTJOIN(", ", TRUE, _xlfn._xlws.FILTER(Table1[keyword], ISNUMBER(SEARCH(Table1[[#This Row],[keyword]], Table1[keyword])), ""))</f>
        <v>timeout</v>
      </c>
      <c r="P844" cm="1">
        <f t="array" ref="P844">SUM(--((_xlfn.REGEXTEST(Table1[keyword], "^" &amp; Table1[[#This Row],[keyword]] &amp; ".*")) * (Table1[keep]=1) ))</f>
        <v>1</v>
      </c>
      <c r="Q844" t="str" cm="1">
        <f t="array" ref="Q844">_xlfn.TEXTJOIN(", ", TRUE, _xlfn._xlws.FILTER(Table1[keyword], (_xlfn.REGEXTEST(Table1[keyword], "^" &amp; Table1[[#This Row],[keyword]] &amp; ".*")) * (Table1[keep]=1), ""))</f>
        <v>timeout</v>
      </c>
    </row>
    <row r="845" spans="1:17" x14ac:dyDescent="0.3">
      <c r="A845" t="str">
        <f>IF(NOT(ISBLANK(Table1[[#This Row],[correct value]])), Table1[[#This Row],[correct value]], Table1[[#This Row],[processed]])</f>
        <v>tip</v>
      </c>
      <c r="B845">
        <v>0</v>
      </c>
      <c r="C845">
        <v>1</v>
      </c>
      <c r="D845" t="s">
        <v>1383</v>
      </c>
      <c r="F845" t="b">
        <f>COUNTA(_xlfn.TEXTSPLIT(Table1[[#This Row],[processed]]," "))=1</f>
        <v>1</v>
      </c>
      <c r="G845" t="s">
        <v>1313</v>
      </c>
      <c r="H845" s="2" t="s">
        <v>1314</v>
      </c>
      <c r="J845" cm="1">
        <f t="array" ref="J845">SUM(--((_xlfn.REGEXTEST(Table1[keyword], "\b" &amp; Table1[[#This Row],[keyword]] &amp; ".*")) * (Table1[keep]=1) * (Table1[QA]=Table1[[#This Row],[QA]]) *  (Table1[Redundant]&lt;&gt;1)))</f>
        <v>1</v>
      </c>
      <c r="K845" t="str" cm="1">
        <f t="array" ref="K845">_xlfn.TEXTJOIN(", ", TRUE, _xlfn._xlws.FILTER(Table1[keyword], (_xlfn.REGEXTEST(Table1[keyword], "\b" &amp; Table1[[#This Row],[keyword]] &amp; ".*")) * (Table1[keep]=1)  * (Table1[QA]=Table1[[#This Row],[QA]]) *  (Table1[Redundant]&lt;&gt;1), ""))</f>
        <v>tip</v>
      </c>
      <c r="L845" cm="1">
        <f t="array" ref="L845">SUM(--(RIGHT(_xlfn.TEXTSPLIT(Table1[[#This Row],[processed]], ," "), 1) = "I"))</f>
        <v>0</v>
      </c>
      <c r="M845" cm="1">
        <f t="array" ref="M845">SUM(--(RIGHT(_xlfn.TEXTSPLIT(Table1[[#This Row],[processed]], ," "), 2) = "bl"))</f>
        <v>0</v>
      </c>
      <c r="N845" cm="1">
        <f t="array" ref="N845">SUM(--(ISNUMBER(SEARCH(Table1[[#This Row],[keyword]], Table1[keyword]))))</f>
        <v>3</v>
      </c>
      <c r="O845" t="str" cm="1">
        <f t="array" ref="O845">_xlfn.TEXTJOIN(", ", TRUE, _xlfn._xlws.FILTER(Table1[keyword], ISNUMBER(SEARCH(Table1[[#This Row],[keyword]], Table1[keyword])), ""))</f>
        <v>multiplex, multiprocessor, tip</v>
      </c>
      <c r="P845" cm="1">
        <f t="array" ref="P845">SUM(--((_xlfn.REGEXTEST(Table1[keyword], "^" &amp; Table1[[#This Row],[keyword]] &amp; ".*")) * (Table1[keep]=1) ))</f>
        <v>1</v>
      </c>
      <c r="Q845" t="str" cm="1">
        <f t="array" ref="Q845">_xlfn.TEXTJOIN(", ", TRUE, _xlfn._xlws.FILTER(Table1[keyword], (_xlfn.REGEXTEST(Table1[keyword], "^" &amp; Table1[[#This Row],[keyword]] &amp; ".*")) * (Table1[keep]=1), ""))</f>
        <v>tip</v>
      </c>
    </row>
    <row r="846" spans="1:17" x14ac:dyDescent="0.3">
      <c r="A846" t="str">
        <f>IF(NOT(ISBLANK(Table1[[#This Row],[correct value]])), Table1[[#This Row],[correct value]], Table1[[#This Row],[processed]])</f>
        <v>tmr</v>
      </c>
      <c r="B846">
        <v>1</v>
      </c>
      <c r="C846">
        <v>1</v>
      </c>
      <c r="D846" t="s">
        <v>969</v>
      </c>
      <c r="F846" t="b">
        <f>COUNTA(_xlfn.TEXTSPLIT(Table1[[#This Row],[processed]]," "))=1</f>
        <v>1</v>
      </c>
      <c r="G846" t="s">
        <v>925</v>
      </c>
      <c r="H846" s="2" t="s">
        <v>925</v>
      </c>
      <c r="J846" cm="1">
        <f t="array" ref="J846">SUM(--((_xlfn.REGEXTEST(Table1[keyword], "\b" &amp; Table1[[#This Row],[keyword]] &amp; ".*")) * (Table1[keep]=1) * (Table1[QA]=Table1[[#This Row],[QA]]) *  (Table1[Redundant]&lt;&gt;1)))</f>
        <v>1</v>
      </c>
      <c r="K846" t="str" cm="1">
        <f t="array" ref="K846">_xlfn.TEXTJOIN(", ", TRUE, _xlfn._xlws.FILTER(Table1[keyword], (_xlfn.REGEXTEST(Table1[keyword], "\b" &amp; Table1[[#This Row],[keyword]] &amp; ".*")) * (Table1[keep]=1)  * (Table1[QA]=Table1[[#This Row],[QA]]) *  (Table1[Redundant]&lt;&gt;1), ""))</f>
        <v>tmr</v>
      </c>
      <c r="L846" cm="1">
        <f t="array" ref="L846">SUM(--(RIGHT(_xlfn.TEXTSPLIT(Table1[[#This Row],[processed]], ," "), 1) = "I"))</f>
        <v>0</v>
      </c>
      <c r="M846" cm="1">
        <f t="array" ref="M846">SUM(--(RIGHT(_xlfn.TEXTSPLIT(Table1[[#This Row],[processed]], ," "), 2) = "bl"))</f>
        <v>0</v>
      </c>
      <c r="N846" cm="1">
        <f t="array" ref="N846">SUM(--(ISNUMBER(SEARCH(Table1[[#This Row],[keyword]], Table1[keyword]))))</f>
        <v>1</v>
      </c>
      <c r="O846" t="str" cm="1">
        <f t="array" ref="O846">_xlfn.TEXTJOIN(", ", TRUE, _xlfn._xlws.FILTER(Table1[keyword], ISNUMBER(SEARCH(Table1[[#This Row],[keyword]], Table1[keyword])), ""))</f>
        <v>tmr</v>
      </c>
      <c r="P846" cm="1">
        <f t="array" ref="P846">SUM(--((_xlfn.REGEXTEST(Table1[keyword], "^" &amp; Table1[[#This Row],[keyword]] &amp; ".*")) * (Table1[keep]=1) ))</f>
        <v>1</v>
      </c>
      <c r="Q846" t="str" cm="1">
        <f t="array" ref="Q846">_xlfn.TEXTJOIN(", ", TRUE, _xlfn._xlws.FILTER(Table1[keyword], (_xlfn.REGEXTEST(Table1[keyword], "^" &amp; Table1[[#This Row],[keyword]] &amp; ".*")) * (Table1[keep]=1), ""))</f>
        <v>tmr</v>
      </c>
    </row>
    <row r="847" spans="1:17" x14ac:dyDescent="0.3">
      <c r="A847" t="str">
        <f>IF(NOT(ISBLANK(Table1[[#This Row],[correct value]])), Table1[[#This Row],[correct value]], Table1[[#This Row],[processed]])</f>
        <v>toggl</v>
      </c>
      <c r="B847">
        <v>0</v>
      </c>
      <c r="C847">
        <v>1</v>
      </c>
      <c r="D847" t="s">
        <v>390</v>
      </c>
      <c r="F847" t="b">
        <f>COUNTA(_xlfn.TEXTSPLIT(Table1[[#This Row],[processed]]," "))=1</f>
        <v>1</v>
      </c>
      <c r="G847" t="s">
        <v>274</v>
      </c>
      <c r="H847" s="2" t="s">
        <v>275</v>
      </c>
      <c r="J847" cm="1">
        <f t="array" ref="J847">SUM(--((_xlfn.REGEXTEST(Table1[keyword], "\b" &amp; Table1[[#This Row],[keyword]] &amp; ".*")) * (Table1[keep]=1) * (Table1[QA]=Table1[[#This Row],[QA]]) *  (Table1[Redundant]&lt;&gt;1)))</f>
        <v>1</v>
      </c>
      <c r="K847" t="str" cm="1">
        <f t="array" ref="K847">_xlfn.TEXTJOIN(", ", TRUE, _xlfn._xlws.FILTER(Table1[keyword], (_xlfn.REGEXTEST(Table1[keyword], "\b" &amp; Table1[[#This Row],[keyword]] &amp; ".*")) * (Table1[keep]=1)  * (Table1[QA]=Table1[[#This Row],[QA]]) *  (Table1[Redundant]&lt;&gt;1), ""))</f>
        <v>toggl</v>
      </c>
      <c r="L847" cm="1">
        <f t="array" ref="L847">SUM(--(RIGHT(_xlfn.TEXTSPLIT(Table1[[#This Row],[processed]], ," "), 1) = "I"))</f>
        <v>0</v>
      </c>
      <c r="M847" cm="1">
        <f t="array" ref="M847">SUM(--(RIGHT(_xlfn.TEXTSPLIT(Table1[[#This Row],[processed]], ," "), 2) = "bl"))</f>
        <v>0</v>
      </c>
      <c r="N847" cm="1">
        <f t="array" ref="N847">SUM(--(ISNUMBER(SEARCH(Table1[[#This Row],[keyword]], Table1[keyword]))))</f>
        <v>2</v>
      </c>
      <c r="O847" t="str" cm="1">
        <f t="array" ref="O847">_xlfn.TEXTJOIN(", ", TRUE, _xlfn._xlws.FILTER(Table1[keyword], ISNUMBER(SEARCH(Table1[[#This Row],[keyword]], Table1[keyword])), ""))</f>
        <v>featur toggl, toggl</v>
      </c>
      <c r="P847" cm="1">
        <f t="array" ref="P847">SUM(--((_xlfn.REGEXTEST(Table1[keyword], "^" &amp; Table1[[#This Row],[keyword]] &amp; ".*")) * (Table1[keep]=1) ))</f>
        <v>1</v>
      </c>
      <c r="Q847" t="str" cm="1">
        <f t="array" ref="Q847">_xlfn.TEXTJOIN(", ", TRUE, _xlfn._xlws.FILTER(Table1[keyword], (_xlfn.REGEXTEST(Table1[keyword], "^" &amp; Table1[[#This Row],[keyword]] &amp; ".*")) * (Table1[keep]=1), ""))</f>
        <v>toggl</v>
      </c>
    </row>
    <row r="848" spans="1:17" hidden="1" x14ac:dyDescent="0.3">
      <c r="A848" s="6" t="str">
        <f>IF(NOT(ISBLANK(Table1[[#This Row],[correct value]])), Table1[[#This Row],[correct value]], Table1[[#This Row],[processed]])</f>
        <v>snapshot</v>
      </c>
      <c r="B848">
        <v>0</v>
      </c>
      <c r="C848">
        <v>0</v>
      </c>
      <c r="D848" t="s">
        <v>131</v>
      </c>
      <c r="F848" t="b">
        <f>COUNTA(_xlfn.TEXTSPLIT(Table1[[#This Row],[processed]]," "))=1</f>
        <v>1</v>
      </c>
      <c r="G848" t="s">
        <v>139</v>
      </c>
      <c r="H848" t="s">
        <v>139</v>
      </c>
      <c r="J848" cm="1">
        <f t="array" ref="J848">SUM(--((_xlfn.REGEXTEST(Table1[keyword], "\b" &amp; Table1[[#This Row],[keyword]] &amp; ".*")) * (Table1[keep]=1) * (Table1[QA]=Table1[[#This Row],[QA]]) *  (Table1[Redundant]&lt;&gt;1)))</f>
        <v>0</v>
      </c>
      <c r="K848" t="str" cm="1">
        <f t="array" ref="K848">_xlfn.TEXTJOIN(", ", TRUE, _xlfn._xlws.FILTER(Table1[keyword], (_xlfn.REGEXTEST(Table1[keyword], "\b" &amp; Table1[[#This Row],[keyword]] &amp; ".*")) * (Table1[keep]=1)  * (Table1[QA]=Table1[[#This Row],[QA]]) *  (Table1[Redundant]&lt;&gt;1), ""))</f>
        <v/>
      </c>
      <c r="L848" cm="1">
        <f t="array" ref="L848">SUM(--(RIGHT(_xlfn.TEXTSPLIT(Table1[[#This Row],[processed]], ," "), 1) = "I"))</f>
        <v>0</v>
      </c>
      <c r="M848" cm="1">
        <f t="array" ref="M848">SUM(--(RIGHT(_xlfn.TEXTSPLIT(Table1[[#This Row],[processed]], ," "), 2) = "bl"))</f>
        <v>0</v>
      </c>
      <c r="N848" cm="1">
        <f t="array" ref="N848">SUM(--(ISNUMBER(SEARCH(Table1[[#This Row],[keyword]], Table1[keyword]))))</f>
        <v>1</v>
      </c>
      <c r="O848" t="str" cm="1">
        <f t="array" ref="O848">_xlfn.TEXTJOIN(", ", TRUE, _xlfn._xlws.FILTER(Table1[keyword], ISNUMBER(SEARCH(Table1[[#This Row],[keyword]], Table1[keyword])), ""))</f>
        <v>snapshot</v>
      </c>
      <c r="P848" cm="1">
        <f t="array" ref="P848">SUM(--((_xlfn.REGEXTEST(Table1[keyword], "^" &amp; Table1[[#This Row],[keyword]] &amp; ".*")) * (Table1[keep]=1) ))</f>
        <v>0</v>
      </c>
      <c r="Q848" t="str" cm="1">
        <f t="array" ref="Q848">_xlfn.TEXTJOIN(", ", TRUE, _xlfn._xlws.FILTER(Table1[keyword], (_xlfn.REGEXTEST(Table1[keyword], "^" &amp; Table1[[#This Row],[keyword]] &amp; ".*")) * (Table1[keep]=1), ""))</f>
        <v/>
      </c>
    </row>
    <row r="849" spans="1:17" x14ac:dyDescent="0.3">
      <c r="A849" t="str">
        <f>IF(NOT(ISBLANK(Table1[[#This Row],[correct value]])), Table1[[#This Row],[correct value]], Table1[[#This Row],[processed]])</f>
        <v>token</v>
      </c>
      <c r="B849">
        <v>0</v>
      </c>
      <c r="C849">
        <v>1</v>
      </c>
      <c r="D849" t="s">
        <v>1184</v>
      </c>
      <c r="F849" t="b">
        <f>COUNTA(_xlfn.TEXTSPLIT(Table1[[#This Row],[processed]]," "))=1</f>
        <v>1</v>
      </c>
      <c r="G849" t="s">
        <v>1055</v>
      </c>
      <c r="H849" s="2" t="s">
        <v>1055</v>
      </c>
      <c r="J849" cm="1">
        <f t="array" ref="J849">SUM(--((_xlfn.REGEXTEST(Table1[keyword], "\b" &amp; Table1[[#This Row],[keyword]] &amp; ".*")) * (Table1[keep]=1) * (Table1[QA]=Table1[[#This Row],[QA]]) *  (Table1[Redundant]&lt;&gt;1)))</f>
        <v>1</v>
      </c>
      <c r="K849" t="str" cm="1">
        <f t="array" ref="K849">_xlfn.TEXTJOIN(", ", TRUE, _xlfn._xlws.FILTER(Table1[keyword], (_xlfn.REGEXTEST(Table1[keyword], "\b" &amp; Table1[[#This Row],[keyword]] &amp; ".*")) * (Table1[keep]=1)  * (Table1[QA]=Table1[[#This Row],[QA]]) *  (Table1[Redundant]&lt;&gt;1), ""))</f>
        <v>token</v>
      </c>
      <c r="L849" cm="1">
        <f t="array" ref="L849">SUM(--(RIGHT(_xlfn.TEXTSPLIT(Table1[[#This Row],[processed]], ," "), 1) = "I"))</f>
        <v>0</v>
      </c>
      <c r="M849" cm="1">
        <f t="array" ref="M849">SUM(--(RIGHT(_xlfn.TEXTSPLIT(Table1[[#This Row],[processed]], ," "), 2) = "bl"))</f>
        <v>0</v>
      </c>
      <c r="N849" cm="1">
        <f t="array" ref="N849">SUM(--(ISNUMBER(SEARCH(Table1[[#This Row],[keyword]], Table1[keyword]))))</f>
        <v>1</v>
      </c>
      <c r="O849" t="str" cm="1">
        <f t="array" ref="O849">_xlfn.TEXTJOIN(", ", TRUE, _xlfn._xlws.FILTER(Table1[keyword], ISNUMBER(SEARCH(Table1[[#This Row],[keyword]], Table1[keyword])), ""))</f>
        <v>token</v>
      </c>
      <c r="P849" cm="1">
        <f t="array" ref="P849">SUM(--((_xlfn.REGEXTEST(Table1[keyword], "^" &amp; Table1[[#This Row],[keyword]] &amp; ".*")) * (Table1[keep]=1) ))</f>
        <v>1</v>
      </c>
      <c r="Q849" t="str" cm="1">
        <f t="array" ref="Q849">_xlfn.TEXTJOIN(", ", TRUE, _xlfn._xlws.FILTER(Table1[keyword], (_xlfn.REGEXTEST(Table1[keyword], "^" &amp; Table1[[#This Row],[keyword]] &amp; ".*")) * (Table1[keep]=1), ""))</f>
        <v>token</v>
      </c>
    </row>
    <row r="850" spans="1:17" x14ac:dyDescent="0.3">
      <c r="A850" t="str">
        <f>IF(NOT(ISBLANK(Table1[[#This Row],[correct value]])), Table1[[#This Row],[correct value]], Table1[[#This Row],[processed]])</f>
        <v>toler</v>
      </c>
      <c r="B850">
        <v>0</v>
      </c>
      <c r="C850">
        <v>1</v>
      </c>
      <c r="D850" t="s">
        <v>131</v>
      </c>
      <c r="F850" t="b">
        <f>COUNTA(_xlfn.TEXTSPLIT(Table1[[#This Row],[processed]]," "))=1</f>
        <v>1</v>
      </c>
      <c r="G850" t="s">
        <v>158</v>
      </c>
      <c r="H850" t="s">
        <v>158</v>
      </c>
      <c r="J850" cm="1">
        <f t="array" ref="J850">SUM(--((_xlfn.REGEXTEST(Table1[keyword], "\b" &amp; Table1[[#This Row],[keyword]] &amp; ".*")) * (Table1[keep]=1) * (Table1[QA]=Table1[[#This Row],[QA]]) *  (Table1[Redundant]&lt;&gt;1)))</f>
        <v>1</v>
      </c>
      <c r="K850" t="str" cm="1">
        <f t="array" ref="K850">_xlfn.TEXTJOIN(", ", TRUE, _xlfn._xlws.FILTER(Table1[keyword], (_xlfn.REGEXTEST(Table1[keyword], "\b" &amp; Table1[[#This Row],[keyword]] &amp; ".*")) * (Table1[keep]=1)  * (Table1[QA]=Table1[[#This Row],[QA]]) *  (Table1[Redundant]&lt;&gt;1), ""))</f>
        <v>toler</v>
      </c>
      <c r="L850" cm="1">
        <f t="array" ref="L850">SUM(--(RIGHT(_xlfn.TEXTSPLIT(Table1[[#This Row],[processed]], ," "), 1) = "I"))</f>
        <v>0</v>
      </c>
      <c r="M850" cm="1">
        <f t="array" ref="M850">SUM(--(RIGHT(_xlfn.TEXTSPLIT(Table1[[#This Row],[processed]], ," "), 2) = "bl"))</f>
        <v>0</v>
      </c>
      <c r="N850" cm="1">
        <f t="array" ref="N850">SUM(--(ISNUMBER(SEARCH(Table1[[#This Row],[keyword]], Table1[keyword]))))</f>
        <v>4</v>
      </c>
      <c r="O850" t="str" cm="1">
        <f t="array" ref="O850">_xlfn.TEXTJOIN(", ", TRUE, _xlfn._xlws.FILTER(Table1[keyword], ISNUMBER(SEARCH(Table1[[#This Row],[keyword]], Table1[keyword])), ""))</f>
        <v>partit toler, toler, toleran, fault toler pattern</v>
      </c>
      <c r="P850" cm="1">
        <f t="array" ref="P850">SUM(--((_xlfn.REGEXTEST(Table1[keyword], "^" &amp; Table1[[#This Row],[keyword]] &amp; ".*")) * (Table1[keep]=1) ))</f>
        <v>2</v>
      </c>
      <c r="Q850" t="str" cm="1">
        <f t="array" ref="Q850">_xlfn.TEXTJOIN(", ", TRUE, _xlfn._xlws.FILTER(Table1[keyword], (_xlfn.REGEXTEST(Table1[keyword], "^" &amp; Table1[[#This Row],[keyword]] &amp; ".*")) * (Table1[keep]=1), ""))</f>
        <v>toler, toleran</v>
      </c>
    </row>
    <row r="851" spans="1:17" x14ac:dyDescent="0.3">
      <c r="A851" t="str">
        <f>IF(NOT(ISBLANK(Table1[[#This Row],[correct value]])), Table1[[#This Row],[correct value]], Table1[[#This Row],[processed]])</f>
        <v>toleran</v>
      </c>
      <c r="B851">
        <v>0</v>
      </c>
      <c r="C851">
        <v>1</v>
      </c>
      <c r="D851" t="s">
        <v>861</v>
      </c>
      <c r="F851" t="b">
        <f>COUNTA(_xlfn.TEXTSPLIT(Table1[[#This Row],[processed]]," "))=1</f>
        <v>1</v>
      </c>
      <c r="G851" t="s">
        <v>795</v>
      </c>
      <c r="H851" s="2" t="s">
        <v>795</v>
      </c>
      <c r="J851" cm="1">
        <f t="array" ref="J851">SUM(--((_xlfn.REGEXTEST(Table1[keyword], "\b" &amp; Table1[[#This Row],[keyword]] &amp; ".*")) * (Table1[keep]=1) * (Table1[QA]=Table1[[#This Row],[QA]]) *  (Table1[Redundant]&lt;&gt;1)))</f>
        <v>1</v>
      </c>
      <c r="K851" t="str" cm="1">
        <f t="array" ref="K851">_xlfn.TEXTJOIN(", ", TRUE, _xlfn._xlws.FILTER(Table1[keyword], (_xlfn.REGEXTEST(Table1[keyword], "\b" &amp; Table1[[#This Row],[keyword]] &amp; ".*")) * (Table1[keep]=1)  * (Table1[QA]=Table1[[#This Row],[QA]]) *  (Table1[Redundant]&lt;&gt;1), ""))</f>
        <v>toleran</v>
      </c>
      <c r="L851" cm="1">
        <f t="array" ref="L851">SUM(--(RIGHT(_xlfn.TEXTSPLIT(Table1[[#This Row],[processed]], ," "), 1) = "I"))</f>
        <v>0</v>
      </c>
      <c r="M851" cm="1">
        <f t="array" ref="M851">SUM(--(RIGHT(_xlfn.TEXTSPLIT(Table1[[#This Row],[processed]], ," "), 2) = "bl"))</f>
        <v>0</v>
      </c>
      <c r="N851" cm="1">
        <f t="array" ref="N851">SUM(--(ISNUMBER(SEARCH(Table1[[#This Row],[keyword]], Table1[keyword]))))</f>
        <v>1</v>
      </c>
      <c r="O851" t="str" cm="1">
        <f t="array" ref="O851">_xlfn.TEXTJOIN(", ", TRUE, _xlfn._xlws.FILTER(Table1[keyword], ISNUMBER(SEARCH(Table1[[#This Row],[keyword]], Table1[keyword])), ""))</f>
        <v>toleran</v>
      </c>
      <c r="P851" cm="1">
        <f t="array" ref="P851">SUM(--((_xlfn.REGEXTEST(Table1[keyword], "^" &amp; Table1[[#This Row],[keyword]] &amp; ".*")) * (Table1[keep]=1) ))</f>
        <v>1</v>
      </c>
      <c r="Q851" t="str" cm="1">
        <f t="array" ref="Q851">_xlfn.TEXTJOIN(", ", TRUE, _xlfn._xlws.FILTER(Table1[keyword], (_xlfn.REGEXTEST(Table1[keyword], "^" &amp; Table1[[#This Row],[keyword]] &amp; ".*")) * (Table1[keep]=1), ""))</f>
        <v>toleran</v>
      </c>
    </row>
    <row r="852" spans="1:17" x14ac:dyDescent="0.3">
      <c r="A852" t="str">
        <f>IF(NOT(ISBLANK(Table1[[#This Row],[correct value]])), Table1[[#This Row],[correct value]], Table1[[#This Row],[processed]])</f>
        <v>tool</v>
      </c>
      <c r="B852">
        <v>0</v>
      </c>
      <c r="C852">
        <v>1</v>
      </c>
      <c r="D852" t="s">
        <v>1383</v>
      </c>
      <c r="F852" t="b">
        <f>COUNTA(_xlfn.TEXTSPLIT(Table1[[#This Row],[processed]]," "))=1</f>
        <v>1</v>
      </c>
      <c r="G852" t="s">
        <v>1312</v>
      </c>
      <c r="H852" s="2" t="s">
        <v>1312</v>
      </c>
      <c r="J852" cm="1">
        <f t="array" ref="J852">SUM(--((_xlfn.REGEXTEST(Table1[keyword], "\b" &amp; Table1[[#This Row],[keyword]] &amp; ".*")) * (Table1[keep]=1) * (Table1[QA]=Table1[[#This Row],[QA]]) *  (Table1[Redundant]&lt;&gt;1)))</f>
        <v>1</v>
      </c>
      <c r="K852" t="str" cm="1">
        <f t="array" ref="K852">_xlfn.TEXTJOIN(", ", TRUE, _xlfn._xlws.FILTER(Table1[keyword], (_xlfn.REGEXTEST(Table1[keyword], "\b" &amp; Table1[[#This Row],[keyword]] &amp; ".*")) * (Table1[keep]=1)  * (Table1[QA]=Table1[[#This Row],[QA]]) *  (Table1[Redundant]&lt;&gt;1), ""))</f>
        <v>tool</v>
      </c>
      <c r="L852" cm="1">
        <f t="array" ref="L852">SUM(--(RIGHT(_xlfn.TEXTSPLIT(Table1[[#This Row],[processed]], ," "), 1) = "I"))</f>
        <v>0</v>
      </c>
      <c r="M852" cm="1">
        <f t="array" ref="M852">SUM(--(RIGHT(_xlfn.TEXTSPLIT(Table1[[#This Row],[processed]], ," "), 2) = "bl"))</f>
        <v>0</v>
      </c>
      <c r="N852" cm="1">
        <f t="array" ref="N852">SUM(--(ISNUMBER(SEARCH(Table1[[#This Row],[keyword]], Table1[keyword]))))</f>
        <v>3</v>
      </c>
      <c r="O852" t="str" cm="1">
        <f t="array" ref="O852">_xlfn.TEXTJOIN(", ", TRUE, _xlfn._xlws.FILTER(Table1[keyword], ISNUMBER(SEARCH(Table1[[#This Row],[keyword]], Table1[keyword])), ""))</f>
        <v>manag tool, tool, toolchain</v>
      </c>
      <c r="P852" cm="1">
        <f t="array" ref="P852">SUM(--((_xlfn.REGEXTEST(Table1[keyword], "^" &amp; Table1[[#This Row],[keyword]] &amp; ".*")) * (Table1[keep]=1) ))</f>
        <v>2</v>
      </c>
      <c r="Q852" t="str" cm="1">
        <f t="array" ref="Q852">_xlfn.TEXTJOIN(", ", TRUE, _xlfn._xlws.FILTER(Table1[keyword], (_xlfn.REGEXTEST(Table1[keyword], "^" &amp; Table1[[#This Row],[keyword]] &amp; ".*")) * (Table1[keep]=1), ""))</f>
        <v>tool, toolchain</v>
      </c>
    </row>
    <row r="853" spans="1:17" x14ac:dyDescent="0.3">
      <c r="A853" t="str">
        <f>IF(NOT(ISBLANK(Table1[[#This Row],[correct value]])), Table1[[#This Row],[correct value]], Table1[[#This Row],[processed]])</f>
        <v>toolchain</v>
      </c>
      <c r="B853">
        <v>1</v>
      </c>
      <c r="C853">
        <v>1</v>
      </c>
      <c r="D853" t="s">
        <v>390</v>
      </c>
      <c r="F853" t="b">
        <f>COUNTA(_xlfn.TEXTSPLIT(Table1[[#This Row],[processed]]," "))=1</f>
        <v>1</v>
      </c>
      <c r="G853" t="s">
        <v>320</v>
      </c>
      <c r="H853" s="2" t="s">
        <v>321</v>
      </c>
      <c r="J853" cm="1">
        <f t="array" ref="J853">SUM(--((_xlfn.REGEXTEST(Table1[keyword], "\b" &amp; Table1[[#This Row],[keyword]] &amp; ".*")) * (Table1[keep]=1) * (Table1[QA]=Table1[[#This Row],[QA]]) *  (Table1[Redundant]&lt;&gt;1)))</f>
        <v>1</v>
      </c>
      <c r="K853" t="str" cm="1">
        <f t="array" ref="K853">_xlfn.TEXTJOIN(", ", TRUE, _xlfn._xlws.FILTER(Table1[keyword], (_xlfn.REGEXTEST(Table1[keyword], "\b" &amp; Table1[[#This Row],[keyword]] &amp; ".*")) * (Table1[keep]=1)  * (Table1[QA]=Table1[[#This Row],[QA]]) *  (Table1[Redundant]&lt;&gt;1), ""))</f>
        <v>toolchain</v>
      </c>
      <c r="L853" cm="1">
        <f t="array" ref="L853">SUM(--(RIGHT(_xlfn.TEXTSPLIT(Table1[[#This Row],[processed]], ," "), 1) = "I"))</f>
        <v>0</v>
      </c>
      <c r="M853" cm="1">
        <f t="array" ref="M853">SUM(--(RIGHT(_xlfn.TEXTSPLIT(Table1[[#This Row],[processed]], ," "), 2) = "bl"))</f>
        <v>0</v>
      </c>
      <c r="N853" cm="1">
        <f t="array" ref="N853">SUM(--(ISNUMBER(SEARCH(Table1[[#This Row],[keyword]], Table1[keyword]))))</f>
        <v>1</v>
      </c>
      <c r="O853" t="str" cm="1">
        <f t="array" ref="O853">_xlfn.TEXTJOIN(", ", TRUE, _xlfn._xlws.FILTER(Table1[keyword], ISNUMBER(SEARCH(Table1[[#This Row],[keyword]], Table1[keyword])), ""))</f>
        <v>toolchain</v>
      </c>
      <c r="P853" cm="1">
        <f t="array" ref="P853">SUM(--((_xlfn.REGEXTEST(Table1[keyword], "^" &amp; Table1[[#This Row],[keyword]] &amp; ".*")) * (Table1[keep]=1) ))</f>
        <v>1</v>
      </c>
      <c r="Q853" t="str" cm="1">
        <f t="array" ref="Q853">_xlfn.TEXTJOIN(", ", TRUE, _xlfn._xlws.FILTER(Table1[keyword], (_xlfn.REGEXTEST(Table1[keyword], "^" &amp; Table1[[#This Row],[keyword]] &amp; ".*")) * (Table1[keep]=1), ""))</f>
        <v>toolchain</v>
      </c>
    </row>
    <row r="854" spans="1:17" x14ac:dyDescent="0.3">
      <c r="A854" t="str">
        <f>IF(NOT(ISBLANK(Table1[[#This Row],[correct value]])), Table1[[#This Row],[correct value]], Table1[[#This Row],[processed]])</f>
        <v>topic</v>
      </c>
      <c r="B854">
        <v>0</v>
      </c>
      <c r="C854">
        <v>1</v>
      </c>
      <c r="D854" t="s">
        <v>492</v>
      </c>
      <c r="F854" t="b">
        <f>COUNTA(_xlfn.TEXTSPLIT(Table1[[#This Row],[processed]]," "))=1</f>
        <v>1</v>
      </c>
      <c r="G854" t="s">
        <v>448</v>
      </c>
      <c r="H854" s="2" t="s">
        <v>448</v>
      </c>
      <c r="J854" cm="1">
        <f t="array" ref="J854">SUM(--((_xlfn.REGEXTEST(Table1[keyword], "\b" &amp; Table1[[#This Row],[keyword]] &amp; ".*")) * (Table1[keep]=1) * (Table1[QA]=Table1[[#This Row],[QA]]) *  (Table1[Redundant]&lt;&gt;1)))</f>
        <v>1</v>
      </c>
      <c r="K854" t="str" cm="1">
        <f t="array" ref="K854">_xlfn.TEXTJOIN(", ", TRUE, _xlfn._xlws.FILTER(Table1[keyword], (_xlfn.REGEXTEST(Table1[keyword], "\b" &amp; Table1[[#This Row],[keyword]] &amp; ".*")) * (Table1[keep]=1)  * (Table1[QA]=Table1[[#This Row],[QA]]) *  (Table1[Redundant]&lt;&gt;1), ""))</f>
        <v>topic</v>
      </c>
      <c r="L854" cm="1">
        <f t="array" ref="L854">SUM(--(RIGHT(_xlfn.TEXTSPLIT(Table1[[#This Row],[processed]], ," "), 1) = "I"))</f>
        <v>0</v>
      </c>
      <c r="M854" cm="1">
        <f t="array" ref="M854">SUM(--(RIGHT(_xlfn.TEXTSPLIT(Table1[[#This Row],[processed]], ," "), 2) = "bl"))</f>
        <v>0</v>
      </c>
      <c r="N854" cm="1">
        <f t="array" ref="N854">SUM(--(ISNUMBER(SEARCH(Table1[[#This Row],[keyword]], Table1[keyword]))))</f>
        <v>1</v>
      </c>
      <c r="O854" t="str" cm="1">
        <f t="array" ref="O854">_xlfn.TEXTJOIN(", ", TRUE, _xlfn._xlws.FILTER(Table1[keyword], ISNUMBER(SEARCH(Table1[[#This Row],[keyword]], Table1[keyword])), ""))</f>
        <v>topic</v>
      </c>
      <c r="P854" cm="1">
        <f t="array" ref="P854">SUM(--((_xlfn.REGEXTEST(Table1[keyword], "^" &amp; Table1[[#This Row],[keyword]] &amp; ".*")) * (Table1[keep]=1) ))</f>
        <v>1</v>
      </c>
      <c r="Q854" t="str" cm="1">
        <f t="array" ref="Q854">_xlfn.TEXTJOIN(", ", TRUE, _xlfn._xlws.FILTER(Table1[keyword], (_xlfn.REGEXTEST(Table1[keyword], "^" &amp; Table1[[#This Row],[keyword]] &amp; ".*")) * (Table1[keep]=1), ""))</f>
        <v>topic</v>
      </c>
    </row>
    <row r="855" spans="1:17" x14ac:dyDescent="0.3">
      <c r="A855" t="str">
        <f>IF(NOT(ISBLANK(Table1[[#This Row],[correct value]])), Table1[[#This Row],[correct value]], Table1[[#This Row],[processed]])</f>
        <v>topolog model</v>
      </c>
      <c r="B855">
        <v>1</v>
      </c>
      <c r="C855">
        <v>1</v>
      </c>
      <c r="D855" t="s">
        <v>969</v>
      </c>
      <c r="F855" t="b">
        <f>COUNTA(_xlfn.TEXTSPLIT(Table1[[#This Row],[processed]]," "))=1</f>
        <v>0</v>
      </c>
      <c r="G855" t="s">
        <v>961</v>
      </c>
      <c r="H855" s="2" t="s">
        <v>962</v>
      </c>
      <c r="J855" cm="1">
        <f t="array" ref="J855">SUM(--((_xlfn.REGEXTEST(Table1[keyword], "\b" &amp; Table1[[#This Row],[keyword]] &amp; ".*")) * (Table1[keep]=1) * (Table1[QA]=Table1[[#This Row],[QA]]) *  (Table1[Redundant]&lt;&gt;1)))</f>
        <v>1</v>
      </c>
      <c r="K855" t="str" cm="1">
        <f t="array" ref="K855">_xlfn.TEXTJOIN(", ", TRUE, _xlfn._xlws.FILTER(Table1[keyword], (_xlfn.REGEXTEST(Table1[keyword], "\b" &amp; Table1[[#This Row],[keyword]] &amp; ".*")) * (Table1[keep]=1)  * (Table1[QA]=Table1[[#This Row],[QA]]) *  (Table1[Redundant]&lt;&gt;1), ""))</f>
        <v>topolog model</v>
      </c>
      <c r="L855" cm="1">
        <f t="array" ref="L855">SUM(--(RIGHT(_xlfn.TEXTSPLIT(Table1[[#This Row],[processed]], ," "), 1) = "I"))</f>
        <v>0</v>
      </c>
      <c r="M855" cm="1">
        <f t="array" ref="M855">SUM(--(RIGHT(_xlfn.TEXTSPLIT(Table1[[#This Row],[processed]], ," "), 2) = "bl"))</f>
        <v>0</v>
      </c>
      <c r="N855" cm="1">
        <f t="array" ref="N855">SUM(--(ISNUMBER(SEARCH(Table1[[#This Row],[keyword]], Table1[keyword]))))</f>
        <v>1</v>
      </c>
      <c r="O855" t="str" cm="1">
        <f t="array" ref="O855">_xlfn.TEXTJOIN(", ", TRUE, _xlfn._xlws.FILTER(Table1[keyword], ISNUMBER(SEARCH(Table1[[#This Row],[keyword]], Table1[keyword])), ""))</f>
        <v>topolog model</v>
      </c>
      <c r="P855" cm="1">
        <f t="array" ref="P855">SUM(--((_xlfn.REGEXTEST(Table1[keyword], "^" &amp; Table1[[#This Row],[keyword]] &amp; ".*")) * (Table1[keep]=1) ))</f>
        <v>1</v>
      </c>
      <c r="Q855" t="str" cm="1">
        <f t="array" ref="Q855">_xlfn.TEXTJOIN(", ", TRUE, _xlfn._xlws.FILTER(Table1[keyword], (_xlfn.REGEXTEST(Table1[keyword], "^" &amp; Table1[[#This Row],[keyword]] &amp; ".*")) * (Table1[keep]=1), ""))</f>
        <v>topolog model</v>
      </c>
    </row>
    <row r="856" spans="1:17" x14ac:dyDescent="0.3">
      <c r="A856" t="str">
        <f>IF(NOT(ISBLANK(Table1[[#This Row],[correct value]])), Table1[[#This Row],[correct value]], Table1[[#This Row],[processed]])</f>
        <v>trace</v>
      </c>
      <c r="B856">
        <v>0</v>
      </c>
      <c r="C856">
        <v>1</v>
      </c>
      <c r="D856" t="s">
        <v>1262</v>
      </c>
      <c r="F856" t="b">
        <f>COUNTA(_xlfn.TEXTSPLIT(Table1[[#This Row],[processed]]," "))=1</f>
        <v>1</v>
      </c>
      <c r="G856" t="s">
        <v>1205</v>
      </c>
      <c r="H856" s="2" t="s">
        <v>1205</v>
      </c>
      <c r="J856" cm="1">
        <f t="array" ref="J856">SUM(--((_xlfn.REGEXTEST(Table1[keyword], "\b" &amp; Table1[[#This Row],[keyword]] &amp; ".*")) * (Table1[keep]=1) * (Table1[QA]=Table1[[#This Row],[QA]]) *  (Table1[Redundant]&lt;&gt;1)))</f>
        <v>1</v>
      </c>
      <c r="K856" t="str" cm="1">
        <f t="array" ref="K856">_xlfn.TEXTJOIN(", ", TRUE, _xlfn._xlws.FILTER(Table1[keyword], (_xlfn.REGEXTEST(Table1[keyword], "\b" &amp; Table1[[#This Row],[keyword]] &amp; ".*")) * (Table1[keep]=1)  * (Table1[QA]=Table1[[#This Row],[QA]]) *  (Table1[Redundant]&lt;&gt;1), ""))</f>
        <v>trace</v>
      </c>
      <c r="L856" cm="1">
        <f t="array" ref="L856">SUM(--(RIGHT(_xlfn.TEXTSPLIT(Table1[[#This Row],[processed]], ," "), 1) = "I"))</f>
        <v>0</v>
      </c>
      <c r="M856" cm="1">
        <f t="array" ref="M856">SUM(--(RIGHT(_xlfn.TEXTSPLIT(Table1[[#This Row],[processed]], ," "), 2) = "bl"))</f>
        <v>0</v>
      </c>
      <c r="N856" cm="1">
        <f t="array" ref="N856">SUM(--(ISNUMBER(SEARCH(Table1[[#This Row],[keyword]], Table1[keyword]))))</f>
        <v>1</v>
      </c>
      <c r="O856" t="str" cm="1">
        <f t="array" ref="O856">_xlfn.TEXTJOIN(", ", TRUE, _xlfn._xlws.FILTER(Table1[keyword], ISNUMBER(SEARCH(Table1[[#This Row],[keyword]], Table1[keyword])), ""))</f>
        <v>trace</v>
      </c>
      <c r="P856" cm="1">
        <f t="array" ref="P856">SUM(--((_xlfn.REGEXTEST(Table1[keyword], "^" &amp; Table1[[#This Row],[keyword]] &amp; ".*")) * (Table1[keep]=1) ))</f>
        <v>1</v>
      </c>
      <c r="Q856" t="str" cm="1">
        <f t="array" ref="Q856">_xlfn.TEXTJOIN(", ", TRUE, _xlfn._xlws.FILTER(Table1[keyword], (_xlfn.REGEXTEST(Table1[keyword], "^" &amp; Table1[[#This Row],[keyword]] &amp; ".*")) * (Table1[keep]=1), ""))</f>
        <v>trace</v>
      </c>
    </row>
    <row r="857" spans="1:17" x14ac:dyDescent="0.3">
      <c r="A857" t="str">
        <f>IF(NOT(ISBLANK(Table1[[#This Row],[correct value]])), Table1[[#This Row],[correct value]], Table1[[#This Row],[processed]])</f>
        <v>transform</v>
      </c>
      <c r="B857">
        <v>0</v>
      </c>
      <c r="C857">
        <v>1</v>
      </c>
      <c r="D857" t="s">
        <v>115</v>
      </c>
      <c r="F857" t="b">
        <f>COUNTA(_xlfn.TEXTSPLIT(Table1[[#This Row],[processed]]," "))=1</f>
        <v>1</v>
      </c>
      <c r="G857" t="s">
        <v>14</v>
      </c>
      <c r="H857" s="2" t="s">
        <v>80</v>
      </c>
      <c r="J857" cm="1">
        <f t="array" ref="J857">SUM(--((_xlfn.REGEXTEST(Table1[keyword], "\b" &amp; Table1[[#This Row],[keyword]] &amp; ".*")) * (Table1[keep]=1) * (Table1[QA]=Table1[[#This Row],[QA]]) *  (Table1[Redundant]&lt;&gt;1)))</f>
        <v>1</v>
      </c>
      <c r="K857" t="str" cm="1">
        <f t="array" ref="K857">_xlfn.TEXTJOIN(", ", TRUE, _xlfn._xlws.FILTER(Table1[keyword], (_xlfn.REGEXTEST(Table1[keyword], "\b" &amp; Table1[[#This Row],[keyword]] &amp; ".*")) * (Table1[keep]=1)  * (Table1[QA]=Table1[[#This Row],[QA]]) *  (Table1[Redundant]&lt;&gt;1), ""))</f>
        <v>transform</v>
      </c>
      <c r="L857" cm="1">
        <f t="array" ref="L857">SUM(--(RIGHT(_xlfn.TEXTSPLIT(Table1[[#This Row],[processed]], ," "), 1) = "I"))</f>
        <v>0</v>
      </c>
      <c r="M857" cm="1">
        <f t="array" ref="M857">SUM(--(RIGHT(_xlfn.TEXTSPLIT(Table1[[#This Row],[processed]], ," "), 2) = "bl"))</f>
        <v>0</v>
      </c>
      <c r="N857" cm="1">
        <f t="array" ref="N857">SUM(--(ISNUMBER(SEARCH(Table1[[#This Row],[keyword]], Table1[keyword]))))</f>
        <v>5</v>
      </c>
      <c r="O857" t="str" cm="1">
        <f t="array" ref="O857">_xlfn.TEXTJOIN(", ", TRUE, _xlfn._xlws.FILTER(Table1[keyword], ISNUMBER(SEARCH(Table1[[#This Row],[keyword]], Table1[keyword])), ""))</f>
        <v>bidirect model transform, model transform, transform, transform, testab transform</v>
      </c>
      <c r="P857" cm="1">
        <f t="array" ref="P857">SUM(--((_xlfn.REGEXTEST(Table1[keyword], "^" &amp; Table1[[#This Row],[keyword]] &amp; ".*")) * (Table1[keep]=1) ))</f>
        <v>2</v>
      </c>
      <c r="Q857" t="str" cm="1">
        <f t="array" ref="Q857">_xlfn.TEXTJOIN(", ", TRUE, _xlfn._xlws.FILTER(Table1[keyword], (_xlfn.REGEXTEST(Table1[keyword], "^" &amp; Table1[[#This Row],[keyword]] &amp; ".*")) * (Table1[keep]=1), ""))</f>
        <v>transform, transform</v>
      </c>
    </row>
    <row r="858" spans="1:17" x14ac:dyDescent="0.3">
      <c r="A858" t="str">
        <f>IF(NOT(ISBLANK(Table1[[#This Row],[correct value]])), Table1[[#This Row],[correct value]], Table1[[#This Row],[processed]])</f>
        <v>transform</v>
      </c>
      <c r="B858">
        <v>0</v>
      </c>
      <c r="C858">
        <v>1</v>
      </c>
      <c r="D858" t="s">
        <v>492</v>
      </c>
      <c r="F858" t="b">
        <f>COUNTA(_xlfn.TEXTSPLIT(Table1[[#This Row],[processed]]," "))=1</f>
        <v>1</v>
      </c>
      <c r="G858" t="s">
        <v>14</v>
      </c>
      <c r="H858" s="2" t="s">
        <v>14</v>
      </c>
      <c r="J858" cm="1">
        <f t="array" ref="J858">SUM(--((_xlfn.REGEXTEST(Table1[keyword], "\b" &amp; Table1[[#This Row],[keyword]] &amp; ".*")) * (Table1[keep]=1) * (Table1[QA]=Table1[[#This Row],[QA]]) *  (Table1[Redundant]&lt;&gt;1)))</f>
        <v>1</v>
      </c>
      <c r="K858" t="str" cm="1">
        <f t="array" ref="K858">_xlfn.TEXTJOIN(", ", TRUE, _xlfn._xlws.FILTER(Table1[keyword], (_xlfn.REGEXTEST(Table1[keyword], "\b" &amp; Table1[[#This Row],[keyword]] &amp; ".*")) * (Table1[keep]=1)  * (Table1[QA]=Table1[[#This Row],[QA]]) *  (Table1[Redundant]&lt;&gt;1), ""))</f>
        <v>transform</v>
      </c>
      <c r="L858" cm="1">
        <f t="array" ref="L858">SUM(--(RIGHT(_xlfn.TEXTSPLIT(Table1[[#This Row],[processed]], ," "), 1) = "I"))</f>
        <v>0</v>
      </c>
      <c r="M858" cm="1">
        <f t="array" ref="M858">SUM(--(RIGHT(_xlfn.TEXTSPLIT(Table1[[#This Row],[processed]], ," "), 2) = "bl"))</f>
        <v>0</v>
      </c>
      <c r="N858" cm="1">
        <f t="array" ref="N858">SUM(--(ISNUMBER(SEARCH(Table1[[#This Row],[keyword]], Table1[keyword]))))</f>
        <v>5</v>
      </c>
      <c r="O858" t="str" cm="1">
        <f t="array" ref="O858">_xlfn.TEXTJOIN(", ", TRUE, _xlfn._xlws.FILTER(Table1[keyword], ISNUMBER(SEARCH(Table1[[#This Row],[keyword]], Table1[keyword])), ""))</f>
        <v>bidirect model transform, model transform, transform, transform, testab transform</v>
      </c>
      <c r="P858" cm="1">
        <f t="array" ref="P858">SUM(--((_xlfn.REGEXTEST(Table1[keyword], "^" &amp; Table1[[#This Row],[keyword]] &amp; ".*")) * (Table1[keep]=1) ))</f>
        <v>2</v>
      </c>
      <c r="Q858" t="str" cm="1">
        <f t="array" ref="Q858">_xlfn.TEXTJOIN(", ", TRUE, _xlfn._xlws.FILTER(Table1[keyword], (_xlfn.REGEXTEST(Table1[keyword], "^" &amp; Table1[[#This Row],[keyword]] &amp; ".*")) * (Table1[keep]=1), ""))</f>
        <v>transform, transform</v>
      </c>
    </row>
    <row r="859" spans="1:17" x14ac:dyDescent="0.3">
      <c r="A859" t="str">
        <f>IF(NOT(ISBLANK(Table1[[#This Row],[correct value]])), Table1[[#This Row],[correct value]], Table1[[#This Row],[processed]])</f>
        <v>translat</v>
      </c>
      <c r="B859">
        <v>0</v>
      </c>
      <c r="C859">
        <v>1</v>
      </c>
      <c r="D859" t="s">
        <v>115</v>
      </c>
      <c r="F859" t="b">
        <f>COUNTA(_xlfn.TEXTSPLIT(Table1[[#This Row],[processed]]," "))=1</f>
        <v>1</v>
      </c>
      <c r="G859" t="s">
        <v>52</v>
      </c>
      <c r="H859" s="2" t="s">
        <v>52</v>
      </c>
      <c r="J859" cm="1">
        <f t="array" ref="J859">SUM(--((_xlfn.REGEXTEST(Table1[keyword], "\b" &amp; Table1[[#This Row],[keyword]] &amp; ".*")) * (Table1[keep]=1) * (Table1[QA]=Table1[[#This Row],[QA]]) *  (Table1[Redundant]&lt;&gt;1)))</f>
        <v>1</v>
      </c>
      <c r="K859" t="str" cm="1">
        <f t="array" ref="K859">_xlfn.TEXTJOIN(", ", TRUE, _xlfn._xlws.FILTER(Table1[keyword], (_xlfn.REGEXTEST(Table1[keyword], "\b" &amp; Table1[[#This Row],[keyword]] &amp; ".*")) * (Table1[keep]=1)  * (Table1[QA]=Table1[[#This Row],[QA]]) *  (Table1[Redundant]&lt;&gt;1), ""))</f>
        <v>translat</v>
      </c>
      <c r="L859" cm="1">
        <f t="array" ref="L859">SUM(--(RIGHT(_xlfn.TEXTSPLIT(Table1[[#This Row],[processed]], ," "), 1) = "I"))</f>
        <v>0</v>
      </c>
      <c r="M859" cm="1">
        <f t="array" ref="M859">SUM(--(RIGHT(_xlfn.TEXTSPLIT(Table1[[#This Row],[processed]], ," "), 2) = "bl"))</f>
        <v>0</v>
      </c>
      <c r="N859" cm="1">
        <f t="array" ref="N859">SUM(--(ISNUMBER(SEARCH(Table1[[#This Row],[keyword]], Table1[keyword]))))</f>
        <v>2</v>
      </c>
      <c r="O859" t="str" cm="1">
        <f t="array" ref="O859">_xlfn.TEXTJOIN(", ", TRUE, _xlfn._xlws.FILTER(Table1[keyword], ISNUMBER(SEARCH(Table1[[#This Row],[keyword]], Table1[keyword])), ""))</f>
        <v>translat, translat</v>
      </c>
      <c r="P859" cm="1">
        <f t="array" ref="P859">SUM(--((_xlfn.REGEXTEST(Table1[keyword], "^" &amp; Table1[[#This Row],[keyword]] &amp; ".*")) * (Table1[keep]=1) ))</f>
        <v>2</v>
      </c>
      <c r="Q859" t="str" cm="1">
        <f t="array" ref="Q859">_xlfn.TEXTJOIN(", ", TRUE, _xlfn._xlws.FILTER(Table1[keyword], (_xlfn.REGEXTEST(Table1[keyword], "^" &amp; Table1[[#This Row],[keyword]] &amp; ".*")) * (Table1[keep]=1), ""))</f>
        <v>translat, translat</v>
      </c>
    </row>
    <row r="860" spans="1:17" x14ac:dyDescent="0.3">
      <c r="A860" t="str">
        <f>IF(NOT(ISBLANK(Table1[[#This Row],[correct value]])), Table1[[#This Row],[correct value]], Table1[[#This Row],[processed]])</f>
        <v>translat</v>
      </c>
      <c r="B860">
        <v>0</v>
      </c>
      <c r="C860">
        <v>1</v>
      </c>
      <c r="D860" t="s">
        <v>492</v>
      </c>
      <c r="F860" t="b">
        <f>COUNTA(_xlfn.TEXTSPLIT(Table1[[#This Row],[processed]]," "))=1</f>
        <v>1</v>
      </c>
      <c r="G860" t="s">
        <v>52</v>
      </c>
      <c r="H860" s="2" t="s">
        <v>52</v>
      </c>
      <c r="J860" cm="1">
        <f t="array" ref="J860">SUM(--((_xlfn.REGEXTEST(Table1[keyword], "\b" &amp; Table1[[#This Row],[keyword]] &amp; ".*")) * (Table1[keep]=1) * (Table1[QA]=Table1[[#This Row],[QA]]) *  (Table1[Redundant]&lt;&gt;1)))</f>
        <v>1</v>
      </c>
      <c r="K860" t="str" cm="1">
        <f t="array" ref="K860">_xlfn.TEXTJOIN(", ", TRUE, _xlfn._xlws.FILTER(Table1[keyword], (_xlfn.REGEXTEST(Table1[keyword], "\b" &amp; Table1[[#This Row],[keyword]] &amp; ".*")) * (Table1[keep]=1)  * (Table1[QA]=Table1[[#This Row],[QA]]) *  (Table1[Redundant]&lt;&gt;1), ""))</f>
        <v>translat</v>
      </c>
      <c r="L860" cm="1">
        <f t="array" ref="L860">SUM(--(RIGHT(_xlfn.TEXTSPLIT(Table1[[#This Row],[processed]], ," "), 1) = "I"))</f>
        <v>0</v>
      </c>
      <c r="M860" cm="1">
        <f t="array" ref="M860">SUM(--(RIGHT(_xlfn.TEXTSPLIT(Table1[[#This Row],[processed]], ," "), 2) = "bl"))</f>
        <v>0</v>
      </c>
      <c r="N860" cm="1">
        <f t="array" ref="N860">SUM(--(ISNUMBER(SEARCH(Table1[[#This Row],[keyword]], Table1[keyword]))))</f>
        <v>2</v>
      </c>
      <c r="O860" t="str" cm="1">
        <f t="array" ref="O860">_xlfn.TEXTJOIN(", ", TRUE, _xlfn._xlws.FILTER(Table1[keyword], ISNUMBER(SEARCH(Table1[[#This Row],[keyword]], Table1[keyword])), ""))</f>
        <v>translat, translat</v>
      </c>
      <c r="P860" cm="1">
        <f t="array" ref="P860">SUM(--((_xlfn.REGEXTEST(Table1[keyword], "^" &amp; Table1[[#This Row],[keyword]] &amp; ".*")) * (Table1[keep]=1) ))</f>
        <v>2</v>
      </c>
      <c r="Q860" t="str" cm="1">
        <f t="array" ref="Q860">_xlfn.TEXTJOIN(", ", TRUE, _xlfn._xlws.FILTER(Table1[keyword], (_xlfn.REGEXTEST(Table1[keyword], "^" &amp; Table1[[#This Row],[keyword]] &amp; ".*")) * (Table1[keep]=1), ""))</f>
        <v>translat, translat</v>
      </c>
    </row>
    <row r="861" spans="1:17" x14ac:dyDescent="0.3">
      <c r="A861" t="str">
        <f>IF(NOT(ISBLANK(Table1[[#This Row],[correct value]])), Table1[[#This Row],[correct value]], Table1[[#This Row],[processed]])</f>
        <v>triag</v>
      </c>
      <c r="B861">
        <v>1</v>
      </c>
      <c r="C861">
        <v>1</v>
      </c>
      <c r="D861" t="s">
        <v>1184</v>
      </c>
      <c r="F861" t="b">
        <f>COUNTA(_xlfn.TEXTSPLIT(Table1[[#This Row],[processed]]," "))=1</f>
        <v>1</v>
      </c>
      <c r="G861" t="s">
        <v>1096</v>
      </c>
      <c r="H861" s="2" t="s">
        <v>1097</v>
      </c>
      <c r="J861" cm="1">
        <f t="array" ref="J861">SUM(--((_xlfn.REGEXTEST(Table1[keyword], "\b" &amp; Table1[[#This Row],[keyword]] &amp; ".*")) * (Table1[keep]=1) * (Table1[QA]=Table1[[#This Row],[QA]]) *  (Table1[Redundant]&lt;&gt;1)))</f>
        <v>1</v>
      </c>
      <c r="K861" t="str" cm="1">
        <f t="array" ref="K861">_xlfn.TEXTJOIN(", ", TRUE, _xlfn._xlws.FILTER(Table1[keyword], (_xlfn.REGEXTEST(Table1[keyword], "\b" &amp; Table1[[#This Row],[keyword]] &amp; ".*")) * (Table1[keep]=1)  * (Table1[QA]=Table1[[#This Row],[QA]]) *  (Table1[Redundant]&lt;&gt;1), ""))</f>
        <v>triag</v>
      </c>
      <c r="L861" cm="1">
        <f t="array" ref="L861">SUM(--(RIGHT(_xlfn.TEXTSPLIT(Table1[[#This Row],[processed]], ," "), 1) = "I"))</f>
        <v>0</v>
      </c>
      <c r="M861" cm="1">
        <f t="array" ref="M861">SUM(--(RIGHT(_xlfn.TEXTSPLIT(Table1[[#This Row],[processed]], ," "), 2) = "bl"))</f>
        <v>0</v>
      </c>
      <c r="N861" cm="1">
        <f t="array" ref="N861">SUM(--(ISNUMBER(SEARCH(Table1[[#This Row],[keyword]], Table1[keyword]))))</f>
        <v>1</v>
      </c>
      <c r="O861" t="str" cm="1">
        <f t="array" ref="O861">_xlfn.TEXTJOIN(", ", TRUE, _xlfn._xlws.FILTER(Table1[keyword], ISNUMBER(SEARCH(Table1[[#This Row],[keyword]], Table1[keyword])), ""))</f>
        <v>triag</v>
      </c>
      <c r="P861" cm="1">
        <f t="array" ref="P861">SUM(--((_xlfn.REGEXTEST(Table1[keyword], "^" &amp; Table1[[#This Row],[keyword]] &amp; ".*")) * (Table1[keep]=1) ))</f>
        <v>1</v>
      </c>
      <c r="Q861" t="str" cm="1">
        <f t="array" ref="Q861">_xlfn.TEXTJOIN(", ", TRUE, _xlfn._xlws.FILTER(Table1[keyword], (_xlfn.REGEXTEST(Table1[keyword], "^" &amp; Table1[[#This Row],[keyword]] &amp; ".*")) * (Table1[keep]=1), ""))</f>
        <v>triag</v>
      </c>
    </row>
    <row r="862" spans="1:17" x14ac:dyDescent="0.3">
      <c r="A862" t="str">
        <f>IF(NOT(ISBLANK(Table1[[#This Row],[correct value]])), Table1[[#This Row],[correct value]], Table1[[#This Row],[processed]])</f>
        <v>trojan</v>
      </c>
      <c r="B862">
        <v>0</v>
      </c>
      <c r="C862">
        <v>1</v>
      </c>
      <c r="D862" t="s">
        <v>1184</v>
      </c>
      <c r="F862" t="b">
        <f>COUNTA(_xlfn.TEXTSPLIT(Table1[[#This Row],[processed]]," "))=1</f>
        <v>1</v>
      </c>
      <c r="G862" t="s">
        <v>1029</v>
      </c>
      <c r="H862" s="2" t="s">
        <v>1030</v>
      </c>
      <c r="J862" cm="1">
        <f t="array" ref="J862">SUM(--((_xlfn.REGEXTEST(Table1[keyword], "\b" &amp; Table1[[#This Row],[keyword]] &amp; ".*")) * (Table1[keep]=1) * (Table1[QA]=Table1[[#This Row],[QA]]) *  (Table1[Redundant]&lt;&gt;1)))</f>
        <v>1</v>
      </c>
      <c r="K862" t="str" cm="1">
        <f t="array" ref="K862">_xlfn.TEXTJOIN(", ", TRUE, _xlfn._xlws.FILTER(Table1[keyword], (_xlfn.REGEXTEST(Table1[keyword], "\b" &amp; Table1[[#This Row],[keyword]] &amp; ".*")) * (Table1[keep]=1)  * (Table1[QA]=Table1[[#This Row],[QA]]) *  (Table1[Redundant]&lt;&gt;1), ""))</f>
        <v>trojan</v>
      </c>
      <c r="L862" cm="1">
        <f t="array" ref="L862">SUM(--(RIGHT(_xlfn.TEXTSPLIT(Table1[[#This Row],[processed]], ," "), 1) = "I"))</f>
        <v>0</v>
      </c>
      <c r="M862" cm="1">
        <f t="array" ref="M862">SUM(--(RIGHT(_xlfn.TEXTSPLIT(Table1[[#This Row],[processed]], ," "), 2) = "bl"))</f>
        <v>0</v>
      </c>
      <c r="N862" cm="1">
        <f t="array" ref="N862">SUM(--(ISNUMBER(SEARCH(Table1[[#This Row],[keyword]], Table1[keyword]))))</f>
        <v>1</v>
      </c>
      <c r="O862" t="str" cm="1">
        <f t="array" ref="O862">_xlfn.TEXTJOIN(", ", TRUE, _xlfn._xlws.FILTER(Table1[keyword], ISNUMBER(SEARCH(Table1[[#This Row],[keyword]], Table1[keyword])), ""))</f>
        <v>trojan</v>
      </c>
      <c r="P862" cm="1">
        <f t="array" ref="P862">SUM(--((_xlfn.REGEXTEST(Table1[keyword], "^" &amp; Table1[[#This Row],[keyword]] &amp; ".*")) * (Table1[keep]=1) ))</f>
        <v>1</v>
      </c>
      <c r="Q862" t="str" cm="1">
        <f t="array" ref="Q862">_xlfn.TEXTJOIN(", ", TRUE, _xlfn._xlws.FILTER(Table1[keyword], (_xlfn.REGEXTEST(Table1[keyword], "^" &amp; Table1[[#This Row],[keyword]] &amp; ".*")) * (Table1[keep]=1), ""))</f>
        <v>trojan</v>
      </c>
    </row>
    <row r="863" spans="1:17" x14ac:dyDescent="0.3">
      <c r="A863" t="str">
        <f>IF(NOT(ISBLANK(Table1[[#This Row],[correct value]])), Table1[[#This Row],[correct value]], Table1[[#This Row],[processed]])</f>
        <v>trust</v>
      </c>
      <c r="B863">
        <v>0</v>
      </c>
      <c r="C863">
        <v>1</v>
      </c>
      <c r="D863" t="s">
        <v>1184</v>
      </c>
      <c r="F863" t="b">
        <f>COUNTA(_xlfn.TEXTSPLIT(Table1[[#This Row],[processed]]," "))=1</f>
        <v>1</v>
      </c>
      <c r="G863" t="s">
        <v>1039</v>
      </c>
      <c r="H863" s="2" t="s">
        <v>1039</v>
      </c>
      <c r="J863" cm="1">
        <f t="array" ref="J863">SUM(--((_xlfn.REGEXTEST(Table1[keyword], "\b" &amp; Table1[[#This Row],[keyword]] &amp; ".*")) * (Table1[keep]=1) * (Table1[QA]=Table1[[#This Row],[QA]]) *  (Table1[Redundant]&lt;&gt;1)))</f>
        <v>1</v>
      </c>
      <c r="K863" t="str" cm="1">
        <f t="array" ref="K863">_xlfn.TEXTJOIN(", ", TRUE, _xlfn._xlws.FILTER(Table1[keyword], (_xlfn.REGEXTEST(Table1[keyword], "\b" &amp; Table1[[#This Row],[keyword]] &amp; ".*")) * (Table1[keep]=1)  * (Table1[QA]=Table1[[#This Row],[QA]]) *  (Table1[Redundant]&lt;&gt;1), ""))</f>
        <v>trust</v>
      </c>
      <c r="L863" cm="1">
        <f t="array" ref="L863">SUM(--(RIGHT(_xlfn.TEXTSPLIT(Table1[[#This Row],[processed]], ," "), 1) = "I"))</f>
        <v>0</v>
      </c>
      <c r="M863" cm="1">
        <f t="array" ref="M863">SUM(--(RIGHT(_xlfn.TEXTSPLIT(Table1[[#This Row],[processed]], ," "), 2) = "bl"))</f>
        <v>0</v>
      </c>
      <c r="N863" cm="1">
        <f t="array" ref="N863">SUM(--(ISNUMBER(SEARCH(Table1[[#This Row],[keyword]], Table1[keyword]))))</f>
        <v>1</v>
      </c>
      <c r="O863" t="str" cm="1">
        <f t="array" ref="O863">_xlfn.TEXTJOIN(", ", TRUE, _xlfn._xlws.FILTER(Table1[keyword], ISNUMBER(SEARCH(Table1[[#This Row],[keyword]], Table1[keyword])), ""))</f>
        <v>trust</v>
      </c>
      <c r="P863" cm="1">
        <f t="array" ref="P863">SUM(--((_xlfn.REGEXTEST(Table1[keyword], "^" &amp; Table1[[#This Row],[keyword]] &amp; ".*")) * (Table1[keep]=1) ))</f>
        <v>1</v>
      </c>
      <c r="Q863" t="str" cm="1">
        <f t="array" ref="Q863">_xlfn.TEXTJOIN(", ", TRUE, _xlfn._xlws.FILTER(Table1[keyword], (_xlfn.REGEXTEST(Table1[keyword], "^" &amp; Table1[[#This Row],[keyword]] &amp; ".*")) * (Table1[keep]=1), ""))</f>
        <v>trust</v>
      </c>
    </row>
    <row r="864" spans="1:17" x14ac:dyDescent="0.3">
      <c r="A864" t="str">
        <f>IF(NOT(ISBLANK(Table1[[#This Row],[correct value]])), Table1[[#This Row],[correct value]], Table1[[#This Row],[processed]])</f>
        <v>tune</v>
      </c>
      <c r="B864">
        <v>0</v>
      </c>
      <c r="C864">
        <v>1</v>
      </c>
      <c r="D864" t="s">
        <v>746</v>
      </c>
      <c r="F864" t="b">
        <f>COUNTA(_xlfn.TEXTSPLIT(Table1[[#This Row],[processed]]," "))=1</f>
        <v>1</v>
      </c>
      <c r="G864" t="s">
        <v>654</v>
      </c>
      <c r="H864" s="2" t="s">
        <v>654</v>
      </c>
      <c r="J864" cm="1">
        <f t="array" ref="J864">SUM(--((_xlfn.REGEXTEST(Table1[keyword], "\b" &amp; Table1[[#This Row],[keyword]] &amp; ".*")) * (Table1[keep]=1) * (Table1[QA]=Table1[[#This Row],[QA]]) *  (Table1[Redundant]&lt;&gt;1)))</f>
        <v>1</v>
      </c>
      <c r="K864" t="str" cm="1">
        <f t="array" ref="K864">_xlfn.TEXTJOIN(", ", TRUE, _xlfn._xlws.FILTER(Table1[keyword], (_xlfn.REGEXTEST(Table1[keyword], "\b" &amp; Table1[[#This Row],[keyword]] &amp; ".*")) * (Table1[keep]=1)  * (Table1[QA]=Table1[[#This Row],[QA]]) *  (Table1[Redundant]&lt;&gt;1), ""))</f>
        <v>tune</v>
      </c>
      <c r="L864" cm="1">
        <f t="array" ref="L864">SUM(--(RIGHT(_xlfn.TEXTSPLIT(Table1[[#This Row],[processed]], ," "), 1) = "I"))</f>
        <v>0</v>
      </c>
      <c r="M864" cm="1">
        <f t="array" ref="M864">SUM(--(RIGHT(_xlfn.TEXTSPLIT(Table1[[#This Row],[processed]], ," "), 2) = "bl"))</f>
        <v>0</v>
      </c>
      <c r="N864" cm="1">
        <f t="array" ref="N864">SUM(--(ISNUMBER(SEARCH(Table1[[#This Row],[keyword]], Table1[keyword]))))</f>
        <v>1</v>
      </c>
      <c r="O864" t="str" cm="1">
        <f t="array" ref="O864">_xlfn.TEXTJOIN(", ", TRUE, _xlfn._xlws.FILTER(Table1[keyword], ISNUMBER(SEARCH(Table1[[#This Row],[keyword]], Table1[keyword])), ""))</f>
        <v>tune</v>
      </c>
      <c r="P864" cm="1">
        <f t="array" ref="P864">SUM(--((_xlfn.REGEXTEST(Table1[keyword], "^" &amp; Table1[[#This Row],[keyword]] &amp; ".*")) * (Table1[keep]=1) ))</f>
        <v>1</v>
      </c>
      <c r="Q864" t="str" cm="1">
        <f t="array" ref="Q864">_xlfn.TEXTJOIN(", ", TRUE, _xlfn._xlws.FILTER(Table1[keyword], (_xlfn.REGEXTEST(Table1[keyword], "^" &amp; Table1[[#This Row],[keyword]] &amp; ".*")) * (Table1[keep]=1), ""))</f>
        <v>tune</v>
      </c>
    </row>
    <row r="865" spans="1:17" x14ac:dyDescent="0.3">
      <c r="A865" t="str">
        <f>IF(NOT(ISBLANK(Table1[[#This Row],[correct value]])), Table1[[#This Row],[correct value]], Table1[[#This Row],[processed]])</f>
        <v>ui</v>
      </c>
      <c r="B865">
        <v>0</v>
      </c>
      <c r="C865">
        <v>1</v>
      </c>
      <c r="D865" t="s">
        <v>1383</v>
      </c>
      <c r="F865" t="b">
        <f>COUNTA(_xlfn.TEXTSPLIT(Table1[[#This Row],[processed]]," "))=1</f>
        <v>1</v>
      </c>
      <c r="G865" t="s">
        <v>1321</v>
      </c>
      <c r="H865" s="2" t="s">
        <v>1322</v>
      </c>
      <c r="I865" t="s">
        <v>1321</v>
      </c>
      <c r="J865" cm="1">
        <f t="array" ref="J865">SUM(--((_xlfn.REGEXTEST(Table1[keyword], "\b" &amp; Table1[[#This Row],[keyword]] &amp; ".*")) * (Table1[keep]=1) * (Table1[QA]=Table1[[#This Row],[QA]]) *  (Table1[Redundant]&lt;&gt;1)))</f>
        <v>1</v>
      </c>
      <c r="K865" t="str" cm="1">
        <f t="array" ref="K865">_xlfn.TEXTJOIN(", ", TRUE, _xlfn._xlws.FILTER(Table1[keyword], (_xlfn.REGEXTEST(Table1[keyword], "\b" &amp; Table1[[#This Row],[keyword]] &amp; ".*")) * (Table1[keep]=1)  * (Table1[QA]=Table1[[#This Row],[QA]]) *  (Table1[Redundant]&lt;&gt;1), ""))</f>
        <v>ui</v>
      </c>
      <c r="L865" cm="1">
        <f t="array" ref="L865">SUM(--(RIGHT(_xlfn.TEXTSPLIT(Table1[[#This Row],[processed]], ," "), 1) = "I"))</f>
        <v>1</v>
      </c>
      <c r="M865" cm="1">
        <f t="array" ref="M865">SUM(--(RIGHT(_xlfn.TEXTSPLIT(Table1[[#This Row],[processed]], ," "), 2) = "bl"))</f>
        <v>0</v>
      </c>
      <c r="N865" cm="1">
        <f t="array" ref="N865">SUM(--(ISNUMBER(SEARCH(Table1[[#This Row],[keyword]], Table1[keyword]))))</f>
        <v>13</v>
      </c>
      <c r="O865" t="str" cm="1">
        <f t="array" ref="O865">_xlfn.TEXTJOIN(", ", TRUE, _xlfn._xlws.FILTER(Table1[keyword], ISNUMBER(SEARCH(Table1[[#This Row],[keyword]], Table1[keyword])), ""))</f>
        <v>build, built-in contract, guid, intuit, requir adapt, requir chang, ui, chang scenario requir, guidanc, perform requir, safety requir, scenario requir adapt, testab requir</v>
      </c>
      <c r="P865" cm="1">
        <f t="array" ref="P865">SUM(--((_xlfn.REGEXTEST(Table1[keyword], "^" &amp; Table1[[#This Row],[keyword]] &amp; ".*")) * (Table1[keep]=1) ))</f>
        <v>1</v>
      </c>
      <c r="Q865" t="str" cm="1">
        <f t="array" ref="Q865">_xlfn.TEXTJOIN(", ", TRUE, _xlfn._xlws.FILTER(Table1[keyword], (_xlfn.REGEXTEST(Table1[keyword], "^" &amp; Table1[[#This Row],[keyword]] &amp; ".*")) * (Table1[keep]=1), ""))</f>
        <v>ui</v>
      </c>
    </row>
    <row r="866" spans="1:17" hidden="1" x14ac:dyDescent="0.3">
      <c r="A866" s="6" t="str">
        <f>IF(NOT(ISBLANK(Table1[[#This Row],[correct value]])), Table1[[#This Row],[correct value]], Table1[[#This Row],[processed]])</f>
        <v>spywar</v>
      </c>
      <c r="B866">
        <v>0</v>
      </c>
      <c r="C866">
        <v>0</v>
      </c>
      <c r="D866" t="s">
        <v>1184</v>
      </c>
      <c r="F866" t="b">
        <f>COUNTA(_xlfn.TEXTSPLIT(Table1[[#This Row],[processed]]," "))=1</f>
        <v>1</v>
      </c>
      <c r="G866" t="s">
        <v>974</v>
      </c>
      <c r="H866" t="s">
        <v>975</v>
      </c>
      <c r="J866" cm="1">
        <f t="array" ref="J866">SUM(--((_xlfn.REGEXTEST(Table1[keyword], "\b" &amp; Table1[[#This Row],[keyword]] &amp; ".*")) * (Table1[keep]=1) * (Table1[QA]=Table1[[#This Row],[QA]]) *  (Table1[Redundant]&lt;&gt;1)))</f>
        <v>0</v>
      </c>
      <c r="K866" t="str" cm="1">
        <f t="array" ref="K866">_xlfn.TEXTJOIN(", ", TRUE, _xlfn._xlws.FILTER(Table1[keyword], (_xlfn.REGEXTEST(Table1[keyword], "\b" &amp; Table1[[#This Row],[keyword]] &amp; ".*")) * (Table1[keep]=1)  * (Table1[QA]=Table1[[#This Row],[QA]]) *  (Table1[Redundant]&lt;&gt;1), ""))</f>
        <v/>
      </c>
      <c r="L866" cm="1">
        <f t="array" ref="L866">SUM(--(RIGHT(_xlfn.TEXTSPLIT(Table1[[#This Row],[processed]], ," "), 1) = "I"))</f>
        <v>0</v>
      </c>
      <c r="M866" cm="1">
        <f t="array" ref="M866">SUM(--(RIGHT(_xlfn.TEXTSPLIT(Table1[[#This Row],[processed]], ," "), 2) = "bl"))</f>
        <v>0</v>
      </c>
      <c r="N866" cm="1">
        <f t="array" ref="N866">SUM(--(ISNUMBER(SEARCH(Table1[[#This Row],[keyword]], Table1[keyword]))))</f>
        <v>1</v>
      </c>
      <c r="O866" t="str" cm="1">
        <f t="array" ref="O866">_xlfn.TEXTJOIN(", ", TRUE, _xlfn._xlws.FILTER(Table1[keyword], ISNUMBER(SEARCH(Table1[[#This Row],[keyword]], Table1[keyword])), ""))</f>
        <v>spywar</v>
      </c>
      <c r="P866" cm="1">
        <f t="array" ref="P866">SUM(--((_xlfn.REGEXTEST(Table1[keyword], "^" &amp; Table1[[#This Row],[keyword]] &amp; ".*")) * (Table1[keep]=1) ))</f>
        <v>0</v>
      </c>
      <c r="Q866" t="str" cm="1">
        <f t="array" ref="Q866">_xlfn.TEXTJOIN(", ", TRUE, _xlfn._xlws.FILTER(Table1[keyword], (_xlfn.REGEXTEST(Table1[keyword], "^" &amp; Table1[[#This Row],[keyword]] &amp; ".*")) * (Table1[keep]=1), ""))</f>
        <v/>
      </c>
    </row>
    <row r="867" spans="1:17" x14ac:dyDescent="0.3">
      <c r="A867" t="str">
        <f>IF(NOT(ISBLANK(Table1[[#This Row],[correct value]])), Table1[[#This Row],[correct value]], Table1[[#This Row],[processed]])</f>
        <v>unavail</v>
      </c>
      <c r="B867">
        <v>0</v>
      </c>
      <c r="C867">
        <v>1</v>
      </c>
      <c r="D867" t="s">
        <v>131</v>
      </c>
      <c r="F867" t="b">
        <f>COUNTA(_xlfn.TEXTSPLIT(Table1[[#This Row],[processed]]," "))=1</f>
        <v>1</v>
      </c>
      <c r="G867" t="s">
        <v>188</v>
      </c>
      <c r="H867" t="s">
        <v>220</v>
      </c>
      <c r="J867" cm="1">
        <f t="array" ref="J867">SUM(--((_xlfn.REGEXTEST(Table1[keyword], "\b" &amp; Table1[[#This Row],[keyword]] &amp; ".*")) * (Table1[keep]=1) * (Table1[QA]=Table1[[#This Row],[QA]]) *  (Table1[Redundant]&lt;&gt;1)))</f>
        <v>1</v>
      </c>
      <c r="K867" t="str" cm="1">
        <f t="array" ref="K867">_xlfn.TEXTJOIN(", ", TRUE, _xlfn._xlws.FILTER(Table1[keyword], (_xlfn.REGEXTEST(Table1[keyword], "\b" &amp; Table1[[#This Row],[keyword]] &amp; ".*")) * (Table1[keep]=1)  * (Table1[QA]=Table1[[#This Row],[QA]]) *  (Table1[Redundant]&lt;&gt;1), ""))</f>
        <v>unavail</v>
      </c>
      <c r="L867" cm="1">
        <f t="array" ref="L867">SUM(--(RIGHT(_xlfn.TEXTSPLIT(Table1[[#This Row],[processed]], ," "), 1) = "I"))</f>
        <v>0</v>
      </c>
      <c r="M867" cm="1">
        <f t="array" ref="M867">SUM(--(RIGHT(_xlfn.TEXTSPLIT(Table1[[#This Row],[processed]], ," "), 2) = "bl"))</f>
        <v>0</v>
      </c>
      <c r="N867" cm="1">
        <f t="array" ref="N867">SUM(--(ISNUMBER(SEARCH(Table1[[#This Row],[keyword]], Table1[keyword]))))</f>
        <v>1</v>
      </c>
      <c r="O867" t="str" cm="1">
        <f t="array" ref="O867">_xlfn.TEXTJOIN(", ", TRUE, _xlfn._xlws.FILTER(Table1[keyword], ISNUMBER(SEARCH(Table1[[#This Row],[keyword]], Table1[keyword])), ""))</f>
        <v>unavail</v>
      </c>
      <c r="P867" cm="1">
        <f t="array" ref="P867">SUM(--((_xlfn.REGEXTEST(Table1[keyword], "^" &amp; Table1[[#This Row],[keyword]] &amp; ".*")) * (Table1[keep]=1) ))</f>
        <v>1</v>
      </c>
      <c r="Q867" t="str" cm="1">
        <f t="array" ref="Q867">_xlfn.TEXTJOIN(", ", TRUE, _xlfn._xlws.FILTER(Table1[keyword], (_xlfn.REGEXTEST(Table1[keyword], "^" &amp; Table1[[#This Row],[keyword]] &amp; ".*")) * (Table1[keep]=1), ""))</f>
        <v>unavail</v>
      </c>
    </row>
    <row r="868" spans="1:17" x14ac:dyDescent="0.3">
      <c r="A868" t="str">
        <f>IF(NOT(ISBLANK(Table1[[#This Row],[correct value]])), Table1[[#This Row],[correct value]], Table1[[#This Row],[processed]])</f>
        <v>undeploy</v>
      </c>
      <c r="B868">
        <v>0</v>
      </c>
      <c r="C868">
        <v>1</v>
      </c>
      <c r="D868" t="s">
        <v>390</v>
      </c>
      <c r="F868" t="b">
        <f>COUNTA(_xlfn.TEXTSPLIT(Table1[[#This Row],[processed]]," "))=1</f>
        <v>1</v>
      </c>
      <c r="G868" t="s">
        <v>300</v>
      </c>
      <c r="H868" s="2" t="s">
        <v>300</v>
      </c>
      <c r="J868" cm="1">
        <f t="array" ref="J868">SUM(--((_xlfn.REGEXTEST(Table1[keyword], "\b" &amp; Table1[[#This Row],[keyword]] &amp; ".*")) * (Table1[keep]=1) * (Table1[QA]=Table1[[#This Row],[QA]]) *  (Table1[Redundant]&lt;&gt;1)))</f>
        <v>1</v>
      </c>
      <c r="K868" t="str" cm="1">
        <f t="array" ref="K868">_xlfn.TEXTJOIN(", ", TRUE, _xlfn._xlws.FILTER(Table1[keyword], (_xlfn.REGEXTEST(Table1[keyword], "\b" &amp; Table1[[#This Row],[keyword]] &amp; ".*")) * (Table1[keep]=1)  * (Table1[QA]=Table1[[#This Row],[QA]]) *  (Table1[Redundant]&lt;&gt;1), ""))</f>
        <v>undeploy</v>
      </c>
      <c r="L868" cm="1">
        <f t="array" ref="L868">SUM(--(RIGHT(_xlfn.TEXTSPLIT(Table1[[#This Row],[processed]], ," "), 1) = "I"))</f>
        <v>0</v>
      </c>
      <c r="M868" cm="1">
        <f t="array" ref="M868">SUM(--(RIGHT(_xlfn.TEXTSPLIT(Table1[[#This Row],[processed]], ," "), 2) = "bl"))</f>
        <v>0</v>
      </c>
      <c r="N868" cm="1">
        <f t="array" ref="N868">SUM(--(ISNUMBER(SEARCH(Table1[[#This Row],[keyword]], Table1[keyword]))))</f>
        <v>1</v>
      </c>
      <c r="O868" t="str" cm="1">
        <f t="array" ref="O868">_xlfn.TEXTJOIN(", ", TRUE, _xlfn._xlws.FILTER(Table1[keyword], ISNUMBER(SEARCH(Table1[[#This Row],[keyword]], Table1[keyword])), ""))</f>
        <v>undeploy</v>
      </c>
      <c r="P868" cm="1">
        <f t="array" ref="P868">SUM(--((_xlfn.REGEXTEST(Table1[keyword], "^" &amp; Table1[[#This Row],[keyword]] &amp; ".*")) * (Table1[keep]=1) ))</f>
        <v>1</v>
      </c>
      <c r="Q868" t="str" cm="1">
        <f t="array" ref="Q868">_xlfn.TEXTJOIN(", ", TRUE, _xlfn._xlws.FILTER(Table1[keyword], (_xlfn.REGEXTEST(Table1[keyword], "^" &amp; Table1[[#This Row],[keyword]] &amp; ".*")) * (Table1[keep]=1), ""))</f>
        <v>undeploy</v>
      </c>
    </row>
    <row r="869" spans="1:17" x14ac:dyDescent="0.3">
      <c r="A869" t="str">
        <f>IF(NOT(ISBLANK(Table1[[#This Row],[correct value]])), Table1[[#This Row],[correct value]], Table1[[#This Row],[processed]])</f>
        <v>under-provis</v>
      </c>
      <c r="B869">
        <v>1</v>
      </c>
      <c r="C869">
        <v>1</v>
      </c>
      <c r="D869" t="s">
        <v>746</v>
      </c>
      <c r="F869" t="b">
        <f>COUNTA(_xlfn.TEXTSPLIT(Table1[[#This Row],[processed]]," "))=1</f>
        <v>1</v>
      </c>
      <c r="G869" t="s">
        <v>696</v>
      </c>
      <c r="H869" s="2" t="s">
        <v>697</v>
      </c>
      <c r="J869" cm="1">
        <f t="array" ref="J869">SUM(--((_xlfn.REGEXTEST(Table1[keyword], "\b" &amp; Table1[[#This Row],[keyword]] &amp; ".*")) * (Table1[keep]=1) * (Table1[QA]=Table1[[#This Row],[QA]]) *  (Table1[Redundant]&lt;&gt;1)))</f>
        <v>1</v>
      </c>
      <c r="K869" t="str" cm="1">
        <f t="array" ref="K869">_xlfn.TEXTJOIN(", ", TRUE, _xlfn._xlws.FILTER(Table1[keyword], (_xlfn.REGEXTEST(Table1[keyword], "\b" &amp; Table1[[#This Row],[keyword]] &amp; ".*")) * (Table1[keep]=1)  * (Table1[QA]=Table1[[#This Row],[QA]]) *  (Table1[Redundant]&lt;&gt;1), ""))</f>
        <v>under-provis</v>
      </c>
      <c r="L869" cm="1">
        <f t="array" ref="L869">SUM(--(RIGHT(_xlfn.TEXTSPLIT(Table1[[#This Row],[processed]], ," "), 1) = "I"))</f>
        <v>0</v>
      </c>
      <c r="M869" cm="1">
        <f t="array" ref="M869">SUM(--(RIGHT(_xlfn.TEXTSPLIT(Table1[[#This Row],[processed]], ," "), 2) = "bl"))</f>
        <v>0</v>
      </c>
      <c r="N869" cm="1">
        <f t="array" ref="N869">SUM(--(ISNUMBER(SEARCH(Table1[[#This Row],[keyword]], Table1[keyword]))))</f>
        <v>1</v>
      </c>
      <c r="O869" t="str" cm="1">
        <f t="array" ref="O869">_xlfn.TEXTJOIN(", ", TRUE, _xlfn._xlws.FILTER(Table1[keyword], ISNUMBER(SEARCH(Table1[[#This Row],[keyword]], Table1[keyword])), ""))</f>
        <v>under-provis</v>
      </c>
      <c r="P869" cm="1">
        <f t="array" ref="P869">SUM(--((_xlfn.REGEXTEST(Table1[keyword], "^" &amp; Table1[[#This Row],[keyword]] &amp; ".*")) * (Table1[keep]=1) ))</f>
        <v>1</v>
      </c>
      <c r="Q869" t="str" cm="1">
        <f t="array" ref="Q869">_xlfn.TEXTJOIN(", ", TRUE, _xlfn._xlws.FILTER(Table1[keyword], (_xlfn.REGEXTEST(Table1[keyword], "^" &amp; Table1[[#This Row],[keyword]] &amp; ".*")) * (Table1[keep]=1), ""))</f>
        <v>under-provis</v>
      </c>
    </row>
    <row r="870" spans="1:17" x14ac:dyDescent="0.3">
      <c r="A870" t="str">
        <f>IF(NOT(ISBLANK(Table1[[#This Row],[correct value]])), Table1[[#This Row],[correct value]], Table1[[#This Row],[processed]])</f>
        <v>understand</v>
      </c>
      <c r="B870">
        <v>0</v>
      </c>
      <c r="C870">
        <v>1</v>
      </c>
      <c r="D870" t="s">
        <v>1262</v>
      </c>
      <c r="F870" t="b">
        <f>COUNTA(_xlfn.TEXTSPLIT(Table1[[#This Row],[processed]]," "))=1</f>
        <v>1</v>
      </c>
      <c r="G870" t="s">
        <v>1198</v>
      </c>
      <c r="H870" s="2" t="s">
        <v>1198</v>
      </c>
      <c r="J870" cm="1">
        <f t="array" ref="J870">SUM(--((_xlfn.REGEXTEST(Table1[keyword], "\b" &amp; Table1[[#This Row],[keyword]] &amp; ".*")) * (Table1[keep]=1) * (Table1[QA]=Table1[[#This Row],[QA]]) *  (Table1[Redundant]&lt;&gt;1)))</f>
        <v>1</v>
      </c>
      <c r="K870" t="str" cm="1">
        <f t="array" ref="K870">_xlfn.TEXTJOIN(", ", TRUE, _xlfn._xlws.FILTER(Table1[keyword], (_xlfn.REGEXTEST(Table1[keyword], "\b" &amp; Table1[[#This Row],[keyword]] &amp; ".*")) * (Table1[keep]=1)  * (Table1[QA]=Table1[[#This Row],[QA]]) *  (Table1[Redundant]&lt;&gt;1), ""))</f>
        <v>understand</v>
      </c>
      <c r="L870" cm="1">
        <f t="array" ref="L870">SUM(--(RIGHT(_xlfn.TEXTSPLIT(Table1[[#This Row],[processed]], ," "), 1) = "I"))</f>
        <v>0</v>
      </c>
      <c r="M870" cm="1">
        <f t="array" ref="M870">SUM(--(RIGHT(_xlfn.TEXTSPLIT(Table1[[#This Row],[processed]], ," "), 2) = "bl"))</f>
        <v>0</v>
      </c>
      <c r="N870" cm="1">
        <f t="array" ref="N870">SUM(--(ISNUMBER(SEARCH(Table1[[#This Row],[keyword]], Table1[keyword]))))</f>
        <v>1</v>
      </c>
      <c r="O870" t="str" cm="1">
        <f t="array" ref="O870">_xlfn.TEXTJOIN(", ", TRUE, _xlfn._xlws.FILTER(Table1[keyword], ISNUMBER(SEARCH(Table1[[#This Row],[keyword]], Table1[keyword])), ""))</f>
        <v>understand</v>
      </c>
      <c r="P870" cm="1">
        <f t="array" ref="P870">SUM(--((_xlfn.REGEXTEST(Table1[keyword], "^" &amp; Table1[[#This Row],[keyword]] &amp; ".*")) * (Table1[keep]=1) ))</f>
        <v>1</v>
      </c>
      <c r="Q870" t="str" cm="1">
        <f t="array" ref="Q870">_xlfn.TEXTJOIN(", ", TRUE, _xlfn._xlws.FILTER(Table1[keyword], (_xlfn.REGEXTEST(Table1[keyword], "^" &amp; Table1[[#This Row],[keyword]] &amp; ".*")) * (Table1[keep]=1), ""))</f>
        <v>understand</v>
      </c>
    </row>
    <row r="871" spans="1:17" x14ac:dyDescent="0.3">
      <c r="A871" t="str">
        <f>IF(NOT(ISBLANK(Table1[[#This Row],[correct value]])), Table1[[#This Row],[correct value]], Table1[[#This Row],[processed]])</f>
        <v>undo</v>
      </c>
      <c r="B871">
        <v>0</v>
      </c>
      <c r="C871">
        <v>1</v>
      </c>
      <c r="D871" t="s">
        <v>1383</v>
      </c>
      <c r="F871" t="b">
        <f>COUNTA(_xlfn.TEXTSPLIT(Table1[[#This Row],[processed]]," "))=1</f>
        <v>1</v>
      </c>
      <c r="G871" t="s">
        <v>1273</v>
      </c>
      <c r="H871" s="2" t="s">
        <v>1273</v>
      </c>
      <c r="J871" cm="1">
        <f t="array" ref="J871">SUM(--((_xlfn.REGEXTEST(Table1[keyword], "\b" &amp; Table1[[#This Row],[keyword]] &amp; ".*")) * (Table1[keep]=1) * (Table1[QA]=Table1[[#This Row],[QA]]) *  (Table1[Redundant]&lt;&gt;1)))</f>
        <v>1</v>
      </c>
      <c r="K871" t="str" cm="1">
        <f t="array" ref="K871">_xlfn.TEXTJOIN(", ", TRUE, _xlfn._xlws.FILTER(Table1[keyword], (_xlfn.REGEXTEST(Table1[keyword], "\b" &amp; Table1[[#This Row],[keyword]] &amp; ".*")) * (Table1[keep]=1)  * (Table1[QA]=Table1[[#This Row],[QA]]) *  (Table1[Redundant]&lt;&gt;1), ""))</f>
        <v>undo</v>
      </c>
      <c r="L871" cm="1">
        <f t="array" ref="L871">SUM(--(RIGHT(_xlfn.TEXTSPLIT(Table1[[#This Row],[processed]], ," "), 1) = "I"))</f>
        <v>0</v>
      </c>
      <c r="M871" cm="1">
        <f t="array" ref="M871">SUM(--(RIGHT(_xlfn.TEXTSPLIT(Table1[[#This Row],[processed]], ," "), 2) = "bl"))</f>
        <v>0</v>
      </c>
      <c r="N871" cm="1">
        <f t="array" ref="N871">SUM(--(ISNUMBER(SEARCH(Table1[[#This Row],[keyword]], Table1[keyword]))))</f>
        <v>1</v>
      </c>
      <c r="O871" t="str" cm="1">
        <f t="array" ref="O871">_xlfn.TEXTJOIN(", ", TRUE, _xlfn._xlws.FILTER(Table1[keyword], ISNUMBER(SEARCH(Table1[[#This Row],[keyword]], Table1[keyword])), ""))</f>
        <v>undo</v>
      </c>
      <c r="P871" cm="1">
        <f t="array" ref="P871">SUM(--((_xlfn.REGEXTEST(Table1[keyword], "^" &amp; Table1[[#This Row],[keyword]] &amp; ".*")) * (Table1[keep]=1) ))</f>
        <v>1</v>
      </c>
      <c r="Q871" t="str" cm="1">
        <f t="array" ref="Q871">_xlfn.TEXTJOIN(", ", TRUE, _xlfn._xlws.FILTER(Table1[keyword], (_xlfn.REGEXTEST(Table1[keyword], "^" &amp; Table1[[#This Row],[keyword]] &amp; ".*")) * (Table1[keep]=1), ""))</f>
        <v>undo</v>
      </c>
    </row>
    <row r="872" spans="1:17" x14ac:dyDescent="0.3">
      <c r="A872" t="str">
        <f>IF(NOT(ISBLANK(Table1[[#This Row],[correct value]])), Table1[[#This Row],[correct value]], Table1[[#This Row],[processed]])</f>
        <v>unhandl</v>
      </c>
      <c r="B872">
        <v>1</v>
      </c>
      <c r="C872">
        <v>1</v>
      </c>
      <c r="D872" t="s">
        <v>969</v>
      </c>
      <c r="F872" t="b">
        <f>COUNTA(_xlfn.TEXTSPLIT(Table1[[#This Row],[processed]]," "))=1</f>
        <v>1</v>
      </c>
      <c r="G872" t="s">
        <v>922</v>
      </c>
      <c r="H872" s="2" t="s">
        <v>923</v>
      </c>
      <c r="J872" cm="1">
        <f t="array" ref="J872">SUM(--((_xlfn.REGEXTEST(Table1[keyword], "\b" &amp; Table1[[#This Row],[keyword]] &amp; ".*")) * (Table1[keep]=1) * (Table1[QA]=Table1[[#This Row],[QA]]) *  (Table1[Redundant]&lt;&gt;1)))</f>
        <v>1</v>
      </c>
      <c r="K872" t="str" cm="1">
        <f t="array" ref="K872">_xlfn.TEXTJOIN(", ", TRUE, _xlfn._xlws.FILTER(Table1[keyword], (_xlfn.REGEXTEST(Table1[keyword], "\b" &amp; Table1[[#This Row],[keyword]] &amp; ".*")) * (Table1[keep]=1)  * (Table1[QA]=Table1[[#This Row],[QA]]) *  (Table1[Redundant]&lt;&gt;1), ""))</f>
        <v>unhandl</v>
      </c>
      <c r="L872" cm="1">
        <f t="array" ref="L872">SUM(--(RIGHT(_xlfn.TEXTSPLIT(Table1[[#This Row],[processed]], ," "), 1) = "I"))</f>
        <v>0</v>
      </c>
      <c r="M872" cm="1">
        <f t="array" ref="M872">SUM(--(RIGHT(_xlfn.TEXTSPLIT(Table1[[#This Row],[processed]], ," "), 2) = "bl"))</f>
        <v>0</v>
      </c>
      <c r="N872" cm="1">
        <f t="array" ref="N872">SUM(--(ISNUMBER(SEARCH(Table1[[#This Row],[keyword]], Table1[keyword]))))</f>
        <v>1</v>
      </c>
      <c r="O872" t="str" cm="1">
        <f t="array" ref="O872">_xlfn.TEXTJOIN(", ", TRUE, _xlfn._xlws.FILTER(Table1[keyword], ISNUMBER(SEARCH(Table1[[#This Row],[keyword]], Table1[keyword])), ""))</f>
        <v>unhandl</v>
      </c>
      <c r="P872" cm="1">
        <f t="array" ref="P872">SUM(--((_xlfn.REGEXTEST(Table1[keyword], "^" &amp; Table1[[#This Row],[keyword]] &amp; ".*")) * (Table1[keep]=1) ))</f>
        <v>1</v>
      </c>
      <c r="Q872" t="str" cm="1">
        <f t="array" ref="Q872">_xlfn.TEXTJOIN(", ", TRUE, _xlfn._xlws.FILTER(Table1[keyword], (_xlfn.REGEXTEST(Table1[keyword], "^" &amp; Table1[[#This Row],[keyword]] &amp; ".*")) * (Table1[keep]=1), ""))</f>
        <v>unhandl</v>
      </c>
    </row>
    <row r="873" spans="1:17" x14ac:dyDescent="0.3">
      <c r="A873" t="str">
        <f>IF(NOT(ISBLANK(Table1[[#This Row],[correct value]])), Table1[[#This Row],[correct value]], Table1[[#This Row],[processed]])</f>
        <v>unit</v>
      </c>
      <c r="B873">
        <v>0</v>
      </c>
      <c r="C873">
        <v>1</v>
      </c>
      <c r="D873" t="s">
        <v>1262</v>
      </c>
      <c r="F873" t="b">
        <f>COUNTA(_xlfn.TEXTSPLIT(Table1[[#This Row],[processed]]," "))=1</f>
        <v>1</v>
      </c>
      <c r="G873" t="s">
        <v>1204</v>
      </c>
      <c r="H873" s="2" t="s">
        <v>1204</v>
      </c>
      <c r="J873" cm="1">
        <f t="array" ref="J873">SUM(--((_xlfn.REGEXTEST(Table1[keyword], "\b" &amp; Table1[[#This Row],[keyword]] &amp; ".*")) * (Table1[keep]=1) * (Table1[QA]=Table1[[#This Row],[QA]]) *  (Table1[Redundant]&lt;&gt;1)))</f>
        <v>1</v>
      </c>
      <c r="K873" t="str" cm="1">
        <f t="array" ref="K873">_xlfn.TEXTJOIN(", ", TRUE, _xlfn._xlws.FILTER(Table1[keyword], (_xlfn.REGEXTEST(Table1[keyword], "\b" &amp; Table1[[#This Row],[keyword]] &amp; ".*")) * (Table1[keep]=1)  * (Table1[QA]=Table1[[#This Row],[QA]]) *  (Table1[Redundant]&lt;&gt;1), ""))</f>
        <v>unit</v>
      </c>
      <c r="L873" cm="1">
        <f t="array" ref="L873">SUM(--(RIGHT(_xlfn.TEXTSPLIT(Table1[[#This Row],[processed]], ," "), 1) = "I"))</f>
        <v>0</v>
      </c>
      <c r="M873" cm="1">
        <f t="array" ref="M873">SUM(--(RIGHT(_xlfn.TEXTSPLIT(Table1[[#This Row],[processed]], ," "), 2) = "bl"))</f>
        <v>0</v>
      </c>
      <c r="N873" cm="1">
        <f t="array" ref="N873">SUM(--(ISNUMBER(SEARCH(Table1[[#This Row],[keyword]], Table1[keyword]))))</f>
        <v>1</v>
      </c>
      <c r="O873" t="str" cm="1">
        <f t="array" ref="O873">_xlfn.TEXTJOIN(", ", TRUE, _xlfn._xlws.FILTER(Table1[keyword], ISNUMBER(SEARCH(Table1[[#This Row],[keyword]], Table1[keyword])), ""))</f>
        <v>unit</v>
      </c>
      <c r="P873" cm="1">
        <f t="array" ref="P873">SUM(--((_xlfn.REGEXTEST(Table1[keyword], "^" &amp; Table1[[#This Row],[keyword]] &amp; ".*")) * (Table1[keep]=1) ))</f>
        <v>1</v>
      </c>
      <c r="Q873" t="str" cm="1">
        <f t="array" ref="Q873">_xlfn.TEXTJOIN(", ", TRUE, _xlfn._xlws.FILTER(Table1[keyword], (_xlfn.REGEXTEST(Table1[keyword], "^" &amp; Table1[[#This Row],[keyword]] &amp; ".*")) * (Table1[keep]=1), ""))</f>
        <v>unit</v>
      </c>
    </row>
    <row r="874" spans="1:17" x14ac:dyDescent="0.3">
      <c r="A874" t="str">
        <f>IF(NOT(ISBLANK(Table1[[#This Row],[correct value]])), Table1[[#This Row],[correct value]], Table1[[#This Row],[processed]])</f>
        <v>unsaf</v>
      </c>
      <c r="B874">
        <v>0</v>
      </c>
      <c r="C874">
        <v>1</v>
      </c>
      <c r="D874" t="s">
        <v>969</v>
      </c>
      <c r="F874" t="b">
        <f>COUNTA(_xlfn.TEXTSPLIT(Table1[[#This Row],[processed]]," "))=1</f>
        <v>1</v>
      </c>
      <c r="G874" t="s">
        <v>885</v>
      </c>
      <c r="H874" s="2" t="s">
        <v>886</v>
      </c>
      <c r="J874" cm="1">
        <f t="array" ref="J874">SUM(--((_xlfn.REGEXTEST(Table1[keyword], "\b" &amp; Table1[[#This Row],[keyword]] &amp; ".*")) * (Table1[keep]=1) * (Table1[QA]=Table1[[#This Row],[QA]]) *  (Table1[Redundant]&lt;&gt;1)))</f>
        <v>1</v>
      </c>
      <c r="K874" t="str" cm="1">
        <f t="array" ref="K874">_xlfn.TEXTJOIN(", ", TRUE, _xlfn._xlws.FILTER(Table1[keyword], (_xlfn.REGEXTEST(Table1[keyword], "\b" &amp; Table1[[#This Row],[keyword]] &amp; ".*")) * (Table1[keep]=1)  * (Table1[QA]=Table1[[#This Row],[QA]]) *  (Table1[Redundant]&lt;&gt;1), ""))</f>
        <v>unsaf</v>
      </c>
      <c r="L874" cm="1">
        <f t="array" ref="L874">SUM(--(RIGHT(_xlfn.TEXTSPLIT(Table1[[#This Row],[processed]], ," "), 1) = "I"))</f>
        <v>0</v>
      </c>
      <c r="M874" cm="1">
        <f t="array" ref="M874">SUM(--(RIGHT(_xlfn.TEXTSPLIT(Table1[[#This Row],[processed]], ," "), 2) = "bl"))</f>
        <v>0</v>
      </c>
      <c r="N874" cm="1">
        <f t="array" ref="N874">SUM(--(ISNUMBER(SEARCH(Table1[[#This Row],[keyword]], Table1[keyword]))))</f>
        <v>1</v>
      </c>
      <c r="O874" t="str" cm="1">
        <f t="array" ref="O874">_xlfn.TEXTJOIN(", ", TRUE, _xlfn._xlws.FILTER(Table1[keyword], ISNUMBER(SEARCH(Table1[[#This Row],[keyword]], Table1[keyword])), ""))</f>
        <v>unsaf</v>
      </c>
      <c r="P874" cm="1">
        <f t="array" ref="P874">SUM(--((_xlfn.REGEXTEST(Table1[keyword], "^" &amp; Table1[[#This Row],[keyword]] &amp; ".*")) * (Table1[keep]=1) ))</f>
        <v>1</v>
      </c>
      <c r="Q874" t="str" cm="1">
        <f t="array" ref="Q874">_xlfn.TEXTJOIN(", ", TRUE, _xlfn._xlws.FILTER(Table1[keyword], (_xlfn.REGEXTEST(Table1[keyword], "^" &amp; Table1[[#This Row],[keyword]] &amp; ".*")) * (Table1[keep]=1), ""))</f>
        <v>unsaf</v>
      </c>
    </row>
    <row r="875" spans="1:17" x14ac:dyDescent="0.3">
      <c r="A875" t="str">
        <f>IF(NOT(ISBLANK(Table1[[#This Row],[correct value]])), Table1[[#This Row],[correct value]], Table1[[#This Row],[processed]])</f>
        <v>updat</v>
      </c>
      <c r="B875">
        <v>0</v>
      </c>
      <c r="C875">
        <v>1</v>
      </c>
      <c r="D875" t="s">
        <v>390</v>
      </c>
      <c r="F875" t="b">
        <f>COUNTA(_xlfn.TEXTSPLIT(Table1[[#This Row],[processed]]," "))=1</f>
        <v>1</v>
      </c>
      <c r="G875" t="s">
        <v>259</v>
      </c>
      <c r="H875" s="2" t="s">
        <v>260</v>
      </c>
      <c r="J875" cm="1">
        <f t="array" ref="J875">SUM(--((_xlfn.REGEXTEST(Table1[keyword], "\b" &amp; Table1[[#This Row],[keyword]] &amp; ".*")) * (Table1[keep]=1) * (Table1[QA]=Table1[[#This Row],[QA]]) *  (Table1[Redundant]&lt;&gt;1)))</f>
        <v>1</v>
      </c>
      <c r="K875" t="str" cm="1">
        <f t="array" ref="K875">_xlfn.TEXTJOIN(", ", TRUE, _xlfn._xlws.FILTER(Table1[keyword], (_xlfn.REGEXTEST(Table1[keyword], "\b" &amp; Table1[[#This Row],[keyword]] &amp; ".*")) * (Table1[keep]=1)  * (Table1[QA]=Table1[[#This Row],[QA]]) *  (Table1[Redundant]&lt;&gt;1), ""))</f>
        <v>updat</v>
      </c>
      <c r="L875" cm="1">
        <f t="array" ref="L875">SUM(--(RIGHT(_xlfn.TEXTSPLIT(Table1[[#This Row],[processed]], ," "), 1) = "I"))</f>
        <v>0</v>
      </c>
      <c r="M875" cm="1">
        <f t="array" ref="M875">SUM(--(RIGHT(_xlfn.TEXTSPLIT(Table1[[#This Row],[processed]], ," "), 2) = "bl"))</f>
        <v>0</v>
      </c>
      <c r="N875" cm="1">
        <f t="array" ref="N875">SUM(--(ISNUMBER(SEARCH(Table1[[#This Row],[keyword]], Table1[keyword]))))</f>
        <v>3</v>
      </c>
      <c r="O875" t="str" cm="1">
        <f t="array" ref="O875">_xlfn.TEXTJOIN(", ", TRUE, _xlfn._xlws.FILTER(Table1[keyword], ISNUMBER(SEARCH(Table1[[#This Row],[keyword]], Table1[keyword])), ""))</f>
        <v>updat, updat, updat</v>
      </c>
      <c r="P875" cm="1">
        <f t="array" ref="P875">SUM(--((_xlfn.REGEXTEST(Table1[keyword], "^" &amp; Table1[[#This Row],[keyword]] &amp; ".*")) * (Table1[keep]=1) ))</f>
        <v>3</v>
      </c>
      <c r="Q875" t="str" cm="1">
        <f t="array" ref="Q875">_xlfn.TEXTJOIN(", ", TRUE, _xlfn._xlws.FILTER(Table1[keyword], (_xlfn.REGEXTEST(Table1[keyword], "^" &amp; Table1[[#This Row],[keyword]] &amp; ".*")) * (Table1[keep]=1), ""))</f>
        <v>updat, updat, updat</v>
      </c>
    </row>
    <row r="876" spans="1:17" x14ac:dyDescent="0.3">
      <c r="A876" t="str">
        <f>IF(NOT(ISBLANK(Table1[[#This Row],[correct value]])), Table1[[#This Row],[correct value]], Table1[[#This Row],[processed]])</f>
        <v>updat</v>
      </c>
      <c r="B876">
        <v>0</v>
      </c>
      <c r="C876">
        <v>1</v>
      </c>
      <c r="D876" t="s">
        <v>969</v>
      </c>
      <c r="F876" t="b">
        <f>COUNTA(_xlfn.TEXTSPLIT(Table1[[#This Row],[processed]]," "))=1</f>
        <v>1</v>
      </c>
      <c r="G876" t="s">
        <v>259</v>
      </c>
      <c r="H876" s="2" t="s">
        <v>259</v>
      </c>
      <c r="J876" cm="1">
        <f t="array" ref="J876">SUM(--((_xlfn.REGEXTEST(Table1[keyword], "\b" &amp; Table1[[#This Row],[keyword]] &amp; ".*")) * (Table1[keep]=1) * (Table1[QA]=Table1[[#This Row],[QA]]) *  (Table1[Redundant]&lt;&gt;1)))</f>
        <v>1</v>
      </c>
      <c r="K876" t="str" cm="1">
        <f t="array" ref="K876">_xlfn.TEXTJOIN(", ", TRUE, _xlfn._xlws.FILTER(Table1[keyword], (_xlfn.REGEXTEST(Table1[keyword], "\b" &amp; Table1[[#This Row],[keyword]] &amp; ".*")) * (Table1[keep]=1)  * (Table1[QA]=Table1[[#This Row],[QA]]) *  (Table1[Redundant]&lt;&gt;1), ""))</f>
        <v>updat</v>
      </c>
      <c r="L876" cm="1">
        <f t="array" ref="L876">SUM(--(RIGHT(_xlfn.TEXTSPLIT(Table1[[#This Row],[processed]], ," "), 1) = "I"))</f>
        <v>0</v>
      </c>
      <c r="M876" cm="1">
        <f t="array" ref="M876">SUM(--(RIGHT(_xlfn.TEXTSPLIT(Table1[[#This Row],[processed]], ," "), 2) = "bl"))</f>
        <v>0</v>
      </c>
      <c r="N876" cm="1">
        <f t="array" ref="N876">SUM(--(ISNUMBER(SEARCH(Table1[[#This Row],[keyword]], Table1[keyword]))))</f>
        <v>3</v>
      </c>
      <c r="O876" t="str" cm="1">
        <f t="array" ref="O876">_xlfn.TEXTJOIN(", ", TRUE, _xlfn._xlws.FILTER(Table1[keyword], ISNUMBER(SEARCH(Table1[[#This Row],[keyword]], Table1[keyword])), ""))</f>
        <v>updat, updat, updat</v>
      </c>
      <c r="P876" cm="1">
        <f t="array" ref="P876">SUM(--((_xlfn.REGEXTEST(Table1[keyword], "^" &amp; Table1[[#This Row],[keyword]] &amp; ".*")) * (Table1[keep]=1) ))</f>
        <v>3</v>
      </c>
      <c r="Q876" t="str" cm="1">
        <f t="array" ref="Q876">_xlfn.TEXTJOIN(", ", TRUE, _xlfn._xlws.FILTER(Table1[keyword], (_xlfn.REGEXTEST(Table1[keyword], "^" &amp; Table1[[#This Row],[keyword]] &amp; ".*")) * (Table1[keep]=1), ""))</f>
        <v>updat, updat, updat</v>
      </c>
    </row>
    <row r="877" spans="1:17" x14ac:dyDescent="0.3">
      <c r="A877" t="str">
        <f>IF(NOT(ISBLANK(Table1[[#This Row],[correct value]])), Table1[[#This Row],[correct value]], Table1[[#This Row],[processed]])</f>
        <v>updat</v>
      </c>
      <c r="B877">
        <v>0</v>
      </c>
      <c r="C877">
        <v>1</v>
      </c>
      <c r="D877" t="s">
        <v>1184</v>
      </c>
      <c r="F877" t="b">
        <f>COUNTA(_xlfn.TEXTSPLIT(Table1[[#This Row],[processed]]," "))=1</f>
        <v>1</v>
      </c>
      <c r="G877" t="s">
        <v>259</v>
      </c>
      <c r="H877" s="2" t="s">
        <v>259</v>
      </c>
      <c r="J877" cm="1">
        <f t="array" ref="J877">SUM(--((_xlfn.REGEXTEST(Table1[keyword], "\b" &amp; Table1[[#This Row],[keyword]] &amp; ".*")) * (Table1[keep]=1) * (Table1[QA]=Table1[[#This Row],[QA]]) *  (Table1[Redundant]&lt;&gt;1)))</f>
        <v>1</v>
      </c>
      <c r="K877" t="str" cm="1">
        <f t="array" ref="K877">_xlfn.TEXTJOIN(", ", TRUE, _xlfn._xlws.FILTER(Table1[keyword], (_xlfn.REGEXTEST(Table1[keyword], "\b" &amp; Table1[[#This Row],[keyword]] &amp; ".*")) * (Table1[keep]=1)  * (Table1[QA]=Table1[[#This Row],[QA]]) *  (Table1[Redundant]&lt;&gt;1), ""))</f>
        <v>updat</v>
      </c>
      <c r="L877" cm="1">
        <f t="array" ref="L877">SUM(--(RIGHT(_xlfn.TEXTSPLIT(Table1[[#This Row],[processed]], ," "), 1) = "I"))</f>
        <v>0</v>
      </c>
      <c r="M877" cm="1">
        <f t="array" ref="M877">SUM(--(RIGHT(_xlfn.TEXTSPLIT(Table1[[#This Row],[processed]], ," "), 2) = "bl"))</f>
        <v>0</v>
      </c>
      <c r="N877" cm="1">
        <f t="array" ref="N877">SUM(--(ISNUMBER(SEARCH(Table1[[#This Row],[keyword]], Table1[keyword]))))</f>
        <v>3</v>
      </c>
      <c r="O877" t="str" cm="1">
        <f t="array" ref="O877">_xlfn.TEXTJOIN(", ", TRUE, _xlfn._xlws.FILTER(Table1[keyword], ISNUMBER(SEARCH(Table1[[#This Row],[keyword]], Table1[keyword])), ""))</f>
        <v>updat, updat, updat</v>
      </c>
      <c r="P877" cm="1">
        <f t="array" ref="P877">SUM(--((_xlfn.REGEXTEST(Table1[keyword], "^" &amp; Table1[[#This Row],[keyword]] &amp; ".*")) * (Table1[keep]=1) ))</f>
        <v>3</v>
      </c>
      <c r="Q877" t="str" cm="1">
        <f t="array" ref="Q877">_xlfn.TEXTJOIN(", ", TRUE, _xlfn._xlws.FILTER(Table1[keyword], (_xlfn.REGEXTEST(Table1[keyword], "^" &amp; Table1[[#This Row],[keyword]] &amp; ".*")) * (Table1[keep]=1), ""))</f>
        <v>updat, updat, updat</v>
      </c>
    </row>
    <row r="878" spans="1:17" x14ac:dyDescent="0.3">
      <c r="A878" t="str">
        <f>IF(NOT(ISBLANK(Table1[[#This Row],[correct value]])), Table1[[#This Row],[correct value]], Table1[[#This Row],[processed]])</f>
        <v>upgrad</v>
      </c>
      <c r="B878">
        <v>0</v>
      </c>
      <c r="C878">
        <v>1</v>
      </c>
      <c r="D878" t="s">
        <v>390</v>
      </c>
      <c r="F878" t="b">
        <f>COUNTA(_xlfn.TEXTSPLIT(Table1[[#This Row],[processed]]," "))=1</f>
        <v>1</v>
      </c>
      <c r="G878" t="s">
        <v>264</v>
      </c>
      <c r="H878" s="2" t="s">
        <v>265</v>
      </c>
      <c r="J878" cm="1">
        <f t="array" ref="J878">SUM(--((_xlfn.REGEXTEST(Table1[keyword], "\b" &amp; Table1[[#This Row],[keyword]] &amp; ".*")) * (Table1[keep]=1) * (Table1[QA]=Table1[[#This Row],[QA]]) *  (Table1[Redundant]&lt;&gt;1)))</f>
        <v>1</v>
      </c>
      <c r="K878" t="str" cm="1">
        <f t="array" ref="K878">_xlfn.TEXTJOIN(", ", TRUE, _xlfn._xlws.FILTER(Table1[keyword], (_xlfn.REGEXTEST(Table1[keyword], "\b" &amp; Table1[[#This Row],[keyword]] &amp; ".*")) * (Table1[keep]=1)  * (Table1[QA]=Table1[[#This Row],[QA]]) *  (Table1[Redundant]&lt;&gt;1), ""))</f>
        <v>upgrad</v>
      </c>
      <c r="L878" cm="1">
        <f t="array" ref="L878">SUM(--(RIGHT(_xlfn.TEXTSPLIT(Table1[[#This Row],[processed]], ," "), 1) = "I"))</f>
        <v>0</v>
      </c>
      <c r="M878" cm="1">
        <f t="array" ref="M878">SUM(--(RIGHT(_xlfn.TEXTSPLIT(Table1[[#This Row],[processed]], ," "), 2) = "bl"))</f>
        <v>0</v>
      </c>
      <c r="N878" cm="1">
        <f t="array" ref="N878">SUM(--(ISNUMBER(SEARCH(Table1[[#This Row],[keyword]], Table1[keyword]))))</f>
        <v>2</v>
      </c>
      <c r="O878" t="str" cm="1">
        <f t="array" ref="O878">_xlfn.TEXTJOIN(", ", TRUE, _xlfn._xlws.FILTER(Table1[keyword], ISNUMBER(SEARCH(Table1[[#This Row],[keyword]], Table1[keyword])), ""))</f>
        <v>upgrad, upgrad</v>
      </c>
      <c r="P878" cm="1">
        <f t="array" ref="P878">SUM(--((_xlfn.REGEXTEST(Table1[keyword], "^" &amp; Table1[[#This Row],[keyword]] &amp; ".*")) * (Table1[keep]=1) ))</f>
        <v>2</v>
      </c>
      <c r="Q878" t="str" cm="1">
        <f t="array" ref="Q878">_xlfn.TEXTJOIN(", ", TRUE, _xlfn._xlws.FILTER(Table1[keyword], (_xlfn.REGEXTEST(Table1[keyword], "^" &amp; Table1[[#This Row],[keyword]] &amp; ".*")) * (Table1[keep]=1), ""))</f>
        <v>upgrad, upgrad</v>
      </c>
    </row>
    <row r="879" spans="1:17" x14ac:dyDescent="0.3">
      <c r="A879" t="str">
        <f>IF(NOT(ISBLANK(Table1[[#This Row],[correct value]])), Table1[[#This Row],[correct value]], Table1[[#This Row],[processed]])</f>
        <v>upgrad</v>
      </c>
      <c r="B879">
        <v>0</v>
      </c>
      <c r="C879">
        <v>1</v>
      </c>
      <c r="D879" t="s">
        <v>541</v>
      </c>
      <c r="F879" t="b">
        <f>COUNTA(_xlfn.TEXTSPLIT(Table1[[#This Row],[processed]]," "))=1</f>
        <v>1</v>
      </c>
      <c r="G879" t="s">
        <v>264</v>
      </c>
      <c r="H879" s="2" t="s">
        <v>264</v>
      </c>
      <c r="J879" cm="1">
        <f t="array" ref="J879">SUM(--((_xlfn.REGEXTEST(Table1[keyword], "\b" &amp; Table1[[#This Row],[keyword]] &amp; ".*")) * (Table1[keep]=1) * (Table1[QA]=Table1[[#This Row],[QA]]) *  (Table1[Redundant]&lt;&gt;1)))</f>
        <v>1</v>
      </c>
      <c r="K879" t="str" cm="1">
        <f t="array" ref="K879">_xlfn.TEXTJOIN(", ", TRUE, _xlfn._xlws.FILTER(Table1[keyword], (_xlfn.REGEXTEST(Table1[keyword], "\b" &amp; Table1[[#This Row],[keyword]] &amp; ".*")) * (Table1[keep]=1)  * (Table1[QA]=Table1[[#This Row],[QA]]) *  (Table1[Redundant]&lt;&gt;1), ""))</f>
        <v>upgrad</v>
      </c>
      <c r="L879" cm="1">
        <f t="array" ref="L879">SUM(--(RIGHT(_xlfn.TEXTSPLIT(Table1[[#This Row],[processed]], ," "), 1) = "I"))</f>
        <v>0</v>
      </c>
      <c r="M879" cm="1">
        <f t="array" ref="M879">SUM(--(RIGHT(_xlfn.TEXTSPLIT(Table1[[#This Row],[processed]], ," "), 2) = "bl"))</f>
        <v>0</v>
      </c>
      <c r="N879" cm="1">
        <f t="array" ref="N879">SUM(--(ISNUMBER(SEARCH(Table1[[#This Row],[keyword]], Table1[keyword]))))</f>
        <v>2</v>
      </c>
      <c r="O879" t="str" cm="1">
        <f t="array" ref="O879">_xlfn.TEXTJOIN(", ", TRUE, _xlfn._xlws.FILTER(Table1[keyword], ISNUMBER(SEARCH(Table1[[#This Row],[keyword]], Table1[keyword])), ""))</f>
        <v>upgrad, upgrad</v>
      </c>
      <c r="P879" cm="1">
        <f t="array" ref="P879">SUM(--((_xlfn.REGEXTEST(Table1[keyword], "^" &amp; Table1[[#This Row],[keyword]] &amp; ".*")) * (Table1[keep]=1) ))</f>
        <v>2</v>
      </c>
      <c r="Q879" t="str" cm="1">
        <f t="array" ref="Q879">_xlfn.TEXTJOIN(", ", TRUE, _xlfn._xlws.FILTER(Table1[keyword], (_xlfn.REGEXTEST(Table1[keyword], "^" &amp; Table1[[#This Row],[keyword]] &amp; ".*")) * (Table1[keep]=1), ""))</f>
        <v>upgrad, upgrad</v>
      </c>
    </row>
    <row r="880" spans="1:17" hidden="1" x14ac:dyDescent="0.3">
      <c r="A880" s="6" t="str">
        <f>IF(NOT(ISBLANK(Table1[[#This Row],[correct value]])), Table1[[#This Row],[correct value]], Table1[[#This Row],[processed]])</f>
        <v>starvat</v>
      </c>
      <c r="B880">
        <v>0</v>
      </c>
      <c r="C880">
        <v>0</v>
      </c>
      <c r="D880" t="s">
        <v>969</v>
      </c>
      <c r="F880" t="b">
        <f>COUNTA(_xlfn.TEXTSPLIT(Table1[[#This Row],[processed]]," "))=1</f>
        <v>1</v>
      </c>
      <c r="G880" t="s">
        <v>880</v>
      </c>
      <c r="H880" t="s">
        <v>881</v>
      </c>
      <c r="J880" cm="1">
        <f t="array" ref="J880">SUM(--((_xlfn.REGEXTEST(Table1[keyword], "\b" &amp; Table1[[#This Row],[keyword]] &amp; ".*")) * (Table1[keep]=1) * (Table1[QA]=Table1[[#This Row],[QA]]) *  (Table1[Redundant]&lt;&gt;1)))</f>
        <v>0</v>
      </c>
      <c r="K880" t="str" cm="1">
        <f t="array" ref="K880">_xlfn.TEXTJOIN(", ", TRUE, _xlfn._xlws.FILTER(Table1[keyword], (_xlfn.REGEXTEST(Table1[keyword], "\b" &amp; Table1[[#This Row],[keyword]] &amp; ".*")) * (Table1[keep]=1)  * (Table1[QA]=Table1[[#This Row],[QA]]) *  (Table1[Redundant]&lt;&gt;1), ""))</f>
        <v/>
      </c>
      <c r="L880" cm="1">
        <f t="array" ref="L880">SUM(--(RIGHT(_xlfn.TEXTSPLIT(Table1[[#This Row],[processed]], ," "), 1) = "I"))</f>
        <v>0</v>
      </c>
      <c r="M880" cm="1">
        <f t="array" ref="M880">SUM(--(RIGHT(_xlfn.TEXTSPLIT(Table1[[#This Row],[processed]], ," "), 2) = "bl"))</f>
        <v>0</v>
      </c>
      <c r="N880" cm="1">
        <f t="array" ref="N880">SUM(--(ISNUMBER(SEARCH(Table1[[#This Row],[keyword]], Table1[keyword]))))</f>
        <v>1</v>
      </c>
      <c r="O880" t="str" cm="1">
        <f t="array" ref="O880">_xlfn.TEXTJOIN(", ", TRUE, _xlfn._xlws.FILTER(Table1[keyword], ISNUMBER(SEARCH(Table1[[#This Row],[keyword]], Table1[keyword])), ""))</f>
        <v>starvat</v>
      </c>
      <c r="P880" cm="1">
        <f t="array" ref="P880">SUM(--((_xlfn.REGEXTEST(Table1[keyword], "^" &amp; Table1[[#This Row],[keyword]] &amp; ".*")) * (Table1[keep]=1) ))</f>
        <v>0</v>
      </c>
      <c r="Q880" t="str" cm="1">
        <f t="array" ref="Q880">_xlfn.TEXTJOIN(", ", TRUE, _xlfn._xlws.FILTER(Table1[keyword], (_xlfn.REGEXTEST(Table1[keyword], "^" &amp; Table1[[#This Row],[keyword]] &amp; ".*")) * (Table1[keep]=1), ""))</f>
        <v/>
      </c>
    </row>
    <row r="881" spans="1:17" x14ac:dyDescent="0.3">
      <c r="A881" t="str">
        <f>IF(NOT(ISBLANK(Table1[[#This Row],[correct value]])), Table1[[#This Row],[correct value]], Table1[[#This Row],[processed]])</f>
        <v>uptim</v>
      </c>
      <c r="B881">
        <v>0</v>
      </c>
      <c r="C881">
        <v>1</v>
      </c>
      <c r="D881" t="s">
        <v>131</v>
      </c>
      <c r="F881" t="b">
        <f>COUNTA(_xlfn.TEXTSPLIT(Table1[[#This Row],[processed]]," "))=1</f>
        <v>1</v>
      </c>
      <c r="G881" t="s">
        <v>175</v>
      </c>
      <c r="H881" t="s">
        <v>213</v>
      </c>
      <c r="J881" cm="1">
        <f t="array" ref="J881">SUM(--((_xlfn.REGEXTEST(Table1[keyword], "\b" &amp; Table1[[#This Row],[keyword]] &amp; ".*")) * (Table1[keep]=1) * (Table1[QA]=Table1[[#This Row],[QA]]) *  (Table1[Redundant]&lt;&gt;1)))</f>
        <v>1</v>
      </c>
      <c r="K881" t="str" cm="1">
        <f t="array" ref="K881">_xlfn.TEXTJOIN(", ", TRUE, _xlfn._xlws.FILTER(Table1[keyword], (_xlfn.REGEXTEST(Table1[keyword], "\b" &amp; Table1[[#This Row],[keyword]] &amp; ".*")) * (Table1[keep]=1)  * (Table1[QA]=Table1[[#This Row],[QA]]) *  (Table1[Redundant]&lt;&gt;1), ""))</f>
        <v>uptim</v>
      </c>
      <c r="L881" cm="1">
        <f t="array" ref="L881">SUM(--(RIGHT(_xlfn.TEXTSPLIT(Table1[[#This Row],[processed]], ," "), 1) = "I"))</f>
        <v>0</v>
      </c>
      <c r="M881" cm="1">
        <f t="array" ref="M881">SUM(--(RIGHT(_xlfn.TEXTSPLIT(Table1[[#This Row],[processed]], ," "), 2) = "bl"))</f>
        <v>0</v>
      </c>
      <c r="N881" cm="1">
        <f t="array" ref="N881">SUM(--(ISNUMBER(SEARCH(Table1[[#This Row],[keyword]], Table1[keyword]))))</f>
        <v>2</v>
      </c>
      <c r="O881" t="str" cm="1">
        <f t="array" ref="O881">_xlfn.TEXTJOIN(", ", TRUE, _xlfn._xlws.FILTER(Table1[keyword], ISNUMBER(SEARCH(Table1[[#This Row],[keyword]], Table1[keyword])), ""))</f>
        <v>uptim, uptim</v>
      </c>
      <c r="P881" cm="1">
        <f t="array" ref="P881">SUM(--((_xlfn.REGEXTEST(Table1[keyword], "^" &amp; Table1[[#This Row],[keyword]] &amp; ".*")) * (Table1[keep]=1) ))</f>
        <v>2</v>
      </c>
      <c r="Q881" t="str" cm="1">
        <f t="array" ref="Q881">_xlfn.TEXTJOIN(", ", TRUE, _xlfn._xlws.FILTER(Table1[keyword], (_xlfn.REGEXTEST(Table1[keyword], "^" &amp; Table1[[#This Row],[keyword]] &amp; ".*")) * (Table1[keep]=1), ""))</f>
        <v>uptim, uptim</v>
      </c>
    </row>
    <row r="882" spans="1:17" x14ac:dyDescent="0.3">
      <c r="A882" t="str">
        <f>IF(NOT(ISBLANK(Table1[[#This Row],[correct value]])), Table1[[#This Row],[correct value]], Table1[[#This Row],[processed]])</f>
        <v>uptim</v>
      </c>
      <c r="B882">
        <v>0</v>
      </c>
      <c r="C882">
        <v>1</v>
      </c>
      <c r="D882" t="s">
        <v>861</v>
      </c>
      <c r="F882" t="b">
        <f>COUNTA(_xlfn.TEXTSPLIT(Table1[[#This Row],[processed]]," "))=1</f>
        <v>1</v>
      </c>
      <c r="G882" t="s">
        <v>175</v>
      </c>
      <c r="H882" s="2" t="s">
        <v>213</v>
      </c>
      <c r="J882" cm="1">
        <f t="array" ref="J882">SUM(--((_xlfn.REGEXTEST(Table1[keyword], "\b" &amp; Table1[[#This Row],[keyword]] &amp; ".*")) * (Table1[keep]=1) * (Table1[QA]=Table1[[#This Row],[QA]]) *  (Table1[Redundant]&lt;&gt;1)))</f>
        <v>1</v>
      </c>
      <c r="K882" t="str" cm="1">
        <f t="array" ref="K882">_xlfn.TEXTJOIN(", ", TRUE, _xlfn._xlws.FILTER(Table1[keyword], (_xlfn.REGEXTEST(Table1[keyword], "\b" &amp; Table1[[#This Row],[keyword]] &amp; ".*")) * (Table1[keep]=1)  * (Table1[QA]=Table1[[#This Row],[QA]]) *  (Table1[Redundant]&lt;&gt;1), ""))</f>
        <v>uptim</v>
      </c>
      <c r="L882" cm="1">
        <f t="array" ref="L882">SUM(--(RIGHT(_xlfn.TEXTSPLIT(Table1[[#This Row],[processed]], ," "), 1) = "I"))</f>
        <v>0</v>
      </c>
      <c r="M882" cm="1">
        <f t="array" ref="M882">SUM(--(RIGHT(_xlfn.TEXTSPLIT(Table1[[#This Row],[processed]], ," "), 2) = "bl"))</f>
        <v>0</v>
      </c>
      <c r="N882" cm="1">
        <f t="array" ref="N882">SUM(--(ISNUMBER(SEARCH(Table1[[#This Row],[keyword]], Table1[keyword]))))</f>
        <v>2</v>
      </c>
      <c r="O882" t="str" cm="1">
        <f t="array" ref="O882">_xlfn.TEXTJOIN(", ", TRUE, _xlfn._xlws.FILTER(Table1[keyword], ISNUMBER(SEARCH(Table1[[#This Row],[keyword]], Table1[keyword])), ""))</f>
        <v>uptim, uptim</v>
      </c>
      <c r="P882" cm="1">
        <f t="array" ref="P882">SUM(--((_xlfn.REGEXTEST(Table1[keyword], "^" &amp; Table1[[#This Row],[keyword]] &amp; ".*")) * (Table1[keep]=1) ))</f>
        <v>2</v>
      </c>
      <c r="Q882" t="str" cm="1">
        <f t="array" ref="Q882">_xlfn.TEXTJOIN(", ", TRUE, _xlfn._xlws.FILTER(Table1[keyword], (_xlfn.REGEXTEST(Table1[keyword], "^" &amp; Table1[[#This Row],[keyword]] &amp; ".*")) * (Table1[keep]=1), ""))</f>
        <v>uptim, uptim</v>
      </c>
    </row>
    <row r="883" spans="1:17" x14ac:dyDescent="0.3">
      <c r="A883" t="str">
        <f>IF(NOT(ISBLANK(Table1[[#This Row],[correct value]])), Table1[[#This Row],[correct value]], Table1[[#This Row],[processed]])</f>
        <v>usab pattern</v>
      </c>
      <c r="B883">
        <v>1</v>
      </c>
      <c r="C883">
        <v>1</v>
      </c>
      <c r="D883" t="s">
        <v>1383</v>
      </c>
      <c r="E883">
        <v>1</v>
      </c>
      <c r="F883" t="b">
        <f>COUNTA(_xlfn.TEXTSPLIT(Table1[[#This Row],[processed]]," "))=1</f>
        <v>0</v>
      </c>
      <c r="G883" t="s">
        <v>1332</v>
      </c>
      <c r="H883" s="2" t="s">
        <v>1333</v>
      </c>
      <c r="I883" t="s">
        <v>1449</v>
      </c>
      <c r="J883" cm="1">
        <f t="array" ref="J883">SUM(--((_xlfn.REGEXTEST(Table1[keyword], "\b" &amp; Table1[[#This Row],[keyword]] &amp; ".*")) * (Table1[keep]=1) * (Table1[QA]=Table1[[#This Row],[QA]]) *  (Table1[Redundant]&lt;&gt;1)))</f>
        <v>0</v>
      </c>
      <c r="K883" t="str" cm="1">
        <f t="array" ref="K883">_xlfn.TEXTJOIN(", ", TRUE, _xlfn._xlws.FILTER(Table1[keyword], (_xlfn.REGEXTEST(Table1[keyword], "\b" &amp; Table1[[#This Row],[keyword]] &amp; ".*")) * (Table1[keep]=1)  * (Table1[QA]=Table1[[#This Row],[QA]]) *  (Table1[Redundant]&lt;&gt;1), ""))</f>
        <v/>
      </c>
      <c r="L883" cm="1">
        <f t="array" ref="L883">SUM(--(RIGHT(_xlfn.TEXTSPLIT(Table1[[#This Row],[processed]], ," "), 1) = "I"))</f>
        <v>0</v>
      </c>
      <c r="M883" cm="1">
        <f t="array" ref="M883">SUM(--(RIGHT(_xlfn.TEXTSPLIT(Table1[[#This Row],[processed]], ," "), 2) = "bl"))</f>
        <v>1</v>
      </c>
      <c r="N883" cm="1">
        <f t="array" ref="N883">SUM(--(ISNUMBER(SEARCH(Table1[[#This Row],[keyword]], Table1[keyword]))))</f>
        <v>1</v>
      </c>
      <c r="O883" t="str" cm="1">
        <f t="array" ref="O883">_xlfn.TEXTJOIN(", ", TRUE, _xlfn._xlws.FILTER(Table1[keyword], ISNUMBER(SEARCH(Table1[[#This Row],[keyword]], Table1[keyword])), ""))</f>
        <v>usab pattern</v>
      </c>
      <c r="P883" cm="1">
        <f t="array" ref="P883">SUM(--((_xlfn.REGEXTEST(Table1[keyword], "^" &amp; Table1[[#This Row],[keyword]] &amp; ".*")) * (Table1[keep]=1) ))</f>
        <v>1</v>
      </c>
      <c r="Q883" t="str" cm="1">
        <f t="array" ref="Q883">_xlfn.TEXTJOIN(", ", TRUE, _xlfn._xlws.FILTER(Table1[keyword], (_xlfn.REGEXTEST(Table1[keyword], "^" &amp; Table1[[#This Row],[keyword]] &amp; ".*")) * (Table1[keep]=1), ""))</f>
        <v>usab pattern</v>
      </c>
    </row>
    <row r="884" spans="1:17" hidden="1" x14ac:dyDescent="0.3">
      <c r="A884" s="6" t="str">
        <f>IF(NOT(ISBLANK(Table1[[#This Row],[correct value]])), Table1[[#This Row],[correct value]], Table1[[#This Row],[processed]])</f>
        <v>statist usag</v>
      </c>
      <c r="B884">
        <v>0</v>
      </c>
      <c r="C884">
        <v>0</v>
      </c>
      <c r="D884" t="s">
        <v>861</v>
      </c>
      <c r="F884" t="b">
        <f>COUNTA(_xlfn.TEXTSPLIT(Table1[[#This Row],[processed]]," "))=1</f>
        <v>0</v>
      </c>
      <c r="G884" t="s">
        <v>759</v>
      </c>
      <c r="H884" t="s">
        <v>760</v>
      </c>
      <c r="J884" cm="1">
        <f t="array" ref="J884">SUM(--((_xlfn.REGEXTEST(Table1[keyword], "\b" &amp; Table1[[#This Row],[keyword]] &amp; ".*")) * (Table1[keep]=1) * (Table1[QA]=Table1[[#This Row],[QA]]) *  (Table1[Redundant]&lt;&gt;1)))</f>
        <v>0</v>
      </c>
      <c r="K884" t="str" cm="1">
        <f t="array" ref="K884">_xlfn.TEXTJOIN(", ", TRUE, _xlfn._xlws.FILTER(Table1[keyword], (_xlfn.REGEXTEST(Table1[keyword], "\b" &amp; Table1[[#This Row],[keyword]] &amp; ".*")) * (Table1[keep]=1)  * (Table1[QA]=Table1[[#This Row],[QA]]) *  (Table1[Redundant]&lt;&gt;1), ""))</f>
        <v/>
      </c>
      <c r="L884" cm="1">
        <f t="array" ref="L884">SUM(--(RIGHT(_xlfn.TEXTSPLIT(Table1[[#This Row],[processed]], ," "), 1) = "I"))</f>
        <v>0</v>
      </c>
      <c r="M884" cm="1">
        <f t="array" ref="M884">SUM(--(RIGHT(_xlfn.TEXTSPLIT(Table1[[#This Row],[processed]], ," "), 2) = "bl"))</f>
        <v>0</v>
      </c>
      <c r="N884" cm="1">
        <f t="array" ref="N884">SUM(--(ISNUMBER(SEARCH(Table1[[#This Row],[keyword]], Table1[keyword]))))</f>
        <v>1</v>
      </c>
      <c r="O884" t="str" cm="1">
        <f t="array" ref="O884">_xlfn.TEXTJOIN(", ", TRUE, _xlfn._xlws.FILTER(Table1[keyword], ISNUMBER(SEARCH(Table1[[#This Row],[keyword]], Table1[keyword])), ""))</f>
        <v>statist usag</v>
      </c>
      <c r="P884" cm="1">
        <f t="array" ref="P884">SUM(--((_xlfn.REGEXTEST(Table1[keyword], "^" &amp; Table1[[#This Row],[keyword]] &amp; ".*")) * (Table1[keep]=1) ))</f>
        <v>0</v>
      </c>
      <c r="Q884" t="str" cm="1">
        <f t="array" ref="Q884">_xlfn.TEXTJOIN(", ", TRUE, _xlfn._xlws.FILTER(Table1[keyword], (_xlfn.REGEXTEST(Table1[keyword], "^" &amp; Table1[[#This Row],[keyword]] &amp; ".*")) * (Table1[keep]=1), ""))</f>
        <v/>
      </c>
    </row>
    <row r="885" spans="1:17" x14ac:dyDescent="0.3">
      <c r="A885" t="str">
        <f>IF(NOT(ISBLANK(Table1[[#This Row],[correct value]])), Table1[[#This Row],[correct value]], Table1[[#This Row],[processed]])</f>
        <v>usage-cent</v>
      </c>
      <c r="B885">
        <v>1</v>
      </c>
      <c r="C885">
        <v>1</v>
      </c>
      <c r="D885" t="s">
        <v>1383</v>
      </c>
      <c r="F885" t="b">
        <f>COUNTA(_xlfn.TEXTSPLIT(Table1[[#This Row],[processed]]," "))=1</f>
        <v>1</v>
      </c>
      <c r="G885" t="s">
        <v>1346</v>
      </c>
      <c r="H885" s="2" t="s">
        <v>1347</v>
      </c>
      <c r="J885" cm="1">
        <f t="array" ref="J885">SUM(--((_xlfn.REGEXTEST(Table1[keyword], "\b" &amp; Table1[[#This Row],[keyword]] &amp; ".*")) * (Table1[keep]=1) * (Table1[QA]=Table1[[#This Row],[QA]]) *  (Table1[Redundant]&lt;&gt;1)))</f>
        <v>1</v>
      </c>
      <c r="K885" t="str" cm="1">
        <f t="array" ref="K885">_xlfn.TEXTJOIN(", ", TRUE, _xlfn._xlws.FILTER(Table1[keyword], (_xlfn.REGEXTEST(Table1[keyword], "\b" &amp; Table1[[#This Row],[keyword]] &amp; ".*")) * (Table1[keep]=1)  * (Table1[QA]=Table1[[#This Row],[QA]]) *  (Table1[Redundant]&lt;&gt;1), ""))</f>
        <v>usage-cent</v>
      </c>
      <c r="L885" cm="1">
        <f t="array" ref="L885">SUM(--(RIGHT(_xlfn.TEXTSPLIT(Table1[[#This Row],[processed]], ," "), 1) = "I"))</f>
        <v>0</v>
      </c>
      <c r="M885" cm="1">
        <f t="array" ref="M885">SUM(--(RIGHT(_xlfn.TEXTSPLIT(Table1[[#This Row],[processed]], ," "), 2) = "bl"))</f>
        <v>0</v>
      </c>
      <c r="N885" cm="1">
        <f t="array" ref="N885">SUM(--(ISNUMBER(SEARCH(Table1[[#This Row],[keyword]], Table1[keyword]))))</f>
        <v>1</v>
      </c>
      <c r="O885" t="str" cm="1">
        <f t="array" ref="O885">_xlfn.TEXTJOIN(", ", TRUE, _xlfn._xlws.FILTER(Table1[keyword], ISNUMBER(SEARCH(Table1[[#This Row],[keyword]], Table1[keyword])), ""))</f>
        <v>usage-cent</v>
      </c>
      <c r="P885" cm="1">
        <f t="array" ref="P885">SUM(--((_xlfn.REGEXTEST(Table1[keyword], "^" &amp; Table1[[#This Row],[keyword]] &amp; ".*")) * (Table1[keep]=1) ))</f>
        <v>1</v>
      </c>
      <c r="Q885" t="str" cm="1">
        <f t="array" ref="Q885">_xlfn.TEXTJOIN(", ", TRUE, _xlfn._xlws.FILTER(Table1[keyword], (_xlfn.REGEXTEST(Table1[keyword], "^" &amp; Table1[[#This Row],[keyword]] &amp; ".*")) * (Table1[keep]=1), ""))</f>
        <v>usage-cent</v>
      </c>
    </row>
    <row r="886" spans="1:17" x14ac:dyDescent="0.3">
      <c r="A886" t="str">
        <f>IF(NOT(ISBLANK(Table1[[#This Row],[correct value]])), Table1[[#This Row],[correct value]], Table1[[#This Row],[processed]])</f>
        <v>user</v>
      </c>
      <c r="B886">
        <v>0</v>
      </c>
      <c r="C886">
        <v>1</v>
      </c>
      <c r="D886" t="s">
        <v>1383</v>
      </c>
      <c r="F886" t="b">
        <f>COUNTA(_xlfn.TEXTSPLIT(Table1[[#This Row],[processed]]," "))=1</f>
        <v>1</v>
      </c>
      <c r="G886" t="s">
        <v>1268</v>
      </c>
      <c r="H886" s="2" t="s">
        <v>1268</v>
      </c>
      <c r="J886" cm="1">
        <f t="array" ref="J886">SUM(--((_xlfn.REGEXTEST(Table1[keyword], "\b" &amp; Table1[[#This Row],[keyword]] &amp; ".*")) * (Table1[keep]=1) * (Table1[QA]=Table1[[#This Row],[QA]]) *  (Table1[Redundant]&lt;&gt;1)))</f>
        <v>1</v>
      </c>
      <c r="K886" t="str" cm="1">
        <f t="array" ref="K886">_xlfn.TEXTJOIN(", ", TRUE, _xlfn._xlws.FILTER(Table1[keyword], (_xlfn.REGEXTEST(Table1[keyword], "\b" &amp; Table1[[#This Row],[keyword]] &amp; ".*")) * (Table1[keep]=1)  * (Table1[QA]=Table1[[#This Row],[QA]]) *  (Table1[Redundant]&lt;&gt;1), ""))</f>
        <v>user</v>
      </c>
      <c r="L886" cm="1">
        <f t="array" ref="L886">SUM(--(RIGHT(_xlfn.TEXTSPLIT(Table1[[#This Row],[processed]], ," "), 1) = "I"))</f>
        <v>0</v>
      </c>
      <c r="M886" cm="1">
        <f t="array" ref="M886">SUM(--(RIGHT(_xlfn.TEXTSPLIT(Table1[[#This Row],[processed]], ," "), 2) = "bl"))</f>
        <v>0</v>
      </c>
      <c r="N886" cm="1">
        <f t="array" ref="N886">SUM(--(ISNUMBER(SEARCH(Table1[[#This Row],[keyword]], Table1[keyword]))))</f>
        <v>1</v>
      </c>
      <c r="O886" t="str" cm="1">
        <f t="array" ref="O886">_xlfn.TEXTJOIN(", ", TRUE, _xlfn._xlws.FILTER(Table1[keyword], ISNUMBER(SEARCH(Table1[[#This Row],[keyword]], Table1[keyword])), ""))</f>
        <v>user</v>
      </c>
      <c r="P886" cm="1">
        <f t="array" ref="P886">SUM(--((_xlfn.REGEXTEST(Table1[keyword], "^" &amp; Table1[[#This Row],[keyword]] &amp; ".*")) * (Table1[keep]=1) ))</f>
        <v>1</v>
      </c>
      <c r="Q886" t="str" cm="1">
        <f t="array" ref="Q886">_xlfn.TEXTJOIN(", ", TRUE, _xlfn._xlws.FILTER(Table1[keyword], (_xlfn.REGEXTEST(Table1[keyword], "^" &amp; Table1[[#This Row],[keyword]] &amp; ".*")) * (Table1[keep]=1), ""))</f>
        <v>user</v>
      </c>
    </row>
    <row r="887" spans="1:17" x14ac:dyDescent="0.3">
      <c r="A887" t="str">
        <f>IF(NOT(ISBLANK(Table1[[#This Row],[correct value]])), Table1[[#This Row],[correct value]], Table1[[#This Row],[processed]])</f>
        <v>ux</v>
      </c>
      <c r="B887">
        <v>0</v>
      </c>
      <c r="C887">
        <v>1</v>
      </c>
      <c r="D887" t="s">
        <v>1383</v>
      </c>
      <c r="F887" t="b">
        <f>COUNTA(_xlfn.TEXTSPLIT(Table1[[#This Row],[processed]]," "))=1</f>
        <v>1</v>
      </c>
      <c r="G887" t="s">
        <v>1270</v>
      </c>
      <c r="H887" s="2" t="s">
        <v>1271</v>
      </c>
      <c r="J887" cm="1">
        <f t="array" ref="J887">SUM(--((_xlfn.REGEXTEST(Table1[keyword], "\b" &amp; Table1[[#This Row],[keyword]] &amp; ".*")) * (Table1[keep]=1) * (Table1[QA]=Table1[[#This Row],[QA]]) *  (Table1[Redundant]&lt;&gt;1)))</f>
        <v>1</v>
      </c>
      <c r="K887" t="str" cm="1">
        <f t="array" ref="K887">_xlfn.TEXTJOIN(", ", TRUE, _xlfn._xlws.FILTER(Table1[keyword], (_xlfn.REGEXTEST(Table1[keyword], "\b" &amp; Table1[[#This Row],[keyword]] &amp; ".*")) * (Table1[keep]=1)  * (Table1[QA]=Table1[[#This Row],[QA]]) *  (Table1[Redundant]&lt;&gt;1), ""))</f>
        <v>ux</v>
      </c>
      <c r="L887" cm="1">
        <f t="array" ref="L887">SUM(--(RIGHT(_xlfn.TEXTSPLIT(Table1[[#This Row],[processed]], ," "), 1) = "I"))</f>
        <v>0</v>
      </c>
      <c r="M887" cm="1">
        <f t="array" ref="M887">SUM(--(RIGHT(_xlfn.TEXTSPLIT(Table1[[#This Row],[processed]], ," "), 2) = "bl"))</f>
        <v>0</v>
      </c>
      <c r="N887" cm="1">
        <f t="array" ref="N887">SUM(--(ISNUMBER(SEARCH(Table1[[#This Row],[keyword]], Table1[keyword]))))</f>
        <v>1</v>
      </c>
      <c r="O887" t="str" cm="1">
        <f t="array" ref="O887">_xlfn.TEXTJOIN(", ", TRUE, _xlfn._xlws.FILTER(Table1[keyword], ISNUMBER(SEARCH(Table1[[#This Row],[keyword]], Table1[keyword])), ""))</f>
        <v>ux</v>
      </c>
      <c r="P887" cm="1">
        <f t="array" ref="P887">SUM(--((_xlfn.REGEXTEST(Table1[keyword], "^" &amp; Table1[[#This Row],[keyword]] &amp; ".*")) * (Table1[keep]=1) ))</f>
        <v>1</v>
      </c>
      <c r="Q887" t="str" cm="1">
        <f t="array" ref="Q887">_xlfn.TEXTJOIN(", ", TRUE, _xlfn._xlws.FILTER(Table1[keyword], (_xlfn.REGEXTEST(Table1[keyword], "^" &amp; Table1[[#This Row],[keyword]] &amp; ".*")) * (Table1[keep]=1), ""))</f>
        <v>ux</v>
      </c>
    </row>
    <row r="888" spans="1:17" x14ac:dyDescent="0.3">
      <c r="A888" t="str">
        <f>IF(NOT(ISBLANK(Table1[[#This Row],[correct value]])), Table1[[#This Row],[correct value]], Table1[[#This Row],[processed]])</f>
        <v>valid</v>
      </c>
      <c r="B888">
        <v>0</v>
      </c>
      <c r="C888">
        <v>1</v>
      </c>
      <c r="D888" t="s">
        <v>969</v>
      </c>
      <c r="F888" t="b">
        <f>COUNTA(_xlfn.TEXTSPLIT(Table1[[#This Row],[processed]]," "))=1</f>
        <v>1</v>
      </c>
      <c r="G888" t="s">
        <v>901</v>
      </c>
      <c r="H888" s="2" t="s">
        <v>902</v>
      </c>
      <c r="J888" cm="1">
        <f t="array" ref="J888">SUM(--((_xlfn.REGEXTEST(Table1[keyword], "\b" &amp; Table1[[#This Row],[keyword]] &amp; ".*")) * (Table1[keep]=1) * (Table1[QA]=Table1[[#This Row],[QA]]) *  (Table1[Redundant]&lt;&gt;1)))</f>
        <v>1</v>
      </c>
      <c r="K888" t="str" cm="1">
        <f t="array" ref="K888">_xlfn.TEXTJOIN(", ", TRUE, _xlfn._xlws.FILTER(Table1[keyword], (_xlfn.REGEXTEST(Table1[keyword], "\b" &amp; Table1[[#This Row],[keyword]] &amp; ".*")) * (Table1[keep]=1)  * (Table1[QA]=Table1[[#This Row],[QA]]) *  (Table1[Redundant]&lt;&gt;1), ""))</f>
        <v>valid</v>
      </c>
      <c r="L888" cm="1">
        <f t="array" ref="L888">SUM(--(RIGHT(_xlfn.TEXTSPLIT(Table1[[#This Row],[processed]], ," "), 1) = "I"))</f>
        <v>0</v>
      </c>
      <c r="M888" cm="1">
        <f t="array" ref="M888">SUM(--(RIGHT(_xlfn.TEXTSPLIT(Table1[[#This Row],[processed]], ," "), 2) = "bl"))</f>
        <v>0</v>
      </c>
      <c r="N888" cm="1">
        <f t="array" ref="N888">SUM(--(ISNUMBER(SEARCH(Table1[[#This Row],[keyword]], Table1[keyword]))))</f>
        <v>3</v>
      </c>
      <c r="O888" t="str" cm="1">
        <f t="array" ref="O888">_xlfn.TEXTJOIN(", ", TRUE, _xlfn._xlws.FILTER(Table1[keyword], ISNUMBER(SEARCH(Table1[[#This Row],[keyword]], Table1[keyword])), ""))</f>
        <v>valid, validat, validat</v>
      </c>
      <c r="P888" cm="1">
        <f t="array" ref="P888">SUM(--((_xlfn.REGEXTEST(Table1[keyword], "^" &amp; Table1[[#This Row],[keyword]] &amp; ".*")) * (Table1[keep]=1) ))</f>
        <v>2</v>
      </c>
      <c r="Q888" t="str" cm="1">
        <f t="array" ref="Q888">_xlfn.TEXTJOIN(", ", TRUE, _xlfn._xlws.FILTER(Table1[keyword], (_xlfn.REGEXTEST(Table1[keyword], "^" &amp; Table1[[#This Row],[keyword]] &amp; ".*")) * (Table1[keep]=1), ""))</f>
        <v>valid, validat</v>
      </c>
    </row>
    <row r="889" spans="1:17" x14ac:dyDescent="0.3">
      <c r="A889" t="str">
        <f>IF(NOT(ISBLANK(Table1[[#This Row],[correct value]])), Table1[[#This Row],[correct value]], Table1[[#This Row],[processed]])</f>
        <v>validat</v>
      </c>
      <c r="B889">
        <v>0</v>
      </c>
      <c r="C889">
        <v>1</v>
      </c>
      <c r="D889" t="s">
        <v>1184</v>
      </c>
      <c r="F889" t="b">
        <f>COUNTA(_xlfn.TEXTSPLIT(Table1[[#This Row],[processed]]," "))=1</f>
        <v>1</v>
      </c>
      <c r="G889" t="s">
        <v>1004</v>
      </c>
      <c r="H889" s="2" t="s">
        <v>1004</v>
      </c>
      <c r="J889" cm="1">
        <f t="array" ref="J889">SUM(--((_xlfn.REGEXTEST(Table1[keyword], "\b" &amp; Table1[[#This Row],[keyword]] &amp; ".*")) * (Table1[keep]=1) * (Table1[QA]=Table1[[#This Row],[QA]]) *  (Table1[Redundant]&lt;&gt;1)))</f>
        <v>1</v>
      </c>
      <c r="K889" t="str" cm="1">
        <f t="array" ref="K889">_xlfn.TEXTJOIN(", ", TRUE, _xlfn._xlws.FILTER(Table1[keyword], (_xlfn.REGEXTEST(Table1[keyword], "\b" &amp; Table1[[#This Row],[keyword]] &amp; ".*")) * (Table1[keep]=1)  * (Table1[QA]=Table1[[#This Row],[QA]]) *  (Table1[Redundant]&lt;&gt;1), ""))</f>
        <v>validat</v>
      </c>
      <c r="L889" cm="1">
        <f t="array" ref="L889">SUM(--(RIGHT(_xlfn.TEXTSPLIT(Table1[[#This Row],[processed]], ," "), 1) = "I"))</f>
        <v>0</v>
      </c>
      <c r="M889" cm="1">
        <f t="array" ref="M889">SUM(--(RIGHT(_xlfn.TEXTSPLIT(Table1[[#This Row],[processed]], ," "), 2) = "bl"))</f>
        <v>0</v>
      </c>
      <c r="N889" cm="1">
        <f t="array" ref="N889">SUM(--(ISNUMBER(SEARCH(Table1[[#This Row],[keyword]], Table1[keyword]))))</f>
        <v>2</v>
      </c>
      <c r="O889" t="str" cm="1">
        <f t="array" ref="O889">_xlfn.TEXTJOIN(", ", TRUE, _xlfn._xlws.FILTER(Table1[keyword], ISNUMBER(SEARCH(Table1[[#This Row],[keyword]], Table1[keyword])), ""))</f>
        <v>validat, validat</v>
      </c>
      <c r="P889" cm="1">
        <f t="array" ref="P889">SUM(--((_xlfn.REGEXTEST(Table1[keyword], "^" &amp; Table1[[#This Row],[keyword]] &amp; ".*")) * (Table1[keep]=1) ))</f>
        <v>1</v>
      </c>
      <c r="Q889" t="str" cm="1">
        <f t="array" ref="Q889">_xlfn.TEXTJOIN(", ", TRUE, _xlfn._xlws.FILTER(Table1[keyword], (_xlfn.REGEXTEST(Table1[keyword], "^" &amp; Table1[[#This Row],[keyword]] &amp; ".*")) * (Table1[keep]=1), ""))</f>
        <v>validat</v>
      </c>
    </row>
    <row r="890" spans="1:17" x14ac:dyDescent="0.3">
      <c r="A890" t="str">
        <f>IF(NOT(ISBLANK(Table1[[#This Row],[correct value]])), Table1[[#This Row],[correct value]], Table1[[#This Row],[processed]])</f>
        <v>variab</v>
      </c>
      <c r="B890">
        <v>0</v>
      </c>
      <c r="C890">
        <v>1</v>
      </c>
      <c r="D890" t="s">
        <v>541</v>
      </c>
      <c r="F890" t="b">
        <f>COUNTA(_xlfn.TEXTSPLIT(Table1[[#This Row],[processed]]," "))=1</f>
        <v>1</v>
      </c>
      <c r="G890" t="s">
        <v>530</v>
      </c>
      <c r="H890" s="2" t="s">
        <v>530</v>
      </c>
      <c r="J890" cm="1">
        <f t="array" ref="J890">SUM(--((_xlfn.REGEXTEST(Table1[keyword], "\b" &amp; Table1[[#This Row],[keyword]] &amp; ".*")) * (Table1[keep]=1) * (Table1[QA]=Table1[[#This Row],[QA]]) *  (Table1[Redundant]&lt;&gt;1)))</f>
        <v>1</v>
      </c>
      <c r="K890" t="str" cm="1">
        <f t="array" ref="K890">_xlfn.TEXTJOIN(", ", TRUE, _xlfn._xlws.FILTER(Table1[keyword], (_xlfn.REGEXTEST(Table1[keyword], "\b" &amp; Table1[[#This Row],[keyword]] &amp; ".*")) * (Table1[keep]=1)  * (Table1[QA]=Table1[[#This Row],[QA]]) *  (Table1[Redundant]&lt;&gt;1), ""))</f>
        <v>variab</v>
      </c>
      <c r="L890" cm="1">
        <f t="array" ref="L890">SUM(--(RIGHT(_xlfn.TEXTSPLIT(Table1[[#This Row],[processed]], ," "), 1) = "I"))</f>
        <v>0</v>
      </c>
      <c r="M890" cm="1">
        <f t="array" ref="M890">SUM(--(RIGHT(_xlfn.TEXTSPLIT(Table1[[#This Row],[processed]], ," "), 2) = "bl"))</f>
        <v>0</v>
      </c>
      <c r="N890" cm="1">
        <f t="array" ref="N890">SUM(--(ISNUMBER(SEARCH(Table1[[#This Row],[keyword]], Table1[keyword]))))</f>
        <v>1</v>
      </c>
      <c r="O890" t="str" cm="1">
        <f t="array" ref="O890">_xlfn.TEXTJOIN(", ", TRUE, _xlfn._xlws.FILTER(Table1[keyword], ISNUMBER(SEARCH(Table1[[#This Row],[keyword]], Table1[keyword])), ""))</f>
        <v>variab</v>
      </c>
      <c r="P890" cm="1">
        <f t="array" ref="P890">SUM(--((_xlfn.REGEXTEST(Table1[keyword], "^" &amp; Table1[[#This Row],[keyword]] &amp; ".*")) * (Table1[keep]=1) ))</f>
        <v>1</v>
      </c>
      <c r="Q890" t="str" cm="1">
        <f t="array" ref="Q890">_xlfn.TEXTJOIN(", ", TRUE, _xlfn._xlws.FILTER(Table1[keyword], (_xlfn.REGEXTEST(Table1[keyword], "^" &amp; Table1[[#This Row],[keyword]] &amp; ".*")) * (Table1[keep]=1), ""))</f>
        <v>variab</v>
      </c>
    </row>
    <row r="891" spans="1:17" x14ac:dyDescent="0.3">
      <c r="A891" t="str">
        <f>IF(NOT(ISBLANK(Table1[[#This Row],[correct value]])), Table1[[#This Row],[correct value]], Table1[[#This Row],[processed]])</f>
        <v>verif</v>
      </c>
      <c r="B891">
        <v>0</v>
      </c>
      <c r="C891">
        <v>1</v>
      </c>
      <c r="D891" t="s">
        <v>1262</v>
      </c>
      <c r="F891" t="b">
        <f>COUNTA(_xlfn.TEXTSPLIT(Table1[[#This Row],[processed]]," "))=1</f>
        <v>1</v>
      </c>
      <c r="G891" t="s">
        <v>1213</v>
      </c>
      <c r="H891" s="2" t="s">
        <v>1214</v>
      </c>
      <c r="J891" cm="1">
        <f t="array" ref="J891">SUM(--((_xlfn.REGEXTEST(Table1[keyword], "\b" &amp; Table1[[#This Row],[keyword]] &amp; ".*")) * (Table1[keep]=1) * (Table1[QA]=Table1[[#This Row],[QA]]) *  (Table1[Redundant]&lt;&gt;1)))</f>
        <v>1</v>
      </c>
      <c r="K891" t="str" cm="1">
        <f t="array" ref="K891">_xlfn.TEXTJOIN(", ", TRUE, _xlfn._xlws.FILTER(Table1[keyword], (_xlfn.REGEXTEST(Table1[keyword], "\b" &amp; Table1[[#This Row],[keyword]] &amp; ".*")) * (Table1[keep]=1)  * (Table1[QA]=Table1[[#This Row],[QA]]) *  (Table1[Redundant]&lt;&gt;1), ""))</f>
        <v>verif</v>
      </c>
      <c r="L891" cm="1">
        <f t="array" ref="L891">SUM(--(RIGHT(_xlfn.TEXTSPLIT(Table1[[#This Row],[processed]], ," "), 1) = "I"))</f>
        <v>0</v>
      </c>
      <c r="M891" cm="1">
        <f t="array" ref="M891">SUM(--(RIGHT(_xlfn.TEXTSPLIT(Table1[[#This Row],[processed]], ," "), 2) = "bl"))</f>
        <v>0</v>
      </c>
      <c r="N891" cm="1">
        <f t="array" ref="N891">SUM(--(ISNUMBER(SEARCH(Table1[[#This Row],[keyword]], Table1[keyword]))))</f>
        <v>1</v>
      </c>
      <c r="O891" t="str" cm="1">
        <f t="array" ref="O891">_xlfn.TEXTJOIN(", ", TRUE, _xlfn._xlws.FILTER(Table1[keyword], ISNUMBER(SEARCH(Table1[[#This Row],[keyword]], Table1[keyword])), ""))</f>
        <v>verif</v>
      </c>
      <c r="P891" cm="1">
        <f t="array" ref="P891">SUM(--((_xlfn.REGEXTEST(Table1[keyword], "^" &amp; Table1[[#This Row],[keyword]] &amp; ".*")) * (Table1[keep]=1) ))</f>
        <v>1</v>
      </c>
      <c r="Q891" t="str" cm="1">
        <f t="array" ref="Q891">_xlfn.TEXTJOIN(", ", TRUE, _xlfn._xlws.FILTER(Table1[keyword], (_xlfn.REGEXTEST(Table1[keyword], "^" &amp; Table1[[#This Row],[keyword]] &amp; ".*")) * (Table1[keep]=1), ""))</f>
        <v>verif</v>
      </c>
    </row>
    <row r="892" spans="1:17" hidden="1" x14ac:dyDescent="0.3">
      <c r="A892" s="6" t="str">
        <f>IF(NOT(ISBLANK(Table1[[#This Row],[correct value]])), Table1[[#This Row],[correct value]], Table1[[#This Row],[processed]])</f>
        <v>stress test</v>
      </c>
      <c r="B892">
        <v>0</v>
      </c>
      <c r="C892">
        <v>0</v>
      </c>
      <c r="D892" t="s">
        <v>861</v>
      </c>
      <c r="F892" t="b">
        <f>COUNTA(_xlfn.TEXTSPLIT(Table1[[#This Row],[processed]]," "))=1</f>
        <v>0</v>
      </c>
      <c r="G892" t="s">
        <v>762</v>
      </c>
      <c r="H892" t="s">
        <v>762</v>
      </c>
      <c r="J892" cm="1">
        <f t="array" ref="J892">SUM(--((_xlfn.REGEXTEST(Table1[keyword], "\b" &amp; Table1[[#This Row],[keyword]] &amp; ".*")) * (Table1[keep]=1) * (Table1[QA]=Table1[[#This Row],[QA]]) *  (Table1[Redundant]&lt;&gt;1)))</f>
        <v>0</v>
      </c>
      <c r="K892" t="str" cm="1">
        <f t="array" ref="K892">_xlfn.TEXTJOIN(", ", TRUE, _xlfn._xlws.FILTER(Table1[keyword], (_xlfn.REGEXTEST(Table1[keyword], "\b" &amp; Table1[[#This Row],[keyword]] &amp; ".*")) * (Table1[keep]=1)  * (Table1[QA]=Table1[[#This Row],[QA]]) *  (Table1[Redundant]&lt;&gt;1), ""))</f>
        <v/>
      </c>
      <c r="L892" cm="1">
        <f t="array" ref="L892">SUM(--(RIGHT(_xlfn.TEXTSPLIT(Table1[[#This Row],[processed]], ," "), 1) = "I"))</f>
        <v>0</v>
      </c>
      <c r="M892" cm="1">
        <f t="array" ref="M892">SUM(--(RIGHT(_xlfn.TEXTSPLIT(Table1[[#This Row],[processed]], ," "), 2) = "bl"))</f>
        <v>0</v>
      </c>
      <c r="N892" cm="1">
        <f t="array" ref="N892">SUM(--(ISNUMBER(SEARCH(Table1[[#This Row],[keyword]], Table1[keyword]))))</f>
        <v>1</v>
      </c>
      <c r="O892" t="str" cm="1">
        <f t="array" ref="O892">_xlfn.TEXTJOIN(", ", TRUE, _xlfn._xlws.FILTER(Table1[keyword], ISNUMBER(SEARCH(Table1[[#This Row],[keyword]], Table1[keyword])), ""))</f>
        <v>stress test</v>
      </c>
      <c r="P892" cm="1">
        <f t="array" ref="P892">SUM(--((_xlfn.REGEXTEST(Table1[keyword], "^" &amp; Table1[[#This Row],[keyword]] &amp; ".*")) * (Table1[keep]=1) ))</f>
        <v>0</v>
      </c>
      <c r="Q892" t="str" cm="1">
        <f t="array" ref="Q892">_xlfn.TEXTJOIN(", ", TRUE, _xlfn._xlws.FILTER(Table1[keyword], (_xlfn.REGEXTEST(Table1[keyword], "^" &amp; Table1[[#This Row],[keyword]] &amp; ".*")) * (Table1[keep]=1), ""))</f>
        <v/>
      </c>
    </row>
    <row r="893" spans="1:17" x14ac:dyDescent="0.3">
      <c r="A893" t="str">
        <f>IF(NOT(ISBLANK(Table1[[#This Row],[correct value]])), Table1[[#This Row],[correct value]], Table1[[#This Row],[processed]])</f>
        <v>version</v>
      </c>
      <c r="B893">
        <v>0</v>
      </c>
      <c r="C893">
        <v>1</v>
      </c>
      <c r="D893" t="s">
        <v>390</v>
      </c>
      <c r="F893" t="b">
        <f>COUNTA(_xlfn.TEXTSPLIT(Table1[[#This Row],[processed]]," "))=1</f>
        <v>1</v>
      </c>
      <c r="G893" t="s">
        <v>284</v>
      </c>
      <c r="H893" s="2" t="s">
        <v>284</v>
      </c>
      <c r="J893" cm="1">
        <f t="array" ref="J893">SUM(--((_xlfn.REGEXTEST(Table1[keyword], "\b" &amp; Table1[[#This Row],[keyword]] &amp; ".*")) * (Table1[keep]=1) * (Table1[QA]=Table1[[#This Row],[QA]]) *  (Table1[Redundant]&lt;&gt;1)))</f>
        <v>1</v>
      </c>
      <c r="K893" t="str" cm="1">
        <f t="array" ref="K893">_xlfn.TEXTJOIN(", ", TRUE, _xlfn._xlws.FILTER(Table1[keyword], (_xlfn.REGEXTEST(Table1[keyword], "\b" &amp; Table1[[#This Row],[keyword]] &amp; ".*")) * (Table1[keep]=1)  * (Table1[QA]=Table1[[#This Row],[QA]]) *  (Table1[Redundant]&lt;&gt;1), ""))</f>
        <v>version</v>
      </c>
      <c r="L893" cm="1">
        <f t="array" ref="L893">SUM(--(RIGHT(_xlfn.TEXTSPLIT(Table1[[#This Row],[processed]], ," "), 1) = "I"))</f>
        <v>0</v>
      </c>
      <c r="M893" cm="1">
        <f t="array" ref="M893">SUM(--(RIGHT(_xlfn.TEXTSPLIT(Table1[[#This Row],[processed]], ," "), 2) = "bl"))</f>
        <v>0</v>
      </c>
      <c r="N893" cm="1">
        <f t="array" ref="N893">SUM(--(ISNUMBER(SEARCH(Table1[[#This Row],[keyword]], Table1[keyword]))))</f>
        <v>3</v>
      </c>
      <c r="O893" t="str" cm="1">
        <f t="array" ref="O893">_xlfn.TEXTJOIN(", ", TRUE, _xlfn._xlws.FILTER(Table1[keyword], ISNUMBER(SEARCH(Table1[[#This Row],[keyword]], Table1[keyword])), ""))</f>
        <v>version, version, version</v>
      </c>
      <c r="P893" cm="1">
        <f t="array" ref="P893">SUM(--((_xlfn.REGEXTEST(Table1[keyword], "^" &amp; Table1[[#This Row],[keyword]] &amp; ".*")) * (Table1[keep]=1) ))</f>
        <v>3</v>
      </c>
      <c r="Q893" t="str" cm="1">
        <f t="array" ref="Q893">_xlfn.TEXTJOIN(", ", TRUE, _xlfn._xlws.FILTER(Table1[keyword], (_xlfn.REGEXTEST(Table1[keyword], "^" &amp; Table1[[#This Row],[keyword]] &amp; ".*")) * (Table1[keep]=1), ""))</f>
        <v>version, version, version</v>
      </c>
    </row>
    <row r="894" spans="1:17" x14ac:dyDescent="0.3">
      <c r="A894" t="str">
        <f>IF(NOT(ISBLANK(Table1[[#This Row],[correct value]])), Table1[[#This Row],[correct value]], Table1[[#This Row],[processed]])</f>
        <v>version</v>
      </c>
      <c r="B894">
        <v>0</v>
      </c>
      <c r="C894">
        <v>1</v>
      </c>
      <c r="D894" t="s">
        <v>492</v>
      </c>
      <c r="F894" t="b">
        <f>COUNTA(_xlfn.TEXTSPLIT(Table1[[#This Row],[processed]]," "))=1</f>
        <v>1</v>
      </c>
      <c r="G894" t="s">
        <v>284</v>
      </c>
      <c r="H894" s="2" t="s">
        <v>284</v>
      </c>
      <c r="J894" cm="1">
        <f t="array" ref="J894">SUM(--((_xlfn.REGEXTEST(Table1[keyword], "\b" &amp; Table1[[#This Row],[keyword]] &amp; ".*")) * (Table1[keep]=1) * (Table1[QA]=Table1[[#This Row],[QA]]) *  (Table1[Redundant]&lt;&gt;1)))</f>
        <v>1</v>
      </c>
      <c r="K894" t="str" cm="1">
        <f t="array" ref="K894">_xlfn.TEXTJOIN(", ", TRUE, _xlfn._xlws.FILTER(Table1[keyword], (_xlfn.REGEXTEST(Table1[keyword], "\b" &amp; Table1[[#This Row],[keyword]] &amp; ".*")) * (Table1[keep]=1)  * (Table1[QA]=Table1[[#This Row],[QA]]) *  (Table1[Redundant]&lt;&gt;1), ""))</f>
        <v>version</v>
      </c>
      <c r="L894" cm="1">
        <f t="array" ref="L894">SUM(--(RIGHT(_xlfn.TEXTSPLIT(Table1[[#This Row],[processed]], ," "), 1) = "I"))</f>
        <v>0</v>
      </c>
      <c r="M894" cm="1">
        <f t="array" ref="M894">SUM(--(RIGHT(_xlfn.TEXTSPLIT(Table1[[#This Row],[processed]], ," "), 2) = "bl"))</f>
        <v>0</v>
      </c>
      <c r="N894" cm="1">
        <f t="array" ref="N894">SUM(--(ISNUMBER(SEARCH(Table1[[#This Row],[keyword]], Table1[keyword]))))</f>
        <v>3</v>
      </c>
      <c r="O894" t="str" cm="1">
        <f t="array" ref="O894">_xlfn.TEXTJOIN(", ", TRUE, _xlfn._xlws.FILTER(Table1[keyword], ISNUMBER(SEARCH(Table1[[#This Row],[keyword]], Table1[keyword])), ""))</f>
        <v>version, version, version</v>
      </c>
      <c r="P894" cm="1">
        <f t="array" ref="P894">SUM(--((_xlfn.REGEXTEST(Table1[keyword], "^" &amp; Table1[[#This Row],[keyword]] &amp; ".*")) * (Table1[keep]=1) ))</f>
        <v>3</v>
      </c>
      <c r="Q894" t="str" cm="1">
        <f t="array" ref="Q894">_xlfn.TEXTJOIN(", ", TRUE, _xlfn._xlws.FILTER(Table1[keyword], (_xlfn.REGEXTEST(Table1[keyword], "^" &amp; Table1[[#This Row],[keyword]] &amp; ".*")) * (Table1[keep]=1), ""))</f>
        <v>version, version, version</v>
      </c>
    </row>
    <row r="895" spans="1:17" x14ac:dyDescent="0.3">
      <c r="A895" t="str">
        <f>IF(NOT(ISBLANK(Table1[[#This Row],[correct value]])), Table1[[#This Row],[correct value]], Table1[[#This Row],[processed]])</f>
        <v>version</v>
      </c>
      <c r="B895">
        <v>0</v>
      </c>
      <c r="C895">
        <v>1</v>
      </c>
      <c r="D895" t="s">
        <v>541</v>
      </c>
      <c r="F895" t="b">
        <f>COUNTA(_xlfn.TEXTSPLIT(Table1[[#This Row],[processed]]," "))=1</f>
        <v>1</v>
      </c>
      <c r="G895" t="s">
        <v>284</v>
      </c>
      <c r="H895" s="2" t="s">
        <v>284</v>
      </c>
      <c r="J895" cm="1">
        <f t="array" ref="J895">SUM(--((_xlfn.REGEXTEST(Table1[keyword], "\b" &amp; Table1[[#This Row],[keyword]] &amp; ".*")) * (Table1[keep]=1) * (Table1[QA]=Table1[[#This Row],[QA]]) *  (Table1[Redundant]&lt;&gt;1)))</f>
        <v>1</v>
      </c>
      <c r="K895" t="str" cm="1">
        <f t="array" ref="K895">_xlfn.TEXTJOIN(", ", TRUE, _xlfn._xlws.FILTER(Table1[keyword], (_xlfn.REGEXTEST(Table1[keyword], "\b" &amp; Table1[[#This Row],[keyword]] &amp; ".*")) * (Table1[keep]=1)  * (Table1[QA]=Table1[[#This Row],[QA]]) *  (Table1[Redundant]&lt;&gt;1), ""))</f>
        <v>version</v>
      </c>
      <c r="L895" cm="1">
        <f t="array" ref="L895">SUM(--(RIGHT(_xlfn.TEXTSPLIT(Table1[[#This Row],[processed]], ," "), 1) = "I"))</f>
        <v>0</v>
      </c>
      <c r="M895" cm="1">
        <f t="array" ref="M895">SUM(--(RIGHT(_xlfn.TEXTSPLIT(Table1[[#This Row],[processed]], ," "), 2) = "bl"))</f>
        <v>0</v>
      </c>
      <c r="N895" cm="1">
        <f t="array" ref="N895">SUM(--(ISNUMBER(SEARCH(Table1[[#This Row],[keyword]], Table1[keyword]))))</f>
        <v>3</v>
      </c>
      <c r="O895" t="str" cm="1">
        <f t="array" ref="O895">_xlfn.TEXTJOIN(", ", TRUE, _xlfn._xlws.FILTER(Table1[keyword], ISNUMBER(SEARCH(Table1[[#This Row],[keyword]], Table1[keyword])), ""))</f>
        <v>version, version, version</v>
      </c>
      <c r="P895" cm="1">
        <f t="array" ref="P895">SUM(--((_xlfn.REGEXTEST(Table1[keyword], "^" &amp; Table1[[#This Row],[keyword]] &amp; ".*")) * (Table1[keep]=1) ))</f>
        <v>3</v>
      </c>
      <c r="Q895" t="str" cm="1">
        <f t="array" ref="Q895">_xlfn.TEXTJOIN(", ", TRUE, _xlfn._xlws.FILTER(Table1[keyword], (_xlfn.REGEXTEST(Table1[keyword], "^" &amp; Table1[[#This Row],[keyword]] &amp; ".*")) * (Table1[keep]=1), ""))</f>
        <v>version, version, version</v>
      </c>
    </row>
    <row r="896" spans="1:17" x14ac:dyDescent="0.3">
      <c r="A896" t="str">
        <f>IF(NOT(ISBLANK(Table1[[#This Row],[correct value]])), Table1[[#This Row],[correct value]], Table1[[#This Row],[processed]])</f>
        <v>view model</v>
      </c>
      <c r="B896">
        <v>1</v>
      </c>
      <c r="C896">
        <v>1</v>
      </c>
      <c r="D896" t="s">
        <v>541</v>
      </c>
      <c r="F896" t="b">
        <f>COUNTA(_xlfn.TEXTSPLIT(Table1[[#This Row],[processed]]," "))=1</f>
        <v>0</v>
      </c>
      <c r="G896" t="s">
        <v>588</v>
      </c>
      <c r="H896" s="2" t="s">
        <v>589</v>
      </c>
      <c r="J896" cm="1">
        <f t="array" ref="J896">SUM(--((_xlfn.REGEXTEST(Table1[keyword], "\b" &amp; Table1[[#This Row],[keyword]] &amp; ".*")) * (Table1[keep]=1) * (Table1[QA]=Table1[[#This Row],[QA]]) *  (Table1[Redundant]&lt;&gt;1)))</f>
        <v>1</v>
      </c>
      <c r="K896" t="str" cm="1">
        <f t="array" ref="K896">_xlfn.TEXTJOIN(", ", TRUE, _xlfn._xlws.FILTER(Table1[keyword], (_xlfn.REGEXTEST(Table1[keyword], "\b" &amp; Table1[[#This Row],[keyword]] &amp; ".*")) * (Table1[keep]=1)  * (Table1[QA]=Table1[[#This Row],[QA]]) *  (Table1[Redundant]&lt;&gt;1), ""))</f>
        <v>view model</v>
      </c>
      <c r="L896" cm="1">
        <f t="array" ref="L896">SUM(--(RIGHT(_xlfn.TEXTSPLIT(Table1[[#This Row],[processed]], ," "), 1) = "I"))</f>
        <v>0</v>
      </c>
      <c r="M896" cm="1">
        <f t="array" ref="M896">SUM(--(RIGHT(_xlfn.TEXTSPLIT(Table1[[#This Row],[processed]], ," "), 2) = "bl"))</f>
        <v>0</v>
      </c>
      <c r="N896" cm="1">
        <f t="array" ref="N896">SUM(--(ISNUMBER(SEARCH(Table1[[#This Row],[keyword]], Table1[keyword]))))</f>
        <v>1</v>
      </c>
      <c r="O896" t="str" cm="1">
        <f t="array" ref="O896">_xlfn.TEXTJOIN(", ", TRUE, _xlfn._xlws.FILTER(Table1[keyword], ISNUMBER(SEARCH(Table1[[#This Row],[keyword]], Table1[keyword])), ""))</f>
        <v>view model</v>
      </c>
      <c r="P896" cm="1">
        <f t="array" ref="P896">SUM(--((_xlfn.REGEXTEST(Table1[keyword], "^" &amp; Table1[[#This Row],[keyword]] &amp; ".*")) * (Table1[keep]=1) ))</f>
        <v>1</v>
      </c>
      <c r="Q896" t="str" cm="1">
        <f t="array" ref="Q896">_xlfn.TEXTJOIN(", ", TRUE, _xlfn._xlws.FILTER(Table1[keyword], (_xlfn.REGEXTEST(Table1[keyword], "^" &amp; Table1[[#This Row],[keyword]] &amp; ".*")) * (Table1[keep]=1), ""))</f>
        <v>view model</v>
      </c>
    </row>
    <row r="897" spans="1:17" hidden="1" x14ac:dyDescent="0.3">
      <c r="A897" s="6" t="str">
        <f>IF(NOT(ISBLANK(Table1[[#This Row],[correct value]])), Table1[[#This Row],[correct value]], Table1[[#This Row],[processed]])</f>
        <v>substit</v>
      </c>
      <c r="B897">
        <v>0</v>
      </c>
      <c r="C897">
        <v>0</v>
      </c>
      <c r="D897" t="s">
        <v>541</v>
      </c>
      <c r="F897" t="b">
        <f>COUNTA(_xlfn.TEXTSPLIT(Table1[[#This Row],[processed]]," "))=1</f>
        <v>1</v>
      </c>
      <c r="G897" t="s">
        <v>499</v>
      </c>
      <c r="H897" t="s">
        <v>499</v>
      </c>
      <c r="J897" cm="1">
        <f t="array" ref="J897">SUM(--((_xlfn.REGEXTEST(Table1[keyword], "\b" &amp; Table1[[#This Row],[keyword]] &amp; ".*")) * (Table1[keep]=1) * (Table1[QA]=Table1[[#This Row],[QA]]) *  (Table1[Redundant]&lt;&gt;1)))</f>
        <v>0</v>
      </c>
      <c r="K897" t="str" cm="1">
        <f t="array" ref="K897">_xlfn.TEXTJOIN(", ", TRUE, _xlfn._xlws.FILTER(Table1[keyword], (_xlfn.REGEXTEST(Table1[keyword], "\b" &amp; Table1[[#This Row],[keyword]] &amp; ".*")) * (Table1[keep]=1)  * (Table1[QA]=Table1[[#This Row],[QA]]) *  (Table1[Redundant]&lt;&gt;1), ""))</f>
        <v/>
      </c>
      <c r="L897" cm="1">
        <f t="array" ref="L897">SUM(--(RIGHT(_xlfn.TEXTSPLIT(Table1[[#This Row],[processed]], ," "), 1) = "I"))</f>
        <v>0</v>
      </c>
      <c r="M897" cm="1">
        <f t="array" ref="M897">SUM(--(RIGHT(_xlfn.TEXTSPLIT(Table1[[#This Row],[processed]], ," "), 2) = "bl"))</f>
        <v>0</v>
      </c>
      <c r="N897" cm="1">
        <f t="array" ref="N897">SUM(--(ISNUMBER(SEARCH(Table1[[#This Row],[keyword]], Table1[keyword]))))</f>
        <v>1</v>
      </c>
      <c r="O897" t="str" cm="1">
        <f t="array" ref="O897">_xlfn.TEXTJOIN(", ", TRUE, _xlfn._xlws.FILTER(Table1[keyword], ISNUMBER(SEARCH(Table1[[#This Row],[keyword]], Table1[keyword])), ""))</f>
        <v>substit</v>
      </c>
      <c r="P897" cm="1">
        <f t="array" ref="P897">SUM(--((_xlfn.REGEXTEST(Table1[keyword], "^" &amp; Table1[[#This Row],[keyword]] &amp; ".*")) * (Table1[keep]=1) ))</f>
        <v>0</v>
      </c>
      <c r="Q897" t="str" cm="1">
        <f t="array" ref="Q897">_xlfn.TEXTJOIN(", ", TRUE, _xlfn._xlws.FILTER(Table1[keyword], (_xlfn.REGEXTEST(Table1[keyword], "^" &amp; Table1[[#This Row],[keyword]] &amp; ".*")) * (Table1[keep]=1), ""))</f>
        <v/>
      </c>
    </row>
    <row r="898" spans="1:17" x14ac:dyDescent="0.3">
      <c r="A898" t="str">
        <f>IF(NOT(ISBLANK(Table1[[#This Row],[correct value]])), Table1[[#This Row],[correct value]], Table1[[#This Row],[processed]])</f>
        <v>visual</v>
      </c>
      <c r="B898">
        <v>0</v>
      </c>
      <c r="C898">
        <v>1</v>
      </c>
      <c r="D898" t="s">
        <v>1383</v>
      </c>
      <c r="F898" t="b">
        <f>COUNTA(_xlfn.TEXTSPLIT(Table1[[#This Row],[processed]]," "))=1</f>
        <v>1</v>
      </c>
      <c r="G898" t="s">
        <v>1303</v>
      </c>
      <c r="H898" s="2" t="s">
        <v>1303</v>
      </c>
      <c r="J898" cm="1">
        <f t="array" ref="J898">SUM(--((_xlfn.REGEXTEST(Table1[keyword], "\b" &amp; Table1[[#This Row],[keyword]] &amp; ".*")) * (Table1[keep]=1) * (Table1[QA]=Table1[[#This Row],[QA]]) *  (Table1[Redundant]&lt;&gt;1)))</f>
        <v>1</v>
      </c>
      <c r="K898" t="str" cm="1">
        <f t="array" ref="K898">_xlfn.TEXTJOIN(", ", TRUE, _xlfn._xlws.FILTER(Table1[keyword], (_xlfn.REGEXTEST(Table1[keyword], "\b" &amp; Table1[[#This Row],[keyword]] &amp; ".*")) * (Table1[keep]=1)  * (Table1[QA]=Table1[[#This Row],[QA]]) *  (Table1[Redundant]&lt;&gt;1), ""))</f>
        <v>visual</v>
      </c>
      <c r="L898" cm="1">
        <f t="array" ref="L898">SUM(--(RIGHT(_xlfn.TEXTSPLIT(Table1[[#This Row],[processed]], ," "), 1) = "I"))</f>
        <v>0</v>
      </c>
      <c r="M898" cm="1">
        <f t="array" ref="M898">SUM(--(RIGHT(_xlfn.TEXTSPLIT(Table1[[#This Row],[processed]], ," "), 2) = "bl"))</f>
        <v>0</v>
      </c>
      <c r="N898" cm="1">
        <f t="array" ref="N898">SUM(--(ISNUMBER(SEARCH(Table1[[#This Row],[keyword]], Table1[keyword]))))</f>
        <v>1</v>
      </c>
      <c r="O898" t="str" cm="1">
        <f t="array" ref="O898">_xlfn.TEXTJOIN(", ", TRUE, _xlfn._xlws.FILTER(Table1[keyword], ISNUMBER(SEARCH(Table1[[#This Row],[keyword]], Table1[keyword])), ""))</f>
        <v>visual</v>
      </c>
      <c r="P898" cm="1">
        <f t="array" ref="P898">SUM(--((_xlfn.REGEXTEST(Table1[keyword], "^" &amp; Table1[[#This Row],[keyword]] &amp; ".*")) * (Table1[keep]=1) ))</f>
        <v>1</v>
      </c>
      <c r="Q898" t="str" cm="1">
        <f t="array" ref="Q898">_xlfn.TEXTJOIN(", ", TRUE, _xlfn._xlws.FILTER(Table1[keyword], (_xlfn.REGEXTEST(Table1[keyword], "^" &amp; Table1[[#This Row],[keyword]] &amp; ".*")) * (Table1[keep]=1), ""))</f>
        <v>visual</v>
      </c>
    </row>
    <row r="899" spans="1:17" hidden="1" x14ac:dyDescent="0.3">
      <c r="A899" s="6" t="str">
        <f>IF(NOT(ISBLANK(Table1[[#This Row],[correct value]])), Table1[[#This Row],[correct value]], Table1[[#This Row],[processed]])</f>
        <v>survivab</v>
      </c>
      <c r="B899">
        <v>0</v>
      </c>
      <c r="C899">
        <v>0</v>
      </c>
      <c r="D899" t="s">
        <v>861</v>
      </c>
      <c r="F899" t="b">
        <f>COUNTA(_xlfn.TEXTSPLIT(Table1[[#This Row],[processed]]," "))=1</f>
        <v>1</v>
      </c>
      <c r="G899" t="s">
        <v>763</v>
      </c>
      <c r="H899" t="s">
        <v>763</v>
      </c>
      <c r="J899" cm="1">
        <f t="array" ref="J899">SUM(--((_xlfn.REGEXTEST(Table1[keyword], "\b" &amp; Table1[[#This Row],[keyword]] &amp; ".*")) * (Table1[keep]=1) * (Table1[QA]=Table1[[#This Row],[QA]]) *  (Table1[Redundant]&lt;&gt;1)))</f>
        <v>0</v>
      </c>
      <c r="K899" t="str" cm="1">
        <f t="array" ref="K899">_xlfn.TEXTJOIN(", ", TRUE, _xlfn._xlws.FILTER(Table1[keyword], (_xlfn.REGEXTEST(Table1[keyword], "\b" &amp; Table1[[#This Row],[keyword]] &amp; ".*")) * (Table1[keep]=1)  * (Table1[QA]=Table1[[#This Row],[QA]]) *  (Table1[Redundant]&lt;&gt;1), ""))</f>
        <v/>
      </c>
      <c r="L899" cm="1">
        <f t="array" ref="L899">SUM(--(RIGHT(_xlfn.TEXTSPLIT(Table1[[#This Row],[processed]], ," "), 1) = "I"))</f>
        <v>0</v>
      </c>
      <c r="M899" cm="1">
        <f t="array" ref="M899">SUM(--(RIGHT(_xlfn.TEXTSPLIT(Table1[[#This Row],[processed]], ," "), 2) = "bl"))</f>
        <v>0</v>
      </c>
      <c r="N899" cm="1">
        <f t="array" ref="N899">SUM(--(ISNUMBER(SEARCH(Table1[[#This Row],[keyword]], Table1[keyword]))))</f>
        <v>1</v>
      </c>
      <c r="O899" t="str" cm="1">
        <f t="array" ref="O899">_xlfn.TEXTJOIN(", ", TRUE, _xlfn._xlws.FILTER(Table1[keyword], ISNUMBER(SEARCH(Table1[[#This Row],[keyword]], Table1[keyword])), ""))</f>
        <v>survivab</v>
      </c>
      <c r="P899" cm="1">
        <f t="array" ref="P899">SUM(--((_xlfn.REGEXTEST(Table1[keyword], "^" &amp; Table1[[#This Row],[keyword]] &amp; ".*")) * (Table1[keep]=1) ))</f>
        <v>0</v>
      </c>
      <c r="Q899" t="str" cm="1">
        <f t="array" ref="Q899">_xlfn.TEXTJOIN(", ", TRUE, _xlfn._xlws.FILTER(Table1[keyword], (_xlfn.REGEXTEST(Table1[keyword], "^" &amp; Table1[[#This Row],[keyword]] &amp; ".*")) * (Table1[keep]=1), ""))</f>
        <v/>
      </c>
    </row>
    <row r="900" spans="1:17" x14ac:dyDescent="0.3">
      <c r="A900" t="str">
        <f>IF(NOT(ISBLANK(Table1[[#This Row],[correct value]])), Table1[[#This Row],[correct value]], Table1[[#This Row],[processed]])</f>
        <v>vmcrypt</v>
      </c>
      <c r="B900">
        <v>1</v>
      </c>
      <c r="C900">
        <v>1</v>
      </c>
      <c r="D900" t="s">
        <v>1184</v>
      </c>
      <c r="F900" t="b">
        <f>COUNTA(_xlfn.TEXTSPLIT(Table1[[#This Row],[processed]]," "))=1</f>
        <v>1</v>
      </c>
      <c r="G900" t="s">
        <v>1058</v>
      </c>
      <c r="H900" s="2" t="s">
        <v>1058</v>
      </c>
      <c r="J900" cm="1">
        <f t="array" ref="J900">SUM(--((_xlfn.REGEXTEST(Table1[keyword], "\b" &amp; Table1[[#This Row],[keyword]] &amp; ".*")) * (Table1[keep]=1) * (Table1[QA]=Table1[[#This Row],[QA]]) *  (Table1[Redundant]&lt;&gt;1)))</f>
        <v>1</v>
      </c>
      <c r="K900" t="str" cm="1">
        <f t="array" ref="K900">_xlfn.TEXTJOIN(", ", TRUE, _xlfn._xlws.FILTER(Table1[keyword], (_xlfn.REGEXTEST(Table1[keyword], "\b" &amp; Table1[[#This Row],[keyword]] &amp; ".*")) * (Table1[keep]=1)  * (Table1[QA]=Table1[[#This Row],[QA]]) *  (Table1[Redundant]&lt;&gt;1), ""))</f>
        <v>vmcrypt</v>
      </c>
      <c r="L900" cm="1">
        <f t="array" ref="L900">SUM(--(RIGHT(_xlfn.TEXTSPLIT(Table1[[#This Row],[processed]], ," "), 1) = "I"))</f>
        <v>0</v>
      </c>
      <c r="M900" cm="1">
        <f t="array" ref="M900">SUM(--(RIGHT(_xlfn.TEXTSPLIT(Table1[[#This Row],[processed]], ," "), 2) = "bl"))</f>
        <v>0</v>
      </c>
      <c r="N900" cm="1">
        <f t="array" ref="N900">SUM(--(ISNUMBER(SEARCH(Table1[[#This Row],[keyword]], Table1[keyword]))))</f>
        <v>1</v>
      </c>
      <c r="O900" t="str" cm="1">
        <f t="array" ref="O900">_xlfn.TEXTJOIN(", ", TRUE, _xlfn._xlws.FILTER(Table1[keyword], ISNUMBER(SEARCH(Table1[[#This Row],[keyword]], Table1[keyword])), ""))</f>
        <v>vmcrypt</v>
      </c>
      <c r="P900" cm="1">
        <f t="array" ref="P900">SUM(--((_xlfn.REGEXTEST(Table1[keyword], "^" &amp; Table1[[#This Row],[keyword]] &amp; ".*")) * (Table1[keep]=1) ))</f>
        <v>1</v>
      </c>
      <c r="Q900" t="str" cm="1">
        <f t="array" ref="Q900">_xlfn.TEXTJOIN(", ", TRUE, _xlfn._xlws.FILTER(Table1[keyword], (_xlfn.REGEXTEST(Table1[keyword], "^" &amp; Table1[[#This Row],[keyword]] &amp; ".*")) * (Table1[keep]=1), ""))</f>
        <v>vmcrypt</v>
      </c>
    </row>
    <row r="901" spans="1:17" hidden="1" x14ac:dyDescent="0.3">
      <c r="A901" s="6" t="str">
        <f>IF(NOT(ISBLANK(Table1[[#This Row],[correct value]])), Table1[[#This Row],[correct value]], Table1[[#This Row],[processed]])</f>
        <v>swap</v>
      </c>
      <c r="B901">
        <v>0</v>
      </c>
      <c r="C901">
        <v>0</v>
      </c>
      <c r="D901" t="s">
        <v>541</v>
      </c>
      <c r="F901" t="b">
        <f>COUNTA(_xlfn.TEXTSPLIT(Table1[[#This Row],[processed]]," "))=1</f>
        <v>1</v>
      </c>
      <c r="G901" t="s">
        <v>500</v>
      </c>
      <c r="H901" t="s">
        <v>500</v>
      </c>
      <c r="J901" cm="1">
        <f t="array" ref="J901">SUM(--((_xlfn.REGEXTEST(Table1[keyword], "\b" &amp; Table1[[#This Row],[keyword]] &amp; ".*")) * (Table1[keep]=1) * (Table1[QA]=Table1[[#This Row],[QA]]) *  (Table1[Redundant]&lt;&gt;1)))</f>
        <v>0</v>
      </c>
      <c r="K901" t="str" cm="1">
        <f t="array" ref="K901">_xlfn.TEXTJOIN(", ", TRUE, _xlfn._xlws.FILTER(Table1[keyword], (_xlfn.REGEXTEST(Table1[keyword], "\b" &amp; Table1[[#This Row],[keyword]] &amp; ".*")) * (Table1[keep]=1)  * (Table1[QA]=Table1[[#This Row],[QA]]) *  (Table1[Redundant]&lt;&gt;1), ""))</f>
        <v/>
      </c>
      <c r="L901" cm="1">
        <f t="array" ref="L901">SUM(--(RIGHT(_xlfn.TEXTSPLIT(Table1[[#This Row],[processed]], ," "), 1) = "I"))</f>
        <v>0</v>
      </c>
      <c r="M901" cm="1">
        <f t="array" ref="M901">SUM(--(RIGHT(_xlfn.TEXTSPLIT(Table1[[#This Row],[processed]], ," "), 2) = "bl"))</f>
        <v>0</v>
      </c>
      <c r="N901" cm="1">
        <f t="array" ref="N901">SUM(--(ISNUMBER(SEARCH(Table1[[#This Row],[keyword]], Table1[keyword]))))</f>
        <v>2</v>
      </c>
      <c r="O901" t="str" cm="1">
        <f t="array" ref="O901">_xlfn.TEXTJOIN(", ", TRUE, _xlfn._xlws.FILTER(Table1[keyword], ISNUMBER(SEARCH(Table1[[#This Row],[keyword]], Table1[keyword])), ""))</f>
        <v>hot swap, swap</v>
      </c>
      <c r="P901" cm="1">
        <f t="array" ref="P901">SUM(--((_xlfn.REGEXTEST(Table1[keyword], "^" &amp; Table1[[#This Row],[keyword]] &amp; ".*")) * (Table1[keep]=1) ))</f>
        <v>0</v>
      </c>
      <c r="Q901" t="str" cm="1">
        <f t="array" ref="Q901">_xlfn.TEXTJOIN(", ", TRUE, _xlfn._xlws.FILTER(Table1[keyword], (_xlfn.REGEXTEST(Table1[keyword], "^" &amp; Table1[[#This Row],[keyword]] &amp; ".*")) * (Table1[keep]=1), ""))</f>
        <v/>
      </c>
    </row>
    <row r="902" spans="1:17" hidden="1" x14ac:dyDescent="0.3">
      <c r="A902" s="6" t="str">
        <f>IF(NOT(ISBLANK(Table1[[#This Row],[correct value]])), Table1[[#This Row],[correct value]], Table1[[#This Row],[processed]])</f>
        <v>switchov</v>
      </c>
      <c r="B902">
        <v>0</v>
      </c>
      <c r="C902">
        <v>0</v>
      </c>
      <c r="D902" t="s">
        <v>131</v>
      </c>
      <c r="F902" t="b">
        <f>COUNTA(_xlfn.TEXTSPLIT(Table1[[#This Row],[processed]]," "))=1</f>
        <v>1</v>
      </c>
      <c r="G902" t="s">
        <v>137</v>
      </c>
      <c r="H902" t="s">
        <v>192</v>
      </c>
      <c r="J902" cm="1">
        <f t="array" ref="J902">SUM(--((_xlfn.REGEXTEST(Table1[keyword], "\b" &amp; Table1[[#This Row],[keyword]] &amp; ".*")) * (Table1[keep]=1) * (Table1[QA]=Table1[[#This Row],[QA]]) *  (Table1[Redundant]&lt;&gt;1)))</f>
        <v>0</v>
      </c>
      <c r="K902" t="str" cm="1">
        <f t="array" ref="K902">_xlfn.TEXTJOIN(", ", TRUE, _xlfn._xlws.FILTER(Table1[keyword], (_xlfn.REGEXTEST(Table1[keyword], "\b" &amp; Table1[[#This Row],[keyword]] &amp; ".*")) * (Table1[keep]=1)  * (Table1[QA]=Table1[[#This Row],[QA]]) *  (Table1[Redundant]&lt;&gt;1), ""))</f>
        <v/>
      </c>
      <c r="L902" cm="1">
        <f t="array" ref="L902">SUM(--(RIGHT(_xlfn.TEXTSPLIT(Table1[[#This Row],[processed]], ," "), 1) = "I"))</f>
        <v>0</v>
      </c>
      <c r="M902" cm="1">
        <f t="array" ref="M902">SUM(--(RIGHT(_xlfn.TEXTSPLIT(Table1[[#This Row],[processed]], ," "), 2) = "bl"))</f>
        <v>0</v>
      </c>
      <c r="N902" cm="1">
        <f t="array" ref="N902">SUM(--(ISNUMBER(SEARCH(Table1[[#This Row],[keyword]], Table1[keyword]))))</f>
        <v>2</v>
      </c>
      <c r="O902" t="str" cm="1">
        <f t="array" ref="O902">_xlfn.TEXTJOIN(", ", TRUE, _xlfn._xlws.FILTER(Table1[keyword], ISNUMBER(SEARCH(Table1[[#This Row],[keyword]], Table1[keyword])), ""))</f>
        <v>switchov, switchov</v>
      </c>
      <c r="P902" cm="1">
        <f t="array" ref="P902">SUM(--((_xlfn.REGEXTEST(Table1[keyword], "^" &amp; Table1[[#This Row],[keyword]] &amp; ".*")) * (Table1[keep]=1) ))</f>
        <v>0</v>
      </c>
      <c r="Q902" t="str" cm="1">
        <f t="array" ref="Q902">_xlfn.TEXTJOIN(", ", TRUE, _xlfn._xlws.FILTER(Table1[keyword], (_xlfn.REGEXTEST(Table1[keyword], "^" &amp; Table1[[#This Row],[keyword]] &amp; ".*")) * (Table1[keep]=1), ""))</f>
        <v/>
      </c>
    </row>
    <row r="903" spans="1:17" hidden="1" x14ac:dyDescent="0.3">
      <c r="A903" s="6" t="str">
        <f>IF(NOT(ISBLANK(Table1[[#This Row],[correct value]])), Table1[[#This Row],[correct value]], Table1[[#This Row],[processed]])</f>
        <v>switchov</v>
      </c>
      <c r="B903">
        <v>0</v>
      </c>
      <c r="C903">
        <v>0</v>
      </c>
      <c r="D903" t="s">
        <v>969</v>
      </c>
      <c r="F903" t="b">
        <f>COUNTA(_xlfn.TEXTSPLIT(Table1[[#This Row],[processed]]," "))=1</f>
        <v>1</v>
      </c>
      <c r="G903" t="s">
        <v>137</v>
      </c>
      <c r="H903" t="s">
        <v>192</v>
      </c>
      <c r="J903" cm="1">
        <f t="array" ref="J903">SUM(--((_xlfn.REGEXTEST(Table1[keyword], "\b" &amp; Table1[[#This Row],[keyword]] &amp; ".*")) * (Table1[keep]=1) * (Table1[QA]=Table1[[#This Row],[QA]]) *  (Table1[Redundant]&lt;&gt;1)))</f>
        <v>0</v>
      </c>
      <c r="K903" t="str" cm="1">
        <f t="array" ref="K903">_xlfn.TEXTJOIN(", ", TRUE, _xlfn._xlws.FILTER(Table1[keyword], (_xlfn.REGEXTEST(Table1[keyword], "\b" &amp; Table1[[#This Row],[keyword]] &amp; ".*")) * (Table1[keep]=1)  * (Table1[QA]=Table1[[#This Row],[QA]]) *  (Table1[Redundant]&lt;&gt;1), ""))</f>
        <v/>
      </c>
      <c r="L903" cm="1">
        <f t="array" ref="L903">SUM(--(RIGHT(_xlfn.TEXTSPLIT(Table1[[#This Row],[processed]], ," "), 1) = "I"))</f>
        <v>0</v>
      </c>
      <c r="M903" cm="1">
        <f t="array" ref="M903">SUM(--(RIGHT(_xlfn.TEXTSPLIT(Table1[[#This Row],[processed]], ," "), 2) = "bl"))</f>
        <v>0</v>
      </c>
      <c r="N903" cm="1">
        <f t="array" ref="N903">SUM(--(ISNUMBER(SEARCH(Table1[[#This Row],[keyword]], Table1[keyword]))))</f>
        <v>2</v>
      </c>
      <c r="O903" t="str" cm="1">
        <f t="array" ref="O903">_xlfn.TEXTJOIN(", ", TRUE, _xlfn._xlws.FILTER(Table1[keyword], ISNUMBER(SEARCH(Table1[[#This Row],[keyword]], Table1[keyword])), ""))</f>
        <v>switchov, switchov</v>
      </c>
      <c r="P903" cm="1">
        <f t="array" ref="P903">SUM(--((_xlfn.REGEXTEST(Table1[keyword], "^" &amp; Table1[[#This Row],[keyword]] &amp; ".*")) * (Table1[keep]=1) ))</f>
        <v>0</v>
      </c>
      <c r="Q903" t="str" cm="1">
        <f t="array" ref="Q903">_xlfn.TEXTJOIN(", ", TRUE, _xlfn._xlws.FILTER(Table1[keyword], (_xlfn.REGEXTEST(Table1[keyword], "^" &amp; Table1[[#This Row],[keyword]] &amp; ".*")) * (Table1[keep]=1), ""))</f>
        <v/>
      </c>
    </row>
    <row r="904" spans="1:17" x14ac:dyDescent="0.3">
      <c r="A904" t="str">
        <f>IF(NOT(ISBLANK(Table1[[#This Row],[correct value]])), Table1[[#This Row],[correct value]], Table1[[#This Row],[processed]])</f>
        <v>voltag</v>
      </c>
      <c r="B904">
        <v>0</v>
      </c>
      <c r="C904">
        <v>1</v>
      </c>
      <c r="D904" t="s">
        <v>399</v>
      </c>
      <c r="F904" t="b">
        <f>COUNTA(_xlfn.TEXTSPLIT(Table1[[#This Row],[processed]]," "))=1</f>
        <v>1</v>
      </c>
      <c r="G904" t="s">
        <v>372</v>
      </c>
      <c r="H904" s="2" t="s">
        <v>373</v>
      </c>
      <c r="J904" cm="1">
        <f t="array" ref="J904">SUM(--((_xlfn.REGEXTEST(Table1[keyword], "\b" &amp; Table1[[#This Row],[keyword]] &amp; ".*")) * (Table1[keep]=1) * (Table1[QA]=Table1[[#This Row],[QA]]) *  (Table1[Redundant]&lt;&gt;1)))</f>
        <v>1</v>
      </c>
      <c r="K904" t="str" cm="1">
        <f t="array" ref="K904">_xlfn.TEXTJOIN(", ", TRUE, _xlfn._xlws.FILTER(Table1[keyword], (_xlfn.REGEXTEST(Table1[keyword], "\b" &amp; Table1[[#This Row],[keyword]] &amp; ".*")) * (Table1[keep]=1)  * (Table1[QA]=Table1[[#This Row],[QA]]) *  (Table1[Redundant]&lt;&gt;1), ""))</f>
        <v>voltag</v>
      </c>
      <c r="L904" cm="1">
        <f t="array" ref="L904">SUM(--(RIGHT(_xlfn.TEXTSPLIT(Table1[[#This Row],[processed]], ," "), 1) = "I"))</f>
        <v>0</v>
      </c>
      <c r="M904" cm="1">
        <f t="array" ref="M904">SUM(--(RIGHT(_xlfn.TEXTSPLIT(Table1[[#This Row],[processed]], ," "), 2) = "bl"))</f>
        <v>0</v>
      </c>
      <c r="N904" cm="1">
        <f t="array" ref="N904">SUM(--(ISNUMBER(SEARCH(Table1[[#This Row],[keyword]], Table1[keyword]))))</f>
        <v>1</v>
      </c>
      <c r="O904" t="str" cm="1">
        <f t="array" ref="O904">_xlfn.TEXTJOIN(", ", TRUE, _xlfn._xlws.FILTER(Table1[keyword], ISNUMBER(SEARCH(Table1[[#This Row],[keyword]], Table1[keyword])), ""))</f>
        <v>voltag</v>
      </c>
      <c r="P904" cm="1">
        <f t="array" ref="P904">SUM(--((_xlfn.REGEXTEST(Table1[keyword], "^" &amp; Table1[[#This Row],[keyword]] &amp; ".*")) * (Table1[keep]=1) ))</f>
        <v>1</v>
      </c>
      <c r="Q904" t="str" cm="1">
        <f t="array" ref="Q904">_xlfn.TEXTJOIN(", ", TRUE, _xlfn._xlws.FILTER(Table1[keyword], (_xlfn.REGEXTEST(Table1[keyword], "^" &amp; Table1[[#This Row],[keyword]] &amp; ".*")) * (Table1[keep]=1), ""))</f>
        <v>voltag</v>
      </c>
    </row>
    <row r="905" spans="1:17" hidden="1" x14ac:dyDescent="0.3">
      <c r="A905" s="6" t="str">
        <f>IF(NOT(ISBLANK(Table1[[#This Row],[correct value]])), Table1[[#This Row],[correct value]], Table1[[#This Row],[processed]])</f>
        <v>synchroniz</v>
      </c>
      <c r="B905">
        <v>0</v>
      </c>
      <c r="C905">
        <v>0</v>
      </c>
      <c r="D905" t="s">
        <v>492</v>
      </c>
      <c r="F905" t="b">
        <f>COUNTA(_xlfn.TEXTSPLIT(Table1[[#This Row],[processed]]," "))=1</f>
        <v>1</v>
      </c>
      <c r="G905" t="s">
        <v>416</v>
      </c>
      <c r="H905" t="s">
        <v>416</v>
      </c>
      <c r="J905" cm="1">
        <f t="array" ref="J905">SUM(--((_xlfn.REGEXTEST(Table1[keyword], "\b" &amp; Table1[[#This Row],[keyword]] &amp; ".*")) * (Table1[keep]=1) * (Table1[QA]=Table1[[#This Row],[QA]]) *  (Table1[Redundant]&lt;&gt;1)))</f>
        <v>0</v>
      </c>
      <c r="K905" t="str" cm="1">
        <f t="array" ref="K905">_xlfn.TEXTJOIN(", ", TRUE, _xlfn._xlws.FILTER(Table1[keyword], (_xlfn.REGEXTEST(Table1[keyword], "\b" &amp; Table1[[#This Row],[keyword]] &amp; ".*")) * (Table1[keep]=1)  * (Table1[QA]=Table1[[#This Row],[QA]]) *  (Table1[Redundant]&lt;&gt;1), ""))</f>
        <v/>
      </c>
      <c r="L905" cm="1">
        <f t="array" ref="L905">SUM(--(RIGHT(_xlfn.TEXTSPLIT(Table1[[#This Row],[processed]], ," "), 1) = "I"))</f>
        <v>0</v>
      </c>
      <c r="M905" cm="1">
        <f t="array" ref="M905">SUM(--(RIGHT(_xlfn.TEXTSPLIT(Table1[[#This Row],[processed]], ," "), 2) = "bl"))</f>
        <v>0</v>
      </c>
      <c r="N905" cm="1">
        <f t="array" ref="N905">SUM(--(ISNUMBER(SEARCH(Table1[[#This Row],[keyword]], Table1[keyword]))))</f>
        <v>1</v>
      </c>
      <c r="O905" t="str" cm="1">
        <f t="array" ref="O905">_xlfn.TEXTJOIN(", ", TRUE, _xlfn._xlws.FILTER(Table1[keyword], ISNUMBER(SEARCH(Table1[[#This Row],[keyword]], Table1[keyword])), ""))</f>
        <v>synchroniz</v>
      </c>
      <c r="P905" cm="1">
        <f t="array" ref="P905">SUM(--((_xlfn.REGEXTEST(Table1[keyword], "^" &amp; Table1[[#This Row],[keyword]] &amp; ".*")) * (Table1[keep]=1) ))</f>
        <v>0</v>
      </c>
      <c r="Q905" t="str" cm="1">
        <f t="array" ref="Q905">_xlfn.TEXTJOIN(", ", TRUE, _xlfn._xlws.FILTER(Table1[keyword], (_xlfn.REGEXTEST(Table1[keyword], "^" &amp; Table1[[#This Row],[keyword]] &amp; ".*")) * (Table1[keep]=1), ""))</f>
        <v/>
      </c>
    </row>
    <row r="906" spans="1:17" x14ac:dyDescent="0.3">
      <c r="A906" t="str">
        <f>IF(NOT(ISBLANK(Table1[[#This Row],[correct value]])), Table1[[#This Row],[correct value]], Table1[[#This Row],[processed]])</f>
        <v>vpn</v>
      </c>
      <c r="B906">
        <v>1</v>
      </c>
      <c r="C906">
        <v>1</v>
      </c>
      <c r="D906" t="s">
        <v>1184</v>
      </c>
      <c r="F906" t="b">
        <f>COUNTA(_xlfn.TEXTSPLIT(Table1[[#This Row],[processed]]," "))=1</f>
        <v>1</v>
      </c>
      <c r="G906" t="s">
        <v>1102</v>
      </c>
      <c r="H906" s="2" t="s">
        <v>1103</v>
      </c>
      <c r="J906" cm="1">
        <f t="array" ref="J906">SUM(--((_xlfn.REGEXTEST(Table1[keyword], "\b" &amp; Table1[[#This Row],[keyword]] &amp; ".*")) * (Table1[keep]=1) * (Table1[QA]=Table1[[#This Row],[QA]]) *  (Table1[Redundant]&lt;&gt;1)))</f>
        <v>1</v>
      </c>
      <c r="K906" t="str" cm="1">
        <f t="array" ref="K906">_xlfn.TEXTJOIN(", ", TRUE, _xlfn._xlws.FILTER(Table1[keyword], (_xlfn.REGEXTEST(Table1[keyword], "\b" &amp; Table1[[#This Row],[keyword]] &amp; ".*")) * (Table1[keep]=1)  * (Table1[QA]=Table1[[#This Row],[QA]]) *  (Table1[Redundant]&lt;&gt;1), ""))</f>
        <v>vpn</v>
      </c>
      <c r="L906" cm="1">
        <f t="array" ref="L906">SUM(--(RIGHT(_xlfn.TEXTSPLIT(Table1[[#This Row],[processed]], ," "), 1) = "I"))</f>
        <v>0</v>
      </c>
      <c r="M906" cm="1">
        <f t="array" ref="M906">SUM(--(RIGHT(_xlfn.TEXTSPLIT(Table1[[#This Row],[processed]], ," "), 2) = "bl"))</f>
        <v>0</v>
      </c>
      <c r="N906" cm="1">
        <f t="array" ref="N906">SUM(--(ISNUMBER(SEARCH(Table1[[#This Row],[keyword]], Table1[keyword]))))</f>
        <v>1</v>
      </c>
      <c r="O906" t="str" cm="1">
        <f t="array" ref="O906">_xlfn.TEXTJOIN(", ", TRUE, _xlfn._xlws.FILTER(Table1[keyword], ISNUMBER(SEARCH(Table1[[#This Row],[keyword]], Table1[keyword])), ""))</f>
        <v>vpn</v>
      </c>
      <c r="P906" cm="1">
        <f t="array" ref="P906">SUM(--((_xlfn.REGEXTEST(Table1[keyword], "^" &amp; Table1[[#This Row],[keyword]] &amp; ".*")) * (Table1[keep]=1) ))</f>
        <v>1</v>
      </c>
      <c r="Q906" t="str" cm="1">
        <f t="array" ref="Q906">_xlfn.TEXTJOIN(", ", TRUE, _xlfn._xlws.FILTER(Table1[keyword], (_xlfn.REGEXTEST(Table1[keyword], "^" &amp; Table1[[#This Row],[keyword]] &amp; ".*")) * (Table1[keep]=1), ""))</f>
        <v>vpn</v>
      </c>
    </row>
    <row r="907" spans="1:17" x14ac:dyDescent="0.3">
      <c r="A907" t="str">
        <f>IF(NOT(ISBLANK(Table1[[#This Row],[correct value]])), Table1[[#This Row],[correct value]], Table1[[#This Row],[processed]])</f>
        <v>walkthrough</v>
      </c>
      <c r="B907">
        <v>0</v>
      </c>
      <c r="C907">
        <v>1</v>
      </c>
      <c r="D907" t="s">
        <v>1383</v>
      </c>
      <c r="F907" t="b">
        <f>COUNTA(_xlfn.TEXTSPLIT(Table1[[#This Row],[processed]]," "))=1</f>
        <v>1</v>
      </c>
      <c r="G907" t="s">
        <v>1191</v>
      </c>
      <c r="H907" s="2" t="s">
        <v>1191</v>
      </c>
      <c r="J907" cm="1">
        <f t="array" ref="J907">SUM(--((_xlfn.REGEXTEST(Table1[keyword], "\b" &amp; Table1[[#This Row],[keyword]] &amp; ".*")) * (Table1[keep]=1) * (Table1[QA]=Table1[[#This Row],[QA]]) *  (Table1[Redundant]&lt;&gt;1)))</f>
        <v>1</v>
      </c>
      <c r="K907" t="str" cm="1">
        <f t="array" ref="K907">_xlfn.TEXTJOIN(", ", TRUE, _xlfn._xlws.FILTER(Table1[keyword], (_xlfn.REGEXTEST(Table1[keyword], "\b" &amp; Table1[[#This Row],[keyword]] &amp; ".*")) * (Table1[keep]=1)  * (Table1[QA]=Table1[[#This Row],[QA]]) *  (Table1[Redundant]&lt;&gt;1), ""))</f>
        <v>walkthrough</v>
      </c>
      <c r="L907" cm="1">
        <f t="array" ref="L907">SUM(--(RIGHT(_xlfn.TEXTSPLIT(Table1[[#This Row],[processed]], ," "), 1) = "I"))</f>
        <v>0</v>
      </c>
      <c r="M907" cm="1">
        <f t="array" ref="M907">SUM(--(RIGHT(_xlfn.TEXTSPLIT(Table1[[#This Row],[processed]], ," "), 2) = "bl"))</f>
        <v>0</v>
      </c>
      <c r="N907" cm="1">
        <f t="array" ref="N907">SUM(--(ISNUMBER(SEARCH(Table1[[#This Row],[keyword]], Table1[keyword]))))</f>
        <v>2</v>
      </c>
      <c r="O907" t="str" cm="1">
        <f t="array" ref="O907">_xlfn.TEXTJOIN(", ", TRUE, _xlfn._xlws.FILTER(Table1[keyword], ISNUMBER(SEARCH(Table1[[#This Row],[keyword]], Table1[keyword])), ""))</f>
        <v>walkthrough, walkthrough</v>
      </c>
      <c r="P907" cm="1">
        <f t="array" ref="P907">SUM(--((_xlfn.REGEXTEST(Table1[keyword], "^" &amp; Table1[[#This Row],[keyword]] &amp; ".*")) * (Table1[keep]=1) ))</f>
        <v>1</v>
      </c>
      <c r="Q907" t="str" cm="1">
        <f t="array" ref="Q907">_xlfn.TEXTJOIN(", ", TRUE, _xlfn._xlws.FILTER(Table1[keyword], (_xlfn.REGEXTEST(Table1[keyword], "^" &amp; Table1[[#This Row],[keyword]] &amp; ".*")) * (Table1[keep]=1), ""))</f>
        <v>walkthrough</v>
      </c>
    </row>
    <row r="908" spans="1:17" x14ac:dyDescent="0.3">
      <c r="A908" t="str">
        <f>IF(NOT(ISBLANK(Table1[[#This Row],[correct value]])), Table1[[#This Row],[correct value]], Table1[[#This Row],[processed]])</f>
        <v>watchdog</v>
      </c>
      <c r="B908">
        <v>0</v>
      </c>
      <c r="C908">
        <v>1</v>
      </c>
      <c r="D908" t="s">
        <v>131</v>
      </c>
      <c r="F908" t="b">
        <f>COUNTA(_xlfn.TEXTSPLIT(Table1[[#This Row],[processed]]," "))=1</f>
        <v>1</v>
      </c>
      <c r="G908" t="s">
        <v>176</v>
      </c>
      <c r="H908" t="s">
        <v>176</v>
      </c>
      <c r="J908" cm="1">
        <f t="array" ref="J908">SUM(--((_xlfn.REGEXTEST(Table1[keyword], "\b" &amp; Table1[[#This Row],[keyword]] &amp; ".*")) * (Table1[keep]=1) * (Table1[QA]=Table1[[#This Row],[QA]]) *  (Table1[Redundant]&lt;&gt;1)))</f>
        <v>1</v>
      </c>
      <c r="K908" t="str" cm="1">
        <f t="array" ref="K908">_xlfn.TEXTJOIN(", ", TRUE, _xlfn._xlws.FILTER(Table1[keyword], (_xlfn.REGEXTEST(Table1[keyword], "\b" &amp; Table1[[#This Row],[keyword]] &amp; ".*")) * (Table1[keep]=1)  * (Table1[QA]=Table1[[#This Row],[QA]]) *  (Table1[Redundant]&lt;&gt;1), ""))</f>
        <v>watchdog</v>
      </c>
      <c r="L908" cm="1">
        <f t="array" ref="L908">SUM(--(RIGHT(_xlfn.TEXTSPLIT(Table1[[#This Row],[processed]], ," "), 1) = "I"))</f>
        <v>0</v>
      </c>
      <c r="M908" cm="1">
        <f t="array" ref="M908">SUM(--(RIGHT(_xlfn.TEXTSPLIT(Table1[[#This Row],[processed]], ," "), 2) = "bl"))</f>
        <v>0</v>
      </c>
      <c r="N908" cm="1">
        <f t="array" ref="N908">SUM(--(ISNUMBER(SEARCH(Table1[[#This Row],[keyword]], Table1[keyword]))))</f>
        <v>3</v>
      </c>
      <c r="O908" t="str" cm="1">
        <f t="array" ref="O908">_xlfn.TEXTJOIN(", ", TRUE, _xlfn._xlws.FILTER(Table1[keyword], ISNUMBER(SEARCH(Table1[[#This Row],[keyword]], Table1[keyword])), ""))</f>
        <v>watchdog, watchdog, watchdog</v>
      </c>
      <c r="P908" cm="1">
        <f t="array" ref="P908">SUM(--((_xlfn.REGEXTEST(Table1[keyword], "^" &amp; Table1[[#This Row],[keyword]] &amp; ".*")) * (Table1[keep]=1) ))</f>
        <v>2</v>
      </c>
      <c r="Q908" t="str" cm="1">
        <f t="array" ref="Q908">_xlfn.TEXTJOIN(", ", TRUE, _xlfn._xlws.FILTER(Table1[keyword], (_xlfn.REGEXTEST(Table1[keyword], "^" &amp; Table1[[#This Row],[keyword]] &amp; ".*")) * (Table1[keep]=1), ""))</f>
        <v>watchdog, watchdog</v>
      </c>
    </row>
    <row r="909" spans="1:17" x14ac:dyDescent="0.3">
      <c r="A909" t="str">
        <f>IF(NOT(ISBLANK(Table1[[#This Row],[correct value]])), Table1[[#This Row],[correct value]], Table1[[#This Row],[processed]])</f>
        <v>watchdog</v>
      </c>
      <c r="B909">
        <v>0</v>
      </c>
      <c r="C909">
        <v>1</v>
      </c>
      <c r="D909" t="s">
        <v>969</v>
      </c>
      <c r="F909" t="b">
        <f>COUNTA(_xlfn.TEXTSPLIT(Table1[[#This Row],[processed]]," "))=1</f>
        <v>1</v>
      </c>
      <c r="G909" t="s">
        <v>176</v>
      </c>
      <c r="H909" s="2" t="s">
        <v>176</v>
      </c>
      <c r="J909" cm="1">
        <f t="array" ref="J909">SUM(--((_xlfn.REGEXTEST(Table1[keyword], "\b" &amp; Table1[[#This Row],[keyword]] &amp; ".*")) * (Table1[keep]=1) * (Table1[QA]=Table1[[#This Row],[QA]]) *  (Table1[Redundant]&lt;&gt;1)))</f>
        <v>1</v>
      </c>
      <c r="K909" t="str" cm="1">
        <f t="array" ref="K909">_xlfn.TEXTJOIN(", ", TRUE, _xlfn._xlws.FILTER(Table1[keyword], (_xlfn.REGEXTEST(Table1[keyword], "\b" &amp; Table1[[#This Row],[keyword]] &amp; ".*")) * (Table1[keep]=1)  * (Table1[QA]=Table1[[#This Row],[QA]]) *  (Table1[Redundant]&lt;&gt;1), ""))</f>
        <v>watchdog</v>
      </c>
      <c r="L909" cm="1">
        <f t="array" ref="L909">SUM(--(RIGHT(_xlfn.TEXTSPLIT(Table1[[#This Row],[processed]], ," "), 1) = "I"))</f>
        <v>0</v>
      </c>
      <c r="M909" cm="1">
        <f t="array" ref="M909">SUM(--(RIGHT(_xlfn.TEXTSPLIT(Table1[[#This Row],[processed]], ," "), 2) = "bl"))</f>
        <v>0</v>
      </c>
      <c r="N909" cm="1">
        <f t="array" ref="N909">SUM(--(ISNUMBER(SEARCH(Table1[[#This Row],[keyword]], Table1[keyword]))))</f>
        <v>3</v>
      </c>
      <c r="O909" t="str" cm="1">
        <f t="array" ref="O909">_xlfn.TEXTJOIN(", ", TRUE, _xlfn._xlws.FILTER(Table1[keyword], ISNUMBER(SEARCH(Table1[[#This Row],[keyword]], Table1[keyword])), ""))</f>
        <v>watchdog, watchdog, watchdog</v>
      </c>
      <c r="P909" cm="1">
        <f t="array" ref="P909">SUM(--((_xlfn.REGEXTEST(Table1[keyword], "^" &amp; Table1[[#This Row],[keyword]] &amp; ".*")) * (Table1[keep]=1) ))</f>
        <v>2</v>
      </c>
      <c r="Q909" t="str" cm="1">
        <f t="array" ref="Q909">_xlfn.TEXTJOIN(", ", TRUE, _xlfn._xlws.FILTER(Table1[keyword], (_xlfn.REGEXTEST(Table1[keyword], "^" &amp; Table1[[#This Row],[keyword]] &amp; ".*")) * (Table1[keep]=1), ""))</f>
        <v>watchdog, watchdog</v>
      </c>
    </row>
    <row r="910" spans="1:17" x14ac:dyDescent="0.3">
      <c r="A910" t="str">
        <f>IF(NOT(ISBLANK(Table1[[#This Row],[correct value]])), Table1[[#This Row],[correct value]], Table1[[#This Row],[processed]])</f>
        <v>watt</v>
      </c>
      <c r="B910">
        <v>0</v>
      </c>
      <c r="C910">
        <v>1</v>
      </c>
      <c r="D910" t="s">
        <v>399</v>
      </c>
      <c r="F910" t="b">
        <f>COUNTA(_xlfn.TEXTSPLIT(Table1[[#This Row],[processed]]," "))=1</f>
        <v>1</v>
      </c>
      <c r="G910" t="s">
        <v>351</v>
      </c>
      <c r="H910" s="2" t="s">
        <v>351</v>
      </c>
      <c r="J910" cm="1">
        <f t="array" ref="J910">SUM(--((_xlfn.REGEXTEST(Table1[keyword], "\b" &amp; Table1[[#This Row],[keyword]] &amp; ".*")) * (Table1[keep]=1) * (Table1[QA]=Table1[[#This Row],[QA]]) *  (Table1[Redundant]&lt;&gt;1)))</f>
        <v>1</v>
      </c>
      <c r="K910" t="str" cm="1">
        <f t="array" ref="K910">_xlfn.TEXTJOIN(", ", TRUE, _xlfn._xlws.FILTER(Table1[keyword], (_xlfn.REGEXTEST(Table1[keyword], "\b" &amp; Table1[[#This Row],[keyword]] &amp; ".*")) * (Table1[keep]=1)  * (Table1[QA]=Table1[[#This Row],[QA]]) *  (Table1[Redundant]&lt;&gt;1), ""))</f>
        <v>watt</v>
      </c>
      <c r="L910" cm="1">
        <f t="array" ref="L910">SUM(--(RIGHT(_xlfn.TEXTSPLIT(Table1[[#This Row],[processed]], ," "), 1) = "I"))</f>
        <v>0</v>
      </c>
      <c r="M910" cm="1">
        <f t="array" ref="M910">SUM(--(RIGHT(_xlfn.TEXTSPLIT(Table1[[#This Row],[processed]], ," "), 2) = "bl"))</f>
        <v>0</v>
      </c>
      <c r="N910" cm="1">
        <f t="array" ref="N910">SUM(--(ISNUMBER(SEARCH(Table1[[#This Row],[keyword]], Table1[keyword]))))</f>
        <v>1</v>
      </c>
      <c r="O910" t="str" cm="1">
        <f t="array" ref="O910">_xlfn.TEXTJOIN(", ", TRUE, _xlfn._xlws.FILTER(Table1[keyword], ISNUMBER(SEARCH(Table1[[#This Row],[keyword]], Table1[keyword])), ""))</f>
        <v>watt</v>
      </c>
      <c r="P910" cm="1">
        <f t="array" ref="P910">SUM(--((_xlfn.REGEXTEST(Table1[keyword], "^" &amp; Table1[[#This Row],[keyword]] &amp; ".*")) * (Table1[keep]=1) ))</f>
        <v>1</v>
      </c>
      <c r="Q910" t="str" cm="1">
        <f t="array" ref="Q910">_xlfn.TEXTJOIN(", ", TRUE, _xlfn._xlws.FILTER(Table1[keyword], (_xlfn.REGEXTEST(Table1[keyword], "^" &amp; Table1[[#This Row],[keyword]] &amp; ".*")) * (Table1[keep]=1), ""))</f>
        <v>watt</v>
      </c>
    </row>
    <row r="911" spans="1:17" x14ac:dyDescent="0.3">
      <c r="A911" t="str">
        <f>IF(NOT(ISBLANK(Table1[[#This Row],[correct value]])), Table1[[#This Row],[correct value]], Table1[[#This Row],[processed]])</f>
        <v>widget</v>
      </c>
      <c r="B911">
        <v>1</v>
      </c>
      <c r="C911">
        <v>1</v>
      </c>
      <c r="D911" t="s">
        <v>1383</v>
      </c>
      <c r="F911" t="b">
        <f>COUNTA(_xlfn.TEXTSPLIT(Table1[[#This Row],[processed]]," "))=1</f>
        <v>1</v>
      </c>
      <c r="G911" t="s">
        <v>1342</v>
      </c>
      <c r="H911" s="2" t="s">
        <v>1343</v>
      </c>
      <c r="J911" cm="1">
        <f t="array" ref="J911">SUM(--((_xlfn.REGEXTEST(Table1[keyword], "\b" &amp; Table1[[#This Row],[keyword]] &amp; ".*")) * (Table1[keep]=1) * (Table1[QA]=Table1[[#This Row],[QA]]) *  (Table1[Redundant]&lt;&gt;1)))</f>
        <v>1</v>
      </c>
      <c r="K911" t="str" cm="1">
        <f t="array" ref="K911">_xlfn.TEXTJOIN(", ", TRUE, _xlfn._xlws.FILTER(Table1[keyword], (_xlfn.REGEXTEST(Table1[keyword], "\b" &amp; Table1[[#This Row],[keyword]] &amp; ".*")) * (Table1[keep]=1)  * (Table1[QA]=Table1[[#This Row],[QA]]) *  (Table1[Redundant]&lt;&gt;1), ""))</f>
        <v>widget</v>
      </c>
      <c r="L911" cm="1">
        <f t="array" ref="L911">SUM(--(RIGHT(_xlfn.TEXTSPLIT(Table1[[#This Row],[processed]], ," "), 1) = "I"))</f>
        <v>0</v>
      </c>
      <c r="M911" cm="1">
        <f t="array" ref="M911">SUM(--(RIGHT(_xlfn.TEXTSPLIT(Table1[[#This Row],[processed]], ," "), 2) = "bl"))</f>
        <v>0</v>
      </c>
      <c r="N911" cm="1">
        <f t="array" ref="N911">SUM(--(ISNUMBER(SEARCH(Table1[[#This Row],[keyword]], Table1[keyword]))))</f>
        <v>1</v>
      </c>
      <c r="O911" t="str" cm="1">
        <f t="array" ref="O911">_xlfn.TEXTJOIN(", ", TRUE, _xlfn._xlws.FILTER(Table1[keyword], ISNUMBER(SEARCH(Table1[[#This Row],[keyword]], Table1[keyword])), ""))</f>
        <v>widget</v>
      </c>
      <c r="P911" cm="1">
        <f t="array" ref="P911">SUM(--((_xlfn.REGEXTEST(Table1[keyword], "^" &amp; Table1[[#This Row],[keyword]] &amp; ".*")) * (Table1[keep]=1) ))</f>
        <v>1</v>
      </c>
      <c r="Q911" t="str" cm="1">
        <f t="array" ref="Q911">_xlfn.TEXTJOIN(", ", TRUE, _xlfn._xlws.FILTER(Table1[keyword], (_xlfn.REGEXTEST(Table1[keyword], "^" &amp; Table1[[#This Row],[keyword]] &amp; ".*")) * (Table1[keep]=1), ""))</f>
        <v>widget</v>
      </c>
    </row>
    <row r="912" spans="1:17" x14ac:dyDescent="0.3">
      <c r="A912" t="str">
        <f>IF(NOT(ISBLANK(Table1[[#This Row],[correct value]])), Table1[[#This Row],[correct value]], Table1[[#This Row],[processed]])</f>
        <v>wizard</v>
      </c>
      <c r="B912">
        <v>0</v>
      </c>
      <c r="C912">
        <v>1</v>
      </c>
      <c r="D912" t="s">
        <v>1383</v>
      </c>
      <c r="F912" t="b">
        <f>COUNTA(_xlfn.TEXTSPLIT(Table1[[#This Row],[processed]]," "))=1</f>
        <v>1</v>
      </c>
      <c r="G912" t="s">
        <v>1317</v>
      </c>
      <c r="H912" s="2" t="s">
        <v>1318</v>
      </c>
      <c r="J912" cm="1">
        <f t="array" ref="J912">SUM(--((_xlfn.REGEXTEST(Table1[keyword], "\b" &amp; Table1[[#This Row],[keyword]] &amp; ".*")) * (Table1[keep]=1) * (Table1[QA]=Table1[[#This Row],[QA]]) *  (Table1[Redundant]&lt;&gt;1)))</f>
        <v>1</v>
      </c>
      <c r="K912" t="str" cm="1">
        <f t="array" ref="K912">_xlfn.TEXTJOIN(", ", TRUE, _xlfn._xlws.FILTER(Table1[keyword], (_xlfn.REGEXTEST(Table1[keyword], "\b" &amp; Table1[[#This Row],[keyword]] &amp; ".*")) * (Table1[keep]=1)  * (Table1[QA]=Table1[[#This Row],[QA]]) *  (Table1[Redundant]&lt;&gt;1), ""))</f>
        <v>wizard</v>
      </c>
      <c r="L912" cm="1">
        <f t="array" ref="L912">SUM(--(RIGHT(_xlfn.TEXTSPLIT(Table1[[#This Row],[processed]], ," "), 1) = "I"))</f>
        <v>0</v>
      </c>
      <c r="M912" cm="1">
        <f t="array" ref="M912">SUM(--(RIGHT(_xlfn.TEXTSPLIT(Table1[[#This Row],[processed]], ," "), 2) = "bl"))</f>
        <v>0</v>
      </c>
      <c r="N912" cm="1">
        <f t="array" ref="N912">SUM(--(ISNUMBER(SEARCH(Table1[[#This Row],[keyword]], Table1[keyword]))))</f>
        <v>1</v>
      </c>
      <c r="O912" t="str" cm="1">
        <f t="array" ref="O912">_xlfn.TEXTJOIN(", ", TRUE, _xlfn._xlws.FILTER(Table1[keyword], ISNUMBER(SEARCH(Table1[[#This Row],[keyword]], Table1[keyword])), ""))</f>
        <v>wizard</v>
      </c>
      <c r="P912" cm="1">
        <f t="array" ref="P912">SUM(--((_xlfn.REGEXTEST(Table1[keyword], "^" &amp; Table1[[#This Row],[keyword]] &amp; ".*")) * (Table1[keep]=1) ))</f>
        <v>1</v>
      </c>
      <c r="Q912" t="str" cm="1">
        <f t="array" ref="Q912">_xlfn.TEXTJOIN(", ", TRUE, _xlfn._xlws.FILTER(Table1[keyword], (_xlfn.REGEXTEST(Table1[keyword], "^" &amp; Table1[[#This Row],[keyword]] &amp; ".*")) * (Table1[keep]=1), ""))</f>
        <v>wizard</v>
      </c>
    </row>
    <row r="913" spans="1:17" x14ac:dyDescent="0.3">
      <c r="A913" t="str">
        <f>IF(NOT(ISBLANK(Table1[[#This Row],[correct value]])), Table1[[#This Row],[correct value]], Table1[[#This Row],[processed]])</f>
        <v>workflow</v>
      </c>
      <c r="B913">
        <v>0</v>
      </c>
      <c r="C913">
        <v>1</v>
      </c>
      <c r="D913" t="s">
        <v>1383</v>
      </c>
      <c r="F913" t="b">
        <f>COUNTA(_xlfn.TEXTSPLIT(Table1[[#This Row],[processed]]," "))=1</f>
        <v>1</v>
      </c>
      <c r="G913" t="s">
        <v>1304</v>
      </c>
      <c r="H913" s="2" t="s">
        <v>1304</v>
      </c>
      <c r="J913" cm="1">
        <f t="array" ref="J913">SUM(--((_xlfn.REGEXTEST(Table1[keyword], "\b" &amp; Table1[[#This Row],[keyword]] &amp; ".*")) * (Table1[keep]=1) * (Table1[QA]=Table1[[#This Row],[QA]]) *  (Table1[Redundant]&lt;&gt;1)))</f>
        <v>1</v>
      </c>
      <c r="K913" t="str" cm="1">
        <f t="array" ref="K913">_xlfn.TEXTJOIN(", ", TRUE, _xlfn._xlws.FILTER(Table1[keyword], (_xlfn.REGEXTEST(Table1[keyword], "\b" &amp; Table1[[#This Row],[keyword]] &amp; ".*")) * (Table1[keep]=1)  * (Table1[QA]=Table1[[#This Row],[QA]]) *  (Table1[Redundant]&lt;&gt;1), ""))</f>
        <v>workflow</v>
      </c>
      <c r="L913" cm="1">
        <f t="array" ref="L913">SUM(--(RIGHT(_xlfn.TEXTSPLIT(Table1[[#This Row],[processed]], ," "), 1) = "I"))</f>
        <v>0</v>
      </c>
      <c r="M913" cm="1">
        <f t="array" ref="M913">SUM(--(RIGHT(_xlfn.TEXTSPLIT(Table1[[#This Row],[processed]], ," "), 2) = "bl"))</f>
        <v>0</v>
      </c>
      <c r="N913" cm="1">
        <f t="array" ref="N913">SUM(--(ISNUMBER(SEARCH(Table1[[#This Row],[keyword]], Table1[keyword]))))</f>
        <v>1</v>
      </c>
      <c r="O913" t="str" cm="1">
        <f t="array" ref="O913">_xlfn.TEXTJOIN(", ", TRUE, _xlfn._xlws.FILTER(Table1[keyword], ISNUMBER(SEARCH(Table1[[#This Row],[keyword]], Table1[keyword])), ""))</f>
        <v>workflow</v>
      </c>
      <c r="P913" cm="1">
        <f t="array" ref="P913">SUM(--((_xlfn.REGEXTEST(Table1[keyword], "^" &amp; Table1[[#This Row],[keyword]] &amp; ".*")) * (Table1[keep]=1) ))</f>
        <v>1</v>
      </c>
      <c r="Q913" t="str" cm="1">
        <f t="array" ref="Q913">_xlfn.TEXTJOIN(", ", TRUE, _xlfn._xlws.FILTER(Table1[keyword], (_xlfn.REGEXTEST(Table1[keyword], "^" &amp; Table1[[#This Row],[keyword]] &amp; ".*")) * (Table1[keep]=1), ""))</f>
        <v>workflow</v>
      </c>
    </row>
    <row r="914" spans="1:17" hidden="1" x14ac:dyDescent="0.3">
      <c r="A914" s="6" t="str">
        <f>IF(NOT(ISBLANK(Table1[[#This Row],[correct value]])), Table1[[#This Row],[correct value]], Table1[[#This Row],[processed]])</f>
        <v>tdp</v>
      </c>
      <c r="B914">
        <v>0</v>
      </c>
      <c r="C914">
        <v>0</v>
      </c>
      <c r="D914" t="s">
        <v>399</v>
      </c>
      <c r="F914" t="b">
        <f>COUNTA(_xlfn.TEXTSPLIT(Table1[[#This Row],[processed]]," "))=1</f>
        <v>1</v>
      </c>
      <c r="G914" t="s">
        <v>329</v>
      </c>
      <c r="H914" t="s">
        <v>330</v>
      </c>
      <c r="J914" cm="1">
        <f t="array" ref="J914">SUM(--((_xlfn.REGEXTEST(Table1[keyword], "\b" &amp; Table1[[#This Row],[keyword]] &amp; ".*")) * (Table1[keep]=1) * (Table1[QA]=Table1[[#This Row],[QA]]) *  (Table1[Redundant]&lt;&gt;1)))</f>
        <v>0</v>
      </c>
      <c r="K914" t="str" cm="1">
        <f t="array" ref="K914">_xlfn.TEXTJOIN(", ", TRUE, _xlfn._xlws.FILTER(Table1[keyword], (_xlfn.REGEXTEST(Table1[keyword], "\b" &amp; Table1[[#This Row],[keyword]] &amp; ".*")) * (Table1[keep]=1)  * (Table1[QA]=Table1[[#This Row],[QA]]) *  (Table1[Redundant]&lt;&gt;1), ""))</f>
        <v/>
      </c>
      <c r="L914" cm="1">
        <f t="array" ref="L914">SUM(--(RIGHT(_xlfn.TEXTSPLIT(Table1[[#This Row],[processed]], ," "), 1) = "I"))</f>
        <v>0</v>
      </c>
      <c r="M914" cm="1">
        <f t="array" ref="M914">SUM(--(RIGHT(_xlfn.TEXTSPLIT(Table1[[#This Row],[processed]], ," "), 2) = "bl"))</f>
        <v>0</v>
      </c>
      <c r="N914" cm="1">
        <f t="array" ref="N914">SUM(--(ISNUMBER(SEARCH(Table1[[#This Row],[keyword]], Table1[keyword]))))</f>
        <v>1</v>
      </c>
      <c r="O914" t="str" cm="1">
        <f t="array" ref="O914">_xlfn.TEXTJOIN(", ", TRUE, _xlfn._xlws.FILTER(Table1[keyword], ISNUMBER(SEARCH(Table1[[#This Row],[keyword]], Table1[keyword])), ""))</f>
        <v>tdp</v>
      </c>
      <c r="P914" cm="1">
        <f t="array" ref="P914">SUM(--((_xlfn.REGEXTEST(Table1[keyword], "^" &amp; Table1[[#This Row],[keyword]] &amp; ".*")) * (Table1[keep]=1) ))</f>
        <v>0</v>
      </c>
      <c r="Q914" t="str" cm="1">
        <f t="array" ref="Q914">_xlfn.TEXTJOIN(", ", TRUE, _xlfn._xlws.FILTER(Table1[keyword], (_xlfn.REGEXTEST(Table1[keyword], "^" &amp; Table1[[#This Row],[keyword]] &amp; ".*")) * (Table1[keep]=1), ""))</f>
        <v/>
      </c>
    </row>
    <row r="915" spans="1:17" x14ac:dyDescent="0.3">
      <c r="A915" t="str">
        <f>IF(NOT(ISBLANK(Table1[[#This Row],[correct value]])), Table1[[#This Row],[correct value]], Table1[[#This Row],[processed]])</f>
        <v>workload</v>
      </c>
      <c r="B915">
        <v>0</v>
      </c>
      <c r="C915">
        <v>1</v>
      </c>
      <c r="D915" t="s">
        <v>746</v>
      </c>
      <c r="F915" t="b">
        <f>COUNTA(_xlfn.TEXTSPLIT(Table1[[#This Row],[processed]]," "))=1</f>
        <v>1</v>
      </c>
      <c r="G915" t="s">
        <v>677</v>
      </c>
      <c r="H915" s="2" t="s">
        <v>677</v>
      </c>
      <c r="J915" cm="1">
        <f t="array" ref="J915">SUM(--((_xlfn.REGEXTEST(Table1[keyword], "\b" &amp; Table1[[#This Row],[keyword]] &amp; ".*")) * (Table1[keep]=1) * (Table1[QA]=Table1[[#This Row],[QA]]) *  (Table1[Redundant]&lt;&gt;1)))</f>
        <v>1</v>
      </c>
      <c r="K915" t="str" cm="1">
        <f t="array" ref="K915">_xlfn.TEXTJOIN(", ", TRUE, _xlfn._xlws.FILTER(Table1[keyword], (_xlfn.REGEXTEST(Table1[keyword], "\b" &amp; Table1[[#This Row],[keyword]] &amp; ".*")) * (Table1[keep]=1)  * (Table1[QA]=Table1[[#This Row],[QA]]) *  (Table1[Redundant]&lt;&gt;1), ""))</f>
        <v>workload</v>
      </c>
      <c r="L915" cm="1">
        <f t="array" ref="L915">SUM(--(RIGHT(_xlfn.TEXTSPLIT(Table1[[#This Row],[processed]], ," "), 1) = "I"))</f>
        <v>0</v>
      </c>
      <c r="M915" cm="1">
        <f t="array" ref="M915">SUM(--(RIGHT(_xlfn.TEXTSPLIT(Table1[[#This Row],[processed]], ," "), 2) = "bl"))</f>
        <v>0</v>
      </c>
      <c r="N915" cm="1">
        <f t="array" ref="N915">SUM(--(ISNUMBER(SEARCH(Table1[[#This Row],[keyword]], Table1[keyword]))))</f>
        <v>2</v>
      </c>
      <c r="O915" t="str" cm="1">
        <f t="array" ref="O915">_xlfn.TEXTJOIN(", ", TRUE, _xlfn._xlws.FILTER(Table1[keyword], ISNUMBER(SEARCH(Table1[[#This Row],[keyword]], Table1[keyword])), ""))</f>
        <v>workload, workload perform</v>
      </c>
      <c r="P915" cm="1">
        <f t="array" ref="P915">SUM(--((_xlfn.REGEXTEST(Table1[keyword], "^" &amp; Table1[[#This Row],[keyword]] &amp; ".*")) * (Table1[keep]=1) ))</f>
        <v>2</v>
      </c>
      <c r="Q915" t="str" cm="1">
        <f t="array" ref="Q915">_xlfn.TEXTJOIN(", ", TRUE, _xlfn._xlws.FILTER(Table1[keyword], (_xlfn.REGEXTEST(Table1[keyword], "^" &amp; Table1[[#This Row],[keyword]] &amp; ".*")) * (Table1[keep]=1), ""))</f>
        <v>workload, workload perform</v>
      </c>
    </row>
    <row r="916" spans="1:17" x14ac:dyDescent="0.3">
      <c r="A916" t="str">
        <f>IF(NOT(ISBLANK(Table1[[#This Row],[correct value]])), Table1[[#This Row],[correct value]], Table1[[#This Row],[processed]])</f>
        <v>worm</v>
      </c>
      <c r="B916">
        <v>0</v>
      </c>
      <c r="C916">
        <v>1</v>
      </c>
      <c r="D916" t="s">
        <v>1184</v>
      </c>
      <c r="F916" t="b">
        <f>COUNTA(_xlfn.TEXTSPLIT(Table1[[#This Row],[processed]]," "))=1</f>
        <v>1</v>
      </c>
      <c r="G916" t="s">
        <v>1031</v>
      </c>
      <c r="H916" s="2" t="s">
        <v>1031</v>
      </c>
      <c r="J916" cm="1">
        <f t="array" ref="J916">SUM(--((_xlfn.REGEXTEST(Table1[keyword], "\b" &amp; Table1[[#This Row],[keyword]] &amp; ".*")) * (Table1[keep]=1) * (Table1[QA]=Table1[[#This Row],[QA]]) *  (Table1[Redundant]&lt;&gt;1)))</f>
        <v>1</v>
      </c>
      <c r="K916" t="str" cm="1">
        <f t="array" ref="K916">_xlfn.TEXTJOIN(", ", TRUE, _xlfn._xlws.FILTER(Table1[keyword], (_xlfn.REGEXTEST(Table1[keyword], "\b" &amp; Table1[[#This Row],[keyword]] &amp; ".*")) * (Table1[keep]=1)  * (Table1[QA]=Table1[[#This Row],[QA]]) *  (Table1[Redundant]&lt;&gt;1), ""))</f>
        <v>worm</v>
      </c>
      <c r="L916" cm="1">
        <f t="array" ref="L916">SUM(--(RIGHT(_xlfn.TEXTSPLIT(Table1[[#This Row],[processed]], ," "), 1) = "I"))</f>
        <v>0</v>
      </c>
      <c r="M916" cm="1">
        <f t="array" ref="M916">SUM(--(RIGHT(_xlfn.TEXTSPLIT(Table1[[#This Row],[processed]], ," "), 2) = "bl"))</f>
        <v>0</v>
      </c>
      <c r="N916" cm="1">
        <f t="array" ref="N916">SUM(--(ISNUMBER(SEARCH(Table1[[#This Row],[keyword]], Table1[keyword]))))</f>
        <v>1</v>
      </c>
      <c r="O916" t="str" cm="1">
        <f t="array" ref="O916">_xlfn.TEXTJOIN(", ", TRUE, _xlfn._xlws.FILTER(Table1[keyword], ISNUMBER(SEARCH(Table1[[#This Row],[keyword]], Table1[keyword])), ""))</f>
        <v>worm</v>
      </c>
      <c r="P916" cm="1">
        <f t="array" ref="P916">SUM(--((_xlfn.REGEXTEST(Table1[keyword], "^" &amp; Table1[[#This Row],[keyword]] &amp; ".*")) * (Table1[keep]=1) ))</f>
        <v>1</v>
      </c>
      <c r="Q916" t="str" cm="1">
        <f t="array" ref="Q916">_xlfn.TEXTJOIN(", ", TRUE, _xlfn._xlws.FILTER(Table1[keyword], (_xlfn.REGEXTEST(Table1[keyword], "^" &amp; Table1[[#This Row],[keyword]] &amp; ".*")) * (Table1[keep]=1), ""))</f>
        <v>worm</v>
      </c>
    </row>
    <row r="917" spans="1:17" x14ac:dyDescent="0.3">
      <c r="A917" t="str">
        <f>IF(NOT(ISBLANK(Table1[[#This Row],[correct value]])), Table1[[#This Row],[correct value]], Table1[[#This Row],[processed]])</f>
        <v>wrap</v>
      </c>
      <c r="B917">
        <v>0</v>
      </c>
      <c r="C917">
        <v>1</v>
      </c>
      <c r="D917" t="s">
        <v>492</v>
      </c>
      <c r="F917" t="b">
        <f>COUNTA(_xlfn.TEXTSPLIT(Table1[[#This Row],[processed]]," "))=1</f>
        <v>1</v>
      </c>
      <c r="G917" t="s">
        <v>424</v>
      </c>
      <c r="H917" s="2" t="s">
        <v>424</v>
      </c>
      <c r="J917" cm="1">
        <f t="array" ref="J917">SUM(--((_xlfn.REGEXTEST(Table1[keyword], "\b" &amp; Table1[[#This Row],[keyword]] &amp; ".*")) * (Table1[keep]=1) * (Table1[QA]=Table1[[#This Row],[QA]]) *  (Table1[Redundant]&lt;&gt;1)))</f>
        <v>1</v>
      </c>
      <c r="K917" t="str" cm="1">
        <f t="array" ref="K917">_xlfn.TEXTJOIN(", ", TRUE, _xlfn._xlws.FILTER(Table1[keyword], (_xlfn.REGEXTEST(Table1[keyword], "\b" &amp; Table1[[#This Row],[keyword]] &amp; ".*")) * (Table1[keep]=1)  * (Table1[QA]=Table1[[#This Row],[QA]]) *  (Table1[Redundant]&lt;&gt;1), ""))</f>
        <v>wrap</v>
      </c>
      <c r="L917" cm="1">
        <f t="array" ref="L917">SUM(--(RIGHT(_xlfn.TEXTSPLIT(Table1[[#This Row],[processed]], ," "), 1) = "I"))</f>
        <v>0</v>
      </c>
      <c r="M917" cm="1">
        <f t="array" ref="M917">SUM(--(RIGHT(_xlfn.TEXTSPLIT(Table1[[#This Row],[processed]], ," "), 2) = "bl"))</f>
        <v>0</v>
      </c>
      <c r="N917" cm="1">
        <f t="array" ref="N917">SUM(--(ISNUMBER(SEARCH(Table1[[#This Row],[keyword]], Table1[keyword]))))</f>
        <v>2</v>
      </c>
      <c r="O917" t="str" cm="1">
        <f t="array" ref="O917">_xlfn.TEXTJOIN(", ", TRUE, _xlfn._xlws.FILTER(Table1[keyword], ISNUMBER(SEARCH(Table1[[#This Row],[keyword]], Table1[keyword])), ""))</f>
        <v>wrap, wrapper</v>
      </c>
      <c r="P917" cm="1">
        <f t="array" ref="P917">SUM(--((_xlfn.REGEXTEST(Table1[keyword], "^" &amp; Table1[[#This Row],[keyword]] &amp; ".*")) * (Table1[keep]=1) ))</f>
        <v>2</v>
      </c>
      <c r="Q917" t="str" cm="1">
        <f t="array" ref="Q917">_xlfn.TEXTJOIN(", ", TRUE, _xlfn._xlws.FILTER(Table1[keyword], (_xlfn.REGEXTEST(Table1[keyword], "^" &amp; Table1[[#This Row],[keyword]] &amp; ".*")) * (Table1[keep]=1), ""))</f>
        <v>wrap, wrapper</v>
      </c>
    </row>
    <row r="918" spans="1:17" x14ac:dyDescent="0.3">
      <c r="A918" t="str">
        <f>IF(NOT(ISBLANK(Table1[[#This Row],[correct value]])), Table1[[#This Row],[correct value]], Table1[[#This Row],[processed]])</f>
        <v>wrapper</v>
      </c>
      <c r="B918">
        <v>0</v>
      </c>
      <c r="C918">
        <v>1</v>
      </c>
      <c r="D918" t="s">
        <v>115</v>
      </c>
      <c r="F918" t="b">
        <f>COUNTA(_xlfn.TEXTSPLIT(Table1[[#This Row],[processed]]," "))=1</f>
        <v>1</v>
      </c>
      <c r="G918" t="s">
        <v>4</v>
      </c>
      <c r="H918" s="2" t="s">
        <v>4</v>
      </c>
      <c r="J918" cm="1">
        <f t="array" ref="J918">SUM(--((_xlfn.REGEXTEST(Table1[keyword], "\b" &amp; Table1[[#This Row],[keyword]] &amp; ".*")) * (Table1[keep]=1) * (Table1[QA]=Table1[[#This Row],[QA]]) *  (Table1[Redundant]&lt;&gt;1)))</f>
        <v>1</v>
      </c>
      <c r="K918" t="str" cm="1">
        <f t="array" ref="K918">_xlfn.TEXTJOIN(", ", TRUE, _xlfn._xlws.FILTER(Table1[keyword], (_xlfn.REGEXTEST(Table1[keyword], "\b" &amp; Table1[[#This Row],[keyword]] &amp; ".*")) * (Table1[keep]=1)  * (Table1[QA]=Table1[[#This Row],[QA]]) *  (Table1[Redundant]&lt;&gt;1), ""))</f>
        <v>wrapper</v>
      </c>
      <c r="L918" cm="1">
        <f t="array" ref="L918">SUM(--(RIGHT(_xlfn.TEXTSPLIT(Table1[[#This Row],[processed]], ," "), 1) = "I"))</f>
        <v>0</v>
      </c>
      <c r="M918" cm="1">
        <f t="array" ref="M918">SUM(--(RIGHT(_xlfn.TEXTSPLIT(Table1[[#This Row],[processed]], ," "), 2) = "bl"))</f>
        <v>0</v>
      </c>
      <c r="N918" cm="1">
        <f t="array" ref="N918">SUM(--(ISNUMBER(SEARCH(Table1[[#This Row],[keyword]], Table1[keyword]))))</f>
        <v>1</v>
      </c>
      <c r="O918" t="str" cm="1">
        <f t="array" ref="O918">_xlfn.TEXTJOIN(", ", TRUE, _xlfn._xlws.FILTER(Table1[keyword], ISNUMBER(SEARCH(Table1[[#This Row],[keyword]], Table1[keyword])), ""))</f>
        <v>wrapper</v>
      </c>
      <c r="P918" cm="1">
        <f t="array" ref="P918">SUM(--((_xlfn.REGEXTEST(Table1[keyword], "^" &amp; Table1[[#This Row],[keyword]] &amp; ".*")) * (Table1[keep]=1) ))</f>
        <v>1</v>
      </c>
      <c r="Q918" t="str" cm="1">
        <f t="array" ref="Q918">_xlfn.TEXTJOIN(", ", TRUE, _xlfn._xlws.FILTER(Table1[keyword], (_xlfn.REGEXTEST(Table1[keyword], "^" &amp; Table1[[#This Row],[keyword]] &amp; ".*")) * (Table1[keep]=1), ""))</f>
        <v>wrapper</v>
      </c>
    </row>
    <row r="919" spans="1:17" x14ac:dyDescent="0.3">
      <c r="A919" t="str">
        <f>IF(NOT(ISBLANK(Table1[[#This Row],[correct value]])), Table1[[#This Row],[correct value]], Table1[[#This Row],[processed]])</f>
        <v>xml</v>
      </c>
      <c r="B919">
        <v>0</v>
      </c>
      <c r="C919">
        <v>1</v>
      </c>
      <c r="D919" t="s">
        <v>115</v>
      </c>
      <c r="F919" t="b">
        <f>COUNTA(_xlfn.TEXTSPLIT(Table1[[#This Row],[processed]]," "))=1</f>
        <v>1</v>
      </c>
      <c r="G919" t="s">
        <v>23</v>
      </c>
      <c r="H919" s="2" t="s">
        <v>108</v>
      </c>
      <c r="J919" cm="1">
        <f t="array" ref="J919">SUM(--((_xlfn.REGEXTEST(Table1[keyword], "\b" &amp; Table1[[#This Row],[keyword]] &amp; ".*")) * (Table1[keep]=1) * (Table1[QA]=Table1[[#This Row],[QA]]) *  (Table1[Redundant]&lt;&gt;1)))</f>
        <v>1</v>
      </c>
      <c r="K919" t="str" cm="1">
        <f t="array" ref="K919">_xlfn.TEXTJOIN(", ", TRUE, _xlfn._xlws.FILTER(Table1[keyword], (_xlfn.REGEXTEST(Table1[keyword], "\b" &amp; Table1[[#This Row],[keyword]] &amp; ".*")) * (Table1[keep]=1)  * (Table1[QA]=Table1[[#This Row],[QA]]) *  (Table1[Redundant]&lt;&gt;1), ""))</f>
        <v>xml</v>
      </c>
      <c r="L919" cm="1">
        <f t="array" ref="L919">SUM(--(RIGHT(_xlfn.TEXTSPLIT(Table1[[#This Row],[processed]], ," "), 1) = "I"))</f>
        <v>0</v>
      </c>
      <c r="M919" cm="1">
        <f t="array" ref="M919">SUM(--(RIGHT(_xlfn.TEXTSPLIT(Table1[[#This Row],[processed]], ," "), 2) = "bl"))</f>
        <v>0</v>
      </c>
      <c r="N919" cm="1">
        <f t="array" ref="N919">SUM(--(ISNUMBER(SEARCH(Table1[[#This Row],[keyword]], Table1[keyword]))))</f>
        <v>1</v>
      </c>
      <c r="O919" t="str" cm="1">
        <f t="array" ref="O919">_xlfn.TEXTJOIN(", ", TRUE, _xlfn._xlws.FILTER(Table1[keyword], ISNUMBER(SEARCH(Table1[[#This Row],[keyword]], Table1[keyword])), ""))</f>
        <v>xml</v>
      </c>
      <c r="P919" cm="1">
        <f t="array" ref="P919">SUM(--((_xlfn.REGEXTEST(Table1[keyword], "^" &amp; Table1[[#This Row],[keyword]] &amp; ".*")) * (Table1[keep]=1) ))</f>
        <v>1</v>
      </c>
      <c r="Q919" t="str" cm="1">
        <f t="array" ref="Q919">_xlfn.TEXTJOIN(", ", TRUE, _xlfn._xlws.FILTER(Table1[keyword], (_xlfn.REGEXTEST(Table1[keyword], "^" &amp; Table1[[#This Row],[keyword]] &amp; ".*")) * (Table1[keep]=1), ""))</f>
        <v>xml</v>
      </c>
    </row>
    <row r="920" spans="1:17" x14ac:dyDescent="0.3">
      <c r="A920" t="str">
        <f>IF(NOT(ISBLANK(Table1[[#This Row],[correct value]])), Table1[[#This Row],[correct value]], Table1[[#This Row],[processed]])</f>
        <v>xss</v>
      </c>
      <c r="B920">
        <v>0</v>
      </c>
      <c r="C920">
        <v>1</v>
      </c>
      <c r="D920" t="s">
        <v>1184</v>
      </c>
      <c r="F920" t="b">
        <f>COUNTA(_xlfn.TEXTSPLIT(Table1[[#This Row],[processed]]," "))=1</f>
        <v>1</v>
      </c>
      <c r="G920" t="s">
        <v>1017</v>
      </c>
      <c r="H920" s="2" t="s">
        <v>1018</v>
      </c>
      <c r="J920" cm="1">
        <f t="array" ref="J920">SUM(--((_xlfn.REGEXTEST(Table1[keyword], "\b" &amp; Table1[[#This Row],[keyword]] &amp; ".*")) * (Table1[keep]=1) * (Table1[QA]=Table1[[#This Row],[QA]]) *  (Table1[Redundant]&lt;&gt;1)))</f>
        <v>1</v>
      </c>
      <c r="K920" t="str" cm="1">
        <f t="array" ref="K920">_xlfn.TEXTJOIN(", ", TRUE, _xlfn._xlws.FILTER(Table1[keyword], (_xlfn.REGEXTEST(Table1[keyword], "\b" &amp; Table1[[#This Row],[keyword]] &amp; ".*")) * (Table1[keep]=1)  * (Table1[QA]=Table1[[#This Row],[QA]]) *  (Table1[Redundant]&lt;&gt;1), ""))</f>
        <v>xss</v>
      </c>
      <c r="L920" cm="1">
        <f t="array" ref="L920">SUM(--(RIGHT(_xlfn.TEXTSPLIT(Table1[[#This Row],[processed]], ," "), 1) = "I"))</f>
        <v>0</v>
      </c>
      <c r="M920" cm="1">
        <f t="array" ref="M920">SUM(--(RIGHT(_xlfn.TEXTSPLIT(Table1[[#This Row],[processed]], ," "), 2) = "bl"))</f>
        <v>0</v>
      </c>
      <c r="N920" cm="1">
        <f t="array" ref="N920">SUM(--(ISNUMBER(SEARCH(Table1[[#This Row],[keyword]], Table1[keyword]))))</f>
        <v>1</v>
      </c>
      <c r="O920" t="str" cm="1">
        <f t="array" ref="O920">_xlfn.TEXTJOIN(", ", TRUE, _xlfn._xlws.FILTER(Table1[keyword], ISNUMBER(SEARCH(Table1[[#This Row],[keyword]], Table1[keyword])), ""))</f>
        <v>xss</v>
      </c>
      <c r="P920" cm="1">
        <f t="array" ref="P920">SUM(--((_xlfn.REGEXTEST(Table1[keyword], "^" &amp; Table1[[#This Row],[keyword]] &amp; ".*")) * (Table1[keep]=1) ))</f>
        <v>1</v>
      </c>
      <c r="Q920" t="str" cm="1">
        <f t="array" ref="Q920">_xlfn.TEXTJOIN(", ", TRUE, _xlfn._xlws.FILTER(Table1[keyword], (_xlfn.REGEXTEST(Table1[keyword], "^" &amp; Table1[[#This Row],[keyword]] &amp; ".*")) * (Table1[keep]=1), ""))</f>
        <v>xss</v>
      </c>
    </row>
    <row r="921" spans="1:17" x14ac:dyDescent="0.3">
      <c r="A921" t="str">
        <f>IF(NOT(ISBLANK(Table1[[#This Row],[correct value]])), Table1[[#This Row],[correct value]], Table1[[#This Row],[processed]])</f>
        <v>hybrid multicloud</v>
      </c>
      <c r="B921">
        <v>1</v>
      </c>
      <c r="C921">
        <v>1</v>
      </c>
      <c r="D921" t="s">
        <v>861</v>
      </c>
      <c r="F921" t="b">
        <f>COUNTA(_xlfn.TEXTSPLIT(Table1[[#This Row],[processed]]," "))=1</f>
        <v>0</v>
      </c>
      <c r="G921" t="s">
        <v>1466</v>
      </c>
      <c r="H921" s="2" t="s">
        <v>1466</v>
      </c>
      <c r="J921" cm="1">
        <f t="array" ref="J921">SUM(--((_xlfn.REGEXTEST(Table1[keyword], "\b" &amp; Table1[[#This Row],[keyword]] &amp; ".*")) * (Table1[keep]=1) * (Table1[QA]=Table1[[#This Row],[QA]]) *  (Table1[Redundant]&lt;&gt;1)))</f>
        <v>1</v>
      </c>
      <c r="K921" t="str" cm="1">
        <f t="array" ref="K921">_xlfn.TEXTJOIN(", ", TRUE, _xlfn._xlws.FILTER(Table1[keyword], (_xlfn.REGEXTEST(Table1[keyword], "\b" &amp; Table1[[#This Row],[keyword]] &amp; ".*")) * (Table1[keep]=1)  * (Table1[QA]=Table1[[#This Row],[QA]]) *  (Table1[Redundant]&lt;&gt;1), ""))</f>
        <v>hybrid multicloud</v>
      </c>
      <c r="L921" cm="1">
        <f t="array" ref="L921">SUM(--(RIGHT(_xlfn.TEXTSPLIT(Table1[[#This Row],[processed]], ," "), 1) = "I"))</f>
        <v>0</v>
      </c>
      <c r="M921" cm="1">
        <f t="array" ref="M921">SUM(--(RIGHT(_xlfn.TEXTSPLIT(Table1[[#This Row],[processed]], ," "), 2) = "bl"))</f>
        <v>0</v>
      </c>
      <c r="N921" cm="1">
        <f t="array" ref="N921">SUM(--(ISNUMBER(SEARCH(Table1[[#This Row],[keyword]], Table1[keyword]))))</f>
        <v>1</v>
      </c>
      <c r="O921" t="str" cm="1">
        <f t="array" ref="O921">_xlfn.TEXTJOIN(", ", TRUE, _xlfn._xlws.FILTER(Table1[keyword], ISNUMBER(SEARCH(Table1[[#This Row],[keyword]], Table1[keyword])), ""))</f>
        <v>hybrid multicloud</v>
      </c>
      <c r="P921" cm="1">
        <f t="array" ref="P921">SUM(--((_xlfn.REGEXTEST(Table1[keyword], "^" &amp; Table1[[#This Row],[keyword]] &amp; ".*")) * (Table1[keep]=1) ))</f>
        <v>1</v>
      </c>
      <c r="Q921" t="str" cm="1">
        <f t="array" ref="Q921">_xlfn.TEXTJOIN(", ", TRUE, _xlfn._xlws.FILTER(Table1[keyword], (_xlfn.REGEXTEST(Table1[keyword], "^" &amp; Table1[[#This Row],[keyword]] &amp; ".*")) * (Table1[keep]=1), ""))</f>
        <v>hybrid multicloud</v>
      </c>
    </row>
    <row r="922" spans="1:17" x14ac:dyDescent="0.3">
      <c r="A922" t="str">
        <f>IF(NOT(ISBLANK(Table1[[#This Row],[correct value]])), Table1[[#This Row],[correct value]], Table1[[#This Row],[processed]])</f>
        <v>container app</v>
      </c>
      <c r="B922">
        <v>1</v>
      </c>
      <c r="C922">
        <v>1</v>
      </c>
      <c r="D922" t="s">
        <v>861</v>
      </c>
      <c r="F922" t="b">
        <f>COUNTA(_xlfn.TEXTSPLIT(Table1[[#This Row],[processed]]," "))=1</f>
        <v>0</v>
      </c>
      <c r="G922" t="s">
        <v>1467</v>
      </c>
      <c r="H922" s="2" t="s">
        <v>1468</v>
      </c>
      <c r="J922" cm="1">
        <f t="array" ref="J922">SUM(--((_xlfn.REGEXTEST(Table1[keyword], "\b" &amp; Table1[[#This Row],[keyword]] &amp; ".*")) * (Table1[keep]=1) * (Table1[QA]=Table1[[#This Row],[QA]]) *  (Table1[Redundant]&lt;&gt;1)))</f>
        <v>1</v>
      </c>
      <c r="K922" t="str" cm="1">
        <f t="array" ref="K922">_xlfn.TEXTJOIN(", ", TRUE, _xlfn._xlws.FILTER(Table1[keyword], (_xlfn.REGEXTEST(Table1[keyword], "\b" &amp; Table1[[#This Row],[keyword]] &amp; ".*")) * (Table1[keep]=1)  * (Table1[QA]=Table1[[#This Row],[QA]]) *  (Table1[Redundant]&lt;&gt;1), ""))</f>
        <v>container app</v>
      </c>
      <c r="L922" cm="1">
        <f t="array" ref="L922">SUM(--(RIGHT(_xlfn.TEXTSPLIT(Table1[[#This Row],[processed]], ," "), 1) = "I"))</f>
        <v>0</v>
      </c>
      <c r="M922" cm="1">
        <f t="array" ref="M922">SUM(--(RIGHT(_xlfn.TEXTSPLIT(Table1[[#This Row],[processed]], ," "), 2) = "bl"))</f>
        <v>0</v>
      </c>
      <c r="N922" cm="1">
        <f t="array" ref="N922">SUM(--(ISNUMBER(SEARCH(Table1[[#This Row],[keyword]], Table1[keyword]))))</f>
        <v>1</v>
      </c>
      <c r="O922" t="str" cm="1">
        <f t="array" ref="O922">_xlfn.TEXTJOIN(", ", TRUE, _xlfn._xlws.FILTER(Table1[keyword], ISNUMBER(SEARCH(Table1[[#This Row],[keyword]], Table1[keyword])), ""))</f>
        <v>container app</v>
      </c>
      <c r="P922" cm="1">
        <f t="array" ref="P922">SUM(--((_xlfn.REGEXTEST(Table1[keyword], "^" &amp; Table1[[#This Row],[keyword]] &amp; ".*")) * (Table1[keep]=1) ))</f>
        <v>1</v>
      </c>
      <c r="Q922" t="str" cm="1">
        <f t="array" ref="Q922">_xlfn.TEXTJOIN(", ", TRUE, _xlfn._xlws.FILTER(Table1[keyword], (_xlfn.REGEXTEST(Table1[keyword], "^" &amp; Table1[[#This Row],[keyword]] &amp; ".*")) * (Table1[keep]=1), ""))</f>
        <v>container app</v>
      </c>
    </row>
    <row r="923" spans="1:17" x14ac:dyDescent="0.3">
      <c r="A923" t="str">
        <f>IF(NOT(ISBLANK(Table1[[#This Row],[correct value]])), Table1[[#This Row],[correct value]], Table1[[#This Row],[processed]])</f>
        <v>manag cloud</v>
      </c>
      <c r="B923">
        <v>1</v>
      </c>
      <c r="C923">
        <v>1</v>
      </c>
      <c r="D923" t="s">
        <v>861</v>
      </c>
      <c r="F923" t="b">
        <f>COUNTA(_xlfn.TEXTSPLIT(Table1[[#This Row],[processed]]," "))=1</f>
        <v>0</v>
      </c>
      <c r="G923" t="s">
        <v>1469</v>
      </c>
      <c r="H923" s="2" t="s">
        <v>1470</v>
      </c>
      <c r="J923" cm="1">
        <f t="array" ref="J923">SUM(--((_xlfn.REGEXTEST(Table1[keyword], "\b" &amp; Table1[[#This Row],[keyword]] &amp; ".*")) * (Table1[keep]=1) * (Table1[QA]=Table1[[#This Row],[QA]]) *  (Table1[Redundant]&lt;&gt;1)))</f>
        <v>1</v>
      </c>
      <c r="K923" t="str" cm="1">
        <f t="array" ref="K923">_xlfn.TEXTJOIN(", ", TRUE, _xlfn._xlws.FILTER(Table1[keyword], (_xlfn.REGEXTEST(Table1[keyword], "\b" &amp; Table1[[#This Row],[keyword]] &amp; ".*")) * (Table1[keep]=1)  * (Table1[QA]=Table1[[#This Row],[QA]]) *  (Table1[Redundant]&lt;&gt;1), ""))</f>
        <v>manag cloud</v>
      </c>
      <c r="L923" cm="1">
        <f t="array" ref="L923">SUM(--(RIGHT(_xlfn.TEXTSPLIT(Table1[[#This Row],[processed]], ," "), 1) = "I"))</f>
        <v>0</v>
      </c>
      <c r="M923" cm="1">
        <f t="array" ref="M923">SUM(--(RIGHT(_xlfn.TEXTSPLIT(Table1[[#This Row],[processed]], ," "), 2) = "bl"))</f>
        <v>0</v>
      </c>
      <c r="N923" cm="1">
        <f t="array" ref="N923">SUM(--(ISNUMBER(SEARCH(Table1[[#This Row],[keyword]], Table1[keyword]))))</f>
        <v>1</v>
      </c>
      <c r="O923" t="str" cm="1">
        <f t="array" ref="O923">_xlfn.TEXTJOIN(", ", TRUE, _xlfn._xlws.FILTER(Table1[keyword], ISNUMBER(SEARCH(Table1[[#This Row],[keyword]], Table1[keyword])), ""))</f>
        <v>manag cloud</v>
      </c>
      <c r="P923" cm="1">
        <f t="array" ref="P923">SUM(--((_xlfn.REGEXTEST(Table1[keyword], "^" &amp; Table1[[#This Row],[keyword]] &amp; ".*")) * (Table1[keep]=1) ))</f>
        <v>1</v>
      </c>
      <c r="Q923" t="str" cm="1">
        <f t="array" ref="Q923">_xlfn.TEXTJOIN(", ", TRUE, _xlfn._xlws.FILTER(Table1[keyword], (_xlfn.REGEXTEST(Table1[keyword], "^" &amp; Table1[[#This Row],[keyword]] &amp; ".*")) * (Table1[keep]=1), ""))</f>
        <v>manag cloud</v>
      </c>
    </row>
    <row r="924" spans="1:17" x14ac:dyDescent="0.3">
      <c r="A924" t="str">
        <f>IF(NOT(ISBLANK(Table1[[#This Row],[correct value]])), Table1[[#This Row],[correct value]], Table1[[#This Row],[processed]])</f>
        <v>applic migrat</v>
      </c>
      <c r="B924">
        <v>1</v>
      </c>
      <c r="C924">
        <v>1</v>
      </c>
      <c r="D924" t="s">
        <v>861</v>
      </c>
      <c r="F924" t="b">
        <f>COUNTA(_xlfn.TEXTSPLIT(Table1[[#This Row],[processed]]," "))=1</f>
        <v>0</v>
      </c>
      <c r="G924" t="s">
        <v>1471</v>
      </c>
      <c r="H924" s="2" t="s">
        <v>1472</v>
      </c>
      <c r="J924" cm="1">
        <f t="array" ref="J924">SUM(--((_xlfn.REGEXTEST(Table1[keyword], "\b" &amp; Table1[[#This Row],[keyword]] &amp; ".*")) * (Table1[keep]=1) * (Table1[QA]=Table1[[#This Row],[QA]]) *  (Table1[Redundant]&lt;&gt;1)))</f>
        <v>1</v>
      </c>
      <c r="K924" t="str" cm="1">
        <f t="array" ref="K924">_xlfn.TEXTJOIN(", ", TRUE, _xlfn._xlws.FILTER(Table1[keyword], (_xlfn.REGEXTEST(Table1[keyword], "\b" &amp; Table1[[#This Row],[keyword]] &amp; ".*")) * (Table1[keep]=1)  * (Table1[QA]=Table1[[#This Row],[QA]]) *  (Table1[Redundant]&lt;&gt;1), ""))</f>
        <v>applic migrat</v>
      </c>
      <c r="L924" cm="1">
        <f t="array" ref="L924">SUM(--(RIGHT(_xlfn.TEXTSPLIT(Table1[[#This Row],[processed]], ," "), 1) = "I"))</f>
        <v>0</v>
      </c>
      <c r="M924" cm="1">
        <f t="array" ref="M924">SUM(--(RIGHT(_xlfn.TEXTSPLIT(Table1[[#This Row],[processed]], ," "), 2) = "bl"))</f>
        <v>0</v>
      </c>
      <c r="N924" cm="1">
        <f t="array" ref="N924">SUM(--(ISNUMBER(SEARCH(Table1[[#This Row],[keyword]], Table1[keyword]))))</f>
        <v>1</v>
      </c>
      <c r="O924" t="str" cm="1">
        <f t="array" ref="O924">_xlfn.TEXTJOIN(", ", TRUE, _xlfn._xlws.FILTER(Table1[keyword], ISNUMBER(SEARCH(Table1[[#This Row],[keyword]], Table1[keyword])), ""))</f>
        <v>applic migrat</v>
      </c>
      <c r="P924" cm="1">
        <f t="array" ref="P924">SUM(--((_xlfn.REGEXTEST(Table1[keyword], "^" &amp; Table1[[#This Row],[keyword]] &amp; ".*")) * (Table1[keep]=1) ))</f>
        <v>1</v>
      </c>
      <c r="Q924" t="str" cm="1">
        <f t="array" ref="Q924">_xlfn.TEXTJOIN(", ", TRUE, _xlfn._xlws.FILTER(Table1[keyword], (_xlfn.REGEXTEST(Table1[keyword], "^" &amp; Table1[[#This Row],[keyword]] &amp; ".*")) * (Table1[keep]=1), ""))</f>
        <v>applic migrat</v>
      </c>
    </row>
    <row r="925" spans="1:17" x14ac:dyDescent="0.3">
      <c r="A925" t="str">
        <f>IF(NOT(ISBLANK(Table1[[#This Row],[correct value]])), Table1[[#This Row],[correct value]], Table1[[#This Row],[processed]])</f>
        <v>cloud deploy</v>
      </c>
      <c r="B925">
        <v>1</v>
      </c>
      <c r="C925">
        <v>1</v>
      </c>
      <c r="D925" t="s">
        <v>861</v>
      </c>
      <c r="F925" t="b">
        <f>COUNTA(_xlfn.TEXTSPLIT(Table1[[#This Row],[processed]]," "))=1</f>
        <v>0</v>
      </c>
      <c r="G925" t="s">
        <v>1473</v>
      </c>
      <c r="H925" s="2" t="s">
        <v>1474</v>
      </c>
      <c r="J925" cm="1">
        <f t="array" ref="J925">SUM(--((_xlfn.REGEXTEST(Table1[keyword], "\b" &amp; Table1[[#This Row],[keyword]] &amp; ".*")) * (Table1[keep]=1) * (Table1[QA]=Table1[[#This Row],[QA]]) *  (Table1[Redundant]&lt;&gt;1)))</f>
        <v>1</v>
      </c>
      <c r="K925" t="str" cm="1">
        <f t="array" ref="K925">_xlfn.TEXTJOIN(", ", TRUE, _xlfn._xlws.FILTER(Table1[keyword], (_xlfn.REGEXTEST(Table1[keyword], "\b" &amp; Table1[[#This Row],[keyword]] &amp; ".*")) * (Table1[keep]=1)  * (Table1[QA]=Table1[[#This Row],[QA]]) *  (Table1[Redundant]&lt;&gt;1), ""))</f>
        <v>cloud deploy</v>
      </c>
      <c r="L925" cm="1">
        <f t="array" ref="L925">SUM(--(RIGHT(_xlfn.TEXTSPLIT(Table1[[#This Row],[processed]], ," "), 1) = "I"))</f>
        <v>0</v>
      </c>
      <c r="M925" cm="1">
        <f t="array" ref="M925">SUM(--(RIGHT(_xlfn.TEXTSPLIT(Table1[[#This Row],[processed]], ," "), 2) = "bl"))</f>
        <v>0</v>
      </c>
      <c r="N925" cm="1">
        <f t="array" ref="N925">SUM(--(ISNUMBER(SEARCH(Table1[[#This Row],[keyword]], Table1[keyword]))))</f>
        <v>1</v>
      </c>
      <c r="O925" t="str" cm="1">
        <f t="array" ref="O925">_xlfn.TEXTJOIN(", ", TRUE, _xlfn._xlws.FILTER(Table1[keyword], ISNUMBER(SEARCH(Table1[[#This Row],[keyword]], Table1[keyword])), ""))</f>
        <v>cloud deploy</v>
      </c>
      <c r="P925" cm="1">
        <f t="array" ref="P925">SUM(--((_xlfn.REGEXTEST(Table1[keyword], "^" &amp; Table1[[#This Row],[keyword]] &amp; ".*")) * (Table1[keep]=1) ))</f>
        <v>1</v>
      </c>
      <c r="Q925" t="str" cm="1">
        <f t="array" ref="Q925">_xlfn.TEXTJOIN(", ", TRUE, _xlfn._xlws.FILTER(Table1[keyword], (_xlfn.REGEXTEST(Table1[keyword], "^" &amp; Table1[[#This Row],[keyword]] &amp; ".*")) * (Table1[keep]=1), ""))</f>
        <v>cloud deploy</v>
      </c>
    </row>
    <row r="926" spans="1:17" x14ac:dyDescent="0.3">
      <c r="A926" t="str">
        <f>IF(NOT(ISBLANK(Table1[[#This Row],[correct value]])), Table1[[#This Row],[correct value]], Table1[[#This Row],[processed]])</f>
        <v>applic perform</v>
      </c>
      <c r="B926">
        <v>1</v>
      </c>
      <c r="C926">
        <v>1</v>
      </c>
      <c r="D926" t="s">
        <v>746</v>
      </c>
      <c r="E926">
        <v>1</v>
      </c>
      <c r="F926" t="b">
        <f>COUNTA(_xlfn.TEXTSPLIT(Table1[[#This Row],[processed]]," "))=1</f>
        <v>0</v>
      </c>
      <c r="G926" t="s">
        <v>742</v>
      </c>
      <c r="H926" s="2" t="s">
        <v>743</v>
      </c>
      <c r="J926" cm="1">
        <f t="array" ref="J926">SUM(--((_xlfn.REGEXTEST(Table1[keyword], "\b" &amp; Table1[[#This Row],[keyword]] &amp; ".*")) * (Table1[keep]=1) * (Table1[QA]=Table1[[#This Row],[QA]]) *  (Table1[Redundant]&lt;&gt;1)))</f>
        <v>0</v>
      </c>
      <c r="K926" t="str" cm="1">
        <f t="array" ref="K926">_xlfn.TEXTJOIN(", ", TRUE, _xlfn._xlws.FILTER(Table1[keyword], (_xlfn.REGEXTEST(Table1[keyword], "\b" &amp; Table1[[#This Row],[keyword]] &amp; ".*")) * (Table1[keep]=1)  * (Table1[QA]=Table1[[#This Row],[QA]]) *  (Table1[Redundant]&lt;&gt;1), ""))</f>
        <v/>
      </c>
      <c r="L926" cm="1">
        <f t="array" ref="L926">SUM(--(RIGHT(_xlfn.TEXTSPLIT(Table1[[#This Row],[processed]], ," "), 1) = "I"))</f>
        <v>0</v>
      </c>
      <c r="M926" cm="1">
        <f t="array" ref="M926">SUM(--(RIGHT(_xlfn.TEXTSPLIT(Table1[[#This Row],[processed]], ," "), 2) = "bl"))</f>
        <v>0</v>
      </c>
      <c r="N926" cm="1">
        <f t="array" ref="N926">SUM(--(ISNUMBER(SEARCH(Table1[[#This Row],[keyword]], Table1[keyword]))))</f>
        <v>1</v>
      </c>
      <c r="O926" t="str" cm="1">
        <f t="array" ref="O926">_xlfn.TEXTJOIN(", ", TRUE, _xlfn._xlws.FILTER(Table1[keyword], ISNUMBER(SEARCH(Table1[[#This Row],[keyword]], Table1[keyword])), ""))</f>
        <v>applic perform</v>
      </c>
      <c r="P926" cm="1">
        <f t="array" ref="P926">SUM(--((_xlfn.REGEXTEST(Table1[keyword], "^" &amp; Table1[[#This Row],[keyword]] &amp; ".*")) * (Table1[keep]=1) ))</f>
        <v>1</v>
      </c>
      <c r="Q926" t="str" cm="1">
        <f t="array" ref="Q926">_xlfn.TEXTJOIN(", ", TRUE, _xlfn._xlws.FILTER(Table1[keyword], (_xlfn.REGEXTEST(Table1[keyword], "^" &amp; Table1[[#This Row],[keyword]] &amp; ".*")) * (Table1[keep]=1), ""))</f>
        <v>applic perform</v>
      </c>
    </row>
    <row r="927" spans="1:17" x14ac:dyDescent="0.3">
      <c r="A927" t="str">
        <f>IF(NOT(ISBLANK(Table1[[#This Row],[correct value]])), Table1[[#This Row],[correct value]], Table1[[#This Row],[processed]])</f>
        <v>authoriz</v>
      </c>
      <c r="B927">
        <v>0</v>
      </c>
      <c r="C927">
        <v>1</v>
      </c>
      <c r="D927" t="s">
        <v>1184</v>
      </c>
      <c r="E927">
        <v>1</v>
      </c>
      <c r="F927" t="b">
        <f>COUNTA(_xlfn.TEXTSPLIT(Table1[[#This Row],[processed]]," "))=1</f>
        <v>1</v>
      </c>
      <c r="G927" t="s">
        <v>868</v>
      </c>
      <c r="H927" s="2" t="s">
        <v>868</v>
      </c>
      <c r="J927" cm="1">
        <f t="array" ref="J927">SUM(--((_xlfn.REGEXTEST(Table1[keyword], "\b" &amp; Table1[[#This Row],[keyword]] &amp; ".*")) * (Table1[keep]=1) * (Table1[QA]=Table1[[#This Row],[QA]]) *  (Table1[Redundant]&lt;&gt;1)))</f>
        <v>0</v>
      </c>
      <c r="K927" t="str" cm="1">
        <f t="array" ref="K927">_xlfn.TEXTJOIN(", ", TRUE, _xlfn._xlws.FILTER(Table1[keyword], (_xlfn.REGEXTEST(Table1[keyword], "\b" &amp; Table1[[#This Row],[keyword]] &amp; ".*")) * (Table1[keep]=1)  * (Table1[QA]=Table1[[#This Row],[QA]]) *  (Table1[Redundant]&lt;&gt;1), ""))</f>
        <v/>
      </c>
      <c r="L927" cm="1">
        <f t="array" ref="L927">SUM(--(RIGHT(_xlfn.TEXTSPLIT(Table1[[#This Row],[processed]], ," "), 1) = "I"))</f>
        <v>0</v>
      </c>
      <c r="M927" cm="1">
        <f t="array" ref="M927">SUM(--(RIGHT(_xlfn.TEXTSPLIT(Table1[[#This Row],[processed]], ," "), 2) = "bl"))</f>
        <v>0</v>
      </c>
      <c r="N927" cm="1">
        <f t="array" ref="N927">SUM(--(ISNUMBER(SEARCH(Table1[[#This Row],[keyword]], Table1[keyword]))))</f>
        <v>2</v>
      </c>
      <c r="O927" t="str" cm="1">
        <f t="array" ref="O927">_xlfn.TEXTJOIN(", ", TRUE, _xlfn._xlws.FILTER(Table1[keyword], ISNUMBER(SEARCH(Table1[[#This Row],[keyword]], Table1[keyword])), ""))</f>
        <v>authoriz, authoriz</v>
      </c>
      <c r="P927" cm="1">
        <f t="array" ref="P927">SUM(--((_xlfn.REGEXTEST(Table1[keyword], "^" &amp; Table1[[#This Row],[keyword]] &amp; ".*")) * (Table1[keep]=1) ))</f>
        <v>1</v>
      </c>
      <c r="Q927" t="str" cm="1">
        <f t="array" ref="Q927">_xlfn.TEXTJOIN(", ", TRUE, _xlfn._xlws.FILTER(Table1[keyword], (_xlfn.REGEXTEST(Table1[keyword], "^" &amp; Table1[[#This Row],[keyword]] &amp; ".*")) * (Table1[keep]=1), ""))</f>
        <v>authoriz</v>
      </c>
    </row>
    <row r="928" spans="1:17" x14ac:dyDescent="0.3">
      <c r="A928" t="str">
        <f>IF(NOT(ISBLANK(Table1[[#This Row],[correct value]])), Table1[[#This Row],[correct value]], Table1[[#This Row],[processed]])</f>
        <v>authenticat</v>
      </c>
      <c r="B928">
        <v>0</v>
      </c>
      <c r="C928">
        <v>1</v>
      </c>
      <c r="D928" t="s">
        <v>1184</v>
      </c>
      <c r="E928">
        <v>1</v>
      </c>
      <c r="F928" t="b">
        <f>COUNTA(_xlfn.TEXTSPLIT(Table1[[#This Row],[processed]]," "))=1</f>
        <v>1</v>
      </c>
      <c r="G928" t="s">
        <v>1014</v>
      </c>
      <c r="H928" s="2" t="s">
        <v>1014</v>
      </c>
      <c r="J928" cm="1">
        <f t="array" ref="J928">SUM(--((_xlfn.REGEXTEST(Table1[keyword], "\b" &amp; Table1[[#This Row],[keyword]] &amp; ".*")) * (Table1[keep]=1) * (Table1[QA]=Table1[[#This Row],[QA]]) *  (Table1[Redundant]&lt;&gt;1)))</f>
        <v>0</v>
      </c>
      <c r="K928" t="str" cm="1">
        <f t="array" ref="K928">_xlfn.TEXTJOIN(", ", TRUE, _xlfn._xlws.FILTER(Table1[keyword], (_xlfn.REGEXTEST(Table1[keyword], "\b" &amp; Table1[[#This Row],[keyword]] &amp; ".*")) * (Table1[keep]=1)  * (Table1[QA]=Table1[[#This Row],[QA]]) *  (Table1[Redundant]&lt;&gt;1), ""))</f>
        <v/>
      </c>
      <c r="L928" cm="1">
        <f t="array" ref="L928">SUM(--(RIGHT(_xlfn.TEXTSPLIT(Table1[[#This Row],[processed]], ," "), 1) = "I"))</f>
        <v>0</v>
      </c>
      <c r="M928" cm="1">
        <f t="array" ref="M928">SUM(--(RIGHT(_xlfn.TEXTSPLIT(Table1[[#This Row],[processed]], ," "), 2) = "bl"))</f>
        <v>0</v>
      </c>
      <c r="N928" cm="1">
        <f t="array" ref="N928">SUM(--(ISNUMBER(SEARCH(Table1[[#This Row],[keyword]], Table1[keyword]))))</f>
        <v>1</v>
      </c>
      <c r="O928" t="str" cm="1">
        <f t="array" ref="O928">_xlfn.TEXTJOIN(", ", TRUE, _xlfn._xlws.FILTER(Table1[keyword], ISNUMBER(SEARCH(Table1[[#This Row],[keyword]], Table1[keyword])), ""))</f>
        <v>authenticat</v>
      </c>
      <c r="P928" cm="1">
        <f t="array" ref="P928">SUM(--((_xlfn.REGEXTEST(Table1[keyword], "^" &amp; Table1[[#This Row],[keyword]] &amp; ".*")) * (Table1[keep]=1) ))</f>
        <v>1</v>
      </c>
      <c r="Q928" t="str" cm="1">
        <f t="array" ref="Q928">_xlfn.TEXTJOIN(", ", TRUE, _xlfn._xlws.FILTER(Table1[keyword], (_xlfn.REGEXTEST(Table1[keyword], "^" &amp; Table1[[#This Row],[keyword]] &amp; ".*")) * (Table1[keep]=1), ""))</f>
        <v>authenticat</v>
      </c>
    </row>
    <row r="929" spans="1:17" x14ac:dyDescent="0.3">
      <c r="A929" t="str">
        <f>IF(NOT(ISBLANK(Table1[[#This Row],[correct value]])), Table1[[#This Row],[correct value]], Table1[[#This Row],[processed]])</f>
        <v>chang scenario</v>
      </c>
      <c r="B929">
        <v>1</v>
      </c>
      <c r="C929">
        <v>1</v>
      </c>
      <c r="D929" t="s">
        <v>541</v>
      </c>
      <c r="E929">
        <v>1</v>
      </c>
      <c r="F929" t="b">
        <f>COUNTA(_xlfn.TEXTSPLIT(Table1[[#This Row],[processed]]," "))=1</f>
        <v>0</v>
      </c>
      <c r="G929" t="s">
        <v>542</v>
      </c>
      <c r="H929" s="2" t="s">
        <v>543</v>
      </c>
      <c r="J929" cm="1">
        <f t="array" ref="J929">SUM(--((_xlfn.REGEXTEST(Table1[keyword], "\b" &amp; Table1[[#This Row],[keyword]] &amp; ".*")) * (Table1[keep]=1) * (Table1[QA]=Table1[[#This Row],[QA]]) *  (Table1[Redundant]&lt;&gt;1)))</f>
        <v>0</v>
      </c>
      <c r="K929" t="str" cm="1">
        <f t="array" ref="K929">_xlfn.TEXTJOIN(", ", TRUE, _xlfn._xlws.FILTER(Table1[keyword], (_xlfn.REGEXTEST(Table1[keyword], "\b" &amp; Table1[[#This Row],[keyword]] &amp; ".*")) * (Table1[keep]=1)  * (Table1[QA]=Table1[[#This Row],[QA]]) *  (Table1[Redundant]&lt;&gt;1), ""))</f>
        <v/>
      </c>
      <c r="L929" cm="1">
        <f t="array" ref="L929">SUM(--(RIGHT(_xlfn.TEXTSPLIT(Table1[[#This Row],[processed]], ," "), 1) = "I"))</f>
        <v>0</v>
      </c>
      <c r="M929" cm="1">
        <f t="array" ref="M929">SUM(--(RIGHT(_xlfn.TEXTSPLIT(Table1[[#This Row],[processed]], ," "), 2) = "bl"))</f>
        <v>0</v>
      </c>
      <c r="N929" cm="1">
        <f t="array" ref="N929">SUM(--(ISNUMBER(SEARCH(Table1[[#This Row],[keyword]], Table1[keyword]))))</f>
        <v>4</v>
      </c>
      <c r="O929" t="str" cm="1">
        <f t="array" ref="O929">_xlfn.TEXTJOIN(", ", TRUE, _xlfn._xlws.FILTER(Table1[keyword], ISNUMBER(SEARCH(Table1[[#This Row],[keyword]], Table1[keyword])), ""))</f>
        <v>chang scenario, chang scenario elicit, chang scenario evalu, chang scenario requir</v>
      </c>
      <c r="P929" cm="1">
        <f t="array" ref="P929">SUM(--((_xlfn.REGEXTEST(Table1[keyword], "^" &amp; Table1[[#This Row],[keyword]] &amp; ".*")) * (Table1[keep]=1) ))</f>
        <v>4</v>
      </c>
      <c r="Q929" t="str" cm="1">
        <f t="array" ref="Q929">_xlfn.TEXTJOIN(", ", TRUE, _xlfn._xlws.FILTER(Table1[keyword], (_xlfn.REGEXTEST(Table1[keyword], "^" &amp; Table1[[#This Row],[keyword]] &amp; ".*")) * (Table1[keep]=1), ""))</f>
        <v>chang scenario, chang scenario elicit, chang scenario evalu, chang scenario requir</v>
      </c>
    </row>
    <row r="930" spans="1:17" x14ac:dyDescent="0.3">
      <c r="A930" t="str">
        <f>IF(NOT(ISBLANK(Table1[[#This Row],[correct value]])), Table1[[#This Row],[correct value]], Table1[[#This Row],[processed]])</f>
        <v>chang scenario elicit</v>
      </c>
      <c r="B930">
        <v>1</v>
      </c>
      <c r="C930">
        <v>1</v>
      </c>
      <c r="D930" t="s">
        <v>541</v>
      </c>
      <c r="E930">
        <v>1</v>
      </c>
      <c r="F930" t="b">
        <f>COUNTA(_xlfn.TEXTSPLIT(Table1[[#This Row],[processed]]," "))=1</f>
        <v>0</v>
      </c>
      <c r="G930" t="s">
        <v>620</v>
      </c>
      <c r="H930" s="2" t="s">
        <v>621</v>
      </c>
      <c r="J930" cm="1">
        <f t="array" ref="J930">SUM(--((_xlfn.REGEXTEST(Table1[keyword], "\b" &amp; Table1[[#This Row],[keyword]] &amp; ".*")) * (Table1[keep]=1) * (Table1[QA]=Table1[[#This Row],[QA]]) *  (Table1[Redundant]&lt;&gt;1)))</f>
        <v>0</v>
      </c>
      <c r="K930" t="str" cm="1">
        <f t="array" ref="K930">_xlfn.TEXTJOIN(", ", TRUE, _xlfn._xlws.FILTER(Table1[keyword], (_xlfn.REGEXTEST(Table1[keyword], "\b" &amp; Table1[[#This Row],[keyword]] &amp; ".*")) * (Table1[keep]=1)  * (Table1[QA]=Table1[[#This Row],[QA]]) *  (Table1[Redundant]&lt;&gt;1), ""))</f>
        <v/>
      </c>
      <c r="L930" cm="1">
        <f t="array" ref="L930">SUM(--(RIGHT(_xlfn.TEXTSPLIT(Table1[[#This Row],[processed]], ," "), 1) = "I"))</f>
        <v>0</v>
      </c>
      <c r="M930" cm="1">
        <f t="array" ref="M930">SUM(--(RIGHT(_xlfn.TEXTSPLIT(Table1[[#This Row],[processed]], ," "), 2) = "bl"))</f>
        <v>0</v>
      </c>
      <c r="N930" cm="1">
        <f t="array" ref="N930">SUM(--(ISNUMBER(SEARCH(Table1[[#This Row],[keyword]], Table1[keyword]))))</f>
        <v>1</v>
      </c>
      <c r="O930" t="str" cm="1">
        <f t="array" ref="O930">_xlfn.TEXTJOIN(", ", TRUE, _xlfn._xlws.FILTER(Table1[keyword], ISNUMBER(SEARCH(Table1[[#This Row],[keyword]], Table1[keyword])), ""))</f>
        <v>chang scenario elicit</v>
      </c>
      <c r="P930" cm="1">
        <f t="array" ref="P930">SUM(--((_xlfn.REGEXTEST(Table1[keyword], "^" &amp; Table1[[#This Row],[keyword]] &amp; ".*")) * (Table1[keep]=1) ))</f>
        <v>1</v>
      </c>
      <c r="Q930" t="str" cm="1">
        <f t="array" ref="Q930">_xlfn.TEXTJOIN(", ", TRUE, _xlfn._xlws.FILTER(Table1[keyword], (_xlfn.REGEXTEST(Table1[keyword], "^" &amp; Table1[[#This Row],[keyword]] &amp; ".*")) * (Table1[keep]=1), ""))</f>
        <v>chang scenario elicit</v>
      </c>
    </row>
    <row r="931" spans="1:17" x14ac:dyDescent="0.3">
      <c r="A931" t="str">
        <f>IF(NOT(ISBLANK(Table1[[#This Row],[correct value]])), Table1[[#This Row],[correct value]], Table1[[#This Row],[processed]])</f>
        <v>chang scenario evalu</v>
      </c>
      <c r="B931">
        <v>1</v>
      </c>
      <c r="C931">
        <v>1</v>
      </c>
      <c r="D931" t="s">
        <v>541</v>
      </c>
      <c r="E931">
        <v>1</v>
      </c>
      <c r="F931" t="b">
        <f>COUNTA(_xlfn.TEXTSPLIT(Table1[[#This Row],[processed]]," "))=1</f>
        <v>0</v>
      </c>
      <c r="G931" t="s">
        <v>630</v>
      </c>
      <c r="H931" s="2" t="s">
        <v>631</v>
      </c>
      <c r="J931" cm="1">
        <f t="array" ref="J931">SUM(--((_xlfn.REGEXTEST(Table1[keyword], "\b" &amp; Table1[[#This Row],[keyword]] &amp; ".*")) * (Table1[keep]=1) * (Table1[QA]=Table1[[#This Row],[QA]]) *  (Table1[Redundant]&lt;&gt;1)))</f>
        <v>0</v>
      </c>
      <c r="K931" t="str" cm="1">
        <f t="array" ref="K931">_xlfn.TEXTJOIN(", ", TRUE, _xlfn._xlws.FILTER(Table1[keyword], (_xlfn.REGEXTEST(Table1[keyword], "\b" &amp; Table1[[#This Row],[keyword]] &amp; ".*")) * (Table1[keep]=1)  * (Table1[QA]=Table1[[#This Row],[QA]]) *  (Table1[Redundant]&lt;&gt;1), ""))</f>
        <v/>
      </c>
      <c r="L931" cm="1">
        <f t="array" ref="L931">SUM(--(RIGHT(_xlfn.TEXTSPLIT(Table1[[#This Row],[processed]], ," "), 1) = "I"))</f>
        <v>0</v>
      </c>
      <c r="M931" cm="1">
        <f t="array" ref="M931">SUM(--(RIGHT(_xlfn.TEXTSPLIT(Table1[[#This Row],[processed]], ," "), 2) = "bl"))</f>
        <v>0</v>
      </c>
      <c r="N931" cm="1">
        <f t="array" ref="N931">SUM(--(ISNUMBER(SEARCH(Table1[[#This Row],[keyword]], Table1[keyword]))))</f>
        <v>1</v>
      </c>
      <c r="O931" t="str" cm="1">
        <f t="array" ref="O931">_xlfn.TEXTJOIN(", ", TRUE, _xlfn._xlws.FILTER(Table1[keyword], ISNUMBER(SEARCH(Table1[[#This Row],[keyword]], Table1[keyword])), ""))</f>
        <v>chang scenario evalu</v>
      </c>
      <c r="P931" cm="1">
        <f t="array" ref="P931">SUM(--((_xlfn.REGEXTEST(Table1[keyword], "^" &amp; Table1[[#This Row],[keyword]] &amp; ".*")) * (Table1[keep]=1) ))</f>
        <v>1</v>
      </c>
      <c r="Q931" t="str" cm="1">
        <f t="array" ref="Q931">_xlfn.TEXTJOIN(", ", TRUE, _xlfn._xlws.FILTER(Table1[keyword], (_xlfn.REGEXTEST(Table1[keyword], "^" &amp; Table1[[#This Row],[keyword]] &amp; ".*")) * (Table1[keep]=1), ""))</f>
        <v>chang scenario evalu</v>
      </c>
    </row>
    <row r="932" spans="1:17" x14ac:dyDescent="0.3">
      <c r="A932" t="str">
        <f>IF(NOT(ISBLANK(Table1[[#This Row],[correct value]])), Table1[[#This Row],[correct value]], Table1[[#This Row],[processed]])</f>
        <v>chang scenario requir</v>
      </c>
      <c r="B932">
        <v>1</v>
      </c>
      <c r="C932">
        <v>1</v>
      </c>
      <c r="D932" t="s">
        <v>541</v>
      </c>
      <c r="E932">
        <v>1</v>
      </c>
      <c r="F932" t="b">
        <f>COUNTA(_xlfn.TEXTSPLIT(Table1[[#This Row],[processed]]," "))=1</f>
        <v>0</v>
      </c>
      <c r="G932" t="s">
        <v>624</v>
      </c>
      <c r="H932" s="2" t="s">
        <v>625</v>
      </c>
      <c r="J932" cm="1">
        <f t="array" ref="J932">SUM(--((_xlfn.REGEXTEST(Table1[keyword], "\b" &amp; Table1[[#This Row],[keyword]] &amp; ".*")) * (Table1[keep]=1) * (Table1[QA]=Table1[[#This Row],[QA]]) *  (Table1[Redundant]&lt;&gt;1)))</f>
        <v>0</v>
      </c>
      <c r="K932" t="str" cm="1">
        <f t="array" ref="K932">_xlfn.TEXTJOIN(", ", TRUE, _xlfn._xlws.FILTER(Table1[keyword], (_xlfn.REGEXTEST(Table1[keyword], "\b" &amp; Table1[[#This Row],[keyword]] &amp; ".*")) * (Table1[keep]=1)  * (Table1[QA]=Table1[[#This Row],[QA]]) *  (Table1[Redundant]&lt;&gt;1), ""))</f>
        <v/>
      </c>
      <c r="L932" cm="1">
        <f t="array" ref="L932">SUM(--(RIGHT(_xlfn.TEXTSPLIT(Table1[[#This Row],[processed]], ," "), 1) = "I"))</f>
        <v>0</v>
      </c>
      <c r="M932" cm="1">
        <f t="array" ref="M932">SUM(--(RIGHT(_xlfn.TEXTSPLIT(Table1[[#This Row],[processed]], ," "), 2) = "bl"))</f>
        <v>0</v>
      </c>
      <c r="N932" cm="1">
        <f t="array" ref="N932">SUM(--(ISNUMBER(SEARCH(Table1[[#This Row],[keyword]], Table1[keyword]))))</f>
        <v>1</v>
      </c>
      <c r="O932" t="str" cm="1">
        <f t="array" ref="O932">_xlfn.TEXTJOIN(", ", TRUE, _xlfn._xlws.FILTER(Table1[keyword], ISNUMBER(SEARCH(Table1[[#This Row],[keyword]], Table1[keyword])), ""))</f>
        <v>chang scenario requir</v>
      </c>
      <c r="P932" cm="1">
        <f t="array" ref="P932">SUM(--((_xlfn.REGEXTEST(Table1[keyword], "^" &amp; Table1[[#This Row],[keyword]] &amp; ".*")) * (Table1[keep]=1) ))</f>
        <v>1</v>
      </c>
      <c r="Q932" t="str" cm="1">
        <f t="array" ref="Q932">_xlfn.TEXTJOIN(", ", TRUE, _xlfn._xlws.FILTER(Table1[keyword], (_xlfn.REGEXTEST(Table1[keyword], "^" &amp; Table1[[#This Row],[keyword]] &amp; ".*")) * (Table1[keep]=1), ""))</f>
        <v>chang scenario requir</v>
      </c>
    </row>
    <row r="933" spans="1:17" x14ac:dyDescent="0.3">
      <c r="A933" t="str">
        <f>IF(NOT(ISBLANK(Table1[[#This Row],[correct value]])), Table1[[#This Row],[correct value]], Table1[[#This Row],[processed]])</f>
        <v>compon interfac</v>
      </c>
      <c r="B933">
        <v>1</v>
      </c>
      <c r="C933">
        <v>1</v>
      </c>
      <c r="D933" t="s">
        <v>492</v>
      </c>
      <c r="E933">
        <v>1</v>
      </c>
      <c r="F933" t="b">
        <f>COUNTA(_xlfn.TEXTSPLIT(Table1[[#This Row],[processed]]," "))=1</f>
        <v>0</v>
      </c>
      <c r="G933" t="s">
        <v>490</v>
      </c>
      <c r="H933" s="2" t="s">
        <v>491</v>
      </c>
      <c r="J933" cm="1">
        <f t="array" ref="J933">SUM(--((_xlfn.REGEXTEST(Table1[keyword], "\b" &amp; Table1[[#This Row],[keyword]] &amp; ".*")) * (Table1[keep]=1) * (Table1[QA]=Table1[[#This Row],[QA]]) *  (Table1[Redundant]&lt;&gt;1)))</f>
        <v>0</v>
      </c>
      <c r="K933" t="str" cm="1">
        <f t="array" ref="K933">_xlfn.TEXTJOIN(", ", TRUE, _xlfn._xlws.FILTER(Table1[keyword], (_xlfn.REGEXTEST(Table1[keyword], "\b" &amp; Table1[[#This Row],[keyword]] &amp; ".*")) * (Table1[keep]=1)  * (Table1[QA]=Table1[[#This Row],[QA]]) *  (Table1[Redundant]&lt;&gt;1), ""))</f>
        <v/>
      </c>
      <c r="L933" cm="1">
        <f t="array" ref="L933">SUM(--(RIGHT(_xlfn.TEXTSPLIT(Table1[[#This Row],[processed]], ," "), 1) = "I"))</f>
        <v>0</v>
      </c>
      <c r="M933" cm="1">
        <f t="array" ref="M933">SUM(--(RIGHT(_xlfn.TEXTSPLIT(Table1[[#This Row],[processed]], ," "), 2) = "bl"))</f>
        <v>0</v>
      </c>
      <c r="N933" cm="1">
        <f t="array" ref="N933">SUM(--(ISNUMBER(SEARCH(Table1[[#This Row],[keyword]], Table1[keyword]))))</f>
        <v>1</v>
      </c>
      <c r="O933" t="str" cm="1">
        <f t="array" ref="O933">_xlfn.TEXTJOIN(", ", TRUE, _xlfn._xlws.FILTER(Table1[keyword], ISNUMBER(SEARCH(Table1[[#This Row],[keyword]], Table1[keyword])), ""))</f>
        <v>compon interfac</v>
      </c>
      <c r="P933" cm="1">
        <f t="array" ref="P933">SUM(--((_xlfn.REGEXTEST(Table1[keyword], "^" &amp; Table1[[#This Row],[keyword]] &amp; ".*")) * (Table1[keep]=1) ))</f>
        <v>1</v>
      </c>
      <c r="Q933" t="str" cm="1">
        <f t="array" ref="Q933">_xlfn.TEXTJOIN(", ", TRUE, _xlfn._xlws.FILTER(Table1[keyword], (_xlfn.REGEXTEST(Table1[keyword], "^" &amp; Table1[[#This Row],[keyword]] &amp; ".*")) * (Table1[keep]=1), ""))</f>
        <v>compon interfac</v>
      </c>
    </row>
    <row r="934" spans="1:17" hidden="1" x14ac:dyDescent="0.3">
      <c r="A934" s="6" t="str">
        <f>IF(NOT(ISBLANK(Table1[[#This Row],[correct value]])), Table1[[#This Row],[correct value]], Table1[[#This Row],[processed]])</f>
        <v>threat model</v>
      </c>
      <c r="B934">
        <v>0</v>
      </c>
      <c r="C934">
        <v>0</v>
      </c>
      <c r="D934" t="s">
        <v>861</v>
      </c>
      <c r="F934" t="b">
        <f>COUNTA(_xlfn.TEXTSPLIT(Table1[[#This Row],[processed]]," "))=1</f>
        <v>0</v>
      </c>
      <c r="G934" t="s">
        <v>770</v>
      </c>
      <c r="H934" t="s">
        <v>770</v>
      </c>
      <c r="J934" cm="1">
        <f t="array" ref="J934">SUM(--((_xlfn.REGEXTEST(Table1[keyword], "\b" &amp; Table1[[#This Row],[keyword]] &amp; ".*")) * (Table1[keep]=1) * (Table1[QA]=Table1[[#This Row],[QA]]) *  (Table1[Redundant]&lt;&gt;1)))</f>
        <v>0</v>
      </c>
      <c r="K934" t="str" cm="1">
        <f t="array" ref="K934">_xlfn.TEXTJOIN(", ", TRUE, _xlfn._xlws.FILTER(Table1[keyword], (_xlfn.REGEXTEST(Table1[keyword], "\b" &amp; Table1[[#This Row],[keyword]] &amp; ".*")) * (Table1[keep]=1)  * (Table1[QA]=Table1[[#This Row],[QA]]) *  (Table1[Redundant]&lt;&gt;1), ""))</f>
        <v/>
      </c>
      <c r="L934" cm="1">
        <f t="array" ref="L934">SUM(--(RIGHT(_xlfn.TEXTSPLIT(Table1[[#This Row],[processed]], ," "), 1) = "I"))</f>
        <v>0</v>
      </c>
      <c r="M934" cm="1">
        <f t="array" ref="M934">SUM(--(RIGHT(_xlfn.TEXTSPLIT(Table1[[#This Row],[processed]], ," "), 2) = "bl"))</f>
        <v>0</v>
      </c>
      <c r="N934" cm="1">
        <f t="array" ref="N934">SUM(--(ISNUMBER(SEARCH(Table1[[#This Row],[keyword]], Table1[keyword]))))</f>
        <v>1</v>
      </c>
      <c r="O934" t="str" cm="1">
        <f t="array" ref="O934">_xlfn.TEXTJOIN(", ", TRUE, _xlfn._xlws.FILTER(Table1[keyword], ISNUMBER(SEARCH(Table1[[#This Row],[keyword]], Table1[keyword])), ""))</f>
        <v>threat model</v>
      </c>
      <c r="P934" cm="1">
        <f t="array" ref="P934">SUM(--((_xlfn.REGEXTEST(Table1[keyword], "^" &amp; Table1[[#This Row],[keyword]] &amp; ".*")) * (Table1[keep]=1) ))</f>
        <v>0</v>
      </c>
      <c r="Q934" t="str" cm="1">
        <f t="array" ref="Q934">_xlfn.TEXTJOIN(", ", TRUE, _xlfn._xlws.FILTER(Table1[keyword], (_xlfn.REGEXTEST(Table1[keyword], "^" &amp; Table1[[#This Row],[keyword]] &amp; ".*")) * (Table1[keep]=1), ""))</f>
        <v/>
      </c>
    </row>
    <row r="935" spans="1:17" x14ac:dyDescent="0.3">
      <c r="A935" t="str">
        <f>IF(NOT(ISBLANK(Table1[[#This Row],[correct value]])), Table1[[#This Row],[correct value]], Table1[[#This Row],[processed]])</f>
        <v>compon model</v>
      </c>
      <c r="B935">
        <v>1</v>
      </c>
      <c r="C935">
        <v>1</v>
      </c>
      <c r="D935" t="s">
        <v>492</v>
      </c>
      <c r="E935">
        <v>1</v>
      </c>
      <c r="F935" t="b">
        <f>COUNTA(_xlfn.TEXTSPLIT(Table1[[#This Row],[processed]]," "))=1</f>
        <v>0</v>
      </c>
      <c r="G935" t="s">
        <v>474</v>
      </c>
      <c r="H935" s="2" t="s">
        <v>475</v>
      </c>
      <c r="J935" cm="1">
        <f t="array" ref="J935">SUM(--((_xlfn.REGEXTEST(Table1[keyword], "\b" &amp; Table1[[#This Row],[keyword]] &amp; ".*")) * (Table1[keep]=1) * (Table1[QA]=Table1[[#This Row],[QA]]) *  (Table1[Redundant]&lt;&gt;1)))</f>
        <v>0</v>
      </c>
      <c r="K935" t="str" cm="1">
        <f t="array" ref="K935">_xlfn.TEXTJOIN(", ", TRUE, _xlfn._xlws.FILTER(Table1[keyword], (_xlfn.REGEXTEST(Table1[keyword], "\b" &amp; Table1[[#This Row],[keyword]] &amp; ".*")) * (Table1[keep]=1)  * (Table1[QA]=Table1[[#This Row],[QA]]) *  (Table1[Redundant]&lt;&gt;1), ""))</f>
        <v/>
      </c>
      <c r="L935" cm="1">
        <f t="array" ref="L935">SUM(--(RIGHT(_xlfn.TEXTSPLIT(Table1[[#This Row],[processed]], ," "), 1) = "I"))</f>
        <v>0</v>
      </c>
      <c r="M935" cm="1">
        <f t="array" ref="M935">SUM(--(RIGHT(_xlfn.TEXTSPLIT(Table1[[#This Row],[processed]], ," "), 2) = "bl"))</f>
        <v>0</v>
      </c>
      <c r="N935" cm="1">
        <f t="array" ref="N935">SUM(--(ISNUMBER(SEARCH(Table1[[#This Row],[keyword]], Table1[keyword]))))</f>
        <v>1</v>
      </c>
      <c r="O935" t="str" cm="1">
        <f t="array" ref="O935">_xlfn.TEXTJOIN(", ", TRUE, _xlfn._xlws.FILTER(Table1[keyword], ISNUMBER(SEARCH(Table1[[#This Row],[keyword]], Table1[keyword])), ""))</f>
        <v>compon model</v>
      </c>
      <c r="P935" cm="1">
        <f t="array" ref="P935">SUM(--((_xlfn.REGEXTEST(Table1[keyword], "^" &amp; Table1[[#This Row],[keyword]] &amp; ".*")) * (Table1[keep]=1) ))</f>
        <v>1</v>
      </c>
      <c r="Q935" t="str" cm="1">
        <f t="array" ref="Q935">_xlfn.TEXTJOIN(", ", TRUE, _xlfn._xlws.FILTER(Table1[keyword], (_xlfn.REGEXTEST(Table1[keyword], "^" &amp; Table1[[#This Row],[keyword]] &amp; ".*")) * (Table1[keep]=1), ""))</f>
        <v>compon model</v>
      </c>
    </row>
    <row r="936" spans="1:17" x14ac:dyDescent="0.3">
      <c r="A936" t="str">
        <f>IF(NOT(ISBLANK(Table1[[#This Row],[correct value]])), Table1[[#This Row],[correct value]], Table1[[#This Row],[processed]])</f>
        <v>compon provid</v>
      </c>
      <c r="B936">
        <v>1</v>
      </c>
      <c r="C936">
        <v>1</v>
      </c>
      <c r="D936" t="s">
        <v>492</v>
      </c>
      <c r="E936">
        <v>1</v>
      </c>
      <c r="F936" t="b">
        <f>COUNTA(_xlfn.TEXTSPLIT(Table1[[#This Row],[processed]]," "))=1</f>
        <v>0</v>
      </c>
      <c r="G936" t="s">
        <v>466</v>
      </c>
      <c r="H936" s="2" t="s">
        <v>467</v>
      </c>
      <c r="J936" cm="1">
        <f t="array" ref="J936">SUM(--((_xlfn.REGEXTEST(Table1[keyword], "\b" &amp; Table1[[#This Row],[keyword]] &amp; ".*")) * (Table1[keep]=1) * (Table1[QA]=Table1[[#This Row],[QA]]) *  (Table1[Redundant]&lt;&gt;1)))</f>
        <v>0</v>
      </c>
      <c r="K936" t="str" cm="1">
        <f t="array" ref="K936">_xlfn.TEXTJOIN(", ", TRUE, _xlfn._xlws.FILTER(Table1[keyword], (_xlfn.REGEXTEST(Table1[keyword], "\b" &amp; Table1[[#This Row],[keyword]] &amp; ".*")) * (Table1[keep]=1)  * (Table1[QA]=Table1[[#This Row],[QA]]) *  (Table1[Redundant]&lt;&gt;1), ""))</f>
        <v/>
      </c>
      <c r="L936" cm="1">
        <f t="array" ref="L936">SUM(--(RIGHT(_xlfn.TEXTSPLIT(Table1[[#This Row],[processed]], ," "), 1) = "I"))</f>
        <v>0</v>
      </c>
      <c r="M936" cm="1">
        <f t="array" ref="M936">SUM(--(RIGHT(_xlfn.TEXTSPLIT(Table1[[#This Row],[processed]], ," "), 2) = "bl"))</f>
        <v>0</v>
      </c>
      <c r="N936" cm="1">
        <f t="array" ref="N936">SUM(--(ISNUMBER(SEARCH(Table1[[#This Row],[keyword]], Table1[keyword]))))</f>
        <v>1</v>
      </c>
      <c r="O936" t="str" cm="1">
        <f t="array" ref="O936">_xlfn.TEXTJOIN(", ", TRUE, _xlfn._xlws.FILTER(Table1[keyword], ISNUMBER(SEARCH(Table1[[#This Row],[keyword]], Table1[keyword])), ""))</f>
        <v>compon provid</v>
      </c>
      <c r="P936" cm="1">
        <f t="array" ref="P936">SUM(--((_xlfn.REGEXTEST(Table1[keyword], "^" &amp; Table1[[#This Row],[keyword]] &amp; ".*")) * (Table1[keep]=1) ))</f>
        <v>1</v>
      </c>
      <c r="Q936" t="str" cm="1">
        <f t="array" ref="Q936">_xlfn.TEXTJOIN(", ", TRUE, _xlfn._xlws.FILTER(Table1[keyword], (_xlfn.REGEXTEST(Table1[keyword], "^" &amp; Table1[[#This Row],[keyword]] &amp; ".*")) * (Table1[keep]=1), ""))</f>
        <v>compon provid</v>
      </c>
    </row>
    <row r="937" spans="1:17" x14ac:dyDescent="0.3">
      <c r="A937" t="str">
        <f>IF(NOT(ISBLANK(Table1[[#This Row],[correct value]])), Table1[[#This Row],[correct value]], Table1[[#This Row],[processed]])</f>
        <v>compon use</v>
      </c>
      <c r="B937">
        <v>1</v>
      </c>
      <c r="C937">
        <v>1</v>
      </c>
      <c r="D937" t="s">
        <v>492</v>
      </c>
      <c r="E937">
        <v>1</v>
      </c>
      <c r="F937" t="b">
        <f>COUNTA(_xlfn.TEXTSPLIT(Table1[[#This Row],[processed]]," "))=1</f>
        <v>0</v>
      </c>
      <c r="G937" t="s">
        <v>482</v>
      </c>
      <c r="H937" s="2" t="s">
        <v>483</v>
      </c>
      <c r="J937" cm="1">
        <f t="array" ref="J937">SUM(--((_xlfn.REGEXTEST(Table1[keyword], "\b" &amp; Table1[[#This Row],[keyword]] &amp; ".*")) * (Table1[keep]=1) * (Table1[QA]=Table1[[#This Row],[QA]]) *  (Table1[Redundant]&lt;&gt;1)))</f>
        <v>0</v>
      </c>
      <c r="K937" t="str" cm="1">
        <f t="array" ref="K937">_xlfn.TEXTJOIN(", ", TRUE, _xlfn._xlws.FILTER(Table1[keyword], (_xlfn.REGEXTEST(Table1[keyword], "\b" &amp; Table1[[#This Row],[keyword]] &amp; ".*")) * (Table1[keep]=1)  * (Table1[QA]=Table1[[#This Row],[QA]]) *  (Table1[Redundant]&lt;&gt;1), ""))</f>
        <v/>
      </c>
      <c r="L937" cm="1">
        <f t="array" ref="L937">SUM(--(RIGHT(_xlfn.TEXTSPLIT(Table1[[#This Row],[processed]], ," "), 1) = "I"))</f>
        <v>0</v>
      </c>
      <c r="M937" cm="1">
        <f t="array" ref="M937">SUM(--(RIGHT(_xlfn.TEXTSPLIT(Table1[[#This Row],[processed]], ," "), 2) = "bl"))</f>
        <v>0</v>
      </c>
      <c r="N937" cm="1">
        <f t="array" ref="N937">SUM(--(ISNUMBER(SEARCH(Table1[[#This Row],[keyword]], Table1[keyword]))))</f>
        <v>1</v>
      </c>
      <c r="O937" t="str" cm="1">
        <f t="array" ref="O937">_xlfn.TEXTJOIN(", ", TRUE, _xlfn._xlws.FILTER(Table1[keyword], ISNUMBER(SEARCH(Table1[[#This Row],[keyword]], Table1[keyword])), ""))</f>
        <v>compon use</v>
      </c>
      <c r="P937" cm="1">
        <f t="array" ref="P937">SUM(--((_xlfn.REGEXTEST(Table1[keyword], "^" &amp; Table1[[#This Row],[keyword]] &amp; ".*")) * (Table1[keep]=1) ))</f>
        <v>1</v>
      </c>
      <c r="Q937" t="str" cm="1">
        <f t="array" ref="Q937">_xlfn.TEXTJOIN(", ", TRUE, _xlfn._xlws.FILTER(Table1[keyword], (_xlfn.REGEXTEST(Table1[keyword], "^" &amp; Table1[[#This Row],[keyword]] &amp; ".*")) * (Table1[keep]=1), ""))</f>
        <v>compon use</v>
      </c>
    </row>
    <row r="938" spans="1:17" x14ac:dyDescent="0.3">
      <c r="A938" t="str">
        <f>IF(NOT(ISBLANK(Table1[[#This Row],[correct value]])), Table1[[#This Row],[correct value]], Table1[[#This Row],[processed]])</f>
        <v>component-bas softwar</v>
      </c>
      <c r="B938">
        <v>1</v>
      </c>
      <c r="C938">
        <v>1</v>
      </c>
      <c r="D938" t="s">
        <v>492</v>
      </c>
      <c r="E938">
        <v>1</v>
      </c>
      <c r="F938" t="b">
        <f>COUNTA(_xlfn.TEXTSPLIT(Table1[[#This Row],[processed]]," "))=1</f>
        <v>0</v>
      </c>
      <c r="G938" t="s">
        <v>460</v>
      </c>
      <c r="H938" s="2" t="s">
        <v>461</v>
      </c>
      <c r="J938" cm="1">
        <f t="array" ref="J938">SUM(--((_xlfn.REGEXTEST(Table1[keyword], "\b" &amp; Table1[[#This Row],[keyword]] &amp; ".*")) * (Table1[keep]=1) * (Table1[QA]=Table1[[#This Row],[QA]]) *  (Table1[Redundant]&lt;&gt;1)))</f>
        <v>0</v>
      </c>
      <c r="K938" t="str" cm="1">
        <f t="array" ref="K938">_xlfn.TEXTJOIN(", ", TRUE, _xlfn._xlws.FILTER(Table1[keyword], (_xlfn.REGEXTEST(Table1[keyword], "\b" &amp; Table1[[#This Row],[keyword]] &amp; ".*")) * (Table1[keep]=1)  * (Table1[QA]=Table1[[#This Row],[QA]]) *  (Table1[Redundant]&lt;&gt;1), ""))</f>
        <v/>
      </c>
      <c r="L938" cm="1">
        <f t="array" ref="L938">SUM(--(RIGHT(_xlfn.TEXTSPLIT(Table1[[#This Row],[processed]], ," "), 1) = "I"))</f>
        <v>0</v>
      </c>
      <c r="M938" cm="1">
        <f t="array" ref="M938">SUM(--(RIGHT(_xlfn.TEXTSPLIT(Table1[[#This Row],[processed]], ," "), 2) = "bl"))</f>
        <v>0</v>
      </c>
      <c r="N938" cm="1">
        <f t="array" ref="N938">SUM(--(ISNUMBER(SEARCH(Table1[[#This Row],[keyword]], Table1[keyword]))))</f>
        <v>1</v>
      </c>
      <c r="O938" t="str" cm="1">
        <f t="array" ref="O938">_xlfn.TEXTJOIN(", ", TRUE, _xlfn._xlws.FILTER(Table1[keyword], ISNUMBER(SEARCH(Table1[[#This Row],[keyword]], Table1[keyword])), ""))</f>
        <v>component-bas softwar</v>
      </c>
      <c r="P938" cm="1">
        <f t="array" ref="P938">SUM(--((_xlfn.REGEXTEST(Table1[keyword], "^" &amp; Table1[[#This Row],[keyword]] &amp; ".*")) * (Table1[keep]=1) ))</f>
        <v>1</v>
      </c>
      <c r="Q938" t="str" cm="1">
        <f t="array" ref="Q938">_xlfn.TEXTJOIN(", ", TRUE, _xlfn._xlws.FILTER(Table1[keyword], (_xlfn.REGEXTEST(Table1[keyword], "^" &amp; Table1[[#This Row],[keyword]] &amp; ".*")) * (Table1[keep]=1), ""))</f>
        <v>component-bas softwar</v>
      </c>
    </row>
    <row r="939" spans="1:17" x14ac:dyDescent="0.3">
      <c r="A939" t="str">
        <f>IF(NOT(ISBLANK(Table1[[#This Row],[correct value]])), Table1[[#This Row],[correct value]], Table1[[#This Row],[processed]])</f>
        <v>component-bas system</v>
      </c>
      <c r="B939">
        <v>1</v>
      </c>
      <c r="C939">
        <v>1</v>
      </c>
      <c r="D939" t="s">
        <v>492</v>
      </c>
      <c r="E939">
        <v>1</v>
      </c>
      <c r="F939" t="b">
        <f>COUNTA(_xlfn.TEXTSPLIT(Table1[[#This Row],[processed]]," "))=1</f>
        <v>0</v>
      </c>
      <c r="G939" t="s">
        <v>472</v>
      </c>
      <c r="H939" s="2" t="s">
        <v>473</v>
      </c>
      <c r="J939" cm="1">
        <f t="array" ref="J939">SUM(--((_xlfn.REGEXTEST(Table1[keyword], "\b" &amp; Table1[[#This Row],[keyword]] &amp; ".*")) * (Table1[keep]=1) * (Table1[QA]=Table1[[#This Row],[QA]]) *  (Table1[Redundant]&lt;&gt;1)))</f>
        <v>0</v>
      </c>
      <c r="K939" t="str" cm="1">
        <f t="array" ref="K939">_xlfn.TEXTJOIN(", ", TRUE, _xlfn._xlws.FILTER(Table1[keyword], (_xlfn.REGEXTEST(Table1[keyword], "\b" &amp; Table1[[#This Row],[keyword]] &amp; ".*")) * (Table1[keep]=1)  * (Table1[QA]=Table1[[#This Row],[QA]]) *  (Table1[Redundant]&lt;&gt;1), ""))</f>
        <v/>
      </c>
      <c r="L939" cm="1">
        <f t="array" ref="L939">SUM(--(RIGHT(_xlfn.TEXTSPLIT(Table1[[#This Row],[processed]], ," "), 1) = "I"))</f>
        <v>0</v>
      </c>
      <c r="M939" cm="1">
        <f t="array" ref="M939">SUM(--(RIGHT(_xlfn.TEXTSPLIT(Table1[[#This Row],[processed]], ," "), 2) = "bl"))</f>
        <v>0</v>
      </c>
      <c r="N939" cm="1">
        <f t="array" ref="N939">SUM(--(ISNUMBER(SEARCH(Table1[[#This Row],[keyword]], Table1[keyword]))))</f>
        <v>1</v>
      </c>
      <c r="O939" t="str" cm="1">
        <f t="array" ref="O939">_xlfn.TEXTJOIN(", ", TRUE, _xlfn._xlws.FILTER(Table1[keyword], ISNUMBER(SEARCH(Table1[[#This Row],[keyword]], Table1[keyword])), ""))</f>
        <v>component-bas system</v>
      </c>
      <c r="P939" cm="1">
        <f t="array" ref="P939">SUM(--((_xlfn.REGEXTEST(Table1[keyword], "^" &amp; Table1[[#This Row],[keyword]] &amp; ".*")) * (Table1[keep]=1) ))</f>
        <v>1</v>
      </c>
      <c r="Q939" t="str" cm="1">
        <f t="array" ref="Q939">_xlfn.TEXTJOIN(", ", TRUE, _xlfn._xlws.FILTER(Table1[keyword], (_xlfn.REGEXTEST(Table1[keyword], "^" &amp; Table1[[#This Row],[keyword]] &amp; ".*")) * (Table1[keep]=1), ""))</f>
        <v>component-bas system</v>
      </c>
    </row>
    <row r="940" spans="1:17" x14ac:dyDescent="0.3">
      <c r="A940" t="str">
        <f>IF(NOT(ISBLANK(Table1[[#This Row],[correct value]])), Table1[[#This Row],[correct value]], Table1[[#This Row],[processed]])</f>
        <v>framework compon</v>
      </c>
      <c r="B940">
        <v>1</v>
      </c>
      <c r="C940">
        <v>1</v>
      </c>
      <c r="D940" t="s">
        <v>492</v>
      </c>
      <c r="E940">
        <v>1</v>
      </c>
      <c r="F940" t="b">
        <f>COUNTA(_xlfn.TEXTSPLIT(Table1[[#This Row],[processed]]," "))=1</f>
        <v>0</v>
      </c>
      <c r="G940" t="s">
        <v>486</v>
      </c>
      <c r="H940" s="2" t="s">
        <v>487</v>
      </c>
      <c r="J940" cm="1">
        <f t="array" ref="J940">SUM(--((_xlfn.REGEXTEST(Table1[keyword], "\b" &amp; Table1[[#This Row],[keyword]] &amp; ".*")) * (Table1[keep]=1) * (Table1[QA]=Table1[[#This Row],[QA]]) *  (Table1[Redundant]&lt;&gt;1)))</f>
        <v>0</v>
      </c>
      <c r="K940" t="str" cm="1">
        <f t="array" ref="K940">_xlfn.TEXTJOIN(", ", TRUE, _xlfn._xlws.FILTER(Table1[keyword], (_xlfn.REGEXTEST(Table1[keyword], "\b" &amp; Table1[[#This Row],[keyword]] &amp; ".*")) * (Table1[keep]=1)  * (Table1[QA]=Table1[[#This Row],[QA]]) *  (Table1[Redundant]&lt;&gt;1), ""))</f>
        <v/>
      </c>
      <c r="L940" cm="1">
        <f t="array" ref="L940">SUM(--(RIGHT(_xlfn.TEXTSPLIT(Table1[[#This Row],[processed]], ," "), 1) = "I"))</f>
        <v>0</v>
      </c>
      <c r="M940" cm="1">
        <f t="array" ref="M940">SUM(--(RIGHT(_xlfn.TEXTSPLIT(Table1[[#This Row],[processed]], ," "), 2) = "bl"))</f>
        <v>0</v>
      </c>
      <c r="N940" cm="1">
        <f t="array" ref="N940">SUM(--(ISNUMBER(SEARCH(Table1[[#This Row],[keyword]], Table1[keyword]))))</f>
        <v>1</v>
      </c>
      <c r="O940" t="str" cm="1">
        <f t="array" ref="O940">_xlfn.TEXTJOIN(", ", TRUE, _xlfn._xlws.FILTER(Table1[keyword], ISNUMBER(SEARCH(Table1[[#This Row],[keyword]], Table1[keyword])), ""))</f>
        <v>framework compon</v>
      </c>
      <c r="P940" cm="1">
        <f t="array" ref="P940">SUM(--((_xlfn.REGEXTEST(Table1[keyword], "^" &amp; Table1[[#This Row],[keyword]] &amp; ".*")) * (Table1[keep]=1) ))</f>
        <v>1</v>
      </c>
      <c r="Q940" t="str" cm="1">
        <f t="array" ref="Q940">_xlfn.TEXTJOIN(", ", TRUE, _xlfn._xlws.FILTER(Table1[keyword], (_xlfn.REGEXTEST(Table1[keyword], "^" &amp; Table1[[#This Row],[keyword]] &amp; ".*")) * (Table1[keep]=1), ""))</f>
        <v>framework compon</v>
      </c>
    </row>
    <row r="941" spans="1:17" x14ac:dyDescent="0.3">
      <c r="A941" t="str">
        <f>IF(NOT(ISBLANK(Table1[[#This Row],[correct value]])), Table1[[#This Row],[correct value]], Table1[[#This Row],[processed]])</f>
        <v>integr</v>
      </c>
      <c r="B941">
        <v>0</v>
      </c>
      <c r="C941">
        <v>1</v>
      </c>
      <c r="D941" t="s">
        <v>1262</v>
      </c>
      <c r="F941" t="b">
        <f>COUNTA(_xlfn.TEXTSPLIT(Table1[[#This Row],[processed]]," "))=1</f>
        <v>1</v>
      </c>
      <c r="G941" t="s">
        <v>28</v>
      </c>
      <c r="H941" s="2" t="s">
        <v>28</v>
      </c>
      <c r="I941" t="s">
        <v>517</v>
      </c>
      <c r="J941" cm="1">
        <f t="array" ref="J941">SUM(--((_xlfn.REGEXTEST(Table1[keyword], "\b" &amp; Table1[[#This Row],[keyword]] &amp; ".*")) * (Table1[keep]=1) * (Table1[QA]=Table1[[#This Row],[QA]]) *  (Table1[Redundant]&lt;&gt;1)))</f>
        <v>1</v>
      </c>
      <c r="K941" t="str" cm="1">
        <f t="array" ref="K941">_xlfn.TEXTJOIN(", ", TRUE, _xlfn._xlws.FILTER(Table1[keyword], (_xlfn.REGEXTEST(Table1[keyword], "\b" &amp; Table1[[#This Row],[keyword]] &amp; ".*")) * (Table1[keep]=1)  * (Table1[QA]=Table1[[#This Row],[QA]]) *  (Table1[Redundant]&lt;&gt;1), ""))</f>
        <v>integr</v>
      </c>
      <c r="L941" cm="1">
        <f t="array" ref="L941">SUM(--(RIGHT(_xlfn.TEXTSPLIT(Table1[[#This Row],[processed]], ," "), 1) = "I"))</f>
        <v>0</v>
      </c>
      <c r="M941" cm="1">
        <f t="array" ref="M941">SUM(--(RIGHT(_xlfn.TEXTSPLIT(Table1[[#This Row],[processed]], ," "), 2) = "bl"))</f>
        <v>0</v>
      </c>
      <c r="N941" cm="1">
        <f t="array" ref="N941">SUM(--(ISNUMBER(SEARCH(Table1[[#This Row],[keyword]], Table1[keyword]))))</f>
        <v>9</v>
      </c>
      <c r="O941" t="str" cm="1">
        <f t="array" ref="O941">_xlfn.TEXTJOIN(", ", TRUE, _xlfn._xlws.FILTER(Table1[keyword], ISNUMBER(SEARCH(Table1[[#This Row],[keyword]], Table1[keyword])), ""))</f>
        <v>integr, integr, integr test, compon integr, integr, integr, integr, integr, integr</v>
      </c>
      <c r="P941" cm="1">
        <f t="array" ref="P941">SUM(--((_xlfn.REGEXTEST(Table1[keyword], "^" &amp; Table1[[#This Row],[keyword]] &amp; ".*")) * (Table1[keep]=1) ))</f>
        <v>8</v>
      </c>
      <c r="Q941" t="str" cm="1">
        <f t="array" ref="Q941">_xlfn.TEXTJOIN(", ", TRUE, _xlfn._xlws.FILTER(Table1[keyword], (_xlfn.REGEXTEST(Table1[keyword], "^" &amp; Table1[[#This Row],[keyword]] &amp; ".*")) * (Table1[keep]=1), ""))</f>
        <v>integr, integr, integr test, integr, integr, integr, integr, integr</v>
      </c>
    </row>
    <row r="942" spans="1:17" x14ac:dyDescent="0.3">
      <c r="A942" t="str">
        <f>IF(NOT(ISBLANK(Table1[[#This Row],[correct value]])), Table1[[#This Row],[correct value]], Table1[[#This Row],[processed]])</f>
        <v>compon base</v>
      </c>
      <c r="B942">
        <v>1</v>
      </c>
      <c r="C942">
        <v>1</v>
      </c>
      <c r="D942" t="s">
        <v>115</v>
      </c>
      <c r="E942">
        <v>1</v>
      </c>
      <c r="F942" t="b">
        <f>COUNTA(_xlfn.TEXTSPLIT(Table1[[#This Row],[processed]]," "))=1</f>
        <v>0</v>
      </c>
      <c r="G942" t="s">
        <v>124</v>
      </c>
      <c r="H942" s="2" t="s">
        <v>125</v>
      </c>
      <c r="J942" cm="1">
        <f t="array" ref="J942">SUM(--((_xlfn.REGEXTEST(Table1[keyword], "\b" &amp; Table1[[#This Row],[keyword]] &amp; ".*")) * (Table1[keep]=1) * (Table1[QA]=Table1[[#This Row],[QA]]) *  (Table1[Redundant]&lt;&gt;1)))</f>
        <v>0</v>
      </c>
      <c r="K942" t="str" cm="1">
        <f t="array" ref="K942">_xlfn.TEXTJOIN(", ", TRUE, _xlfn._xlws.FILTER(Table1[keyword], (_xlfn.REGEXTEST(Table1[keyword], "\b" &amp; Table1[[#This Row],[keyword]] &amp; ".*")) * (Table1[keep]=1)  * (Table1[QA]=Table1[[#This Row],[QA]]) *  (Table1[Redundant]&lt;&gt;1), ""))</f>
        <v/>
      </c>
      <c r="L942" cm="1">
        <f t="array" ref="L942">SUM(--(RIGHT(_xlfn.TEXTSPLIT(Table1[[#This Row],[processed]], ," "), 1) = "I"))</f>
        <v>0</v>
      </c>
      <c r="M942" cm="1">
        <f t="array" ref="M942">SUM(--(RIGHT(_xlfn.TEXTSPLIT(Table1[[#This Row],[processed]], ," "), 2) = "bl"))</f>
        <v>0</v>
      </c>
      <c r="N942" cm="1">
        <f t="array" ref="N942">SUM(--(ISNUMBER(SEARCH(Table1[[#This Row],[keyword]], Table1[keyword]))))</f>
        <v>1</v>
      </c>
      <c r="O942" t="str" cm="1">
        <f t="array" ref="O942">_xlfn.TEXTJOIN(", ", TRUE, _xlfn._xlws.FILTER(Table1[keyword], ISNUMBER(SEARCH(Table1[[#This Row],[keyword]], Table1[keyword])), ""))</f>
        <v>compon base</v>
      </c>
      <c r="P942" cm="1">
        <f t="array" ref="P942">SUM(--((_xlfn.REGEXTEST(Table1[keyword], "^" &amp; Table1[[#This Row],[keyword]] &amp; ".*")) * (Table1[keep]=1) ))</f>
        <v>1</v>
      </c>
      <c r="Q942" t="str" cm="1">
        <f t="array" ref="Q942">_xlfn.TEXTJOIN(", ", TRUE, _xlfn._xlws.FILTER(Table1[keyword], (_xlfn.REGEXTEST(Table1[keyword], "^" &amp; Table1[[#This Row],[keyword]] &amp; ".*")) * (Table1[keep]=1), ""))</f>
        <v>compon base</v>
      </c>
    </row>
    <row r="943" spans="1:17" x14ac:dyDescent="0.3">
      <c r="A943" t="str">
        <f>IF(NOT(ISBLANK(Table1[[#This Row],[correct value]])), Table1[[#This Row],[correct value]], Table1[[#This Row],[processed]])</f>
        <v>cot compon</v>
      </c>
      <c r="B943">
        <v>1</v>
      </c>
      <c r="C943">
        <v>1</v>
      </c>
      <c r="D943" t="s">
        <v>115</v>
      </c>
      <c r="E943">
        <v>1</v>
      </c>
      <c r="F943" t="b">
        <f>COUNTA(_xlfn.TEXTSPLIT(Table1[[#This Row],[processed]]," "))=1</f>
        <v>0</v>
      </c>
      <c r="G943" t="s">
        <v>116</v>
      </c>
      <c r="H943" s="2" t="s">
        <v>117</v>
      </c>
      <c r="J943" cm="1">
        <f t="array" ref="J943">SUM(--((_xlfn.REGEXTEST(Table1[keyword], "\b" &amp; Table1[[#This Row],[keyword]] &amp; ".*")) * (Table1[keep]=1) * (Table1[QA]=Table1[[#This Row],[QA]]) *  (Table1[Redundant]&lt;&gt;1)))</f>
        <v>0</v>
      </c>
      <c r="K943" t="str" cm="1">
        <f t="array" ref="K943">_xlfn.TEXTJOIN(", ", TRUE, _xlfn._xlws.FILTER(Table1[keyword], (_xlfn.REGEXTEST(Table1[keyword], "\b" &amp; Table1[[#This Row],[keyword]] &amp; ".*")) * (Table1[keep]=1)  * (Table1[QA]=Table1[[#This Row],[QA]]) *  (Table1[Redundant]&lt;&gt;1), ""))</f>
        <v/>
      </c>
      <c r="L943" cm="1">
        <f t="array" ref="L943">SUM(--(RIGHT(_xlfn.TEXTSPLIT(Table1[[#This Row],[processed]], ," "), 1) = "I"))</f>
        <v>0</v>
      </c>
      <c r="M943" cm="1">
        <f t="array" ref="M943">SUM(--(RIGHT(_xlfn.TEXTSPLIT(Table1[[#This Row],[processed]], ," "), 2) = "bl"))</f>
        <v>0</v>
      </c>
      <c r="N943" cm="1">
        <f t="array" ref="N943">SUM(--(ISNUMBER(SEARCH(Table1[[#This Row],[keyword]], Table1[keyword]))))</f>
        <v>1</v>
      </c>
      <c r="O943" t="str" cm="1">
        <f t="array" ref="O943">_xlfn.TEXTJOIN(", ", TRUE, _xlfn._xlws.FILTER(Table1[keyword], ISNUMBER(SEARCH(Table1[[#This Row],[keyword]], Table1[keyword])), ""))</f>
        <v>cot compon</v>
      </c>
      <c r="P943" cm="1">
        <f t="array" ref="P943">SUM(--((_xlfn.REGEXTEST(Table1[keyword], "^" &amp; Table1[[#This Row],[keyword]] &amp; ".*")) * (Table1[keep]=1) ))</f>
        <v>1</v>
      </c>
      <c r="Q943" t="str" cm="1">
        <f t="array" ref="Q943">_xlfn.TEXTJOIN(", ", TRUE, _xlfn._xlws.FILTER(Table1[keyword], (_xlfn.REGEXTEST(Table1[keyword], "^" &amp; Table1[[#This Row],[keyword]] &amp; ".*")) * (Table1[keep]=1), ""))</f>
        <v>cot compon</v>
      </c>
    </row>
    <row r="944" spans="1:17" x14ac:dyDescent="0.3">
      <c r="A944" t="str">
        <f>IF(NOT(ISBLANK(Table1[[#This Row],[correct value]])), Table1[[#This Row],[correct value]], Table1[[#This Row],[processed]])</f>
        <v>energ consum</v>
      </c>
      <c r="B944">
        <v>1</v>
      </c>
      <c r="C944">
        <v>1</v>
      </c>
      <c r="D944" t="s">
        <v>399</v>
      </c>
      <c r="E944">
        <v>1</v>
      </c>
      <c r="F944" t="b">
        <f>COUNTA(_xlfn.TEXTSPLIT(Table1[[#This Row],[processed]]," "))=1</f>
        <v>0</v>
      </c>
      <c r="G944" t="s">
        <v>402</v>
      </c>
      <c r="H944" s="2" t="s">
        <v>403</v>
      </c>
      <c r="I944" t="s">
        <v>1392</v>
      </c>
      <c r="J944" cm="1">
        <f t="array" ref="J944">SUM(--((_xlfn.REGEXTEST(Table1[keyword], "\b" &amp; Table1[[#This Row],[keyword]] &amp; ".*")) * (Table1[keep]=1) * (Table1[QA]=Table1[[#This Row],[QA]]) *  (Table1[Redundant]&lt;&gt;1)))</f>
        <v>0</v>
      </c>
      <c r="K944" t="str" cm="1">
        <f t="array" ref="K944">_xlfn.TEXTJOIN(", ", TRUE, _xlfn._xlws.FILTER(Table1[keyword], (_xlfn.REGEXTEST(Table1[keyword], "\b" &amp; Table1[[#This Row],[keyword]] &amp; ".*")) * (Table1[keep]=1)  * (Table1[QA]=Table1[[#This Row],[QA]]) *  (Table1[Redundant]&lt;&gt;1), ""))</f>
        <v/>
      </c>
      <c r="L944" cm="1">
        <f t="array" ref="L944">SUM(--(RIGHT(_xlfn.TEXTSPLIT(Table1[[#This Row],[processed]], ," "), 1) = "I"))</f>
        <v>1</v>
      </c>
      <c r="M944" cm="1">
        <f t="array" ref="M944">SUM(--(RIGHT(_xlfn.TEXTSPLIT(Table1[[#This Row],[processed]], ," "), 2) = "bl"))</f>
        <v>0</v>
      </c>
      <c r="N944" cm="1">
        <f t="array" ref="N944">SUM(--(ISNUMBER(SEARCH(Table1[[#This Row],[keyword]], Table1[keyword]))))</f>
        <v>3</v>
      </c>
      <c r="O944" t="str" cm="1">
        <f t="array" ref="O944">_xlfn.TEXTJOIN(", ", TRUE, _xlfn._xlws.FILTER(Table1[keyword], ISNUMBER(SEARCH(Table1[[#This Row],[keyword]], Table1[keyword])), ""))</f>
        <v>energ consum, measur energ consum, reduc energ consum</v>
      </c>
      <c r="P944" cm="1">
        <f t="array" ref="P944">SUM(--((_xlfn.REGEXTEST(Table1[keyword], "^" &amp; Table1[[#This Row],[keyword]] &amp; ".*")) * (Table1[keep]=1) ))</f>
        <v>1</v>
      </c>
      <c r="Q944" t="str" cm="1">
        <f t="array" ref="Q944">_xlfn.TEXTJOIN(", ", TRUE, _xlfn._xlws.FILTER(Table1[keyword], (_xlfn.REGEXTEST(Table1[keyword], "^" &amp; Table1[[#This Row],[keyword]] &amp; ".*")) * (Table1[keep]=1), ""))</f>
        <v>energ consum</v>
      </c>
    </row>
    <row r="945" spans="1:17" x14ac:dyDescent="0.3">
      <c r="A945" t="str">
        <f>IF(NOT(ISBLANK(Table1[[#This Row],[correct value]])), Table1[[#This Row],[correct value]], Table1[[#This Row],[processed]])</f>
        <v>energ efifcienc</v>
      </c>
      <c r="B945">
        <v>1</v>
      </c>
      <c r="C945">
        <v>1</v>
      </c>
      <c r="D945" t="s">
        <v>399</v>
      </c>
      <c r="E945">
        <v>1</v>
      </c>
      <c r="F945" t="b">
        <f>COUNTA(_xlfn.TEXTSPLIT(Table1[[#This Row],[processed]]," "))=1</f>
        <v>0</v>
      </c>
      <c r="G945" t="s">
        <v>404</v>
      </c>
      <c r="H945" s="2" t="s">
        <v>405</v>
      </c>
      <c r="I945" t="s">
        <v>1431</v>
      </c>
      <c r="J945" cm="1">
        <f t="array" ref="J945">SUM(--((_xlfn.REGEXTEST(Table1[keyword], "\b" &amp; Table1[[#This Row],[keyword]] &amp; ".*")) * (Table1[keep]=1) * (Table1[QA]=Table1[[#This Row],[QA]]) *  (Table1[Redundant]&lt;&gt;1)))</f>
        <v>0</v>
      </c>
      <c r="K945" t="str" cm="1">
        <f t="array" ref="K945">_xlfn.TEXTJOIN(", ", TRUE, _xlfn._xlws.FILTER(Table1[keyword], (_xlfn.REGEXTEST(Table1[keyword], "\b" &amp; Table1[[#This Row],[keyword]] &amp; ".*")) * (Table1[keep]=1)  * (Table1[QA]=Table1[[#This Row],[QA]]) *  (Table1[Redundant]&lt;&gt;1), ""))</f>
        <v/>
      </c>
      <c r="L945" cm="1">
        <f t="array" ref="L945">SUM(--(RIGHT(_xlfn.TEXTSPLIT(Table1[[#This Row],[processed]], ," "), 1) = "I"))</f>
        <v>2</v>
      </c>
      <c r="M945" cm="1">
        <f t="array" ref="M945">SUM(--(RIGHT(_xlfn.TEXTSPLIT(Table1[[#This Row],[processed]], ," "), 2) = "bl"))</f>
        <v>0</v>
      </c>
      <c r="N945" cm="1">
        <f t="array" ref="N945">SUM(--(ISNUMBER(SEARCH(Table1[[#This Row],[keyword]], Table1[keyword]))))</f>
        <v>1</v>
      </c>
      <c r="O945" t="str" cm="1">
        <f t="array" ref="O945">_xlfn.TEXTJOIN(", ", TRUE, _xlfn._xlws.FILTER(Table1[keyword], ISNUMBER(SEARCH(Table1[[#This Row],[keyword]], Table1[keyword])), ""))</f>
        <v>energ efifcienc</v>
      </c>
      <c r="P945" cm="1">
        <f t="array" ref="P945">SUM(--((_xlfn.REGEXTEST(Table1[keyword], "^" &amp; Table1[[#This Row],[keyword]] &amp; ".*")) * (Table1[keep]=1) ))</f>
        <v>1</v>
      </c>
      <c r="Q945" t="str" cm="1">
        <f t="array" ref="Q945">_xlfn.TEXTJOIN(", ", TRUE, _xlfn._xlws.FILTER(Table1[keyword], (_xlfn.REGEXTEST(Table1[keyword], "^" &amp; Table1[[#This Row],[keyword]] &amp; ".*")) * (Table1[keep]=1), ""))</f>
        <v>energ efifcienc</v>
      </c>
    </row>
    <row r="946" spans="1:17" x14ac:dyDescent="0.3">
      <c r="A946" t="str">
        <f>IF(NOT(ISBLANK(Table1[[#This Row],[correct value]])), Table1[[#This Row],[correct value]], Table1[[#This Row],[processed]])</f>
        <v>energy-awar</v>
      </c>
      <c r="B946">
        <v>1</v>
      </c>
      <c r="C946">
        <v>1</v>
      </c>
      <c r="D946" t="s">
        <v>399</v>
      </c>
      <c r="E946">
        <v>1</v>
      </c>
      <c r="F946" t="b">
        <f>COUNTA(_xlfn.TEXTSPLIT(Table1[[#This Row],[processed]]," "))=1</f>
        <v>1</v>
      </c>
      <c r="G946" t="s">
        <v>391</v>
      </c>
      <c r="H946" s="2" t="s">
        <v>392</v>
      </c>
      <c r="J946" cm="1">
        <f t="array" ref="J946">SUM(--((_xlfn.REGEXTEST(Table1[keyword], "\b" &amp; Table1[[#This Row],[keyword]] &amp; ".*")) * (Table1[keep]=1) * (Table1[QA]=Table1[[#This Row],[QA]]) *  (Table1[Redundant]&lt;&gt;1)))</f>
        <v>0</v>
      </c>
      <c r="K946" t="str" cm="1">
        <f t="array" ref="K946">_xlfn.TEXTJOIN(", ", TRUE, _xlfn._xlws.FILTER(Table1[keyword], (_xlfn.REGEXTEST(Table1[keyword], "\b" &amp; Table1[[#This Row],[keyword]] &amp; ".*")) * (Table1[keep]=1)  * (Table1[QA]=Table1[[#This Row],[QA]]) *  (Table1[Redundant]&lt;&gt;1), ""))</f>
        <v/>
      </c>
      <c r="L946" cm="1">
        <f t="array" ref="L946">SUM(--(RIGHT(_xlfn.TEXTSPLIT(Table1[[#This Row],[processed]], ," "), 1) = "I"))</f>
        <v>0</v>
      </c>
      <c r="M946" cm="1">
        <f t="array" ref="M946">SUM(--(RIGHT(_xlfn.TEXTSPLIT(Table1[[#This Row],[processed]], ," "), 2) = "bl"))</f>
        <v>0</v>
      </c>
      <c r="N946" cm="1">
        <f t="array" ref="N946">SUM(--(ISNUMBER(SEARCH(Table1[[#This Row],[keyword]], Table1[keyword]))))</f>
        <v>1</v>
      </c>
      <c r="O946" t="str" cm="1">
        <f t="array" ref="O946">_xlfn.TEXTJOIN(", ", TRUE, _xlfn._xlws.FILTER(Table1[keyword], ISNUMBER(SEARCH(Table1[[#This Row],[keyword]], Table1[keyword])), ""))</f>
        <v>energy-awar</v>
      </c>
      <c r="P946" cm="1">
        <f t="array" ref="P946">SUM(--((_xlfn.REGEXTEST(Table1[keyword], "^" &amp; Table1[[#This Row],[keyword]] &amp; ".*")) * (Table1[keep]=1) ))</f>
        <v>1</v>
      </c>
      <c r="Q946" t="str" cm="1">
        <f t="array" ref="Q946">_xlfn.TEXTJOIN(", ", TRUE, _xlfn._xlws.FILTER(Table1[keyword], (_xlfn.REGEXTEST(Table1[keyword], "^" &amp; Table1[[#This Row],[keyword]] &amp; ".*")) * (Table1[keep]=1), ""))</f>
        <v>energy-awar</v>
      </c>
    </row>
    <row r="947" spans="1:17" x14ac:dyDescent="0.3">
      <c r="A947" t="str">
        <f>IF(NOT(ISBLANK(Table1[[#This Row],[correct value]])), Table1[[#This Row],[correct value]], Table1[[#This Row],[processed]])</f>
        <v>energy-rel</v>
      </c>
      <c r="B947">
        <v>1</v>
      </c>
      <c r="C947">
        <v>1</v>
      </c>
      <c r="D947" t="s">
        <v>399</v>
      </c>
      <c r="E947">
        <v>1</v>
      </c>
      <c r="F947" t="b">
        <f>COUNTA(_xlfn.TEXTSPLIT(Table1[[#This Row],[processed]]," "))=1</f>
        <v>1</v>
      </c>
      <c r="G947" t="s">
        <v>395</v>
      </c>
      <c r="H947" s="2" t="s">
        <v>396</v>
      </c>
      <c r="J947" cm="1">
        <f t="array" ref="J947">SUM(--((_xlfn.REGEXTEST(Table1[keyword], "\b" &amp; Table1[[#This Row],[keyword]] &amp; ".*")) * (Table1[keep]=1) * (Table1[QA]=Table1[[#This Row],[QA]]) *  (Table1[Redundant]&lt;&gt;1)))</f>
        <v>0</v>
      </c>
      <c r="K947" t="str" cm="1">
        <f t="array" ref="K947">_xlfn.TEXTJOIN(", ", TRUE, _xlfn._xlws.FILTER(Table1[keyword], (_xlfn.REGEXTEST(Table1[keyword], "\b" &amp; Table1[[#This Row],[keyword]] &amp; ".*")) * (Table1[keep]=1)  * (Table1[QA]=Table1[[#This Row],[QA]]) *  (Table1[Redundant]&lt;&gt;1), ""))</f>
        <v/>
      </c>
      <c r="L947" cm="1">
        <f t="array" ref="L947">SUM(--(RIGHT(_xlfn.TEXTSPLIT(Table1[[#This Row],[processed]], ," "), 1) = "I"))</f>
        <v>0</v>
      </c>
      <c r="M947" cm="1">
        <f t="array" ref="M947">SUM(--(RIGHT(_xlfn.TEXTSPLIT(Table1[[#This Row],[processed]], ," "), 2) = "bl"))</f>
        <v>0</v>
      </c>
      <c r="N947" cm="1">
        <f t="array" ref="N947">SUM(--(ISNUMBER(SEARCH(Table1[[#This Row],[keyword]], Table1[keyword]))))</f>
        <v>1</v>
      </c>
      <c r="O947" t="str" cm="1">
        <f t="array" ref="O947">_xlfn.TEXTJOIN(", ", TRUE, _xlfn._xlws.FILTER(Table1[keyword], ISNUMBER(SEARCH(Table1[[#This Row],[keyword]], Table1[keyword])), ""))</f>
        <v>energy-rel</v>
      </c>
      <c r="P947" cm="1">
        <f t="array" ref="P947">SUM(--((_xlfn.REGEXTEST(Table1[keyword], "^" &amp; Table1[[#This Row],[keyword]] &amp; ".*")) * (Table1[keep]=1) ))</f>
        <v>1</v>
      </c>
      <c r="Q947" t="str" cm="1">
        <f t="array" ref="Q947">_xlfn.TEXTJOIN(", ", TRUE, _xlfn._xlws.FILTER(Table1[keyword], (_xlfn.REGEXTEST(Table1[keyword], "^" &amp; Table1[[#This Row],[keyword]] &amp; ".*")) * (Table1[keep]=1), ""))</f>
        <v>energy-rel</v>
      </c>
    </row>
    <row r="948" spans="1:17" x14ac:dyDescent="0.3">
      <c r="A948" t="str">
        <f>IF(NOT(ISBLANK(Table1[[#This Row],[correct value]])), Table1[[#This Row],[correct value]], Table1[[#This Row],[processed]])</f>
        <v>energy-sav</v>
      </c>
      <c r="B948">
        <v>1</v>
      </c>
      <c r="C948">
        <v>1</v>
      </c>
      <c r="D948" t="s">
        <v>399</v>
      </c>
      <c r="E948">
        <v>1</v>
      </c>
      <c r="F948" t="b">
        <f>COUNTA(_xlfn.TEXTSPLIT(Table1[[#This Row],[processed]]," "))=1</f>
        <v>1</v>
      </c>
      <c r="G948" t="s">
        <v>393</v>
      </c>
      <c r="H948" s="2" t="s">
        <v>394</v>
      </c>
      <c r="J948" cm="1">
        <f t="array" ref="J948">SUM(--((_xlfn.REGEXTEST(Table1[keyword], "\b" &amp; Table1[[#This Row],[keyword]] &amp; ".*")) * (Table1[keep]=1) * (Table1[QA]=Table1[[#This Row],[QA]]) *  (Table1[Redundant]&lt;&gt;1)))</f>
        <v>0</v>
      </c>
      <c r="K948" t="str" cm="1">
        <f t="array" ref="K948">_xlfn.TEXTJOIN(", ", TRUE, _xlfn._xlws.FILTER(Table1[keyword], (_xlfn.REGEXTEST(Table1[keyword], "\b" &amp; Table1[[#This Row],[keyword]] &amp; ".*")) * (Table1[keep]=1)  * (Table1[QA]=Table1[[#This Row],[QA]]) *  (Table1[Redundant]&lt;&gt;1), ""))</f>
        <v/>
      </c>
      <c r="L948" cm="1">
        <f t="array" ref="L948">SUM(--(RIGHT(_xlfn.TEXTSPLIT(Table1[[#This Row],[processed]], ," "), 1) = "I"))</f>
        <v>0</v>
      </c>
      <c r="M948" cm="1">
        <f t="array" ref="M948">SUM(--(RIGHT(_xlfn.TEXTSPLIT(Table1[[#This Row],[processed]], ," "), 2) = "bl"))</f>
        <v>0</v>
      </c>
      <c r="N948" cm="1">
        <f t="array" ref="N948">SUM(--(ISNUMBER(SEARCH(Table1[[#This Row],[keyword]], Table1[keyword]))))</f>
        <v>1</v>
      </c>
      <c r="O948" t="str" cm="1">
        <f t="array" ref="O948">_xlfn.TEXTJOIN(", ", TRUE, _xlfn._xlws.FILTER(Table1[keyword], ISNUMBER(SEARCH(Table1[[#This Row],[keyword]], Table1[keyword])), ""))</f>
        <v>energy-sav</v>
      </c>
      <c r="P948" cm="1">
        <f t="array" ref="P948">SUM(--((_xlfn.REGEXTEST(Table1[keyword], "^" &amp; Table1[[#This Row],[keyword]] &amp; ".*")) * (Table1[keep]=1) ))</f>
        <v>1</v>
      </c>
      <c r="Q948" t="str" cm="1">
        <f t="array" ref="Q948">_xlfn.TEXTJOIN(", ", TRUE, _xlfn._xlws.FILTER(Table1[keyword], (_xlfn.REGEXTEST(Table1[keyword], "^" &amp; Table1[[#This Row],[keyword]] &amp; ".*")) * (Table1[keep]=1), ""))</f>
        <v>energy-sav</v>
      </c>
    </row>
    <row r="949" spans="1:17" x14ac:dyDescent="0.3">
      <c r="A949" t="str">
        <f>IF(NOT(ISBLANK(Table1[[#This Row],[correct value]])), Table1[[#This Row],[correct value]], Table1[[#This Row],[processed]])</f>
        <v>rate sever failur</v>
      </c>
      <c r="B949">
        <v>1</v>
      </c>
      <c r="C949">
        <v>1</v>
      </c>
      <c r="D949" t="s">
        <v>131</v>
      </c>
      <c r="E949">
        <v>1</v>
      </c>
      <c r="F949" t="b">
        <f>COUNTA(_xlfn.TEXTSPLIT(Table1[[#This Row],[processed]]," "))=1</f>
        <v>0</v>
      </c>
      <c r="G949" t="s">
        <v>229</v>
      </c>
      <c r="H949" s="2" t="s">
        <v>230</v>
      </c>
      <c r="J949" cm="1">
        <f t="array" ref="J949">SUM(--((_xlfn.REGEXTEST(Table1[keyword], "\b" &amp; Table1[[#This Row],[keyword]] &amp; ".*")) * (Table1[keep]=1) * (Table1[QA]=Table1[[#This Row],[QA]]) *  (Table1[Redundant]&lt;&gt;1)))</f>
        <v>0</v>
      </c>
      <c r="K949" t="str" cm="1">
        <f t="array" ref="K949">_xlfn.TEXTJOIN(", ", TRUE, _xlfn._xlws.FILTER(Table1[keyword], (_xlfn.REGEXTEST(Table1[keyword], "\b" &amp; Table1[[#This Row],[keyword]] &amp; ".*")) * (Table1[keep]=1)  * (Table1[QA]=Table1[[#This Row],[QA]]) *  (Table1[Redundant]&lt;&gt;1), ""))</f>
        <v/>
      </c>
      <c r="L949" cm="1">
        <f t="array" ref="L949">SUM(--(RIGHT(_xlfn.TEXTSPLIT(Table1[[#This Row],[processed]], ," "), 1) = "I"))</f>
        <v>0</v>
      </c>
      <c r="M949" cm="1">
        <f t="array" ref="M949">SUM(--(RIGHT(_xlfn.TEXTSPLIT(Table1[[#This Row],[processed]], ," "), 2) = "bl"))</f>
        <v>0</v>
      </c>
      <c r="N949" cm="1">
        <f t="array" ref="N949">SUM(--(ISNUMBER(SEARCH(Table1[[#This Row],[keyword]], Table1[keyword]))))</f>
        <v>1</v>
      </c>
      <c r="O949" t="str" cm="1">
        <f t="array" ref="O949">_xlfn.TEXTJOIN(", ", TRUE, _xlfn._xlws.FILTER(Table1[keyword], ISNUMBER(SEARCH(Table1[[#This Row],[keyword]], Table1[keyword])), ""))</f>
        <v>rate sever failur</v>
      </c>
      <c r="P949" cm="1">
        <f t="array" ref="P949">SUM(--((_xlfn.REGEXTEST(Table1[keyword], "^" &amp; Table1[[#This Row],[keyword]] &amp; ".*")) * (Table1[keep]=1) ))</f>
        <v>1</v>
      </c>
      <c r="Q949" t="str" cm="1">
        <f t="array" ref="Q949">_xlfn.TEXTJOIN(", ", TRUE, _xlfn._xlws.FILTER(Table1[keyword], (_xlfn.REGEXTEST(Table1[keyword], "^" &amp; Table1[[#This Row],[keyword]] &amp; ".*")) * (Table1[keep]=1), ""))</f>
        <v>rate sever failur</v>
      </c>
    </row>
    <row r="950" spans="1:17" hidden="1" x14ac:dyDescent="0.3">
      <c r="A950" s="6" t="str">
        <f>IF(NOT(ISBLANK(Table1[[#This Row],[correct value]])), Table1[[#This Row],[correct value]], Table1[[#This Row],[processed]])</f>
        <v>transaction-flow</v>
      </c>
      <c r="B950">
        <v>0</v>
      </c>
      <c r="C950">
        <v>0</v>
      </c>
      <c r="D950" t="s">
        <v>861</v>
      </c>
      <c r="F950" t="b">
        <f>COUNTA(_xlfn.TEXTSPLIT(Table1[[#This Row],[processed]]," "))=1</f>
        <v>1</v>
      </c>
      <c r="G950" t="s">
        <v>778</v>
      </c>
      <c r="H950" t="s">
        <v>778</v>
      </c>
      <c r="J950" cm="1">
        <f t="array" ref="J950">SUM(--((_xlfn.REGEXTEST(Table1[keyword], "\b" &amp; Table1[[#This Row],[keyword]] &amp; ".*")) * (Table1[keep]=1) * (Table1[QA]=Table1[[#This Row],[QA]]) *  (Table1[Redundant]&lt;&gt;1)))</f>
        <v>0</v>
      </c>
      <c r="K950" t="str" cm="1">
        <f t="array" ref="K950">_xlfn.TEXTJOIN(", ", TRUE, _xlfn._xlws.FILTER(Table1[keyword], (_xlfn.REGEXTEST(Table1[keyword], "\b" &amp; Table1[[#This Row],[keyword]] &amp; ".*")) * (Table1[keep]=1)  * (Table1[QA]=Table1[[#This Row],[QA]]) *  (Table1[Redundant]&lt;&gt;1), ""))</f>
        <v/>
      </c>
      <c r="L950" cm="1">
        <f t="array" ref="L950">SUM(--(RIGHT(_xlfn.TEXTSPLIT(Table1[[#This Row],[processed]], ," "), 1) = "I"))</f>
        <v>0</v>
      </c>
      <c r="M950" cm="1">
        <f t="array" ref="M950">SUM(--(RIGHT(_xlfn.TEXTSPLIT(Table1[[#This Row],[processed]], ," "), 2) = "bl"))</f>
        <v>0</v>
      </c>
      <c r="N950" cm="1">
        <f t="array" ref="N950">SUM(--(ISNUMBER(SEARCH(Table1[[#This Row],[keyword]], Table1[keyword]))))</f>
        <v>1</v>
      </c>
      <c r="O950" t="str" cm="1">
        <f t="array" ref="O950">_xlfn.TEXTJOIN(", ", TRUE, _xlfn._xlws.FILTER(Table1[keyword], ISNUMBER(SEARCH(Table1[[#This Row],[keyword]], Table1[keyword])), ""))</f>
        <v>transaction-flow</v>
      </c>
      <c r="P950" cm="1">
        <f t="array" ref="P950">SUM(--((_xlfn.REGEXTEST(Table1[keyword], "^" &amp; Table1[[#This Row],[keyword]] &amp; ".*")) * (Table1[keep]=1) ))</f>
        <v>0</v>
      </c>
      <c r="Q950" t="str" cm="1">
        <f t="array" ref="Q950">_xlfn.TEXTJOIN(", ", TRUE, _xlfn._xlws.FILTER(Table1[keyword], (_xlfn.REGEXTEST(Table1[keyword], "^" &amp; Table1[[#This Row],[keyword]] &amp; ".*")) * (Table1[keep]=1), ""))</f>
        <v/>
      </c>
    </row>
    <row r="951" spans="1:17" x14ac:dyDescent="0.3">
      <c r="A951" t="str">
        <f>IF(NOT(ISBLANK(Table1[[#This Row],[correct value]])), Table1[[#This Row],[correct value]], Table1[[#This Row],[processed]])</f>
        <v>failov</v>
      </c>
      <c r="B951">
        <v>0</v>
      </c>
      <c r="C951">
        <v>1</v>
      </c>
      <c r="D951" t="s">
        <v>861</v>
      </c>
      <c r="E951">
        <v>1</v>
      </c>
      <c r="F951" t="b">
        <f>COUNTA(_xlfn.TEXTSPLIT(Table1[[#This Row],[processed]]," "))=1</f>
        <v>1</v>
      </c>
      <c r="G951" t="s">
        <v>163</v>
      </c>
      <c r="H951" s="2" t="s">
        <v>206</v>
      </c>
      <c r="J951" cm="1">
        <f t="array" ref="J951">SUM(--((_xlfn.REGEXTEST(Table1[keyword], "\b" &amp; Table1[[#This Row],[keyword]] &amp; ".*")) * (Table1[keep]=1) * (Table1[QA]=Table1[[#This Row],[QA]]) *  (Table1[Redundant]&lt;&gt;1)))</f>
        <v>0</v>
      </c>
      <c r="K951" t="str" cm="1">
        <f t="array" ref="K951">_xlfn.TEXTJOIN(", ", TRUE, _xlfn._xlws.FILTER(Table1[keyword], (_xlfn.REGEXTEST(Table1[keyword], "\b" &amp; Table1[[#This Row],[keyword]] &amp; ".*")) * (Table1[keep]=1)  * (Table1[QA]=Table1[[#This Row],[QA]]) *  (Table1[Redundant]&lt;&gt;1), ""))</f>
        <v/>
      </c>
      <c r="L951" cm="1">
        <f t="array" ref="L951">SUM(--(RIGHT(_xlfn.TEXTSPLIT(Table1[[#This Row],[processed]], ," "), 1) = "I"))</f>
        <v>0</v>
      </c>
      <c r="M951" cm="1">
        <f t="array" ref="M951">SUM(--(RIGHT(_xlfn.TEXTSPLIT(Table1[[#This Row],[processed]], ," "), 2) = "bl"))</f>
        <v>0</v>
      </c>
      <c r="N951" cm="1">
        <f t="array" ref="N951">SUM(--(ISNUMBER(SEARCH(Table1[[#This Row],[keyword]], Table1[keyword]))))</f>
        <v>3</v>
      </c>
      <c r="O951" t="str" cm="1">
        <f t="array" ref="O951">_xlfn.TEXTJOIN(", ", TRUE, _xlfn._xlws.FILTER(Table1[keyword], ISNUMBER(SEARCH(Table1[[#This Row],[keyword]], Table1[keyword])), ""))</f>
        <v>failov, failov, failov</v>
      </c>
      <c r="P951" cm="1">
        <f t="array" ref="P951">SUM(--((_xlfn.REGEXTEST(Table1[keyword], "^" &amp; Table1[[#This Row],[keyword]] &amp; ".*")) * (Table1[keep]=1) ))</f>
        <v>2</v>
      </c>
      <c r="Q951" t="str" cm="1">
        <f t="array" ref="Q951">_xlfn.TEXTJOIN(", ", TRUE, _xlfn._xlws.FILTER(Table1[keyword], (_xlfn.REGEXTEST(Table1[keyword], "^" &amp; Table1[[#This Row],[keyword]] &amp; ".*")) * (Table1[keep]=1), ""))</f>
        <v>failov, failov</v>
      </c>
    </row>
    <row r="952" spans="1:17" x14ac:dyDescent="0.3">
      <c r="A952" t="str">
        <f>IF(NOT(ISBLANK(Table1[[#This Row],[correct value]])), Table1[[#This Row],[correct value]], Table1[[#This Row],[processed]])</f>
        <v>fail-saf</v>
      </c>
      <c r="B952">
        <v>0</v>
      </c>
      <c r="C952">
        <v>1</v>
      </c>
      <c r="D952" t="s">
        <v>861</v>
      </c>
      <c r="E952">
        <v>1</v>
      </c>
      <c r="F952" t="b">
        <f>COUNTA(_xlfn.TEXTSPLIT(Table1[[#This Row],[processed]]," "))=1</f>
        <v>1</v>
      </c>
      <c r="G952" t="s">
        <v>133</v>
      </c>
      <c r="H952" s="2" t="s">
        <v>189</v>
      </c>
      <c r="J952" cm="1">
        <f t="array" ref="J952">SUM(--((_xlfn.REGEXTEST(Table1[keyword], "\b" &amp; Table1[[#This Row],[keyword]] &amp; ".*")) * (Table1[keep]=1) * (Table1[QA]=Table1[[#This Row],[QA]]) *  (Table1[Redundant]&lt;&gt;1)))</f>
        <v>0</v>
      </c>
      <c r="K952" t="str" cm="1">
        <f t="array" ref="K952">_xlfn.TEXTJOIN(", ", TRUE, _xlfn._xlws.FILTER(Table1[keyword], (_xlfn.REGEXTEST(Table1[keyword], "\b" &amp; Table1[[#This Row],[keyword]] &amp; ".*")) * (Table1[keep]=1)  * (Table1[QA]=Table1[[#This Row],[QA]]) *  (Table1[Redundant]&lt;&gt;1), ""))</f>
        <v/>
      </c>
      <c r="L952" cm="1">
        <f t="array" ref="L952">SUM(--(RIGHT(_xlfn.TEXTSPLIT(Table1[[#This Row],[processed]], ," "), 1) = "I"))</f>
        <v>0</v>
      </c>
      <c r="M952" cm="1">
        <f t="array" ref="M952">SUM(--(RIGHT(_xlfn.TEXTSPLIT(Table1[[#This Row],[processed]], ," "), 2) = "bl"))</f>
        <v>0</v>
      </c>
      <c r="N952" cm="1">
        <f t="array" ref="N952">SUM(--(ISNUMBER(SEARCH(Table1[[#This Row],[keyword]], Table1[keyword]))))</f>
        <v>4</v>
      </c>
      <c r="O952" t="str" cm="1">
        <f t="array" ref="O952">_xlfn.TEXTJOIN(", ", TRUE, _xlfn._xlws.FILTER(Table1[keyword], ISNUMBER(SEARCH(Table1[[#This Row],[keyword]], Table1[keyword])), ""))</f>
        <v>fail-saf, fail-saf, fail-saf, fail-saf state</v>
      </c>
      <c r="P952" cm="1">
        <f t="array" ref="P952">SUM(--((_xlfn.REGEXTEST(Table1[keyword], "^" &amp; Table1[[#This Row],[keyword]] &amp; ".*")) * (Table1[keep]=1) ))</f>
        <v>3</v>
      </c>
      <c r="Q952" t="str" cm="1">
        <f t="array" ref="Q952">_xlfn.TEXTJOIN(", ", TRUE, _xlfn._xlws.FILTER(Table1[keyword], (_xlfn.REGEXTEST(Table1[keyword], "^" &amp; Table1[[#This Row],[keyword]] &amp; ".*")) * (Table1[keep]=1), ""))</f>
        <v>fail-saf, fail-saf, fail-saf state</v>
      </c>
    </row>
    <row r="953" spans="1:17" x14ac:dyDescent="0.3">
      <c r="A953" t="str">
        <f>IF(NOT(ISBLANK(Table1[[#This Row],[correct value]])), Table1[[#This Row],[correct value]], Table1[[#This Row],[processed]])</f>
        <v>fault toler pattern</v>
      </c>
      <c r="B953">
        <v>1</v>
      </c>
      <c r="C953">
        <v>1</v>
      </c>
      <c r="D953" t="s">
        <v>131</v>
      </c>
      <c r="E953">
        <v>1</v>
      </c>
      <c r="F953" t="b">
        <f>COUNTA(_xlfn.TEXTSPLIT(Table1[[#This Row],[processed]]," "))=1</f>
        <v>0</v>
      </c>
      <c r="G953" t="s">
        <v>235</v>
      </c>
      <c r="H953" s="2" t="s">
        <v>236</v>
      </c>
      <c r="J953" cm="1">
        <f t="array" ref="J953">SUM(--((_xlfn.REGEXTEST(Table1[keyword], "\b" &amp; Table1[[#This Row],[keyword]] &amp; ".*")) * (Table1[keep]=1) * (Table1[QA]=Table1[[#This Row],[QA]]) *  (Table1[Redundant]&lt;&gt;1)))</f>
        <v>0</v>
      </c>
      <c r="K953" t="str" cm="1">
        <f t="array" ref="K953">_xlfn.TEXTJOIN(", ", TRUE, _xlfn._xlws.FILTER(Table1[keyword], (_xlfn.REGEXTEST(Table1[keyword], "\b" &amp; Table1[[#This Row],[keyword]] &amp; ".*")) * (Table1[keep]=1)  * (Table1[QA]=Table1[[#This Row],[QA]]) *  (Table1[Redundant]&lt;&gt;1), ""))</f>
        <v/>
      </c>
      <c r="L953" cm="1">
        <f t="array" ref="L953">SUM(--(RIGHT(_xlfn.TEXTSPLIT(Table1[[#This Row],[processed]], ," "), 1) = "I"))</f>
        <v>0</v>
      </c>
      <c r="M953" cm="1">
        <f t="array" ref="M953">SUM(--(RIGHT(_xlfn.TEXTSPLIT(Table1[[#This Row],[processed]], ," "), 2) = "bl"))</f>
        <v>0</v>
      </c>
      <c r="N953" cm="1">
        <f t="array" ref="N953">SUM(--(ISNUMBER(SEARCH(Table1[[#This Row],[keyword]], Table1[keyword]))))</f>
        <v>1</v>
      </c>
      <c r="O953" t="str" cm="1">
        <f t="array" ref="O953">_xlfn.TEXTJOIN(", ", TRUE, _xlfn._xlws.FILTER(Table1[keyword], ISNUMBER(SEARCH(Table1[[#This Row],[keyword]], Table1[keyword])), ""))</f>
        <v>fault toler pattern</v>
      </c>
      <c r="P953" cm="1">
        <f t="array" ref="P953">SUM(--((_xlfn.REGEXTEST(Table1[keyword], "^" &amp; Table1[[#This Row],[keyword]] &amp; ".*")) * (Table1[keep]=1) ))</f>
        <v>1</v>
      </c>
      <c r="Q953" t="str" cm="1">
        <f t="array" ref="Q953">_xlfn.TEXTJOIN(", ", TRUE, _xlfn._xlws.FILTER(Table1[keyword], (_xlfn.REGEXTEST(Table1[keyword], "^" &amp; Table1[[#This Row],[keyword]] &amp; ".*")) * (Table1[keep]=1), ""))</f>
        <v>fault toler pattern</v>
      </c>
    </row>
    <row r="954" spans="1:17" x14ac:dyDescent="0.3">
      <c r="A954" t="str">
        <f>IF(NOT(ISBLANK(Table1[[#This Row],[correct value]])), Table1[[#This Row],[correct value]], Table1[[#This Row],[processed]])</f>
        <v>fault tree analysi</v>
      </c>
      <c r="B954">
        <v>1</v>
      </c>
      <c r="C954">
        <v>1</v>
      </c>
      <c r="D954" t="s">
        <v>131</v>
      </c>
      <c r="E954">
        <v>1</v>
      </c>
      <c r="F954" t="b">
        <f>COUNTA(_xlfn.TEXTSPLIT(Table1[[#This Row],[processed]]," "))=1</f>
        <v>0</v>
      </c>
      <c r="G954" t="s">
        <v>233</v>
      </c>
      <c r="H954" s="2" t="s">
        <v>234</v>
      </c>
      <c r="J954" cm="1">
        <f t="array" ref="J954">SUM(--((_xlfn.REGEXTEST(Table1[keyword], "\b" &amp; Table1[[#This Row],[keyword]] &amp; ".*")) * (Table1[keep]=1) * (Table1[QA]=Table1[[#This Row],[QA]]) *  (Table1[Redundant]&lt;&gt;1)))</f>
        <v>0</v>
      </c>
      <c r="K954" t="str" cm="1">
        <f t="array" ref="K954">_xlfn.TEXTJOIN(", ", TRUE, _xlfn._xlws.FILTER(Table1[keyword], (_xlfn.REGEXTEST(Table1[keyword], "\b" &amp; Table1[[#This Row],[keyword]] &amp; ".*")) * (Table1[keep]=1)  * (Table1[QA]=Table1[[#This Row],[QA]]) *  (Table1[Redundant]&lt;&gt;1), ""))</f>
        <v/>
      </c>
      <c r="L954" cm="1">
        <f t="array" ref="L954">SUM(--(RIGHT(_xlfn.TEXTSPLIT(Table1[[#This Row],[processed]], ," "), 1) = "I"))</f>
        <v>1</v>
      </c>
      <c r="M954" cm="1">
        <f t="array" ref="M954">SUM(--(RIGHT(_xlfn.TEXTSPLIT(Table1[[#This Row],[processed]], ," "), 2) = "bl"))</f>
        <v>0</v>
      </c>
      <c r="N954" cm="1">
        <f t="array" ref="N954">SUM(--(ISNUMBER(SEARCH(Table1[[#This Row],[keyword]], Table1[keyword]))))</f>
        <v>1</v>
      </c>
      <c r="O954" t="str" cm="1">
        <f t="array" ref="O954">_xlfn.TEXTJOIN(", ", TRUE, _xlfn._xlws.FILTER(Table1[keyword], ISNUMBER(SEARCH(Table1[[#This Row],[keyword]], Table1[keyword])), ""))</f>
        <v>fault tree analysi</v>
      </c>
      <c r="P954" cm="1">
        <f t="array" ref="P954">SUM(--((_xlfn.REGEXTEST(Table1[keyword], "^" &amp; Table1[[#This Row],[keyword]] &amp; ".*")) * (Table1[keep]=1) ))</f>
        <v>1</v>
      </c>
      <c r="Q954" t="str" cm="1">
        <f t="array" ref="Q954">_xlfn.TEXTJOIN(", ", TRUE, _xlfn._xlws.FILTER(Table1[keyword], (_xlfn.REGEXTEST(Table1[keyword], "^" &amp; Table1[[#This Row],[keyword]] &amp; ".*")) * (Table1[keep]=1), ""))</f>
        <v>fault tree analysi</v>
      </c>
    </row>
    <row r="955" spans="1:17" x14ac:dyDescent="0.3">
      <c r="A955" t="str">
        <f>IF(NOT(ISBLANK(Table1[[#This Row],[correct value]])), Table1[[#This Row],[correct value]], Table1[[#This Row],[processed]])</f>
        <v>compon chang</v>
      </c>
      <c r="B955">
        <v>1</v>
      </c>
      <c r="C955">
        <v>1</v>
      </c>
      <c r="D955" t="s">
        <v>541</v>
      </c>
      <c r="E955">
        <v>1</v>
      </c>
      <c r="F955" t="b">
        <f>COUNTA(_xlfn.TEXTSPLIT(Table1[[#This Row],[processed]]," "))=1</f>
        <v>0</v>
      </c>
      <c r="G955" t="s">
        <v>572</v>
      </c>
      <c r="H955" s="2" t="s">
        <v>573</v>
      </c>
      <c r="J955" cm="1">
        <f t="array" ref="J955">SUM(--((_xlfn.REGEXTEST(Table1[keyword], "\b" &amp; Table1[[#This Row],[keyword]] &amp; ".*")) * (Table1[keep]=1) * (Table1[QA]=Table1[[#This Row],[QA]]) *  (Table1[Redundant]&lt;&gt;1)))</f>
        <v>0</v>
      </c>
      <c r="K955" t="str" cm="1">
        <f t="array" ref="K955">_xlfn.TEXTJOIN(", ", TRUE, _xlfn._xlws.FILTER(Table1[keyword], (_xlfn.REGEXTEST(Table1[keyword], "\b" &amp; Table1[[#This Row],[keyword]] &amp; ".*")) * (Table1[keep]=1)  * (Table1[QA]=Table1[[#This Row],[QA]]) *  (Table1[Redundant]&lt;&gt;1), ""))</f>
        <v/>
      </c>
      <c r="L955" cm="1">
        <f t="array" ref="L955">SUM(--(RIGHT(_xlfn.TEXTSPLIT(Table1[[#This Row],[processed]], ," "), 1) = "I"))</f>
        <v>0</v>
      </c>
      <c r="M955" cm="1">
        <f t="array" ref="M955">SUM(--(RIGHT(_xlfn.TEXTSPLIT(Table1[[#This Row],[processed]], ," "), 2) = "bl"))</f>
        <v>0</v>
      </c>
      <c r="N955" cm="1">
        <f t="array" ref="N955">SUM(--(ISNUMBER(SEARCH(Table1[[#This Row],[keyword]], Table1[keyword]))))</f>
        <v>1</v>
      </c>
      <c r="O955" t="str" cm="1">
        <f t="array" ref="O955">_xlfn.TEXTJOIN(", ", TRUE, _xlfn._xlws.FILTER(Table1[keyword], ISNUMBER(SEARCH(Table1[[#This Row],[keyword]], Table1[keyword])), ""))</f>
        <v>compon chang</v>
      </c>
      <c r="P955" cm="1">
        <f t="array" ref="P955">SUM(--((_xlfn.REGEXTEST(Table1[keyword], "^" &amp; Table1[[#This Row],[keyword]] &amp; ".*")) * (Table1[keep]=1) ))</f>
        <v>1</v>
      </c>
      <c r="Q955" t="str" cm="1">
        <f t="array" ref="Q955">_xlfn.TEXTJOIN(", ", TRUE, _xlfn._xlws.FILTER(Table1[keyword], (_xlfn.REGEXTEST(Table1[keyword], "^" &amp; Table1[[#This Row],[keyword]] &amp; ".*")) * (Table1[keep]=1), ""))</f>
        <v>compon chang</v>
      </c>
    </row>
    <row r="956" spans="1:17" x14ac:dyDescent="0.3">
      <c r="A956" t="str">
        <f>IF(NOT(ISBLANK(Table1[[#This Row],[correct value]])), Table1[[#This Row],[correct value]], Table1[[#This Row],[processed]])</f>
        <v>guidanc</v>
      </c>
      <c r="B956">
        <v>0</v>
      </c>
      <c r="C956">
        <v>1</v>
      </c>
      <c r="D956" t="s">
        <v>1383</v>
      </c>
      <c r="E956">
        <v>1</v>
      </c>
      <c r="F956" t="b">
        <f>COUNTA(_xlfn.TEXTSPLIT(Table1[[#This Row],[processed]]," "))=1</f>
        <v>1</v>
      </c>
      <c r="G956" t="s">
        <v>1324</v>
      </c>
      <c r="H956" s="2" t="s">
        <v>1325</v>
      </c>
      <c r="J956" cm="1">
        <f t="array" ref="J956">SUM(--((_xlfn.REGEXTEST(Table1[keyword], "\b" &amp; Table1[[#This Row],[keyword]] &amp; ".*")) * (Table1[keep]=1) * (Table1[QA]=Table1[[#This Row],[QA]]) *  (Table1[Redundant]&lt;&gt;1)))</f>
        <v>0</v>
      </c>
      <c r="K956" t="str" cm="1">
        <f t="array" ref="K956">_xlfn.TEXTJOIN(", ", TRUE, _xlfn._xlws.FILTER(Table1[keyword], (_xlfn.REGEXTEST(Table1[keyword], "\b" &amp; Table1[[#This Row],[keyword]] &amp; ".*")) * (Table1[keep]=1)  * (Table1[QA]=Table1[[#This Row],[QA]]) *  (Table1[Redundant]&lt;&gt;1), ""))</f>
        <v/>
      </c>
      <c r="L956" cm="1">
        <f t="array" ref="L956">SUM(--(RIGHT(_xlfn.TEXTSPLIT(Table1[[#This Row],[processed]], ," "), 1) = "I"))</f>
        <v>0</v>
      </c>
      <c r="M956" cm="1">
        <f t="array" ref="M956">SUM(--(RIGHT(_xlfn.TEXTSPLIT(Table1[[#This Row],[processed]], ," "), 2) = "bl"))</f>
        <v>0</v>
      </c>
      <c r="N956" cm="1">
        <f t="array" ref="N956">SUM(--(ISNUMBER(SEARCH(Table1[[#This Row],[keyword]], Table1[keyword]))))</f>
        <v>1</v>
      </c>
      <c r="O956" t="str" cm="1">
        <f t="array" ref="O956">_xlfn.TEXTJOIN(", ", TRUE, _xlfn._xlws.FILTER(Table1[keyword], ISNUMBER(SEARCH(Table1[[#This Row],[keyword]], Table1[keyword])), ""))</f>
        <v>guidanc</v>
      </c>
      <c r="P956" cm="1">
        <f t="array" ref="P956">SUM(--((_xlfn.REGEXTEST(Table1[keyword], "^" &amp; Table1[[#This Row],[keyword]] &amp; ".*")) * (Table1[keep]=1) ))</f>
        <v>1</v>
      </c>
      <c r="Q956" t="str" cm="1">
        <f t="array" ref="Q956">_xlfn.TEXTJOIN(", ", TRUE, _xlfn._xlws.FILTER(Table1[keyword], (_xlfn.REGEXTEST(Table1[keyword], "^" &amp; Table1[[#This Row],[keyword]] &amp; ".*")) * (Table1[keep]=1), ""))</f>
        <v>guidanc</v>
      </c>
    </row>
    <row r="957" spans="1:17" x14ac:dyDescent="0.3">
      <c r="A957" t="str">
        <f>IF(NOT(ISBLANK(Table1[[#This Row],[correct value]])), Table1[[#This Row],[correct value]], Table1[[#This Row],[processed]])</f>
        <v>haproxy</v>
      </c>
      <c r="B957">
        <v>1</v>
      </c>
      <c r="C957">
        <v>1</v>
      </c>
      <c r="D957" t="s">
        <v>131</v>
      </c>
      <c r="E957">
        <v>1</v>
      </c>
      <c r="F957" t="b">
        <f>COUNTA(_xlfn.TEXTSPLIT(Table1[[#This Row],[processed]]," "))=1</f>
        <v>1</v>
      </c>
      <c r="G957" t="s">
        <v>225</v>
      </c>
      <c r="H957" s="2" t="s">
        <v>226</v>
      </c>
      <c r="I957" t="s">
        <v>226</v>
      </c>
      <c r="J957" cm="1">
        <f t="array" ref="J957">SUM(--((_xlfn.REGEXTEST(Table1[keyword], "\b" &amp; Table1[[#This Row],[keyword]] &amp; ".*")) * (Table1[keep]=1) * (Table1[QA]=Table1[[#This Row],[QA]]) *  (Table1[Redundant]&lt;&gt;1)))</f>
        <v>0</v>
      </c>
      <c r="K957" t="str" cm="1">
        <f t="array" ref="K957">_xlfn.TEXTJOIN(", ", TRUE, _xlfn._xlws.FILTER(Table1[keyword], (_xlfn.REGEXTEST(Table1[keyword], "\b" &amp; Table1[[#This Row],[keyword]] &amp; ".*")) * (Table1[keep]=1)  * (Table1[QA]=Table1[[#This Row],[QA]]) *  (Table1[Redundant]&lt;&gt;1), ""))</f>
        <v/>
      </c>
      <c r="L957" cm="1">
        <f t="array" ref="L957">SUM(--(RIGHT(_xlfn.TEXTSPLIT(Table1[[#This Row],[processed]], ," "), 1) = "I"))</f>
        <v>1</v>
      </c>
      <c r="M957" cm="1">
        <f t="array" ref="M957">SUM(--(RIGHT(_xlfn.TEXTSPLIT(Table1[[#This Row],[processed]], ," "), 2) = "bl"))</f>
        <v>0</v>
      </c>
      <c r="N957" cm="1">
        <f t="array" ref="N957">SUM(--(ISNUMBER(SEARCH(Table1[[#This Row],[keyword]], Table1[keyword]))))</f>
        <v>1</v>
      </c>
      <c r="O957" t="str" cm="1">
        <f t="array" ref="O957">_xlfn.TEXTJOIN(", ", TRUE, _xlfn._xlws.FILTER(Table1[keyword], ISNUMBER(SEARCH(Table1[[#This Row],[keyword]], Table1[keyword])), ""))</f>
        <v>haproxy</v>
      </c>
      <c r="P957" cm="1">
        <f t="array" ref="P957">SUM(--((_xlfn.REGEXTEST(Table1[keyword], "^" &amp; Table1[[#This Row],[keyword]] &amp; ".*")) * (Table1[keep]=1) ))</f>
        <v>1</v>
      </c>
      <c r="Q957" t="str" cm="1">
        <f t="array" ref="Q957">_xlfn.TEXTJOIN(", ", TRUE, _xlfn._xlws.FILTER(Table1[keyword], (_xlfn.REGEXTEST(Table1[keyword], "^" &amp; Table1[[#This Row],[keyword]] &amp; ".*")) * (Table1[keep]=1), ""))</f>
        <v>haproxy</v>
      </c>
    </row>
    <row r="958" spans="1:17" x14ac:dyDescent="0.3">
      <c r="A958" t="str">
        <f>IF(NOT(ISBLANK(Table1[[#This Row],[correct value]])), Table1[[#This Row],[correct value]], Table1[[#This Row],[processed]])</f>
        <v>measur testab</v>
      </c>
      <c r="B958">
        <v>1</v>
      </c>
      <c r="C958">
        <v>1</v>
      </c>
      <c r="D958" t="s">
        <v>1262</v>
      </c>
      <c r="E958">
        <v>1</v>
      </c>
      <c r="F958" t="b">
        <f>COUNTA(_xlfn.TEXTSPLIT(Table1[[#This Row],[processed]]," "))=1</f>
        <v>0</v>
      </c>
      <c r="G958" t="s">
        <v>1240</v>
      </c>
      <c r="H958" s="2" t="s">
        <v>1241</v>
      </c>
      <c r="I958" t="s">
        <v>1441</v>
      </c>
      <c r="J958" cm="1">
        <f t="array" ref="J958">SUM(--((_xlfn.REGEXTEST(Table1[keyword], "\b" &amp; Table1[[#This Row],[keyword]] &amp; ".*")) * (Table1[keep]=1) * (Table1[QA]=Table1[[#This Row],[QA]]) *  (Table1[Redundant]&lt;&gt;1)))</f>
        <v>0</v>
      </c>
      <c r="K958" t="str" cm="1">
        <f t="array" ref="K958">_xlfn.TEXTJOIN(", ", TRUE, _xlfn._xlws.FILTER(Table1[keyword], (_xlfn.REGEXTEST(Table1[keyword], "\b" &amp; Table1[[#This Row],[keyword]] &amp; ".*")) * (Table1[keep]=1)  * (Table1[QA]=Table1[[#This Row],[QA]]) *  (Table1[Redundant]&lt;&gt;1), ""))</f>
        <v/>
      </c>
      <c r="L958" cm="1">
        <f t="array" ref="L958">SUM(--(RIGHT(_xlfn.TEXTSPLIT(Table1[[#This Row],[processed]], ," "), 1) = "I"))</f>
        <v>0</v>
      </c>
      <c r="M958" cm="1">
        <f t="array" ref="M958">SUM(--(RIGHT(_xlfn.TEXTSPLIT(Table1[[#This Row],[processed]], ," "), 2) = "bl"))</f>
        <v>1</v>
      </c>
      <c r="N958" cm="1">
        <f t="array" ref="N958">SUM(--(ISNUMBER(SEARCH(Table1[[#This Row],[keyword]], Table1[keyword]))))</f>
        <v>1</v>
      </c>
      <c r="O958" t="str" cm="1">
        <f t="array" ref="O958">_xlfn.TEXTJOIN(", ", TRUE, _xlfn._xlws.FILTER(Table1[keyword], ISNUMBER(SEARCH(Table1[[#This Row],[keyword]], Table1[keyword])), ""))</f>
        <v>measur testab</v>
      </c>
      <c r="P958" cm="1">
        <f t="array" ref="P958">SUM(--((_xlfn.REGEXTEST(Table1[keyword], "^" &amp; Table1[[#This Row],[keyword]] &amp; ".*")) * (Table1[keep]=1) ))</f>
        <v>1</v>
      </c>
      <c r="Q958" t="str" cm="1">
        <f t="array" ref="Q958">_xlfn.TEXTJOIN(", ", TRUE, _xlfn._xlws.FILTER(Table1[keyword], (_xlfn.REGEXTEST(Table1[keyword], "^" &amp; Table1[[#This Row],[keyword]] &amp; ".*")) * (Table1[keep]=1), ""))</f>
        <v>measur testab</v>
      </c>
    </row>
    <row r="959" spans="1:17" hidden="1" x14ac:dyDescent="0.3">
      <c r="A959" s="6" t="str">
        <f>IF(NOT(ISBLANK(Table1[[#This Row],[correct value]])), Table1[[#This Row],[correct value]], Table1[[#This Row],[processed]])</f>
        <v>turnstil</v>
      </c>
      <c r="B959">
        <v>0</v>
      </c>
      <c r="C959">
        <v>0</v>
      </c>
      <c r="D959" t="s">
        <v>1184</v>
      </c>
      <c r="F959" t="b">
        <f>COUNTA(_xlfn.TEXTSPLIT(Table1[[#This Row],[processed]]," "))=1</f>
        <v>1</v>
      </c>
      <c r="G959" t="s">
        <v>988</v>
      </c>
      <c r="H959" t="s">
        <v>989</v>
      </c>
      <c r="J959" cm="1">
        <f t="array" ref="J959">SUM(--((_xlfn.REGEXTEST(Table1[keyword], "\b" &amp; Table1[[#This Row],[keyword]] &amp; ".*")) * (Table1[keep]=1) * (Table1[QA]=Table1[[#This Row],[QA]]) *  (Table1[Redundant]&lt;&gt;1)))</f>
        <v>0</v>
      </c>
      <c r="K959" t="str" cm="1">
        <f t="array" ref="K959">_xlfn.TEXTJOIN(", ", TRUE, _xlfn._xlws.FILTER(Table1[keyword], (_xlfn.REGEXTEST(Table1[keyword], "\b" &amp; Table1[[#This Row],[keyword]] &amp; ".*")) * (Table1[keep]=1)  * (Table1[QA]=Table1[[#This Row],[QA]]) *  (Table1[Redundant]&lt;&gt;1), ""))</f>
        <v/>
      </c>
      <c r="L959" cm="1">
        <f t="array" ref="L959">SUM(--(RIGHT(_xlfn.TEXTSPLIT(Table1[[#This Row],[processed]], ," "), 1) = "I"))</f>
        <v>0</v>
      </c>
      <c r="M959" cm="1">
        <f t="array" ref="M959">SUM(--(RIGHT(_xlfn.TEXTSPLIT(Table1[[#This Row],[processed]], ," "), 2) = "bl"))</f>
        <v>0</v>
      </c>
      <c r="N959" cm="1">
        <f t="array" ref="N959">SUM(--(ISNUMBER(SEARCH(Table1[[#This Row],[keyword]], Table1[keyword]))))</f>
        <v>1</v>
      </c>
      <c r="O959" t="str" cm="1">
        <f t="array" ref="O959">_xlfn.TEXTJOIN(", ", TRUE, _xlfn._xlws.FILTER(Table1[keyword], ISNUMBER(SEARCH(Table1[[#This Row],[keyword]], Table1[keyword])), ""))</f>
        <v>turnstil</v>
      </c>
      <c r="P959" cm="1">
        <f t="array" ref="P959">SUM(--((_xlfn.REGEXTEST(Table1[keyword], "^" &amp; Table1[[#This Row],[keyword]] &amp; ".*")) * (Table1[keep]=1) ))</f>
        <v>0</v>
      </c>
      <c r="Q959" t="str" cm="1">
        <f t="array" ref="Q959">_xlfn.TEXTJOIN(", ", TRUE, _xlfn._xlws.FILTER(Table1[keyword], (_xlfn.REGEXTEST(Table1[keyword], "^" &amp; Table1[[#This Row],[keyword]] &amp; ".*")) * (Table1[keep]=1), ""))</f>
        <v/>
      </c>
    </row>
    <row r="960" spans="1:17" x14ac:dyDescent="0.3">
      <c r="A960" t="str">
        <f>IF(NOT(ISBLANK(Table1[[#This Row],[correct value]])), Table1[[#This Row],[correct value]], Table1[[#This Row],[processed]])</f>
        <v>improv perform</v>
      </c>
      <c r="B960">
        <v>1</v>
      </c>
      <c r="C960">
        <v>1</v>
      </c>
      <c r="D960" t="s">
        <v>746</v>
      </c>
      <c r="E960">
        <v>1</v>
      </c>
      <c r="F960" t="b">
        <f>COUNTA(_xlfn.TEXTSPLIT(Table1[[#This Row],[processed]]," "))=1</f>
        <v>0</v>
      </c>
      <c r="G960" t="s">
        <v>712</v>
      </c>
      <c r="H960" s="2" t="s">
        <v>713</v>
      </c>
      <c r="J960" cm="1">
        <f t="array" ref="J960">SUM(--((_xlfn.REGEXTEST(Table1[keyword], "\b" &amp; Table1[[#This Row],[keyword]] &amp; ".*")) * (Table1[keep]=1) * (Table1[QA]=Table1[[#This Row],[QA]]) *  (Table1[Redundant]&lt;&gt;1)))</f>
        <v>0</v>
      </c>
      <c r="K960" t="str" cm="1">
        <f t="array" ref="K960">_xlfn.TEXTJOIN(", ", TRUE, _xlfn._xlws.FILTER(Table1[keyword], (_xlfn.REGEXTEST(Table1[keyword], "\b" &amp; Table1[[#This Row],[keyword]] &amp; ".*")) * (Table1[keep]=1)  * (Table1[QA]=Table1[[#This Row],[QA]]) *  (Table1[Redundant]&lt;&gt;1), ""))</f>
        <v/>
      </c>
      <c r="L960" cm="1">
        <f t="array" ref="L960">SUM(--(RIGHT(_xlfn.TEXTSPLIT(Table1[[#This Row],[processed]], ," "), 1) = "I"))</f>
        <v>0</v>
      </c>
      <c r="M960" cm="1">
        <f t="array" ref="M960">SUM(--(RIGHT(_xlfn.TEXTSPLIT(Table1[[#This Row],[processed]], ," "), 2) = "bl"))</f>
        <v>0</v>
      </c>
      <c r="N960" cm="1">
        <f t="array" ref="N960">SUM(--(ISNUMBER(SEARCH(Table1[[#This Row],[keyword]], Table1[keyword]))))</f>
        <v>1</v>
      </c>
      <c r="O960" t="str" cm="1">
        <f t="array" ref="O960">_xlfn.TEXTJOIN(", ", TRUE, _xlfn._xlws.FILTER(Table1[keyword], ISNUMBER(SEARCH(Table1[[#This Row],[keyword]], Table1[keyword])), ""))</f>
        <v>improv perform</v>
      </c>
      <c r="P960" cm="1">
        <f t="array" ref="P960">SUM(--((_xlfn.REGEXTEST(Table1[keyword], "^" &amp; Table1[[#This Row],[keyword]] &amp; ".*")) * (Table1[keep]=1) ))</f>
        <v>1</v>
      </c>
      <c r="Q960" t="str" cm="1">
        <f t="array" ref="Q960">_xlfn.TEXTJOIN(", ", TRUE, _xlfn._xlws.FILTER(Table1[keyword], (_xlfn.REGEXTEST(Table1[keyword], "^" &amp; Table1[[#This Row],[keyword]] &amp; ".*")) * (Table1[keep]=1), ""))</f>
        <v>improv perform</v>
      </c>
    </row>
    <row r="961" spans="1:17" x14ac:dyDescent="0.3">
      <c r="A961" t="str">
        <f>IF(NOT(ISBLANK(Table1[[#This Row],[correct value]])), Table1[[#This Row],[correct value]], Table1[[#This Row],[processed]])</f>
        <v>softwar testab</v>
      </c>
      <c r="B961">
        <v>1</v>
      </c>
      <c r="C961">
        <v>1</v>
      </c>
      <c r="D961" t="s">
        <v>1262</v>
      </c>
      <c r="E961">
        <v>1</v>
      </c>
      <c r="F961" t="b">
        <f>COUNTA(_xlfn.TEXTSPLIT(Table1[[#This Row],[processed]]," "))=1</f>
        <v>0</v>
      </c>
      <c r="G961" t="s">
        <v>1228</v>
      </c>
      <c r="H961" s="2" t="s">
        <v>1229</v>
      </c>
      <c r="I961" t="s">
        <v>1435</v>
      </c>
      <c r="J961" cm="1">
        <f t="array" ref="J961">SUM(--((_xlfn.REGEXTEST(Table1[keyword], "\b" &amp; Table1[[#This Row],[keyword]] &amp; ".*")) * (Table1[keep]=1) * (Table1[QA]=Table1[[#This Row],[QA]]) *  (Table1[Redundant]&lt;&gt;1)))</f>
        <v>0</v>
      </c>
      <c r="K961" t="str" cm="1">
        <f t="array" ref="K961">_xlfn.TEXTJOIN(", ", TRUE, _xlfn._xlws.FILTER(Table1[keyword], (_xlfn.REGEXTEST(Table1[keyword], "\b" &amp; Table1[[#This Row],[keyword]] &amp; ".*")) * (Table1[keep]=1)  * (Table1[QA]=Table1[[#This Row],[QA]]) *  (Table1[Redundant]&lt;&gt;1), ""))</f>
        <v/>
      </c>
      <c r="L961" cm="1">
        <f t="array" ref="L961">SUM(--(RIGHT(_xlfn.TEXTSPLIT(Table1[[#This Row],[processed]], ," "), 1) = "I"))</f>
        <v>0</v>
      </c>
      <c r="M961" cm="1">
        <f t="array" ref="M961">SUM(--(RIGHT(_xlfn.TEXTSPLIT(Table1[[#This Row],[processed]], ," "), 2) = "bl"))</f>
        <v>1</v>
      </c>
      <c r="N961" cm="1">
        <f t="array" ref="N961">SUM(--(ISNUMBER(SEARCH(Table1[[#This Row],[keyword]], Table1[keyword]))))</f>
        <v>1</v>
      </c>
      <c r="O961" t="str" cm="1">
        <f t="array" ref="O961">_xlfn.TEXTJOIN(", ", TRUE, _xlfn._xlws.FILTER(Table1[keyword], ISNUMBER(SEARCH(Table1[[#This Row],[keyword]], Table1[keyword])), ""))</f>
        <v>softwar testab</v>
      </c>
      <c r="P961" cm="1">
        <f t="array" ref="P961">SUM(--((_xlfn.REGEXTEST(Table1[keyword], "^" &amp; Table1[[#This Row],[keyword]] &amp; ".*")) * (Table1[keep]=1) ))</f>
        <v>1</v>
      </c>
      <c r="Q961" t="str" cm="1">
        <f t="array" ref="Q961">_xlfn.TEXTJOIN(", ", TRUE, _xlfn._xlws.FILTER(Table1[keyword], (_xlfn.REGEXTEST(Table1[keyword], "^" &amp; Table1[[#This Row],[keyword]] &amp; ".*")) * (Table1[keep]=1), ""))</f>
        <v>softwar testab</v>
      </c>
    </row>
    <row r="962" spans="1:17" x14ac:dyDescent="0.3">
      <c r="A962" t="str">
        <f>IF(NOT(ISBLANK(Table1[[#This Row],[correct value]])), Table1[[#This Row],[correct value]], Table1[[#This Row],[processed]])</f>
        <v>design testab</v>
      </c>
      <c r="B962">
        <v>1</v>
      </c>
      <c r="C962">
        <v>1</v>
      </c>
      <c r="D962" t="s">
        <v>1262</v>
      </c>
      <c r="E962">
        <v>1</v>
      </c>
      <c r="F962" t="b">
        <f>COUNTA(_xlfn.TEXTSPLIT(Table1[[#This Row],[processed]]," "))=1</f>
        <v>0</v>
      </c>
      <c r="G962" t="s">
        <v>1236</v>
      </c>
      <c r="H962" s="2" t="s">
        <v>1237</v>
      </c>
      <c r="I962" t="s">
        <v>1439</v>
      </c>
      <c r="J962" cm="1">
        <f t="array" ref="J962">SUM(--((_xlfn.REGEXTEST(Table1[keyword], "\b" &amp; Table1[[#This Row],[keyword]] &amp; ".*")) * (Table1[keep]=1) * (Table1[QA]=Table1[[#This Row],[QA]]) *  (Table1[Redundant]&lt;&gt;1)))</f>
        <v>0</v>
      </c>
      <c r="K962" t="str" cm="1">
        <f t="array" ref="K962">_xlfn.TEXTJOIN(", ", TRUE, _xlfn._xlws.FILTER(Table1[keyword], (_xlfn.REGEXTEST(Table1[keyword], "\b" &amp; Table1[[#This Row],[keyword]] &amp; ".*")) * (Table1[keep]=1)  * (Table1[QA]=Table1[[#This Row],[QA]]) *  (Table1[Redundant]&lt;&gt;1), ""))</f>
        <v/>
      </c>
      <c r="L962" cm="1">
        <f t="array" ref="L962">SUM(--(RIGHT(_xlfn.TEXTSPLIT(Table1[[#This Row],[processed]], ," "), 1) = "I"))</f>
        <v>0</v>
      </c>
      <c r="M962" cm="1">
        <f t="array" ref="M962">SUM(--(RIGHT(_xlfn.TEXTSPLIT(Table1[[#This Row],[processed]], ," "), 2) = "bl"))</f>
        <v>1</v>
      </c>
      <c r="N962" cm="1">
        <f t="array" ref="N962">SUM(--(ISNUMBER(SEARCH(Table1[[#This Row],[keyword]], Table1[keyword]))))</f>
        <v>1</v>
      </c>
      <c r="O962" t="str" cm="1">
        <f t="array" ref="O962">_xlfn.TEXTJOIN(", ", TRUE, _xlfn._xlws.FILTER(Table1[keyword], ISNUMBER(SEARCH(Table1[[#This Row],[keyword]], Table1[keyword])), ""))</f>
        <v>design testab</v>
      </c>
      <c r="P962" cm="1">
        <f t="array" ref="P962">SUM(--((_xlfn.REGEXTEST(Table1[keyword], "^" &amp; Table1[[#This Row],[keyword]] &amp; ".*")) * (Table1[keep]=1) ))</f>
        <v>1</v>
      </c>
      <c r="Q962" t="str" cm="1">
        <f t="array" ref="Q962">_xlfn.TEXTJOIN(", ", TRUE, _xlfn._xlws.FILTER(Table1[keyword], (_xlfn.REGEXTEST(Table1[keyword], "^" &amp; Table1[[#This Row],[keyword]] &amp; ".*")) * (Table1[keep]=1), ""))</f>
        <v>design testab</v>
      </c>
    </row>
    <row r="963" spans="1:17" x14ac:dyDescent="0.3">
      <c r="A963" t="str">
        <f>IF(NOT(ISBLANK(Table1[[#This Row],[correct value]])), Table1[[#This Row],[correct value]], Table1[[#This Row],[processed]])</f>
        <v>maintain semant coher</v>
      </c>
      <c r="B963">
        <v>1</v>
      </c>
      <c r="C963">
        <v>1</v>
      </c>
      <c r="D963" t="s">
        <v>541</v>
      </c>
      <c r="E963">
        <v>1</v>
      </c>
      <c r="F963" t="b">
        <f>COUNTA(_xlfn.TEXTSPLIT(Table1[[#This Row],[processed]]," "))=1</f>
        <v>0</v>
      </c>
      <c r="G963" t="s">
        <v>626</v>
      </c>
      <c r="H963" s="2" t="s">
        <v>627</v>
      </c>
      <c r="J963" cm="1">
        <f t="array" ref="J963">SUM(--((_xlfn.REGEXTEST(Table1[keyword], "\b" &amp; Table1[[#This Row],[keyword]] &amp; ".*")) * (Table1[keep]=1) * (Table1[QA]=Table1[[#This Row],[QA]]) *  (Table1[Redundant]&lt;&gt;1)))</f>
        <v>0</v>
      </c>
      <c r="K963" t="str" cm="1">
        <f t="array" ref="K963">_xlfn.TEXTJOIN(", ", TRUE, _xlfn._xlws.FILTER(Table1[keyword], (_xlfn.REGEXTEST(Table1[keyword], "\b" &amp; Table1[[#This Row],[keyword]] &amp; ".*")) * (Table1[keep]=1)  * (Table1[QA]=Table1[[#This Row],[QA]]) *  (Table1[Redundant]&lt;&gt;1), ""))</f>
        <v/>
      </c>
      <c r="L963" cm="1">
        <f t="array" ref="L963">SUM(--(RIGHT(_xlfn.TEXTSPLIT(Table1[[#This Row],[processed]], ," "), 1) = "I"))</f>
        <v>0</v>
      </c>
      <c r="M963" cm="1">
        <f t="array" ref="M963">SUM(--(RIGHT(_xlfn.TEXTSPLIT(Table1[[#This Row],[processed]], ," "), 2) = "bl"))</f>
        <v>0</v>
      </c>
      <c r="N963" cm="1">
        <f t="array" ref="N963">SUM(--(ISNUMBER(SEARCH(Table1[[#This Row],[keyword]], Table1[keyword]))))</f>
        <v>1</v>
      </c>
      <c r="O963" t="str" cm="1">
        <f t="array" ref="O963">_xlfn.TEXTJOIN(", ", TRUE, _xlfn._xlws.FILTER(Table1[keyword], ISNUMBER(SEARCH(Table1[[#This Row],[keyword]], Table1[keyword])), ""))</f>
        <v>maintain semant coher</v>
      </c>
      <c r="P963" cm="1">
        <f t="array" ref="P963">SUM(--((_xlfn.REGEXTEST(Table1[keyword], "^" &amp; Table1[[#This Row],[keyword]] &amp; ".*")) * (Table1[keep]=1) ))</f>
        <v>1</v>
      </c>
      <c r="Q963" t="str" cm="1">
        <f t="array" ref="Q963">_xlfn.TEXTJOIN(", ", TRUE, _xlfn._xlws.FILTER(Table1[keyword], (_xlfn.REGEXTEST(Table1[keyword], "^" &amp; Table1[[#This Row],[keyword]] &amp; ".*")) * (Table1[keep]=1), ""))</f>
        <v>maintain semant coher</v>
      </c>
    </row>
    <row r="964" spans="1:17" x14ac:dyDescent="0.3">
      <c r="A964" t="str">
        <f>IF(NOT(ISBLANK(Table1[[#This Row],[correct value]])), Table1[[#This Row],[correct value]], Table1[[#This Row],[processed]])</f>
        <v>measur energ consum</v>
      </c>
      <c r="B964">
        <v>1</v>
      </c>
      <c r="C964">
        <v>1</v>
      </c>
      <c r="D964" t="s">
        <v>399</v>
      </c>
      <c r="E964">
        <v>1</v>
      </c>
      <c r="F964" t="b">
        <f>COUNTA(_xlfn.TEXTSPLIT(Table1[[#This Row],[processed]]," "))=1</f>
        <v>0</v>
      </c>
      <c r="G964" t="s">
        <v>413</v>
      </c>
      <c r="H964" t="s">
        <v>415</v>
      </c>
      <c r="I964" t="s">
        <v>1395</v>
      </c>
      <c r="J964" cm="1">
        <f t="array" ref="J964">SUM(--((_xlfn.REGEXTEST(Table1[keyword], "\b" &amp; Table1[[#This Row],[keyword]] &amp; ".*")) * (Table1[keep]=1) * (Table1[QA]=Table1[[#This Row],[QA]]) *  (Table1[Redundant]&lt;&gt;1)))</f>
        <v>0</v>
      </c>
      <c r="K964" t="str" cm="1">
        <f t="array" ref="K964">_xlfn.TEXTJOIN(", ", TRUE, _xlfn._xlws.FILTER(Table1[keyword], (_xlfn.REGEXTEST(Table1[keyword], "\b" &amp; Table1[[#This Row],[keyword]] &amp; ".*")) * (Table1[keep]=1)  * (Table1[QA]=Table1[[#This Row],[QA]]) *  (Table1[Redundant]&lt;&gt;1), ""))</f>
        <v/>
      </c>
      <c r="L964" cm="1">
        <f t="array" ref="L964">SUM(--(RIGHT(_xlfn.TEXTSPLIT(Table1[[#This Row],[processed]], ," "), 1) = "I"))</f>
        <v>1</v>
      </c>
      <c r="M964" cm="1">
        <f t="array" ref="M964">SUM(--(RIGHT(_xlfn.TEXTSPLIT(Table1[[#This Row],[processed]], ," "), 2) = "bl"))</f>
        <v>0</v>
      </c>
      <c r="N964" cm="1">
        <f t="array" ref="N964">SUM(--(ISNUMBER(SEARCH(Table1[[#This Row],[keyword]], Table1[keyword]))))</f>
        <v>1</v>
      </c>
      <c r="O964" t="str" cm="1">
        <f t="array" ref="O964">_xlfn.TEXTJOIN(", ", TRUE, _xlfn._xlws.FILTER(Table1[keyword], ISNUMBER(SEARCH(Table1[[#This Row],[keyword]], Table1[keyword])), ""))</f>
        <v>measur energ consum</v>
      </c>
      <c r="P964" cm="1">
        <f t="array" ref="P964">SUM(--((_xlfn.REGEXTEST(Table1[keyword], "^" &amp; Table1[[#This Row],[keyword]] &amp; ".*")) * (Table1[keep]=1) ))</f>
        <v>1</v>
      </c>
      <c r="Q964" t="str" cm="1">
        <f t="array" ref="Q964">_xlfn.TEXTJOIN(", ", TRUE, _xlfn._xlws.FILTER(Table1[keyword], (_xlfn.REGEXTEST(Table1[keyword], "^" &amp; Table1[[#This Row],[keyword]] &amp; ".*")) * (Table1[keep]=1), ""))</f>
        <v>measur energ consum</v>
      </c>
    </row>
    <row r="965" spans="1:17" x14ac:dyDescent="0.3">
      <c r="A965" t="str">
        <f>IF(NOT(ISBLANK(Table1[[#This Row],[correct value]])), Table1[[#This Row],[correct value]], Table1[[#This Row],[processed]])</f>
        <v>impact testab</v>
      </c>
      <c r="B965">
        <v>1</v>
      </c>
      <c r="C965">
        <v>1</v>
      </c>
      <c r="D965" t="s">
        <v>1262</v>
      </c>
      <c r="E965">
        <v>1</v>
      </c>
      <c r="F965" t="b">
        <f>COUNTA(_xlfn.TEXTSPLIT(Table1[[#This Row],[processed]]," "))=1</f>
        <v>0</v>
      </c>
      <c r="G965" t="s">
        <v>1260</v>
      </c>
      <c r="H965" s="2" t="s">
        <v>1261</v>
      </c>
      <c r="I965" t="s">
        <v>1448</v>
      </c>
      <c r="J965" cm="1">
        <f t="array" ref="J965">SUM(--((_xlfn.REGEXTEST(Table1[keyword], "\b" &amp; Table1[[#This Row],[keyword]] &amp; ".*")) * (Table1[keep]=1) * (Table1[QA]=Table1[[#This Row],[QA]]) *  (Table1[Redundant]&lt;&gt;1)))</f>
        <v>0</v>
      </c>
      <c r="K965" t="str" cm="1">
        <f t="array" ref="K965">_xlfn.TEXTJOIN(", ", TRUE, _xlfn._xlws.FILTER(Table1[keyword], (_xlfn.REGEXTEST(Table1[keyword], "\b" &amp; Table1[[#This Row],[keyword]] &amp; ".*")) * (Table1[keep]=1)  * (Table1[QA]=Table1[[#This Row],[QA]]) *  (Table1[Redundant]&lt;&gt;1), ""))</f>
        <v/>
      </c>
      <c r="L965" cm="1">
        <f t="array" ref="L965">SUM(--(RIGHT(_xlfn.TEXTSPLIT(Table1[[#This Row],[processed]], ," "), 1) = "I"))</f>
        <v>0</v>
      </c>
      <c r="M965" cm="1">
        <f t="array" ref="M965">SUM(--(RIGHT(_xlfn.TEXTSPLIT(Table1[[#This Row],[processed]], ," "), 2) = "bl"))</f>
        <v>1</v>
      </c>
      <c r="N965" cm="1">
        <f t="array" ref="N965">SUM(--(ISNUMBER(SEARCH(Table1[[#This Row],[keyword]], Table1[keyword]))))</f>
        <v>1</v>
      </c>
      <c r="O965" t="str" cm="1">
        <f t="array" ref="O965">_xlfn.TEXTJOIN(", ", TRUE, _xlfn._xlws.FILTER(Table1[keyword], ISNUMBER(SEARCH(Table1[[#This Row],[keyword]], Table1[keyword])), ""))</f>
        <v>impact testab</v>
      </c>
      <c r="P965" cm="1">
        <f t="array" ref="P965">SUM(--((_xlfn.REGEXTEST(Table1[keyword], "^" &amp; Table1[[#This Row],[keyword]] &amp; ".*")) * (Table1[keep]=1) ))</f>
        <v>1</v>
      </c>
      <c r="Q965" t="str" cm="1">
        <f t="array" ref="Q965">_xlfn.TEXTJOIN(", ", TRUE, _xlfn._xlws.FILTER(Table1[keyword], (_xlfn.REGEXTEST(Table1[keyword], "^" &amp; Table1[[#This Row],[keyword]] &amp; ".*")) * (Table1[keep]=1), ""))</f>
        <v>impact testab</v>
      </c>
    </row>
    <row r="966" spans="1:17" x14ac:dyDescent="0.3">
      <c r="A966" t="str">
        <f>IF(NOT(ISBLANK(Table1[[#This Row],[correct value]])), Table1[[#This Row],[correct value]], Table1[[#This Row],[processed]])</f>
        <v>optim perform</v>
      </c>
      <c r="B966">
        <v>1</v>
      </c>
      <c r="C966">
        <v>1</v>
      </c>
      <c r="D966" t="s">
        <v>746</v>
      </c>
      <c r="E966">
        <v>1</v>
      </c>
      <c r="F966" t="b">
        <f>COUNTA(_xlfn.TEXTSPLIT(Table1[[#This Row],[processed]]," "))=1</f>
        <v>0</v>
      </c>
      <c r="G966" t="s">
        <v>744</v>
      </c>
      <c r="H966" s="2" t="s">
        <v>745</v>
      </c>
      <c r="J966" cm="1">
        <f t="array" ref="J966">SUM(--((_xlfn.REGEXTEST(Table1[keyword], "\b" &amp; Table1[[#This Row],[keyword]] &amp; ".*")) * (Table1[keep]=1) * (Table1[QA]=Table1[[#This Row],[QA]]) *  (Table1[Redundant]&lt;&gt;1)))</f>
        <v>0</v>
      </c>
      <c r="K966" t="str" cm="1">
        <f t="array" ref="K966">_xlfn.TEXTJOIN(", ", TRUE, _xlfn._xlws.FILTER(Table1[keyword], (_xlfn.REGEXTEST(Table1[keyword], "\b" &amp; Table1[[#This Row],[keyword]] &amp; ".*")) * (Table1[keep]=1)  * (Table1[QA]=Table1[[#This Row],[QA]]) *  (Table1[Redundant]&lt;&gt;1), ""))</f>
        <v/>
      </c>
      <c r="L966" cm="1">
        <f t="array" ref="L966">SUM(--(RIGHT(_xlfn.TEXTSPLIT(Table1[[#This Row],[processed]], ," "), 1) = "I"))</f>
        <v>0</v>
      </c>
      <c r="M966" cm="1">
        <f t="array" ref="M966">SUM(--(RIGHT(_xlfn.TEXTSPLIT(Table1[[#This Row],[processed]], ," "), 2) = "bl"))</f>
        <v>0</v>
      </c>
      <c r="N966" cm="1">
        <f t="array" ref="N966">SUM(--(ISNUMBER(SEARCH(Table1[[#This Row],[keyword]], Table1[keyword]))))</f>
        <v>1</v>
      </c>
      <c r="O966" t="str" cm="1">
        <f t="array" ref="O966">_xlfn.TEXTJOIN(", ", TRUE, _xlfn._xlws.FILTER(Table1[keyword], ISNUMBER(SEARCH(Table1[[#This Row],[keyword]], Table1[keyword])), ""))</f>
        <v>optim perform</v>
      </c>
      <c r="P966" cm="1">
        <f t="array" ref="P966">SUM(--((_xlfn.REGEXTEST(Table1[keyword], "^" &amp; Table1[[#This Row],[keyword]] &amp; ".*")) * (Table1[keep]=1) ))</f>
        <v>1</v>
      </c>
      <c r="Q966" t="str" cm="1">
        <f t="array" ref="Q966">_xlfn.TEXTJOIN(", ", TRUE, _xlfn._xlws.FILTER(Table1[keyword], (_xlfn.REGEXTEST(Table1[keyword], "^" &amp; Table1[[#This Row],[keyword]] &amp; ".*")) * (Table1[keep]=1), ""))</f>
        <v>optim perform</v>
      </c>
    </row>
    <row r="967" spans="1:17" x14ac:dyDescent="0.3">
      <c r="A967" t="str">
        <f>IF(NOT(ISBLANK(Table1[[#This Row],[correct value]])), Table1[[#This Row],[correct value]], Table1[[#This Row],[processed]])</f>
        <v>perform analys</v>
      </c>
      <c r="B967">
        <v>1</v>
      </c>
      <c r="C967">
        <v>1</v>
      </c>
      <c r="D967" t="s">
        <v>746</v>
      </c>
      <c r="E967">
        <v>1</v>
      </c>
      <c r="F967" t="b">
        <f>COUNTA(_xlfn.TEXTSPLIT(Table1[[#This Row],[processed]]," "))=1</f>
        <v>0</v>
      </c>
      <c r="G967" t="s">
        <v>724</v>
      </c>
      <c r="H967" s="2" t="s">
        <v>725</v>
      </c>
      <c r="I967" t="s">
        <v>1405</v>
      </c>
      <c r="J967" cm="1">
        <f t="array" ref="J967">SUM(--((_xlfn.REGEXTEST(Table1[keyword], "\b" &amp; Table1[[#This Row],[keyword]] &amp; ".*")) * (Table1[keep]=1) * (Table1[QA]=Table1[[#This Row],[QA]]) *  (Table1[Redundant]&lt;&gt;1)))</f>
        <v>0</v>
      </c>
      <c r="K967" t="str" cm="1">
        <f t="array" ref="K967">_xlfn.TEXTJOIN(", ", TRUE, _xlfn._xlws.FILTER(Table1[keyword], (_xlfn.REGEXTEST(Table1[keyword], "\b" &amp; Table1[[#This Row],[keyword]] &amp; ".*")) * (Table1[keep]=1)  * (Table1[QA]=Table1[[#This Row],[QA]]) *  (Table1[Redundant]&lt;&gt;1), ""))</f>
        <v/>
      </c>
      <c r="L967" cm="1">
        <f t="array" ref="L967">SUM(--(RIGHT(_xlfn.TEXTSPLIT(Table1[[#This Row],[processed]], ," "), 1) = "I"))</f>
        <v>1</v>
      </c>
      <c r="M967" cm="1">
        <f t="array" ref="M967">SUM(--(RIGHT(_xlfn.TEXTSPLIT(Table1[[#This Row],[processed]], ," "), 2) = "bl"))</f>
        <v>0</v>
      </c>
      <c r="N967" cm="1">
        <f t="array" ref="N967">SUM(--(ISNUMBER(SEARCH(Table1[[#This Row],[keyword]], Table1[keyword]))))</f>
        <v>1</v>
      </c>
      <c r="O967" t="str" cm="1">
        <f t="array" ref="O967">_xlfn.TEXTJOIN(", ", TRUE, _xlfn._xlws.FILTER(Table1[keyword], ISNUMBER(SEARCH(Table1[[#This Row],[keyword]], Table1[keyword])), ""))</f>
        <v>perform analys</v>
      </c>
      <c r="P967" cm="1">
        <f t="array" ref="P967">SUM(--((_xlfn.REGEXTEST(Table1[keyword], "^" &amp; Table1[[#This Row],[keyword]] &amp; ".*")) * (Table1[keep]=1) ))</f>
        <v>1</v>
      </c>
      <c r="Q967" t="str" cm="1">
        <f t="array" ref="Q967">_xlfn.TEXTJOIN(", ", TRUE, _xlfn._xlws.FILTER(Table1[keyword], (_xlfn.REGEXTEST(Table1[keyword], "^" &amp; Table1[[#This Row],[keyword]] &amp; ".*")) * (Table1[keep]=1), ""))</f>
        <v>perform analys</v>
      </c>
    </row>
    <row r="968" spans="1:17" x14ac:dyDescent="0.3">
      <c r="A968" t="str">
        <f>IF(NOT(ISBLANK(Table1[[#This Row],[correct value]])), Table1[[#This Row],[correct value]], Table1[[#This Row],[processed]])</f>
        <v>perform efficien</v>
      </c>
      <c r="B968">
        <v>1</v>
      </c>
      <c r="C968">
        <v>1</v>
      </c>
      <c r="D968" t="s">
        <v>746</v>
      </c>
      <c r="E968">
        <v>1</v>
      </c>
      <c r="F968" t="b">
        <f>COUNTA(_xlfn.TEXTSPLIT(Table1[[#This Row],[processed]]," "))=1</f>
        <v>0</v>
      </c>
      <c r="G968" t="s">
        <v>707</v>
      </c>
      <c r="H968" s="2" t="s">
        <v>708</v>
      </c>
      <c r="I968" t="s">
        <v>1404</v>
      </c>
      <c r="J968" cm="1">
        <f t="array" ref="J968">SUM(--((_xlfn.REGEXTEST(Table1[keyword], "\b" &amp; Table1[[#This Row],[keyword]] &amp; ".*")) * (Table1[keep]=1) * (Table1[QA]=Table1[[#This Row],[QA]]) *  (Table1[Redundant]&lt;&gt;1)))</f>
        <v>0</v>
      </c>
      <c r="K968" t="str" cm="1">
        <f t="array" ref="K968">_xlfn.TEXTJOIN(", ", TRUE, _xlfn._xlws.FILTER(Table1[keyword], (_xlfn.REGEXTEST(Table1[keyword], "\b" &amp; Table1[[#This Row],[keyword]] &amp; ".*")) * (Table1[keep]=1)  * (Table1[QA]=Table1[[#This Row],[QA]]) *  (Table1[Redundant]&lt;&gt;1), ""))</f>
        <v/>
      </c>
      <c r="L968" cm="1">
        <f t="array" ref="L968">SUM(--(RIGHT(_xlfn.TEXTSPLIT(Table1[[#This Row],[processed]], ," "), 1) = "I"))</f>
        <v>1</v>
      </c>
      <c r="M968" cm="1">
        <f t="array" ref="M968">SUM(--(RIGHT(_xlfn.TEXTSPLIT(Table1[[#This Row],[processed]], ," "), 2) = "bl"))</f>
        <v>0</v>
      </c>
      <c r="N968" cm="1">
        <f t="array" ref="N968">SUM(--(ISNUMBER(SEARCH(Table1[[#This Row],[keyword]], Table1[keyword]))))</f>
        <v>1</v>
      </c>
      <c r="O968" t="str" cm="1">
        <f t="array" ref="O968">_xlfn.TEXTJOIN(", ", TRUE, _xlfn._xlws.FILTER(Table1[keyword], ISNUMBER(SEARCH(Table1[[#This Row],[keyword]], Table1[keyword])), ""))</f>
        <v>perform efficien</v>
      </c>
      <c r="P968" cm="1">
        <f t="array" ref="P968">SUM(--((_xlfn.REGEXTEST(Table1[keyword], "^" &amp; Table1[[#This Row],[keyword]] &amp; ".*")) * (Table1[keep]=1) ))</f>
        <v>1</v>
      </c>
      <c r="Q968" t="str" cm="1">
        <f t="array" ref="Q968">_xlfn.TEXTJOIN(", ", TRUE, _xlfn._xlws.FILTER(Table1[keyword], (_xlfn.REGEXTEST(Table1[keyword], "^" &amp; Table1[[#This Row],[keyword]] &amp; ".*")) * (Table1[keep]=1), ""))</f>
        <v>perform efficien</v>
      </c>
    </row>
    <row r="969" spans="1:17" x14ac:dyDescent="0.3">
      <c r="A969" t="str">
        <f>IF(NOT(ISBLANK(Table1[[#This Row],[correct value]])), Table1[[#This Row],[correct value]], Table1[[#This Row],[processed]])</f>
        <v>perform engin</v>
      </c>
      <c r="B969">
        <v>1</v>
      </c>
      <c r="C969">
        <v>1</v>
      </c>
      <c r="D969" t="s">
        <v>746</v>
      </c>
      <c r="E969">
        <v>1</v>
      </c>
      <c r="F969" t="b">
        <f>COUNTA(_xlfn.TEXTSPLIT(Table1[[#This Row],[processed]]," "))=1</f>
        <v>0</v>
      </c>
      <c r="G969" t="s">
        <v>716</v>
      </c>
      <c r="H969" s="2" t="s">
        <v>717</v>
      </c>
      <c r="J969" cm="1">
        <f t="array" ref="J969">SUM(--((_xlfn.REGEXTEST(Table1[keyword], "\b" &amp; Table1[[#This Row],[keyword]] &amp; ".*")) * (Table1[keep]=1) * (Table1[QA]=Table1[[#This Row],[QA]]) *  (Table1[Redundant]&lt;&gt;1)))</f>
        <v>0</v>
      </c>
      <c r="K969" t="str" cm="1">
        <f t="array" ref="K969">_xlfn.TEXTJOIN(", ", TRUE, _xlfn._xlws.FILTER(Table1[keyword], (_xlfn.REGEXTEST(Table1[keyword], "\b" &amp; Table1[[#This Row],[keyword]] &amp; ".*")) * (Table1[keep]=1)  * (Table1[QA]=Table1[[#This Row],[QA]]) *  (Table1[Redundant]&lt;&gt;1), ""))</f>
        <v/>
      </c>
      <c r="L969" cm="1">
        <f t="array" ref="L969">SUM(--(RIGHT(_xlfn.TEXTSPLIT(Table1[[#This Row],[processed]], ," "), 1) = "I"))</f>
        <v>0</v>
      </c>
      <c r="M969" cm="1">
        <f t="array" ref="M969">SUM(--(RIGHT(_xlfn.TEXTSPLIT(Table1[[#This Row],[processed]], ," "), 2) = "bl"))</f>
        <v>0</v>
      </c>
      <c r="N969" cm="1">
        <f t="array" ref="N969">SUM(--(ISNUMBER(SEARCH(Table1[[#This Row],[keyword]], Table1[keyword]))))</f>
        <v>1</v>
      </c>
      <c r="O969" t="str" cm="1">
        <f t="array" ref="O969">_xlfn.TEXTJOIN(", ", TRUE, _xlfn._xlws.FILTER(Table1[keyword], ISNUMBER(SEARCH(Table1[[#This Row],[keyword]], Table1[keyword])), ""))</f>
        <v>perform engin</v>
      </c>
      <c r="P969" cm="1">
        <f t="array" ref="P969">SUM(--((_xlfn.REGEXTEST(Table1[keyword], "^" &amp; Table1[[#This Row],[keyword]] &amp; ".*")) * (Table1[keep]=1) ))</f>
        <v>1</v>
      </c>
      <c r="Q969" t="str" cm="1">
        <f t="array" ref="Q969">_xlfn.TEXTJOIN(", ", TRUE, _xlfn._xlws.FILTER(Table1[keyword], (_xlfn.REGEXTEST(Table1[keyword], "^" &amp; Table1[[#This Row],[keyword]] &amp; ".*")) * (Table1[keep]=1), ""))</f>
        <v>perform engin</v>
      </c>
    </row>
    <row r="970" spans="1:17" x14ac:dyDescent="0.3">
      <c r="A970" t="str">
        <f>IF(NOT(ISBLANK(Table1[[#This Row],[correct value]])), Table1[[#This Row],[correct value]], Table1[[#This Row],[processed]])</f>
        <v>perform evalu</v>
      </c>
      <c r="B970">
        <v>1</v>
      </c>
      <c r="C970">
        <v>1</v>
      </c>
      <c r="D970" t="s">
        <v>746</v>
      </c>
      <c r="E970">
        <v>1</v>
      </c>
      <c r="F970" t="b">
        <f>COUNTA(_xlfn.TEXTSPLIT(Table1[[#This Row],[processed]]," "))=1</f>
        <v>0</v>
      </c>
      <c r="G970" t="s">
        <v>730</v>
      </c>
      <c r="H970" s="2" t="s">
        <v>731</v>
      </c>
      <c r="J970" cm="1">
        <f t="array" ref="J970">SUM(--((_xlfn.REGEXTEST(Table1[keyword], "\b" &amp; Table1[[#This Row],[keyword]] &amp; ".*")) * (Table1[keep]=1) * (Table1[QA]=Table1[[#This Row],[QA]]) *  (Table1[Redundant]&lt;&gt;1)))</f>
        <v>0</v>
      </c>
      <c r="K970" t="str" cm="1">
        <f t="array" ref="K970">_xlfn.TEXTJOIN(", ", TRUE, _xlfn._xlws.FILTER(Table1[keyword], (_xlfn.REGEXTEST(Table1[keyword], "\b" &amp; Table1[[#This Row],[keyword]] &amp; ".*")) * (Table1[keep]=1)  * (Table1[QA]=Table1[[#This Row],[QA]]) *  (Table1[Redundant]&lt;&gt;1), ""))</f>
        <v/>
      </c>
      <c r="L970" cm="1">
        <f t="array" ref="L970">SUM(--(RIGHT(_xlfn.TEXTSPLIT(Table1[[#This Row],[processed]], ," "), 1) = "I"))</f>
        <v>0</v>
      </c>
      <c r="M970" cm="1">
        <f t="array" ref="M970">SUM(--(RIGHT(_xlfn.TEXTSPLIT(Table1[[#This Row],[processed]], ," "), 2) = "bl"))</f>
        <v>0</v>
      </c>
      <c r="N970" cm="1">
        <f t="array" ref="N970">SUM(--(ISNUMBER(SEARCH(Table1[[#This Row],[keyword]], Table1[keyword]))))</f>
        <v>1</v>
      </c>
      <c r="O970" t="str" cm="1">
        <f t="array" ref="O970">_xlfn.TEXTJOIN(", ", TRUE, _xlfn._xlws.FILTER(Table1[keyword], ISNUMBER(SEARCH(Table1[[#This Row],[keyword]], Table1[keyword])), ""))</f>
        <v>perform evalu</v>
      </c>
      <c r="P970" cm="1">
        <f t="array" ref="P970">SUM(--((_xlfn.REGEXTEST(Table1[keyword], "^" &amp; Table1[[#This Row],[keyword]] &amp; ".*")) * (Table1[keep]=1) ))</f>
        <v>1</v>
      </c>
      <c r="Q970" t="str" cm="1">
        <f t="array" ref="Q970">_xlfn.TEXTJOIN(", ", TRUE, _xlfn._xlws.FILTER(Table1[keyword], (_xlfn.REGEXTEST(Table1[keyword], "^" &amp; Table1[[#This Row],[keyword]] &amp; ".*")) * (Table1[keep]=1), ""))</f>
        <v>perform evalu</v>
      </c>
    </row>
    <row r="971" spans="1:17" x14ac:dyDescent="0.3">
      <c r="A971" t="str">
        <f>IF(NOT(ISBLANK(Table1[[#This Row],[correct value]])), Table1[[#This Row],[correct value]], Table1[[#This Row],[processed]])</f>
        <v>perform issu</v>
      </c>
      <c r="B971">
        <v>1</v>
      </c>
      <c r="C971">
        <v>1</v>
      </c>
      <c r="D971" t="s">
        <v>746</v>
      </c>
      <c r="E971">
        <v>1</v>
      </c>
      <c r="F971" t="b">
        <f>COUNTA(_xlfn.TEXTSPLIT(Table1[[#This Row],[processed]]," "))=1</f>
        <v>0</v>
      </c>
      <c r="G971" t="s">
        <v>714</v>
      </c>
      <c r="H971" s="2" t="s">
        <v>715</v>
      </c>
      <c r="J971" cm="1">
        <f t="array" ref="J971">SUM(--((_xlfn.REGEXTEST(Table1[keyword], "\b" &amp; Table1[[#This Row],[keyword]] &amp; ".*")) * (Table1[keep]=1) * (Table1[QA]=Table1[[#This Row],[QA]]) *  (Table1[Redundant]&lt;&gt;1)))</f>
        <v>0</v>
      </c>
      <c r="K971" t="str" cm="1">
        <f t="array" ref="K971">_xlfn.TEXTJOIN(", ", TRUE, _xlfn._xlws.FILTER(Table1[keyword], (_xlfn.REGEXTEST(Table1[keyword], "\b" &amp; Table1[[#This Row],[keyword]] &amp; ".*")) * (Table1[keep]=1)  * (Table1[QA]=Table1[[#This Row],[QA]]) *  (Table1[Redundant]&lt;&gt;1), ""))</f>
        <v/>
      </c>
      <c r="L971" cm="1">
        <f t="array" ref="L971">SUM(--(RIGHT(_xlfn.TEXTSPLIT(Table1[[#This Row],[processed]], ," "), 1) = "I"))</f>
        <v>0</v>
      </c>
      <c r="M971" cm="1">
        <f t="array" ref="M971">SUM(--(RIGHT(_xlfn.TEXTSPLIT(Table1[[#This Row],[processed]], ," "), 2) = "bl"))</f>
        <v>0</v>
      </c>
      <c r="N971" cm="1">
        <f t="array" ref="N971">SUM(--(ISNUMBER(SEARCH(Table1[[#This Row],[keyword]], Table1[keyword]))))</f>
        <v>1</v>
      </c>
      <c r="O971" t="str" cm="1">
        <f t="array" ref="O971">_xlfn.TEXTJOIN(", ", TRUE, _xlfn._xlws.FILTER(Table1[keyword], ISNUMBER(SEARCH(Table1[[#This Row],[keyword]], Table1[keyword])), ""))</f>
        <v>perform issu</v>
      </c>
      <c r="P971" cm="1">
        <f t="array" ref="P971">SUM(--((_xlfn.REGEXTEST(Table1[keyword], "^" &amp; Table1[[#This Row],[keyword]] &amp; ".*")) * (Table1[keep]=1) ))</f>
        <v>1</v>
      </c>
      <c r="Q971" t="str" cm="1">
        <f t="array" ref="Q971">_xlfn.TEXTJOIN(", ", TRUE, _xlfn._xlws.FILTER(Table1[keyword], (_xlfn.REGEXTEST(Table1[keyword], "^" &amp; Table1[[#This Row],[keyword]] &amp; ".*")) * (Table1[keep]=1), ""))</f>
        <v>perform issu</v>
      </c>
    </row>
    <row r="972" spans="1:17" x14ac:dyDescent="0.3">
      <c r="A972" t="str">
        <f>IF(NOT(ISBLANK(Table1[[#This Row],[correct value]])), Table1[[#This Row],[correct value]], Table1[[#This Row],[processed]])</f>
        <v>perform metric</v>
      </c>
      <c r="B972">
        <v>1</v>
      </c>
      <c r="C972">
        <v>1</v>
      </c>
      <c r="D972" t="s">
        <v>746</v>
      </c>
      <c r="E972">
        <v>1</v>
      </c>
      <c r="F972" t="b">
        <f>COUNTA(_xlfn.TEXTSPLIT(Table1[[#This Row],[processed]]," "))=1</f>
        <v>0</v>
      </c>
      <c r="G972" t="s">
        <v>722</v>
      </c>
      <c r="H972" s="2" t="s">
        <v>723</v>
      </c>
      <c r="J972" cm="1">
        <f t="array" ref="J972">SUM(--((_xlfn.REGEXTEST(Table1[keyword], "\b" &amp; Table1[[#This Row],[keyword]] &amp; ".*")) * (Table1[keep]=1) * (Table1[QA]=Table1[[#This Row],[QA]]) *  (Table1[Redundant]&lt;&gt;1)))</f>
        <v>0</v>
      </c>
      <c r="K972" t="str" cm="1">
        <f t="array" ref="K972">_xlfn.TEXTJOIN(", ", TRUE, _xlfn._xlws.FILTER(Table1[keyword], (_xlfn.REGEXTEST(Table1[keyword], "\b" &amp; Table1[[#This Row],[keyword]] &amp; ".*")) * (Table1[keep]=1)  * (Table1[QA]=Table1[[#This Row],[QA]]) *  (Table1[Redundant]&lt;&gt;1), ""))</f>
        <v/>
      </c>
      <c r="L972" cm="1">
        <f t="array" ref="L972">SUM(--(RIGHT(_xlfn.TEXTSPLIT(Table1[[#This Row],[processed]], ," "), 1) = "I"))</f>
        <v>0</v>
      </c>
      <c r="M972" cm="1">
        <f t="array" ref="M972">SUM(--(RIGHT(_xlfn.TEXTSPLIT(Table1[[#This Row],[processed]], ," "), 2) = "bl"))</f>
        <v>0</v>
      </c>
      <c r="N972" cm="1">
        <f t="array" ref="N972">SUM(--(ISNUMBER(SEARCH(Table1[[#This Row],[keyword]], Table1[keyword]))))</f>
        <v>1</v>
      </c>
      <c r="O972" t="str" cm="1">
        <f t="array" ref="O972">_xlfn.TEXTJOIN(", ", TRUE, _xlfn._xlws.FILTER(Table1[keyword], ISNUMBER(SEARCH(Table1[[#This Row],[keyword]], Table1[keyword])), ""))</f>
        <v>perform metric</v>
      </c>
      <c r="P972" cm="1">
        <f t="array" ref="P972">SUM(--((_xlfn.REGEXTEST(Table1[keyword], "^" &amp; Table1[[#This Row],[keyword]] &amp; ".*")) * (Table1[keep]=1) ))</f>
        <v>1</v>
      </c>
      <c r="Q972" t="str" cm="1">
        <f t="array" ref="Q972">_xlfn.TEXTJOIN(", ", TRUE, _xlfn._xlws.FILTER(Table1[keyword], (_xlfn.REGEXTEST(Table1[keyword], "^" &amp; Table1[[#This Row],[keyword]] &amp; ".*")) * (Table1[keep]=1), ""))</f>
        <v>perform metric</v>
      </c>
    </row>
    <row r="973" spans="1:17" x14ac:dyDescent="0.3">
      <c r="A973" t="str">
        <f>IF(NOT(ISBLANK(Table1[[#This Row],[correct value]])), Table1[[#This Row],[correct value]], Table1[[#This Row],[processed]])</f>
        <v>perform model</v>
      </c>
      <c r="B973">
        <v>1</v>
      </c>
      <c r="C973">
        <v>1</v>
      </c>
      <c r="D973" t="s">
        <v>746</v>
      </c>
      <c r="E973">
        <v>1</v>
      </c>
      <c r="F973" t="b">
        <f>COUNTA(_xlfn.TEXTSPLIT(Table1[[#This Row],[processed]]," "))=1</f>
        <v>0</v>
      </c>
      <c r="G973" t="s">
        <v>701</v>
      </c>
      <c r="H973" s="2" t="s">
        <v>702</v>
      </c>
      <c r="J973" cm="1">
        <f t="array" ref="J973">SUM(--((_xlfn.REGEXTEST(Table1[keyword], "\b" &amp; Table1[[#This Row],[keyword]] &amp; ".*")) * (Table1[keep]=1) * (Table1[QA]=Table1[[#This Row],[QA]]) *  (Table1[Redundant]&lt;&gt;1)))</f>
        <v>0</v>
      </c>
      <c r="K973" t="str" cm="1">
        <f t="array" ref="K973">_xlfn.TEXTJOIN(", ", TRUE, _xlfn._xlws.FILTER(Table1[keyword], (_xlfn.REGEXTEST(Table1[keyword], "\b" &amp; Table1[[#This Row],[keyword]] &amp; ".*")) * (Table1[keep]=1)  * (Table1[QA]=Table1[[#This Row],[QA]]) *  (Table1[Redundant]&lt;&gt;1), ""))</f>
        <v/>
      </c>
      <c r="L973" cm="1">
        <f t="array" ref="L973">SUM(--(RIGHT(_xlfn.TEXTSPLIT(Table1[[#This Row],[processed]], ," "), 1) = "I"))</f>
        <v>0</v>
      </c>
      <c r="M973" cm="1">
        <f t="array" ref="M973">SUM(--(RIGHT(_xlfn.TEXTSPLIT(Table1[[#This Row],[processed]], ," "), 2) = "bl"))</f>
        <v>0</v>
      </c>
      <c r="N973" cm="1">
        <f t="array" ref="N973">SUM(--(ISNUMBER(SEARCH(Table1[[#This Row],[keyword]], Table1[keyword]))))</f>
        <v>1</v>
      </c>
      <c r="O973" t="str" cm="1">
        <f t="array" ref="O973">_xlfn.TEXTJOIN(", ", TRUE, _xlfn._xlws.FILTER(Table1[keyword], ISNUMBER(SEARCH(Table1[[#This Row],[keyword]], Table1[keyword])), ""))</f>
        <v>perform model</v>
      </c>
      <c r="P973" cm="1">
        <f t="array" ref="P973">SUM(--((_xlfn.REGEXTEST(Table1[keyword], "^" &amp; Table1[[#This Row],[keyword]] &amp; ".*")) * (Table1[keep]=1) ))</f>
        <v>1</v>
      </c>
      <c r="Q973" t="str" cm="1">
        <f t="array" ref="Q973">_xlfn.TEXTJOIN(", ", TRUE, _xlfn._xlws.FILTER(Table1[keyword], (_xlfn.REGEXTEST(Table1[keyword], "^" &amp; Table1[[#This Row],[keyword]] &amp; ".*")) * (Table1[keep]=1), ""))</f>
        <v>perform model</v>
      </c>
    </row>
    <row r="974" spans="1:17" x14ac:dyDescent="0.3">
      <c r="A974" t="str">
        <f>IF(NOT(ISBLANK(Table1[[#This Row],[correct value]])), Table1[[#This Row],[correct value]], Table1[[#This Row],[processed]])</f>
        <v>perform optim</v>
      </c>
      <c r="B974">
        <v>1</v>
      </c>
      <c r="C974">
        <v>1</v>
      </c>
      <c r="D974" t="s">
        <v>746</v>
      </c>
      <c r="E974">
        <v>1</v>
      </c>
      <c r="F974" t="b">
        <f>COUNTA(_xlfn.TEXTSPLIT(Table1[[#This Row],[processed]]," "))=1</f>
        <v>0</v>
      </c>
      <c r="G974" t="s">
        <v>718</v>
      </c>
      <c r="H974" s="2" t="s">
        <v>719</v>
      </c>
      <c r="J974" cm="1">
        <f t="array" ref="J974">SUM(--((_xlfn.REGEXTEST(Table1[keyword], "\b" &amp; Table1[[#This Row],[keyword]] &amp; ".*")) * (Table1[keep]=1) * (Table1[QA]=Table1[[#This Row],[QA]]) *  (Table1[Redundant]&lt;&gt;1)))</f>
        <v>0</v>
      </c>
      <c r="K974" t="str" cm="1">
        <f t="array" ref="K974">_xlfn.TEXTJOIN(", ", TRUE, _xlfn._xlws.FILTER(Table1[keyword], (_xlfn.REGEXTEST(Table1[keyword], "\b" &amp; Table1[[#This Row],[keyword]] &amp; ".*")) * (Table1[keep]=1)  * (Table1[QA]=Table1[[#This Row],[QA]]) *  (Table1[Redundant]&lt;&gt;1), ""))</f>
        <v/>
      </c>
      <c r="L974" cm="1">
        <f t="array" ref="L974">SUM(--(RIGHT(_xlfn.TEXTSPLIT(Table1[[#This Row],[processed]], ," "), 1) = "I"))</f>
        <v>0</v>
      </c>
      <c r="M974" cm="1">
        <f t="array" ref="M974">SUM(--(RIGHT(_xlfn.TEXTSPLIT(Table1[[#This Row],[processed]], ," "), 2) = "bl"))</f>
        <v>0</v>
      </c>
      <c r="N974" cm="1">
        <f t="array" ref="N974">SUM(--(ISNUMBER(SEARCH(Table1[[#This Row],[keyword]], Table1[keyword]))))</f>
        <v>1</v>
      </c>
      <c r="O974" t="str" cm="1">
        <f t="array" ref="O974">_xlfn.TEXTJOIN(", ", TRUE, _xlfn._xlws.FILTER(Table1[keyword], ISNUMBER(SEARCH(Table1[[#This Row],[keyword]], Table1[keyword])), ""))</f>
        <v>perform optim</v>
      </c>
      <c r="P974" cm="1">
        <f t="array" ref="P974">SUM(--((_xlfn.REGEXTEST(Table1[keyword], "^" &amp; Table1[[#This Row],[keyword]] &amp; ".*")) * (Table1[keep]=1) ))</f>
        <v>1</v>
      </c>
      <c r="Q974" t="str" cm="1">
        <f t="array" ref="Q974">_xlfn.TEXTJOIN(", ", TRUE, _xlfn._xlws.FILTER(Table1[keyword], (_xlfn.REGEXTEST(Table1[keyword], "^" &amp; Table1[[#This Row],[keyword]] &amp; ".*")) * (Table1[keep]=1), ""))</f>
        <v>perform optim</v>
      </c>
    </row>
    <row r="975" spans="1:17" x14ac:dyDescent="0.3">
      <c r="A975" t="str">
        <f>IF(NOT(ISBLANK(Table1[[#This Row],[correct value]])), Table1[[#This Row],[correct value]], Table1[[#This Row],[processed]])</f>
        <v>perform requir</v>
      </c>
      <c r="B975">
        <v>1</v>
      </c>
      <c r="C975">
        <v>1</v>
      </c>
      <c r="D975" t="s">
        <v>746</v>
      </c>
      <c r="E975">
        <v>1</v>
      </c>
      <c r="F975" t="b">
        <f>COUNTA(_xlfn.TEXTSPLIT(Table1[[#This Row],[processed]]," "))=1</f>
        <v>0</v>
      </c>
      <c r="G975" t="s">
        <v>728</v>
      </c>
      <c r="H975" s="2" t="s">
        <v>729</v>
      </c>
      <c r="J975" cm="1">
        <f t="array" ref="J975">SUM(--((_xlfn.REGEXTEST(Table1[keyword], "\b" &amp; Table1[[#This Row],[keyword]] &amp; ".*")) * (Table1[keep]=1) * (Table1[QA]=Table1[[#This Row],[QA]]) *  (Table1[Redundant]&lt;&gt;1)))</f>
        <v>0</v>
      </c>
      <c r="K975" t="str" cm="1">
        <f t="array" ref="K975">_xlfn.TEXTJOIN(", ", TRUE, _xlfn._xlws.FILTER(Table1[keyword], (_xlfn.REGEXTEST(Table1[keyword], "\b" &amp; Table1[[#This Row],[keyword]] &amp; ".*")) * (Table1[keep]=1)  * (Table1[QA]=Table1[[#This Row],[QA]]) *  (Table1[Redundant]&lt;&gt;1), ""))</f>
        <v/>
      </c>
      <c r="L975" cm="1">
        <f t="array" ref="L975">SUM(--(RIGHT(_xlfn.TEXTSPLIT(Table1[[#This Row],[processed]], ," "), 1) = "I"))</f>
        <v>0</v>
      </c>
      <c r="M975" cm="1">
        <f t="array" ref="M975">SUM(--(RIGHT(_xlfn.TEXTSPLIT(Table1[[#This Row],[processed]], ," "), 2) = "bl"))</f>
        <v>0</v>
      </c>
      <c r="N975" cm="1">
        <f t="array" ref="N975">SUM(--(ISNUMBER(SEARCH(Table1[[#This Row],[keyword]], Table1[keyword]))))</f>
        <v>1</v>
      </c>
      <c r="O975" t="str" cm="1">
        <f t="array" ref="O975">_xlfn.TEXTJOIN(", ", TRUE, _xlfn._xlws.FILTER(Table1[keyword], ISNUMBER(SEARCH(Table1[[#This Row],[keyword]], Table1[keyword])), ""))</f>
        <v>perform requir</v>
      </c>
      <c r="P975" cm="1">
        <f t="array" ref="P975">SUM(--((_xlfn.REGEXTEST(Table1[keyword], "^" &amp; Table1[[#This Row],[keyword]] &amp; ".*")) * (Table1[keep]=1) ))</f>
        <v>1</v>
      </c>
      <c r="Q975" t="str" cm="1">
        <f t="array" ref="Q975">_xlfn.TEXTJOIN(", ", TRUE, _xlfn._xlws.FILTER(Table1[keyword], (_xlfn.REGEXTEST(Table1[keyword], "^" &amp; Table1[[#This Row],[keyword]] &amp; ".*")) * (Table1[keep]=1), ""))</f>
        <v>perform requir</v>
      </c>
    </row>
    <row r="976" spans="1:17" x14ac:dyDescent="0.3">
      <c r="A976" t="str">
        <f>IF(NOT(ISBLANK(Table1[[#This Row],[correct value]])), Table1[[#This Row],[correct value]], Table1[[#This Row],[processed]])</f>
        <v>perform target</v>
      </c>
      <c r="B976">
        <v>1</v>
      </c>
      <c r="C976">
        <v>1</v>
      </c>
      <c r="D976" t="s">
        <v>746</v>
      </c>
      <c r="E976">
        <v>1</v>
      </c>
      <c r="F976" t="b">
        <f>COUNTA(_xlfn.TEXTSPLIT(Table1[[#This Row],[processed]]," "))=1</f>
        <v>0</v>
      </c>
      <c r="G976" t="s">
        <v>703</v>
      </c>
      <c r="H976" s="2" t="s">
        <v>704</v>
      </c>
      <c r="J976" cm="1">
        <f t="array" ref="J976">SUM(--((_xlfn.REGEXTEST(Table1[keyword], "\b" &amp; Table1[[#This Row],[keyword]] &amp; ".*")) * (Table1[keep]=1) * (Table1[QA]=Table1[[#This Row],[QA]]) *  (Table1[Redundant]&lt;&gt;1)))</f>
        <v>0</v>
      </c>
      <c r="K976" t="str" cm="1">
        <f t="array" ref="K976">_xlfn.TEXTJOIN(", ", TRUE, _xlfn._xlws.FILTER(Table1[keyword], (_xlfn.REGEXTEST(Table1[keyword], "\b" &amp; Table1[[#This Row],[keyword]] &amp; ".*")) * (Table1[keep]=1)  * (Table1[QA]=Table1[[#This Row],[QA]]) *  (Table1[Redundant]&lt;&gt;1), ""))</f>
        <v/>
      </c>
      <c r="L976" cm="1">
        <f t="array" ref="L976">SUM(--(RIGHT(_xlfn.TEXTSPLIT(Table1[[#This Row],[processed]], ," "), 1) = "I"))</f>
        <v>0</v>
      </c>
      <c r="M976" cm="1">
        <f t="array" ref="M976">SUM(--(RIGHT(_xlfn.TEXTSPLIT(Table1[[#This Row],[processed]], ," "), 2) = "bl"))</f>
        <v>0</v>
      </c>
      <c r="N976" cm="1">
        <f t="array" ref="N976">SUM(--(ISNUMBER(SEARCH(Table1[[#This Row],[keyword]], Table1[keyword]))))</f>
        <v>1</v>
      </c>
      <c r="O976" t="str" cm="1">
        <f t="array" ref="O976">_xlfn.TEXTJOIN(", ", TRUE, _xlfn._xlws.FILTER(Table1[keyword], ISNUMBER(SEARCH(Table1[[#This Row],[keyword]], Table1[keyword])), ""))</f>
        <v>perform target</v>
      </c>
      <c r="P976" cm="1">
        <f t="array" ref="P976">SUM(--((_xlfn.REGEXTEST(Table1[keyword], "^" &amp; Table1[[#This Row],[keyword]] &amp; ".*")) * (Table1[keep]=1) ))</f>
        <v>1</v>
      </c>
      <c r="Q976" t="str" cm="1">
        <f t="array" ref="Q976">_xlfn.TEXTJOIN(", ", TRUE, _xlfn._xlws.FILTER(Table1[keyword], (_xlfn.REGEXTEST(Table1[keyword], "^" &amp; Table1[[#This Row],[keyword]] &amp; ".*")) * (Table1[keep]=1), ""))</f>
        <v>perform target</v>
      </c>
    </row>
    <row r="977" spans="1:17" x14ac:dyDescent="0.3">
      <c r="A977" t="str">
        <f>IF(NOT(ISBLANK(Table1[[#This Row],[correct value]])), Table1[[#This Row],[correct value]], Table1[[#This Row],[processed]])</f>
        <v>improv testab</v>
      </c>
      <c r="B977">
        <v>1</v>
      </c>
      <c r="C977">
        <v>1</v>
      </c>
      <c r="D977" t="s">
        <v>1262</v>
      </c>
      <c r="E977">
        <v>1</v>
      </c>
      <c r="F977" t="b">
        <f>COUNTA(_xlfn.TEXTSPLIT(Table1[[#This Row],[processed]]," "))=1</f>
        <v>0</v>
      </c>
      <c r="G977" t="s">
        <v>1232</v>
      </c>
      <c r="H977" s="2" t="s">
        <v>1233</v>
      </c>
      <c r="I977" t="s">
        <v>1438</v>
      </c>
      <c r="J977" cm="1">
        <f t="array" ref="J977">SUM(--((_xlfn.REGEXTEST(Table1[keyword], "\b" &amp; Table1[[#This Row],[keyword]] &amp; ".*")) * (Table1[keep]=1) * (Table1[QA]=Table1[[#This Row],[QA]]) *  (Table1[Redundant]&lt;&gt;1)))</f>
        <v>0</v>
      </c>
      <c r="K977" t="str" cm="1">
        <f t="array" ref="K977">_xlfn.TEXTJOIN(", ", TRUE, _xlfn._xlws.FILTER(Table1[keyword], (_xlfn.REGEXTEST(Table1[keyword], "\b" &amp; Table1[[#This Row],[keyword]] &amp; ".*")) * (Table1[keep]=1)  * (Table1[QA]=Table1[[#This Row],[QA]]) *  (Table1[Redundant]&lt;&gt;1), ""))</f>
        <v/>
      </c>
      <c r="L977" cm="1">
        <f t="array" ref="L977">SUM(--(RIGHT(_xlfn.TEXTSPLIT(Table1[[#This Row],[processed]], ," "), 1) = "I"))</f>
        <v>0</v>
      </c>
      <c r="M977" cm="1">
        <f t="array" ref="M977">SUM(--(RIGHT(_xlfn.TEXTSPLIT(Table1[[#This Row],[processed]], ," "), 2) = "bl"))</f>
        <v>1</v>
      </c>
      <c r="N977" cm="1">
        <f t="array" ref="N977">SUM(--(ISNUMBER(SEARCH(Table1[[#This Row],[keyword]], Table1[keyword]))))</f>
        <v>1</v>
      </c>
      <c r="O977" t="str" cm="1">
        <f t="array" ref="O977">_xlfn.TEXTJOIN(", ", TRUE, _xlfn._xlws.FILTER(Table1[keyword], ISNUMBER(SEARCH(Table1[[#This Row],[keyword]], Table1[keyword])), ""))</f>
        <v>improv testab</v>
      </c>
      <c r="P977" cm="1">
        <f t="array" ref="P977">SUM(--((_xlfn.REGEXTEST(Table1[keyword], "^" &amp; Table1[[#This Row],[keyword]] &amp; ".*")) * (Table1[keep]=1) ))</f>
        <v>1</v>
      </c>
      <c r="Q977" t="str" cm="1">
        <f t="array" ref="Q977">_xlfn.TEXTJOIN(", ", TRUE, _xlfn._xlws.FILTER(Table1[keyword], (_xlfn.REGEXTEST(Table1[keyword], "^" &amp; Table1[[#This Row],[keyword]] &amp; ".*")) * (Table1[keep]=1), ""))</f>
        <v>improv testab</v>
      </c>
    </row>
    <row r="978" spans="1:17" x14ac:dyDescent="0.3">
      <c r="A978" t="str">
        <f>IF(NOT(ISBLANK(Table1[[#This Row],[correct value]])), Table1[[#This Row],[correct value]], Table1[[#This Row],[processed]])</f>
        <v>plug-and-play</v>
      </c>
      <c r="B978">
        <v>0</v>
      </c>
      <c r="C978">
        <v>1</v>
      </c>
      <c r="D978" t="s">
        <v>115</v>
      </c>
      <c r="E978">
        <v>1</v>
      </c>
      <c r="F978" t="b">
        <f>COUNTA(_xlfn.TEXTSPLIT(Table1[[#This Row],[processed]]," "))=1</f>
        <v>1</v>
      </c>
      <c r="G978" t="s">
        <v>54</v>
      </c>
      <c r="H978" s="2" t="s">
        <v>54</v>
      </c>
      <c r="J978" cm="1">
        <f t="array" ref="J978">SUM(--((_xlfn.REGEXTEST(Table1[keyword], "\b" &amp; Table1[[#This Row],[keyword]] &amp; ".*")) * (Table1[keep]=1) * (Table1[QA]=Table1[[#This Row],[QA]]) *  (Table1[Redundant]&lt;&gt;1)))</f>
        <v>0</v>
      </c>
      <c r="K978" t="str" cm="1">
        <f t="array" ref="K978">_xlfn.TEXTJOIN(", ", TRUE, _xlfn._xlws.FILTER(Table1[keyword], (_xlfn.REGEXTEST(Table1[keyword], "\b" &amp; Table1[[#This Row],[keyword]] &amp; ".*")) * (Table1[keep]=1)  * (Table1[QA]=Table1[[#This Row],[QA]]) *  (Table1[Redundant]&lt;&gt;1), ""))</f>
        <v/>
      </c>
      <c r="L978" cm="1">
        <f t="array" ref="L978">SUM(--(RIGHT(_xlfn.TEXTSPLIT(Table1[[#This Row],[processed]], ," "), 1) = "I"))</f>
        <v>0</v>
      </c>
      <c r="M978" cm="1">
        <f t="array" ref="M978">SUM(--(RIGHT(_xlfn.TEXTSPLIT(Table1[[#This Row],[processed]], ," "), 2) = "bl"))</f>
        <v>0</v>
      </c>
      <c r="N978" cm="1">
        <f t="array" ref="N978">SUM(--(ISNUMBER(SEARCH(Table1[[#This Row],[keyword]], Table1[keyword]))))</f>
        <v>2</v>
      </c>
      <c r="O978" t="str" cm="1">
        <f t="array" ref="O978">_xlfn.TEXTJOIN(", ", TRUE, _xlfn._xlws.FILTER(Table1[keyword], ISNUMBER(SEARCH(Table1[[#This Row],[keyword]], Table1[keyword])), ""))</f>
        <v>plug-and-play, plug-and-play</v>
      </c>
      <c r="P978" cm="1">
        <f t="array" ref="P978">SUM(--((_xlfn.REGEXTEST(Table1[keyword], "^" &amp; Table1[[#This Row],[keyword]] &amp; ".*")) * (Table1[keep]=1) ))</f>
        <v>1</v>
      </c>
      <c r="Q978" t="str" cm="1">
        <f t="array" ref="Q978">_xlfn.TEXTJOIN(", ", TRUE, _xlfn._xlws.FILTER(Table1[keyword], (_xlfn.REGEXTEST(Table1[keyword], "^" &amp; Table1[[#This Row],[keyword]] &amp; ".*")) * (Table1[keep]=1), ""))</f>
        <v>plug-and-play</v>
      </c>
    </row>
    <row r="979" spans="1:17" x14ac:dyDescent="0.3">
      <c r="A979" t="str">
        <f>IF(NOT(ISBLANK(Table1[[#This Row],[correct value]])), Table1[[#This Row],[correct value]], Table1[[#This Row],[processed]])</f>
        <v>fail-saf state</v>
      </c>
      <c r="B979">
        <v>1</v>
      </c>
      <c r="C979">
        <v>1</v>
      </c>
      <c r="D979" t="s">
        <v>969</v>
      </c>
      <c r="E979">
        <v>1</v>
      </c>
      <c r="F979" t="b">
        <f>COUNTA(_xlfn.TEXTSPLIT(Table1[[#This Row],[processed]]," "))=1</f>
        <v>0</v>
      </c>
      <c r="G979" t="s">
        <v>941</v>
      </c>
      <c r="H979" s="2" t="s">
        <v>942</v>
      </c>
      <c r="J979" cm="1">
        <f t="array" ref="J979">SUM(--((_xlfn.REGEXTEST(Table1[keyword], "\b" &amp; Table1[[#This Row],[keyword]] &amp; ".*")) * (Table1[keep]=1) * (Table1[QA]=Table1[[#This Row],[QA]]) *  (Table1[Redundant]&lt;&gt;1)))</f>
        <v>0</v>
      </c>
      <c r="K979" t="str" cm="1">
        <f t="array" ref="K979">_xlfn.TEXTJOIN(", ", TRUE, _xlfn._xlws.FILTER(Table1[keyword], (_xlfn.REGEXTEST(Table1[keyword], "\b" &amp; Table1[[#This Row],[keyword]] &amp; ".*")) * (Table1[keep]=1)  * (Table1[QA]=Table1[[#This Row],[QA]]) *  (Table1[Redundant]&lt;&gt;1), ""))</f>
        <v/>
      </c>
      <c r="L979" cm="1">
        <f t="array" ref="L979">SUM(--(RIGHT(_xlfn.TEXTSPLIT(Table1[[#This Row],[processed]], ," "), 1) = "I"))</f>
        <v>0</v>
      </c>
      <c r="M979" cm="1">
        <f t="array" ref="M979">SUM(--(RIGHT(_xlfn.TEXTSPLIT(Table1[[#This Row],[processed]], ," "), 2) = "bl"))</f>
        <v>0</v>
      </c>
      <c r="N979" cm="1">
        <f t="array" ref="N979">SUM(--(ISNUMBER(SEARCH(Table1[[#This Row],[keyword]], Table1[keyword]))))</f>
        <v>1</v>
      </c>
      <c r="O979" t="str" cm="1">
        <f t="array" ref="O979">_xlfn.TEXTJOIN(", ", TRUE, _xlfn._xlws.FILTER(Table1[keyword], ISNUMBER(SEARCH(Table1[[#This Row],[keyword]], Table1[keyword])), ""))</f>
        <v>fail-saf state</v>
      </c>
      <c r="P979" cm="1">
        <f t="array" ref="P979">SUM(--((_xlfn.REGEXTEST(Table1[keyword], "^" &amp; Table1[[#This Row],[keyword]] &amp; ".*")) * (Table1[keep]=1) ))</f>
        <v>1</v>
      </c>
      <c r="Q979" t="str" cm="1">
        <f t="array" ref="Q979">_xlfn.TEXTJOIN(", ", TRUE, _xlfn._xlws.FILTER(Table1[keyword], (_xlfn.REGEXTEST(Table1[keyword], "^" &amp; Table1[[#This Row],[keyword]] &amp; ".*")) * (Table1[keep]=1), ""))</f>
        <v>fail-saf state</v>
      </c>
    </row>
    <row r="980" spans="1:17" x14ac:dyDescent="0.3">
      <c r="A980" t="str">
        <f>IF(NOT(ISBLANK(Table1[[#This Row],[correct value]])), Table1[[#This Row],[correct value]], Table1[[#This Row],[processed]])</f>
        <v>reduc energ</v>
      </c>
      <c r="B980">
        <v>1</v>
      </c>
      <c r="C980">
        <v>1</v>
      </c>
      <c r="D980" t="s">
        <v>399</v>
      </c>
      <c r="E980">
        <v>1</v>
      </c>
      <c r="F980" t="b">
        <f>COUNTA(_xlfn.TEXTSPLIT(Table1[[#This Row],[processed]]," "))=1</f>
        <v>0</v>
      </c>
      <c r="G980" t="s">
        <v>408</v>
      </c>
      <c r="H980" s="2" t="s">
        <v>409</v>
      </c>
      <c r="I980" t="s">
        <v>1393</v>
      </c>
      <c r="J980" cm="1">
        <f t="array" ref="J980">SUM(--((_xlfn.REGEXTEST(Table1[keyword], "\b" &amp; Table1[[#This Row],[keyword]] &amp; ".*")) * (Table1[keep]=1) * (Table1[QA]=Table1[[#This Row],[QA]]) *  (Table1[Redundant]&lt;&gt;1)))</f>
        <v>0</v>
      </c>
      <c r="K980" t="str" cm="1">
        <f t="array" ref="K980">_xlfn.TEXTJOIN(", ", TRUE, _xlfn._xlws.FILTER(Table1[keyword], (_xlfn.REGEXTEST(Table1[keyword], "\b" &amp; Table1[[#This Row],[keyword]] &amp; ".*")) * (Table1[keep]=1)  * (Table1[QA]=Table1[[#This Row],[QA]]) *  (Table1[Redundant]&lt;&gt;1), ""))</f>
        <v/>
      </c>
      <c r="L980" cm="1">
        <f t="array" ref="L980">SUM(--(RIGHT(_xlfn.TEXTSPLIT(Table1[[#This Row],[processed]], ," "), 1) = "I"))</f>
        <v>1</v>
      </c>
      <c r="M980" cm="1">
        <f t="array" ref="M980">SUM(--(RIGHT(_xlfn.TEXTSPLIT(Table1[[#This Row],[processed]], ," "), 2) = "bl"))</f>
        <v>0</v>
      </c>
      <c r="N980" cm="1">
        <f t="array" ref="N980">SUM(--(ISNUMBER(SEARCH(Table1[[#This Row],[keyword]], Table1[keyword]))))</f>
        <v>2</v>
      </c>
      <c r="O980" t="str" cm="1">
        <f t="array" ref="O980">_xlfn.TEXTJOIN(", ", TRUE, _xlfn._xlws.FILTER(Table1[keyword], ISNUMBER(SEARCH(Table1[[#This Row],[keyword]], Table1[keyword])), ""))</f>
        <v>reduc energ, reduc energ consum</v>
      </c>
      <c r="P980" cm="1">
        <f t="array" ref="P980">SUM(--((_xlfn.REGEXTEST(Table1[keyword], "^" &amp; Table1[[#This Row],[keyword]] &amp; ".*")) * (Table1[keep]=1) ))</f>
        <v>2</v>
      </c>
      <c r="Q980" t="str" cm="1">
        <f t="array" ref="Q980">_xlfn.TEXTJOIN(", ", TRUE, _xlfn._xlws.FILTER(Table1[keyword], (_xlfn.REGEXTEST(Table1[keyword], "^" &amp; Table1[[#This Row],[keyword]] &amp; ".*")) * (Table1[keep]=1), ""))</f>
        <v>reduc energ, reduc energ consum</v>
      </c>
    </row>
    <row r="981" spans="1:17" x14ac:dyDescent="0.3">
      <c r="A981" t="str">
        <f>IF(NOT(ISBLANK(Table1[[#This Row],[correct value]])), Table1[[#This Row],[correct value]], Table1[[#This Row],[processed]])</f>
        <v>reduc energ consum</v>
      </c>
      <c r="B981">
        <v>1</v>
      </c>
      <c r="C981">
        <v>1</v>
      </c>
      <c r="D981" t="s">
        <v>399</v>
      </c>
      <c r="E981">
        <v>1</v>
      </c>
      <c r="F981" t="b">
        <f>COUNTA(_xlfn.TEXTSPLIT(Table1[[#This Row],[processed]]," "))=1</f>
        <v>0</v>
      </c>
      <c r="G981" t="s">
        <v>412</v>
      </c>
      <c r="H981" t="s">
        <v>414</v>
      </c>
      <c r="I981" t="s">
        <v>1394</v>
      </c>
      <c r="J981" cm="1">
        <f t="array" ref="J981">SUM(--((_xlfn.REGEXTEST(Table1[keyword], "\b" &amp; Table1[[#This Row],[keyword]] &amp; ".*")) * (Table1[keep]=1) * (Table1[QA]=Table1[[#This Row],[QA]]) *  (Table1[Redundant]&lt;&gt;1)))</f>
        <v>0</v>
      </c>
      <c r="K981" t="str" cm="1">
        <f t="array" ref="K981">_xlfn.TEXTJOIN(", ", TRUE, _xlfn._xlws.FILTER(Table1[keyword], (_xlfn.REGEXTEST(Table1[keyword], "\b" &amp; Table1[[#This Row],[keyword]] &amp; ".*")) * (Table1[keep]=1)  * (Table1[QA]=Table1[[#This Row],[QA]]) *  (Table1[Redundant]&lt;&gt;1), ""))</f>
        <v/>
      </c>
      <c r="L981" cm="1">
        <f t="array" ref="L981">SUM(--(RIGHT(_xlfn.TEXTSPLIT(Table1[[#This Row],[processed]], ," "), 1) = "I"))</f>
        <v>1</v>
      </c>
      <c r="M981" cm="1">
        <f t="array" ref="M981">SUM(--(RIGHT(_xlfn.TEXTSPLIT(Table1[[#This Row],[processed]], ," "), 2) = "bl"))</f>
        <v>0</v>
      </c>
      <c r="N981" cm="1">
        <f t="array" ref="N981">SUM(--(ISNUMBER(SEARCH(Table1[[#This Row],[keyword]], Table1[keyword]))))</f>
        <v>1</v>
      </c>
      <c r="O981" t="str" cm="1">
        <f t="array" ref="O981">_xlfn.TEXTJOIN(", ", TRUE, _xlfn._xlws.FILTER(Table1[keyword], ISNUMBER(SEARCH(Table1[[#This Row],[keyword]], Table1[keyword])), ""))</f>
        <v>reduc energ consum</v>
      </c>
      <c r="P981" cm="1">
        <f t="array" ref="P981">SUM(--((_xlfn.REGEXTEST(Table1[keyword], "^" &amp; Table1[[#This Row],[keyword]] &amp; ".*")) * (Table1[keep]=1) ))</f>
        <v>1</v>
      </c>
      <c r="Q981" t="str" cm="1">
        <f t="array" ref="Q981">_xlfn.TEXTJOIN(", ", TRUE, _xlfn._xlws.FILTER(Table1[keyword], (_xlfn.REGEXTEST(Table1[keyword], "^" &amp; Table1[[#This Row],[keyword]] &amp; ".*")) * (Table1[keep]=1), ""))</f>
        <v>reduc energ consum</v>
      </c>
    </row>
    <row r="982" spans="1:17" x14ac:dyDescent="0.3">
      <c r="A982" t="str">
        <f>IF(NOT(ISBLANK(Table1[[#This Row],[correct value]])), Table1[[#This Row],[correct value]], Table1[[#This Row],[processed]])</f>
        <v>resourc</v>
      </c>
      <c r="B982">
        <v>0</v>
      </c>
      <c r="C982">
        <v>1</v>
      </c>
      <c r="D982" t="s">
        <v>1262</v>
      </c>
      <c r="F982" t="b">
        <f>COUNTA(_xlfn.TEXTSPLIT(Table1[[#This Row],[processed]]," "))=1</f>
        <v>1</v>
      </c>
      <c r="G982" t="s">
        <v>307</v>
      </c>
      <c r="H982" s="2" t="s">
        <v>308</v>
      </c>
      <c r="J982" cm="1">
        <f t="array" ref="J982">SUM(--((_xlfn.REGEXTEST(Table1[keyword], "\b" &amp; Table1[[#This Row],[keyword]] &amp; ".*")) * (Table1[keep]=1) * (Table1[QA]=Table1[[#This Row],[QA]]) *  (Table1[Redundant]&lt;&gt;1)))</f>
        <v>1</v>
      </c>
      <c r="K982" t="str" cm="1">
        <f t="array" ref="K982">_xlfn.TEXTJOIN(", ", TRUE, _xlfn._xlws.FILTER(Table1[keyword], (_xlfn.REGEXTEST(Table1[keyword], "\b" &amp; Table1[[#This Row],[keyword]] &amp; ".*")) * (Table1[keep]=1)  * (Table1[QA]=Table1[[#This Row],[QA]]) *  (Table1[Redundant]&lt;&gt;1), ""))</f>
        <v>resourc</v>
      </c>
      <c r="L982" cm="1">
        <f t="array" ref="L982">SUM(--(RIGHT(_xlfn.TEXTSPLIT(Table1[[#This Row],[processed]], ," "), 1) = "I"))</f>
        <v>0</v>
      </c>
      <c r="M982" cm="1">
        <f t="array" ref="M982">SUM(--(RIGHT(_xlfn.TEXTSPLIT(Table1[[#This Row],[processed]], ," "), 2) = "bl"))</f>
        <v>0</v>
      </c>
      <c r="N982" cm="1">
        <f t="array" ref="N982">SUM(--(ISNUMBER(SEARCH(Table1[[#This Row],[keyword]], Table1[keyword]))))</f>
        <v>9</v>
      </c>
      <c r="O982" t="str" cm="1">
        <f t="array" ref="O982">_xlfn.TEXTJOIN(", ", TRUE, _xlfn._xlws.FILTER(Table1[keyword], ISNUMBER(SEARCH(Table1[[#This Row],[keyword]], Table1[keyword])), ""))</f>
        <v>resourc, resourc, resourc usag, cloud resourc, comput resourc, resourc, resourc perform, resourc, resourc</v>
      </c>
      <c r="P982" cm="1">
        <f t="array" ref="P982">SUM(--((_xlfn.REGEXTEST(Table1[keyword], "^" &amp; Table1[[#This Row],[keyword]] &amp; ".*")) * (Table1[keep]=1) ))</f>
        <v>7</v>
      </c>
      <c r="Q982" t="str" cm="1">
        <f t="array" ref="Q982">_xlfn.TEXTJOIN(", ", TRUE, _xlfn._xlws.FILTER(Table1[keyword], (_xlfn.REGEXTEST(Table1[keyword], "^" &amp; Table1[[#This Row],[keyword]] &amp; ".*")) * (Table1[keep]=1), ""))</f>
        <v>resourc, resourc, resourc usag, resourc, resourc perform, resourc, resourc</v>
      </c>
    </row>
    <row r="983" spans="1:17" hidden="1" x14ac:dyDescent="0.3">
      <c r="A983" s="6" t="str">
        <f>IF(NOT(ISBLANK(Table1[[#This Row],[correct value]])), Table1[[#This Row],[correct value]], Table1[[#This Row],[processed]])</f>
        <v>validat</v>
      </c>
      <c r="B983">
        <v>0</v>
      </c>
      <c r="C983">
        <v>0</v>
      </c>
      <c r="D983" t="s">
        <v>1262</v>
      </c>
      <c r="F983" t="b">
        <f>COUNTA(_xlfn.TEXTSPLIT(Table1[[#This Row],[processed]]," "))=1</f>
        <v>1</v>
      </c>
      <c r="G983" t="s">
        <v>1004</v>
      </c>
      <c r="H983" t="s">
        <v>1004</v>
      </c>
      <c r="J983" cm="1">
        <f t="array" ref="J983">SUM(--((_xlfn.REGEXTEST(Table1[keyword], "\b" &amp; Table1[[#This Row],[keyword]] &amp; ".*")) * (Table1[keep]=1) * (Table1[QA]=Table1[[#This Row],[QA]]) *  (Table1[Redundant]&lt;&gt;1)))</f>
        <v>0</v>
      </c>
      <c r="K983" t="str" cm="1">
        <f t="array" ref="K983">_xlfn.TEXTJOIN(", ", TRUE, _xlfn._xlws.FILTER(Table1[keyword], (_xlfn.REGEXTEST(Table1[keyword], "\b" &amp; Table1[[#This Row],[keyword]] &amp; ".*")) * (Table1[keep]=1)  * (Table1[QA]=Table1[[#This Row],[QA]]) *  (Table1[Redundant]&lt;&gt;1), ""))</f>
        <v/>
      </c>
      <c r="L983" cm="1">
        <f t="array" ref="L983">SUM(--(RIGHT(_xlfn.TEXTSPLIT(Table1[[#This Row],[processed]], ," "), 1) = "I"))</f>
        <v>0</v>
      </c>
      <c r="M983" cm="1">
        <f t="array" ref="M983">SUM(--(RIGHT(_xlfn.TEXTSPLIT(Table1[[#This Row],[processed]], ," "), 2) = "bl"))</f>
        <v>0</v>
      </c>
      <c r="N983" cm="1">
        <f t="array" ref="N983">SUM(--(ISNUMBER(SEARCH(Table1[[#This Row],[keyword]], Table1[keyword]))))</f>
        <v>2</v>
      </c>
      <c r="O983" t="str" cm="1">
        <f t="array" ref="O983">_xlfn.TEXTJOIN(", ", TRUE, _xlfn._xlws.FILTER(Table1[keyword], ISNUMBER(SEARCH(Table1[[#This Row],[keyword]], Table1[keyword])), ""))</f>
        <v>validat, validat</v>
      </c>
      <c r="P983" cm="1">
        <f t="array" ref="P983">SUM(--((_xlfn.REGEXTEST(Table1[keyword], "^" &amp; Table1[[#This Row],[keyword]] &amp; ".*")) * (Table1[keep]=1) ))</f>
        <v>1</v>
      </c>
      <c r="Q983" t="str" cm="1">
        <f t="array" ref="Q983">_xlfn.TEXTJOIN(", ", TRUE, _xlfn._xlws.FILTER(Table1[keyword], (_xlfn.REGEXTEST(Table1[keyword], "^" &amp; Table1[[#This Row],[keyword]] &amp; ".*")) * (Table1[keep]=1), ""))</f>
        <v>validat</v>
      </c>
    </row>
    <row r="984" spans="1:17" x14ac:dyDescent="0.3">
      <c r="A984" t="str">
        <f>IF(NOT(ISBLANK(Table1[[#This Row],[correct value]])), Table1[[#This Row],[correct value]], Table1[[#This Row],[processed]])</f>
        <v>rollback</v>
      </c>
      <c r="B984">
        <v>0</v>
      </c>
      <c r="C984">
        <v>1</v>
      </c>
      <c r="D984" t="s">
        <v>390</v>
      </c>
      <c r="E984">
        <v>1</v>
      </c>
      <c r="F984" t="b">
        <f>COUNTA(_xlfn.TEXTSPLIT(Table1[[#This Row],[processed]]," "))=1</f>
        <v>1</v>
      </c>
      <c r="G984" t="s">
        <v>134</v>
      </c>
      <c r="H984" s="2" t="s">
        <v>134</v>
      </c>
      <c r="J984" cm="1">
        <f t="array" ref="J984">SUM(--((_xlfn.REGEXTEST(Table1[keyword], "\b" &amp; Table1[[#This Row],[keyword]] &amp; ".*")) * (Table1[keep]=1) * (Table1[QA]=Table1[[#This Row],[QA]]) *  (Table1[Redundant]&lt;&gt;1)))</f>
        <v>0</v>
      </c>
      <c r="K984" t="str" cm="1">
        <f t="array" ref="K984">_xlfn.TEXTJOIN(", ", TRUE, _xlfn._xlws.FILTER(Table1[keyword], (_xlfn.REGEXTEST(Table1[keyword], "\b" &amp; Table1[[#This Row],[keyword]] &amp; ".*")) * (Table1[keep]=1)  * (Table1[QA]=Table1[[#This Row],[QA]]) *  (Table1[Redundant]&lt;&gt;1), ""))</f>
        <v/>
      </c>
      <c r="L984" cm="1">
        <f t="array" ref="L984">SUM(--(RIGHT(_xlfn.TEXTSPLIT(Table1[[#This Row],[processed]], ," "), 1) = "I"))</f>
        <v>0</v>
      </c>
      <c r="M984" cm="1">
        <f t="array" ref="M984">SUM(--(RIGHT(_xlfn.TEXTSPLIT(Table1[[#This Row],[processed]], ," "), 2) = "bl"))</f>
        <v>0</v>
      </c>
      <c r="N984" cm="1">
        <f t="array" ref="N984">SUM(--(ISNUMBER(SEARCH(Table1[[#This Row],[keyword]], Table1[keyword]))))</f>
        <v>5</v>
      </c>
      <c r="O984" t="str" cm="1">
        <f t="array" ref="O984">_xlfn.TEXTJOIN(", ", TRUE, _xlfn._xlws.FILTER(Table1[keyword], ISNUMBER(SEARCH(Table1[[#This Row],[keyword]], Table1[keyword])), ""))</f>
        <v>rollback, rollback, rollback, rollback, rollback</v>
      </c>
      <c r="P984" cm="1">
        <f t="array" ref="P984">SUM(--((_xlfn.REGEXTEST(Table1[keyword], "^" &amp; Table1[[#This Row],[keyword]] &amp; ".*")) * (Table1[keep]=1) ))</f>
        <v>3</v>
      </c>
      <c r="Q984" t="str" cm="1">
        <f t="array" ref="Q984">_xlfn.TEXTJOIN(", ", TRUE, _xlfn._xlws.FILTER(Table1[keyword], (_xlfn.REGEXTEST(Table1[keyword], "^" &amp; Table1[[#This Row],[keyword]] &amp; ".*")) * (Table1[keep]=1), ""))</f>
        <v>rollback, rollback, rollback</v>
      </c>
    </row>
    <row r="985" spans="1:17" x14ac:dyDescent="0.3">
      <c r="A985" t="str">
        <f>IF(NOT(ISBLANK(Table1[[#This Row],[correct value]])), Table1[[#This Row],[correct value]], Table1[[#This Row],[processed]])</f>
        <v>rollout</v>
      </c>
      <c r="B985">
        <v>0</v>
      </c>
      <c r="C985">
        <v>1</v>
      </c>
      <c r="D985" t="s">
        <v>390</v>
      </c>
      <c r="E985">
        <v>1</v>
      </c>
      <c r="F985" t="b">
        <f>COUNTA(_xlfn.TEXTSPLIT(Table1[[#This Row],[processed]]," "))=1</f>
        <v>1</v>
      </c>
      <c r="G985" t="s">
        <v>263</v>
      </c>
      <c r="H985" s="2" t="s">
        <v>263</v>
      </c>
      <c r="J985" cm="1">
        <f t="array" ref="J985">SUM(--((_xlfn.REGEXTEST(Table1[keyword], "\b" &amp; Table1[[#This Row],[keyword]] &amp; ".*")) * (Table1[keep]=1) * (Table1[QA]=Table1[[#This Row],[QA]]) *  (Table1[Redundant]&lt;&gt;1)))</f>
        <v>0</v>
      </c>
      <c r="K985" t="str" cm="1">
        <f t="array" ref="K985">_xlfn.TEXTJOIN(", ", TRUE, _xlfn._xlws.FILTER(Table1[keyword], (_xlfn.REGEXTEST(Table1[keyword], "\b" &amp; Table1[[#This Row],[keyword]] &amp; ".*")) * (Table1[keep]=1)  * (Table1[QA]=Table1[[#This Row],[QA]]) *  (Table1[Redundant]&lt;&gt;1), ""))</f>
        <v/>
      </c>
      <c r="L985" cm="1">
        <f t="array" ref="L985">SUM(--(RIGHT(_xlfn.TEXTSPLIT(Table1[[#This Row],[processed]], ," "), 1) = "I"))</f>
        <v>0</v>
      </c>
      <c r="M985" cm="1">
        <f t="array" ref="M985">SUM(--(RIGHT(_xlfn.TEXTSPLIT(Table1[[#This Row],[processed]], ," "), 2) = "bl"))</f>
        <v>0</v>
      </c>
      <c r="N985" cm="1">
        <f t="array" ref="N985">SUM(--(ISNUMBER(SEARCH(Table1[[#This Row],[keyword]], Table1[keyword]))))</f>
        <v>1</v>
      </c>
      <c r="O985" t="str" cm="1">
        <f t="array" ref="O985">_xlfn.TEXTJOIN(", ", TRUE, _xlfn._xlws.FILTER(Table1[keyword], ISNUMBER(SEARCH(Table1[[#This Row],[keyword]], Table1[keyword])), ""))</f>
        <v>rollout</v>
      </c>
      <c r="P985" cm="1">
        <f t="array" ref="P985">SUM(--((_xlfn.REGEXTEST(Table1[keyword], "^" &amp; Table1[[#This Row],[keyword]] &amp; ".*")) * (Table1[keep]=1) ))</f>
        <v>1</v>
      </c>
      <c r="Q985" t="str" cm="1">
        <f t="array" ref="Q985">_xlfn.TEXTJOIN(", ", TRUE, _xlfn._xlws.FILTER(Table1[keyword], (_xlfn.REGEXTEST(Table1[keyword], "^" &amp; Table1[[#This Row],[keyword]] &amp; ".*")) * (Table1[keep]=1), ""))</f>
        <v>rollout</v>
      </c>
    </row>
    <row r="986" spans="1:17" x14ac:dyDescent="0.3">
      <c r="A986" t="str">
        <f>IF(NOT(ISBLANK(Table1[[#This Row],[correct value]])), Table1[[#This Row],[correct value]], Table1[[#This Row],[processed]])</f>
        <v>safety analys</v>
      </c>
      <c r="B986">
        <v>1</v>
      </c>
      <c r="C986">
        <v>1</v>
      </c>
      <c r="D986" t="s">
        <v>969</v>
      </c>
      <c r="E986">
        <v>1</v>
      </c>
      <c r="F986" t="b">
        <f>COUNTA(_xlfn.TEXTSPLIT(Table1[[#This Row],[processed]]," "))=1</f>
        <v>0</v>
      </c>
      <c r="G986" t="s">
        <v>937</v>
      </c>
      <c r="H986" s="2" t="s">
        <v>938</v>
      </c>
      <c r="I986" t="s">
        <v>1433</v>
      </c>
      <c r="J986" cm="1">
        <f t="array" ref="J986">SUM(--((_xlfn.REGEXTEST(Table1[keyword], "\b" &amp; Table1[[#This Row],[keyword]] &amp; ".*")) * (Table1[keep]=1) * (Table1[QA]=Table1[[#This Row],[QA]]) *  (Table1[Redundant]&lt;&gt;1)))</f>
        <v>0</v>
      </c>
      <c r="K986" t="str" cm="1">
        <f t="array" ref="K986">_xlfn.TEXTJOIN(", ", TRUE, _xlfn._xlws.FILTER(Table1[keyword], (_xlfn.REGEXTEST(Table1[keyword], "\b" &amp; Table1[[#This Row],[keyword]] &amp; ".*")) * (Table1[keep]=1)  * (Table1[QA]=Table1[[#This Row],[QA]]) *  (Table1[Redundant]&lt;&gt;1), ""))</f>
        <v/>
      </c>
      <c r="L986" cm="1">
        <f t="array" ref="L986">SUM(--(RIGHT(_xlfn.TEXTSPLIT(Table1[[#This Row],[processed]], ," "), 1) = "I"))</f>
        <v>2</v>
      </c>
      <c r="M986" cm="1">
        <f t="array" ref="M986">SUM(--(RIGHT(_xlfn.TEXTSPLIT(Table1[[#This Row],[processed]], ," "), 2) = "bl"))</f>
        <v>0</v>
      </c>
      <c r="N986" cm="1">
        <f t="array" ref="N986">SUM(--(ISNUMBER(SEARCH(Table1[[#This Row],[keyword]], Table1[keyword]))))</f>
        <v>1</v>
      </c>
      <c r="O986" t="str" cm="1">
        <f t="array" ref="O986">_xlfn.TEXTJOIN(", ", TRUE, _xlfn._xlws.FILTER(Table1[keyword], ISNUMBER(SEARCH(Table1[[#This Row],[keyword]], Table1[keyword])), ""))</f>
        <v>safety analys</v>
      </c>
      <c r="P986" cm="1">
        <f t="array" ref="P986">SUM(--((_xlfn.REGEXTEST(Table1[keyword], "^" &amp; Table1[[#This Row],[keyword]] &amp; ".*")) * (Table1[keep]=1) ))</f>
        <v>1</v>
      </c>
      <c r="Q986" t="str" cm="1">
        <f t="array" ref="Q986">_xlfn.TEXTJOIN(", ", TRUE, _xlfn._xlws.FILTER(Table1[keyword], (_xlfn.REGEXTEST(Table1[keyword], "^" &amp; Table1[[#This Row],[keyword]] &amp; ".*")) * (Table1[keep]=1), ""))</f>
        <v>safety analys</v>
      </c>
    </row>
    <row r="987" spans="1:17" x14ac:dyDescent="0.3">
      <c r="A987" t="str">
        <f>IF(NOT(ISBLANK(Table1[[#This Row],[correct value]])), Table1[[#This Row],[correct value]], Table1[[#This Row],[processed]])</f>
        <v>safety constraint</v>
      </c>
      <c r="B987">
        <v>1</v>
      </c>
      <c r="C987">
        <v>1</v>
      </c>
      <c r="D987" t="s">
        <v>969</v>
      </c>
      <c r="E987">
        <v>1</v>
      </c>
      <c r="F987" t="b">
        <f>COUNTA(_xlfn.TEXTSPLIT(Table1[[#This Row],[processed]]," "))=1</f>
        <v>0</v>
      </c>
      <c r="G987" t="s">
        <v>943</v>
      </c>
      <c r="H987" s="2" t="s">
        <v>944</v>
      </c>
      <c r="I987" t="s">
        <v>1413</v>
      </c>
      <c r="J987" cm="1">
        <f t="array" ref="J987">SUM(--((_xlfn.REGEXTEST(Table1[keyword], "\b" &amp; Table1[[#This Row],[keyword]] &amp; ".*")) * (Table1[keep]=1) * (Table1[QA]=Table1[[#This Row],[QA]]) *  (Table1[Redundant]&lt;&gt;1)))</f>
        <v>0</v>
      </c>
      <c r="K987" t="str" cm="1">
        <f t="array" ref="K987">_xlfn.TEXTJOIN(", ", TRUE, _xlfn._xlws.FILTER(Table1[keyword], (_xlfn.REGEXTEST(Table1[keyword], "\b" &amp; Table1[[#This Row],[keyword]] &amp; ".*")) * (Table1[keep]=1)  * (Table1[QA]=Table1[[#This Row],[QA]]) *  (Table1[Redundant]&lt;&gt;1), ""))</f>
        <v/>
      </c>
      <c r="L987" cm="1">
        <f t="array" ref="L987">SUM(--(RIGHT(_xlfn.TEXTSPLIT(Table1[[#This Row],[processed]], ," "), 1) = "I"))</f>
        <v>1</v>
      </c>
      <c r="M987" cm="1">
        <f t="array" ref="M987">SUM(--(RIGHT(_xlfn.TEXTSPLIT(Table1[[#This Row],[processed]], ," "), 2) = "bl"))</f>
        <v>0</v>
      </c>
      <c r="N987" cm="1">
        <f t="array" ref="N987">SUM(--(ISNUMBER(SEARCH(Table1[[#This Row],[keyword]], Table1[keyword]))))</f>
        <v>1</v>
      </c>
      <c r="O987" t="str" cm="1">
        <f t="array" ref="O987">_xlfn.TEXTJOIN(", ", TRUE, _xlfn._xlws.FILTER(Table1[keyword], ISNUMBER(SEARCH(Table1[[#This Row],[keyword]], Table1[keyword])), ""))</f>
        <v>safety constraint</v>
      </c>
      <c r="P987" cm="1">
        <f t="array" ref="P987">SUM(--((_xlfn.REGEXTEST(Table1[keyword], "^" &amp; Table1[[#This Row],[keyword]] &amp; ".*")) * (Table1[keep]=1) ))</f>
        <v>1</v>
      </c>
      <c r="Q987" t="str" cm="1">
        <f t="array" ref="Q987">_xlfn.TEXTJOIN(", ", TRUE, _xlfn._xlws.FILTER(Table1[keyword], (_xlfn.REGEXTEST(Table1[keyword], "^" &amp; Table1[[#This Row],[keyword]] &amp; ".*")) * (Table1[keep]=1), ""))</f>
        <v>safety constraint</v>
      </c>
    </row>
    <row r="988" spans="1:17" x14ac:dyDescent="0.3">
      <c r="A988" t="str">
        <f>IF(NOT(ISBLANK(Table1[[#This Row],[correct value]])), Table1[[#This Row],[correct value]], Table1[[#This Row],[processed]])</f>
        <v>safety critic</v>
      </c>
      <c r="B988">
        <v>1</v>
      </c>
      <c r="C988">
        <v>1</v>
      </c>
      <c r="D988" t="s">
        <v>969</v>
      </c>
      <c r="E988">
        <v>1</v>
      </c>
      <c r="F988" t="b">
        <f>COUNTA(_xlfn.TEXTSPLIT(Table1[[#This Row],[processed]]," "))=1</f>
        <v>0</v>
      </c>
      <c r="G988" t="s">
        <v>945</v>
      </c>
      <c r="H988" s="2" t="s">
        <v>946</v>
      </c>
      <c r="I988" t="s">
        <v>1414</v>
      </c>
      <c r="J988" cm="1">
        <f t="array" ref="J988">SUM(--((_xlfn.REGEXTEST(Table1[keyword], "\b" &amp; Table1[[#This Row],[keyword]] &amp; ".*")) * (Table1[keep]=1) * (Table1[QA]=Table1[[#This Row],[QA]]) *  (Table1[Redundant]&lt;&gt;1)))</f>
        <v>0</v>
      </c>
      <c r="K988" t="str" cm="1">
        <f t="array" ref="K988">_xlfn.TEXTJOIN(", ", TRUE, _xlfn._xlws.FILTER(Table1[keyword], (_xlfn.REGEXTEST(Table1[keyword], "\b" &amp; Table1[[#This Row],[keyword]] &amp; ".*")) * (Table1[keep]=1)  * (Table1[QA]=Table1[[#This Row],[QA]]) *  (Table1[Redundant]&lt;&gt;1), ""))</f>
        <v/>
      </c>
      <c r="L988" cm="1">
        <f t="array" ref="L988">SUM(--(RIGHT(_xlfn.TEXTSPLIT(Table1[[#This Row],[processed]], ," "), 1) = "I"))</f>
        <v>1</v>
      </c>
      <c r="M988" cm="1">
        <f t="array" ref="M988">SUM(--(RIGHT(_xlfn.TEXTSPLIT(Table1[[#This Row],[processed]], ," "), 2) = "bl"))</f>
        <v>0</v>
      </c>
      <c r="N988" cm="1">
        <f t="array" ref="N988">SUM(--(ISNUMBER(SEARCH(Table1[[#This Row],[keyword]], Table1[keyword]))))</f>
        <v>1</v>
      </c>
      <c r="O988" t="str" cm="1">
        <f t="array" ref="O988">_xlfn.TEXTJOIN(", ", TRUE, _xlfn._xlws.FILTER(Table1[keyword], ISNUMBER(SEARCH(Table1[[#This Row],[keyword]], Table1[keyword])), ""))</f>
        <v>safety critic</v>
      </c>
      <c r="P988" cm="1">
        <f t="array" ref="P988">SUM(--((_xlfn.REGEXTEST(Table1[keyword], "^" &amp; Table1[[#This Row],[keyword]] &amp; ".*")) * (Table1[keep]=1) ))</f>
        <v>1</v>
      </c>
      <c r="Q988" t="str" cm="1">
        <f t="array" ref="Q988">_xlfn.TEXTJOIN(", ", TRUE, _xlfn._xlws.FILTER(Table1[keyword], (_xlfn.REGEXTEST(Table1[keyword], "^" &amp; Table1[[#This Row],[keyword]] &amp; ".*")) * (Table1[keep]=1), ""))</f>
        <v>safety critic</v>
      </c>
    </row>
    <row r="989" spans="1:17" x14ac:dyDescent="0.3">
      <c r="A989" t="str">
        <f>IF(NOT(ISBLANK(Table1[[#This Row],[correct value]])), Table1[[#This Row],[correct value]], Table1[[#This Row],[processed]])</f>
        <v>safety engin</v>
      </c>
      <c r="B989">
        <v>1</v>
      </c>
      <c r="C989">
        <v>1</v>
      </c>
      <c r="D989" t="s">
        <v>969</v>
      </c>
      <c r="E989">
        <v>1</v>
      </c>
      <c r="F989" t="b">
        <f>COUNTA(_xlfn.TEXTSPLIT(Table1[[#This Row],[processed]]," "))=1</f>
        <v>0</v>
      </c>
      <c r="G989" t="s">
        <v>955</v>
      </c>
      <c r="H989" s="2" t="s">
        <v>956</v>
      </c>
      <c r="I989" t="s">
        <v>1417</v>
      </c>
      <c r="J989" cm="1">
        <f t="array" ref="J989">SUM(--((_xlfn.REGEXTEST(Table1[keyword], "\b" &amp; Table1[[#This Row],[keyword]] &amp; ".*")) * (Table1[keep]=1) * (Table1[QA]=Table1[[#This Row],[QA]]) *  (Table1[Redundant]&lt;&gt;1)))</f>
        <v>0</v>
      </c>
      <c r="K989" t="str" cm="1">
        <f t="array" ref="K989">_xlfn.TEXTJOIN(", ", TRUE, _xlfn._xlws.FILTER(Table1[keyword], (_xlfn.REGEXTEST(Table1[keyword], "\b" &amp; Table1[[#This Row],[keyword]] &amp; ".*")) * (Table1[keep]=1)  * (Table1[QA]=Table1[[#This Row],[QA]]) *  (Table1[Redundant]&lt;&gt;1), ""))</f>
        <v/>
      </c>
      <c r="L989" cm="1">
        <f t="array" ref="L989">SUM(--(RIGHT(_xlfn.TEXTSPLIT(Table1[[#This Row],[processed]], ," "), 1) = "I"))</f>
        <v>1</v>
      </c>
      <c r="M989" cm="1">
        <f t="array" ref="M989">SUM(--(RIGHT(_xlfn.TEXTSPLIT(Table1[[#This Row],[processed]], ," "), 2) = "bl"))</f>
        <v>0</v>
      </c>
      <c r="N989" cm="1">
        <f t="array" ref="N989">SUM(--(ISNUMBER(SEARCH(Table1[[#This Row],[keyword]], Table1[keyword]))))</f>
        <v>1</v>
      </c>
      <c r="O989" t="str" cm="1">
        <f t="array" ref="O989">_xlfn.TEXTJOIN(", ", TRUE, _xlfn._xlws.FILTER(Table1[keyword], ISNUMBER(SEARCH(Table1[[#This Row],[keyword]], Table1[keyword])), ""))</f>
        <v>safety engin</v>
      </c>
      <c r="P989" cm="1">
        <f t="array" ref="P989">SUM(--((_xlfn.REGEXTEST(Table1[keyword], "^" &amp; Table1[[#This Row],[keyword]] &amp; ".*")) * (Table1[keep]=1) ))</f>
        <v>1</v>
      </c>
      <c r="Q989" t="str" cm="1">
        <f t="array" ref="Q989">_xlfn.TEXTJOIN(", ", TRUE, _xlfn._xlws.FILTER(Table1[keyword], (_xlfn.REGEXTEST(Table1[keyword], "^" &amp; Table1[[#This Row],[keyword]] &amp; ".*")) * (Table1[keep]=1), ""))</f>
        <v>safety engin</v>
      </c>
    </row>
    <row r="990" spans="1:17" x14ac:dyDescent="0.3">
      <c r="A990" t="str">
        <f>IF(NOT(ISBLANK(Table1[[#This Row],[correct value]])), Table1[[#This Row],[correct value]], Table1[[#This Row],[processed]])</f>
        <v>safety pattern</v>
      </c>
      <c r="B990">
        <v>1</v>
      </c>
      <c r="C990">
        <v>1</v>
      </c>
      <c r="D990" t="s">
        <v>969</v>
      </c>
      <c r="E990">
        <v>1</v>
      </c>
      <c r="F990" t="b">
        <f>COUNTA(_xlfn.TEXTSPLIT(Table1[[#This Row],[processed]]," "))=1</f>
        <v>0</v>
      </c>
      <c r="G990" t="s">
        <v>949</v>
      </c>
      <c r="H990" s="2" t="s">
        <v>950</v>
      </c>
      <c r="I990" t="s">
        <v>1416</v>
      </c>
      <c r="J990" cm="1">
        <f t="array" ref="J990">SUM(--((_xlfn.REGEXTEST(Table1[keyword], "\b" &amp; Table1[[#This Row],[keyword]] &amp; ".*")) * (Table1[keep]=1) * (Table1[QA]=Table1[[#This Row],[QA]]) *  (Table1[Redundant]&lt;&gt;1)))</f>
        <v>0</v>
      </c>
      <c r="K990" t="str" cm="1">
        <f t="array" ref="K990">_xlfn.TEXTJOIN(", ", TRUE, _xlfn._xlws.FILTER(Table1[keyword], (_xlfn.REGEXTEST(Table1[keyword], "\b" &amp; Table1[[#This Row],[keyword]] &amp; ".*")) * (Table1[keep]=1)  * (Table1[QA]=Table1[[#This Row],[QA]]) *  (Table1[Redundant]&lt;&gt;1), ""))</f>
        <v/>
      </c>
      <c r="L990" cm="1">
        <f t="array" ref="L990">SUM(--(RIGHT(_xlfn.TEXTSPLIT(Table1[[#This Row],[processed]], ," "), 1) = "I"))</f>
        <v>1</v>
      </c>
      <c r="M990" cm="1">
        <f t="array" ref="M990">SUM(--(RIGHT(_xlfn.TEXTSPLIT(Table1[[#This Row],[processed]], ," "), 2) = "bl"))</f>
        <v>0</v>
      </c>
      <c r="N990" cm="1">
        <f t="array" ref="N990">SUM(--(ISNUMBER(SEARCH(Table1[[#This Row],[keyword]], Table1[keyword]))))</f>
        <v>1</v>
      </c>
      <c r="O990" t="str" cm="1">
        <f t="array" ref="O990">_xlfn.TEXTJOIN(", ", TRUE, _xlfn._xlws.FILTER(Table1[keyword], ISNUMBER(SEARCH(Table1[[#This Row],[keyword]], Table1[keyword])), ""))</f>
        <v>safety pattern</v>
      </c>
      <c r="P990" cm="1">
        <f t="array" ref="P990">SUM(--((_xlfn.REGEXTEST(Table1[keyword], "^" &amp; Table1[[#This Row],[keyword]] &amp; ".*")) * (Table1[keep]=1) ))</f>
        <v>1</v>
      </c>
      <c r="Q990" t="str" cm="1">
        <f t="array" ref="Q990">_xlfn.TEXTJOIN(", ", TRUE, _xlfn._xlws.FILTER(Table1[keyword], (_xlfn.REGEXTEST(Table1[keyword], "^" &amp; Table1[[#This Row],[keyword]] &amp; ".*")) * (Table1[keep]=1), ""))</f>
        <v>safety pattern</v>
      </c>
    </row>
    <row r="991" spans="1:17" hidden="1" x14ac:dyDescent="0.3">
      <c r="A991" s="6" t="str">
        <f>IF(NOT(ISBLANK(Table1[[#This Row],[correct value]])), Table1[[#This Row],[correct value]], Table1[[#This Row],[processed]])</f>
        <v>visibil</v>
      </c>
      <c r="B991">
        <v>0</v>
      </c>
      <c r="C991">
        <v>0</v>
      </c>
      <c r="D991" t="s">
        <v>1262</v>
      </c>
      <c r="F991" t="b">
        <f>COUNTA(_xlfn.TEXTSPLIT(Table1[[#This Row],[processed]]," "))=1</f>
        <v>1</v>
      </c>
      <c r="G991" t="s">
        <v>1187</v>
      </c>
      <c r="H991" t="s">
        <v>1187</v>
      </c>
      <c r="J991" cm="1">
        <f t="array" ref="J991">SUM(--((_xlfn.REGEXTEST(Table1[keyword], "\b" &amp; Table1[[#This Row],[keyword]] &amp; ".*")) * (Table1[keep]=1) * (Table1[QA]=Table1[[#This Row],[QA]]) *  (Table1[Redundant]&lt;&gt;1)))</f>
        <v>0</v>
      </c>
      <c r="K991" t="str" cm="1">
        <f t="array" ref="K991">_xlfn.TEXTJOIN(", ", TRUE, _xlfn._xlws.FILTER(Table1[keyword], (_xlfn.REGEXTEST(Table1[keyword], "\b" &amp; Table1[[#This Row],[keyword]] &amp; ".*")) * (Table1[keep]=1)  * (Table1[QA]=Table1[[#This Row],[QA]]) *  (Table1[Redundant]&lt;&gt;1), ""))</f>
        <v/>
      </c>
      <c r="L991" cm="1">
        <f t="array" ref="L991">SUM(--(RIGHT(_xlfn.TEXTSPLIT(Table1[[#This Row],[processed]], ," "), 1) = "I"))</f>
        <v>0</v>
      </c>
      <c r="M991" cm="1">
        <f t="array" ref="M991">SUM(--(RIGHT(_xlfn.TEXTSPLIT(Table1[[#This Row],[processed]], ," "), 2) = "bl"))</f>
        <v>0</v>
      </c>
      <c r="N991" cm="1">
        <f t="array" ref="N991">SUM(--(ISNUMBER(SEARCH(Table1[[#This Row],[keyword]], Table1[keyword]))))</f>
        <v>2</v>
      </c>
      <c r="O991" t="str" cm="1">
        <f t="array" ref="O991">_xlfn.TEXTJOIN(", ", TRUE, _xlfn._xlws.FILTER(Table1[keyword], ISNUMBER(SEARCH(Table1[[#This Row],[keyword]], Table1[keyword])), ""))</f>
        <v>visibil, visibil</v>
      </c>
      <c r="P991" cm="1">
        <f t="array" ref="P991">SUM(--((_xlfn.REGEXTEST(Table1[keyword], "^" &amp; Table1[[#This Row],[keyword]] &amp; ".*")) * (Table1[keep]=1) ))</f>
        <v>0</v>
      </c>
      <c r="Q991" t="str" cm="1">
        <f t="array" ref="Q991">_xlfn.TEXTJOIN(", ", TRUE, _xlfn._xlws.FILTER(Table1[keyword], (_xlfn.REGEXTEST(Table1[keyword], "^" &amp; Table1[[#This Row],[keyword]] &amp; ".*")) * (Table1[keep]=1), ""))</f>
        <v/>
      </c>
    </row>
    <row r="992" spans="1:17" hidden="1" x14ac:dyDescent="0.3">
      <c r="A992" s="6" t="str">
        <f>IF(NOT(ISBLANK(Table1[[#This Row],[correct value]])), Table1[[#This Row],[correct value]], Table1[[#This Row],[processed]])</f>
        <v>visibil</v>
      </c>
      <c r="B992">
        <v>0</v>
      </c>
      <c r="C992">
        <v>0</v>
      </c>
      <c r="D992" t="s">
        <v>1383</v>
      </c>
      <c r="F992" t="b">
        <f>COUNTA(_xlfn.TEXTSPLIT(Table1[[#This Row],[processed]]," "))=1</f>
        <v>1</v>
      </c>
      <c r="G992" t="s">
        <v>1187</v>
      </c>
      <c r="H992" t="s">
        <v>1187</v>
      </c>
      <c r="J992" cm="1">
        <f t="array" ref="J992">SUM(--((_xlfn.REGEXTEST(Table1[keyword], "\b" &amp; Table1[[#This Row],[keyword]] &amp; ".*")) * (Table1[keep]=1) * (Table1[QA]=Table1[[#This Row],[QA]]) *  (Table1[Redundant]&lt;&gt;1)))</f>
        <v>0</v>
      </c>
      <c r="K992" t="str" cm="1">
        <f t="array" ref="K992">_xlfn.TEXTJOIN(", ", TRUE, _xlfn._xlws.FILTER(Table1[keyword], (_xlfn.REGEXTEST(Table1[keyword], "\b" &amp; Table1[[#This Row],[keyword]] &amp; ".*")) * (Table1[keep]=1)  * (Table1[QA]=Table1[[#This Row],[QA]]) *  (Table1[Redundant]&lt;&gt;1), ""))</f>
        <v/>
      </c>
      <c r="L992" cm="1">
        <f t="array" ref="L992">SUM(--(RIGHT(_xlfn.TEXTSPLIT(Table1[[#This Row],[processed]], ," "), 1) = "I"))</f>
        <v>0</v>
      </c>
      <c r="M992" cm="1">
        <f t="array" ref="M992">SUM(--(RIGHT(_xlfn.TEXTSPLIT(Table1[[#This Row],[processed]], ," "), 2) = "bl"))</f>
        <v>0</v>
      </c>
      <c r="N992" cm="1">
        <f t="array" ref="N992">SUM(--(ISNUMBER(SEARCH(Table1[[#This Row],[keyword]], Table1[keyword]))))</f>
        <v>2</v>
      </c>
      <c r="O992" t="str" cm="1">
        <f t="array" ref="O992">_xlfn.TEXTJOIN(", ", TRUE, _xlfn._xlws.FILTER(Table1[keyword], ISNUMBER(SEARCH(Table1[[#This Row],[keyword]], Table1[keyword])), ""))</f>
        <v>visibil, visibil</v>
      </c>
      <c r="P992" cm="1">
        <f t="array" ref="P992">SUM(--((_xlfn.REGEXTEST(Table1[keyword], "^" &amp; Table1[[#This Row],[keyword]] &amp; ".*")) * (Table1[keep]=1) ))</f>
        <v>0</v>
      </c>
      <c r="Q992" t="str" cm="1">
        <f t="array" ref="Q992">_xlfn.TEXTJOIN(", ", TRUE, _xlfn._xlws.FILTER(Table1[keyword], (_xlfn.REGEXTEST(Table1[keyword], "^" &amp; Table1[[#This Row],[keyword]] &amp; ".*")) * (Table1[keep]=1), ""))</f>
        <v/>
      </c>
    </row>
    <row r="993" spans="1:17" x14ac:dyDescent="0.3">
      <c r="A993" t="str">
        <f>IF(NOT(ISBLANK(Table1[[#This Row],[correct value]])), Table1[[#This Row],[correct value]], Table1[[#This Row],[processed]])</f>
        <v>safety requir</v>
      </c>
      <c r="B993">
        <v>1</v>
      </c>
      <c r="C993">
        <v>1</v>
      </c>
      <c r="D993" t="s">
        <v>969</v>
      </c>
      <c r="E993">
        <v>1</v>
      </c>
      <c r="F993" t="b">
        <f>COUNTA(_xlfn.TEXTSPLIT(Table1[[#This Row],[processed]]," "))=1</f>
        <v>0</v>
      </c>
      <c r="G993" t="s">
        <v>931</v>
      </c>
      <c r="H993" s="2" t="s">
        <v>932</v>
      </c>
      <c r="I993" t="s">
        <v>1410</v>
      </c>
      <c r="J993" cm="1">
        <f t="array" ref="J993">SUM(--((_xlfn.REGEXTEST(Table1[keyword], "\b" &amp; Table1[[#This Row],[keyword]] &amp; ".*")) * (Table1[keep]=1) * (Table1[QA]=Table1[[#This Row],[QA]]) *  (Table1[Redundant]&lt;&gt;1)))</f>
        <v>0</v>
      </c>
      <c r="K993" t="str" cm="1">
        <f t="array" ref="K993">_xlfn.TEXTJOIN(", ", TRUE, _xlfn._xlws.FILTER(Table1[keyword], (_xlfn.REGEXTEST(Table1[keyword], "\b" &amp; Table1[[#This Row],[keyword]] &amp; ".*")) * (Table1[keep]=1)  * (Table1[QA]=Table1[[#This Row],[QA]]) *  (Table1[Redundant]&lt;&gt;1), ""))</f>
        <v/>
      </c>
      <c r="L993" cm="1">
        <f t="array" ref="L993">SUM(--(RIGHT(_xlfn.TEXTSPLIT(Table1[[#This Row],[processed]], ," "), 1) = "I"))</f>
        <v>1</v>
      </c>
      <c r="M993" cm="1">
        <f t="array" ref="M993">SUM(--(RIGHT(_xlfn.TEXTSPLIT(Table1[[#This Row],[processed]], ," "), 2) = "bl"))</f>
        <v>0</v>
      </c>
      <c r="N993" cm="1">
        <f t="array" ref="N993">SUM(--(ISNUMBER(SEARCH(Table1[[#This Row],[keyword]], Table1[keyword]))))</f>
        <v>1</v>
      </c>
      <c r="O993" t="str" cm="1">
        <f t="array" ref="O993">_xlfn.TEXTJOIN(", ", TRUE, _xlfn._xlws.FILTER(Table1[keyword], ISNUMBER(SEARCH(Table1[[#This Row],[keyword]], Table1[keyword])), ""))</f>
        <v>safety requir</v>
      </c>
      <c r="P993" cm="1">
        <f t="array" ref="P993">SUM(--((_xlfn.REGEXTEST(Table1[keyword], "^" &amp; Table1[[#This Row],[keyword]] &amp; ".*")) * (Table1[keep]=1) ))</f>
        <v>1</v>
      </c>
      <c r="Q993" t="str" cm="1">
        <f t="array" ref="Q993">_xlfn.TEXTJOIN(", ", TRUE, _xlfn._xlws.FILTER(Table1[keyword], (_xlfn.REGEXTEST(Table1[keyword], "^" &amp; Table1[[#This Row],[keyword]] &amp; ".*")) * (Table1[keep]=1), ""))</f>
        <v>safety requir</v>
      </c>
    </row>
    <row r="994" spans="1:17" x14ac:dyDescent="0.3">
      <c r="A994" t="str">
        <f>IF(NOT(ISBLANK(Table1[[#This Row],[correct value]])), Table1[[#This Row],[correct value]], Table1[[#This Row],[processed]])</f>
        <v>safety standard</v>
      </c>
      <c r="B994">
        <v>1</v>
      </c>
      <c r="C994">
        <v>1</v>
      </c>
      <c r="D994" t="s">
        <v>969</v>
      </c>
      <c r="E994">
        <v>1</v>
      </c>
      <c r="F994" t="b">
        <f>COUNTA(_xlfn.TEXTSPLIT(Table1[[#This Row],[processed]]," "))=1</f>
        <v>0</v>
      </c>
      <c r="G994" t="s">
        <v>947</v>
      </c>
      <c r="H994" s="2" t="s">
        <v>948</v>
      </c>
      <c r="I994" t="s">
        <v>1415</v>
      </c>
      <c r="J994" cm="1">
        <f t="array" ref="J994">SUM(--((_xlfn.REGEXTEST(Table1[keyword], "\b" &amp; Table1[[#This Row],[keyword]] &amp; ".*")) * (Table1[keep]=1) * (Table1[QA]=Table1[[#This Row],[QA]]) *  (Table1[Redundant]&lt;&gt;1)))</f>
        <v>0</v>
      </c>
      <c r="K994" t="str" cm="1">
        <f t="array" ref="K994">_xlfn.TEXTJOIN(", ", TRUE, _xlfn._xlws.FILTER(Table1[keyword], (_xlfn.REGEXTEST(Table1[keyword], "\b" &amp; Table1[[#This Row],[keyword]] &amp; ".*")) * (Table1[keep]=1)  * (Table1[QA]=Table1[[#This Row],[QA]]) *  (Table1[Redundant]&lt;&gt;1), ""))</f>
        <v/>
      </c>
      <c r="L994" cm="1">
        <f t="array" ref="L994">SUM(--(RIGHT(_xlfn.TEXTSPLIT(Table1[[#This Row],[processed]], ," "), 1) = "I"))</f>
        <v>1</v>
      </c>
      <c r="M994" cm="1">
        <f t="array" ref="M994">SUM(--(RIGHT(_xlfn.TEXTSPLIT(Table1[[#This Row],[processed]], ," "), 2) = "bl"))</f>
        <v>0</v>
      </c>
      <c r="N994" cm="1">
        <f t="array" ref="N994">SUM(--(ISNUMBER(SEARCH(Table1[[#This Row],[keyword]], Table1[keyword]))))</f>
        <v>1</v>
      </c>
      <c r="O994" t="str" cm="1">
        <f t="array" ref="O994">_xlfn.TEXTJOIN(", ", TRUE, _xlfn._xlws.FILTER(Table1[keyword], ISNUMBER(SEARCH(Table1[[#This Row],[keyword]], Table1[keyword])), ""))</f>
        <v>safety standard</v>
      </c>
      <c r="P994" cm="1">
        <f t="array" ref="P994">SUM(--((_xlfn.REGEXTEST(Table1[keyword], "^" &amp; Table1[[#This Row],[keyword]] &amp; ".*")) * (Table1[keep]=1) ))</f>
        <v>1</v>
      </c>
      <c r="Q994" t="str" cm="1">
        <f t="array" ref="Q994">_xlfn.TEXTJOIN(", ", TRUE, _xlfn._xlws.FILTER(Table1[keyword], (_xlfn.REGEXTEST(Table1[keyword], "^" &amp; Table1[[#This Row],[keyword]] &amp; ".*")) * (Table1[keep]=1), ""))</f>
        <v>safety standard</v>
      </c>
    </row>
    <row r="995" spans="1:17" x14ac:dyDescent="0.3">
      <c r="A995" t="str">
        <f>IF(NOT(ISBLANK(Table1[[#This Row],[correct value]])), Table1[[#This Row],[correct value]], Table1[[#This Row],[processed]])</f>
        <v>safety tactic</v>
      </c>
      <c r="B995">
        <v>1</v>
      </c>
      <c r="C995">
        <v>1</v>
      </c>
      <c r="D995" t="s">
        <v>969</v>
      </c>
      <c r="E995">
        <v>1</v>
      </c>
      <c r="F995" t="b">
        <f>COUNTA(_xlfn.TEXTSPLIT(Table1[[#This Row],[processed]]," "))=1</f>
        <v>0</v>
      </c>
      <c r="G995" t="s">
        <v>933</v>
      </c>
      <c r="H995" s="2" t="s">
        <v>934</v>
      </c>
      <c r="I995" t="s">
        <v>1411</v>
      </c>
      <c r="J995" cm="1">
        <f t="array" ref="J995">SUM(--((_xlfn.REGEXTEST(Table1[keyword], "\b" &amp; Table1[[#This Row],[keyword]] &amp; ".*")) * (Table1[keep]=1) * (Table1[QA]=Table1[[#This Row],[QA]]) *  (Table1[Redundant]&lt;&gt;1)))</f>
        <v>0</v>
      </c>
      <c r="K995" t="str" cm="1">
        <f t="array" ref="K995">_xlfn.TEXTJOIN(", ", TRUE, _xlfn._xlws.FILTER(Table1[keyword], (_xlfn.REGEXTEST(Table1[keyword], "\b" &amp; Table1[[#This Row],[keyword]] &amp; ".*")) * (Table1[keep]=1)  * (Table1[QA]=Table1[[#This Row],[QA]]) *  (Table1[Redundant]&lt;&gt;1), ""))</f>
        <v/>
      </c>
      <c r="L995" cm="1">
        <f t="array" ref="L995">SUM(--(RIGHT(_xlfn.TEXTSPLIT(Table1[[#This Row],[processed]], ," "), 1) = "I"))</f>
        <v>1</v>
      </c>
      <c r="M995" cm="1">
        <f t="array" ref="M995">SUM(--(RIGHT(_xlfn.TEXTSPLIT(Table1[[#This Row],[processed]], ," "), 2) = "bl"))</f>
        <v>0</v>
      </c>
      <c r="N995" cm="1">
        <f t="array" ref="N995">SUM(--(ISNUMBER(SEARCH(Table1[[#This Row],[keyword]], Table1[keyword]))))</f>
        <v>1</v>
      </c>
      <c r="O995" t="str" cm="1">
        <f t="array" ref="O995">_xlfn.TEXTJOIN(", ", TRUE, _xlfn._xlws.FILTER(Table1[keyword], ISNUMBER(SEARCH(Table1[[#This Row],[keyword]], Table1[keyword])), ""))</f>
        <v>safety tactic</v>
      </c>
      <c r="P995" cm="1">
        <f t="array" ref="P995">SUM(--((_xlfn.REGEXTEST(Table1[keyword], "^" &amp; Table1[[#This Row],[keyword]] &amp; ".*")) * (Table1[keep]=1) ))</f>
        <v>1</v>
      </c>
      <c r="Q995" t="str" cm="1">
        <f t="array" ref="Q995">_xlfn.TEXTJOIN(", ", TRUE, _xlfn._xlws.FILTER(Table1[keyword], (_xlfn.REGEXTEST(Table1[keyword], "^" &amp; Table1[[#This Row],[keyword]] &amp; ".*")) * (Table1[keep]=1), ""))</f>
        <v>safety tactic</v>
      </c>
    </row>
    <row r="996" spans="1:17" x14ac:dyDescent="0.3">
      <c r="A996" t="str">
        <f>IF(NOT(ISBLANK(Table1[[#This Row],[correct value]])), Table1[[#This Row],[correct value]], Table1[[#This Row],[processed]])</f>
        <v>safety-crit system</v>
      </c>
      <c r="B996">
        <v>1</v>
      </c>
      <c r="C996">
        <v>1</v>
      </c>
      <c r="D996" t="s">
        <v>969</v>
      </c>
      <c r="E996">
        <v>1</v>
      </c>
      <c r="F996" t="b">
        <f>COUNTA(_xlfn.TEXTSPLIT(Table1[[#This Row],[processed]]," "))=1</f>
        <v>0</v>
      </c>
      <c r="G996" t="s">
        <v>951</v>
      </c>
      <c r="H996" s="2" t="s">
        <v>952</v>
      </c>
      <c r="J996" cm="1">
        <f t="array" ref="J996">SUM(--((_xlfn.REGEXTEST(Table1[keyword], "\b" &amp; Table1[[#This Row],[keyword]] &amp; ".*")) * (Table1[keep]=1) * (Table1[QA]=Table1[[#This Row],[QA]]) *  (Table1[Redundant]&lt;&gt;1)))</f>
        <v>0</v>
      </c>
      <c r="K996" t="str" cm="1">
        <f t="array" ref="K996">_xlfn.TEXTJOIN(", ", TRUE, _xlfn._xlws.FILTER(Table1[keyword], (_xlfn.REGEXTEST(Table1[keyword], "\b" &amp; Table1[[#This Row],[keyword]] &amp; ".*")) * (Table1[keep]=1)  * (Table1[QA]=Table1[[#This Row],[QA]]) *  (Table1[Redundant]&lt;&gt;1), ""))</f>
        <v/>
      </c>
      <c r="L996" cm="1">
        <f t="array" ref="L996">SUM(--(RIGHT(_xlfn.TEXTSPLIT(Table1[[#This Row],[processed]], ," "), 1) = "I"))</f>
        <v>0</v>
      </c>
      <c r="M996" cm="1">
        <f t="array" ref="M996">SUM(--(RIGHT(_xlfn.TEXTSPLIT(Table1[[#This Row],[processed]], ," "), 2) = "bl"))</f>
        <v>0</v>
      </c>
      <c r="N996" cm="1">
        <f t="array" ref="N996">SUM(--(ISNUMBER(SEARCH(Table1[[#This Row],[keyword]], Table1[keyword]))))</f>
        <v>1</v>
      </c>
      <c r="O996" t="str" cm="1">
        <f t="array" ref="O996">_xlfn.TEXTJOIN(", ", TRUE, _xlfn._xlws.FILTER(Table1[keyword], ISNUMBER(SEARCH(Table1[[#This Row],[keyword]], Table1[keyword])), ""))</f>
        <v>safety-crit system</v>
      </c>
      <c r="P996" cm="1">
        <f t="array" ref="P996">SUM(--((_xlfn.REGEXTEST(Table1[keyword], "^" &amp; Table1[[#This Row],[keyword]] &amp; ".*")) * (Table1[keep]=1) ))</f>
        <v>1</v>
      </c>
      <c r="Q996" t="str" cm="1">
        <f t="array" ref="Q996">_xlfn.TEXTJOIN(", ", TRUE, _xlfn._xlws.FILTER(Table1[keyword], (_xlfn.REGEXTEST(Table1[keyword], "^" &amp; Table1[[#This Row],[keyword]] &amp; ".*")) * (Table1[keep]=1), ""))</f>
        <v>safety-crit system</v>
      </c>
    </row>
    <row r="997" spans="1:17" hidden="1" x14ac:dyDescent="0.3">
      <c r="A997" s="6" t="str">
        <f>IF(NOT(ISBLANK(Table1[[#This Row],[correct value]])), Table1[[#This Row],[correct value]], Table1[[#This Row],[processed]])</f>
        <v>vulner scan</v>
      </c>
      <c r="B997">
        <v>0</v>
      </c>
      <c r="C997">
        <v>0</v>
      </c>
      <c r="D997" t="s">
        <v>969</v>
      </c>
      <c r="F997" t="b">
        <f>COUNTA(_xlfn.TEXTSPLIT(Table1[[#This Row],[processed]]," "))=1</f>
        <v>0</v>
      </c>
      <c r="G997" t="s">
        <v>877</v>
      </c>
      <c r="H997" t="s">
        <v>878</v>
      </c>
      <c r="J997" cm="1">
        <f t="array" ref="J997">SUM(--((_xlfn.REGEXTEST(Table1[keyword], "\b" &amp; Table1[[#This Row],[keyword]] &amp; ".*")) * (Table1[keep]=1) * (Table1[QA]=Table1[[#This Row],[QA]]) *  (Table1[Redundant]&lt;&gt;1)))</f>
        <v>0</v>
      </c>
      <c r="K997" t="str" cm="1">
        <f t="array" ref="K997">_xlfn.TEXTJOIN(", ", TRUE, _xlfn._xlws.FILTER(Table1[keyword], (_xlfn.REGEXTEST(Table1[keyword], "\b" &amp; Table1[[#This Row],[keyword]] &amp; ".*")) * (Table1[keep]=1)  * (Table1[QA]=Table1[[#This Row],[QA]]) *  (Table1[Redundant]&lt;&gt;1), ""))</f>
        <v/>
      </c>
      <c r="L997" cm="1">
        <f t="array" ref="L997">SUM(--(RIGHT(_xlfn.TEXTSPLIT(Table1[[#This Row],[processed]], ," "), 1) = "I"))</f>
        <v>0</v>
      </c>
      <c r="M997" cm="1">
        <f t="array" ref="M997">SUM(--(RIGHT(_xlfn.TEXTSPLIT(Table1[[#This Row],[processed]], ," "), 2) = "bl"))</f>
        <v>0</v>
      </c>
      <c r="N997" cm="1">
        <f t="array" ref="N997">SUM(--(ISNUMBER(SEARCH(Table1[[#This Row],[keyword]], Table1[keyword]))))</f>
        <v>1</v>
      </c>
      <c r="O997" t="str" cm="1">
        <f t="array" ref="O997">_xlfn.TEXTJOIN(", ", TRUE, _xlfn._xlws.FILTER(Table1[keyword], ISNUMBER(SEARCH(Table1[[#This Row],[keyword]], Table1[keyword])), ""))</f>
        <v>vulner scan</v>
      </c>
      <c r="P997" cm="1">
        <f t="array" ref="P997">SUM(--((_xlfn.REGEXTEST(Table1[keyword], "^" &amp; Table1[[#This Row],[keyword]] &amp; ".*")) * (Table1[keep]=1) ))</f>
        <v>0</v>
      </c>
      <c r="Q997" t="str" cm="1">
        <f t="array" ref="Q997">_xlfn.TEXTJOIN(", ", TRUE, _xlfn._xlws.FILTER(Table1[keyword], (_xlfn.REGEXTEST(Table1[keyword], "^" &amp; Table1[[#This Row],[keyword]] &amp; ".*")) * (Table1[keep]=1), ""))</f>
        <v/>
      </c>
    </row>
    <row r="998" spans="1:17" hidden="1" x14ac:dyDescent="0.3">
      <c r="A998" s="6" t="str">
        <f>IF(NOT(ISBLANK(Table1[[#This Row],[correct value]])), Table1[[#This Row],[correct value]], Table1[[#This Row],[processed]])</f>
        <v>vulnera</v>
      </c>
      <c r="B998">
        <v>0</v>
      </c>
      <c r="C998">
        <v>0</v>
      </c>
      <c r="D998" t="s">
        <v>969</v>
      </c>
      <c r="F998" t="b">
        <f>COUNTA(_xlfn.TEXTSPLIT(Table1[[#This Row],[processed]]," "))=1</f>
        <v>1</v>
      </c>
      <c r="G998" t="s">
        <v>883</v>
      </c>
      <c r="H998" t="s">
        <v>883</v>
      </c>
      <c r="J998" cm="1">
        <f t="array" ref="J998">SUM(--((_xlfn.REGEXTEST(Table1[keyword], "\b" &amp; Table1[[#This Row],[keyword]] &amp; ".*")) * (Table1[keep]=1) * (Table1[QA]=Table1[[#This Row],[QA]]) *  (Table1[Redundant]&lt;&gt;1)))</f>
        <v>0</v>
      </c>
      <c r="K998" t="str" cm="1">
        <f t="array" ref="K998">_xlfn.TEXTJOIN(", ", TRUE, _xlfn._xlws.FILTER(Table1[keyword], (_xlfn.REGEXTEST(Table1[keyword], "\b" &amp; Table1[[#This Row],[keyword]] &amp; ".*")) * (Table1[keep]=1)  * (Table1[QA]=Table1[[#This Row],[QA]]) *  (Table1[Redundant]&lt;&gt;1), ""))</f>
        <v/>
      </c>
      <c r="L998" cm="1">
        <f t="array" ref="L998">SUM(--(RIGHT(_xlfn.TEXTSPLIT(Table1[[#This Row],[processed]], ," "), 1) = "I"))</f>
        <v>0</v>
      </c>
      <c r="M998" cm="1">
        <f t="array" ref="M998">SUM(--(RIGHT(_xlfn.TEXTSPLIT(Table1[[#This Row],[processed]], ," "), 2) = "bl"))</f>
        <v>0</v>
      </c>
      <c r="N998" cm="1">
        <f t="array" ref="N998">SUM(--(ISNUMBER(SEARCH(Table1[[#This Row],[keyword]], Table1[keyword]))))</f>
        <v>2</v>
      </c>
      <c r="O998" t="str" cm="1">
        <f t="array" ref="O998">_xlfn.TEXTJOIN(", ", TRUE, _xlfn._xlws.FILTER(Table1[keyword], ISNUMBER(SEARCH(Table1[[#This Row],[keyword]], Table1[keyword])), ""))</f>
        <v>vulnera, vulnerab</v>
      </c>
      <c r="P998" cm="1">
        <f t="array" ref="P998">SUM(--((_xlfn.REGEXTEST(Table1[keyword], "^" &amp; Table1[[#This Row],[keyword]] &amp; ".*")) * (Table1[keep]=1) ))</f>
        <v>0</v>
      </c>
      <c r="Q998" t="str" cm="1">
        <f t="array" ref="Q998">_xlfn.TEXTJOIN(", ", TRUE, _xlfn._xlws.FILTER(Table1[keyword], (_xlfn.REGEXTEST(Table1[keyword], "^" &amp; Table1[[#This Row],[keyword]] &amp; ".*")) * (Table1[keep]=1), ""))</f>
        <v/>
      </c>
    </row>
    <row r="999" spans="1:17" hidden="1" x14ac:dyDescent="0.3">
      <c r="A999" s="6" t="str">
        <f>IF(NOT(ISBLANK(Table1[[#This Row],[correct value]])), Table1[[#This Row],[correct value]], Table1[[#This Row],[processed]])</f>
        <v>vulnerab</v>
      </c>
      <c r="B999">
        <v>0</v>
      </c>
      <c r="C999">
        <v>0</v>
      </c>
      <c r="D999" t="s">
        <v>861</v>
      </c>
      <c r="F999" t="b">
        <f>COUNTA(_xlfn.TEXTSPLIT(Table1[[#This Row],[processed]]," "))=1</f>
        <v>1</v>
      </c>
      <c r="G999" t="s">
        <v>769</v>
      </c>
      <c r="H999" t="s">
        <v>769</v>
      </c>
      <c r="J999" cm="1">
        <f t="array" ref="J999">SUM(--((_xlfn.REGEXTEST(Table1[keyword], "\b" &amp; Table1[[#This Row],[keyword]] &amp; ".*")) * (Table1[keep]=1) * (Table1[QA]=Table1[[#This Row],[QA]]) *  (Table1[Redundant]&lt;&gt;1)))</f>
        <v>0</v>
      </c>
      <c r="K999" t="str" cm="1">
        <f t="array" ref="K999">_xlfn.TEXTJOIN(", ", TRUE, _xlfn._xlws.FILTER(Table1[keyword], (_xlfn.REGEXTEST(Table1[keyword], "\b" &amp; Table1[[#This Row],[keyword]] &amp; ".*")) * (Table1[keep]=1)  * (Table1[QA]=Table1[[#This Row],[QA]]) *  (Table1[Redundant]&lt;&gt;1), ""))</f>
        <v/>
      </c>
      <c r="L999" cm="1">
        <f t="array" ref="L999">SUM(--(RIGHT(_xlfn.TEXTSPLIT(Table1[[#This Row],[processed]], ," "), 1) = "I"))</f>
        <v>0</v>
      </c>
      <c r="M999" cm="1">
        <f t="array" ref="M999">SUM(--(RIGHT(_xlfn.TEXTSPLIT(Table1[[#This Row],[processed]], ," "), 2) = "bl"))</f>
        <v>0</v>
      </c>
      <c r="N999" cm="1">
        <f t="array" ref="N999">SUM(--(ISNUMBER(SEARCH(Table1[[#This Row],[keyword]], Table1[keyword]))))</f>
        <v>1</v>
      </c>
      <c r="O999" t="str" cm="1">
        <f t="array" ref="O999">_xlfn.TEXTJOIN(", ", TRUE, _xlfn._xlws.FILTER(Table1[keyword], ISNUMBER(SEARCH(Table1[[#This Row],[keyword]], Table1[keyword])), ""))</f>
        <v>vulnerab</v>
      </c>
      <c r="P999" cm="1">
        <f t="array" ref="P999">SUM(--((_xlfn.REGEXTEST(Table1[keyword], "^" &amp; Table1[[#This Row],[keyword]] &amp; ".*")) * (Table1[keep]=1) ))</f>
        <v>0</v>
      </c>
      <c r="Q999" t="str" cm="1">
        <f t="array" ref="Q999">_xlfn.TEXTJOIN(", ", TRUE, _xlfn._xlws.FILTER(Table1[keyword], (_xlfn.REGEXTEST(Table1[keyword], "^" &amp; Table1[[#This Row],[keyword]] &amp; ".*")) * (Table1[keep]=1), ""))</f>
        <v/>
      </c>
    </row>
    <row r="1000" spans="1:17" hidden="1" x14ac:dyDescent="0.3">
      <c r="A1000" s="6" t="str">
        <f>IF(NOT(ISBLANK(Table1[[#This Row],[correct value]])), Table1[[#This Row],[correct value]], Table1[[#This Row],[processed]])</f>
        <v>walkthrough</v>
      </c>
      <c r="B1000">
        <v>0</v>
      </c>
      <c r="C1000">
        <v>0</v>
      </c>
      <c r="D1000" t="s">
        <v>1262</v>
      </c>
      <c r="F1000" t="b">
        <f>COUNTA(_xlfn.TEXTSPLIT(Table1[[#This Row],[processed]]," "))=1</f>
        <v>1</v>
      </c>
      <c r="G1000" t="s">
        <v>1191</v>
      </c>
      <c r="H1000" t="s">
        <v>1191</v>
      </c>
      <c r="J1000" cm="1">
        <f t="array" ref="J1000">SUM(--((_xlfn.REGEXTEST(Table1[keyword], "\b" &amp; Table1[[#This Row],[keyword]] &amp; ".*")) * (Table1[keep]=1) * (Table1[QA]=Table1[[#This Row],[QA]]) *  (Table1[Redundant]&lt;&gt;1)))</f>
        <v>0</v>
      </c>
      <c r="K1000" t="str" cm="1">
        <f t="array" ref="K1000">_xlfn.TEXTJOIN(", ", TRUE, _xlfn._xlws.FILTER(Table1[keyword], (_xlfn.REGEXTEST(Table1[keyword], "\b" &amp; Table1[[#This Row],[keyword]] &amp; ".*")) * (Table1[keep]=1)  * (Table1[QA]=Table1[[#This Row],[QA]]) *  (Table1[Redundant]&lt;&gt;1), ""))</f>
        <v/>
      </c>
      <c r="L1000" cm="1">
        <f t="array" ref="L1000">SUM(--(RIGHT(_xlfn.TEXTSPLIT(Table1[[#This Row],[processed]], ," "), 1) = "I"))</f>
        <v>0</v>
      </c>
      <c r="M1000" cm="1">
        <f t="array" ref="M1000">SUM(--(RIGHT(_xlfn.TEXTSPLIT(Table1[[#This Row],[processed]], ," "), 2) = "bl"))</f>
        <v>0</v>
      </c>
      <c r="N1000" cm="1">
        <f t="array" ref="N1000">SUM(--(ISNUMBER(SEARCH(Table1[[#This Row],[keyword]], Table1[keyword]))))</f>
        <v>2</v>
      </c>
      <c r="O1000" t="str" cm="1">
        <f t="array" ref="O1000">_xlfn.TEXTJOIN(", ", TRUE, _xlfn._xlws.FILTER(Table1[keyword], ISNUMBER(SEARCH(Table1[[#This Row],[keyword]], Table1[keyword])), ""))</f>
        <v>walkthrough, walkthrough</v>
      </c>
      <c r="P1000" cm="1">
        <f t="array" ref="P1000">SUM(--((_xlfn.REGEXTEST(Table1[keyword], "^" &amp; Table1[[#This Row],[keyword]] &amp; ".*")) * (Table1[keep]=1) ))</f>
        <v>1</v>
      </c>
      <c r="Q1000" t="str" cm="1">
        <f t="array" ref="Q1000">_xlfn.TEXTJOIN(", ", TRUE, _xlfn._xlws.FILTER(Table1[keyword], (_xlfn.REGEXTEST(Table1[keyword], "^" &amp; Table1[[#This Row],[keyword]] &amp; ".*")) * (Table1[keep]=1), ""))</f>
        <v>walkthrough</v>
      </c>
    </row>
    <row r="1001" spans="1:17" x14ac:dyDescent="0.3">
      <c r="A1001" t="str">
        <f>IF(NOT(ISBLANK(Table1[[#This Row],[correct value]])), Table1[[#This Row],[correct value]], Table1[[#This Row],[processed]])</f>
        <v>scenario elicit</v>
      </c>
      <c r="B1001">
        <v>1</v>
      </c>
      <c r="C1001">
        <v>1</v>
      </c>
      <c r="D1001" t="s">
        <v>541</v>
      </c>
      <c r="E1001">
        <v>1</v>
      </c>
      <c r="F1001" t="b">
        <f>COUNTA(_xlfn.TEXTSPLIT(Table1[[#This Row],[processed]]," "))=1</f>
        <v>0</v>
      </c>
      <c r="G1001" t="s">
        <v>544</v>
      </c>
      <c r="H1001" s="2" t="s">
        <v>545</v>
      </c>
      <c r="J1001" cm="1">
        <f t="array" ref="J1001">SUM(--((_xlfn.REGEXTEST(Table1[keyword], "\b" &amp; Table1[[#This Row],[keyword]] &amp; ".*")) * (Table1[keep]=1) * (Table1[QA]=Table1[[#This Row],[QA]]) *  (Table1[Redundant]&lt;&gt;1)))</f>
        <v>0</v>
      </c>
      <c r="K1001" t="str" cm="1">
        <f t="array" ref="K1001">_xlfn.TEXTJOIN(", ", TRUE, _xlfn._xlws.FILTER(Table1[keyword], (_xlfn.REGEXTEST(Table1[keyword], "\b" &amp; Table1[[#This Row],[keyword]] &amp; ".*")) * (Table1[keep]=1)  * (Table1[QA]=Table1[[#This Row],[QA]]) *  (Table1[Redundant]&lt;&gt;1), ""))</f>
        <v/>
      </c>
      <c r="L1001" cm="1">
        <f t="array" ref="L1001">SUM(--(RIGHT(_xlfn.TEXTSPLIT(Table1[[#This Row],[processed]], ," "), 1) = "I"))</f>
        <v>0</v>
      </c>
      <c r="M1001" cm="1">
        <f t="array" ref="M1001">SUM(--(RIGHT(_xlfn.TEXTSPLIT(Table1[[#This Row],[processed]], ," "), 2) = "bl"))</f>
        <v>0</v>
      </c>
      <c r="N1001" cm="1">
        <f t="array" ref="N1001">SUM(--(ISNUMBER(SEARCH(Table1[[#This Row],[keyword]], Table1[keyword]))))</f>
        <v>2</v>
      </c>
      <c r="O1001" t="str" cm="1">
        <f t="array" ref="O1001">_xlfn.TEXTJOIN(", ", TRUE, _xlfn._xlws.FILTER(Table1[keyword], ISNUMBER(SEARCH(Table1[[#This Row],[keyword]], Table1[keyword])), ""))</f>
        <v>chang scenario elicit, scenario elicit</v>
      </c>
      <c r="P1001" cm="1">
        <f t="array" ref="P1001">SUM(--((_xlfn.REGEXTEST(Table1[keyword], "^" &amp; Table1[[#This Row],[keyword]] &amp; ".*")) * (Table1[keep]=1) ))</f>
        <v>1</v>
      </c>
      <c r="Q1001" t="str" cm="1">
        <f t="array" ref="Q1001">_xlfn.TEXTJOIN(", ", TRUE, _xlfn._xlws.FILTER(Table1[keyword], (_xlfn.REGEXTEST(Table1[keyword], "^" &amp; Table1[[#This Row],[keyword]] &amp; ".*")) * (Table1[keep]=1), ""))</f>
        <v>scenario elicit</v>
      </c>
    </row>
    <row r="1002" spans="1:17" hidden="1" x14ac:dyDescent="0.3">
      <c r="A1002" s="6" t="str">
        <f>IF(NOT(ISBLANK(Table1[[#This Row],[correct value]])), Table1[[#This Row],[correct value]], Table1[[#This Row],[processed]])</f>
        <v>watchdog</v>
      </c>
      <c r="B1002">
        <v>0</v>
      </c>
      <c r="C1002">
        <v>0</v>
      </c>
      <c r="D1002" t="s">
        <v>861</v>
      </c>
      <c r="F1002" t="b">
        <f>COUNTA(_xlfn.TEXTSPLIT(Table1[[#This Row],[processed]]," "))=1</f>
        <v>1</v>
      </c>
      <c r="G1002" t="s">
        <v>176</v>
      </c>
      <c r="H1002" t="s">
        <v>176</v>
      </c>
      <c r="J1002" cm="1">
        <f t="array" ref="J1002">SUM(--((_xlfn.REGEXTEST(Table1[keyword], "\b" &amp; Table1[[#This Row],[keyword]] &amp; ".*")) * (Table1[keep]=1) * (Table1[QA]=Table1[[#This Row],[QA]]) *  (Table1[Redundant]&lt;&gt;1)))</f>
        <v>0</v>
      </c>
      <c r="K1002" t="str" cm="1">
        <f t="array" ref="K1002">_xlfn.TEXTJOIN(", ", TRUE, _xlfn._xlws.FILTER(Table1[keyword], (_xlfn.REGEXTEST(Table1[keyword], "\b" &amp; Table1[[#This Row],[keyword]] &amp; ".*")) * (Table1[keep]=1)  * (Table1[QA]=Table1[[#This Row],[QA]]) *  (Table1[Redundant]&lt;&gt;1), ""))</f>
        <v/>
      </c>
      <c r="L1002" cm="1">
        <f t="array" ref="L1002">SUM(--(RIGHT(_xlfn.TEXTSPLIT(Table1[[#This Row],[processed]], ," "), 1) = "I"))</f>
        <v>0</v>
      </c>
      <c r="M1002" cm="1">
        <f t="array" ref="M1002">SUM(--(RIGHT(_xlfn.TEXTSPLIT(Table1[[#This Row],[processed]], ," "), 2) = "bl"))</f>
        <v>0</v>
      </c>
      <c r="N1002" cm="1">
        <f t="array" ref="N1002">SUM(--(ISNUMBER(SEARCH(Table1[[#This Row],[keyword]], Table1[keyword]))))</f>
        <v>3</v>
      </c>
      <c r="O1002" t="str" cm="1">
        <f t="array" ref="O1002">_xlfn.TEXTJOIN(", ", TRUE, _xlfn._xlws.FILTER(Table1[keyword], ISNUMBER(SEARCH(Table1[[#This Row],[keyword]], Table1[keyword])), ""))</f>
        <v>watchdog, watchdog, watchdog</v>
      </c>
      <c r="P1002" cm="1">
        <f t="array" ref="P1002">SUM(--((_xlfn.REGEXTEST(Table1[keyword], "^" &amp; Table1[[#This Row],[keyword]] &amp; ".*")) * (Table1[keep]=1) ))</f>
        <v>2</v>
      </c>
      <c r="Q1002" t="str" cm="1">
        <f t="array" ref="Q1002">_xlfn.TEXTJOIN(", ", TRUE, _xlfn._xlws.FILTER(Table1[keyword], (_xlfn.REGEXTEST(Table1[keyword], "^" &amp; Table1[[#This Row],[keyword]] &amp; ".*")) * (Table1[keep]=1), ""))</f>
        <v>watchdog, watchdog</v>
      </c>
    </row>
    <row r="1003" spans="1:17" x14ac:dyDescent="0.3">
      <c r="A1003" t="str">
        <f>IF(NOT(ISBLANK(Table1[[#This Row],[correct value]])), Table1[[#This Row],[correct value]], Table1[[#This Row],[processed]])</f>
        <v>scenario evalu</v>
      </c>
      <c r="B1003">
        <v>1</v>
      </c>
      <c r="C1003">
        <v>1</v>
      </c>
      <c r="D1003" t="s">
        <v>541</v>
      </c>
      <c r="E1003">
        <v>1</v>
      </c>
      <c r="F1003" t="b">
        <f>COUNTA(_xlfn.TEXTSPLIT(Table1[[#This Row],[processed]]," "))=1</f>
        <v>0</v>
      </c>
      <c r="G1003" t="s">
        <v>550</v>
      </c>
      <c r="H1003" s="2" t="s">
        <v>551</v>
      </c>
      <c r="J1003" cm="1">
        <f t="array" ref="J1003">SUM(--((_xlfn.REGEXTEST(Table1[keyword], "\b" &amp; Table1[[#This Row],[keyword]] &amp; ".*")) * (Table1[keep]=1) * (Table1[QA]=Table1[[#This Row],[QA]]) *  (Table1[Redundant]&lt;&gt;1)))</f>
        <v>0</v>
      </c>
      <c r="K1003" t="str" cm="1">
        <f t="array" ref="K1003">_xlfn.TEXTJOIN(", ", TRUE, _xlfn._xlws.FILTER(Table1[keyword], (_xlfn.REGEXTEST(Table1[keyword], "\b" &amp; Table1[[#This Row],[keyword]] &amp; ".*")) * (Table1[keep]=1)  * (Table1[QA]=Table1[[#This Row],[QA]]) *  (Table1[Redundant]&lt;&gt;1), ""))</f>
        <v/>
      </c>
      <c r="L1003" cm="1">
        <f t="array" ref="L1003">SUM(--(RIGHT(_xlfn.TEXTSPLIT(Table1[[#This Row],[processed]], ," "), 1) = "I"))</f>
        <v>0</v>
      </c>
      <c r="M1003" cm="1">
        <f t="array" ref="M1003">SUM(--(RIGHT(_xlfn.TEXTSPLIT(Table1[[#This Row],[processed]], ," "), 2) = "bl"))</f>
        <v>0</v>
      </c>
      <c r="N1003" cm="1">
        <f t="array" ref="N1003">SUM(--(ISNUMBER(SEARCH(Table1[[#This Row],[keyword]], Table1[keyword]))))</f>
        <v>2</v>
      </c>
      <c r="O1003" t="str" cm="1">
        <f t="array" ref="O1003">_xlfn.TEXTJOIN(", ", TRUE, _xlfn._xlws.FILTER(Table1[keyword], ISNUMBER(SEARCH(Table1[[#This Row],[keyword]], Table1[keyword])), ""))</f>
        <v>chang scenario evalu, scenario evalu</v>
      </c>
      <c r="P1003" cm="1">
        <f t="array" ref="P1003">SUM(--((_xlfn.REGEXTEST(Table1[keyword], "^" &amp; Table1[[#This Row],[keyword]] &amp; ".*")) * (Table1[keep]=1) ))</f>
        <v>1</v>
      </c>
      <c r="Q1003" t="str" cm="1">
        <f t="array" ref="Q1003">_xlfn.TEXTJOIN(", ", TRUE, _xlfn._xlws.FILTER(Table1[keyword], (_xlfn.REGEXTEST(Table1[keyword], "^" &amp; Table1[[#This Row],[keyword]] &amp; ".*")) * (Table1[keep]=1), ""))</f>
        <v>scenario evalu</v>
      </c>
    </row>
    <row r="1004" spans="1:17" x14ac:dyDescent="0.3">
      <c r="A1004" t="str">
        <f>IF(NOT(ISBLANK(Table1[[#This Row],[correct value]])), Table1[[#This Row],[correct value]], Table1[[#This Row],[processed]])</f>
        <v>scenario requir adapt</v>
      </c>
      <c r="B1004">
        <v>1</v>
      </c>
      <c r="C1004">
        <v>1</v>
      </c>
      <c r="D1004" t="s">
        <v>541</v>
      </c>
      <c r="E1004">
        <v>1</v>
      </c>
      <c r="F1004" t="b">
        <f>COUNTA(_xlfn.TEXTSPLIT(Table1[[#This Row],[processed]]," "))=1</f>
        <v>0</v>
      </c>
      <c r="G1004" t="s">
        <v>628</v>
      </c>
      <c r="H1004" s="2" t="s">
        <v>629</v>
      </c>
      <c r="J1004" cm="1">
        <f t="array" ref="J1004">SUM(--((_xlfn.REGEXTEST(Table1[keyword], "\b" &amp; Table1[[#This Row],[keyword]] &amp; ".*")) * (Table1[keep]=1) * (Table1[QA]=Table1[[#This Row],[QA]]) *  (Table1[Redundant]&lt;&gt;1)))</f>
        <v>0</v>
      </c>
      <c r="K1004" t="str" cm="1">
        <f t="array" ref="K1004">_xlfn.TEXTJOIN(", ", TRUE, _xlfn._xlws.FILTER(Table1[keyword], (_xlfn.REGEXTEST(Table1[keyword], "\b" &amp; Table1[[#This Row],[keyword]] &amp; ".*")) * (Table1[keep]=1)  * (Table1[QA]=Table1[[#This Row],[QA]]) *  (Table1[Redundant]&lt;&gt;1), ""))</f>
        <v/>
      </c>
      <c r="L1004" cm="1">
        <f t="array" ref="L1004">SUM(--(RIGHT(_xlfn.TEXTSPLIT(Table1[[#This Row],[processed]], ," "), 1) = "I"))</f>
        <v>0</v>
      </c>
      <c r="M1004" cm="1">
        <f t="array" ref="M1004">SUM(--(RIGHT(_xlfn.TEXTSPLIT(Table1[[#This Row],[processed]], ," "), 2) = "bl"))</f>
        <v>0</v>
      </c>
      <c r="N1004" cm="1">
        <f t="array" ref="N1004">SUM(--(ISNUMBER(SEARCH(Table1[[#This Row],[keyword]], Table1[keyword]))))</f>
        <v>1</v>
      </c>
      <c r="O1004" t="str" cm="1">
        <f t="array" ref="O1004">_xlfn.TEXTJOIN(", ", TRUE, _xlfn._xlws.FILTER(Table1[keyword], ISNUMBER(SEARCH(Table1[[#This Row],[keyword]], Table1[keyword])), ""))</f>
        <v>scenario requir adapt</v>
      </c>
      <c r="P1004" cm="1">
        <f t="array" ref="P1004">SUM(--((_xlfn.REGEXTEST(Table1[keyword], "^" &amp; Table1[[#This Row],[keyword]] &amp; ".*")) * (Table1[keep]=1) ))</f>
        <v>1</v>
      </c>
      <c r="Q1004" t="str" cm="1">
        <f t="array" ref="Q1004">_xlfn.TEXTJOIN(", ", TRUE, _xlfn._xlws.FILTER(Table1[keyword], (_xlfn.REGEXTEST(Table1[keyword], "^" &amp; Table1[[#This Row],[keyword]] &amp; ".*")) * (Table1[keep]=1), ""))</f>
        <v>scenario requir adapt</v>
      </c>
    </row>
    <row r="1005" spans="1:17" x14ac:dyDescent="0.3">
      <c r="A1005" t="str">
        <f>IF(NOT(ISBLANK(Table1[[#This Row],[correct value]])), Table1[[#This Row],[correct value]], Table1[[#This Row],[processed]])</f>
        <v>softwar chang project</v>
      </c>
      <c r="B1005">
        <v>1</v>
      </c>
      <c r="C1005">
        <v>1</v>
      </c>
      <c r="D1005" t="s">
        <v>541</v>
      </c>
      <c r="E1005">
        <v>1</v>
      </c>
      <c r="F1005" t="b">
        <f>COUNTA(_xlfn.TEXTSPLIT(Table1[[#This Row],[processed]]," "))=1</f>
        <v>0</v>
      </c>
      <c r="G1005" t="s">
        <v>622</v>
      </c>
      <c r="H1005" s="2" t="s">
        <v>623</v>
      </c>
      <c r="J1005" cm="1">
        <f t="array" ref="J1005">SUM(--((_xlfn.REGEXTEST(Table1[keyword], "\b" &amp; Table1[[#This Row],[keyword]] &amp; ".*")) * (Table1[keep]=1) * (Table1[QA]=Table1[[#This Row],[QA]]) *  (Table1[Redundant]&lt;&gt;1)))</f>
        <v>0</v>
      </c>
      <c r="K1005" t="str" cm="1">
        <f t="array" ref="K1005">_xlfn.TEXTJOIN(", ", TRUE, _xlfn._xlws.FILTER(Table1[keyword], (_xlfn.REGEXTEST(Table1[keyword], "\b" &amp; Table1[[#This Row],[keyword]] &amp; ".*")) * (Table1[keep]=1)  * (Table1[QA]=Table1[[#This Row],[QA]]) *  (Table1[Redundant]&lt;&gt;1), ""))</f>
        <v/>
      </c>
      <c r="L1005" cm="1">
        <f t="array" ref="L1005">SUM(--(RIGHT(_xlfn.TEXTSPLIT(Table1[[#This Row],[processed]], ," "), 1) = "I"))</f>
        <v>0</v>
      </c>
      <c r="M1005" cm="1">
        <f t="array" ref="M1005">SUM(--(RIGHT(_xlfn.TEXTSPLIT(Table1[[#This Row],[processed]], ," "), 2) = "bl"))</f>
        <v>0</v>
      </c>
      <c r="N1005" cm="1">
        <f t="array" ref="N1005">SUM(--(ISNUMBER(SEARCH(Table1[[#This Row],[keyword]], Table1[keyword]))))</f>
        <v>1</v>
      </c>
      <c r="O1005" t="str" cm="1">
        <f t="array" ref="O1005">_xlfn.TEXTJOIN(", ", TRUE, _xlfn._xlws.FILTER(Table1[keyword], ISNUMBER(SEARCH(Table1[[#This Row],[keyword]], Table1[keyword])), ""))</f>
        <v>softwar chang project</v>
      </c>
      <c r="P1005" cm="1">
        <f t="array" ref="P1005">SUM(--((_xlfn.REGEXTEST(Table1[keyword], "^" &amp; Table1[[#This Row],[keyword]] &amp; ".*")) * (Table1[keep]=1) ))</f>
        <v>1</v>
      </c>
      <c r="Q1005" t="str" cm="1">
        <f t="array" ref="Q1005">_xlfn.TEXTJOIN(", ", TRUE, _xlfn._xlws.FILTER(Table1[keyword], (_xlfn.REGEXTEST(Table1[keyword], "^" &amp; Table1[[#This Row],[keyword]] &amp; ".*")) * (Table1[keep]=1), ""))</f>
        <v>softwar chang project</v>
      </c>
    </row>
    <row r="1006" spans="1:17" hidden="1" x14ac:dyDescent="0.3">
      <c r="A1006" s="6" t="str">
        <f>IF(NOT(ISBLANK(Table1[[#This Row],[correct value]])), Table1[[#This Row],[correct value]], Table1[[#This Row],[processed]])</f>
        <v>wear-out</v>
      </c>
      <c r="B1006">
        <v>0</v>
      </c>
      <c r="C1006">
        <v>0</v>
      </c>
      <c r="D1006" t="s">
        <v>861</v>
      </c>
      <c r="F1006" t="b">
        <f>COUNTA(_xlfn.TEXTSPLIT(Table1[[#This Row],[processed]]," "))=1</f>
        <v>1</v>
      </c>
      <c r="G1006" t="s">
        <v>767</v>
      </c>
      <c r="H1006" t="s">
        <v>767</v>
      </c>
      <c r="J1006" cm="1">
        <f t="array" ref="J1006">SUM(--((_xlfn.REGEXTEST(Table1[keyword], "\b" &amp; Table1[[#This Row],[keyword]] &amp; ".*")) * (Table1[keep]=1) * (Table1[QA]=Table1[[#This Row],[QA]]) *  (Table1[Redundant]&lt;&gt;1)))</f>
        <v>0</v>
      </c>
      <c r="K1006" t="str" cm="1">
        <f t="array" ref="K1006">_xlfn.TEXTJOIN(", ", TRUE, _xlfn._xlws.FILTER(Table1[keyword], (_xlfn.REGEXTEST(Table1[keyword], "\b" &amp; Table1[[#This Row],[keyword]] &amp; ".*")) * (Table1[keep]=1)  * (Table1[QA]=Table1[[#This Row],[QA]]) *  (Table1[Redundant]&lt;&gt;1), ""))</f>
        <v/>
      </c>
      <c r="L1006" cm="1">
        <f t="array" ref="L1006">SUM(--(RIGHT(_xlfn.TEXTSPLIT(Table1[[#This Row],[processed]], ," "), 1) = "I"))</f>
        <v>0</v>
      </c>
      <c r="M1006" cm="1">
        <f t="array" ref="M1006">SUM(--(RIGHT(_xlfn.TEXTSPLIT(Table1[[#This Row],[processed]], ," "), 2) = "bl"))</f>
        <v>0</v>
      </c>
      <c r="N1006" cm="1">
        <f t="array" ref="N1006">SUM(--(ISNUMBER(SEARCH(Table1[[#This Row],[keyword]], Table1[keyword]))))</f>
        <v>1</v>
      </c>
      <c r="O1006" t="str" cm="1">
        <f t="array" ref="O1006">_xlfn.TEXTJOIN(", ", TRUE, _xlfn._xlws.FILTER(Table1[keyword], ISNUMBER(SEARCH(Table1[[#This Row],[keyword]], Table1[keyword])), ""))</f>
        <v>wear-out</v>
      </c>
      <c r="P1006" cm="1">
        <f t="array" ref="P1006">SUM(--((_xlfn.REGEXTEST(Table1[keyword], "^" &amp; Table1[[#This Row],[keyword]] &amp; ".*")) * (Table1[keep]=1) ))</f>
        <v>0</v>
      </c>
      <c r="Q1006" t="str" cm="1">
        <f t="array" ref="Q1006">_xlfn.TEXTJOIN(", ", TRUE, _xlfn._xlws.FILTER(Table1[keyword], (_xlfn.REGEXTEST(Table1[keyword], "^" &amp; Table1[[#This Row],[keyword]] &amp; ".*")) * (Table1[keep]=1), ""))</f>
        <v/>
      </c>
    </row>
    <row r="1007" spans="1:17" hidden="1" x14ac:dyDescent="0.3">
      <c r="A1007" s="1" t="str">
        <f>IF(NOT(ISBLANK(Table1[[#This Row],[correct value]])), Table1[[#This Row],[correct value]], Table1[[#This Row],[processed]])</f>
        <v>web service</v>
      </c>
      <c r="B1007">
        <v>0</v>
      </c>
      <c r="C1007">
        <v>0</v>
      </c>
      <c r="D1007" t="s">
        <v>115</v>
      </c>
      <c r="F1007" t="b">
        <f>COUNTA(_xlfn.TEXTSPLIT(Table1[[#This Row],[processed]]," "))=1</f>
        <v>0</v>
      </c>
      <c r="G1007" t="s">
        <v>106</v>
      </c>
      <c r="H1007" t="s">
        <v>106</v>
      </c>
      <c r="J1007" cm="1">
        <f t="array" ref="J1007">SUM(--((_xlfn.REGEXTEST(Table1[keyword], "\b" &amp; Table1[[#This Row],[keyword]] &amp; ".*")) * (Table1[keep]=1) * (Table1[QA]=Table1[[#This Row],[QA]]) *  (Table1[Redundant]&lt;&gt;1)))</f>
        <v>0</v>
      </c>
      <c r="K1007" t="str" cm="1">
        <f t="array" ref="K1007">_xlfn.TEXTJOIN(", ", TRUE, _xlfn._xlws.FILTER(Table1[keyword], (_xlfn.REGEXTEST(Table1[keyword], "\b" &amp; Table1[[#This Row],[keyword]] &amp; ".*")) * (Table1[keep]=1)  * (Table1[QA]=Table1[[#This Row],[QA]]) *  (Table1[Redundant]&lt;&gt;1), ""))</f>
        <v/>
      </c>
      <c r="L1007" cm="1">
        <f t="array" ref="L1007">SUM(--(RIGHT(_xlfn.TEXTSPLIT(Table1[[#This Row],[processed]], ," "), 1) = "I"))</f>
        <v>0</v>
      </c>
      <c r="M1007" cm="1">
        <f t="array" ref="M1007">SUM(--(RIGHT(_xlfn.TEXTSPLIT(Table1[[#This Row],[processed]], ," "), 2) = "bl"))</f>
        <v>0</v>
      </c>
      <c r="N1007" cm="1">
        <f t="array" ref="N1007">SUM(--(ISNUMBER(SEARCH(Table1[[#This Row],[keyword]], Table1[keyword]))))</f>
        <v>1</v>
      </c>
      <c r="O1007" t="str" cm="1">
        <f t="array" ref="O1007">_xlfn.TEXTJOIN(", ", TRUE, _xlfn._xlws.FILTER(Table1[keyword], ISNUMBER(SEARCH(Table1[[#This Row],[keyword]], Table1[keyword])), ""))</f>
        <v>web service</v>
      </c>
      <c r="P1007" cm="1">
        <f t="array" ref="P1007">SUM(--((_xlfn.REGEXTEST(Table1[keyword], "^" &amp; Table1[[#This Row],[keyword]] &amp; ".*")) * (Table1[keep]=1) ))</f>
        <v>0</v>
      </c>
      <c r="Q1007" t="str" cm="1">
        <f t="array" ref="Q1007">_xlfn.TEXTJOIN(", ", TRUE, _xlfn._xlws.FILTER(Table1[keyword], (_xlfn.REGEXTEST(Table1[keyword], "^" &amp; Table1[[#This Row],[keyword]] &amp; ".*")) * (Table1[keep]=1), ""))</f>
        <v/>
      </c>
    </row>
    <row r="1008" spans="1:17" hidden="1" x14ac:dyDescent="0.3">
      <c r="A1008" s="6" t="str">
        <f>IF(NOT(ISBLANK(Table1[[#This Row],[correct value]])), Table1[[#This Row],[correct value]], Table1[[#This Row],[processed]])</f>
        <v>weibul</v>
      </c>
      <c r="B1008">
        <v>0</v>
      </c>
      <c r="C1008">
        <v>0</v>
      </c>
      <c r="D1008" t="s">
        <v>861</v>
      </c>
      <c r="F1008" t="b">
        <f>COUNTA(_xlfn.TEXTSPLIT(Table1[[#This Row],[processed]]," "))=1</f>
        <v>1</v>
      </c>
      <c r="G1008" t="s">
        <v>792</v>
      </c>
      <c r="H1008" t="s">
        <v>793</v>
      </c>
      <c r="J1008" cm="1">
        <f t="array" ref="J1008">SUM(--((_xlfn.REGEXTEST(Table1[keyword], "\b" &amp; Table1[[#This Row],[keyword]] &amp; ".*")) * (Table1[keep]=1) * (Table1[QA]=Table1[[#This Row],[QA]]) *  (Table1[Redundant]&lt;&gt;1)))</f>
        <v>0</v>
      </c>
      <c r="K1008" t="str" cm="1">
        <f t="array" ref="K1008">_xlfn.TEXTJOIN(", ", TRUE, _xlfn._xlws.FILTER(Table1[keyword], (_xlfn.REGEXTEST(Table1[keyword], "\b" &amp; Table1[[#This Row],[keyword]] &amp; ".*")) * (Table1[keep]=1)  * (Table1[QA]=Table1[[#This Row],[QA]]) *  (Table1[Redundant]&lt;&gt;1), ""))</f>
        <v/>
      </c>
      <c r="L1008" cm="1">
        <f t="array" ref="L1008">SUM(--(RIGHT(_xlfn.TEXTSPLIT(Table1[[#This Row],[processed]], ," "), 1) = "I"))</f>
        <v>0</v>
      </c>
      <c r="M1008" cm="1">
        <f t="array" ref="M1008">SUM(--(RIGHT(_xlfn.TEXTSPLIT(Table1[[#This Row],[processed]], ," "), 2) = "bl"))</f>
        <v>0</v>
      </c>
      <c r="N1008" cm="1">
        <f t="array" ref="N1008">SUM(--(ISNUMBER(SEARCH(Table1[[#This Row],[keyword]], Table1[keyword]))))</f>
        <v>1</v>
      </c>
      <c r="O1008" t="str" cm="1">
        <f t="array" ref="O1008">_xlfn.TEXTJOIN(", ", TRUE, _xlfn._xlws.FILTER(Table1[keyword], ISNUMBER(SEARCH(Table1[[#This Row],[keyword]], Table1[keyword])), ""))</f>
        <v>weibul</v>
      </c>
      <c r="P1008" cm="1">
        <f t="array" ref="P1008">SUM(--((_xlfn.REGEXTEST(Table1[keyword], "^" &amp; Table1[[#This Row],[keyword]] &amp; ".*")) * (Table1[keep]=1) ))</f>
        <v>0</v>
      </c>
      <c r="Q1008" t="str" cm="1">
        <f t="array" ref="Q1008">_xlfn.TEXTJOIN(", ", TRUE, _xlfn._xlws.FILTER(Table1[keyword], (_xlfn.REGEXTEST(Table1[keyword], "^" &amp; Table1[[#This Row],[keyword]] &amp; ".*")) * (Table1[keep]=1), ""))</f>
        <v/>
      </c>
    </row>
    <row r="1009" spans="1:17" hidden="1" x14ac:dyDescent="0.3">
      <c r="A1009" s="6" t="str">
        <f>IF(NOT(ISBLANK(Table1[[#This Row],[correct value]])), Table1[[#This Row],[correct value]], Table1[[#This Row],[processed]])</f>
        <v>whitelist</v>
      </c>
      <c r="B1009">
        <v>0</v>
      </c>
      <c r="C1009">
        <v>0</v>
      </c>
      <c r="D1009" t="s">
        <v>969</v>
      </c>
      <c r="F1009" t="b">
        <f>COUNTA(_xlfn.TEXTSPLIT(Table1[[#This Row],[processed]]," "))=1</f>
        <v>1</v>
      </c>
      <c r="G1009" t="s">
        <v>869</v>
      </c>
      <c r="H1009" t="s">
        <v>870</v>
      </c>
      <c r="J1009" cm="1">
        <f t="array" ref="J1009">SUM(--((_xlfn.REGEXTEST(Table1[keyword], "\b" &amp; Table1[[#This Row],[keyword]] &amp; ".*")) * (Table1[keep]=1) * (Table1[QA]=Table1[[#This Row],[QA]]) *  (Table1[Redundant]&lt;&gt;1)))</f>
        <v>0</v>
      </c>
      <c r="K1009" t="str" cm="1">
        <f t="array" ref="K1009">_xlfn.TEXTJOIN(", ", TRUE, _xlfn._xlws.FILTER(Table1[keyword], (_xlfn.REGEXTEST(Table1[keyword], "\b" &amp; Table1[[#This Row],[keyword]] &amp; ".*")) * (Table1[keep]=1)  * (Table1[QA]=Table1[[#This Row],[QA]]) *  (Table1[Redundant]&lt;&gt;1), ""))</f>
        <v/>
      </c>
      <c r="L1009" cm="1">
        <f t="array" ref="L1009">SUM(--(RIGHT(_xlfn.TEXTSPLIT(Table1[[#This Row],[processed]], ," "), 1) = "I"))</f>
        <v>0</v>
      </c>
      <c r="M1009" cm="1">
        <f t="array" ref="M1009">SUM(--(RIGHT(_xlfn.TEXTSPLIT(Table1[[#This Row],[processed]], ," "), 2) = "bl"))</f>
        <v>0</v>
      </c>
      <c r="N1009" cm="1">
        <f t="array" ref="N1009">SUM(--(ISNUMBER(SEARCH(Table1[[#This Row],[keyword]], Table1[keyword]))))</f>
        <v>1</v>
      </c>
      <c r="O1009" t="str" cm="1">
        <f t="array" ref="O1009">_xlfn.TEXTJOIN(", ", TRUE, _xlfn._xlws.FILTER(Table1[keyword], ISNUMBER(SEARCH(Table1[[#This Row],[keyword]], Table1[keyword])), ""))</f>
        <v>whitelist</v>
      </c>
      <c r="P1009" cm="1">
        <f t="array" ref="P1009">SUM(--((_xlfn.REGEXTEST(Table1[keyword], "^" &amp; Table1[[#This Row],[keyword]] &amp; ".*")) * (Table1[keep]=1) ))</f>
        <v>0</v>
      </c>
      <c r="Q1009" t="str" cm="1">
        <f t="array" ref="Q1009">_xlfn.TEXTJOIN(", ", TRUE, _xlfn._xlws.FILTER(Table1[keyword], (_xlfn.REGEXTEST(Table1[keyword], "^" &amp; Table1[[#This Row],[keyword]] &amp; ".*")) * (Table1[keep]=1), ""))</f>
        <v/>
      </c>
    </row>
    <row r="1010" spans="1:17" x14ac:dyDescent="0.3">
      <c r="A1010" t="str">
        <f>IF(NOT(ISBLANK(Table1[[#This Row],[correct value]])), Table1[[#This Row],[correct value]], Table1[[#This Row],[processed]])</f>
        <v>softwar perform</v>
      </c>
      <c r="B1010">
        <v>1</v>
      </c>
      <c r="C1010">
        <v>1</v>
      </c>
      <c r="D1010" t="s">
        <v>746</v>
      </c>
      <c r="E1010">
        <v>1</v>
      </c>
      <c r="F1010" t="b">
        <f>COUNTA(_xlfn.TEXTSPLIT(Table1[[#This Row],[processed]]," "))=1</f>
        <v>0</v>
      </c>
      <c r="G1010" t="s">
        <v>705</v>
      </c>
      <c r="H1010" s="2" t="s">
        <v>706</v>
      </c>
      <c r="J1010" cm="1">
        <f t="array" ref="J1010">SUM(--((_xlfn.REGEXTEST(Table1[keyword], "\b" &amp; Table1[[#This Row],[keyword]] &amp; ".*")) * (Table1[keep]=1) * (Table1[QA]=Table1[[#This Row],[QA]]) *  (Table1[Redundant]&lt;&gt;1)))</f>
        <v>0</v>
      </c>
      <c r="K1010" t="str" cm="1">
        <f t="array" ref="K1010">_xlfn.TEXTJOIN(", ", TRUE, _xlfn._xlws.FILTER(Table1[keyword], (_xlfn.REGEXTEST(Table1[keyword], "\b" &amp; Table1[[#This Row],[keyword]] &amp; ".*")) * (Table1[keep]=1)  * (Table1[QA]=Table1[[#This Row],[QA]]) *  (Table1[Redundant]&lt;&gt;1), ""))</f>
        <v/>
      </c>
      <c r="L1010" cm="1">
        <f t="array" ref="L1010">SUM(--(RIGHT(_xlfn.TEXTSPLIT(Table1[[#This Row],[processed]], ," "), 1) = "I"))</f>
        <v>0</v>
      </c>
      <c r="M1010" cm="1">
        <f t="array" ref="M1010">SUM(--(RIGHT(_xlfn.TEXTSPLIT(Table1[[#This Row],[processed]], ," "), 2) = "bl"))</f>
        <v>0</v>
      </c>
      <c r="N1010" cm="1">
        <f t="array" ref="N1010">SUM(--(ISNUMBER(SEARCH(Table1[[#This Row],[keyword]], Table1[keyword]))))</f>
        <v>1</v>
      </c>
      <c r="O1010" t="str" cm="1">
        <f t="array" ref="O1010">_xlfn.TEXTJOIN(", ", TRUE, _xlfn._xlws.FILTER(Table1[keyword], ISNUMBER(SEARCH(Table1[[#This Row],[keyword]], Table1[keyword])), ""))</f>
        <v>softwar perform</v>
      </c>
      <c r="P1010" cm="1">
        <f t="array" ref="P1010">SUM(--((_xlfn.REGEXTEST(Table1[keyword], "^" &amp; Table1[[#This Row],[keyword]] &amp; ".*")) * (Table1[keep]=1) ))</f>
        <v>1</v>
      </c>
      <c r="Q1010" t="str" cm="1">
        <f t="array" ref="Q1010">_xlfn.TEXTJOIN(", ", TRUE, _xlfn._xlws.FILTER(Table1[keyword], (_xlfn.REGEXTEST(Table1[keyword], "^" &amp; Table1[[#This Row],[keyword]] &amp; ".*")) * (Table1[keep]=1), ""))</f>
        <v>softwar perform</v>
      </c>
    </row>
    <row r="1011" spans="1:17" x14ac:dyDescent="0.3">
      <c r="A1011" t="str">
        <f>IF(NOT(ISBLANK(Table1[[#This Row],[correct value]])), Table1[[#This Row],[correct value]], Table1[[#This Row],[processed]])</f>
        <v>softwar safety</v>
      </c>
      <c r="B1011">
        <v>1</v>
      </c>
      <c r="C1011">
        <v>1</v>
      </c>
      <c r="D1011" t="s">
        <v>969</v>
      </c>
      <c r="E1011">
        <v>1</v>
      </c>
      <c r="F1011" t="b">
        <f>COUNTA(_xlfn.TEXTSPLIT(Table1[[#This Row],[processed]]," "))=1</f>
        <v>0</v>
      </c>
      <c r="G1011" t="s">
        <v>929</v>
      </c>
      <c r="H1011" s="2" t="s">
        <v>930</v>
      </c>
      <c r="I1011" t="s">
        <v>1409</v>
      </c>
      <c r="J1011" cm="1">
        <f t="array" ref="J1011">SUM(--((_xlfn.REGEXTEST(Table1[keyword], "\b" &amp; Table1[[#This Row],[keyword]] &amp; ".*")) * (Table1[keep]=1) * (Table1[QA]=Table1[[#This Row],[QA]]) *  (Table1[Redundant]&lt;&gt;1)))</f>
        <v>0</v>
      </c>
      <c r="K1011" t="str" cm="1">
        <f t="array" ref="K1011">_xlfn.TEXTJOIN(", ", TRUE, _xlfn._xlws.FILTER(Table1[keyword], (_xlfn.REGEXTEST(Table1[keyword], "\b" &amp; Table1[[#This Row],[keyword]] &amp; ".*")) * (Table1[keep]=1)  * (Table1[QA]=Table1[[#This Row],[QA]]) *  (Table1[Redundant]&lt;&gt;1), ""))</f>
        <v/>
      </c>
      <c r="L1011" cm="1">
        <f t="array" ref="L1011">SUM(--(RIGHT(_xlfn.TEXTSPLIT(Table1[[#This Row],[processed]], ," "), 1) = "I"))</f>
        <v>1</v>
      </c>
      <c r="M1011" cm="1">
        <f t="array" ref="M1011">SUM(--(RIGHT(_xlfn.TEXTSPLIT(Table1[[#This Row],[processed]], ," "), 2) = "bl"))</f>
        <v>0</v>
      </c>
      <c r="N1011" cm="1">
        <f t="array" ref="N1011">SUM(--(ISNUMBER(SEARCH(Table1[[#This Row],[keyword]], Table1[keyword]))))</f>
        <v>1</v>
      </c>
      <c r="O1011" t="str" cm="1">
        <f t="array" ref="O1011">_xlfn.TEXTJOIN(", ", TRUE, _xlfn._xlws.FILTER(Table1[keyword], ISNUMBER(SEARCH(Table1[[#This Row],[keyword]], Table1[keyword])), ""))</f>
        <v>softwar safety</v>
      </c>
      <c r="P1011" cm="1">
        <f t="array" ref="P1011">SUM(--((_xlfn.REGEXTEST(Table1[keyword], "^" &amp; Table1[[#This Row],[keyword]] &amp; ".*")) * (Table1[keep]=1) ))</f>
        <v>1</v>
      </c>
      <c r="Q1011" t="str" cm="1">
        <f t="array" ref="Q1011">_xlfn.TEXTJOIN(", ", TRUE, _xlfn._xlws.FILTER(Table1[keyword], (_xlfn.REGEXTEST(Table1[keyword], "^" &amp; Table1[[#This Row],[keyword]] &amp; ".*")) * (Table1[keep]=1), ""))</f>
        <v>softwar safety</v>
      </c>
    </row>
    <row r="1012" spans="1:17" x14ac:dyDescent="0.3">
      <c r="A1012" t="str">
        <f>IF(NOT(ISBLANK(Table1[[#This Row],[correct value]])), Table1[[#This Row],[correct value]], Table1[[#This Row],[processed]])</f>
        <v>system safety</v>
      </c>
      <c r="B1012">
        <v>1</v>
      </c>
      <c r="C1012">
        <v>1</v>
      </c>
      <c r="D1012" t="s">
        <v>969</v>
      </c>
      <c r="E1012">
        <v>1</v>
      </c>
      <c r="F1012" t="b">
        <f>COUNTA(_xlfn.TEXTSPLIT(Table1[[#This Row],[processed]]," "))=1</f>
        <v>0</v>
      </c>
      <c r="G1012" t="s">
        <v>935</v>
      </c>
      <c r="H1012" s="2" t="s">
        <v>936</v>
      </c>
      <c r="I1012" t="s">
        <v>1412</v>
      </c>
      <c r="J1012" cm="1">
        <f t="array" ref="J1012">SUM(--((_xlfn.REGEXTEST(Table1[keyword], "\b" &amp; Table1[[#This Row],[keyword]] &amp; ".*")) * (Table1[keep]=1) * (Table1[QA]=Table1[[#This Row],[QA]]) *  (Table1[Redundant]&lt;&gt;1)))</f>
        <v>0</v>
      </c>
      <c r="K1012" t="str" cm="1">
        <f t="array" ref="K1012">_xlfn.TEXTJOIN(", ", TRUE, _xlfn._xlws.FILTER(Table1[keyword], (_xlfn.REGEXTEST(Table1[keyword], "\b" &amp; Table1[[#This Row],[keyword]] &amp; ".*")) * (Table1[keep]=1)  * (Table1[QA]=Table1[[#This Row],[QA]]) *  (Table1[Redundant]&lt;&gt;1), ""))</f>
        <v/>
      </c>
      <c r="L1012" cm="1">
        <f t="array" ref="L1012">SUM(--(RIGHT(_xlfn.TEXTSPLIT(Table1[[#This Row],[processed]], ," "), 1) = "I"))</f>
        <v>1</v>
      </c>
      <c r="M1012" cm="1">
        <f t="array" ref="M1012">SUM(--(RIGHT(_xlfn.TEXTSPLIT(Table1[[#This Row],[processed]], ," "), 2) = "bl"))</f>
        <v>0</v>
      </c>
      <c r="N1012" cm="1">
        <f t="array" ref="N1012">SUM(--(ISNUMBER(SEARCH(Table1[[#This Row],[keyword]], Table1[keyword]))))</f>
        <v>1</v>
      </c>
      <c r="O1012" t="str" cm="1">
        <f t="array" ref="O1012">_xlfn.TEXTJOIN(", ", TRUE, _xlfn._xlws.FILTER(Table1[keyword], ISNUMBER(SEARCH(Table1[[#This Row],[keyword]], Table1[keyword])), ""))</f>
        <v>system safety</v>
      </c>
      <c r="P1012" cm="1">
        <f t="array" ref="P1012">SUM(--((_xlfn.REGEXTEST(Table1[keyword], "^" &amp; Table1[[#This Row],[keyword]] &amp; ".*")) * (Table1[keep]=1) ))</f>
        <v>1</v>
      </c>
      <c r="Q1012" t="str" cm="1">
        <f t="array" ref="Q1012">_xlfn.TEXTJOIN(", ", TRUE, _xlfn._xlws.FILTER(Table1[keyword], (_xlfn.REGEXTEST(Table1[keyword], "^" &amp; Table1[[#This Row],[keyword]] &amp; ".*")) * (Table1[keep]=1), ""))</f>
        <v>system safety</v>
      </c>
    </row>
    <row r="1013" spans="1:17" x14ac:dyDescent="0.3">
      <c r="A1013" t="str">
        <f>IF(NOT(ISBLANK(Table1[[#This Row],[correct value]])), Table1[[#This Row],[correct value]], Table1[[#This Row],[processed]])</f>
        <v>testab analysi</v>
      </c>
      <c r="B1013">
        <v>1</v>
      </c>
      <c r="C1013">
        <v>1</v>
      </c>
      <c r="D1013" t="s">
        <v>1262</v>
      </c>
      <c r="E1013">
        <v>1</v>
      </c>
      <c r="F1013" t="b">
        <f>COUNTA(_xlfn.TEXTSPLIT(Table1[[#This Row],[processed]]," "))=1</f>
        <v>0</v>
      </c>
      <c r="G1013" t="s">
        <v>1246</v>
      </c>
      <c r="H1013" s="2" t="s">
        <v>1247</v>
      </c>
      <c r="I1013" t="s">
        <v>1423</v>
      </c>
      <c r="J1013" cm="1">
        <f t="array" ref="J1013">SUM(--((_xlfn.REGEXTEST(Table1[keyword], "\b" &amp; Table1[[#This Row],[keyword]] &amp; ".*")) * (Table1[keep]=1) * (Table1[QA]=Table1[[#This Row],[QA]]) *  (Table1[Redundant]&lt;&gt;1)))</f>
        <v>0</v>
      </c>
      <c r="K1013" t="str" cm="1">
        <f t="array" ref="K1013">_xlfn.TEXTJOIN(", ", TRUE, _xlfn._xlws.FILTER(Table1[keyword], (_xlfn.REGEXTEST(Table1[keyword], "\b" &amp; Table1[[#This Row],[keyword]] &amp; ".*")) * (Table1[keep]=1)  * (Table1[QA]=Table1[[#This Row],[QA]]) *  (Table1[Redundant]&lt;&gt;1), ""))</f>
        <v/>
      </c>
      <c r="L1013" cm="1">
        <f t="array" ref="L1013">SUM(--(RIGHT(_xlfn.TEXTSPLIT(Table1[[#This Row],[processed]], ," "), 1) = "I"))</f>
        <v>1</v>
      </c>
      <c r="M1013" cm="1">
        <f t="array" ref="M1013">SUM(--(RIGHT(_xlfn.TEXTSPLIT(Table1[[#This Row],[processed]], ," "), 2) = "bl"))</f>
        <v>1</v>
      </c>
      <c r="N1013" cm="1">
        <f t="array" ref="N1013">SUM(--(ISNUMBER(SEARCH(Table1[[#This Row],[keyword]], Table1[keyword]))))</f>
        <v>1</v>
      </c>
      <c r="O1013" t="str" cm="1">
        <f t="array" ref="O1013">_xlfn.TEXTJOIN(", ", TRUE, _xlfn._xlws.FILTER(Table1[keyword], ISNUMBER(SEARCH(Table1[[#This Row],[keyword]], Table1[keyword])), ""))</f>
        <v>testab analysi</v>
      </c>
      <c r="P1013" cm="1">
        <f t="array" ref="P1013">SUM(--((_xlfn.REGEXTEST(Table1[keyword], "^" &amp; Table1[[#This Row],[keyword]] &amp; ".*")) * (Table1[keep]=1) ))</f>
        <v>1</v>
      </c>
      <c r="Q1013" t="str" cm="1">
        <f t="array" ref="Q1013">_xlfn.TEXTJOIN(", ", TRUE, _xlfn._xlws.FILTER(Table1[keyword], (_xlfn.REGEXTEST(Table1[keyword], "^" &amp; Table1[[#This Row],[keyword]] &amp; ".*")) * (Table1[keep]=1), ""))</f>
        <v>testab analysi</v>
      </c>
    </row>
    <row r="1014" spans="1:17" x14ac:dyDescent="0.3">
      <c r="A1014" t="str">
        <f>IF(NOT(ISBLANK(Table1[[#This Row],[correct value]])), Table1[[#This Row],[correct value]], Table1[[#This Row],[processed]])</f>
        <v>testab factor</v>
      </c>
      <c r="B1014">
        <v>1</v>
      </c>
      <c r="C1014">
        <v>1</v>
      </c>
      <c r="D1014" t="s">
        <v>1262</v>
      </c>
      <c r="E1014">
        <v>1</v>
      </c>
      <c r="F1014" t="b">
        <f>COUNTA(_xlfn.TEXTSPLIT(Table1[[#This Row],[processed]]," "))=1</f>
        <v>0</v>
      </c>
      <c r="G1014" t="s">
        <v>1248</v>
      </c>
      <c r="H1014" s="2" t="s">
        <v>1249</v>
      </c>
      <c r="I1014" t="s">
        <v>1444</v>
      </c>
      <c r="J1014" cm="1">
        <f t="array" ref="J1014">SUM(--((_xlfn.REGEXTEST(Table1[keyword], "\b" &amp; Table1[[#This Row],[keyword]] &amp; ".*")) * (Table1[keep]=1) * (Table1[QA]=Table1[[#This Row],[QA]]) *  (Table1[Redundant]&lt;&gt;1)))</f>
        <v>0</v>
      </c>
      <c r="K1014" t="str" cm="1">
        <f t="array" ref="K1014">_xlfn.TEXTJOIN(", ", TRUE, _xlfn._xlws.FILTER(Table1[keyword], (_xlfn.REGEXTEST(Table1[keyword], "\b" &amp; Table1[[#This Row],[keyword]] &amp; ".*")) * (Table1[keep]=1)  * (Table1[QA]=Table1[[#This Row],[QA]]) *  (Table1[Redundant]&lt;&gt;1), ""))</f>
        <v/>
      </c>
      <c r="L1014" cm="1">
        <f t="array" ref="L1014">SUM(--(RIGHT(_xlfn.TEXTSPLIT(Table1[[#This Row],[processed]], ," "), 1) = "I"))</f>
        <v>0</v>
      </c>
      <c r="M1014" cm="1">
        <f t="array" ref="M1014">SUM(--(RIGHT(_xlfn.TEXTSPLIT(Table1[[#This Row],[processed]], ," "), 2) = "bl"))</f>
        <v>1</v>
      </c>
      <c r="N1014" cm="1">
        <f t="array" ref="N1014">SUM(--(ISNUMBER(SEARCH(Table1[[#This Row],[keyword]], Table1[keyword]))))</f>
        <v>1</v>
      </c>
      <c r="O1014" t="str" cm="1">
        <f t="array" ref="O1014">_xlfn.TEXTJOIN(", ", TRUE, _xlfn._xlws.FILTER(Table1[keyword], ISNUMBER(SEARCH(Table1[[#This Row],[keyword]], Table1[keyword])), ""))</f>
        <v>testab factor</v>
      </c>
      <c r="P1014" cm="1">
        <f t="array" ref="P1014">SUM(--((_xlfn.REGEXTEST(Table1[keyword], "^" &amp; Table1[[#This Row],[keyword]] &amp; ".*")) * (Table1[keep]=1) ))</f>
        <v>1</v>
      </c>
      <c r="Q1014" t="str" cm="1">
        <f t="array" ref="Q1014">_xlfn.TEXTJOIN(", ", TRUE, _xlfn._xlws.FILTER(Table1[keyword], (_xlfn.REGEXTEST(Table1[keyword], "^" &amp; Table1[[#This Row],[keyword]] &amp; ".*")) * (Table1[keep]=1), ""))</f>
        <v>testab factor</v>
      </c>
    </row>
    <row r="1015" spans="1:17" x14ac:dyDescent="0.3">
      <c r="A1015" t="str">
        <f>IF(NOT(ISBLANK(Table1[[#This Row],[correct value]])), Table1[[#This Row],[correct value]], Table1[[#This Row],[processed]])</f>
        <v>testab measure</v>
      </c>
      <c r="B1015">
        <v>1</v>
      </c>
      <c r="C1015">
        <v>1</v>
      </c>
      <c r="D1015" t="s">
        <v>1262</v>
      </c>
      <c r="E1015">
        <v>1</v>
      </c>
      <c r="F1015" t="b">
        <f>COUNTA(_xlfn.TEXTSPLIT(Table1[[#This Row],[processed]]," "))=1</f>
        <v>0</v>
      </c>
      <c r="G1015" t="s">
        <v>1238</v>
      </c>
      <c r="H1015" s="2" t="s">
        <v>1239</v>
      </c>
      <c r="I1015" t="s">
        <v>1440</v>
      </c>
      <c r="J1015" cm="1">
        <f t="array" ref="J1015">SUM(--((_xlfn.REGEXTEST(Table1[keyword], "\b" &amp; Table1[[#This Row],[keyword]] &amp; ".*")) * (Table1[keep]=1) * (Table1[QA]=Table1[[#This Row],[QA]]) *  (Table1[Redundant]&lt;&gt;1)))</f>
        <v>0</v>
      </c>
      <c r="K1015" t="str" cm="1">
        <f t="array" ref="K1015">_xlfn.TEXTJOIN(", ", TRUE, _xlfn._xlws.FILTER(Table1[keyword], (_xlfn.REGEXTEST(Table1[keyword], "\b" &amp; Table1[[#This Row],[keyword]] &amp; ".*")) * (Table1[keep]=1)  * (Table1[QA]=Table1[[#This Row],[QA]]) *  (Table1[Redundant]&lt;&gt;1), ""))</f>
        <v/>
      </c>
      <c r="L1015" cm="1">
        <f t="array" ref="L1015">SUM(--(RIGHT(_xlfn.TEXTSPLIT(Table1[[#This Row],[processed]], ," "), 1) = "I"))</f>
        <v>0</v>
      </c>
      <c r="M1015" cm="1">
        <f t="array" ref="M1015">SUM(--(RIGHT(_xlfn.TEXTSPLIT(Table1[[#This Row],[processed]], ," "), 2) = "bl"))</f>
        <v>1</v>
      </c>
      <c r="N1015" cm="1">
        <f t="array" ref="N1015">SUM(--(ISNUMBER(SEARCH(Table1[[#This Row],[keyword]], Table1[keyword]))))</f>
        <v>1</v>
      </c>
      <c r="O1015" t="str" cm="1">
        <f t="array" ref="O1015">_xlfn.TEXTJOIN(", ", TRUE, _xlfn._xlws.FILTER(Table1[keyword], ISNUMBER(SEARCH(Table1[[#This Row],[keyword]], Table1[keyword])), ""))</f>
        <v>testab measure</v>
      </c>
      <c r="P1015" cm="1">
        <f t="array" ref="P1015">SUM(--((_xlfn.REGEXTEST(Table1[keyword], "^" &amp; Table1[[#This Row],[keyword]] &amp; ".*")) * (Table1[keep]=1) ))</f>
        <v>1</v>
      </c>
      <c r="Q1015" t="str" cm="1">
        <f t="array" ref="Q1015">_xlfn.TEXTJOIN(", ", TRUE, _xlfn._xlws.FILTER(Table1[keyword], (_xlfn.REGEXTEST(Table1[keyword], "^" &amp; Table1[[#This Row],[keyword]] &amp; ".*")) * (Table1[keep]=1), ""))</f>
        <v>testab measure</v>
      </c>
    </row>
    <row r="1016" spans="1:17" x14ac:dyDescent="0.3">
      <c r="A1016" t="str">
        <f>IF(NOT(ISBLANK(Table1[[#This Row],[correct value]])), Table1[[#This Row],[correct value]], Table1[[#This Row],[processed]])</f>
        <v>testab metric</v>
      </c>
      <c r="B1016">
        <v>1</v>
      </c>
      <c r="C1016">
        <v>1</v>
      </c>
      <c r="D1016" t="s">
        <v>1262</v>
      </c>
      <c r="E1016">
        <v>1</v>
      </c>
      <c r="F1016" t="b">
        <f>COUNTA(_xlfn.TEXTSPLIT(Table1[[#This Row],[processed]]," "))=1</f>
        <v>0</v>
      </c>
      <c r="G1016" t="s">
        <v>1242</v>
      </c>
      <c r="H1016" s="2" t="s">
        <v>1243</v>
      </c>
      <c r="I1016" t="s">
        <v>1442</v>
      </c>
      <c r="J1016" cm="1">
        <f t="array" ref="J1016">SUM(--((_xlfn.REGEXTEST(Table1[keyword], "\b" &amp; Table1[[#This Row],[keyword]] &amp; ".*")) * (Table1[keep]=1) * (Table1[QA]=Table1[[#This Row],[QA]]) *  (Table1[Redundant]&lt;&gt;1)))</f>
        <v>0</v>
      </c>
      <c r="K1016" t="str" cm="1">
        <f t="array" ref="K1016">_xlfn.TEXTJOIN(", ", TRUE, _xlfn._xlws.FILTER(Table1[keyword], (_xlfn.REGEXTEST(Table1[keyword], "\b" &amp; Table1[[#This Row],[keyword]] &amp; ".*")) * (Table1[keep]=1)  * (Table1[QA]=Table1[[#This Row],[QA]]) *  (Table1[Redundant]&lt;&gt;1), ""))</f>
        <v/>
      </c>
      <c r="L1016" cm="1">
        <f t="array" ref="L1016">SUM(--(RIGHT(_xlfn.TEXTSPLIT(Table1[[#This Row],[processed]], ," "), 1) = "I"))</f>
        <v>0</v>
      </c>
      <c r="M1016" cm="1">
        <f t="array" ref="M1016">SUM(--(RIGHT(_xlfn.TEXTSPLIT(Table1[[#This Row],[processed]], ," "), 2) = "bl"))</f>
        <v>1</v>
      </c>
      <c r="N1016" cm="1">
        <f t="array" ref="N1016">SUM(--(ISNUMBER(SEARCH(Table1[[#This Row],[keyword]], Table1[keyword]))))</f>
        <v>1</v>
      </c>
      <c r="O1016" t="str" cm="1">
        <f t="array" ref="O1016">_xlfn.TEXTJOIN(", ", TRUE, _xlfn._xlws.FILTER(Table1[keyword], ISNUMBER(SEARCH(Table1[[#This Row],[keyword]], Table1[keyword])), ""))</f>
        <v>testab metric</v>
      </c>
      <c r="P1016" cm="1">
        <f t="array" ref="P1016">SUM(--((_xlfn.REGEXTEST(Table1[keyword], "^" &amp; Table1[[#This Row],[keyword]] &amp; ".*")) * (Table1[keep]=1) ))</f>
        <v>1</v>
      </c>
      <c r="Q1016" t="str" cm="1">
        <f t="array" ref="Q1016">_xlfn.TEXTJOIN(", ", TRUE, _xlfn._xlws.FILTER(Table1[keyword], (_xlfn.REGEXTEST(Table1[keyword], "^" &amp; Table1[[#This Row],[keyword]] &amp; ".*")) * (Table1[keep]=1), ""))</f>
        <v>testab metric</v>
      </c>
    </row>
    <row r="1017" spans="1:17" x14ac:dyDescent="0.3">
      <c r="A1017" t="str">
        <f>IF(NOT(ISBLANK(Table1[[#This Row],[correct value]])), Table1[[#This Row],[correct value]], Table1[[#This Row],[processed]])</f>
        <v>testab model</v>
      </c>
      <c r="B1017">
        <v>1</v>
      </c>
      <c r="C1017">
        <v>1</v>
      </c>
      <c r="D1017" t="s">
        <v>1262</v>
      </c>
      <c r="E1017">
        <v>1</v>
      </c>
      <c r="F1017" t="b">
        <f>COUNTA(_xlfn.TEXTSPLIT(Table1[[#This Row],[processed]]," "))=1</f>
        <v>0</v>
      </c>
      <c r="G1017" t="s">
        <v>1252</v>
      </c>
      <c r="H1017" s="2" t="s">
        <v>1253</v>
      </c>
      <c r="I1017" t="s">
        <v>1445</v>
      </c>
      <c r="J1017" cm="1">
        <f t="array" ref="J1017">SUM(--((_xlfn.REGEXTEST(Table1[keyword], "\b" &amp; Table1[[#This Row],[keyword]] &amp; ".*")) * (Table1[keep]=1) * (Table1[QA]=Table1[[#This Row],[QA]]) *  (Table1[Redundant]&lt;&gt;1)))</f>
        <v>0</v>
      </c>
      <c r="K1017" t="str" cm="1">
        <f t="array" ref="K1017">_xlfn.TEXTJOIN(", ", TRUE, _xlfn._xlws.FILTER(Table1[keyword], (_xlfn.REGEXTEST(Table1[keyword], "\b" &amp; Table1[[#This Row],[keyword]] &amp; ".*")) * (Table1[keep]=1)  * (Table1[QA]=Table1[[#This Row],[QA]]) *  (Table1[Redundant]&lt;&gt;1), ""))</f>
        <v/>
      </c>
      <c r="L1017" cm="1">
        <f t="array" ref="L1017">SUM(--(RIGHT(_xlfn.TEXTSPLIT(Table1[[#This Row],[processed]], ," "), 1) = "I"))</f>
        <v>0</v>
      </c>
      <c r="M1017" cm="1">
        <f t="array" ref="M1017">SUM(--(RIGHT(_xlfn.TEXTSPLIT(Table1[[#This Row],[processed]], ," "), 2) = "bl"))</f>
        <v>1</v>
      </c>
      <c r="N1017" cm="1">
        <f t="array" ref="N1017">SUM(--(ISNUMBER(SEARCH(Table1[[#This Row],[keyword]], Table1[keyword]))))</f>
        <v>1</v>
      </c>
      <c r="O1017" t="str" cm="1">
        <f t="array" ref="O1017">_xlfn.TEXTJOIN(", ", TRUE, _xlfn._xlws.FILTER(Table1[keyword], ISNUMBER(SEARCH(Table1[[#This Row],[keyword]], Table1[keyword])), ""))</f>
        <v>testab model</v>
      </c>
      <c r="P1017" cm="1">
        <f t="array" ref="P1017">SUM(--((_xlfn.REGEXTEST(Table1[keyword], "^" &amp; Table1[[#This Row],[keyword]] &amp; ".*")) * (Table1[keep]=1) ))</f>
        <v>1</v>
      </c>
      <c r="Q1017" t="str" cm="1">
        <f t="array" ref="Q1017">_xlfn.TEXTJOIN(", ", TRUE, _xlfn._xlws.FILTER(Table1[keyword], (_xlfn.REGEXTEST(Table1[keyword], "^" &amp; Table1[[#This Row],[keyword]] &amp; ".*")) * (Table1[keep]=1), ""))</f>
        <v>testab model</v>
      </c>
    </row>
    <row r="1018" spans="1:17" x14ac:dyDescent="0.3">
      <c r="A1018" t="str">
        <f>IF(NOT(ISBLANK(Table1[[#This Row],[correct value]])), Table1[[#This Row],[correct value]], Table1[[#This Row],[processed]])</f>
        <v>testab refer</v>
      </c>
      <c r="B1018">
        <v>1</v>
      </c>
      <c r="C1018">
        <v>1</v>
      </c>
      <c r="D1018" t="s">
        <v>1262</v>
      </c>
      <c r="E1018">
        <v>1</v>
      </c>
      <c r="F1018" t="b">
        <f>COUNTA(_xlfn.TEXTSPLIT(Table1[[#This Row],[processed]]," "))=1</f>
        <v>0</v>
      </c>
      <c r="G1018" t="s">
        <v>1256</v>
      </c>
      <c r="H1018" s="2" t="s">
        <v>1257</v>
      </c>
      <c r="I1018" t="s">
        <v>1447</v>
      </c>
      <c r="J1018" cm="1">
        <f t="array" ref="J1018">SUM(--((_xlfn.REGEXTEST(Table1[keyword], "\b" &amp; Table1[[#This Row],[keyword]] &amp; ".*")) * (Table1[keep]=1) * (Table1[QA]=Table1[[#This Row],[QA]]) *  (Table1[Redundant]&lt;&gt;1)))</f>
        <v>0</v>
      </c>
      <c r="K1018" t="str" cm="1">
        <f t="array" ref="K1018">_xlfn.TEXTJOIN(", ", TRUE, _xlfn._xlws.FILTER(Table1[keyword], (_xlfn.REGEXTEST(Table1[keyword], "\b" &amp; Table1[[#This Row],[keyword]] &amp; ".*")) * (Table1[keep]=1)  * (Table1[QA]=Table1[[#This Row],[QA]]) *  (Table1[Redundant]&lt;&gt;1), ""))</f>
        <v/>
      </c>
      <c r="L1018" cm="1">
        <f t="array" ref="L1018">SUM(--(RIGHT(_xlfn.TEXTSPLIT(Table1[[#This Row],[processed]], ," "), 1) = "I"))</f>
        <v>0</v>
      </c>
      <c r="M1018" cm="1">
        <f t="array" ref="M1018">SUM(--(RIGHT(_xlfn.TEXTSPLIT(Table1[[#This Row],[processed]], ," "), 2) = "bl"))</f>
        <v>1</v>
      </c>
      <c r="N1018" cm="1">
        <f t="array" ref="N1018">SUM(--(ISNUMBER(SEARCH(Table1[[#This Row],[keyword]], Table1[keyword]))))</f>
        <v>1</v>
      </c>
      <c r="O1018" t="str" cm="1">
        <f t="array" ref="O1018">_xlfn.TEXTJOIN(", ", TRUE, _xlfn._xlws.FILTER(Table1[keyword], ISNUMBER(SEARCH(Table1[[#This Row],[keyword]], Table1[keyword])), ""))</f>
        <v>testab refer</v>
      </c>
      <c r="P1018" cm="1">
        <f t="array" ref="P1018">SUM(--((_xlfn.REGEXTEST(Table1[keyword], "^" &amp; Table1[[#This Row],[keyword]] &amp; ".*")) * (Table1[keep]=1) ))</f>
        <v>1</v>
      </c>
      <c r="Q1018" t="str" cm="1">
        <f t="array" ref="Q1018">_xlfn.TEXTJOIN(", ", TRUE, _xlfn._xlws.FILTER(Table1[keyword], (_xlfn.REGEXTEST(Table1[keyword], "^" &amp; Table1[[#This Row],[keyword]] &amp; ".*")) * (Table1[keep]=1), ""))</f>
        <v>testab refer</v>
      </c>
    </row>
    <row r="1019" spans="1:17" x14ac:dyDescent="0.3">
      <c r="A1019" t="str">
        <f>IF(NOT(ISBLANK(Table1[[#This Row],[correct value]])), Table1[[#This Row],[correct value]], Table1[[#This Row],[processed]])</f>
        <v>testab requir</v>
      </c>
      <c r="B1019">
        <v>1</v>
      </c>
      <c r="C1019">
        <v>1</v>
      </c>
      <c r="D1019" t="s">
        <v>1262</v>
      </c>
      <c r="E1019">
        <v>1</v>
      </c>
      <c r="F1019" t="b">
        <f>COUNTA(_xlfn.TEXTSPLIT(Table1[[#This Row],[processed]]," "))=1</f>
        <v>0</v>
      </c>
      <c r="G1019" t="s">
        <v>1254</v>
      </c>
      <c r="H1019" s="2" t="s">
        <v>1255</v>
      </c>
      <c r="I1019" t="s">
        <v>1446</v>
      </c>
      <c r="J1019" cm="1">
        <f t="array" ref="J1019">SUM(--((_xlfn.REGEXTEST(Table1[keyword], "\b" &amp; Table1[[#This Row],[keyword]] &amp; ".*")) * (Table1[keep]=1) * (Table1[QA]=Table1[[#This Row],[QA]]) *  (Table1[Redundant]&lt;&gt;1)))</f>
        <v>0</v>
      </c>
      <c r="K1019" t="str" cm="1">
        <f t="array" ref="K1019">_xlfn.TEXTJOIN(", ", TRUE, _xlfn._xlws.FILTER(Table1[keyword], (_xlfn.REGEXTEST(Table1[keyword], "\b" &amp; Table1[[#This Row],[keyword]] &amp; ".*")) * (Table1[keep]=1)  * (Table1[QA]=Table1[[#This Row],[QA]]) *  (Table1[Redundant]&lt;&gt;1), ""))</f>
        <v/>
      </c>
      <c r="L1019" cm="1">
        <f t="array" ref="L1019">SUM(--(RIGHT(_xlfn.TEXTSPLIT(Table1[[#This Row],[processed]], ," "), 1) = "I"))</f>
        <v>0</v>
      </c>
      <c r="M1019" cm="1">
        <f t="array" ref="M1019">SUM(--(RIGHT(_xlfn.TEXTSPLIT(Table1[[#This Row],[processed]], ," "), 2) = "bl"))</f>
        <v>1</v>
      </c>
      <c r="N1019" cm="1">
        <f t="array" ref="N1019">SUM(--(ISNUMBER(SEARCH(Table1[[#This Row],[keyword]], Table1[keyword]))))</f>
        <v>1</v>
      </c>
      <c r="O1019" t="str" cm="1">
        <f t="array" ref="O1019">_xlfn.TEXTJOIN(", ", TRUE, _xlfn._xlws.FILTER(Table1[keyword], ISNUMBER(SEARCH(Table1[[#This Row],[keyword]], Table1[keyword])), ""))</f>
        <v>testab requir</v>
      </c>
      <c r="P1019" cm="1">
        <f t="array" ref="P1019">SUM(--((_xlfn.REGEXTEST(Table1[keyword], "^" &amp; Table1[[#This Row],[keyword]] &amp; ".*")) * (Table1[keep]=1) ))</f>
        <v>1</v>
      </c>
      <c r="Q1019" t="str" cm="1">
        <f t="array" ref="Q1019">_xlfn.TEXTJOIN(", ", TRUE, _xlfn._xlws.FILTER(Table1[keyword], (_xlfn.REGEXTEST(Table1[keyword], "^" &amp; Table1[[#This Row],[keyword]] &amp; ".*")) * (Table1[keep]=1), ""))</f>
        <v>testab requir</v>
      </c>
    </row>
    <row r="1020" spans="1:17" x14ac:dyDescent="0.3">
      <c r="A1020" t="str">
        <f>IF(NOT(ISBLANK(Table1[[#This Row],[correct value]])), Table1[[#This Row],[correct value]], Table1[[#This Row],[processed]])</f>
        <v>testab smell</v>
      </c>
      <c r="B1020">
        <v>1</v>
      </c>
      <c r="C1020">
        <v>1</v>
      </c>
      <c r="D1020" t="s">
        <v>1262</v>
      </c>
      <c r="E1020">
        <v>1</v>
      </c>
      <c r="F1020" t="b">
        <f>COUNTA(_xlfn.TEXTSPLIT(Table1[[#This Row],[processed]]," "))=1</f>
        <v>0</v>
      </c>
      <c r="G1020" t="s">
        <v>1230</v>
      </c>
      <c r="H1020" s="2" t="s">
        <v>1231</v>
      </c>
      <c r="I1020" t="s">
        <v>1436</v>
      </c>
      <c r="J1020" cm="1">
        <f t="array" ref="J1020">SUM(--((_xlfn.REGEXTEST(Table1[keyword], "\b" &amp; Table1[[#This Row],[keyword]] &amp; ".*")) * (Table1[keep]=1) * (Table1[QA]=Table1[[#This Row],[QA]]) *  (Table1[Redundant]&lt;&gt;1)))</f>
        <v>0</v>
      </c>
      <c r="K1020" t="str" cm="1">
        <f t="array" ref="K1020">_xlfn.TEXTJOIN(", ", TRUE, _xlfn._xlws.FILTER(Table1[keyword], (_xlfn.REGEXTEST(Table1[keyword], "\b" &amp; Table1[[#This Row],[keyword]] &amp; ".*")) * (Table1[keep]=1)  * (Table1[QA]=Table1[[#This Row],[QA]]) *  (Table1[Redundant]&lt;&gt;1), ""))</f>
        <v/>
      </c>
      <c r="L1020" cm="1">
        <f t="array" ref="L1020">SUM(--(RIGHT(_xlfn.TEXTSPLIT(Table1[[#This Row],[processed]], ," "), 1) = "I"))</f>
        <v>0</v>
      </c>
      <c r="M1020" cm="1">
        <f t="array" ref="M1020">SUM(--(RIGHT(_xlfn.TEXTSPLIT(Table1[[#This Row],[processed]], ," "), 2) = "bl"))</f>
        <v>1</v>
      </c>
      <c r="N1020" cm="1">
        <f t="array" ref="N1020">SUM(--(ISNUMBER(SEARCH(Table1[[#This Row],[keyword]], Table1[keyword]))))</f>
        <v>1</v>
      </c>
      <c r="O1020" t="str" cm="1">
        <f t="array" ref="O1020">_xlfn.TEXTJOIN(", ", TRUE, _xlfn._xlws.FILTER(Table1[keyword], ISNUMBER(SEARCH(Table1[[#This Row],[keyword]], Table1[keyword])), ""))</f>
        <v>testab smell</v>
      </c>
      <c r="P1020" cm="1">
        <f t="array" ref="P1020">SUM(--((_xlfn.REGEXTEST(Table1[keyword], "^" &amp; Table1[[#This Row],[keyword]] &amp; ".*")) * (Table1[keep]=1) ))</f>
        <v>1</v>
      </c>
      <c r="Q1020" t="str" cm="1">
        <f t="array" ref="Q1020">_xlfn.TEXTJOIN(", ", TRUE, _xlfn._xlws.FILTER(Table1[keyword], (_xlfn.REGEXTEST(Table1[keyword], "^" &amp; Table1[[#This Row],[keyword]] &amp; ".*")) * (Table1[keep]=1), ""))</f>
        <v>testab smell</v>
      </c>
    </row>
    <row r="1021" spans="1:17" x14ac:dyDescent="0.3">
      <c r="A1021" t="str">
        <f>IF(NOT(ISBLANK(Table1[[#This Row],[correct value]])), Table1[[#This Row],[correct value]], Table1[[#This Row],[processed]])</f>
        <v>testab softwar</v>
      </c>
      <c r="B1021">
        <v>1</v>
      </c>
      <c r="C1021">
        <v>1</v>
      </c>
      <c r="D1021" t="s">
        <v>1262</v>
      </c>
      <c r="E1021">
        <v>1</v>
      </c>
      <c r="F1021" t="b">
        <f>COUNTA(_xlfn.TEXTSPLIT(Table1[[#This Row],[processed]]," "))=1</f>
        <v>0</v>
      </c>
      <c r="G1021" t="s">
        <v>1234</v>
      </c>
      <c r="H1021" s="2" t="s">
        <v>1235</v>
      </c>
      <c r="I1021" t="s">
        <v>1437</v>
      </c>
      <c r="J1021" cm="1">
        <f t="array" ref="J1021">SUM(--((_xlfn.REGEXTEST(Table1[keyword], "\b" &amp; Table1[[#This Row],[keyword]] &amp; ".*")) * (Table1[keep]=1) * (Table1[QA]=Table1[[#This Row],[QA]]) *  (Table1[Redundant]&lt;&gt;1)))</f>
        <v>0</v>
      </c>
      <c r="K1021" t="str" cm="1">
        <f t="array" ref="K1021">_xlfn.TEXTJOIN(", ", TRUE, _xlfn._xlws.FILTER(Table1[keyword], (_xlfn.REGEXTEST(Table1[keyword], "\b" &amp; Table1[[#This Row],[keyword]] &amp; ".*")) * (Table1[keep]=1)  * (Table1[QA]=Table1[[#This Row],[QA]]) *  (Table1[Redundant]&lt;&gt;1), ""))</f>
        <v/>
      </c>
      <c r="L1021" cm="1">
        <f t="array" ref="L1021">SUM(--(RIGHT(_xlfn.TEXTSPLIT(Table1[[#This Row],[processed]], ," "), 1) = "I"))</f>
        <v>0</v>
      </c>
      <c r="M1021" cm="1">
        <f t="array" ref="M1021">SUM(--(RIGHT(_xlfn.TEXTSPLIT(Table1[[#This Row],[processed]], ," "), 2) = "bl"))</f>
        <v>1</v>
      </c>
      <c r="N1021" cm="1">
        <f t="array" ref="N1021">SUM(--(ISNUMBER(SEARCH(Table1[[#This Row],[keyword]], Table1[keyword]))))</f>
        <v>1</v>
      </c>
      <c r="O1021" t="str" cm="1">
        <f t="array" ref="O1021">_xlfn.TEXTJOIN(", ", TRUE, _xlfn._xlws.FILTER(Table1[keyword], ISNUMBER(SEARCH(Table1[[#This Row],[keyword]], Table1[keyword])), ""))</f>
        <v>testab softwar</v>
      </c>
      <c r="P1021" cm="1">
        <f t="array" ref="P1021">SUM(--((_xlfn.REGEXTEST(Table1[keyword], "^" &amp; Table1[[#This Row],[keyword]] &amp; ".*")) * (Table1[keep]=1) ))</f>
        <v>1</v>
      </c>
      <c r="Q1021" t="str" cm="1">
        <f t="array" ref="Q1021">_xlfn.TEXTJOIN(", ", TRUE, _xlfn._xlws.FILTER(Table1[keyword], (_xlfn.REGEXTEST(Table1[keyword], "^" &amp; Table1[[#This Row],[keyword]] &amp; ".*")) * (Table1[keep]=1), ""))</f>
        <v>testab softwar</v>
      </c>
    </row>
    <row r="1022" spans="1:17" x14ac:dyDescent="0.3">
      <c r="A1022" t="str">
        <f>IF(NOT(ISBLANK(Table1[[#This Row],[correct value]])), Table1[[#This Row],[correct value]], Table1[[#This Row],[processed]])</f>
        <v>testab transform</v>
      </c>
      <c r="B1022">
        <v>1</v>
      </c>
      <c r="C1022">
        <v>1</v>
      </c>
      <c r="D1022" t="s">
        <v>1262</v>
      </c>
      <c r="E1022">
        <v>1</v>
      </c>
      <c r="F1022" t="b">
        <f>COUNTA(_xlfn.TEXTSPLIT(Table1[[#This Row],[processed]]," "))=1</f>
        <v>0</v>
      </c>
      <c r="G1022" t="s">
        <v>1244</v>
      </c>
      <c r="H1022" s="2" t="s">
        <v>1245</v>
      </c>
      <c r="I1022" t="s">
        <v>1443</v>
      </c>
      <c r="J1022" cm="1">
        <f t="array" ref="J1022">SUM(--((_xlfn.REGEXTEST(Table1[keyword], "\b" &amp; Table1[[#This Row],[keyword]] &amp; ".*")) * (Table1[keep]=1) * (Table1[QA]=Table1[[#This Row],[QA]]) *  (Table1[Redundant]&lt;&gt;1)))</f>
        <v>0</v>
      </c>
      <c r="K1022" t="str" cm="1">
        <f t="array" ref="K1022">_xlfn.TEXTJOIN(", ", TRUE, _xlfn._xlws.FILTER(Table1[keyword], (_xlfn.REGEXTEST(Table1[keyword], "\b" &amp; Table1[[#This Row],[keyword]] &amp; ".*")) * (Table1[keep]=1)  * (Table1[QA]=Table1[[#This Row],[QA]]) *  (Table1[Redundant]&lt;&gt;1), ""))</f>
        <v/>
      </c>
      <c r="L1022" cm="1">
        <f t="array" ref="L1022">SUM(--(RIGHT(_xlfn.TEXTSPLIT(Table1[[#This Row],[processed]], ," "), 1) = "I"))</f>
        <v>0</v>
      </c>
      <c r="M1022" cm="1">
        <f t="array" ref="M1022">SUM(--(RIGHT(_xlfn.TEXTSPLIT(Table1[[#This Row],[processed]], ," "), 2) = "bl"))</f>
        <v>1</v>
      </c>
      <c r="N1022" cm="1">
        <f t="array" ref="N1022">SUM(--(ISNUMBER(SEARCH(Table1[[#This Row],[keyword]], Table1[keyword]))))</f>
        <v>1</v>
      </c>
      <c r="O1022" t="str" cm="1">
        <f t="array" ref="O1022">_xlfn.TEXTJOIN(", ", TRUE, _xlfn._xlws.FILTER(Table1[keyword], ISNUMBER(SEARCH(Table1[[#This Row],[keyword]], Table1[keyword])), ""))</f>
        <v>testab transform</v>
      </c>
      <c r="P1022" cm="1">
        <f t="array" ref="P1022">SUM(--((_xlfn.REGEXTEST(Table1[keyword], "^" &amp; Table1[[#This Row],[keyword]] &amp; ".*")) * (Table1[keep]=1) ))</f>
        <v>1</v>
      </c>
      <c r="Q1022" t="str" cm="1">
        <f t="array" ref="Q1022">_xlfn.TEXTJOIN(", ", TRUE, _xlfn._xlws.FILTER(Table1[keyword], (_xlfn.REGEXTEST(Table1[keyword], "^" &amp; Table1[[#This Row],[keyword]] &amp; ".*")) * (Table1[keep]=1), ""))</f>
        <v>testab transform</v>
      </c>
    </row>
    <row r="1023" spans="1:17" x14ac:dyDescent="0.3">
      <c r="A1023" t="str">
        <f>IF(NOT(ISBLANK(Table1[[#This Row],[correct value]])), Table1[[#This Row],[correct value]], Table1[[#This Row],[processed]])</f>
        <v>load balanc</v>
      </c>
      <c r="B1023">
        <v>0</v>
      </c>
      <c r="C1023">
        <v>1</v>
      </c>
      <c r="D1023" t="s">
        <v>746</v>
      </c>
      <c r="E1023">
        <v>1</v>
      </c>
      <c r="F1023" t="b">
        <f>COUNTA(_xlfn.TEXTSPLIT(Table1[[#This Row],[processed]]," "))=1</f>
        <v>0</v>
      </c>
      <c r="G1023" t="s">
        <v>254</v>
      </c>
      <c r="H1023" s="2" t="s">
        <v>254</v>
      </c>
      <c r="J1023" cm="1">
        <f t="array" ref="J1023">SUM(--((_xlfn.REGEXTEST(Table1[keyword], "\b" &amp; Table1[[#This Row],[keyword]] &amp; ".*")) * (Table1[keep]=1) * (Table1[QA]=Table1[[#This Row],[QA]]) *  (Table1[Redundant]&lt;&gt;1)))</f>
        <v>0</v>
      </c>
      <c r="K1023" t="str" cm="1">
        <f t="array" ref="K1023">_xlfn.TEXTJOIN(", ", TRUE, _xlfn._xlws.FILTER(Table1[keyword], (_xlfn.REGEXTEST(Table1[keyword], "\b" &amp; Table1[[#This Row],[keyword]] &amp; ".*")) * (Table1[keep]=1)  * (Table1[QA]=Table1[[#This Row],[QA]]) *  (Table1[Redundant]&lt;&gt;1), ""))</f>
        <v/>
      </c>
      <c r="L1023" cm="1">
        <f t="array" ref="L1023">SUM(--(RIGHT(_xlfn.TEXTSPLIT(Table1[[#This Row],[processed]], ," "), 1) = "I"))</f>
        <v>0</v>
      </c>
      <c r="M1023" cm="1">
        <f t="array" ref="M1023">SUM(--(RIGHT(_xlfn.TEXTSPLIT(Table1[[#This Row],[processed]], ," "), 2) = "bl"))</f>
        <v>0</v>
      </c>
      <c r="N1023" cm="1">
        <f t="array" ref="N1023">SUM(--(ISNUMBER(SEARCH(Table1[[#This Row],[keyword]], Table1[keyword]))))</f>
        <v>2</v>
      </c>
      <c r="O1023" t="str" cm="1">
        <f t="array" ref="O1023">_xlfn.TEXTJOIN(", ", TRUE, _xlfn._xlws.FILTER(Table1[keyword], ISNUMBER(SEARCH(Table1[[#This Row],[keyword]], Table1[keyword])), ""))</f>
        <v>load balanc, load balanc</v>
      </c>
      <c r="P1023" cm="1">
        <f t="array" ref="P1023">SUM(--((_xlfn.REGEXTEST(Table1[keyword], "^" &amp; Table1[[#This Row],[keyword]] &amp; ".*")) * (Table1[keep]=1) ))</f>
        <v>1</v>
      </c>
      <c r="Q1023" t="str" cm="1">
        <f t="array" ref="Q1023">_xlfn.TEXTJOIN(", ", TRUE, _xlfn._xlws.FILTER(Table1[keyword], (_xlfn.REGEXTEST(Table1[keyword], "^" &amp; Table1[[#This Row],[keyword]] &amp; ".*")) * (Table1[keep]=1), ""))</f>
        <v>load balanc</v>
      </c>
    </row>
    <row r="1024" spans="1:17" x14ac:dyDescent="0.3">
      <c r="A1024" t="str">
        <f>IF(NOT(ISBLANK(Table1[[#This Row],[correct value]])), Table1[[#This Row],[correct value]], Table1[[#This Row],[processed]])</f>
        <v>workload perform</v>
      </c>
      <c r="B1024">
        <v>1</v>
      </c>
      <c r="C1024">
        <v>1</v>
      </c>
      <c r="D1024" t="s">
        <v>746</v>
      </c>
      <c r="E1024">
        <v>1</v>
      </c>
      <c r="F1024" t="b">
        <f>COUNTA(_xlfn.TEXTSPLIT(Table1[[#This Row],[processed]]," "))=1</f>
        <v>0</v>
      </c>
      <c r="G1024" t="s">
        <v>720</v>
      </c>
      <c r="H1024" s="2" t="s">
        <v>721</v>
      </c>
      <c r="J1024" cm="1">
        <f t="array" ref="J1024">SUM(--((_xlfn.REGEXTEST(Table1[keyword], "\b" &amp; Table1[[#This Row],[keyword]] &amp; ".*")) * (Table1[keep]=1) * (Table1[QA]=Table1[[#This Row],[QA]]) *  (Table1[Redundant]&lt;&gt;1)))</f>
        <v>0</v>
      </c>
      <c r="K1024" t="str" cm="1">
        <f t="array" ref="K1024">_xlfn.TEXTJOIN(", ", TRUE, _xlfn._xlws.FILTER(Table1[keyword], (_xlfn.REGEXTEST(Table1[keyword], "\b" &amp; Table1[[#This Row],[keyword]] &amp; ".*")) * (Table1[keep]=1)  * (Table1[QA]=Table1[[#This Row],[QA]]) *  (Table1[Redundant]&lt;&gt;1), ""))</f>
        <v/>
      </c>
      <c r="L1024" cm="1">
        <f t="array" ref="L1024">SUM(--(RIGHT(_xlfn.TEXTSPLIT(Table1[[#This Row],[processed]], ," "), 1) = "I"))</f>
        <v>0</v>
      </c>
      <c r="M1024" cm="1">
        <f t="array" ref="M1024">SUM(--(RIGHT(_xlfn.TEXTSPLIT(Table1[[#This Row],[processed]], ," "), 2) = "bl"))</f>
        <v>0</v>
      </c>
      <c r="N1024" cm="1">
        <f t="array" ref="N1024">SUM(--(ISNUMBER(SEARCH(Table1[[#This Row],[keyword]], Table1[keyword]))))</f>
        <v>1</v>
      </c>
      <c r="O1024" t="str" cm="1">
        <f t="array" ref="O1024">_xlfn.TEXTJOIN(", ", TRUE, _xlfn._xlws.FILTER(Table1[keyword], ISNUMBER(SEARCH(Table1[[#This Row],[keyword]], Table1[keyword])), ""))</f>
        <v>workload perform</v>
      </c>
      <c r="P1024" cm="1">
        <f t="array" ref="P1024">SUM(--((_xlfn.REGEXTEST(Table1[keyword], "^" &amp; Table1[[#This Row],[keyword]] &amp; ".*")) * (Table1[keep]=1) ))</f>
        <v>1</v>
      </c>
      <c r="Q1024" t="str" cm="1">
        <f t="array" ref="Q1024">_xlfn.TEXTJOIN(", ", TRUE, _xlfn._xlws.FILTER(Table1[keyword], (_xlfn.REGEXTEST(Table1[keyword], "^" &amp; Table1[[#This Row],[keyword]] &amp; ".*")) * (Table1[keep]=1), ""))</f>
        <v>workload perform</v>
      </c>
    </row>
  </sheetData>
  <phoneticPr fontId="3"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9ABED-13E2-45DF-A5D1-92D08D01522D}">
  <dimension ref="A1:S1026"/>
  <sheetViews>
    <sheetView zoomScale="115" zoomScaleNormal="115" workbookViewId="0">
      <selection activeCell="A2" sqref="A2"/>
    </sheetView>
  </sheetViews>
  <sheetFormatPr defaultRowHeight="14.4" x14ac:dyDescent="0.3"/>
  <cols>
    <col min="1" max="1" width="19" customWidth="1"/>
    <col min="2" max="2" width="6.6640625" bestFit="1" customWidth="1"/>
    <col min="3" max="3" width="7.109375" bestFit="1" customWidth="1"/>
    <col min="4" max="4" width="14.88671875" bestFit="1" customWidth="1"/>
    <col min="6" max="6" width="7.77734375" bestFit="1" customWidth="1"/>
    <col min="8" max="8" width="17.88671875" customWidth="1"/>
    <col min="11" max="11" width="26.5546875" customWidth="1"/>
    <col min="12" max="12" width="18" customWidth="1"/>
    <col min="14" max="14" width="12.77734375" customWidth="1"/>
    <col min="15" max="15" width="10.21875" customWidth="1"/>
    <col min="18" max="18" width="15.88671875" customWidth="1"/>
    <col min="22" max="22" width="8.88671875" customWidth="1"/>
    <col min="23" max="23" width="14.77734375" customWidth="1"/>
    <col min="24" max="24" width="14" bestFit="1" customWidth="1"/>
  </cols>
  <sheetData>
    <row r="1" spans="1:19" x14ac:dyDescent="0.3">
      <c r="A1" t="s">
        <v>1458</v>
      </c>
      <c r="B1" t="s">
        <v>1481</v>
      </c>
      <c r="C1" t="s">
        <v>13</v>
      </c>
      <c r="D1" t="s">
        <v>59</v>
      </c>
      <c r="E1" t="s">
        <v>130</v>
      </c>
      <c r="F1" t="s">
        <v>1475</v>
      </c>
      <c r="G1" t="s">
        <v>56</v>
      </c>
      <c r="H1" t="s">
        <v>128</v>
      </c>
      <c r="I1" t="s">
        <v>1457</v>
      </c>
      <c r="J1" t="s">
        <v>129</v>
      </c>
      <c r="K1" t="s">
        <v>1476</v>
      </c>
      <c r="L1" t="s">
        <v>1477</v>
      </c>
      <c r="M1" t="s">
        <v>1430</v>
      </c>
      <c r="N1" t="s">
        <v>1451</v>
      </c>
      <c r="O1" t="s">
        <v>1461</v>
      </c>
      <c r="P1" t="s">
        <v>1460</v>
      </c>
      <c r="Q1" t="s">
        <v>1465</v>
      </c>
      <c r="R1" t="s">
        <v>1464</v>
      </c>
      <c r="S1" t="s">
        <v>1480</v>
      </c>
    </row>
    <row r="2" spans="1:19" x14ac:dyDescent="0.3">
      <c r="A2" t="str">
        <f>IF(NOT(ISBLANK(keywords_copy[[#This Row],[correct value]])), keywords_copy[[#This Row],[correct value]], keywords_copy[[#This Row],[processed]])</f>
        <v>a/b</v>
      </c>
      <c r="B2">
        <f>LEN(keywords_copy[[#This Row],[keyword]])</f>
        <v>3</v>
      </c>
      <c r="C2">
        <v>0</v>
      </c>
      <c r="D2">
        <v>1</v>
      </c>
      <c r="E2" t="s">
        <v>390</v>
      </c>
      <c r="G2" t="b">
        <f>COUNTA(_xlfn.TEXTSPLIT(keywords_copy[[#This Row],[processed]]," "))=1</f>
        <v>1</v>
      </c>
      <c r="H2" t="s">
        <v>249</v>
      </c>
      <c r="I2" t="s">
        <v>250</v>
      </c>
      <c r="K2" cm="1">
        <f t="array" ref="K2">SUM(--((_xlfn.REGEXTEST(keywords_copy[keyword], "\b" &amp; keywords_copy[[#This Row],[keyword]] &amp; ".*")) * (keywords_copy[keep]=1) * (keywords_copy[QA]=keywords_copy[[#This Row],[QA]]) *  (keywords_copy[Redundant]&lt;&gt;1)))</f>
        <v>1</v>
      </c>
      <c r="L2" t="str" cm="1">
        <f t="array" ref="L2">_xlfn.TEXTJOIN(", ", TRUE, _xlfn._xlws.FILTER(keywords_copy[keyword], (_xlfn.REGEXTEST(keywords_copy[keyword], "\b" &amp; keywords_copy[[#This Row],[keyword]] &amp; ".*")) * (keywords_copy[keep]=1)  * (keywords_copy[QA]=keywords_copy[[#This Row],[QA]]) *  (keywords_copy[Redundant]&lt;&gt;1), ""))</f>
        <v>a/b</v>
      </c>
      <c r="M2" cm="1">
        <f t="array" ref="M2">SUM(--(RIGHT(_xlfn.TEXTSPLIT(keywords_copy[[#This Row],[processed]], ," "), 1) = "I"))</f>
        <v>0</v>
      </c>
      <c r="N2" cm="1">
        <f t="array" ref="N2">SUM(--(RIGHT(_xlfn.TEXTSPLIT(keywords_copy[[#This Row],[processed]], ," "), 2) = "bl"))</f>
        <v>0</v>
      </c>
      <c r="O2" cm="1">
        <f t="array" ref="O2">SUM(--(ISNUMBER(SEARCH(keywords_copy[[#This Row],[keyword]], keywords_copy[keyword]))))</f>
        <v>1</v>
      </c>
      <c r="P2" t="str" cm="1">
        <f t="array" ref="P2">_xlfn.TEXTJOIN(", ", TRUE, _xlfn._xlws.FILTER(keywords_copy[keyword], ISNUMBER(SEARCH(keywords_copy[[#This Row],[keyword]], keywords_copy[keyword])), ""))</f>
        <v>a/b</v>
      </c>
      <c r="Q2" cm="1">
        <f t="array" ref="Q2">SUM(--((_xlfn.REGEXTEST(keywords_copy[keyword], "^" &amp; keywords_copy[[#This Row],[keyword]] &amp; ".*")) * (keywords_copy[keep]=1) ))</f>
        <v>1</v>
      </c>
      <c r="R2" t="str" cm="1">
        <f t="array" ref="R2">_xlfn.TEXTJOIN(", ", TRUE, _xlfn._xlws.FILTER(keywords_copy[keyword], (_xlfn.REGEXTEST(keywords_copy[keyword], "^" &amp; keywords_copy[[#This Row],[keyword]] &amp; ".*")) * (keywords_copy[keep]=1), ""))</f>
        <v>a/b</v>
      </c>
      <c r="S2" t="str" cm="1">
        <f t="array" ref="S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 spans="1:19" x14ac:dyDescent="0.3">
      <c r="A3" s="6" t="str">
        <f>IF(NOT(ISBLANK(keywords_copy[[#This Row],[correct value]])), keywords_copy[[#This Row],[correct value]], keywords_copy[[#This Row],[processed]])</f>
        <v>abort</v>
      </c>
      <c r="B3" s="6">
        <f>LEN(keywords_copy[[#This Row],[keyword]])</f>
        <v>5</v>
      </c>
      <c r="C3">
        <v>0</v>
      </c>
      <c r="D3">
        <v>0</v>
      </c>
      <c r="E3" t="s">
        <v>969</v>
      </c>
      <c r="G3" t="b">
        <f>COUNTA(_xlfn.TEXTSPLIT(keywords_copy[[#This Row],[processed]]," "))=1</f>
        <v>1</v>
      </c>
      <c r="H3" t="s">
        <v>865</v>
      </c>
      <c r="I3" t="s">
        <v>865</v>
      </c>
      <c r="K3" cm="1">
        <f t="array" ref="K3">SUM(--((_xlfn.REGEXTEST(keywords_copy[keyword], "\b" &amp; keywords_copy[[#This Row],[keyword]] &amp; ".*")) * (keywords_copy[keep]=1) * (keywords_copy[QA]=keywords_copy[[#This Row],[QA]]) *  (keywords_copy[Redundant]&lt;&gt;1)))</f>
        <v>0</v>
      </c>
      <c r="L3" t="str" cm="1">
        <f t="array" ref="L3">_xlfn.TEXTJOIN(", ", TRUE, _xlfn._xlws.FILTER(keywords_copy[keyword], (_xlfn.REGEXTEST(keywords_copy[keyword], "\b" &amp; keywords_copy[[#This Row],[keyword]] &amp; ".*")) * (keywords_copy[keep]=1)  * (keywords_copy[QA]=keywords_copy[[#This Row],[QA]]) *  (keywords_copy[Redundant]&lt;&gt;1), ""))</f>
        <v/>
      </c>
      <c r="M3" cm="1">
        <f t="array" ref="M3">SUM(--(RIGHT(_xlfn.TEXTSPLIT(keywords_copy[[#This Row],[processed]], ," "), 1) = "I"))</f>
        <v>0</v>
      </c>
      <c r="N3" cm="1">
        <f t="array" ref="N3">SUM(--(RIGHT(_xlfn.TEXTSPLIT(keywords_copy[[#This Row],[processed]], ," "), 2) = "bl"))</f>
        <v>0</v>
      </c>
      <c r="O3" cm="1">
        <f t="array" ref="O3">SUM(--(ISNUMBER(SEARCH(keywords_copy[[#This Row],[keyword]], keywords_copy[keyword]))))</f>
        <v>1</v>
      </c>
      <c r="P3" t="str" cm="1">
        <f t="array" ref="P3">_xlfn.TEXTJOIN(", ", TRUE, _xlfn._xlws.FILTER(keywords_copy[keyword], ISNUMBER(SEARCH(keywords_copy[[#This Row],[keyword]], keywords_copy[keyword])), ""))</f>
        <v>abort</v>
      </c>
      <c r="Q3" cm="1">
        <f t="array" ref="Q3">SUM(--((_xlfn.REGEXTEST(keywords_copy[keyword], "^" &amp; keywords_copy[[#This Row],[keyword]] &amp; ".*")) * (keywords_copy[keep]=1) ))</f>
        <v>0</v>
      </c>
      <c r="R3" t="str" cm="1">
        <f t="array" ref="R3">_xlfn.TEXTJOIN(", ", TRUE, _xlfn._xlws.FILTER(keywords_copy[keyword], (_xlfn.REGEXTEST(keywords_copy[keyword], "^" &amp; keywords_copy[[#This Row],[keyword]] &amp; ".*")) * (keywords_copy[keep]=1), ""))</f>
        <v/>
      </c>
      <c r="S3" t="str" cm="1">
        <f t="array" ref="S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 spans="1:19" hidden="1" x14ac:dyDescent="0.3">
      <c r="A4" t="str">
        <f>IF(NOT(ISBLANK(keywords_copy[[#This Row],[correct value]])), keywords_copy[[#This Row],[correct value]], keywords_copy[[#This Row],[processed]])</f>
        <v>abstract</v>
      </c>
      <c r="B4">
        <f>LEN(keywords_copy[[#This Row],[keyword]])</f>
        <v>8</v>
      </c>
      <c r="C4">
        <v>0</v>
      </c>
      <c r="D4">
        <v>1</v>
      </c>
      <c r="E4" t="s">
        <v>492</v>
      </c>
      <c r="G4" t="b">
        <f>COUNTA(_xlfn.TEXTSPLIT(keywords_copy[[#This Row],[processed]]," "))=1</f>
        <v>1</v>
      </c>
      <c r="H4" t="s">
        <v>433</v>
      </c>
      <c r="I4" s="2" t="s">
        <v>433</v>
      </c>
      <c r="K4" cm="1">
        <f t="array" ref="K4">SUM(--((_xlfn.REGEXTEST(keywords_copy[keyword], "\b" &amp; keywords_copy[[#This Row],[keyword]] &amp; ".*")) * (keywords_copy[keep]=1) * (keywords_copy[QA]=keywords_copy[[#This Row],[QA]]) *  (keywords_copy[Redundant]&lt;&gt;1)))</f>
        <v>1</v>
      </c>
      <c r="L4" t="str" cm="1">
        <f t="array" ref="L4">_xlfn.TEXTJOIN(", ", TRUE, _xlfn._xlws.FILTER(keywords_copy[keyword], (_xlfn.REGEXTEST(keywords_copy[keyword], "\b" &amp; keywords_copy[[#This Row],[keyword]] &amp; ".*")) * (keywords_copy[keep]=1)  * (keywords_copy[QA]=keywords_copy[[#This Row],[QA]]) *  (keywords_copy[Redundant]&lt;&gt;1), ""))</f>
        <v>abstract</v>
      </c>
      <c r="M4" cm="1">
        <f t="array" ref="M4">SUM(--(RIGHT(_xlfn.TEXTSPLIT(keywords_copy[[#This Row],[processed]], ," "), 1) = "I"))</f>
        <v>0</v>
      </c>
      <c r="N4" cm="1">
        <f t="array" ref="N4">SUM(--(RIGHT(_xlfn.TEXTSPLIT(keywords_copy[[#This Row],[processed]], ," "), 2) = "bl"))</f>
        <v>0</v>
      </c>
      <c r="O4" cm="1">
        <f t="array" ref="O4">SUM(--(ISNUMBER(SEARCH(keywords_copy[[#This Row],[keyword]], keywords_copy[keyword]))))</f>
        <v>3</v>
      </c>
      <c r="P4" t="str" cm="1">
        <f t="array" ref="P4">_xlfn.TEXTJOIN(", ", TRUE, _xlfn._xlws.FILTER(keywords_copy[keyword], ISNUMBER(SEARCH(keywords_copy[[#This Row],[keyword]], keywords_copy[keyword])), ""))</f>
        <v>abstract, abstract, abstraction layer</v>
      </c>
      <c r="Q4" cm="1">
        <f t="array" ref="Q4">SUM(--((_xlfn.REGEXTEST(keywords_copy[keyword], "^" &amp; keywords_copy[[#This Row],[keyword]] &amp; ".*")) * (keywords_copy[keep]=1) ))</f>
        <v>2</v>
      </c>
      <c r="R4" t="str" cm="1">
        <f t="array" ref="R4">_xlfn.TEXTJOIN(", ", TRUE, _xlfn._xlws.FILTER(keywords_copy[keyword], (_xlfn.REGEXTEST(keywords_copy[keyword], "^" &amp; keywords_copy[[#This Row],[keyword]] &amp; ".*")) * (keywords_copy[keep]=1), ""))</f>
        <v>abstract, abstract</v>
      </c>
      <c r="S4" t="str" cm="1">
        <f t="array" ref="S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 spans="1:19" hidden="1" x14ac:dyDescent="0.3">
      <c r="A5" t="str">
        <f>IF(NOT(ISBLANK(keywords_copy[[#This Row],[correct value]])), keywords_copy[[#This Row],[correct value]], keywords_copy[[#This Row],[processed]])</f>
        <v>abstract</v>
      </c>
      <c r="B5">
        <f>LEN(keywords_copy[[#This Row],[keyword]])</f>
        <v>8</v>
      </c>
      <c r="C5">
        <v>0</v>
      </c>
      <c r="D5">
        <v>1</v>
      </c>
      <c r="E5" t="s">
        <v>541</v>
      </c>
      <c r="G5" t="b">
        <f>COUNTA(_xlfn.TEXTSPLIT(keywords_copy[[#This Row],[processed]]," "))=1</f>
        <v>1</v>
      </c>
      <c r="H5" t="s">
        <v>433</v>
      </c>
      <c r="I5" s="2" t="s">
        <v>433</v>
      </c>
      <c r="K5" cm="1">
        <f t="array" ref="K5">SUM(--((_xlfn.REGEXTEST(keywords_copy[keyword], "\b" &amp; keywords_copy[[#This Row],[keyword]] &amp; ".*")) * (keywords_copy[keep]=1) * (keywords_copy[QA]=keywords_copy[[#This Row],[QA]]) *  (keywords_copy[Redundant]&lt;&gt;1)))</f>
        <v>1</v>
      </c>
      <c r="L5" t="str" cm="1">
        <f t="array" ref="L5">_xlfn.TEXTJOIN(", ", TRUE, _xlfn._xlws.FILTER(keywords_copy[keyword], (_xlfn.REGEXTEST(keywords_copy[keyword], "\b" &amp; keywords_copy[[#This Row],[keyword]] &amp; ".*")) * (keywords_copy[keep]=1)  * (keywords_copy[QA]=keywords_copy[[#This Row],[QA]]) *  (keywords_copy[Redundant]&lt;&gt;1), ""))</f>
        <v>abstract</v>
      </c>
      <c r="M5" cm="1">
        <f t="array" ref="M5">SUM(--(RIGHT(_xlfn.TEXTSPLIT(keywords_copy[[#This Row],[processed]], ," "), 1) = "I"))</f>
        <v>0</v>
      </c>
      <c r="N5" cm="1">
        <f t="array" ref="N5">SUM(--(RIGHT(_xlfn.TEXTSPLIT(keywords_copy[[#This Row],[processed]], ," "), 2) = "bl"))</f>
        <v>0</v>
      </c>
      <c r="O5" cm="1">
        <f t="array" ref="O5">SUM(--(ISNUMBER(SEARCH(keywords_copy[[#This Row],[keyword]], keywords_copy[keyword]))))</f>
        <v>3</v>
      </c>
      <c r="P5" t="str" cm="1">
        <f t="array" ref="P5">_xlfn.TEXTJOIN(", ", TRUE, _xlfn._xlws.FILTER(keywords_copy[keyword], ISNUMBER(SEARCH(keywords_copy[[#This Row],[keyword]], keywords_copy[keyword])), ""))</f>
        <v>abstract, abstract, abstraction layer</v>
      </c>
      <c r="Q5" cm="1">
        <f t="array" ref="Q5">SUM(--((_xlfn.REGEXTEST(keywords_copy[keyword], "^" &amp; keywords_copy[[#This Row],[keyword]] &amp; ".*")) * (keywords_copy[keep]=1) ))</f>
        <v>2</v>
      </c>
      <c r="R5" t="str" cm="1">
        <f t="array" ref="R5">_xlfn.TEXTJOIN(", ", TRUE, _xlfn._xlws.FILTER(keywords_copy[keyword], (_xlfn.REGEXTEST(keywords_copy[keyword], "^" &amp; keywords_copy[[#This Row],[keyword]] &amp; ".*")) * (keywords_copy[keep]=1), ""))</f>
        <v>abstract, abstract</v>
      </c>
      <c r="S5" t="str" cm="1">
        <f t="array" ref="S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 spans="1:19" x14ac:dyDescent="0.3">
      <c r="A6" s="1" t="str">
        <f>IF(NOT(ISBLANK(keywords_copy[[#This Row],[correct value]])), keywords_copy[[#This Row],[correct value]], keywords_copy[[#This Row],[processed]])</f>
        <v>abstraction layer</v>
      </c>
      <c r="B6" s="1">
        <f>LEN(keywords_copy[[#This Row],[keyword]])</f>
        <v>17</v>
      </c>
      <c r="C6">
        <v>0</v>
      </c>
      <c r="D6">
        <v>0</v>
      </c>
      <c r="E6" t="s">
        <v>115</v>
      </c>
      <c r="G6" t="b">
        <f>COUNTA(_xlfn.TEXTSPLIT(keywords_copy[[#This Row],[processed]]," "))=1</f>
        <v>0</v>
      </c>
      <c r="H6" t="s">
        <v>111</v>
      </c>
      <c r="I6" t="s">
        <v>111</v>
      </c>
      <c r="K6" cm="1">
        <f t="array" ref="K6">SUM(--((_xlfn.REGEXTEST(keywords_copy[keyword], "\b" &amp; keywords_copy[[#This Row],[keyword]] &amp; ".*")) * (keywords_copy[keep]=1) * (keywords_copy[QA]=keywords_copy[[#This Row],[QA]]) *  (keywords_copy[Redundant]&lt;&gt;1)))</f>
        <v>0</v>
      </c>
      <c r="L6" t="str" cm="1">
        <f t="array" ref="L6">_xlfn.TEXTJOIN(", ", TRUE, _xlfn._xlws.FILTER(keywords_copy[keyword], (_xlfn.REGEXTEST(keywords_copy[keyword], "\b" &amp; keywords_copy[[#This Row],[keyword]] &amp; ".*")) * (keywords_copy[keep]=1)  * (keywords_copy[QA]=keywords_copy[[#This Row],[QA]]) *  (keywords_copy[Redundant]&lt;&gt;1), ""))</f>
        <v/>
      </c>
      <c r="M6" cm="1">
        <f t="array" ref="M6">SUM(--(RIGHT(_xlfn.TEXTSPLIT(keywords_copy[[#This Row],[processed]], ," "), 1) = "I"))</f>
        <v>0</v>
      </c>
      <c r="N6" cm="1">
        <f t="array" ref="N6">SUM(--(RIGHT(_xlfn.TEXTSPLIT(keywords_copy[[#This Row],[processed]], ," "), 2) = "bl"))</f>
        <v>0</v>
      </c>
      <c r="O6" cm="1">
        <f t="array" ref="O6">SUM(--(ISNUMBER(SEARCH(keywords_copy[[#This Row],[keyword]], keywords_copy[keyword]))))</f>
        <v>1</v>
      </c>
      <c r="P6" t="str" cm="1">
        <f t="array" ref="P6">_xlfn.TEXTJOIN(", ", TRUE, _xlfn._xlws.FILTER(keywords_copy[keyword], ISNUMBER(SEARCH(keywords_copy[[#This Row],[keyword]], keywords_copy[keyword])), ""))</f>
        <v>abstraction layer</v>
      </c>
      <c r="Q6" cm="1">
        <f t="array" ref="Q6">SUM(--((_xlfn.REGEXTEST(keywords_copy[keyword], "^" &amp; keywords_copy[[#This Row],[keyword]] &amp; ".*")) * (keywords_copy[keep]=1) ))</f>
        <v>0</v>
      </c>
      <c r="R6" t="str" cm="1">
        <f t="array" ref="R6">_xlfn.TEXTJOIN(", ", TRUE, _xlfn._xlws.FILTER(keywords_copy[keyword], (_xlfn.REGEXTEST(keywords_copy[keyword], "^" &amp; keywords_copy[[#This Row],[keyword]] &amp; ".*")) * (keywords_copy[keep]=1), ""))</f>
        <v/>
      </c>
      <c r="S6" t="str" cm="1">
        <f t="array" ref="S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 spans="1:19" hidden="1" x14ac:dyDescent="0.3">
      <c r="A7" t="str">
        <f>IF(NOT(ISBLANK(keywords_copy[[#This Row],[correct value]])), keywords_copy[[#This Row],[correct value]], keywords_copy[[#This Row],[processed]])</f>
        <v>defense-in-depth</v>
      </c>
      <c r="B7">
        <f>LEN(keywords_copy[[#This Row],[keyword]])</f>
        <v>16</v>
      </c>
      <c r="C7">
        <v>1</v>
      </c>
      <c r="D7">
        <v>1</v>
      </c>
      <c r="E7" t="s">
        <v>1184</v>
      </c>
      <c r="G7" t="b">
        <f>COUNTA(_xlfn.TEXTSPLIT(keywords_copy[[#This Row],[processed]]," "))=1</f>
        <v>1</v>
      </c>
      <c r="H7" t="s">
        <v>1087</v>
      </c>
      <c r="I7" s="2" t="s">
        <v>1087</v>
      </c>
      <c r="K7" cm="1">
        <f t="array" ref="K7">SUM(--((_xlfn.REGEXTEST(keywords_copy[keyword], "\b" &amp; keywords_copy[[#This Row],[keyword]] &amp; ".*")) * (keywords_copy[keep]=1) * (keywords_copy[QA]=keywords_copy[[#This Row],[QA]]) *  (keywords_copy[Redundant]&lt;&gt;1)))</f>
        <v>1</v>
      </c>
      <c r="L7" t="str" cm="1">
        <f t="array" ref="L7">_xlfn.TEXTJOIN(", ", TRUE, _xlfn._xlws.FILTER(keywords_copy[keyword], (_xlfn.REGEXTEST(keywords_copy[keyword], "\b" &amp; keywords_copy[[#This Row],[keyword]] &amp; ".*")) * (keywords_copy[keep]=1)  * (keywords_copy[QA]=keywords_copy[[#This Row],[QA]]) *  (keywords_copy[Redundant]&lt;&gt;1), ""))</f>
        <v>defense-in-depth</v>
      </c>
      <c r="M7" cm="1">
        <f t="array" ref="M7">SUM(--(RIGHT(_xlfn.TEXTSPLIT(keywords_copy[[#This Row],[processed]], ," "), 1) = "I"))</f>
        <v>0</v>
      </c>
      <c r="N7" cm="1">
        <f t="array" ref="N7">SUM(--(RIGHT(_xlfn.TEXTSPLIT(keywords_copy[[#This Row],[processed]], ," "), 2) = "bl"))</f>
        <v>0</v>
      </c>
      <c r="O7" cm="1">
        <f t="array" ref="O7">SUM(--(ISNUMBER(SEARCH(keywords_copy[[#This Row],[keyword]], keywords_copy[keyword]))))</f>
        <v>1</v>
      </c>
      <c r="P7" t="str" cm="1">
        <f t="array" ref="P7">_xlfn.TEXTJOIN(", ", TRUE, _xlfn._xlws.FILTER(keywords_copy[keyword], ISNUMBER(SEARCH(keywords_copy[[#This Row],[keyword]], keywords_copy[keyword])), ""))</f>
        <v>defense-in-depth</v>
      </c>
      <c r="Q7" cm="1">
        <f t="array" ref="Q7">SUM(--((_xlfn.REGEXTEST(keywords_copy[keyword], "^" &amp; keywords_copy[[#This Row],[keyword]] &amp; ".*")) * (keywords_copy[keep]=1) ))</f>
        <v>1</v>
      </c>
      <c r="R7" t="str" cm="1">
        <f t="array" ref="R7">_xlfn.TEXTJOIN(", ", TRUE, _xlfn._xlws.FILTER(keywords_copy[keyword], (_xlfn.REGEXTEST(keywords_copy[keyword], "^" &amp; keywords_copy[[#This Row],[keyword]] &amp; ".*")) * (keywords_copy[keep]=1), ""))</f>
        <v>defense-in-depth</v>
      </c>
      <c r="S7" t="str" cm="1">
        <f t="array" ref="S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 spans="1:19" x14ac:dyDescent="0.3">
      <c r="A8" s="6" t="str">
        <f>IF(NOT(ISBLANK(keywords_copy[[#This Row],[correct value]])), keywords_copy[[#This Row],[correct value]], keywords_copy[[#This Row],[processed]])</f>
        <v>access control</v>
      </c>
      <c r="B8" s="6">
        <f>LEN(keywords_copy[[#This Row],[keyword]])</f>
        <v>14</v>
      </c>
      <c r="C8">
        <v>0</v>
      </c>
      <c r="D8">
        <v>0</v>
      </c>
      <c r="E8" t="s">
        <v>390</v>
      </c>
      <c r="G8" t="b">
        <f>COUNTA(_xlfn.TEXTSPLIT(keywords_copy[[#This Row],[processed]]," "))=1</f>
        <v>0</v>
      </c>
      <c r="H8" t="s">
        <v>251</v>
      </c>
      <c r="I8" t="s">
        <v>251</v>
      </c>
      <c r="K8" cm="1">
        <f t="array" ref="K8">SUM(--((_xlfn.REGEXTEST(keywords_copy[keyword], "\b" &amp; keywords_copy[[#This Row],[keyword]] &amp; ".*")) * (keywords_copy[keep]=1) * (keywords_copy[QA]=keywords_copy[[#This Row],[QA]]) *  (keywords_copy[Redundant]&lt;&gt;1)))</f>
        <v>0</v>
      </c>
      <c r="L8" t="str" cm="1">
        <f t="array" ref="L8">_xlfn.TEXTJOIN(", ", TRUE, _xlfn._xlws.FILTER(keywords_copy[keyword], (_xlfn.REGEXTEST(keywords_copy[keyword], "\b" &amp; keywords_copy[[#This Row],[keyword]] &amp; ".*")) * (keywords_copy[keep]=1)  * (keywords_copy[QA]=keywords_copy[[#This Row],[QA]]) *  (keywords_copy[Redundant]&lt;&gt;1), ""))</f>
        <v/>
      </c>
      <c r="M8" cm="1">
        <f t="array" ref="M8">SUM(--(RIGHT(_xlfn.TEXTSPLIT(keywords_copy[[#This Row],[processed]], ," "), 1) = "I"))</f>
        <v>0</v>
      </c>
      <c r="N8" cm="1">
        <f t="array" ref="N8">SUM(--(RIGHT(_xlfn.TEXTSPLIT(keywords_copy[[#This Row],[processed]], ," "), 2) = "bl"))</f>
        <v>0</v>
      </c>
      <c r="O8" cm="1">
        <f t="array" ref="O8">SUM(--(ISNUMBER(SEARCH(keywords_copy[[#This Row],[keyword]], keywords_copy[keyword]))))</f>
        <v>1</v>
      </c>
      <c r="P8" t="str" cm="1">
        <f t="array" ref="P8">_xlfn.TEXTJOIN(", ", TRUE, _xlfn._xlws.FILTER(keywords_copy[keyword], ISNUMBER(SEARCH(keywords_copy[[#This Row],[keyword]], keywords_copy[keyword])), ""))</f>
        <v>access control</v>
      </c>
      <c r="Q8" cm="1">
        <f t="array" ref="Q8">SUM(--((_xlfn.REGEXTEST(keywords_copy[keyword], "^" &amp; keywords_copy[[#This Row],[keyword]] &amp; ".*")) * (keywords_copy[keep]=1) ))</f>
        <v>0</v>
      </c>
      <c r="R8" t="str" cm="1">
        <f t="array" ref="R8">_xlfn.TEXTJOIN(", ", TRUE, _xlfn._xlws.FILTER(keywords_copy[keyword], (_xlfn.REGEXTEST(keywords_copy[keyword], "^" &amp; keywords_copy[[#This Row],[keyword]] &amp; ".*")) * (keywords_copy[keep]=1), ""))</f>
        <v/>
      </c>
      <c r="S8" t="str" cm="1">
        <f t="array" ref="S8">""""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 spans="1:19" x14ac:dyDescent="0.3">
      <c r="A9" s="6" t="str">
        <f>IF(NOT(ISBLANK(keywords_copy[[#This Row],[correct value]])), keywords_copy[[#This Row],[correct value]], keywords_copy[[#This Row],[processed]])</f>
        <v>accessib</v>
      </c>
      <c r="B9" s="6">
        <f>LEN(keywords_copy[[#This Row],[keyword]])</f>
        <v>8</v>
      </c>
      <c r="C9">
        <v>0</v>
      </c>
      <c r="D9">
        <v>0</v>
      </c>
      <c r="E9" t="s">
        <v>1383</v>
      </c>
      <c r="G9" t="b">
        <f>COUNTA(_xlfn.TEXTSPLIT(keywords_copy[[#This Row],[processed]]," "))=1</f>
        <v>1</v>
      </c>
      <c r="H9" t="s">
        <v>1263</v>
      </c>
      <c r="I9" t="s">
        <v>1263</v>
      </c>
      <c r="K9" cm="1">
        <f t="array" ref="K9">SUM(--((_xlfn.REGEXTEST(keywords_copy[keyword], "\b" &amp; keywords_copy[[#This Row],[keyword]] &amp; ".*")) * (keywords_copy[keep]=1) * (keywords_copy[QA]=keywords_copy[[#This Row],[QA]]) *  (keywords_copy[Redundant]&lt;&gt;1)))</f>
        <v>0</v>
      </c>
      <c r="L9" t="str" cm="1">
        <f t="array" ref="L9">_xlfn.TEXTJOIN(", ", TRUE, _xlfn._xlws.FILTER(keywords_copy[keyword], (_xlfn.REGEXTEST(keywords_copy[keyword], "\b" &amp; keywords_copy[[#This Row],[keyword]] &amp; ".*")) * (keywords_copy[keep]=1)  * (keywords_copy[QA]=keywords_copy[[#This Row],[QA]]) *  (keywords_copy[Redundant]&lt;&gt;1), ""))</f>
        <v/>
      </c>
      <c r="M9" cm="1">
        <f t="array" ref="M9">SUM(--(RIGHT(_xlfn.TEXTSPLIT(keywords_copy[[#This Row],[processed]], ," "), 1) = "I"))</f>
        <v>0</v>
      </c>
      <c r="N9" cm="1">
        <f t="array" ref="N9">SUM(--(RIGHT(_xlfn.TEXTSPLIT(keywords_copy[[#This Row],[processed]], ," "), 2) = "bl"))</f>
        <v>0</v>
      </c>
      <c r="O9" cm="1">
        <f t="array" ref="O9">SUM(--(ISNUMBER(SEARCH(keywords_copy[[#This Row],[keyword]], keywords_copy[keyword]))))</f>
        <v>1</v>
      </c>
      <c r="P9" t="str" cm="1">
        <f t="array" ref="P9">_xlfn.TEXTJOIN(", ", TRUE, _xlfn._xlws.FILTER(keywords_copy[keyword], ISNUMBER(SEARCH(keywords_copy[[#This Row],[keyword]], keywords_copy[keyword])), ""))</f>
        <v>accessib</v>
      </c>
      <c r="Q9" cm="1">
        <f t="array" ref="Q9">SUM(--((_xlfn.REGEXTEST(keywords_copy[keyword], "^" &amp; keywords_copy[[#This Row],[keyword]] &amp; ".*")) * (keywords_copy[keep]=1) ))</f>
        <v>0</v>
      </c>
      <c r="R9" t="str" cm="1">
        <f t="array" ref="R9">_xlfn.TEXTJOIN(", ", TRUE, _xlfn._xlws.FILTER(keywords_copy[keyword], (_xlfn.REGEXTEST(keywords_copy[keyword], "^" &amp; keywords_copy[[#This Row],[keyword]] &amp; ".*")) * (keywords_copy[keep]=1), ""))</f>
        <v/>
      </c>
      <c r="S9" t="str" cm="1">
        <f t="array" ref="S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 spans="1:19" hidden="1" x14ac:dyDescent="0.3">
      <c r="A10" t="str">
        <f>IF(NOT(ISBLANK(keywords_copy[[#This Row],[correct value]])), keywords_copy[[#This Row],[correct value]], keywords_copy[[#This Row],[processed]])</f>
        <v>safety-crit system</v>
      </c>
      <c r="B10">
        <f>LEN(keywords_copy[[#This Row],[keyword]])</f>
        <v>18</v>
      </c>
      <c r="C10">
        <v>1</v>
      </c>
      <c r="D10">
        <v>1</v>
      </c>
      <c r="E10" t="s">
        <v>969</v>
      </c>
      <c r="F10">
        <v>1</v>
      </c>
      <c r="G10" t="b">
        <f>COUNTA(_xlfn.TEXTSPLIT(keywords_copy[[#This Row],[processed]]," "))=1</f>
        <v>0</v>
      </c>
      <c r="H10" t="s">
        <v>951</v>
      </c>
      <c r="I10" s="2" t="s">
        <v>952</v>
      </c>
      <c r="K10" cm="1">
        <f t="array" ref="K10">SUM(--((_xlfn.REGEXTEST(keywords_copy[keyword], "\b" &amp; keywords_copy[[#This Row],[keyword]] &amp; ".*")) * (keywords_copy[keep]=1) * (keywords_copy[QA]=keywords_copy[[#This Row],[QA]]) *  (keywords_copy[Redundant]&lt;&gt;1)))</f>
        <v>0</v>
      </c>
      <c r="L10" t="str" cm="1">
        <f t="array" ref="L10">_xlfn.TEXTJOIN(", ", TRUE, _xlfn._xlws.FILTER(keywords_copy[keyword], (_xlfn.REGEXTEST(keywords_copy[keyword], "\b" &amp; keywords_copy[[#This Row],[keyword]] &amp; ".*")) * (keywords_copy[keep]=1)  * (keywords_copy[QA]=keywords_copy[[#This Row],[QA]]) *  (keywords_copy[Redundant]&lt;&gt;1), ""))</f>
        <v/>
      </c>
      <c r="M10" cm="1">
        <f t="array" ref="M10">SUM(--(RIGHT(_xlfn.TEXTSPLIT(keywords_copy[[#This Row],[processed]], ," "), 1) = "I"))</f>
        <v>0</v>
      </c>
      <c r="N10" cm="1">
        <f t="array" ref="N10">SUM(--(RIGHT(_xlfn.TEXTSPLIT(keywords_copy[[#This Row],[processed]], ," "), 2) = "bl"))</f>
        <v>0</v>
      </c>
      <c r="O10" cm="1">
        <f t="array" ref="O10">SUM(--(ISNUMBER(SEARCH(keywords_copy[[#This Row],[keyword]], keywords_copy[keyword]))))</f>
        <v>1</v>
      </c>
      <c r="P10" t="str" cm="1">
        <f t="array" ref="P10">_xlfn.TEXTJOIN(", ", TRUE, _xlfn._xlws.FILTER(keywords_copy[keyword], ISNUMBER(SEARCH(keywords_copy[[#This Row],[keyword]], keywords_copy[keyword])), ""))</f>
        <v>safety-crit system</v>
      </c>
      <c r="Q10" cm="1">
        <f t="array" ref="Q10">SUM(--((_xlfn.REGEXTEST(keywords_copy[keyword], "^" &amp; keywords_copy[[#This Row],[keyword]] &amp; ".*")) * (keywords_copy[keep]=1) ))</f>
        <v>1</v>
      </c>
      <c r="R10" t="str" cm="1">
        <f t="array" ref="R10">_xlfn.TEXTJOIN(", ", TRUE, _xlfn._xlws.FILTER(keywords_copy[keyword], (_xlfn.REGEXTEST(keywords_copy[keyword], "^" &amp; keywords_copy[[#This Row],[keyword]] &amp; ".*")) * (keywords_copy[keep]=1), ""))</f>
        <v>safety-crit system</v>
      </c>
      <c r="S10" t="str" cm="1">
        <f t="array" ref="S1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1" spans="1:19" hidden="1" x14ac:dyDescent="0.3">
      <c r="A11" t="str">
        <f>IF(NOT(ISBLANK(keywords_copy[[#This Row],[correct value]])), keywords_copy[[#This Row],[correct value]], keywords_copy[[#This Row],[processed]])</f>
        <v>active-act</v>
      </c>
      <c r="B11">
        <f>LEN(keywords_copy[[#This Row],[keyword]])</f>
        <v>10</v>
      </c>
      <c r="C11">
        <v>1</v>
      </c>
      <c r="D11">
        <v>1</v>
      </c>
      <c r="E11" t="s">
        <v>861</v>
      </c>
      <c r="G11" t="b">
        <f>COUNTA(_xlfn.TEXTSPLIT(keywords_copy[[#This Row],[processed]]," "))=1</f>
        <v>1</v>
      </c>
      <c r="H11" t="s">
        <v>827</v>
      </c>
      <c r="I11" s="2" t="s">
        <v>828</v>
      </c>
      <c r="K11" cm="1">
        <f t="array" ref="K11">SUM(--((_xlfn.REGEXTEST(keywords_copy[keyword], "\b" &amp; keywords_copy[[#This Row],[keyword]] &amp; ".*")) * (keywords_copy[keep]=1) * (keywords_copy[QA]=keywords_copy[[#This Row],[QA]]) *  (keywords_copy[Redundant]&lt;&gt;1)))</f>
        <v>1</v>
      </c>
      <c r="L11" t="str" cm="1">
        <f t="array" ref="L11">_xlfn.TEXTJOIN(", ", TRUE, _xlfn._xlws.FILTER(keywords_copy[keyword], (_xlfn.REGEXTEST(keywords_copy[keyword], "\b" &amp; keywords_copy[[#This Row],[keyword]] &amp; ".*")) * (keywords_copy[keep]=1)  * (keywords_copy[QA]=keywords_copy[[#This Row],[QA]]) *  (keywords_copy[Redundant]&lt;&gt;1), ""))</f>
        <v>active-act</v>
      </c>
      <c r="M11" cm="1">
        <f t="array" ref="M11">SUM(--(RIGHT(_xlfn.TEXTSPLIT(keywords_copy[[#This Row],[processed]], ," "), 1) = "I"))</f>
        <v>0</v>
      </c>
      <c r="N11" cm="1">
        <f t="array" ref="N11">SUM(--(RIGHT(_xlfn.TEXTSPLIT(keywords_copy[[#This Row],[processed]], ," "), 2) = "bl"))</f>
        <v>0</v>
      </c>
      <c r="O11" cm="1">
        <f t="array" ref="O11">SUM(--(ISNUMBER(SEARCH(keywords_copy[[#This Row],[keyword]], keywords_copy[keyword]))))</f>
        <v>1</v>
      </c>
      <c r="P11" t="str" cm="1">
        <f t="array" ref="P11">_xlfn.TEXTJOIN(", ", TRUE, _xlfn._xlws.FILTER(keywords_copy[keyword], ISNUMBER(SEARCH(keywords_copy[[#This Row],[keyword]], keywords_copy[keyword])), ""))</f>
        <v>active-act</v>
      </c>
      <c r="Q11" cm="1">
        <f t="array" ref="Q11">SUM(--((_xlfn.REGEXTEST(keywords_copy[keyword], "^" &amp; keywords_copy[[#This Row],[keyword]] &amp; ".*")) * (keywords_copy[keep]=1) ))</f>
        <v>1</v>
      </c>
      <c r="R11" t="str" cm="1">
        <f t="array" ref="R11">_xlfn.TEXTJOIN(", ", TRUE, _xlfn._xlws.FILTER(keywords_copy[keyword], (_xlfn.REGEXTEST(keywords_copy[keyword], "^" &amp; keywords_copy[[#This Row],[keyword]] &amp; ".*")) * (keywords_copy[keep]=1), ""))</f>
        <v>active-act</v>
      </c>
      <c r="S11" t="str" cm="1">
        <f t="array" ref="S1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2" spans="1:19" hidden="1" x14ac:dyDescent="0.3">
      <c r="A12" t="str">
        <f>IF(NOT(ISBLANK(keywords_copy[[#This Row],[correct value]])), keywords_copy[[#This Row],[correct value]], keywords_copy[[#This Row],[processed]])</f>
        <v>adapt</v>
      </c>
      <c r="B12">
        <f>LEN(keywords_copy[[#This Row],[keyword]])</f>
        <v>5</v>
      </c>
      <c r="C12">
        <v>0</v>
      </c>
      <c r="D12">
        <v>1</v>
      </c>
      <c r="E12" t="s">
        <v>399</v>
      </c>
      <c r="G12" t="b">
        <f>COUNTA(_xlfn.TEXTSPLIT(keywords_copy[[#This Row],[processed]]," "))=1</f>
        <v>1</v>
      </c>
      <c r="H12" t="s">
        <v>47</v>
      </c>
      <c r="I12" s="2" t="s">
        <v>47</v>
      </c>
      <c r="K12" cm="1">
        <f t="array" ref="K12">SUM(--((_xlfn.REGEXTEST(keywords_copy[keyword], "\b" &amp; keywords_copy[[#This Row],[keyword]] &amp; ".*")) * (keywords_copy[keep]=1) * (keywords_copy[QA]=keywords_copy[[#This Row],[QA]]) *  (keywords_copy[Redundant]&lt;&gt;1)))</f>
        <v>1</v>
      </c>
      <c r="L12" t="str" cm="1">
        <f t="array" ref="L12">_xlfn.TEXTJOIN(", ", TRUE, _xlfn._xlws.FILTER(keywords_copy[keyword], (_xlfn.REGEXTEST(keywords_copy[keyword], "\b" &amp; keywords_copy[[#This Row],[keyword]] &amp; ".*")) * (keywords_copy[keep]=1)  * (keywords_copy[QA]=keywords_copy[[#This Row],[QA]]) *  (keywords_copy[Redundant]&lt;&gt;1), ""))</f>
        <v>adapt</v>
      </c>
      <c r="M12" cm="1">
        <f t="array" ref="M12">SUM(--(RIGHT(_xlfn.TEXTSPLIT(keywords_copy[[#This Row],[processed]], ," "), 1) = "I"))</f>
        <v>0</v>
      </c>
      <c r="N12" cm="1">
        <f t="array" ref="N12">SUM(--(RIGHT(_xlfn.TEXTSPLIT(keywords_copy[[#This Row],[processed]], ," "), 2) = "bl"))</f>
        <v>0</v>
      </c>
      <c r="O12" cm="1">
        <f t="array" ref="O12">SUM(--(ISNUMBER(SEARCH(keywords_copy[[#This Row],[keyword]], keywords_copy[keyword]))))</f>
        <v>8</v>
      </c>
      <c r="P12" t="str" cm="1">
        <f t="array" ref="P12">_xlfn.TEXTJOIN(", ", TRUE, _xlfn._xlws.FILTER(keywords_copy[keyword], ISNUMBER(SEARCH(keywords_copy[[#This Row],[keyword]], keywords_copy[keyword])), ""))</f>
        <v>adapt, adapt, adapt, adapt, adaptabil, requir adapt, scenario requir adapt, system adapt</v>
      </c>
      <c r="Q12" cm="1">
        <f t="array" ref="Q12">SUM(--((_xlfn.REGEXTEST(keywords_copy[keyword], "^" &amp; keywords_copy[[#This Row],[keyword]] &amp; ".*")) * (keywords_copy[keep]=1) ))</f>
        <v>4</v>
      </c>
      <c r="R12" t="str" cm="1">
        <f t="array" ref="R12">_xlfn.TEXTJOIN(", ", TRUE, _xlfn._xlws.FILTER(keywords_copy[keyword], (_xlfn.REGEXTEST(keywords_copy[keyword], "^" &amp; keywords_copy[[#This Row],[keyword]] &amp; ".*")) * (keywords_copy[keep]=1), ""))</f>
        <v>adapt, adapt, adapt, adapt</v>
      </c>
      <c r="S12" t="str" cm="1">
        <f t="array" ref="S12">""""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3" spans="1:19" hidden="1" x14ac:dyDescent="0.3">
      <c r="A13" t="str">
        <f>IF(NOT(ISBLANK(keywords_copy[[#This Row],[correct value]])), keywords_copy[[#This Row],[correct value]], keywords_copy[[#This Row],[processed]])</f>
        <v>adapt</v>
      </c>
      <c r="B13">
        <f>LEN(keywords_copy[[#This Row],[keyword]])</f>
        <v>5</v>
      </c>
      <c r="C13">
        <v>0</v>
      </c>
      <c r="D13">
        <v>1</v>
      </c>
      <c r="E13" t="s">
        <v>492</v>
      </c>
      <c r="G13" t="b">
        <f>COUNTA(_xlfn.TEXTSPLIT(keywords_copy[[#This Row],[processed]]," "))=1</f>
        <v>1</v>
      </c>
      <c r="H13" t="s">
        <v>47</v>
      </c>
      <c r="I13" s="2" t="s">
        <v>79</v>
      </c>
      <c r="K13" cm="1">
        <f t="array" ref="K13">SUM(--((_xlfn.REGEXTEST(keywords_copy[keyword], "\b" &amp; keywords_copy[[#This Row],[keyword]] &amp; ".*")) * (keywords_copy[keep]=1) * (keywords_copy[QA]=keywords_copy[[#This Row],[QA]]) *  (keywords_copy[Redundant]&lt;&gt;1)))</f>
        <v>1</v>
      </c>
      <c r="L13" t="str" cm="1">
        <f t="array" ref="L13">_xlfn.TEXTJOIN(", ", TRUE, _xlfn._xlws.FILTER(keywords_copy[keyword], (_xlfn.REGEXTEST(keywords_copy[keyword], "\b" &amp; keywords_copy[[#This Row],[keyword]] &amp; ".*")) * (keywords_copy[keep]=1)  * (keywords_copy[QA]=keywords_copy[[#This Row],[QA]]) *  (keywords_copy[Redundant]&lt;&gt;1), ""))</f>
        <v>adapt</v>
      </c>
      <c r="M13" cm="1">
        <f t="array" ref="M13">SUM(--(RIGHT(_xlfn.TEXTSPLIT(keywords_copy[[#This Row],[processed]], ," "), 1) = "I"))</f>
        <v>0</v>
      </c>
      <c r="N13" cm="1">
        <f t="array" ref="N13">SUM(--(RIGHT(_xlfn.TEXTSPLIT(keywords_copy[[#This Row],[processed]], ," "), 2) = "bl"))</f>
        <v>0</v>
      </c>
      <c r="O13" cm="1">
        <f t="array" ref="O13">SUM(--(ISNUMBER(SEARCH(keywords_copy[[#This Row],[keyword]], keywords_copy[keyword]))))</f>
        <v>8</v>
      </c>
      <c r="P13" t="str" cm="1">
        <f t="array" ref="P13">_xlfn.TEXTJOIN(", ", TRUE, _xlfn._xlws.FILTER(keywords_copy[keyword], ISNUMBER(SEARCH(keywords_copy[[#This Row],[keyword]], keywords_copy[keyword])), ""))</f>
        <v>adapt, adapt, adapt, adapt, adaptabil, requir adapt, scenario requir adapt, system adapt</v>
      </c>
      <c r="Q13" cm="1">
        <f t="array" ref="Q13">SUM(--((_xlfn.REGEXTEST(keywords_copy[keyword], "^" &amp; keywords_copy[[#This Row],[keyword]] &amp; ".*")) * (keywords_copy[keep]=1) ))</f>
        <v>4</v>
      </c>
      <c r="R13" t="str" cm="1">
        <f t="array" ref="R13">_xlfn.TEXTJOIN(", ", TRUE, _xlfn._xlws.FILTER(keywords_copy[keyword], (_xlfn.REGEXTEST(keywords_copy[keyword], "^" &amp; keywords_copy[[#This Row],[keyword]] &amp; ".*")) * (keywords_copy[keep]=1), ""))</f>
        <v>adapt, adapt, adapt, adapt</v>
      </c>
      <c r="S13" t="str" cm="1">
        <f t="array" ref="S1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 spans="1:19" hidden="1" x14ac:dyDescent="0.3">
      <c r="A14" t="str">
        <f>IF(NOT(ISBLANK(keywords_copy[[#This Row],[correct value]])), keywords_copy[[#This Row],[correct value]], keywords_copy[[#This Row],[processed]])</f>
        <v>adapt</v>
      </c>
      <c r="B14">
        <f>LEN(keywords_copy[[#This Row],[keyword]])</f>
        <v>5</v>
      </c>
      <c r="C14">
        <v>0</v>
      </c>
      <c r="D14">
        <v>1</v>
      </c>
      <c r="E14" t="s">
        <v>115</v>
      </c>
      <c r="G14" t="b">
        <f>COUNTA(_xlfn.TEXTSPLIT(keywords_copy[[#This Row],[processed]]," "))=1</f>
        <v>1</v>
      </c>
      <c r="H14" t="s">
        <v>47</v>
      </c>
      <c r="I14" s="2" t="s">
        <v>79</v>
      </c>
      <c r="K14" cm="1">
        <f t="array" ref="K14">SUM(--((_xlfn.REGEXTEST(keywords_copy[keyword], "\b" &amp; keywords_copy[[#This Row],[keyword]] &amp; ".*")) * (keywords_copy[keep]=1) * (keywords_copy[QA]=keywords_copy[[#This Row],[QA]]) *  (keywords_copy[Redundant]&lt;&gt;1)))</f>
        <v>1</v>
      </c>
      <c r="L14" t="str" cm="1">
        <f t="array" ref="L14">_xlfn.TEXTJOIN(", ", TRUE, _xlfn._xlws.FILTER(keywords_copy[keyword], (_xlfn.REGEXTEST(keywords_copy[keyword], "\b" &amp; keywords_copy[[#This Row],[keyword]] &amp; ".*")) * (keywords_copy[keep]=1)  * (keywords_copy[QA]=keywords_copy[[#This Row],[QA]]) *  (keywords_copy[Redundant]&lt;&gt;1), ""))</f>
        <v>adapt</v>
      </c>
      <c r="M14" cm="1">
        <f t="array" ref="M14">SUM(--(RIGHT(_xlfn.TEXTSPLIT(keywords_copy[[#This Row],[processed]], ," "), 1) = "I"))</f>
        <v>0</v>
      </c>
      <c r="N14" cm="1">
        <f t="array" ref="N14">SUM(--(RIGHT(_xlfn.TEXTSPLIT(keywords_copy[[#This Row],[processed]], ," "), 2) = "bl"))</f>
        <v>0</v>
      </c>
      <c r="O14" cm="1">
        <f t="array" ref="O14">SUM(--(ISNUMBER(SEARCH(keywords_copy[[#This Row],[keyword]], keywords_copy[keyword]))))</f>
        <v>8</v>
      </c>
      <c r="P14" t="str" cm="1">
        <f t="array" ref="P14">_xlfn.TEXTJOIN(", ", TRUE, _xlfn._xlws.FILTER(keywords_copy[keyword], ISNUMBER(SEARCH(keywords_copy[[#This Row],[keyword]], keywords_copy[keyword])), ""))</f>
        <v>adapt, adapt, adapt, adapt, adaptabil, requir adapt, scenario requir adapt, system adapt</v>
      </c>
      <c r="Q14" cm="1">
        <f t="array" ref="Q14">SUM(--((_xlfn.REGEXTEST(keywords_copy[keyword], "^" &amp; keywords_copy[[#This Row],[keyword]] &amp; ".*")) * (keywords_copy[keep]=1) ))</f>
        <v>4</v>
      </c>
      <c r="R14" t="str" cm="1">
        <f t="array" ref="R14">_xlfn.TEXTJOIN(", ", TRUE, _xlfn._xlws.FILTER(keywords_copy[keyword], (_xlfn.REGEXTEST(keywords_copy[keyword], "^" &amp; keywords_copy[[#This Row],[keyword]] &amp; ".*")) * (keywords_copy[keep]=1), ""))</f>
        <v>adapt, adapt, adapt, adapt</v>
      </c>
      <c r="S14" t="str" cm="1">
        <f t="array" ref="S1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5" spans="1:19" hidden="1" x14ac:dyDescent="0.3">
      <c r="A15" t="str">
        <f>IF(NOT(ISBLANK(keywords_copy[[#This Row],[correct value]])), keywords_copy[[#This Row],[correct value]], keywords_copy[[#This Row],[processed]])</f>
        <v>adapt</v>
      </c>
      <c r="B15">
        <f>LEN(keywords_copy[[#This Row],[keyword]])</f>
        <v>5</v>
      </c>
      <c r="C15">
        <v>0</v>
      </c>
      <c r="D15">
        <v>1</v>
      </c>
      <c r="E15" t="s">
        <v>541</v>
      </c>
      <c r="G15" t="b">
        <f>COUNTA(_xlfn.TEXTSPLIT(keywords_copy[[#This Row],[processed]]," "))=1</f>
        <v>1</v>
      </c>
      <c r="H15" t="s">
        <v>47</v>
      </c>
      <c r="I15" s="2" t="s">
        <v>47</v>
      </c>
      <c r="K15" cm="1">
        <f t="array" ref="K15">SUM(--((_xlfn.REGEXTEST(keywords_copy[keyword], "\b" &amp; keywords_copy[[#This Row],[keyword]] &amp; ".*")) * (keywords_copy[keep]=1) * (keywords_copy[QA]=keywords_copy[[#This Row],[QA]]) *  (keywords_copy[Redundant]&lt;&gt;1)))</f>
        <v>1</v>
      </c>
      <c r="L15" t="str" cm="1">
        <f t="array" ref="L15">_xlfn.TEXTJOIN(", ", TRUE, _xlfn._xlws.FILTER(keywords_copy[keyword], (_xlfn.REGEXTEST(keywords_copy[keyword], "\b" &amp; keywords_copy[[#This Row],[keyword]] &amp; ".*")) * (keywords_copy[keep]=1)  * (keywords_copy[QA]=keywords_copy[[#This Row],[QA]]) *  (keywords_copy[Redundant]&lt;&gt;1), ""))</f>
        <v>adapt</v>
      </c>
      <c r="M15" cm="1">
        <f t="array" ref="M15">SUM(--(RIGHT(_xlfn.TEXTSPLIT(keywords_copy[[#This Row],[processed]], ," "), 1) = "I"))</f>
        <v>0</v>
      </c>
      <c r="N15" cm="1">
        <f t="array" ref="N15">SUM(--(RIGHT(_xlfn.TEXTSPLIT(keywords_copy[[#This Row],[processed]], ," "), 2) = "bl"))</f>
        <v>0</v>
      </c>
      <c r="O15" cm="1">
        <f t="array" ref="O15">SUM(--(ISNUMBER(SEARCH(keywords_copy[[#This Row],[keyword]], keywords_copy[keyword]))))</f>
        <v>8</v>
      </c>
      <c r="P15" t="str" cm="1">
        <f t="array" ref="P15">_xlfn.TEXTJOIN(", ", TRUE, _xlfn._xlws.FILTER(keywords_copy[keyword], ISNUMBER(SEARCH(keywords_copy[[#This Row],[keyword]], keywords_copy[keyword])), ""))</f>
        <v>adapt, adapt, adapt, adapt, adaptabil, requir adapt, scenario requir adapt, system adapt</v>
      </c>
      <c r="Q15" cm="1">
        <f t="array" ref="Q15">SUM(--((_xlfn.REGEXTEST(keywords_copy[keyword], "^" &amp; keywords_copy[[#This Row],[keyword]] &amp; ".*")) * (keywords_copy[keep]=1) ))</f>
        <v>4</v>
      </c>
      <c r="R15" t="str" cm="1">
        <f t="array" ref="R15">_xlfn.TEXTJOIN(", ", TRUE, _xlfn._xlws.FILTER(keywords_copy[keyword], (_xlfn.REGEXTEST(keywords_copy[keyword], "^" &amp; keywords_copy[[#This Row],[keyword]] &amp; ".*")) * (keywords_copy[keep]=1), ""))</f>
        <v>adapt, adapt, adapt, adapt</v>
      </c>
      <c r="S15" t="str" cm="1">
        <f t="array" ref="S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6" spans="1:19" x14ac:dyDescent="0.3">
      <c r="A16" s="6" t="str">
        <f>IF(NOT(ISBLANK(keywords_copy[[#This Row],[correct value]])), keywords_copy[[#This Row],[correct value]], keywords_copy[[#This Row],[processed]])</f>
        <v>adaptabil</v>
      </c>
      <c r="B16" s="6">
        <f>LEN(keywords_copy[[#This Row],[keyword]])</f>
        <v>9</v>
      </c>
      <c r="C16">
        <v>0</v>
      </c>
      <c r="D16">
        <v>0</v>
      </c>
      <c r="E16" t="s">
        <v>1383</v>
      </c>
      <c r="G16" t="b">
        <f>COUNTA(_xlfn.TEXTSPLIT(keywords_copy[[#This Row],[processed]]," "))=1</f>
        <v>1</v>
      </c>
      <c r="H16" t="s">
        <v>1266</v>
      </c>
      <c r="I16" t="s">
        <v>1266</v>
      </c>
      <c r="K16" cm="1">
        <f t="array" ref="K16">SUM(--((_xlfn.REGEXTEST(keywords_copy[keyword], "\b" &amp; keywords_copy[[#This Row],[keyword]] &amp; ".*")) * (keywords_copy[keep]=1) * (keywords_copy[QA]=keywords_copy[[#This Row],[QA]]) *  (keywords_copy[Redundant]&lt;&gt;1)))</f>
        <v>0</v>
      </c>
      <c r="L16" t="str" cm="1">
        <f t="array" ref="L16">_xlfn.TEXTJOIN(", ", TRUE, _xlfn._xlws.FILTER(keywords_copy[keyword], (_xlfn.REGEXTEST(keywords_copy[keyword], "\b" &amp; keywords_copy[[#This Row],[keyword]] &amp; ".*")) * (keywords_copy[keep]=1)  * (keywords_copy[QA]=keywords_copy[[#This Row],[QA]]) *  (keywords_copy[Redundant]&lt;&gt;1), ""))</f>
        <v/>
      </c>
      <c r="M16" cm="1">
        <f t="array" ref="M16">SUM(--(RIGHT(_xlfn.TEXTSPLIT(keywords_copy[[#This Row],[processed]], ," "), 1) = "I"))</f>
        <v>0</v>
      </c>
      <c r="N16" cm="1">
        <f t="array" ref="N16">SUM(--(RIGHT(_xlfn.TEXTSPLIT(keywords_copy[[#This Row],[processed]], ," "), 2) = "bl"))</f>
        <v>0</v>
      </c>
      <c r="O16" cm="1">
        <f t="array" ref="O16">SUM(--(ISNUMBER(SEARCH(keywords_copy[[#This Row],[keyword]], keywords_copy[keyword]))))</f>
        <v>1</v>
      </c>
      <c r="P16" t="str" cm="1">
        <f t="array" ref="P16">_xlfn.TEXTJOIN(", ", TRUE, _xlfn._xlws.FILTER(keywords_copy[keyword], ISNUMBER(SEARCH(keywords_copy[[#This Row],[keyword]], keywords_copy[keyword])), ""))</f>
        <v>adaptabil</v>
      </c>
      <c r="Q16" cm="1">
        <f t="array" ref="Q16">SUM(--((_xlfn.REGEXTEST(keywords_copy[keyword], "^" &amp; keywords_copy[[#This Row],[keyword]] &amp; ".*")) * (keywords_copy[keep]=1) ))</f>
        <v>0</v>
      </c>
      <c r="R16" t="str" cm="1">
        <f t="array" ref="R16">_xlfn.TEXTJOIN(", ", TRUE, _xlfn._xlws.FILTER(keywords_copy[keyword], (_xlfn.REGEXTEST(keywords_copy[keyword], "^" &amp; keywords_copy[[#This Row],[keyword]] &amp; ".*")) * (keywords_copy[keep]=1), ""))</f>
        <v/>
      </c>
      <c r="S16" t="str" cm="1">
        <f t="array" ref="S1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7" spans="1:19" hidden="1" x14ac:dyDescent="0.3">
      <c r="A17" t="str">
        <f>IF(NOT(ISBLANK(keywords_copy[[#This Row],[correct value]])), keywords_copy[[#This Row],[correct value]], keywords_copy[[#This Row],[processed]])</f>
        <v>denial-of-servic</v>
      </c>
      <c r="B17">
        <f>LEN(keywords_copy[[#This Row],[keyword]])</f>
        <v>16</v>
      </c>
      <c r="C17">
        <v>0</v>
      </c>
      <c r="D17">
        <v>1</v>
      </c>
      <c r="E17" t="s">
        <v>1184</v>
      </c>
      <c r="G17" t="b">
        <f>COUNTA(_xlfn.TEXTSPLIT(keywords_copy[[#This Row],[processed]]," "))=1</f>
        <v>1</v>
      </c>
      <c r="H17" t="s">
        <v>996</v>
      </c>
      <c r="I17" s="2" t="s">
        <v>997</v>
      </c>
      <c r="K17" cm="1">
        <f t="array" ref="K17">SUM(--((_xlfn.REGEXTEST(keywords_copy[keyword], "\b" &amp; keywords_copy[[#This Row],[keyword]] &amp; ".*")) * (keywords_copy[keep]=1) * (keywords_copy[QA]=keywords_copy[[#This Row],[QA]]) *  (keywords_copy[Redundant]&lt;&gt;1)))</f>
        <v>1</v>
      </c>
      <c r="L17" t="str" cm="1">
        <f t="array" ref="L17">_xlfn.TEXTJOIN(", ", TRUE, _xlfn._xlws.FILTER(keywords_copy[keyword], (_xlfn.REGEXTEST(keywords_copy[keyword], "\b" &amp; keywords_copy[[#This Row],[keyword]] &amp; ".*")) * (keywords_copy[keep]=1)  * (keywords_copy[QA]=keywords_copy[[#This Row],[QA]]) *  (keywords_copy[Redundant]&lt;&gt;1), ""))</f>
        <v>denial-of-servic</v>
      </c>
      <c r="M17" cm="1">
        <f t="array" ref="M17">SUM(--(RIGHT(_xlfn.TEXTSPLIT(keywords_copy[[#This Row],[processed]], ," "), 1) = "I"))</f>
        <v>0</v>
      </c>
      <c r="N17" cm="1">
        <f t="array" ref="N17">SUM(--(RIGHT(_xlfn.TEXTSPLIT(keywords_copy[[#This Row],[processed]], ," "), 2) = "bl"))</f>
        <v>0</v>
      </c>
      <c r="O17" cm="1">
        <f t="array" ref="O17">SUM(--(ISNUMBER(SEARCH(keywords_copy[[#This Row],[keyword]], keywords_copy[keyword]))))</f>
        <v>1</v>
      </c>
      <c r="P17" t="str" cm="1">
        <f t="array" ref="P17">_xlfn.TEXTJOIN(", ", TRUE, _xlfn._xlws.FILTER(keywords_copy[keyword], ISNUMBER(SEARCH(keywords_copy[[#This Row],[keyword]], keywords_copy[keyword])), ""))</f>
        <v>denial-of-servic</v>
      </c>
      <c r="Q17" cm="1">
        <f t="array" ref="Q17">SUM(--((_xlfn.REGEXTEST(keywords_copy[keyword], "^" &amp; keywords_copy[[#This Row],[keyword]] &amp; ".*")) * (keywords_copy[keep]=1) ))</f>
        <v>1</v>
      </c>
      <c r="R17" t="str" cm="1">
        <f t="array" ref="R17">_xlfn.TEXTJOIN(", ", TRUE, _xlfn._xlws.FILTER(keywords_copy[keyword], (_xlfn.REGEXTEST(keywords_copy[keyword], "^" &amp; keywords_copy[[#This Row],[keyword]] &amp; ".*")) * (keywords_copy[keep]=1), ""))</f>
        <v>denial-of-servic</v>
      </c>
      <c r="S17" t="str" cm="1">
        <f t="array" ref="S1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8" spans="1:19" hidden="1" x14ac:dyDescent="0.3">
      <c r="A18" t="str">
        <f>IF(NOT(ISBLANK(keywords_copy[[#This Row],[correct value]])), keywords_copy[[#This Row],[correct value]], keywords_copy[[#This Row],[processed]])</f>
        <v>interfac design</v>
      </c>
      <c r="B18">
        <f>LEN(keywords_copy[[#This Row],[keyword]])</f>
        <v>15</v>
      </c>
      <c r="C18">
        <v>1</v>
      </c>
      <c r="D18">
        <v>1</v>
      </c>
      <c r="E18" t="s">
        <v>1383</v>
      </c>
      <c r="G18" t="b">
        <f>COUNTA(_xlfn.TEXTSPLIT(keywords_copy[[#This Row],[processed]]," "))=1</f>
        <v>0</v>
      </c>
      <c r="H18" t="s">
        <v>1334</v>
      </c>
      <c r="I18" s="2" t="s">
        <v>1335</v>
      </c>
      <c r="K18" cm="1">
        <f t="array" ref="K18">SUM(--((_xlfn.REGEXTEST(keywords_copy[keyword], "\b" &amp; keywords_copy[[#This Row],[keyword]] &amp; ".*")) * (keywords_copy[keep]=1) * (keywords_copy[QA]=keywords_copy[[#This Row],[QA]]) *  (keywords_copy[Redundant]&lt;&gt;1)))</f>
        <v>1</v>
      </c>
      <c r="L18" t="str" cm="1">
        <f t="array" ref="L18">_xlfn.TEXTJOIN(", ", TRUE, _xlfn._xlws.FILTER(keywords_copy[keyword], (_xlfn.REGEXTEST(keywords_copy[keyword], "\b" &amp; keywords_copy[[#This Row],[keyword]] &amp; ".*")) * (keywords_copy[keep]=1)  * (keywords_copy[QA]=keywords_copy[[#This Row],[QA]]) *  (keywords_copy[Redundant]&lt;&gt;1), ""))</f>
        <v>interfac design</v>
      </c>
      <c r="M18" cm="1">
        <f t="array" ref="M18">SUM(--(RIGHT(_xlfn.TEXTSPLIT(keywords_copy[[#This Row],[processed]], ," "), 1) = "I"))</f>
        <v>0</v>
      </c>
      <c r="N18" cm="1">
        <f t="array" ref="N18">SUM(--(RIGHT(_xlfn.TEXTSPLIT(keywords_copy[[#This Row],[processed]], ," "), 2) = "bl"))</f>
        <v>0</v>
      </c>
      <c r="O18" cm="1">
        <f t="array" ref="O18">SUM(--(ISNUMBER(SEARCH(keywords_copy[[#This Row],[keyword]], keywords_copy[keyword]))))</f>
        <v>1</v>
      </c>
      <c r="P18" t="str" cm="1">
        <f t="array" ref="P18">_xlfn.TEXTJOIN(", ", TRUE, _xlfn._xlws.FILTER(keywords_copy[keyword], ISNUMBER(SEARCH(keywords_copy[[#This Row],[keyword]], keywords_copy[keyword])), ""))</f>
        <v>interfac design</v>
      </c>
      <c r="Q18" cm="1">
        <f t="array" ref="Q18">SUM(--((_xlfn.REGEXTEST(keywords_copy[keyword], "^" &amp; keywords_copy[[#This Row],[keyword]] &amp; ".*")) * (keywords_copy[keep]=1) ))</f>
        <v>1</v>
      </c>
      <c r="R18" t="str" cm="1">
        <f t="array" ref="R18">_xlfn.TEXTJOIN(", ", TRUE, _xlfn._xlws.FILTER(keywords_copy[keyword], (_xlfn.REGEXTEST(keywords_copy[keyword], "^" &amp; keywords_copy[[#This Row],[keyword]] &amp; ".*")) * (keywords_copy[keep]=1), ""))</f>
        <v>interfac design</v>
      </c>
      <c r="S18" t="str" cm="1">
        <f t="array" ref="S1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9" spans="1:19" x14ac:dyDescent="0.3">
      <c r="A19" s="6" t="str">
        <f>IF(NOT(ISBLANK(keywords_copy[[#This Row],[correct value]])), keywords_copy[[#This Row],[correct value]], keywords_copy[[#This Row],[processed]])</f>
        <v>air gap</v>
      </c>
      <c r="B19" s="6">
        <f>LEN(keywords_copy[[#This Row],[keyword]])</f>
        <v>7</v>
      </c>
      <c r="C19">
        <v>0</v>
      </c>
      <c r="D19">
        <v>0</v>
      </c>
      <c r="E19" t="s">
        <v>1184</v>
      </c>
      <c r="G19" t="b">
        <f>COUNTA(_xlfn.TEXTSPLIT(keywords_copy[[#This Row],[processed]]," "))=1</f>
        <v>0</v>
      </c>
      <c r="H19" t="s">
        <v>984</v>
      </c>
      <c r="I19" t="s">
        <v>984</v>
      </c>
      <c r="K19" cm="1">
        <f t="array" ref="K19">SUM(--((_xlfn.REGEXTEST(keywords_copy[keyword], "\b" &amp; keywords_copy[[#This Row],[keyword]] &amp; ".*")) * (keywords_copy[keep]=1) * (keywords_copy[QA]=keywords_copy[[#This Row],[QA]]) *  (keywords_copy[Redundant]&lt;&gt;1)))</f>
        <v>0</v>
      </c>
      <c r="L19" t="str" cm="1">
        <f t="array" ref="L19">_xlfn.TEXTJOIN(", ", TRUE, _xlfn._xlws.FILTER(keywords_copy[keyword], (_xlfn.REGEXTEST(keywords_copy[keyword], "\b" &amp; keywords_copy[[#This Row],[keyword]] &amp; ".*")) * (keywords_copy[keep]=1)  * (keywords_copy[QA]=keywords_copy[[#This Row],[QA]]) *  (keywords_copy[Redundant]&lt;&gt;1), ""))</f>
        <v/>
      </c>
      <c r="M19" cm="1">
        <f t="array" ref="M19">SUM(--(RIGHT(_xlfn.TEXTSPLIT(keywords_copy[[#This Row],[processed]], ," "), 1) = "I"))</f>
        <v>0</v>
      </c>
      <c r="N19" cm="1">
        <f t="array" ref="N19">SUM(--(RIGHT(_xlfn.TEXTSPLIT(keywords_copy[[#This Row],[processed]], ," "), 2) = "bl"))</f>
        <v>0</v>
      </c>
      <c r="O19" cm="1">
        <f t="array" ref="O19">SUM(--(ISNUMBER(SEARCH(keywords_copy[[#This Row],[keyword]], keywords_copy[keyword]))))</f>
        <v>1</v>
      </c>
      <c r="P19" t="str" cm="1">
        <f t="array" ref="P19">_xlfn.TEXTJOIN(", ", TRUE, _xlfn._xlws.FILTER(keywords_copy[keyword], ISNUMBER(SEARCH(keywords_copy[[#This Row],[keyword]], keywords_copy[keyword])), ""))</f>
        <v>air gap</v>
      </c>
      <c r="Q19" cm="1">
        <f t="array" ref="Q19">SUM(--((_xlfn.REGEXTEST(keywords_copy[keyword], "^" &amp; keywords_copy[[#This Row],[keyword]] &amp; ".*")) * (keywords_copy[keep]=1) ))</f>
        <v>0</v>
      </c>
      <c r="R19" t="str" cm="1">
        <f t="array" ref="R19">_xlfn.TEXTJOIN(", ", TRUE, _xlfn._xlws.FILTER(keywords_copy[keyword], (_xlfn.REGEXTEST(keywords_copy[keyword], "^" &amp; keywords_copy[[#This Row],[keyword]] &amp; ".*")) * (keywords_copy[keep]=1), ""))</f>
        <v/>
      </c>
      <c r="S19" t="str" cm="1">
        <f t="array" ref="S1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0" spans="1:19" hidden="1" x14ac:dyDescent="0.3">
      <c r="A20" t="str">
        <f>IF(NOT(ISBLANK(keywords_copy[[#This Row],[correct value]])), keywords_copy[[#This Row],[correct value]], keywords_copy[[#This Row],[processed]])</f>
        <v>safety constraint</v>
      </c>
      <c r="B20">
        <f>LEN(keywords_copy[[#This Row],[keyword]])</f>
        <v>17</v>
      </c>
      <c r="C20">
        <v>1</v>
      </c>
      <c r="D20">
        <v>1</v>
      </c>
      <c r="E20" t="s">
        <v>969</v>
      </c>
      <c r="F20">
        <v>1</v>
      </c>
      <c r="G20" t="b">
        <f>COUNTA(_xlfn.TEXTSPLIT(keywords_copy[[#This Row],[processed]]," "))=1</f>
        <v>0</v>
      </c>
      <c r="H20" t="s">
        <v>943</v>
      </c>
      <c r="I20" s="2" t="s">
        <v>944</v>
      </c>
      <c r="J20" t="s">
        <v>1413</v>
      </c>
      <c r="K20" cm="1">
        <f t="array" ref="K20">SUM(--((_xlfn.REGEXTEST(keywords_copy[keyword], "\b" &amp; keywords_copy[[#This Row],[keyword]] &amp; ".*")) * (keywords_copy[keep]=1) * (keywords_copy[QA]=keywords_copy[[#This Row],[QA]]) *  (keywords_copy[Redundant]&lt;&gt;1)))</f>
        <v>0</v>
      </c>
      <c r="L20" t="str" cm="1">
        <f t="array" ref="L20">_xlfn.TEXTJOIN(", ", TRUE, _xlfn._xlws.FILTER(keywords_copy[keyword], (_xlfn.REGEXTEST(keywords_copy[keyword], "\b" &amp; keywords_copy[[#This Row],[keyword]] &amp; ".*")) * (keywords_copy[keep]=1)  * (keywords_copy[QA]=keywords_copy[[#This Row],[QA]]) *  (keywords_copy[Redundant]&lt;&gt;1), ""))</f>
        <v/>
      </c>
      <c r="M20" cm="1">
        <f t="array" ref="M20">SUM(--(RIGHT(_xlfn.TEXTSPLIT(keywords_copy[[#This Row],[processed]], ," "), 1) = "I"))</f>
        <v>1</v>
      </c>
      <c r="N20" cm="1">
        <f t="array" ref="N20">SUM(--(RIGHT(_xlfn.TEXTSPLIT(keywords_copy[[#This Row],[processed]], ," "), 2) = "bl"))</f>
        <v>0</v>
      </c>
      <c r="O20" cm="1">
        <f t="array" ref="O20">SUM(--(ISNUMBER(SEARCH(keywords_copy[[#This Row],[keyword]], keywords_copy[keyword]))))</f>
        <v>1</v>
      </c>
      <c r="P20" t="str" cm="1">
        <f t="array" ref="P20">_xlfn.TEXTJOIN(", ", TRUE, _xlfn._xlws.FILTER(keywords_copy[keyword], ISNUMBER(SEARCH(keywords_copy[[#This Row],[keyword]], keywords_copy[keyword])), ""))</f>
        <v>safety constraint</v>
      </c>
      <c r="Q20" cm="1">
        <f t="array" ref="Q20">SUM(--((_xlfn.REGEXTEST(keywords_copy[keyword], "^" &amp; keywords_copy[[#This Row],[keyword]] &amp; ".*")) * (keywords_copy[keep]=1) ))</f>
        <v>1</v>
      </c>
      <c r="R20" t="str" cm="1">
        <f t="array" ref="R20">_xlfn.TEXTJOIN(", ", TRUE, _xlfn._xlws.FILTER(keywords_copy[keyword], (_xlfn.REGEXTEST(keywords_copy[keyword], "^" &amp; keywords_copy[[#This Row],[keyword]] &amp; ".*")) * (keywords_copy[keep]=1), ""))</f>
        <v>safety constraint</v>
      </c>
      <c r="S20" t="str" cm="1">
        <f t="array" ref="S2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1" spans="1:19" hidden="1" x14ac:dyDescent="0.3">
      <c r="A21" t="str">
        <f>IF(NOT(ISBLANK(keywords_copy[[#This Row],[correct value]])), keywords_copy[[#This Row],[correct value]], keywords_copy[[#This Row],[processed]])</f>
        <v>alert</v>
      </c>
      <c r="B21">
        <f>LEN(keywords_copy[[#This Row],[keyword]])</f>
        <v>5</v>
      </c>
      <c r="C21">
        <v>0</v>
      </c>
      <c r="D21">
        <v>1</v>
      </c>
      <c r="E21" t="s">
        <v>861</v>
      </c>
      <c r="G21" t="b">
        <f>COUNTA(_xlfn.TEXTSPLIT(keywords_copy[[#This Row],[processed]]," "))=1</f>
        <v>1</v>
      </c>
      <c r="H21" t="s">
        <v>808</v>
      </c>
      <c r="I21" s="2" t="s">
        <v>808</v>
      </c>
      <c r="K21" cm="1">
        <f t="array" ref="K21">SUM(--((_xlfn.REGEXTEST(keywords_copy[keyword], "\b" &amp; keywords_copy[[#This Row],[keyword]] &amp; ".*")) * (keywords_copy[keep]=1) * (keywords_copy[QA]=keywords_copy[[#This Row],[QA]]) *  (keywords_copy[Redundant]&lt;&gt;1)))</f>
        <v>1</v>
      </c>
      <c r="L21" t="str" cm="1">
        <f t="array" ref="L21">_xlfn.TEXTJOIN(", ", TRUE, _xlfn._xlws.FILTER(keywords_copy[keyword], (_xlfn.REGEXTEST(keywords_copy[keyword], "\b" &amp; keywords_copy[[#This Row],[keyword]] &amp; ".*")) * (keywords_copy[keep]=1)  * (keywords_copy[QA]=keywords_copy[[#This Row],[QA]]) *  (keywords_copy[Redundant]&lt;&gt;1), ""))</f>
        <v>alert</v>
      </c>
      <c r="M21" cm="1">
        <f t="array" ref="M21">SUM(--(RIGHT(_xlfn.TEXTSPLIT(keywords_copy[[#This Row],[processed]], ," "), 1) = "I"))</f>
        <v>0</v>
      </c>
      <c r="N21" cm="1">
        <f t="array" ref="N21">SUM(--(RIGHT(_xlfn.TEXTSPLIT(keywords_copy[[#This Row],[processed]], ," "), 2) = "bl"))</f>
        <v>0</v>
      </c>
      <c r="O21" cm="1">
        <f t="array" ref="O21">SUM(--(ISNUMBER(SEARCH(keywords_copy[[#This Row],[keyword]], keywords_copy[keyword]))))</f>
        <v>2</v>
      </c>
      <c r="P21" t="str" cm="1">
        <f t="array" ref="P21">_xlfn.TEXTJOIN(", ", TRUE, _xlfn._xlws.FILTER(keywords_copy[keyword], ISNUMBER(SEARCH(keywords_copy[[#This Row],[keyword]], keywords_copy[keyword])), ""))</f>
        <v>alert, alert-manag</v>
      </c>
      <c r="Q21" cm="1">
        <f t="array" ref="Q21">SUM(--((_xlfn.REGEXTEST(keywords_copy[keyword], "^" &amp; keywords_copy[[#This Row],[keyword]] &amp; ".*")) * (keywords_copy[keep]=1) ))</f>
        <v>2</v>
      </c>
      <c r="R21" t="str" cm="1">
        <f t="array" ref="R21">_xlfn.TEXTJOIN(", ", TRUE, _xlfn._xlws.FILTER(keywords_copy[keyword], (_xlfn.REGEXTEST(keywords_copy[keyword], "^" &amp; keywords_copy[[#This Row],[keyword]] &amp; ".*")) * (keywords_copy[keep]=1), ""))</f>
        <v>alert, alert-manag</v>
      </c>
      <c r="S21" t="str" cm="1">
        <f t="array" ref="S2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2" spans="1:19" hidden="1" x14ac:dyDescent="0.3">
      <c r="A22" t="str">
        <f>IF(NOT(ISBLANK(keywords_copy[[#This Row],[correct value]])), keywords_copy[[#This Row],[correct value]], keywords_copy[[#This Row],[processed]])</f>
        <v>boundar object</v>
      </c>
      <c r="B22">
        <f>LEN(keywords_copy[[#This Row],[keyword]])</f>
        <v>14</v>
      </c>
      <c r="C22">
        <v>1</v>
      </c>
      <c r="D22">
        <v>1</v>
      </c>
      <c r="E22" t="s">
        <v>1383</v>
      </c>
      <c r="G22" t="b">
        <f>COUNTA(_xlfn.TEXTSPLIT(keywords_copy[[#This Row],[processed]]," "))=1</f>
        <v>0</v>
      </c>
      <c r="H22" t="s">
        <v>1340</v>
      </c>
      <c r="I22" s="2" t="s">
        <v>1341</v>
      </c>
      <c r="J22" t="s">
        <v>1428</v>
      </c>
      <c r="K22" cm="1">
        <f t="array" ref="K22">SUM(--((_xlfn.REGEXTEST(keywords_copy[keyword], "\b" &amp; keywords_copy[[#This Row],[keyword]] &amp; ".*")) * (keywords_copy[keep]=1) * (keywords_copy[QA]=keywords_copy[[#This Row],[QA]]) *  (keywords_copy[Redundant]&lt;&gt;1)))</f>
        <v>1</v>
      </c>
      <c r="L22" t="str" cm="1">
        <f t="array" ref="L22">_xlfn.TEXTJOIN(", ", TRUE, _xlfn._xlws.FILTER(keywords_copy[keyword], (_xlfn.REGEXTEST(keywords_copy[keyword], "\b" &amp; keywords_copy[[#This Row],[keyword]] &amp; ".*")) * (keywords_copy[keep]=1)  * (keywords_copy[QA]=keywords_copy[[#This Row],[QA]]) *  (keywords_copy[Redundant]&lt;&gt;1), ""))</f>
        <v>boundar object</v>
      </c>
      <c r="M22" cm="1">
        <f t="array" ref="M22">SUM(--(RIGHT(_xlfn.TEXTSPLIT(keywords_copy[[#This Row],[processed]], ," "), 1) = "I"))</f>
        <v>1</v>
      </c>
      <c r="N22" cm="1">
        <f t="array" ref="N22">SUM(--(RIGHT(_xlfn.TEXTSPLIT(keywords_copy[[#This Row],[processed]], ," "), 2) = "bl"))</f>
        <v>0</v>
      </c>
      <c r="O22" cm="1">
        <f t="array" ref="O22">SUM(--(ISNUMBER(SEARCH(keywords_copy[[#This Row],[keyword]], keywords_copy[keyword]))))</f>
        <v>1</v>
      </c>
      <c r="P22" t="str" cm="1">
        <f t="array" ref="P22">_xlfn.TEXTJOIN(", ", TRUE, _xlfn._xlws.FILTER(keywords_copy[keyword], ISNUMBER(SEARCH(keywords_copy[[#This Row],[keyword]], keywords_copy[keyword])), ""))</f>
        <v>boundar object</v>
      </c>
      <c r="Q22" cm="1">
        <f t="array" ref="Q22">SUM(--((_xlfn.REGEXTEST(keywords_copy[keyword], "^" &amp; keywords_copy[[#This Row],[keyword]] &amp; ".*")) * (keywords_copy[keep]=1) ))</f>
        <v>1</v>
      </c>
      <c r="R22" t="str" cm="1">
        <f t="array" ref="R22">_xlfn.TEXTJOIN(", ", TRUE, _xlfn._xlws.FILTER(keywords_copy[keyword], (_xlfn.REGEXTEST(keywords_copy[keyword], "^" &amp; keywords_copy[[#This Row],[keyword]] &amp; ".*")) * (keywords_copy[keep]=1), ""))</f>
        <v>boundar object</v>
      </c>
      <c r="S22" t="str" cm="1">
        <f t="array" ref="S2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3" spans="1:19" x14ac:dyDescent="0.3">
      <c r="A23" s="6" t="str">
        <f>IF(NOT(ISBLANK(keywords_copy[[#This Row],[correct value]])), keywords_copy[[#This Row],[correct value]], keywords_copy[[#This Row],[processed]])</f>
        <v>aliv</v>
      </c>
      <c r="B23" s="6">
        <f>LEN(keywords_copy[[#This Row],[keyword]])</f>
        <v>4</v>
      </c>
      <c r="C23">
        <v>0</v>
      </c>
      <c r="D23">
        <v>0</v>
      </c>
      <c r="E23" t="s">
        <v>131</v>
      </c>
      <c r="G23" t="b">
        <f>COUNTA(_xlfn.TEXTSPLIT(keywords_copy[[#This Row],[processed]]," "))=1</f>
        <v>1</v>
      </c>
      <c r="H23" t="s">
        <v>135</v>
      </c>
      <c r="I23" t="s">
        <v>190</v>
      </c>
      <c r="K23" cm="1">
        <f t="array" ref="K23">SUM(--((_xlfn.REGEXTEST(keywords_copy[keyword], "\b" &amp; keywords_copy[[#This Row],[keyword]] &amp; ".*")) * (keywords_copy[keep]=1) * (keywords_copy[QA]=keywords_copy[[#This Row],[QA]]) *  (keywords_copy[Redundant]&lt;&gt;1)))</f>
        <v>0</v>
      </c>
      <c r="L23" t="str" cm="1">
        <f t="array" ref="L23">_xlfn.TEXTJOIN(", ", TRUE, _xlfn._xlws.FILTER(keywords_copy[keyword], (_xlfn.REGEXTEST(keywords_copy[keyword], "\b" &amp; keywords_copy[[#This Row],[keyword]] &amp; ".*")) * (keywords_copy[keep]=1)  * (keywords_copy[QA]=keywords_copy[[#This Row],[QA]]) *  (keywords_copy[Redundant]&lt;&gt;1), ""))</f>
        <v/>
      </c>
      <c r="M23" cm="1">
        <f t="array" ref="M23">SUM(--(RIGHT(_xlfn.TEXTSPLIT(keywords_copy[[#This Row],[processed]], ," "), 1) = "I"))</f>
        <v>0</v>
      </c>
      <c r="N23" cm="1">
        <f t="array" ref="N23">SUM(--(RIGHT(_xlfn.TEXTSPLIT(keywords_copy[[#This Row],[processed]], ," "), 2) = "bl"))</f>
        <v>0</v>
      </c>
      <c r="O23" cm="1">
        <f t="array" ref="O23">SUM(--(ISNUMBER(SEARCH(keywords_copy[[#This Row],[keyword]], keywords_copy[keyword]))))</f>
        <v>1</v>
      </c>
      <c r="P23" t="str" cm="1">
        <f t="array" ref="P23">_xlfn.TEXTJOIN(", ", TRUE, _xlfn._xlws.FILTER(keywords_copy[keyword], ISNUMBER(SEARCH(keywords_copy[[#This Row],[keyword]], keywords_copy[keyword])), ""))</f>
        <v>aliv</v>
      </c>
      <c r="Q23" cm="1">
        <f t="array" ref="Q23">SUM(--((_xlfn.REGEXTEST(keywords_copy[keyword], "^" &amp; keywords_copy[[#This Row],[keyword]] &amp; ".*")) * (keywords_copy[keep]=1) ))</f>
        <v>0</v>
      </c>
      <c r="R23" t="str" cm="1">
        <f t="array" ref="R23">_xlfn.TEXTJOIN(", ", TRUE, _xlfn._xlws.FILTER(keywords_copy[keyword], (_xlfn.REGEXTEST(keywords_copy[keyword], "^" &amp; keywords_copy[[#This Row],[keyword]] &amp; ".*")) * (keywords_copy[keep]=1), ""))</f>
        <v/>
      </c>
      <c r="S23" t="str" cm="1">
        <f t="array" ref="S2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4" spans="1:19" hidden="1" x14ac:dyDescent="0.3">
      <c r="A24" t="str">
        <f>IF(NOT(ISBLANK(keywords_copy[[#This Row],[correct value]])), keywords_copy[[#This Row],[correct value]], keywords_copy[[#This Row],[processed]])</f>
        <v>alloc</v>
      </c>
      <c r="B24">
        <f>LEN(keywords_copy[[#This Row],[keyword]])</f>
        <v>5</v>
      </c>
      <c r="C24">
        <v>0</v>
      </c>
      <c r="D24">
        <v>1</v>
      </c>
      <c r="E24" t="s">
        <v>399</v>
      </c>
      <c r="G24" t="b">
        <f>COUNTA(_xlfn.TEXTSPLIT(keywords_copy[[#This Row],[processed]]," "))=1</f>
        <v>1</v>
      </c>
      <c r="H24" t="s">
        <v>363</v>
      </c>
      <c r="I24" s="2" t="s">
        <v>364</v>
      </c>
      <c r="K24" cm="1">
        <f t="array" ref="K24">SUM(--((_xlfn.REGEXTEST(keywords_copy[keyword], "\b" &amp; keywords_copy[[#This Row],[keyword]] &amp; ".*")) * (keywords_copy[keep]=1) * (keywords_copy[QA]=keywords_copy[[#This Row],[QA]]) *  (keywords_copy[Redundant]&lt;&gt;1)))</f>
        <v>1</v>
      </c>
      <c r="L24" t="str" cm="1">
        <f t="array" ref="L24">_xlfn.TEXTJOIN(", ", TRUE, _xlfn._xlws.FILTER(keywords_copy[keyword], (_xlfn.REGEXTEST(keywords_copy[keyword], "\b" &amp; keywords_copy[[#This Row],[keyword]] &amp; ".*")) * (keywords_copy[keep]=1)  * (keywords_copy[QA]=keywords_copy[[#This Row],[QA]]) *  (keywords_copy[Redundant]&lt;&gt;1), ""))</f>
        <v>alloc</v>
      </c>
      <c r="M24" cm="1">
        <f t="array" ref="M24">SUM(--(RIGHT(_xlfn.TEXTSPLIT(keywords_copy[[#This Row],[processed]], ," "), 1) = "I"))</f>
        <v>0</v>
      </c>
      <c r="N24" cm="1">
        <f t="array" ref="N24">SUM(--(RIGHT(_xlfn.TEXTSPLIT(keywords_copy[[#This Row],[processed]], ," "), 2) = "bl"))</f>
        <v>0</v>
      </c>
      <c r="O24" cm="1">
        <f t="array" ref="O24">SUM(--(ISNUMBER(SEARCH(keywords_copy[[#This Row],[keyword]], keywords_copy[keyword]))))</f>
        <v>1</v>
      </c>
      <c r="P24" t="str" cm="1">
        <f t="array" ref="P24">_xlfn.TEXTJOIN(", ", TRUE, _xlfn._xlws.FILTER(keywords_copy[keyword], ISNUMBER(SEARCH(keywords_copy[[#This Row],[keyword]], keywords_copy[keyword])), ""))</f>
        <v>alloc</v>
      </c>
      <c r="Q24" cm="1">
        <f t="array" ref="Q24">SUM(--((_xlfn.REGEXTEST(keywords_copy[keyword], "^" &amp; keywords_copy[[#This Row],[keyword]] &amp; ".*")) * (keywords_copy[keep]=1) ))</f>
        <v>1</v>
      </c>
      <c r="R24" t="str" cm="1">
        <f t="array" ref="R24">_xlfn.TEXTJOIN(", ", TRUE, _xlfn._xlws.FILTER(keywords_copy[keyword], (_xlfn.REGEXTEST(keywords_copy[keyword], "^" &amp; keywords_copy[[#This Row],[keyword]] &amp; ".*")) * (keywords_copy[keep]=1), ""))</f>
        <v>alloc</v>
      </c>
      <c r="S24" t="str" cm="1">
        <f t="array" ref="S2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5" spans="1:19" x14ac:dyDescent="0.3">
      <c r="A25" s="6" t="str">
        <f>IF(NOT(ISBLANK(keywords_copy[[#This Row],[correct value]])), keywords_copy[[#This Row],[correct value]], keywords_copy[[#This Row],[processed]])</f>
        <v>ampm</v>
      </c>
      <c r="B25" s="6">
        <f>LEN(keywords_copy[[#This Row],[keyword]])</f>
        <v>4</v>
      </c>
      <c r="C25">
        <v>0</v>
      </c>
      <c r="D25">
        <v>0</v>
      </c>
      <c r="E25" t="s">
        <v>861</v>
      </c>
      <c r="G25" t="b">
        <f>COUNTA(_xlfn.TEXTSPLIT(keywords_copy[[#This Row],[processed]]," "))=1</f>
        <v>1</v>
      </c>
      <c r="H25" t="s">
        <v>755</v>
      </c>
      <c r="I25" t="s">
        <v>756</v>
      </c>
      <c r="K25" cm="1">
        <f t="array" ref="K25">SUM(--((_xlfn.REGEXTEST(keywords_copy[keyword], "\b" &amp; keywords_copy[[#This Row],[keyword]] &amp; ".*")) * (keywords_copy[keep]=1) * (keywords_copy[QA]=keywords_copy[[#This Row],[QA]]) *  (keywords_copy[Redundant]&lt;&gt;1)))</f>
        <v>0</v>
      </c>
      <c r="L25" t="str" cm="1">
        <f t="array" ref="L25">_xlfn.TEXTJOIN(", ", TRUE, _xlfn._xlws.FILTER(keywords_copy[keyword], (_xlfn.REGEXTEST(keywords_copy[keyword], "\b" &amp; keywords_copy[[#This Row],[keyword]] &amp; ".*")) * (keywords_copy[keep]=1)  * (keywords_copy[QA]=keywords_copy[[#This Row],[QA]]) *  (keywords_copy[Redundant]&lt;&gt;1), ""))</f>
        <v/>
      </c>
      <c r="M25" cm="1">
        <f t="array" ref="M25">SUM(--(RIGHT(_xlfn.TEXTSPLIT(keywords_copy[[#This Row],[processed]], ," "), 1) = "I"))</f>
        <v>0</v>
      </c>
      <c r="N25" cm="1">
        <f t="array" ref="N25">SUM(--(RIGHT(_xlfn.TEXTSPLIT(keywords_copy[[#This Row],[processed]], ," "), 2) = "bl"))</f>
        <v>0</v>
      </c>
      <c r="O25" cm="1">
        <f t="array" ref="O25">SUM(--(ISNUMBER(SEARCH(keywords_copy[[#This Row],[keyword]], keywords_copy[keyword]))))</f>
        <v>1</v>
      </c>
      <c r="P25" t="str" cm="1">
        <f t="array" ref="P25">_xlfn.TEXTJOIN(", ", TRUE, _xlfn._xlws.FILTER(keywords_copy[keyword], ISNUMBER(SEARCH(keywords_copy[[#This Row],[keyword]], keywords_copy[keyword])), ""))</f>
        <v>ampm</v>
      </c>
      <c r="Q25" cm="1">
        <f t="array" ref="Q25">SUM(--((_xlfn.REGEXTEST(keywords_copy[keyword], "^" &amp; keywords_copy[[#This Row],[keyword]] &amp; ".*")) * (keywords_copy[keep]=1) ))</f>
        <v>0</v>
      </c>
      <c r="R25" t="str" cm="1">
        <f t="array" ref="R25">_xlfn.TEXTJOIN(", ", TRUE, _xlfn._xlws.FILTER(keywords_copy[keyword], (_xlfn.REGEXTEST(keywords_copy[keyword], "^" &amp; keywords_copy[[#This Row],[keyword]] &amp; ".*")) * (keywords_copy[keep]=1), ""))</f>
        <v/>
      </c>
      <c r="S25" t="str" cm="1">
        <f t="array" ref="S2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6" spans="1:19" x14ac:dyDescent="0.3">
      <c r="A26" s="6" t="str">
        <f>IF(NOT(ISBLANK(keywords_copy[[#This Row],[correct value]])), keywords_copy[[#This Row],[correct value]], keywords_copy[[#This Row],[processed]])</f>
        <v>amsaa</v>
      </c>
      <c r="B26" s="6">
        <f>LEN(keywords_copy[[#This Row],[keyword]])</f>
        <v>5</v>
      </c>
      <c r="C26">
        <v>0</v>
      </c>
      <c r="D26">
        <v>0</v>
      </c>
      <c r="E26" t="s">
        <v>861</v>
      </c>
      <c r="G26" t="b">
        <f>COUNTA(_xlfn.TEXTSPLIT(keywords_copy[[#This Row],[processed]]," "))=1</f>
        <v>1</v>
      </c>
      <c r="H26" t="s">
        <v>753</v>
      </c>
      <c r="I26" t="s">
        <v>754</v>
      </c>
      <c r="K26" cm="1">
        <f t="array" ref="K26">SUM(--((_xlfn.REGEXTEST(keywords_copy[keyword], "\b" &amp; keywords_copy[[#This Row],[keyword]] &amp; ".*")) * (keywords_copy[keep]=1) * (keywords_copy[QA]=keywords_copy[[#This Row],[QA]]) *  (keywords_copy[Redundant]&lt;&gt;1)))</f>
        <v>0</v>
      </c>
      <c r="L26" t="str" cm="1">
        <f t="array" ref="L26">_xlfn.TEXTJOIN(", ", TRUE, _xlfn._xlws.FILTER(keywords_copy[keyword], (_xlfn.REGEXTEST(keywords_copy[keyword], "\b" &amp; keywords_copy[[#This Row],[keyword]] &amp; ".*")) * (keywords_copy[keep]=1)  * (keywords_copy[QA]=keywords_copy[[#This Row],[QA]]) *  (keywords_copy[Redundant]&lt;&gt;1), ""))</f>
        <v/>
      </c>
      <c r="M26" cm="1">
        <f t="array" ref="M26">SUM(--(RIGHT(_xlfn.TEXTSPLIT(keywords_copy[[#This Row],[processed]], ," "), 1) = "I"))</f>
        <v>0</v>
      </c>
      <c r="N26" cm="1">
        <f t="array" ref="N26">SUM(--(RIGHT(_xlfn.TEXTSPLIT(keywords_copy[[#This Row],[processed]], ," "), 2) = "bl"))</f>
        <v>0</v>
      </c>
      <c r="O26" cm="1">
        <f t="array" ref="O26">SUM(--(ISNUMBER(SEARCH(keywords_copy[[#This Row],[keyword]], keywords_copy[keyword]))))</f>
        <v>1</v>
      </c>
      <c r="P26" t="str" cm="1">
        <f t="array" ref="P26">_xlfn.TEXTJOIN(", ", TRUE, _xlfn._xlws.FILTER(keywords_copy[keyword], ISNUMBER(SEARCH(keywords_copy[[#This Row],[keyword]], keywords_copy[keyword])), ""))</f>
        <v>amsaa</v>
      </c>
      <c r="Q26" cm="1">
        <f t="array" ref="Q26">SUM(--((_xlfn.REGEXTEST(keywords_copy[keyword], "^" &amp; keywords_copy[[#This Row],[keyword]] &amp; ".*")) * (keywords_copy[keep]=1) ))</f>
        <v>0</v>
      </c>
      <c r="R26" t="str" cm="1">
        <f t="array" ref="R26">_xlfn.TEXTJOIN(", ", TRUE, _xlfn._xlws.FILTER(keywords_copy[keyword], (_xlfn.REGEXTEST(keywords_copy[keyword], "^" &amp; keywords_copy[[#This Row],[keyword]] &amp; ".*")) * (keywords_copy[keep]=1), ""))</f>
        <v/>
      </c>
      <c r="S26" t="str" cm="1">
        <f t="array" ref="S2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 spans="1:19" hidden="1" x14ac:dyDescent="0.3">
      <c r="A27" t="str">
        <f>IF(NOT(ISBLANK(keywords_copy[[#This Row],[correct value]])), keywords_copy[[#This Row],[correct value]], keywords_copy[[#This Row],[processed]])</f>
        <v>analys modifi</v>
      </c>
      <c r="B27">
        <f>LEN(keywords_copy[[#This Row],[keyword]])</f>
        <v>13</v>
      </c>
      <c r="C27">
        <v>1</v>
      </c>
      <c r="D27">
        <v>1</v>
      </c>
      <c r="E27" t="s">
        <v>541</v>
      </c>
      <c r="G27" t="b">
        <f>COUNTA(_xlfn.TEXTSPLIT(keywords_copy[[#This Row],[processed]]," "))=1</f>
        <v>0</v>
      </c>
      <c r="H27" t="s">
        <v>574</v>
      </c>
      <c r="I27" s="2" t="s">
        <v>575</v>
      </c>
      <c r="J27" t="s">
        <v>1432</v>
      </c>
      <c r="K27" cm="1">
        <f t="array" ref="K27">SUM(--((_xlfn.REGEXTEST(keywords_copy[keyword], "\b" &amp; keywords_copy[[#This Row],[keyword]] &amp; ".*")) * (keywords_copy[keep]=1) * (keywords_copy[QA]=keywords_copy[[#This Row],[QA]]) *  (keywords_copy[Redundant]&lt;&gt;1)))</f>
        <v>1</v>
      </c>
      <c r="L27" t="str" cm="1">
        <f t="array" ref="L27">_xlfn.TEXTJOIN(", ", TRUE, _xlfn._xlws.FILTER(keywords_copy[keyword], (_xlfn.REGEXTEST(keywords_copy[keyword], "\b" &amp; keywords_copy[[#This Row],[keyword]] &amp; ".*")) * (keywords_copy[keep]=1)  * (keywords_copy[QA]=keywords_copy[[#This Row],[QA]]) *  (keywords_copy[Redundant]&lt;&gt;1), ""))</f>
        <v>analys modifi</v>
      </c>
      <c r="M27" cm="1">
        <f t="array" ref="M27">SUM(--(RIGHT(_xlfn.TEXTSPLIT(keywords_copy[[#This Row],[processed]], ," "), 1) = "I"))</f>
        <v>2</v>
      </c>
      <c r="N27" cm="1">
        <f t="array" ref="N27">SUM(--(RIGHT(_xlfn.TEXTSPLIT(keywords_copy[[#This Row],[processed]], ," "), 2) = "bl"))</f>
        <v>0</v>
      </c>
      <c r="O27" cm="1">
        <f t="array" ref="O27">SUM(--(ISNUMBER(SEARCH(keywords_copy[[#This Row],[keyword]], keywords_copy[keyword]))))</f>
        <v>1</v>
      </c>
      <c r="P27" t="str" cm="1">
        <f t="array" ref="P27">_xlfn.TEXTJOIN(", ", TRUE, _xlfn._xlws.FILTER(keywords_copy[keyword], ISNUMBER(SEARCH(keywords_copy[[#This Row],[keyword]], keywords_copy[keyword])), ""))</f>
        <v>analys modifi</v>
      </c>
      <c r="Q27" cm="1">
        <f t="array" ref="Q27">SUM(--((_xlfn.REGEXTEST(keywords_copy[keyword], "^" &amp; keywords_copy[[#This Row],[keyword]] &amp; ".*")) * (keywords_copy[keep]=1) ))</f>
        <v>1</v>
      </c>
      <c r="R27" t="str" cm="1">
        <f t="array" ref="R27">_xlfn.TEXTJOIN(", ", TRUE, _xlfn._xlws.FILTER(keywords_copy[keyword], (_xlfn.REGEXTEST(keywords_copy[keyword], "^" &amp; keywords_copy[[#This Row],[keyword]] &amp; ".*")) * (keywords_copy[keep]=1), ""))</f>
        <v>analys modifi</v>
      </c>
      <c r="S27" t="str" cm="1">
        <f t="array" ref="S2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8" spans="1:19" hidden="1" x14ac:dyDescent="0.3">
      <c r="A28" t="str">
        <f>IF(NOT(ISBLANK(keywords_copy[[#This Row],[correct value]])), keywords_copy[[#This Row],[correct value]], keywords_copy[[#This Row],[processed]])</f>
        <v>anomal</v>
      </c>
      <c r="B28">
        <f>LEN(keywords_copy[[#This Row],[keyword]])</f>
        <v>6</v>
      </c>
      <c r="C28">
        <v>0</v>
      </c>
      <c r="D28">
        <v>1</v>
      </c>
      <c r="E28" t="s">
        <v>861</v>
      </c>
      <c r="G28" t="b">
        <f>COUNTA(_xlfn.TEXTSPLIT(keywords_copy[[#This Row],[processed]]," "))=1</f>
        <v>1</v>
      </c>
      <c r="H28" t="s">
        <v>809</v>
      </c>
      <c r="I28" s="2" t="s">
        <v>810</v>
      </c>
      <c r="J28" t="s">
        <v>1406</v>
      </c>
      <c r="K28" cm="1">
        <f t="array" ref="K28">SUM(--((_xlfn.REGEXTEST(keywords_copy[keyword], "\b" &amp; keywords_copy[[#This Row],[keyword]] &amp; ".*")) * (keywords_copy[keep]=1) * (keywords_copy[QA]=keywords_copy[[#This Row],[QA]]) *  (keywords_copy[Redundant]&lt;&gt;1)))</f>
        <v>1</v>
      </c>
      <c r="L28" t="str" cm="1">
        <f t="array" ref="L28">_xlfn.TEXTJOIN(", ", TRUE, _xlfn._xlws.FILTER(keywords_copy[keyword], (_xlfn.REGEXTEST(keywords_copy[keyword], "\b" &amp; keywords_copy[[#This Row],[keyword]] &amp; ".*")) * (keywords_copy[keep]=1)  * (keywords_copy[QA]=keywords_copy[[#This Row],[QA]]) *  (keywords_copy[Redundant]&lt;&gt;1), ""))</f>
        <v>anomal</v>
      </c>
      <c r="M28" cm="1">
        <f t="array" ref="M28">SUM(--(RIGHT(_xlfn.TEXTSPLIT(keywords_copy[[#This Row],[processed]], ," "), 1) = "I"))</f>
        <v>1</v>
      </c>
      <c r="N28" cm="1">
        <f t="array" ref="N28">SUM(--(RIGHT(_xlfn.TEXTSPLIT(keywords_copy[[#This Row],[processed]], ," "), 2) = "bl"))</f>
        <v>0</v>
      </c>
      <c r="O28" cm="1">
        <f t="array" ref="O28">SUM(--(ISNUMBER(SEARCH(keywords_copy[[#This Row],[keyword]], keywords_copy[keyword]))))</f>
        <v>2</v>
      </c>
      <c r="P28" t="str" cm="1">
        <f t="array" ref="P28">_xlfn.TEXTJOIN(", ", TRUE, _xlfn._xlws.FILTER(keywords_copy[keyword], ISNUMBER(SEARCH(keywords_copy[[#This Row],[keyword]], keywords_copy[keyword])), ""))</f>
        <v>anomal, anomal</v>
      </c>
      <c r="Q28" cm="1">
        <f t="array" ref="Q28">SUM(--((_xlfn.REGEXTEST(keywords_copy[keyword], "^" &amp; keywords_copy[[#This Row],[keyword]] &amp; ".*")) * (keywords_copy[keep]=1) ))</f>
        <v>2</v>
      </c>
      <c r="R28" t="str" cm="1">
        <f t="array" ref="R28">_xlfn.TEXTJOIN(", ", TRUE, _xlfn._xlws.FILTER(keywords_copy[keyword], (_xlfn.REGEXTEST(keywords_copy[keyword], "^" &amp; keywords_copy[[#This Row],[keyword]] &amp; ".*")) * (keywords_copy[keep]=1), ""))</f>
        <v>anomal, anomal</v>
      </c>
      <c r="S28" t="str" cm="1">
        <f t="array" ref="S2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9" spans="1:19" hidden="1" x14ac:dyDescent="0.3">
      <c r="A29" t="str">
        <f>IF(NOT(ISBLANK(keywords_copy[[#This Row],[correct value]])), keywords_copy[[#This Row],[correct value]], keywords_copy[[#This Row],[processed]])</f>
        <v>process-control</v>
      </c>
      <c r="B29">
        <f>LEN(keywords_copy[[#This Row],[keyword]])</f>
        <v>15</v>
      </c>
      <c r="C29">
        <v>1</v>
      </c>
      <c r="D29">
        <v>1</v>
      </c>
      <c r="E29" t="s">
        <v>969</v>
      </c>
      <c r="G29" t="b">
        <f>COUNTA(_xlfn.TEXTSPLIT(keywords_copy[[#This Row],[processed]]," "))=1</f>
        <v>1</v>
      </c>
      <c r="H29" t="s">
        <v>924</v>
      </c>
      <c r="I29" s="2" t="s">
        <v>924</v>
      </c>
      <c r="K29" cm="1">
        <f t="array" ref="K29">SUM(--((_xlfn.REGEXTEST(keywords_copy[keyword], "\b" &amp; keywords_copy[[#This Row],[keyword]] &amp; ".*")) * (keywords_copy[keep]=1) * (keywords_copy[QA]=keywords_copy[[#This Row],[QA]]) *  (keywords_copy[Redundant]&lt;&gt;1)))</f>
        <v>1</v>
      </c>
      <c r="L29" t="str" cm="1">
        <f t="array" ref="L29">_xlfn.TEXTJOIN(", ", TRUE, _xlfn._xlws.FILTER(keywords_copy[keyword], (_xlfn.REGEXTEST(keywords_copy[keyword], "\b" &amp; keywords_copy[[#This Row],[keyword]] &amp; ".*")) * (keywords_copy[keep]=1)  * (keywords_copy[QA]=keywords_copy[[#This Row],[QA]]) *  (keywords_copy[Redundant]&lt;&gt;1), ""))</f>
        <v>process-control</v>
      </c>
      <c r="M29" cm="1">
        <f t="array" ref="M29">SUM(--(RIGHT(_xlfn.TEXTSPLIT(keywords_copy[[#This Row],[processed]], ," "), 1) = "I"))</f>
        <v>0</v>
      </c>
      <c r="N29" cm="1">
        <f t="array" ref="N29">SUM(--(RIGHT(_xlfn.TEXTSPLIT(keywords_copy[[#This Row],[processed]], ," "), 2) = "bl"))</f>
        <v>0</v>
      </c>
      <c r="O29" cm="1">
        <f t="array" ref="O29">SUM(--(ISNUMBER(SEARCH(keywords_copy[[#This Row],[keyword]], keywords_copy[keyword]))))</f>
        <v>1</v>
      </c>
      <c r="P29" t="str" cm="1">
        <f t="array" ref="P29">_xlfn.TEXTJOIN(", ", TRUE, _xlfn._xlws.FILTER(keywords_copy[keyword], ISNUMBER(SEARCH(keywords_copy[[#This Row],[keyword]], keywords_copy[keyword])), ""))</f>
        <v>process-control</v>
      </c>
      <c r="Q29" cm="1">
        <f t="array" ref="Q29">SUM(--((_xlfn.REGEXTEST(keywords_copy[keyword], "^" &amp; keywords_copy[[#This Row],[keyword]] &amp; ".*")) * (keywords_copy[keep]=1) ))</f>
        <v>1</v>
      </c>
      <c r="R29" t="str" cm="1">
        <f t="array" ref="R29">_xlfn.TEXTJOIN(", ", TRUE, _xlfn._xlws.FILTER(keywords_copy[keyword], (_xlfn.REGEXTEST(keywords_copy[keyword], "^" &amp; keywords_copy[[#This Row],[keyword]] &amp; ".*")) * (keywords_copy[keep]=1), ""))</f>
        <v>process-control</v>
      </c>
      <c r="S29" t="str" cm="1">
        <f t="array" ref="S2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0" spans="1:19" hidden="1" x14ac:dyDescent="0.3">
      <c r="A30" t="str">
        <f>IF(NOT(ISBLANK(keywords_copy[[#This Row],[correct value]])), keywords_copy[[#This Row],[correct value]], keywords_copy[[#This Row],[processed]])</f>
        <v>man-in-the-middl</v>
      </c>
      <c r="B30">
        <f>LEN(keywords_copy[[#This Row],[keyword]])</f>
        <v>16</v>
      </c>
      <c r="C30">
        <v>0</v>
      </c>
      <c r="D30">
        <v>1</v>
      </c>
      <c r="E30" t="s">
        <v>1184</v>
      </c>
      <c r="G30" t="b">
        <f>COUNTA(_xlfn.TEXTSPLIT(keywords_copy[[#This Row],[processed]]," "))=1</f>
        <v>1</v>
      </c>
      <c r="H30" t="s">
        <v>1010</v>
      </c>
      <c r="I30" s="2" t="s">
        <v>1011</v>
      </c>
      <c r="K30" cm="1">
        <f t="array" ref="K30">SUM(--((_xlfn.REGEXTEST(keywords_copy[keyword], "\b" &amp; keywords_copy[[#This Row],[keyword]] &amp; ".*")) * (keywords_copy[keep]=1) * (keywords_copy[QA]=keywords_copy[[#This Row],[QA]]) *  (keywords_copy[Redundant]&lt;&gt;1)))</f>
        <v>1</v>
      </c>
      <c r="L30" t="str" cm="1">
        <f t="array" ref="L30">_xlfn.TEXTJOIN(", ", TRUE, _xlfn._xlws.FILTER(keywords_copy[keyword], (_xlfn.REGEXTEST(keywords_copy[keyword], "\b" &amp; keywords_copy[[#This Row],[keyword]] &amp; ".*")) * (keywords_copy[keep]=1)  * (keywords_copy[QA]=keywords_copy[[#This Row],[QA]]) *  (keywords_copy[Redundant]&lt;&gt;1), ""))</f>
        <v>man-in-the-middl</v>
      </c>
      <c r="M30" cm="1">
        <f t="array" ref="M30">SUM(--(RIGHT(_xlfn.TEXTSPLIT(keywords_copy[[#This Row],[processed]], ," "), 1) = "I"))</f>
        <v>0</v>
      </c>
      <c r="N30" cm="1">
        <f t="array" ref="N30">SUM(--(RIGHT(_xlfn.TEXTSPLIT(keywords_copy[[#This Row],[processed]], ," "), 2) = "bl"))</f>
        <v>0</v>
      </c>
      <c r="O30" cm="1">
        <f t="array" ref="O30">SUM(--(ISNUMBER(SEARCH(keywords_copy[[#This Row],[keyword]], keywords_copy[keyword]))))</f>
        <v>1</v>
      </c>
      <c r="P30" t="str" cm="1">
        <f t="array" ref="P30">_xlfn.TEXTJOIN(", ", TRUE, _xlfn._xlws.FILTER(keywords_copy[keyword], ISNUMBER(SEARCH(keywords_copy[[#This Row],[keyword]], keywords_copy[keyword])), ""))</f>
        <v>man-in-the-middl</v>
      </c>
      <c r="Q30" cm="1">
        <f t="array" ref="Q30">SUM(--((_xlfn.REGEXTEST(keywords_copy[keyword], "^" &amp; keywords_copy[[#This Row],[keyword]] &amp; ".*")) * (keywords_copy[keep]=1) ))</f>
        <v>1</v>
      </c>
      <c r="R30" t="str" cm="1">
        <f t="array" ref="R30">_xlfn.TEXTJOIN(", ", TRUE, _xlfn._xlws.FILTER(keywords_copy[keyword], (_xlfn.REGEXTEST(keywords_copy[keyword], "^" &amp; keywords_copy[[#This Row],[keyword]] &amp; ".*")) * (keywords_copy[keep]=1), ""))</f>
        <v>man-in-the-middl</v>
      </c>
      <c r="S30" t="str" cm="1">
        <f t="array" ref="S3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1" spans="1:19" hidden="1" x14ac:dyDescent="0.3">
      <c r="A31" t="str">
        <f>IF(NOT(ISBLANK(keywords_copy[[#This Row],[correct value]])), keywords_copy[[#This Row],[correct value]], keywords_copy[[#This Row],[processed]])</f>
        <v>api</v>
      </c>
      <c r="B31">
        <f>LEN(keywords_copy[[#This Row],[keyword]])</f>
        <v>3</v>
      </c>
      <c r="C31">
        <v>0</v>
      </c>
      <c r="D31">
        <v>1</v>
      </c>
      <c r="E31" t="s">
        <v>390</v>
      </c>
      <c r="G31" t="b">
        <f>COUNTA(_xlfn.TEXTSPLIT(keywords_copy[[#This Row],[processed]]," "))=1</f>
        <v>1</v>
      </c>
      <c r="H31" t="s">
        <v>48</v>
      </c>
      <c r="I31" s="2" t="s">
        <v>82</v>
      </c>
      <c r="K31" cm="1">
        <f t="array" ref="K31">SUM(--((_xlfn.REGEXTEST(keywords_copy[keyword], "\b" &amp; keywords_copy[[#This Row],[keyword]] &amp; ".*")) * (keywords_copy[keep]=1) * (keywords_copy[QA]=keywords_copy[[#This Row],[QA]]) *  (keywords_copy[Redundant]&lt;&gt;1)))</f>
        <v>1</v>
      </c>
      <c r="L31" t="str" cm="1">
        <f t="array" ref="L31">_xlfn.TEXTJOIN(", ", TRUE, _xlfn._xlws.FILTER(keywords_copy[keyword], (_xlfn.REGEXTEST(keywords_copy[keyword], "\b" &amp; keywords_copy[[#This Row],[keyword]] &amp; ".*")) * (keywords_copy[keep]=1)  * (keywords_copy[QA]=keywords_copy[[#This Row],[QA]]) *  (keywords_copy[Redundant]&lt;&gt;1), ""))</f>
        <v>api</v>
      </c>
      <c r="M31" cm="1">
        <f t="array" ref="M31">SUM(--(RIGHT(_xlfn.TEXTSPLIT(keywords_copy[[#This Row],[processed]], ," "), 1) = "I"))</f>
        <v>1</v>
      </c>
      <c r="N31" cm="1">
        <f t="array" ref="N31">SUM(--(RIGHT(_xlfn.TEXTSPLIT(keywords_copy[[#This Row],[processed]], ," "), 2) = "bl"))</f>
        <v>0</v>
      </c>
      <c r="O31" cm="1">
        <f t="array" ref="O31">SUM(--(ISNUMBER(SEARCH(keywords_copy[[#This Row],[keyword]], keywords_copy[keyword]))))</f>
        <v>3</v>
      </c>
      <c r="P31" t="str" cm="1">
        <f t="array" ref="P31">_xlfn.TEXTJOIN(", ", TRUE, _xlfn._xlws.FILTER(keywords_copy[keyword], ISNUMBER(SEARCH(keywords_copy[[#This Row],[keyword]], keywords_copy[keyword])), ""))</f>
        <v>api, api, api</v>
      </c>
      <c r="Q31" cm="1">
        <f t="array" ref="Q31">SUM(--((_xlfn.REGEXTEST(keywords_copy[keyword], "^" &amp; keywords_copy[[#This Row],[keyword]] &amp; ".*")) * (keywords_copy[keep]=1) ))</f>
        <v>3</v>
      </c>
      <c r="R31" t="str" cm="1">
        <f t="array" ref="R31">_xlfn.TEXTJOIN(", ", TRUE, _xlfn._xlws.FILTER(keywords_copy[keyword], (_xlfn.REGEXTEST(keywords_copy[keyword], "^" &amp; keywords_copy[[#This Row],[keyword]] &amp; ".*")) * (keywords_copy[keep]=1), ""))</f>
        <v>api, api, api</v>
      </c>
      <c r="S31" t="str" cm="1">
        <f t="array" ref="S3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2" spans="1:19" hidden="1" x14ac:dyDescent="0.3">
      <c r="A32" t="str">
        <f>IF(NOT(ISBLANK(keywords_copy[[#This Row],[correct value]])), keywords_copy[[#This Row],[correct value]], keywords_copy[[#This Row],[processed]])</f>
        <v>api</v>
      </c>
      <c r="B32">
        <f>LEN(keywords_copy[[#This Row],[keyword]])</f>
        <v>3</v>
      </c>
      <c r="C32">
        <v>0</v>
      </c>
      <c r="D32">
        <v>1</v>
      </c>
      <c r="E32" t="s">
        <v>492</v>
      </c>
      <c r="G32" t="b">
        <f>COUNTA(_xlfn.TEXTSPLIT(keywords_copy[[#This Row],[processed]]," "))=1</f>
        <v>1</v>
      </c>
      <c r="H32" t="s">
        <v>48</v>
      </c>
      <c r="I32" s="2" t="s">
        <v>82</v>
      </c>
      <c r="K32" cm="1">
        <f t="array" ref="K32">SUM(--((_xlfn.REGEXTEST(keywords_copy[keyword], "\b" &amp; keywords_copy[[#This Row],[keyword]] &amp; ".*")) * (keywords_copy[keep]=1) * (keywords_copy[QA]=keywords_copy[[#This Row],[QA]]) *  (keywords_copy[Redundant]&lt;&gt;1)))</f>
        <v>1</v>
      </c>
      <c r="L32" t="str" cm="1">
        <f t="array" ref="L32">_xlfn.TEXTJOIN(", ", TRUE, _xlfn._xlws.FILTER(keywords_copy[keyword], (_xlfn.REGEXTEST(keywords_copy[keyword], "\b" &amp; keywords_copy[[#This Row],[keyword]] &amp; ".*")) * (keywords_copy[keep]=1)  * (keywords_copy[QA]=keywords_copy[[#This Row],[QA]]) *  (keywords_copy[Redundant]&lt;&gt;1), ""))</f>
        <v>api</v>
      </c>
      <c r="M32" cm="1">
        <f t="array" ref="M32">SUM(--(RIGHT(_xlfn.TEXTSPLIT(keywords_copy[[#This Row],[processed]], ," "), 1) = "I"))</f>
        <v>1</v>
      </c>
      <c r="N32" cm="1">
        <f t="array" ref="N32">SUM(--(RIGHT(_xlfn.TEXTSPLIT(keywords_copy[[#This Row],[processed]], ," "), 2) = "bl"))</f>
        <v>0</v>
      </c>
      <c r="O32" cm="1">
        <f t="array" ref="O32">SUM(--(ISNUMBER(SEARCH(keywords_copy[[#This Row],[keyword]], keywords_copy[keyword]))))</f>
        <v>3</v>
      </c>
      <c r="P32" t="str" cm="1">
        <f t="array" ref="P32">_xlfn.TEXTJOIN(", ", TRUE, _xlfn._xlws.FILTER(keywords_copy[keyword], ISNUMBER(SEARCH(keywords_copy[[#This Row],[keyword]], keywords_copy[keyword])), ""))</f>
        <v>api, api, api</v>
      </c>
      <c r="Q32" cm="1">
        <f t="array" ref="Q32">SUM(--((_xlfn.REGEXTEST(keywords_copy[keyword], "^" &amp; keywords_copy[[#This Row],[keyword]] &amp; ".*")) * (keywords_copy[keep]=1) ))</f>
        <v>3</v>
      </c>
      <c r="R32" t="str" cm="1">
        <f t="array" ref="R32">_xlfn.TEXTJOIN(", ", TRUE, _xlfn._xlws.FILTER(keywords_copy[keyword], (_xlfn.REGEXTEST(keywords_copy[keyword], "^" &amp; keywords_copy[[#This Row],[keyword]] &amp; ".*")) * (keywords_copy[keep]=1), ""))</f>
        <v>api, api, api</v>
      </c>
      <c r="S32" t="str" cm="1">
        <f t="array" ref="S3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3" spans="1:19" hidden="1" x14ac:dyDescent="0.3">
      <c r="A33" t="str">
        <f>IF(NOT(ISBLANK(keywords_copy[[#This Row],[correct value]])), keywords_copy[[#This Row],[correct value]], keywords_copy[[#This Row],[processed]])</f>
        <v>api</v>
      </c>
      <c r="B33">
        <f>LEN(keywords_copy[[#This Row],[keyword]])</f>
        <v>3</v>
      </c>
      <c r="C33">
        <v>0</v>
      </c>
      <c r="D33">
        <v>1</v>
      </c>
      <c r="E33" t="s">
        <v>115</v>
      </c>
      <c r="G33" t="b">
        <f>COUNTA(_xlfn.TEXTSPLIT(keywords_copy[[#This Row],[processed]]," "))=1</f>
        <v>1</v>
      </c>
      <c r="H33" t="s">
        <v>48</v>
      </c>
      <c r="I33" s="2" t="s">
        <v>82</v>
      </c>
      <c r="J33" t="s">
        <v>48</v>
      </c>
      <c r="K33" cm="1">
        <f t="array" ref="K33">SUM(--((_xlfn.REGEXTEST(keywords_copy[keyword], "\b" &amp; keywords_copy[[#This Row],[keyword]] &amp; ".*")) * (keywords_copy[keep]=1) * (keywords_copy[QA]=keywords_copy[[#This Row],[QA]]) *  (keywords_copy[Redundant]&lt;&gt;1)))</f>
        <v>1</v>
      </c>
      <c r="L33" t="str" cm="1">
        <f t="array" ref="L33">_xlfn.TEXTJOIN(", ", TRUE, _xlfn._xlws.FILTER(keywords_copy[keyword], (_xlfn.REGEXTEST(keywords_copy[keyword], "\b" &amp; keywords_copy[[#This Row],[keyword]] &amp; ".*")) * (keywords_copy[keep]=1)  * (keywords_copy[QA]=keywords_copy[[#This Row],[QA]]) *  (keywords_copy[Redundant]&lt;&gt;1), ""))</f>
        <v>api</v>
      </c>
      <c r="M33" cm="1">
        <f t="array" ref="M33">SUM(--(RIGHT(_xlfn.TEXTSPLIT(keywords_copy[[#This Row],[processed]], ," "), 1) = "I"))</f>
        <v>1</v>
      </c>
      <c r="N33" cm="1">
        <f t="array" ref="N33">SUM(--(RIGHT(_xlfn.TEXTSPLIT(keywords_copy[[#This Row],[processed]], ," "), 2) = "bl"))</f>
        <v>0</v>
      </c>
      <c r="O33" cm="1">
        <f t="array" ref="O33">SUM(--(ISNUMBER(SEARCH(keywords_copy[[#This Row],[keyword]], keywords_copy[keyword]))))</f>
        <v>3</v>
      </c>
      <c r="P33" t="str" cm="1">
        <f t="array" ref="P33">_xlfn.TEXTJOIN(", ", TRUE, _xlfn._xlws.FILTER(keywords_copy[keyword], ISNUMBER(SEARCH(keywords_copy[[#This Row],[keyword]], keywords_copy[keyword])), ""))</f>
        <v>api, api, api</v>
      </c>
      <c r="Q33" cm="1">
        <f t="array" ref="Q33">SUM(--((_xlfn.REGEXTEST(keywords_copy[keyword], "^" &amp; keywords_copy[[#This Row],[keyword]] &amp; ".*")) * (keywords_copy[keep]=1) ))</f>
        <v>3</v>
      </c>
      <c r="R33" t="str" cm="1">
        <f t="array" ref="R33">_xlfn.TEXTJOIN(", ", TRUE, _xlfn._xlws.FILTER(keywords_copy[keyword], (_xlfn.REGEXTEST(keywords_copy[keyword], "^" &amp; keywords_copy[[#This Row],[keyword]] &amp; ".*")) * (keywords_copy[keep]=1), ""))</f>
        <v>api, api, api</v>
      </c>
      <c r="S33" t="str" cm="1">
        <f t="array" ref="S3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4" spans="1:19" hidden="1" x14ac:dyDescent="0.3">
      <c r="A34" t="str">
        <f>IF(NOT(ISBLANK(keywords_copy[[#This Row],[correct value]])), keywords_copy[[#This Row],[correct value]], keywords_copy[[#This Row],[processed]])</f>
        <v>applic migrat</v>
      </c>
      <c r="B34">
        <f>LEN(keywords_copy[[#This Row],[keyword]])</f>
        <v>13</v>
      </c>
      <c r="C34">
        <v>1</v>
      </c>
      <c r="D34">
        <v>1</v>
      </c>
      <c r="E34" t="s">
        <v>861</v>
      </c>
      <c r="G34" t="b">
        <f>COUNTA(_xlfn.TEXTSPLIT(keywords_copy[[#This Row],[processed]]," "))=1</f>
        <v>0</v>
      </c>
      <c r="H34" t="s">
        <v>1471</v>
      </c>
      <c r="I34" s="2" t="s">
        <v>1472</v>
      </c>
      <c r="K34" cm="1">
        <f t="array" ref="K34">SUM(--((_xlfn.REGEXTEST(keywords_copy[keyword], "\b" &amp; keywords_copy[[#This Row],[keyword]] &amp; ".*")) * (keywords_copy[keep]=1) * (keywords_copy[QA]=keywords_copy[[#This Row],[QA]]) *  (keywords_copy[Redundant]&lt;&gt;1)))</f>
        <v>1</v>
      </c>
      <c r="L34" t="str" cm="1">
        <f t="array" ref="L34">_xlfn.TEXTJOIN(", ", TRUE, _xlfn._xlws.FILTER(keywords_copy[keyword], (_xlfn.REGEXTEST(keywords_copy[keyword], "\b" &amp; keywords_copy[[#This Row],[keyword]] &amp; ".*")) * (keywords_copy[keep]=1)  * (keywords_copy[QA]=keywords_copy[[#This Row],[QA]]) *  (keywords_copy[Redundant]&lt;&gt;1), ""))</f>
        <v>applic migrat</v>
      </c>
      <c r="M34" cm="1">
        <f t="array" ref="M34">SUM(--(RIGHT(_xlfn.TEXTSPLIT(keywords_copy[[#This Row],[processed]], ," "), 1) = "I"))</f>
        <v>0</v>
      </c>
      <c r="N34" cm="1">
        <f t="array" ref="N34">SUM(--(RIGHT(_xlfn.TEXTSPLIT(keywords_copy[[#This Row],[processed]], ," "), 2) = "bl"))</f>
        <v>0</v>
      </c>
      <c r="O34" cm="1">
        <f t="array" ref="O34">SUM(--(ISNUMBER(SEARCH(keywords_copy[[#This Row],[keyword]], keywords_copy[keyword]))))</f>
        <v>1</v>
      </c>
      <c r="P34" t="str" cm="1">
        <f t="array" ref="P34">_xlfn.TEXTJOIN(", ", TRUE, _xlfn._xlws.FILTER(keywords_copy[keyword], ISNUMBER(SEARCH(keywords_copy[[#This Row],[keyword]], keywords_copy[keyword])), ""))</f>
        <v>applic migrat</v>
      </c>
      <c r="Q34" cm="1">
        <f t="array" ref="Q34">SUM(--((_xlfn.REGEXTEST(keywords_copy[keyword], "^" &amp; keywords_copy[[#This Row],[keyword]] &amp; ".*")) * (keywords_copy[keep]=1) ))</f>
        <v>1</v>
      </c>
      <c r="R34" t="str" cm="1">
        <f t="array" ref="R34">_xlfn.TEXTJOIN(", ", TRUE, _xlfn._xlws.FILTER(keywords_copy[keyword], (_xlfn.REGEXTEST(keywords_copy[keyword], "^" &amp; keywords_copy[[#This Row],[keyword]] &amp; ".*")) * (keywords_copy[keep]=1), ""))</f>
        <v>applic migrat</v>
      </c>
      <c r="S34" t="str" cm="1">
        <f t="array" ref="S3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 spans="1:19" hidden="1" x14ac:dyDescent="0.3">
      <c r="A35" t="str">
        <f>IF(NOT(ISBLANK(keywords_copy[[#This Row],[correct value]])), keywords_copy[[#This Row],[correct value]], keywords_copy[[#This Row],[processed]])</f>
        <v>applic perform</v>
      </c>
      <c r="B35">
        <f>LEN(keywords_copy[[#This Row],[keyword]])</f>
        <v>14</v>
      </c>
      <c r="C35">
        <v>1</v>
      </c>
      <c r="D35">
        <v>1</v>
      </c>
      <c r="E35" t="s">
        <v>746</v>
      </c>
      <c r="F35">
        <v>1</v>
      </c>
      <c r="G35" t="b">
        <f>COUNTA(_xlfn.TEXTSPLIT(keywords_copy[[#This Row],[processed]]," "))=1</f>
        <v>0</v>
      </c>
      <c r="H35" t="s">
        <v>742</v>
      </c>
      <c r="I35" s="2" t="s">
        <v>743</v>
      </c>
      <c r="K35" cm="1">
        <f t="array" ref="K35">SUM(--((_xlfn.REGEXTEST(keywords_copy[keyword], "\b" &amp; keywords_copy[[#This Row],[keyword]] &amp; ".*")) * (keywords_copy[keep]=1) * (keywords_copy[QA]=keywords_copy[[#This Row],[QA]]) *  (keywords_copy[Redundant]&lt;&gt;1)))</f>
        <v>0</v>
      </c>
      <c r="L35" t="str" cm="1">
        <f t="array" ref="L35">_xlfn.TEXTJOIN(", ", TRUE, _xlfn._xlws.FILTER(keywords_copy[keyword], (_xlfn.REGEXTEST(keywords_copy[keyword], "\b" &amp; keywords_copy[[#This Row],[keyword]] &amp; ".*")) * (keywords_copy[keep]=1)  * (keywords_copy[QA]=keywords_copy[[#This Row],[QA]]) *  (keywords_copy[Redundant]&lt;&gt;1), ""))</f>
        <v/>
      </c>
      <c r="M35" cm="1">
        <f t="array" ref="M35">SUM(--(RIGHT(_xlfn.TEXTSPLIT(keywords_copy[[#This Row],[processed]], ," "), 1) = "I"))</f>
        <v>0</v>
      </c>
      <c r="N35" cm="1">
        <f t="array" ref="N35">SUM(--(RIGHT(_xlfn.TEXTSPLIT(keywords_copy[[#This Row],[processed]], ," "), 2) = "bl"))</f>
        <v>0</v>
      </c>
      <c r="O35" cm="1">
        <f t="array" ref="O35">SUM(--(ISNUMBER(SEARCH(keywords_copy[[#This Row],[keyword]], keywords_copy[keyword]))))</f>
        <v>1</v>
      </c>
      <c r="P35" t="str" cm="1">
        <f t="array" ref="P35">_xlfn.TEXTJOIN(", ", TRUE, _xlfn._xlws.FILTER(keywords_copy[keyword], ISNUMBER(SEARCH(keywords_copy[[#This Row],[keyword]], keywords_copy[keyword])), ""))</f>
        <v>applic perform</v>
      </c>
      <c r="Q35" cm="1">
        <f t="array" ref="Q35">SUM(--((_xlfn.REGEXTEST(keywords_copy[keyword], "^" &amp; keywords_copy[[#This Row],[keyword]] &amp; ".*")) * (keywords_copy[keep]=1) ))</f>
        <v>1</v>
      </c>
      <c r="R35" t="str" cm="1">
        <f t="array" ref="R35">_xlfn.TEXTJOIN(", ", TRUE, _xlfn._xlws.FILTER(keywords_copy[keyword], (_xlfn.REGEXTEST(keywords_copy[keyword], "^" &amp; keywords_copy[[#This Row],[keyword]] &amp; ".*")) * (keywords_copy[keep]=1), ""))</f>
        <v>applic perform</v>
      </c>
      <c r="S35" t="str" cm="1">
        <f t="array" ref="S3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6" spans="1:19" hidden="1" x14ac:dyDescent="0.3">
      <c r="A36" t="str">
        <f>IF(NOT(ISBLANK(keywords_copy[[#This Row],[correct value]])), keywords_copy[[#This Row],[correct value]], keywords_copy[[#This Row],[processed]])</f>
        <v>privacy-preserv</v>
      </c>
      <c r="B36">
        <f>LEN(keywords_copy[[#This Row],[keyword]])</f>
        <v>15</v>
      </c>
      <c r="C36">
        <v>1</v>
      </c>
      <c r="D36">
        <v>1</v>
      </c>
      <c r="E36" t="s">
        <v>1184</v>
      </c>
      <c r="G36" t="b">
        <f>COUNTA(_xlfn.TEXTSPLIT(keywords_copy[[#This Row],[processed]]," "))=1</f>
        <v>1</v>
      </c>
      <c r="H36" t="s">
        <v>1115</v>
      </c>
      <c r="I36" s="2" t="s">
        <v>1116</v>
      </c>
      <c r="K36" cm="1">
        <f t="array" ref="K36">SUM(--((_xlfn.REGEXTEST(keywords_copy[keyword], "\b" &amp; keywords_copy[[#This Row],[keyword]] &amp; ".*")) * (keywords_copy[keep]=1) * (keywords_copy[QA]=keywords_copy[[#This Row],[QA]]) *  (keywords_copy[Redundant]&lt;&gt;1)))</f>
        <v>1</v>
      </c>
      <c r="L36" t="str" cm="1">
        <f t="array" ref="L36">_xlfn.TEXTJOIN(", ", TRUE, _xlfn._xlws.FILTER(keywords_copy[keyword], (_xlfn.REGEXTEST(keywords_copy[keyword], "\b" &amp; keywords_copy[[#This Row],[keyword]] &amp; ".*")) * (keywords_copy[keep]=1)  * (keywords_copy[QA]=keywords_copy[[#This Row],[QA]]) *  (keywords_copy[Redundant]&lt;&gt;1), ""))</f>
        <v>privacy-preserv</v>
      </c>
      <c r="M36" cm="1">
        <f t="array" ref="M36">SUM(--(RIGHT(_xlfn.TEXTSPLIT(keywords_copy[[#This Row],[processed]], ," "), 1) = "I"))</f>
        <v>0</v>
      </c>
      <c r="N36" cm="1">
        <f t="array" ref="N36">SUM(--(RIGHT(_xlfn.TEXTSPLIT(keywords_copy[[#This Row],[processed]], ," "), 2) = "bl"))</f>
        <v>0</v>
      </c>
      <c r="O36" cm="1">
        <f t="array" ref="O36">SUM(--(ISNUMBER(SEARCH(keywords_copy[[#This Row],[keyword]], keywords_copy[keyword]))))</f>
        <v>1</v>
      </c>
      <c r="P36" t="str" cm="1">
        <f t="array" ref="P36">_xlfn.TEXTJOIN(", ", TRUE, _xlfn._xlws.FILTER(keywords_copy[keyword], ISNUMBER(SEARCH(keywords_copy[[#This Row],[keyword]], keywords_copy[keyword])), ""))</f>
        <v>privacy-preserv</v>
      </c>
      <c r="Q36" cm="1">
        <f t="array" ref="Q36">SUM(--((_xlfn.REGEXTEST(keywords_copy[keyword], "^" &amp; keywords_copy[[#This Row],[keyword]] &amp; ".*")) * (keywords_copy[keep]=1) ))</f>
        <v>1</v>
      </c>
      <c r="R36" t="str" cm="1">
        <f t="array" ref="R36">_xlfn.TEXTJOIN(", ", TRUE, _xlfn._xlws.FILTER(keywords_copy[keyword], (_xlfn.REGEXTEST(keywords_copy[keyword], "^" &amp; keywords_copy[[#This Row],[keyword]] &amp; ".*")) * (keywords_copy[keep]=1), ""))</f>
        <v>privacy-preserv</v>
      </c>
      <c r="S36" t="str" cm="1">
        <f t="array" ref="S3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7" spans="1:19" hidden="1" x14ac:dyDescent="0.3">
      <c r="A37" t="str">
        <f>IF(NOT(ISBLANK(keywords_copy[[#This Row],[correct value]])), keywords_copy[[#This Row],[correct value]], keywords_copy[[#This Row],[processed]])</f>
        <v>architectur</v>
      </c>
      <c r="B37">
        <f>LEN(keywords_copy[[#This Row],[keyword]])</f>
        <v>11</v>
      </c>
      <c r="C37">
        <v>0</v>
      </c>
      <c r="D37">
        <v>1</v>
      </c>
      <c r="E37" t="s">
        <v>115</v>
      </c>
      <c r="G37" t="b">
        <f>COUNTA(_xlfn.TEXTSPLIT(keywords_copy[[#This Row],[processed]]," "))=1</f>
        <v>1</v>
      </c>
      <c r="H37" t="s">
        <v>2</v>
      </c>
      <c r="I37" s="2" t="s">
        <v>95</v>
      </c>
      <c r="K37" cm="1">
        <f t="array" ref="K37">SUM(--((_xlfn.REGEXTEST(keywords_copy[keyword], "\b" &amp; keywords_copy[[#This Row],[keyword]] &amp; ".*")) * (keywords_copy[keep]=1) * (keywords_copy[QA]=keywords_copy[[#This Row],[QA]]) *  (keywords_copy[Redundant]&lt;&gt;1)))</f>
        <v>1</v>
      </c>
      <c r="L37" t="str" cm="1">
        <f t="array" ref="L37">_xlfn.TEXTJOIN(", ", TRUE, _xlfn._xlws.FILTER(keywords_copy[keyword], (_xlfn.REGEXTEST(keywords_copy[keyword], "\b" &amp; keywords_copy[[#This Row],[keyword]] &amp; ".*")) * (keywords_copy[keep]=1)  * (keywords_copy[QA]=keywords_copy[[#This Row],[QA]]) *  (keywords_copy[Redundant]&lt;&gt;1), ""))</f>
        <v>architectur</v>
      </c>
      <c r="M37" cm="1">
        <f t="array" ref="M37">SUM(--(RIGHT(_xlfn.TEXTSPLIT(keywords_copy[[#This Row],[processed]], ," "), 1) = "I"))</f>
        <v>0</v>
      </c>
      <c r="N37" cm="1">
        <f t="array" ref="N37">SUM(--(RIGHT(_xlfn.TEXTSPLIT(keywords_copy[[#This Row],[processed]], ," "), 2) = "bl"))</f>
        <v>0</v>
      </c>
      <c r="O37" cm="1">
        <f t="array" ref="O37">SUM(--(ISNUMBER(SEARCH(keywords_copy[[#This Row],[keyword]], keywords_copy[keyword]))))</f>
        <v>11</v>
      </c>
      <c r="P37" t="str" cm="1">
        <f t="array" ref="P37">_xlfn.TEXTJOIN(", ", TRUE, _xlfn._xlws.FILTER(keywords_copy[keyword], ISNUMBER(SEARCH(keywords_copy[[#This Row],[keyword]], keywords_copy[keyword])), ""))</f>
        <v>architectur, architectur analys, architectur descript, architectur design, architectur model, architectur pattern, architectur tactic, architectur view, candid architectur, enterpris architectur, softwar architectur analys</v>
      </c>
      <c r="Q37" cm="1">
        <f t="array" ref="Q37">SUM(--((_xlfn.REGEXTEST(keywords_copy[keyword], "^" &amp; keywords_copy[[#This Row],[keyword]] &amp; ".*")) * (keywords_copy[keep]=1) ))</f>
        <v>8</v>
      </c>
      <c r="R37" t="str" cm="1">
        <f t="array" ref="R37">_xlfn.TEXTJOIN(", ", TRUE, _xlfn._xlws.FILTER(keywords_copy[keyword], (_xlfn.REGEXTEST(keywords_copy[keyword], "^" &amp; keywords_copy[[#This Row],[keyword]] &amp; ".*")) * (keywords_copy[keep]=1), ""))</f>
        <v>architectur, architectur analys, architectur descript, architectur design, architectur model, architectur pattern, architectur tactic, architectur view</v>
      </c>
      <c r="S37" t="str" cm="1">
        <f t="array" ref="S3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8" spans="1:19" hidden="1" x14ac:dyDescent="0.3">
      <c r="A38" t="str">
        <f>IF(NOT(ISBLANK(keywords_copy[[#This Row],[correct value]])), keywords_copy[[#This Row],[correct value]], keywords_copy[[#This Row],[processed]])</f>
        <v>architectur analys</v>
      </c>
      <c r="B38">
        <f>LEN(keywords_copy[[#This Row],[keyword]])</f>
        <v>18</v>
      </c>
      <c r="C38">
        <v>1</v>
      </c>
      <c r="D38">
        <v>1</v>
      </c>
      <c r="E38" t="s">
        <v>541</v>
      </c>
      <c r="G38" t="b">
        <f>COUNTA(_xlfn.TEXTSPLIT(keywords_copy[[#This Row],[processed]]," "))=1</f>
        <v>0</v>
      </c>
      <c r="H38" t="s">
        <v>578</v>
      </c>
      <c r="I38" s="2" t="s">
        <v>579</v>
      </c>
      <c r="J38" t="s">
        <v>1401</v>
      </c>
      <c r="K38" cm="1">
        <f t="array" ref="K38">SUM(--((_xlfn.REGEXTEST(keywords_copy[keyword], "\b" &amp; keywords_copy[[#This Row],[keyword]] &amp; ".*")) * (keywords_copy[keep]=1) * (keywords_copy[QA]=keywords_copy[[#This Row],[QA]]) *  (keywords_copy[Redundant]&lt;&gt;1)))</f>
        <v>1</v>
      </c>
      <c r="L38" t="str" cm="1">
        <f t="array" ref="L38">_xlfn.TEXTJOIN(", ", TRUE, _xlfn._xlws.FILTER(keywords_copy[keyword], (_xlfn.REGEXTEST(keywords_copy[keyword], "\b" &amp; keywords_copy[[#This Row],[keyword]] &amp; ".*")) * (keywords_copy[keep]=1)  * (keywords_copy[QA]=keywords_copy[[#This Row],[QA]]) *  (keywords_copy[Redundant]&lt;&gt;1), ""))</f>
        <v>architectur analys</v>
      </c>
      <c r="M38" cm="1">
        <f t="array" ref="M38">SUM(--(RIGHT(_xlfn.TEXTSPLIT(keywords_copy[[#This Row],[processed]], ," "), 1) = "I"))</f>
        <v>1</v>
      </c>
      <c r="N38" cm="1">
        <f t="array" ref="N38">SUM(--(RIGHT(_xlfn.TEXTSPLIT(keywords_copy[[#This Row],[processed]], ," "), 2) = "bl"))</f>
        <v>0</v>
      </c>
      <c r="O38" cm="1">
        <f t="array" ref="O38">SUM(--(ISNUMBER(SEARCH(keywords_copy[[#This Row],[keyword]], keywords_copy[keyword]))))</f>
        <v>2</v>
      </c>
      <c r="P38" t="str" cm="1">
        <f t="array" ref="P38">_xlfn.TEXTJOIN(", ", TRUE, _xlfn._xlws.FILTER(keywords_copy[keyword], ISNUMBER(SEARCH(keywords_copy[[#This Row],[keyword]], keywords_copy[keyword])), ""))</f>
        <v>architectur analys, softwar architectur analys</v>
      </c>
      <c r="Q38" cm="1">
        <f t="array" ref="Q38">SUM(--((_xlfn.REGEXTEST(keywords_copy[keyword], "^" &amp; keywords_copy[[#This Row],[keyword]] &amp; ".*")) * (keywords_copy[keep]=1) ))</f>
        <v>1</v>
      </c>
      <c r="R38" t="str" cm="1">
        <f t="array" ref="R38">_xlfn.TEXTJOIN(", ", TRUE, _xlfn._xlws.FILTER(keywords_copy[keyword], (_xlfn.REGEXTEST(keywords_copy[keyword], "^" &amp; keywords_copy[[#This Row],[keyword]] &amp; ".*")) * (keywords_copy[keep]=1), ""))</f>
        <v>architectur analys</v>
      </c>
      <c r="S38" t="str" cm="1">
        <f t="array" ref="S3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9" spans="1:19" hidden="1" x14ac:dyDescent="0.3">
      <c r="A39" t="str">
        <f>IF(NOT(ISBLANK(keywords_copy[[#This Row],[correct value]])), keywords_copy[[#This Row],[correct value]], keywords_copy[[#This Row],[processed]])</f>
        <v>architectur descript</v>
      </c>
      <c r="B39">
        <f>LEN(keywords_copy[[#This Row],[keyword]])</f>
        <v>20</v>
      </c>
      <c r="C39">
        <v>1</v>
      </c>
      <c r="D39">
        <v>1</v>
      </c>
      <c r="E39" t="s">
        <v>541</v>
      </c>
      <c r="G39" t="b">
        <f>COUNTA(_xlfn.TEXTSPLIT(keywords_copy[[#This Row],[processed]]," "))=1</f>
        <v>0</v>
      </c>
      <c r="H39" t="s">
        <v>580</v>
      </c>
      <c r="I39" s="2" t="s">
        <v>581</v>
      </c>
      <c r="K39" cm="1">
        <f t="array" ref="K39">SUM(--((_xlfn.REGEXTEST(keywords_copy[keyword], "\b" &amp; keywords_copy[[#This Row],[keyword]] &amp; ".*")) * (keywords_copy[keep]=1) * (keywords_copy[QA]=keywords_copy[[#This Row],[QA]]) *  (keywords_copy[Redundant]&lt;&gt;1)))</f>
        <v>1</v>
      </c>
      <c r="L39" t="str" cm="1">
        <f t="array" ref="L39">_xlfn.TEXTJOIN(", ", TRUE, _xlfn._xlws.FILTER(keywords_copy[keyword], (_xlfn.REGEXTEST(keywords_copy[keyword], "\b" &amp; keywords_copy[[#This Row],[keyword]] &amp; ".*")) * (keywords_copy[keep]=1)  * (keywords_copy[QA]=keywords_copy[[#This Row],[QA]]) *  (keywords_copy[Redundant]&lt;&gt;1), ""))</f>
        <v>architectur descript</v>
      </c>
      <c r="M39" cm="1">
        <f t="array" ref="M39">SUM(--(RIGHT(_xlfn.TEXTSPLIT(keywords_copy[[#This Row],[processed]], ," "), 1) = "I"))</f>
        <v>0</v>
      </c>
      <c r="N39" cm="1">
        <f t="array" ref="N39">SUM(--(RIGHT(_xlfn.TEXTSPLIT(keywords_copy[[#This Row],[processed]], ," "), 2) = "bl"))</f>
        <v>0</v>
      </c>
      <c r="O39" cm="1">
        <f t="array" ref="O39">SUM(--(ISNUMBER(SEARCH(keywords_copy[[#This Row],[keyword]], keywords_copy[keyword]))))</f>
        <v>1</v>
      </c>
      <c r="P39" t="str" cm="1">
        <f t="array" ref="P39">_xlfn.TEXTJOIN(", ", TRUE, _xlfn._xlws.FILTER(keywords_copy[keyword], ISNUMBER(SEARCH(keywords_copy[[#This Row],[keyword]], keywords_copy[keyword])), ""))</f>
        <v>architectur descript</v>
      </c>
      <c r="Q39" cm="1">
        <f t="array" ref="Q39">SUM(--((_xlfn.REGEXTEST(keywords_copy[keyword], "^" &amp; keywords_copy[[#This Row],[keyword]] &amp; ".*")) * (keywords_copy[keep]=1) ))</f>
        <v>1</v>
      </c>
      <c r="R39" t="str" cm="1">
        <f t="array" ref="R39">_xlfn.TEXTJOIN(", ", TRUE, _xlfn._xlws.FILTER(keywords_copy[keyword], (_xlfn.REGEXTEST(keywords_copy[keyword], "^" &amp; keywords_copy[[#This Row],[keyword]] &amp; ".*")) * (keywords_copy[keep]=1), ""))</f>
        <v>architectur descript</v>
      </c>
      <c r="S39" t="str" cm="1">
        <f t="array" ref="S3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0" spans="1:19" hidden="1" x14ac:dyDescent="0.3">
      <c r="A40" t="str">
        <f>IF(NOT(ISBLANK(keywords_copy[[#This Row],[correct value]])), keywords_copy[[#This Row],[correct value]], keywords_copy[[#This Row],[processed]])</f>
        <v>architectur design</v>
      </c>
      <c r="B40">
        <f>LEN(keywords_copy[[#This Row],[keyword]])</f>
        <v>18</v>
      </c>
      <c r="C40">
        <v>1</v>
      </c>
      <c r="D40">
        <v>1</v>
      </c>
      <c r="E40" t="s">
        <v>541</v>
      </c>
      <c r="G40" t="b">
        <f>COUNTA(_xlfn.TEXTSPLIT(keywords_copy[[#This Row],[processed]]," "))=1</f>
        <v>0</v>
      </c>
      <c r="H40" t="s">
        <v>608</v>
      </c>
      <c r="I40" s="2" t="s">
        <v>609</v>
      </c>
      <c r="K40" cm="1">
        <f t="array" ref="K40">SUM(--((_xlfn.REGEXTEST(keywords_copy[keyword], "\b" &amp; keywords_copy[[#This Row],[keyword]] &amp; ".*")) * (keywords_copy[keep]=1) * (keywords_copy[QA]=keywords_copy[[#This Row],[QA]]) *  (keywords_copy[Redundant]&lt;&gt;1)))</f>
        <v>1</v>
      </c>
      <c r="L40" t="str" cm="1">
        <f t="array" ref="L40">_xlfn.TEXTJOIN(", ", TRUE, _xlfn._xlws.FILTER(keywords_copy[keyword], (_xlfn.REGEXTEST(keywords_copy[keyword], "\b" &amp; keywords_copy[[#This Row],[keyword]] &amp; ".*")) * (keywords_copy[keep]=1)  * (keywords_copy[QA]=keywords_copy[[#This Row],[QA]]) *  (keywords_copy[Redundant]&lt;&gt;1), ""))</f>
        <v>architectur design</v>
      </c>
      <c r="M40" cm="1">
        <f t="array" ref="M40">SUM(--(RIGHT(_xlfn.TEXTSPLIT(keywords_copy[[#This Row],[processed]], ," "), 1) = "I"))</f>
        <v>0</v>
      </c>
      <c r="N40" cm="1">
        <f t="array" ref="N40">SUM(--(RIGHT(_xlfn.TEXTSPLIT(keywords_copy[[#This Row],[processed]], ," "), 2) = "bl"))</f>
        <v>0</v>
      </c>
      <c r="O40" cm="1">
        <f t="array" ref="O40">SUM(--(ISNUMBER(SEARCH(keywords_copy[[#This Row],[keyword]], keywords_copy[keyword]))))</f>
        <v>1</v>
      </c>
      <c r="P40" t="str" cm="1">
        <f t="array" ref="P40">_xlfn.TEXTJOIN(", ", TRUE, _xlfn._xlws.FILTER(keywords_copy[keyword], ISNUMBER(SEARCH(keywords_copy[[#This Row],[keyword]], keywords_copy[keyword])), ""))</f>
        <v>architectur design</v>
      </c>
      <c r="Q40" cm="1">
        <f t="array" ref="Q40">SUM(--((_xlfn.REGEXTEST(keywords_copy[keyword], "^" &amp; keywords_copy[[#This Row],[keyword]] &amp; ".*")) * (keywords_copy[keep]=1) ))</f>
        <v>1</v>
      </c>
      <c r="R40" t="str" cm="1">
        <f t="array" ref="R40">_xlfn.TEXTJOIN(", ", TRUE, _xlfn._xlws.FILTER(keywords_copy[keyword], (_xlfn.REGEXTEST(keywords_copy[keyword], "^" &amp; keywords_copy[[#This Row],[keyword]] &amp; ".*")) * (keywords_copy[keep]=1), ""))</f>
        <v>architectur design</v>
      </c>
      <c r="S40" t="str" cm="1">
        <f t="array" ref="S4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1" spans="1:19" hidden="1" x14ac:dyDescent="0.3">
      <c r="A41" t="str">
        <f>IF(NOT(ISBLANK(keywords_copy[[#This Row],[correct value]])), keywords_copy[[#This Row],[correct value]], keywords_copy[[#This Row],[processed]])</f>
        <v>architectur model</v>
      </c>
      <c r="B41">
        <f>LEN(keywords_copy[[#This Row],[keyword]])</f>
        <v>17</v>
      </c>
      <c r="C41">
        <v>1</v>
      </c>
      <c r="D41">
        <v>1</v>
      </c>
      <c r="E41" t="s">
        <v>541</v>
      </c>
      <c r="G41" t="b">
        <f>COUNTA(_xlfn.TEXTSPLIT(keywords_copy[[#This Row],[processed]]," "))=1</f>
        <v>0</v>
      </c>
      <c r="H41" t="s">
        <v>582</v>
      </c>
      <c r="I41" s="2" t="s">
        <v>583</v>
      </c>
      <c r="K41" cm="1">
        <f t="array" ref="K41">SUM(--((_xlfn.REGEXTEST(keywords_copy[keyword], "\b" &amp; keywords_copy[[#This Row],[keyword]] &amp; ".*")) * (keywords_copy[keep]=1) * (keywords_copy[QA]=keywords_copy[[#This Row],[QA]]) *  (keywords_copy[Redundant]&lt;&gt;1)))</f>
        <v>1</v>
      </c>
      <c r="L41" t="str" cm="1">
        <f t="array" ref="L41">_xlfn.TEXTJOIN(", ", TRUE, _xlfn._xlws.FILTER(keywords_copy[keyword], (_xlfn.REGEXTEST(keywords_copy[keyword], "\b" &amp; keywords_copy[[#This Row],[keyword]] &amp; ".*")) * (keywords_copy[keep]=1)  * (keywords_copy[QA]=keywords_copy[[#This Row],[QA]]) *  (keywords_copy[Redundant]&lt;&gt;1), ""))</f>
        <v>architectur model</v>
      </c>
      <c r="M41" cm="1">
        <f t="array" ref="M41">SUM(--(RIGHT(_xlfn.TEXTSPLIT(keywords_copy[[#This Row],[processed]], ," "), 1) = "I"))</f>
        <v>0</v>
      </c>
      <c r="N41" cm="1">
        <f t="array" ref="N41">SUM(--(RIGHT(_xlfn.TEXTSPLIT(keywords_copy[[#This Row],[processed]], ," "), 2) = "bl"))</f>
        <v>0</v>
      </c>
      <c r="O41" cm="1">
        <f t="array" ref="O41">SUM(--(ISNUMBER(SEARCH(keywords_copy[[#This Row],[keyword]], keywords_copy[keyword]))))</f>
        <v>1</v>
      </c>
      <c r="P41" t="str" cm="1">
        <f t="array" ref="P41">_xlfn.TEXTJOIN(", ", TRUE, _xlfn._xlws.FILTER(keywords_copy[keyword], ISNUMBER(SEARCH(keywords_copy[[#This Row],[keyword]], keywords_copy[keyword])), ""))</f>
        <v>architectur model</v>
      </c>
      <c r="Q41" cm="1">
        <f t="array" ref="Q41">SUM(--((_xlfn.REGEXTEST(keywords_copy[keyword], "^" &amp; keywords_copy[[#This Row],[keyword]] &amp; ".*")) * (keywords_copy[keep]=1) ))</f>
        <v>1</v>
      </c>
      <c r="R41" t="str" cm="1">
        <f t="array" ref="R41">_xlfn.TEXTJOIN(", ", TRUE, _xlfn._xlws.FILTER(keywords_copy[keyword], (_xlfn.REGEXTEST(keywords_copy[keyword], "^" &amp; keywords_copy[[#This Row],[keyword]] &amp; ".*")) * (keywords_copy[keep]=1), ""))</f>
        <v>architectur model</v>
      </c>
      <c r="S41" t="str" cm="1">
        <f t="array" ref="S4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2" spans="1:19" hidden="1" x14ac:dyDescent="0.3">
      <c r="A42" t="str">
        <f>IF(NOT(ISBLANK(keywords_copy[[#This Row],[correct value]])), keywords_copy[[#This Row],[correct value]], keywords_copy[[#This Row],[processed]])</f>
        <v>architectur pattern</v>
      </c>
      <c r="B42">
        <f>LEN(keywords_copy[[#This Row],[keyword]])</f>
        <v>19</v>
      </c>
      <c r="C42">
        <v>1</v>
      </c>
      <c r="D42">
        <v>1</v>
      </c>
      <c r="E42" t="s">
        <v>541</v>
      </c>
      <c r="G42" t="b">
        <f>COUNTA(_xlfn.TEXTSPLIT(keywords_copy[[#This Row],[processed]]," "))=1</f>
        <v>0</v>
      </c>
      <c r="H42" t="s">
        <v>598</v>
      </c>
      <c r="I42" s="2" t="s">
        <v>599</v>
      </c>
      <c r="K42" cm="1">
        <f t="array" ref="K42">SUM(--((_xlfn.REGEXTEST(keywords_copy[keyword], "\b" &amp; keywords_copy[[#This Row],[keyword]] &amp; ".*")) * (keywords_copy[keep]=1) * (keywords_copy[QA]=keywords_copy[[#This Row],[QA]]) *  (keywords_copy[Redundant]&lt;&gt;1)))</f>
        <v>1</v>
      </c>
      <c r="L42" t="str" cm="1">
        <f t="array" ref="L42">_xlfn.TEXTJOIN(", ", TRUE, _xlfn._xlws.FILTER(keywords_copy[keyword], (_xlfn.REGEXTEST(keywords_copy[keyword], "\b" &amp; keywords_copy[[#This Row],[keyword]] &amp; ".*")) * (keywords_copy[keep]=1)  * (keywords_copy[QA]=keywords_copy[[#This Row],[QA]]) *  (keywords_copy[Redundant]&lt;&gt;1), ""))</f>
        <v>architectur pattern</v>
      </c>
      <c r="M42" cm="1">
        <f t="array" ref="M42">SUM(--(RIGHT(_xlfn.TEXTSPLIT(keywords_copy[[#This Row],[processed]], ," "), 1) = "I"))</f>
        <v>0</v>
      </c>
      <c r="N42" cm="1">
        <f t="array" ref="N42">SUM(--(RIGHT(_xlfn.TEXTSPLIT(keywords_copy[[#This Row],[processed]], ," "), 2) = "bl"))</f>
        <v>0</v>
      </c>
      <c r="O42" cm="1">
        <f t="array" ref="O42">SUM(--(ISNUMBER(SEARCH(keywords_copy[[#This Row],[keyword]], keywords_copy[keyword]))))</f>
        <v>1</v>
      </c>
      <c r="P42" t="str" cm="1">
        <f t="array" ref="P42">_xlfn.TEXTJOIN(", ", TRUE, _xlfn._xlws.FILTER(keywords_copy[keyword], ISNUMBER(SEARCH(keywords_copy[[#This Row],[keyword]], keywords_copy[keyword])), ""))</f>
        <v>architectur pattern</v>
      </c>
      <c r="Q42" cm="1">
        <f t="array" ref="Q42">SUM(--((_xlfn.REGEXTEST(keywords_copy[keyword], "^" &amp; keywords_copy[[#This Row],[keyword]] &amp; ".*")) * (keywords_copy[keep]=1) ))</f>
        <v>1</v>
      </c>
      <c r="R42" t="str" cm="1">
        <f t="array" ref="R42">_xlfn.TEXTJOIN(", ", TRUE, _xlfn._xlws.FILTER(keywords_copy[keyword], (_xlfn.REGEXTEST(keywords_copy[keyword], "^" &amp; keywords_copy[[#This Row],[keyword]] &amp; ".*")) * (keywords_copy[keep]=1), ""))</f>
        <v>architectur pattern</v>
      </c>
      <c r="S42" t="str" cm="1">
        <f t="array" ref="S4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3" spans="1:19" hidden="1" x14ac:dyDescent="0.3">
      <c r="A43" t="str">
        <f>IF(NOT(ISBLANK(keywords_copy[[#This Row],[correct value]])), keywords_copy[[#This Row],[correct value]], keywords_copy[[#This Row],[processed]])</f>
        <v>architectur tactic</v>
      </c>
      <c r="B43">
        <f>LEN(keywords_copy[[#This Row],[keyword]])</f>
        <v>18</v>
      </c>
      <c r="C43">
        <v>1</v>
      </c>
      <c r="D43">
        <v>1</v>
      </c>
      <c r="E43" t="s">
        <v>541</v>
      </c>
      <c r="G43" t="b">
        <f>COUNTA(_xlfn.TEXTSPLIT(keywords_copy[[#This Row],[processed]]," "))=1</f>
        <v>0</v>
      </c>
      <c r="H43" t="s">
        <v>606</v>
      </c>
      <c r="I43" s="2" t="s">
        <v>607</v>
      </c>
      <c r="K43" cm="1">
        <f t="array" ref="K43">SUM(--((_xlfn.REGEXTEST(keywords_copy[keyword], "\b" &amp; keywords_copy[[#This Row],[keyword]] &amp; ".*")) * (keywords_copy[keep]=1) * (keywords_copy[QA]=keywords_copy[[#This Row],[QA]]) *  (keywords_copy[Redundant]&lt;&gt;1)))</f>
        <v>1</v>
      </c>
      <c r="L43" t="str" cm="1">
        <f t="array" ref="L43">_xlfn.TEXTJOIN(", ", TRUE, _xlfn._xlws.FILTER(keywords_copy[keyword], (_xlfn.REGEXTEST(keywords_copy[keyword], "\b" &amp; keywords_copy[[#This Row],[keyword]] &amp; ".*")) * (keywords_copy[keep]=1)  * (keywords_copy[QA]=keywords_copy[[#This Row],[QA]]) *  (keywords_copy[Redundant]&lt;&gt;1), ""))</f>
        <v>architectur tactic</v>
      </c>
      <c r="M43" cm="1">
        <f t="array" ref="M43">SUM(--(RIGHT(_xlfn.TEXTSPLIT(keywords_copy[[#This Row],[processed]], ," "), 1) = "I"))</f>
        <v>0</v>
      </c>
      <c r="N43" cm="1">
        <f t="array" ref="N43">SUM(--(RIGHT(_xlfn.TEXTSPLIT(keywords_copy[[#This Row],[processed]], ," "), 2) = "bl"))</f>
        <v>0</v>
      </c>
      <c r="O43" cm="1">
        <f t="array" ref="O43">SUM(--(ISNUMBER(SEARCH(keywords_copy[[#This Row],[keyword]], keywords_copy[keyword]))))</f>
        <v>1</v>
      </c>
      <c r="P43" t="str" cm="1">
        <f t="array" ref="P43">_xlfn.TEXTJOIN(", ", TRUE, _xlfn._xlws.FILTER(keywords_copy[keyword], ISNUMBER(SEARCH(keywords_copy[[#This Row],[keyword]], keywords_copy[keyword])), ""))</f>
        <v>architectur tactic</v>
      </c>
      <c r="Q43" cm="1">
        <f t="array" ref="Q43">SUM(--((_xlfn.REGEXTEST(keywords_copy[keyword], "^" &amp; keywords_copy[[#This Row],[keyword]] &amp; ".*")) * (keywords_copy[keep]=1) ))</f>
        <v>1</v>
      </c>
      <c r="R43" t="str" cm="1">
        <f t="array" ref="R43">_xlfn.TEXTJOIN(", ", TRUE, _xlfn._xlws.FILTER(keywords_copy[keyword], (_xlfn.REGEXTEST(keywords_copy[keyword], "^" &amp; keywords_copy[[#This Row],[keyword]] &amp; ".*")) * (keywords_copy[keep]=1), ""))</f>
        <v>architectur tactic</v>
      </c>
      <c r="S43" t="str" cm="1">
        <f t="array" ref="S4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4" spans="1:19" hidden="1" x14ac:dyDescent="0.3">
      <c r="A44" t="str">
        <f>IF(NOT(ISBLANK(keywords_copy[[#This Row],[correct value]])), keywords_copy[[#This Row],[correct value]], keywords_copy[[#This Row],[processed]])</f>
        <v>architectur view</v>
      </c>
      <c r="B44">
        <f>LEN(keywords_copy[[#This Row],[keyword]])</f>
        <v>16</v>
      </c>
      <c r="C44">
        <v>1</v>
      </c>
      <c r="D44">
        <v>1</v>
      </c>
      <c r="E44" t="s">
        <v>541</v>
      </c>
      <c r="G44" t="b">
        <f>COUNTA(_xlfn.TEXTSPLIT(keywords_copy[[#This Row],[processed]]," "))=1</f>
        <v>0</v>
      </c>
      <c r="H44" t="s">
        <v>604</v>
      </c>
      <c r="I44" s="2" t="s">
        <v>605</v>
      </c>
      <c r="K44" cm="1">
        <f t="array" ref="K44">SUM(--((_xlfn.REGEXTEST(keywords_copy[keyword], "\b" &amp; keywords_copy[[#This Row],[keyword]] &amp; ".*")) * (keywords_copy[keep]=1) * (keywords_copy[QA]=keywords_copy[[#This Row],[QA]]) *  (keywords_copy[Redundant]&lt;&gt;1)))</f>
        <v>1</v>
      </c>
      <c r="L44" t="str" cm="1">
        <f t="array" ref="L44">_xlfn.TEXTJOIN(", ", TRUE, _xlfn._xlws.FILTER(keywords_copy[keyword], (_xlfn.REGEXTEST(keywords_copy[keyword], "\b" &amp; keywords_copy[[#This Row],[keyword]] &amp; ".*")) * (keywords_copy[keep]=1)  * (keywords_copy[QA]=keywords_copy[[#This Row],[QA]]) *  (keywords_copy[Redundant]&lt;&gt;1), ""))</f>
        <v>architectur view</v>
      </c>
      <c r="M44" cm="1">
        <f t="array" ref="M44">SUM(--(RIGHT(_xlfn.TEXTSPLIT(keywords_copy[[#This Row],[processed]], ," "), 1) = "I"))</f>
        <v>0</v>
      </c>
      <c r="N44" cm="1">
        <f t="array" ref="N44">SUM(--(RIGHT(_xlfn.TEXTSPLIT(keywords_copy[[#This Row],[processed]], ," "), 2) = "bl"))</f>
        <v>0</v>
      </c>
      <c r="O44" cm="1">
        <f t="array" ref="O44">SUM(--(ISNUMBER(SEARCH(keywords_copy[[#This Row],[keyword]], keywords_copy[keyword]))))</f>
        <v>1</v>
      </c>
      <c r="P44" t="str" cm="1">
        <f t="array" ref="P44">_xlfn.TEXTJOIN(", ", TRUE, _xlfn._xlws.FILTER(keywords_copy[keyword], ISNUMBER(SEARCH(keywords_copy[[#This Row],[keyword]], keywords_copy[keyword])), ""))</f>
        <v>architectur view</v>
      </c>
      <c r="Q44" cm="1">
        <f t="array" ref="Q44">SUM(--((_xlfn.REGEXTEST(keywords_copy[keyword], "^" &amp; keywords_copy[[#This Row],[keyword]] &amp; ".*")) * (keywords_copy[keep]=1) ))</f>
        <v>1</v>
      </c>
      <c r="R44" t="str" cm="1">
        <f t="array" ref="R44">_xlfn.TEXTJOIN(", ", TRUE, _xlfn._xlws.FILTER(keywords_copy[keyword], (_xlfn.REGEXTEST(keywords_copy[keyword], "^" &amp; keywords_copy[[#This Row],[keyword]] &amp; ".*")) * (keywords_copy[keep]=1), ""))</f>
        <v>architectur view</v>
      </c>
      <c r="S44" t="str" cm="1">
        <f t="array" ref="S4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5" spans="1:19" hidden="1" x14ac:dyDescent="0.3">
      <c r="A45" t="str">
        <f>IF(NOT(ISBLANK(keywords_copy[[#This Row],[correct value]])), keywords_copy[[#This Row],[correct value]], keywords_copy[[#This Row],[processed]])</f>
        <v>artifact</v>
      </c>
      <c r="B45">
        <f>LEN(keywords_copy[[#This Row],[keyword]])</f>
        <v>8</v>
      </c>
      <c r="C45">
        <v>0</v>
      </c>
      <c r="D45">
        <v>1</v>
      </c>
      <c r="E45" t="s">
        <v>390</v>
      </c>
      <c r="G45" t="b">
        <f>COUNTA(_xlfn.TEXTSPLIT(keywords_copy[[#This Row],[processed]]," "))=1</f>
        <v>1</v>
      </c>
      <c r="H45" t="s">
        <v>285</v>
      </c>
      <c r="I45" s="2" t="s">
        <v>285</v>
      </c>
      <c r="K45" cm="1">
        <f t="array" ref="K45">SUM(--((_xlfn.REGEXTEST(keywords_copy[keyword], "\b" &amp; keywords_copy[[#This Row],[keyword]] &amp; ".*")) * (keywords_copy[keep]=1) * (keywords_copy[QA]=keywords_copy[[#This Row],[QA]]) *  (keywords_copy[Redundant]&lt;&gt;1)))</f>
        <v>1</v>
      </c>
      <c r="L45" t="str" cm="1">
        <f t="array" ref="L45">_xlfn.TEXTJOIN(", ", TRUE, _xlfn._xlws.FILTER(keywords_copy[keyword], (_xlfn.REGEXTEST(keywords_copy[keyword], "\b" &amp; keywords_copy[[#This Row],[keyword]] &amp; ".*")) * (keywords_copy[keep]=1)  * (keywords_copy[QA]=keywords_copy[[#This Row],[QA]]) *  (keywords_copy[Redundant]&lt;&gt;1), ""))</f>
        <v>artifact</v>
      </c>
      <c r="M45" cm="1">
        <f t="array" ref="M45">SUM(--(RIGHT(_xlfn.TEXTSPLIT(keywords_copy[[#This Row],[processed]], ," "), 1) = "I"))</f>
        <v>0</v>
      </c>
      <c r="N45" cm="1">
        <f t="array" ref="N45">SUM(--(RIGHT(_xlfn.TEXTSPLIT(keywords_copy[[#This Row],[processed]], ," "), 2) = "bl"))</f>
        <v>0</v>
      </c>
      <c r="O45" cm="1">
        <f t="array" ref="O45">SUM(--(ISNUMBER(SEARCH(keywords_copy[[#This Row],[keyword]], keywords_copy[keyword]))))</f>
        <v>1</v>
      </c>
      <c r="P45" t="str" cm="1">
        <f t="array" ref="P45">_xlfn.TEXTJOIN(", ", TRUE, _xlfn._xlws.FILTER(keywords_copy[keyword], ISNUMBER(SEARCH(keywords_copy[[#This Row],[keyword]], keywords_copy[keyword])), ""))</f>
        <v>artifact</v>
      </c>
      <c r="Q45" cm="1">
        <f t="array" ref="Q45">SUM(--((_xlfn.REGEXTEST(keywords_copy[keyword], "^" &amp; keywords_copy[[#This Row],[keyword]] &amp; ".*")) * (keywords_copy[keep]=1) ))</f>
        <v>1</v>
      </c>
      <c r="R45" t="str" cm="1">
        <f t="array" ref="R45">_xlfn.TEXTJOIN(", ", TRUE, _xlfn._xlws.FILTER(keywords_copy[keyword], (_xlfn.REGEXTEST(keywords_copy[keyword], "^" &amp; keywords_copy[[#This Row],[keyword]] &amp; ".*")) * (keywords_copy[keep]=1), ""))</f>
        <v>artifact</v>
      </c>
      <c r="S45" t="str" cm="1">
        <f t="array" ref="S4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6" spans="1:19" hidden="1" x14ac:dyDescent="0.3">
      <c r="A46" t="str">
        <f>IF(NOT(ISBLANK(keywords_copy[[#This Row],[correct value]])), keywords_copy[[#This Row],[correct value]], keywords_copy[[#This Row],[processed]])</f>
        <v>testab transform</v>
      </c>
      <c r="B46">
        <f>LEN(keywords_copy[[#This Row],[keyword]])</f>
        <v>16</v>
      </c>
      <c r="C46">
        <v>1</v>
      </c>
      <c r="D46">
        <v>1</v>
      </c>
      <c r="E46" t="s">
        <v>1262</v>
      </c>
      <c r="F46">
        <v>1</v>
      </c>
      <c r="G46" t="b">
        <f>COUNTA(_xlfn.TEXTSPLIT(keywords_copy[[#This Row],[processed]]," "))=1</f>
        <v>0</v>
      </c>
      <c r="H46" t="s">
        <v>1244</v>
      </c>
      <c r="I46" s="2" t="s">
        <v>1245</v>
      </c>
      <c r="J46" t="s">
        <v>1443</v>
      </c>
      <c r="K46" cm="1">
        <f t="array" ref="K46">SUM(--((_xlfn.REGEXTEST(keywords_copy[keyword], "\b" &amp; keywords_copy[[#This Row],[keyword]] &amp; ".*")) * (keywords_copy[keep]=1) * (keywords_copy[QA]=keywords_copy[[#This Row],[QA]]) *  (keywords_copy[Redundant]&lt;&gt;1)))</f>
        <v>0</v>
      </c>
      <c r="L46" t="str" cm="1">
        <f t="array" ref="L46">_xlfn.TEXTJOIN(", ", TRUE, _xlfn._xlws.FILTER(keywords_copy[keyword], (_xlfn.REGEXTEST(keywords_copy[keyword], "\b" &amp; keywords_copy[[#This Row],[keyword]] &amp; ".*")) * (keywords_copy[keep]=1)  * (keywords_copy[QA]=keywords_copy[[#This Row],[QA]]) *  (keywords_copy[Redundant]&lt;&gt;1), ""))</f>
        <v/>
      </c>
      <c r="M46" cm="1">
        <f t="array" ref="M46">SUM(--(RIGHT(_xlfn.TEXTSPLIT(keywords_copy[[#This Row],[processed]], ," "), 1) = "I"))</f>
        <v>0</v>
      </c>
      <c r="N46" cm="1">
        <f t="array" ref="N46">SUM(--(RIGHT(_xlfn.TEXTSPLIT(keywords_copy[[#This Row],[processed]], ," "), 2) = "bl"))</f>
        <v>1</v>
      </c>
      <c r="O46" cm="1">
        <f t="array" ref="O46">SUM(--(ISNUMBER(SEARCH(keywords_copy[[#This Row],[keyword]], keywords_copy[keyword]))))</f>
        <v>1</v>
      </c>
      <c r="P46" t="str" cm="1">
        <f t="array" ref="P46">_xlfn.TEXTJOIN(", ", TRUE, _xlfn._xlws.FILTER(keywords_copy[keyword], ISNUMBER(SEARCH(keywords_copy[[#This Row],[keyword]], keywords_copy[keyword])), ""))</f>
        <v>testab transform</v>
      </c>
      <c r="Q46" cm="1">
        <f t="array" ref="Q46">SUM(--((_xlfn.REGEXTEST(keywords_copy[keyword], "^" &amp; keywords_copy[[#This Row],[keyword]] &amp; ".*")) * (keywords_copy[keep]=1) ))</f>
        <v>1</v>
      </c>
      <c r="R46" t="str" cm="1">
        <f t="array" ref="R46">_xlfn.TEXTJOIN(", ", TRUE, _xlfn._xlws.FILTER(keywords_copy[keyword], (_xlfn.REGEXTEST(keywords_copy[keyword], "^" &amp; keywords_copy[[#This Row],[keyword]] &amp; ".*")) * (keywords_copy[keep]=1), ""))</f>
        <v>testab transform</v>
      </c>
      <c r="S46" t="str" cm="1">
        <f t="array" ref="S46">""""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7" spans="1:19" hidden="1" x14ac:dyDescent="0.3">
      <c r="A47" t="str">
        <f>IF(NOT(ISBLANK(keywords_copy[[#This Row],[correct value]])), keywords_copy[[#This Row],[correct value]], keywords_copy[[#This Row],[processed]])</f>
        <v>customer-manag</v>
      </c>
      <c r="B47">
        <f>LEN(keywords_copy[[#This Row],[keyword]])</f>
        <v>14</v>
      </c>
      <c r="C47">
        <v>1</v>
      </c>
      <c r="D47">
        <v>1</v>
      </c>
      <c r="E47" t="s">
        <v>1184</v>
      </c>
      <c r="G47" t="b">
        <f>COUNTA(_xlfn.TEXTSPLIT(keywords_copy[[#This Row],[processed]]," "))=1</f>
        <v>1</v>
      </c>
      <c r="H47" t="s">
        <v>1083</v>
      </c>
      <c r="I47" s="2" t="s">
        <v>1084</v>
      </c>
      <c r="K47" cm="1">
        <f t="array" ref="K47">SUM(--((_xlfn.REGEXTEST(keywords_copy[keyword], "\b" &amp; keywords_copy[[#This Row],[keyword]] &amp; ".*")) * (keywords_copy[keep]=1) * (keywords_copy[QA]=keywords_copy[[#This Row],[QA]]) *  (keywords_copy[Redundant]&lt;&gt;1)))</f>
        <v>1</v>
      </c>
      <c r="L47" t="str" cm="1">
        <f t="array" ref="L47">_xlfn.TEXTJOIN(", ", TRUE, _xlfn._xlws.FILTER(keywords_copy[keyword], (_xlfn.REGEXTEST(keywords_copy[keyword], "\b" &amp; keywords_copy[[#This Row],[keyword]] &amp; ".*")) * (keywords_copy[keep]=1)  * (keywords_copy[QA]=keywords_copy[[#This Row],[QA]]) *  (keywords_copy[Redundant]&lt;&gt;1), ""))</f>
        <v>customer-manag</v>
      </c>
      <c r="M47" cm="1">
        <f t="array" ref="M47">SUM(--(RIGHT(_xlfn.TEXTSPLIT(keywords_copy[[#This Row],[processed]], ," "), 1) = "I"))</f>
        <v>0</v>
      </c>
      <c r="N47" cm="1">
        <f t="array" ref="N47">SUM(--(RIGHT(_xlfn.TEXTSPLIT(keywords_copy[[#This Row],[processed]], ," "), 2) = "bl"))</f>
        <v>0</v>
      </c>
      <c r="O47" cm="1">
        <f t="array" ref="O47">SUM(--(ISNUMBER(SEARCH(keywords_copy[[#This Row],[keyword]], keywords_copy[keyword]))))</f>
        <v>1</v>
      </c>
      <c r="P47" t="str" cm="1">
        <f t="array" ref="P47">_xlfn.TEXTJOIN(", ", TRUE, _xlfn._xlws.FILTER(keywords_copy[keyword], ISNUMBER(SEARCH(keywords_copy[[#This Row],[keyword]], keywords_copy[keyword])), ""))</f>
        <v>customer-manag</v>
      </c>
      <c r="Q47" cm="1">
        <f t="array" ref="Q47">SUM(--((_xlfn.REGEXTEST(keywords_copy[keyword], "^" &amp; keywords_copy[[#This Row],[keyword]] &amp; ".*")) * (keywords_copy[keep]=1) ))</f>
        <v>1</v>
      </c>
      <c r="R47" t="str" cm="1">
        <f t="array" ref="R47">_xlfn.TEXTJOIN(", ", TRUE, _xlfn._xlws.FILTER(keywords_copy[keyword], (_xlfn.REGEXTEST(keywords_copy[keyword], "^" &amp; keywords_copy[[#This Row],[keyword]] &amp; ".*")) * (keywords_copy[keep]=1), ""))</f>
        <v>customer-manag</v>
      </c>
      <c r="S47" t="str" cm="1">
        <f t="array" ref="S4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8" spans="1:19" hidden="1" x14ac:dyDescent="0.3">
      <c r="A48" t="str">
        <f>IF(NOT(ISBLANK(keywords_copy[[#This Row],[correct value]])), keywords_copy[[#This Row],[correct value]], keywords_copy[[#This Row],[processed]])</f>
        <v>least privileg</v>
      </c>
      <c r="B48">
        <f>LEN(keywords_copy[[#This Row],[keyword]])</f>
        <v>14</v>
      </c>
      <c r="C48">
        <v>1</v>
      </c>
      <c r="D48">
        <v>1</v>
      </c>
      <c r="E48" t="s">
        <v>1184</v>
      </c>
      <c r="F48">
        <v>1</v>
      </c>
      <c r="G48" t="b">
        <f>COUNTA(_xlfn.TEXTSPLIT(keywords_copy[[#This Row],[processed]]," "))=1</f>
        <v>0</v>
      </c>
      <c r="H48" t="s">
        <v>1182</v>
      </c>
      <c r="I48" s="2" t="s">
        <v>1183</v>
      </c>
      <c r="K48" cm="1">
        <f t="array" ref="K48">SUM(--((_xlfn.REGEXTEST(keywords_copy[keyword], "\b" &amp; keywords_copy[[#This Row],[keyword]] &amp; ".*")) * (keywords_copy[keep]=1) * (keywords_copy[QA]=keywords_copy[[#This Row],[QA]]) *  (keywords_copy[Redundant]&lt;&gt;1)))</f>
        <v>0</v>
      </c>
      <c r="L48" t="str" cm="1">
        <f t="array" ref="L48">_xlfn.TEXTJOIN(", ", TRUE, _xlfn._xlws.FILTER(keywords_copy[keyword], (_xlfn.REGEXTEST(keywords_copy[keyword], "\b" &amp; keywords_copy[[#This Row],[keyword]] &amp; ".*")) * (keywords_copy[keep]=1)  * (keywords_copy[QA]=keywords_copy[[#This Row],[QA]]) *  (keywords_copy[Redundant]&lt;&gt;1), ""))</f>
        <v/>
      </c>
      <c r="M48" cm="1">
        <f t="array" ref="M48">SUM(--(RIGHT(_xlfn.TEXTSPLIT(keywords_copy[[#This Row],[processed]], ," "), 1) = "I"))</f>
        <v>0</v>
      </c>
      <c r="N48" cm="1">
        <f t="array" ref="N48">SUM(--(RIGHT(_xlfn.TEXTSPLIT(keywords_copy[[#This Row],[processed]], ," "), 2) = "bl"))</f>
        <v>0</v>
      </c>
      <c r="O48" cm="1">
        <f t="array" ref="O48">SUM(--(ISNUMBER(SEARCH(keywords_copy[[#This Row],[keyword]], keywords_copy[keyword]))))</f>
        <v>1</v>
      </c>
      <c r="P48" t="str" cm="1">
        <f t="array" ref="P48">_xlfn.TEXTJOIN(", ", TRUE, _xlfn._xlws.FILTER(keywords_copy[keyword], ISNUMBER(SEARCH(keywords_copy[[#This Row],[keyword]], keywords_copy[keyword])), ""))</f>
        <v>least privileg</v>
      </c>
      <c r="Q48" cm="1">
        <f t="array" ref="Q48">SUM(--((_xlfn.REGEXTEST(keywords_copy[keyword], "^" &amp; keywords_copy[[#This Row],[keyword]] &amp; ".*")) * (keywords_copy[keep]=1) ))</f>
        <v>1</v>
      </c>
      <c r="R48" t="str" cm="1">
        <f t="array" ref="R48">_xlfn.TEXTJOIN(", ", TRUE, _xlfn._xlws.FILTER(keywords_copy[keyword], (_xlfn.REGEXTEST(keywords_copy[keyword], "^" &amp; keywords_copy[[#This Row],[keyword]] &amp; ".*")) * (keywords_copy[keep]=1), ""))</f>
        <v>least privileg</v>
      </c>
      <c r="S48" t="str" cm="1">
        <f t="array" ref="S4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9" spans="1:19" hidden="1" x14ac:dyDescent="0.3">
      <c r="A49" t="str">
        <f>IF(NOT(ISBLANK(keywords_copy[[#This Row],[correct value]])), keywords_copy[[#This Row],[correct value]], keywords_copy[[#This Row],[processed]])</f>
        <v>asynch</v>
      </c>
      <c r="B49">
        <f>LEN(keywords_copy[[#This Row],[keyword]])</f>
        <v>6</v>
      </c>
      <c r="C49">
        <v>0</v>
      </c>
      <c r="D49">
        <v>1</v>
      </c>
      <c r="E49" t="s">
        <v>746</v>
      </c>
      <c r="G49" t="b">
        <f>COUNTA(_xlfn.TEXTSPLIT(keywords_copy[[#This Row],[processed]]," "))=1</f>
        <v>1</v>
      </c>
      <c r="H49" t="s">
        <v>662</v>
      </c>
      <c r="I49" s="2" t="s">
        <v>662</v>
      </c>
      <c r="K49" cm="1">
        <f t="array" ref="K49">SUM(--((_xlfn.REGEXTEST(keywords_copy[keyword], "\b" &amp; keywords_copy[[#This Row],[keyword]] &amp; ".*")) * (keywords_copy[keep]=1) * (keywords_copy[QA]=keywords_copy[[#This Row],[QA]]) *  (keywords_copy[Redundant]&lt;&gt;1)))</f>
        <v>1</v>
      </c>
      <c r="L49" t="str" cm="1">
        <f t="array" ref="L49">_xlfn.TEXTJOIN(", ", TRUE, _xlfn._xlws.FILTER(keywords_copy[keyword], (_xlfn.REGEXTEST(keywords_copy[keyword], "\b" &amp; keywords_copy[[#This Row],[keyword]] &amp; ".*")) * (keywords_copy[keep]=1)  * (keywords_copy[QA]=keywords_copy[[#This Row],[QA]]) *  (keywords_copy[Redundant]&lt;&gt;1), ""))</f>
        <v>asynch</v>
      </c>
      <c r="M49" cm="1">
        <f t="array" ref="M49">SUM(--(RIGHT(_xlfn.TEXTSPLIT(keywords_copy[[#This Row],[processed]], ," "), 1) = "I"))</f>
        <v>0</v>
      </c>
      <c r="N49" cm="1">
        <f t="array" ref="N49">SUM(--(RIGHT(_xlfn.TEXTSPLIT(keywords_copy[[#This Row],[processed]], ," "), 2) = "bl"))</f>
        <v>0</v>
      </c>
      <c r="O49" cm="1">
        <f t="array" ref="O49">SUM(--(ISNUMBER(SEARCH(keywords_copy[[#This Row],[keyword]], keywords_copy[keyword]))))</f>
        <v>2</v>
      </c>
      <c r="P49" t="str" cm="1">
        <f t="array" ref="P49">_xlfn.TEXTJOIN(", ", TRUE, _xlfn._xlws.FILTER(keywords_copy[keyword], ISNUMBER(SEARCH(keywords_copy[[#This Row],[keyword]], keywords_copy[keyword])), ""))</f>
        <v>asynch, asynchron</v>
      </c>
      <c r="Q49" cm="1">
        <f t="array" ref="Q49">SUM(--((_xlfn.REGEXTEST(keywords_copy[keyword], "^" &amp; keywords_copy[[#This Row],[keyword]] &amp; ".*")) * (keywords_copy[keep]=1) ))</f>
        <v>2</v>
      </c>
      <c r="R49" t="str" cm="1">
        <f t="array" ref="R49">_xlfn.TEXTJOIN(", ", TRUE, _xlfn._xlws.FILTER(keywords_copy[keyword], (_xlfn.REGEXTEST(keywords_copy[keyword], "^" &amp; keywords_copy[[#This Row],[keyword]] &amp; ".*")) * (keywords_copy[keep]=1), ""))</f>
        <v>asynch, asynchron</v>
      </c>
      <c r="S49" t="str" cm="1">
        <f t="array" ref="S4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0" spans="1:19" hidden="1" x14ac:dyDescent="0.3">
      <c r="A50" t="str">
        <f>IF(NOT(ISBLANK(keywords_copy[[#This Row],[correct value]])), keywords_copy[[#This Row],[correct value]], keywords_copy[[#This Row],[processed]])</f>
        <v>asynchron</v>
      </c>
      <c r="B50">
        <f>LEN(keywords_copy[[#This Row],[keyword]])</f>
        <v>9</v>
      </c>
      <c r="C50">
        <v>0</v>
      </c>
      <c r="D50">
        <v>1</v>
      </c>
      <c r="E50" t="s">
        <v>492</v>
      </c>
      <c r="G50" t="b">
        <f>COUNTA(_xlfn.TEXTSPLIT(keywords_copy[[#This Row],[processed]]," "))=1</f>
        <v>1</v>
      </c>
      <c r="H50" t="s">
        <v>438</v>
      </c>
      <c r="I50" s="2" t="s">
        <v>439</v>
      </c>
      <c r="K50" cm="1">
        <f t="array" ref="K50">SUM(--((_xlfn.REGEXTEST(keywords_copy[keyword], "\b" &amp; keywords_copy[[#This Row],[keyword]] &amp; ".*")) * (keywords_copy[keep]=1) * (keywords_copy[QA]=keywords_copy[[#This Row],[QA]]) *  (keywords_copy[Redundant]&lt;&gt;1)))</f>
        <v>1</v>
      </c>
      <c r="L50" t="str" cm="1">
        <f t="array" ref="L50">_xlfn.TEXTJOIN(", ", TRUE, _xlfn._xlws.FILTER(keywords_copy[keyword], (_xlfn.REGEXTEST(keywords_copy[keyword], "\b" &amp; keywords_copy[[#This Row],[keyword]] &amp; ".*")) * (keywords_copy[keep]=1)  * (keywords_copy[QA]=keywords_copy[[#This Row],[QA]]) *  (keywords_copy[Redundant]&lt;&gt;1), ""))</f>
        <v>asynchron</v>
      </c>
      <c r="M50" cm="1">
        <f t="array" ref="M50">SUM(--(RIGHT(_xlfn.TEXTSPLIT(keywords_copy[[#This Row],[processed]], ," "), 1) = "I"))</f>
        <v>0</v>
      </c>
      <c r="N50" cm="1">
        <f t="array" ref="N50">SUM(--(RIGHT(_xlfn.TEXTSPLIT(keywords_copy[[#This Row],[processed]], ," "), 2) = "bl"))</f>
        <v>0</v>
      </c>
      <c r="O50" cm="1">
        <f t="array" ref="O50">SUM(--(ISNUMBER(SEARCH(keywords_copy[[#This Row],[keyword]], keywords_copy[keyword]))))</f>
        <v>1</v>
      </c>
      <c r="P50" t="str" cm="1">
        <f t="array" ref="P50">_xlfn.TEXTJOIN(", ", TRUE, _xlfn._xlws.FILTER(keywords_copy[keyword], ISNUMBER(SEARCH(keywords_copy[[#This Row],[keyword]], keywords_copy[keyword])), ""))</f>
        <v>asynchron</v>
      </c>
      <c r="Q50" cm="1">
        <f t="array" ref="Q50">SUM(--((_xlfn.REGEXTEST(keywords_copy[keyword], "^" &amp; keywords_copy[[#This Row],[keyword]] &amp; ".*")) * (keywords_copy[keep]=1) ))</f>
        <v>1</v>
      </c>
      <c r="R50" t="str" cm="1">
        <f t="array" ref="R50">_xlfn.TEXTJOIN(", ", TRUE, _xlfn._xlws.FILTER(keywords_copy[keyword], (_xlfn.REGEXTEST(keywords_copy[keyword], "^" &amp; keywords_copy[[#This Row],[keyword]] &amp; ".*")) * (keywords_copy[keep]=1), ""))</f>
        <v>asynchron</v>
      </c>
      <c r="S50" t="str" cm="1">
        <f t="array" ref="S5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1" spans="1:19" hidden="1" x14ac:dyDescent="0.3">
      <c r="A51" t="str">
        <f>IF(NOT(ISBLANK(keywords_copy[[#This Row],[correct value]])), keywords_copy[[#This Row],[correct value]], keywords_copy[[#This Row],[processed]])</f>
        <v>assume-breach</v>
      </c>
      <c r="B51">
        <f>LEN(keywords_copy[[#This Row],[keyword]])</f>
        <v>13</v>
      </c>
      <c r="C51">
        <v>1</v>
      </c>
      <c r="D51">
        <v>1</v>
      </c>
      <c r="E51" t="s">
        <v>1184</v>
      </c>
      <c r="G51" t="b">
        <f>COUNTA(_xlfn.TEXTSPLIT(keywords_copy[[#This Row],[processed]]," "))=1</f>
        <v>1</v>
      </c>
      <c r="H51" t="s">
        <v>1133</v>
      </c>
      <c r="I51" s="2" t="s">
        <v>1133</v>
      </c>
      <c r="K51" cm="1">
        <f t="array" ref="K51">SUM(--((_xlfn.REGEXTEST(keywords_copy[keyword], "\b" &amp; keywords_copy[[#This Row],[keyword]] &amp; ".*")) * (keywords_copy[keep]=1) * (keywords_copy[QA]=keywords_copy[[#This Row],[QA]]) *  (keywords_copy[Redundant]&lt;&gt;1)))</f>
        <v>1</v>
      </c>
      <c r="L51" t="str" cm="1">
        <f t="array" ref="L51">_xlfn.TEXTJOIN(", ", TRUE, _xlfn._xlws.FILTER(keywords_copy[keyword], (_xlfn.REGEXTEST(keywords_copy[keyword], "\b" &amp; keywords_copy[[#This Row],[keyword]] &amp; ".*")) * (keywords_copy[keep]=1)  * (keywords_copy[QA]=keywords_copy[[#This Row],[QA]]) *  (keywords_copy[Redundant]&lt;&gt;1), ""))</f>
        <v>assume-breach</v>
      </c>
      <c r="M51" cm="1">
        <f t="array" ref="M51">SUM(--(RIGHT(_xlfn.TEXTSPLIT(keywords_copy[[#This Row],[processed]], ," "), 1) = "I"))</f>
        <v>0</v>
      </c>
      <c r="N51" cm="1">
        <f t="array" ref="N51">SUM(--(RIGHT(_xlfn.TEXTSPLIT(keywords_copy[[#This Row],[processed]], ," "), 2) = "bl"))</f>
        <v>0</v>
      </c>
      <c r="O51" cm="1">
        <f t="array" ref="O51">SUM(--(ISNUMBER(SEARCH(keywords_copy[[#This Row],[keyword]], keywords_copy[keyword]))))</f>
        <v>1</v>
      </c>
      <c r="P51" t="str" cm="1">
        <f t="array" ref="P51">_xlfn.TEXTJOIN(", ", TRUE, _xlfn._xlws.FILTER(keywords_copy[keyword], ISNUMBER(SEARCH(keywords_copy[[#This Row],[keyword]], keywords_copy[keyword])), ""))</f>
        <v>assume-breach</v>
      </c>
      <c r="Q51" cm="1">
        <f t="array" ref="Q51">SUM(--((_xlfn.REGEXTEST(keywords_copy[keyword], "^" &amp; keywords_copy[[#This Row],[keyword]] &amp; ".*")) * (keywords_copy[keep]=1) ))</f>
        <v>1</v>
      </c>
      <c r="R51" t="str" cm="1">
        <f t="array" ref="R51">_xlfn.TEXTJOIN(", ", TRUE, _xlfn._xlws.FILTER(keywords_copy[keyword], (_xlfn.REGEXTEST(keywords_copy[keyword], "^" &amp; keywords_copy[[#This Row],[keyword]] &amp; ".*")) * (keywords_copy[keep]=1), ""))</f>
        <v>assume-breach</v>
      </c>
      <c r="S51" t="str" cm="1">
        <f t="array" ref="S5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2" spans="1:19" hidden="1" x14ac:dyDescent="0.3">
      <c r="A52" t="str">
        <f>IF(NOT(ISBLANK(keywords_copy[[#This Row],[correct value]])), keywords_copy[[#This Row],[correct value]], keywords_copy[[#This Row],[processed]])</f>
        <v>incid respons</v>
      </c>
      <c r="B52">
        <f>LEN(keywords_copy[[#This Row],[keyword]])</f>
        <v>13</v>
      </c>
      <c r="C52">
        <v>1</v>
      </c>
      <c r="D52">
        <v>1</v>
      </c>
      <c r="E52" t="s">
        <v>1184</v>
      </c>
      <c r="G52" t="b">
        <f>COUNTA(_xlfn.TEXTSPLIT(keywords_copy[[#This Row],[processed]]," "))=1</f>
        <v>0</v>
      </c>
      <c r="H52" t="s">
        <v>1176</v>
      </c>
      <c r="I52" s="2" t="s">
        <v>1177</v>
      </c>
      <c r="K52" cm="1">
        <f t="array" ref="K52">SUM(--((_xlfn.REGEXTEST(keywords_copy[keyword], "\b" &amp; keywords_copy[[#This Row],[keyword]] &amp; ".*")) * (keywords_copy[keep]=1) * (keywords_copy[QA]=keywords_copy[[#This Row],[QA]]) *  (keywords_copy[Redundant]&lt;&gt;1)))</f>
        <v>1</v>
      </c>
      <c r="L52" t="str" cm="1">
        <f t="array" ref="L52">_xlfn.TEXTJOIN(", ", TRUE, _xlfn._xlws.FILTER(keywords_copy[keyword], (_xlfn.REGEXTEST(keywords_copy[keyword], "\b" &amp; keywords_copy[[#This Row],[keyword]] &amp; ".*")) * (keywords_copy[keep]=1)  * (keywords_copy[QA]=keywords_copy[[#This Row],[QA]]) *  (keywords_copy[Redundant]&lt;&gt;1), ""))</f>
        <v>incid respons</v>
      </c>
      <c r="M52" cm="1">
        <f t="array" ref="M52">SUM(--(RIGHT(_xlfn.TEXTSPLIT(keywords_copy[[#This Row],[processed]], ," "), 1) = "I"))</f>
        <v>0</v>
      </c>
      <c r="N52" cm="1">
        <f t="array" ref="N52">SUM(--(RIGHT(_xlfn.TEXTSPLIT(keywords_copy[[#This Row],[processed]], ," "), 2) = "bl"))</f>
        <v>0</v>
      </c>
      <c r="O52" cm="1">
        <f t="array" ref="O52">SUM(--(ISNUMBER(SEARCH(keywords_copy[[#This Row],[keyword]], keywords_copy[keyword]))))</f>
        <v>1</v>
      </c>
      <c r="P52" t="str" cm="1">
        <f t="array" ref="P52">_xlfn.TEXTJOIN(", ", TRUE, _xlfn._xlws.FILTER(keywords_copy[keyword], ISNUMBER(SEARCH(keywords_copy[[#This Row],[keyword]], keywords_copy[keyword])), ""))</f>
        <v>incid respons</v>
      </c>
      <c r="Q52" cm="1">
        <f t="array" ref="Q52">SUM(--((_xlfn.REGEXTEST(keywords_copy[keyword], "^" &amp; keywords_copy[[#This Row],[keyword]] &amp; ".*")) * (keywords_copy[keep]=1) ))</f>
        <v>1</v>
      </c>
      <c r="R52" t="str" cm="1">
        <f t="array" ref="R52">_xlfn.TEXTJOIN(", ", TRUE, _xlfn._xlws.FILTER(keywords_copy[keyword], (_xlfn.REGEXTEST(keywords_copy[keyword], "^" &amp; keywords_copy[[#This Row],[keyword]] &amp; ".*")) * (keywords_copy[keep]=1), ""))</f>
        <v>incid respons</v>
      </c>
      <c r="S52" t="str" cm="1">
        <f t="array" ref="S5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3" spans="1:19" hidden="1" x14ac:dyDescent="0.3">
      <c r="A53" t="str">
        <f>IF(NOT(ISBLANK(keywords_copy[[#This Row],[correct value]])), keywords_copy[[#This Row],[correct value]], keywords_copy[[#This Row],[processed]])</f>
        <v>audit</v>
      </c>
      <c r="B53">
        <f>LEN(keywords_copy[[#This Row],[keyword]])</f>
        <v>5</v>
      </c>
      <c r="C53">
        <v>0</v>
      </c>
      <c r="D53">
        <v>1</v>
      </c>
      <c r="E53" t="s">
        <v>390</v>
      </c>
      <c r="G53" t="b">
        <f>COUNTA(_xlfn.TEXTSPLIT(keywords_copy[[#This Row],[processed]]," "))=1</f>
        <v>1</v>
      </c>
      <c r="H53" t="s">
        <v>304</v>
      </c>
      <c r="I53" s="2" t="s">
        <v>304</v>
      </c>
      <c r="K53" cm="1">
        <f t="array" ref="K53">SUM(--((_xlfn.REGEXTEST(keywords_copy[keyword], "\b" &amp; keywords_copy[[#This Row],[keyword]] &amp; ".*")) * (keywords_copy[keep]=1) * (keywords_copy[QA]=keywords_copy[[#This Row],[QA]]) *  (keywords_copy[Redundant]&lt;&gt;1)))</f>
        <v>1</v>
      </c>
      <c r="L53" t="str" cm="1">
        <f t="array" ref="L53">_xlfn.TEXTJOIN(", ", TRUE, _xlfn._xlws.FILTER(keywords_copy[keyword], (_xlfn.REGEXTEST(keywords_copy[keyword], "\b" &amp; keywords_copy[[#This Row],[keyword]] &amp; ".*")) * (keywords_copy[keep]=1)  * (keywords_copy[QA]=keywords_copy[[#This Row],[QA]]) *  (keywords_copy[Redundant]&lt;&gt;1), ""))</f>
        <v>audit</v>
      </c>
      <c r="M53" cm="1">
        <f t="array" ref="M53">SUM(--(RIGHT(_xlfn.TEXTSPLIT(keywords_copy[[#This Row],[processed]], ," "), 1) = "I"))</f>
        <v>0</v>
      </c>
      <c r="N53" cm="1">
        <f t="array" ref="N53">SUM(--(RIGHT(_xlfn.TEXTSPLIT(keywords_copy[[#This Row],[processed]], ," "), 2) = "bl"))</f>
        <v>0</v>
      </c>
      <c r="O53" cm="1">
        <f t="array" ref="O53">SUM(--(ISNUMBER(SEARCH(keywords_copy[[#This Row],[keyword]], keywords_copy[keyword]))))</f>
        <v>3</v>
      </c>
      <c r="P53" t="str" cm="1">
        <f t="array" ref="P53">_xlfn.TEXTJOIN(", ", TRUE, _xlfn._xlws.FILTER(keywords_copy[keyword], ISNUMBER(SEARCH(keywords_copy[[#This Row],[keyword]], keywords_copy[keyword])), ""))</f>
        <v>audit, audit trail, audit</v>
      </c>
      <c r="Q53" cm="1">
        <f t="array" ref="Q53">SUM(--((_xlfn.REGEXTEST(keywords_copy[keyword], "^" &amp; keywords_copy[[#This Row],[keyword]] &amp; ".*")) * (keywords_copy[keep]=1) ))</f>
        <v>2</v>
      </c>
      <c r="R53" t="str" cm="1">
        <f t="array" ref="R53">_xlfn.TEXTJOIN(", ", TRUE, _xlfn._xlws.FILTER(keywords_copy[keyword], (_xlfn.REGEXTEST(keywords_copy[keyword], "^" &amp; keywords_copy[[#This Row],[keyword]] &amp; ".*")) * (keywords_copy[keep]=1), ""))</f>
        <v>audit, audit</v>
      </c>
      <c r="S53" t="str" cm="1">
        <f t="array" ref="S53">""""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4" spans="1:19" x14ac:dyDescent="0.3">
      <c r="A54" s="6" t="str">
        <f>IF(NOT(ISBLANK(keywords_copy[[#This Row],[correct value]])), keywords_copy[[#This Row],[correct value]], keywords_copy[[#This Row],[processed]])</f>
        <v>audit trail</v>
      </c>
      <c r="B54" s="6">
        <f>LEN(keywords_copy[[#This Row],[keyword]])</f>
        <v>11</v>
      </c>
      <c r="C54">
        <v>0</v>
      </c>
      <c r="D54">
        <v>0</v>
      </c>
      <c r="E54" t="s">
        <v>969</v>
      </c>
      <c r="G54" t="b">
        <f>COUNTA(_xlfn.TEXTSPLIT(keywords_copy[[#This Row],[processed]]," "))=1</f>
        <v>0</v>
      </c>
      <c r="H54" t="s">
        <v>879</v>
      </c>
      <c r="I54" t="s">
        <v>879</v>
      </c>
      <c r="K54" cm="1">
        <f t="array" ref="K54">SUM(--((_xlfn.REGEXTEST(keywords_copy[keyword], "\b" &amp; keywords_copy[[#This Row],[keyword]] &amp; ".*")) * (keywords_copy[keep]=1) * (keywords_copy[QA]=keywords_copy[[#This Row],[QA]]) *  (keywords_copy[Redundant]&lt;&gt;1)))</f>
        <v>0</v>
      </c>
      <c r="L54" t="str" cm="1">
        <f t="array" ref="L54">_xlfn.TEXTJOIN(", ", TRUE, _xlfn._xlws.FILTER(keywords_copy[keyword], (_xlfn.REGEXTEST(keywords_copy[keyword], "\b" &amp; keywords_copy[[#This Row],[keyword]] &amp; ".*")) * (keywords_copy[keep]=1)  * (keywords_copy[QA]=keywords_copy[[#This Row],[QA]]) *  (keywords_copy[Redundant]&lt;&gt;1), ""))</f>
        <v/>
      </c>
      <c r="M54" cm="1">
        <f t="array" ref="M54">SUM(--(RIGHT(_xlfn.TEXTSPLIT(keywords_copy[[#This Row],[processed]], ," "), 1) = "I"))</f>
        <v>0</v>
      </c>
      <c r="N54" cm="1">
        <f t="array" ref="N54">SUM(--(RIGHT(_xlfn.TEXTSPLIT(keywords_copy[[#This Row],[processed]], ," "), 2) = "bl"))</f>
        <v>0</v>
      </c>
      <c r="O54" cm="1">
        <f t="array" ref="O54">SUM(--(ISNUMBER(SEARCH(keywords_copy[[#This Row],[keyword]], keywords_copy[keyword]))))</f>
        <v>1</v>
      </c>
      <c r="P54" t="str" cm="1">
        <f t="array" ref="P54">_xlfn.TEXTJOIN(", ", TRUE, _xlfn._xlws.FILTER(keywords_copy[keyword], ISNUMBER(SEARCH(keywords_copy[[#This Row],[keyword]], keywords_copy[keyword])), ""))</f>
        <v>audit trail</v>
      </c>
      <c r="Q54" cm="1">
        <f t="array" ref="Q54">SUM(--((_xlfn.REGEXTEST(keywords_copy[keyword], "^" &amp; keywords_copy[[#This Row],[keyword]] &amp; ".*")) * (keywords_copy[keep]=1) ))</f>
        <v>0</v>
      </c>
      <c r="R54" t="str" cm="1">
        <f t="array" ref="R54">_xlfn.TEXTJOIN(", ", TRUE, _xlfn._xlws.FILTER(keywords_copy[keyword], (_xlfn.REGEXTEST(keywords_copy[keyword], "^" &amp; keywords_copy[[#This Row],[keyword]] &amp; ".*")) * (keywords_copy[keep]=1), ""))</f>
        <v/>
      </c>
      <c r="S54" t="str" cm="1">
        <f t="array" ref="S5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5" spans="1:19" hidden="1" x14ac:dyDescent="0.3">
      <c r="A55" t="str">
        <f>IF(NOT(ISBLANK(keywords_copy[[#This Row],[correct value]])), keywords_copy[[#This Row],[correct value]], keywords_copy[[#This Row],[processed]])</f>
        <v>confidential</v>
      </c>
      <c r="B55">
        <f>LEN(keywords_copy[[#This Row],[keyword]])</f>
        <v>12</v>
      </c>
      <c r="C55">
        <v>0</v>
      </c>
      <c r="D55">
        <v>1</v>
      </c>
      <c r="E55" t="s">
        <v>1184</v>
      </c>
      <c r="G55" t="b">
        <f>COUNTA(_xlfn.TEXTSPLIT(keywords_copy[[#This Row],[processed]]," "))=1</f>
        <v>1</v>
      </c>
      <c r="H55" t="s">
        <v>998</v>
      </c>
      <c r="I55" s="2" t="s">
        <v>999</v>
      </c>
      <c r="J55" t="s">
        <v>999</v>
      </c>
      <c r="K55" cm="1">
        <f t="array" ref="K55">SUM(--((_xlfn.REGEXTEST(keywords_copy[keyword], "\b" &amp; keywords_copy[[#This Row],[keyword]] &amp; ".*")) * (keywords_copy[keep]=1) * (keywords_copy[QA]=keywords_copy[[#This Row],[QA]]) *  (keywords_copy[Redundant]&lt;&gt;1)))</f>
        <v>1</v>
      </c>
      <c r="L55" t="str" cm="1">
        <f t="array" ref="L55">_xlfn.TEXTJOIN(", ", TRUE, _xlfn._xlws.FILTER(keywords_copy[keyword], (_xlfn.REGEXTEST(keywords_copy[keyword], "\b" &amp; keywords_copy[[#This Row],[keyword]] &amp; ".*")) * (keywords_copy[keep]=1)  * (keywords_copy[QA]=keywords_copy[[#This Row],[QA]]) *  (keywords_copy[Redundant]&lt;&gt;1), ""))</f>
        <v>confidential</v>
      </c>
      <c r="M55" cm="1">
        <f t="array" ref="M55">SUM(--(RIGHT(_xlfn.TEXTSPLIT(keywords_copy[[#This Row],[processed]], ," "), 1) = "I"))</f>
        <v>1</v>
      </c>
      <c r="N55" cm="1">
        <f t="array" ref="N55">SUM(--(RIGHT(_xlfn.TEXTSPLIT(keywords_copy[[#This Row],[processed]], ," "), 2) = "bl"))</f>
        <v>0</v>
      </c>
      <c r="O55" cm="1">
        <f t="array" ref="O55">SUM(--(ISNUMBER(SEARCH(keywords_copy[[#This Row],[keyword]], keywords_copy[keyword]))))</f>
        <v>1</v>
      </c>
      <c r="P55" t="str" cm="1">
        <f t="array" ref="P55">_xlfn.TEXTJOIN(", ", TRUE, _xlfn._xlws.FILTER(keywords_copy[keyword], ISNUMBER(SEARCH(keywords_copy[[#This Row],[keyword]], keywords_copy[keyword])), ""))</f>
        <v>confidential</v>
      </c>
      <c r="Q55" cm="1">
        <f t="array" ref="Q55">SUM(--((_xlfn.REGEXTEST(keywords_copy[keyword], "^" &amp; keywords_copy[[#This Row],[keyword]] &amp; ".*")) * (keywords_copy[keep]=1) ))</f>
        <v>1</v>
      </c>
      <c r="R55" t="str" cm="1">
        <f t="array" ref="R55">_xlfn.TEXTJOIN(", ", TRUE, _xlfn._xlws.FILTER(keywords_copy[keyword], (_xlfn.REGEXTEST(keywords_copy[keyword], "^" &amp; keywords_copy[[#This Row],[keyword]] &amp; ".*")) * (keywords_copy[keep]=1), ""))</f>
        <v>confidential</v>
      </c>
      <c r="S55" t="str" cm="1">
        <f t="array" ref="S5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6" spans="1:19" x14ac:dyDescent="0.3">
      <c r="A56" s="6" t="str">
        <f>IF(NOT(ISBLANK(keywords_copy[[#This Row],[correct value]])), keywords_copy[[#This Row],[correct value]], keywords_copy[[#This Row],[processed]])</f>
        <v>authent</v>
      </c>
      <c r="B56" s="6">
        <f>LEN(keywords_copy[[#This Row],[keyword]])</f>
        <v>7</v>
      </c>
      <c r="C56">
        <v>0</v>
      </c>
      <c r="D56">
        <v>0</v>
      </c>
      <c r="E56" t="s">
        <v>969</v>
      </c>
      <c r="G56" t="b">
        <f>COUNTA(_xlfn.TEXTSPLIT(keywords_copy[[#This Row],[processed]]," "))=1</f>
        <v>1</v>
      </c>
      <c r="H56" t="s">
        <v>867</v>
      </c>
      <c r="I56" t="s">
        <v>867</v>
      </c>
      <c r="K56" cm="1">
        <f t="array" ref="K56">SUM(--((_xlfn.REGEXTEST(keywords_copy[keyword], "\b" &amp; keywords_copy[[#This Row],[keyword]] &amp; ".*")) * (keywords_copy[keep]=1) * (keywords_copy[QA]=keywords_copy[[#This Row],[QA]]) *  (keywords_copy[Redundant]&lt;&gt;1)))</f>
        <v>0</v>
      </c>
      <c r="L56" t="str" cm="1">
        <f t="array" ref="L56">_xlfn.TEXTJOIN(", ", TRUE, _xlfn._xlws.FILTER(keywords_copy[keyword], (_xlfn.REGEXTEST(keywords_copy[keyword], "\b" &amp; keywords_copy[[#This Row],[keyword]] &amp; ".*")) * (keywords_copy[keep]=1)  * (keywords_copy[QA]=keywords_copy[[#This Row],[QA]]) *  (keywords_copy[Redundant]&lt;&gt;1), ""))</f>
        <v/>
      </c>
      <c r="M56" cm="1">
        <f t="array" ref="M56">SUM(--(RIGHT(_xlfn.TEXTSPLIT(keywords_copy[[#This Row],[processed]], ," "), 1) = "I"))</f>
        <v>0</v>
      </c>
      <c r="N56" cm="1">
        <f t="array" ref="N56">SUM(--(RIGHT(_xlfn.TEXTSPLIT(keywords_copy[[#This Row],[processed]], ," "), 2) = "bl"))</f>
        <v>0</v>
      </c>
      <c r="O56" cm="1">
        <f t="array" ref="O56">SUM(--(ISNUMBER(SEARCH(keywords_copy[[#This Row],[keyword]], keywords_copy[keyword]))))</f>
        <v>2</v>
      </c>
      <c r="P56" t="str" cm="1">
        <f t="array" ref="P56">_xlfn.TEXTJOIN(", ", TRUE, _xlfn._xlws.FILTER(keywords_copy[keyword], ISNUMBER(SEARCH(keywords_copy[[#This Row],[keyword]], keywords_copy[keyword])), ""))</f>
        <v>authent, authenticat</v>
      </c>
      <c r="Q56" cm="1">
        <f t="array" ref="Q56">SUM(--((_xlfn.REGEXTEST(keywords_copy[keyword], "^" &amp; keywords_copy[[#This Row],[keyword]] &amp; ".*")) * (keywords_copy[keep]=1) ))</f>
        <v>1</v>
      </c>
      <c r="R56" t="str" cm="1">
        <f t="array" ref="R56">_xlfn.TEXTJOIN(", ", TRUE, _xlfn._xlws.FILTER(keywords_copy[keyword], (_xlfn.REGEXTEST(keywords_copy[keyword], "^" &amp; keywords_copy[[#This Row],[keyword]] &amp; ".*")) * (keywords_copy[keep]=1), ""))</f>
        <v>authenticat</v>
      </c>
      <c r="S56" t="str" cm="1">
        <f t="array" ref="S5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7" spans="1:19" hidden="1" x14ac:dyDescent="0.3">
      <c r="A57" t="str">
        <f>IF(NOT(ISBLANK(keywords_copy[[#This Row],[correct value]])), keywords_copy[[#This Row],[correct value]], keywords_copy[[#This Row],[processed]])</f>
        <v>cyber-defens</v>
      </c>
      <c r="B57">
        <f>LEN(keywords_copy[[#This Row],[keyword]])</f>
        <v>12</v>
      </c>
      <c r="C57">
        <v>1</v>
      </c>
      <c r="D57">
        <v>1</v>
      </c>
      <c r="E57" t="s">
        <v>1184</v>
      </c>
      <c r="G57" t="b">
        <f>COUNTA(_xlfn.TEXTSPLIT(keywords_copy[[#This Row],[processed]]," "))=1</f>
        <v>1</v>
      </c>
      <c r="H57" t="s">
        <v>1065</v>
      </c>
      <c r="I57" s="2" t="s">
        <v>1066</v>
      </c>
      <c r="K57" cm="1">
        <f t="array" ref="K57">SUM(--((_xlfn.REGEXTEST(keywords_copy[keyword], "\b" &amp; keywords_copy[[#This Row],[keyword]] &amp; ".*")) * (keywords_copy[keep]=1) * (keywords_copy[QA]=keywords_copy[[#This Row],[QA]]) *  (keywords_copy[Redundant]&lt;&gt;1)))</f>
        <v>1</v>
      </c>
      <c r="L57" t="str" cm="1">
        <f t="array" ref="L57">_xlfn.TEXTJOIN(", ", TRUE, _xlfn._xlws.FILTER(keywords_copy[keyword], (_xlfn.REGEXTEST(keywords_copy[keyword], "\b" &amp; keywords_copy[[#This Row],[keyword]] &amp; ".*")) * (keywords_copy[keep]=1)  * (keywords_copy[QA]=keywords_copy[[#This Row],[QA]]) *  (keywords_copy[Redundant]&lt;&gt;1), ""))</f>
        <v>cyber-defens</v>
      </c>
      <c r="M57" cm="1">
        <f t="array" ref="M57">SUM(--(RIGHT(_xlfn.TEXTSPLIT(keywords_copy[[#This Row],[processed]], ," "), 1) = "I"))</f>
        <v>0</v>
      </c>
      <c r="N57" cm="1">
        <f t="array" ref="N57">SUM(--(RIGHT(_xlfn.TEXTSPLIT(keywords_copy[[#This Row],[processed]], ," "), 2) = "bl"))</f>
        <v>0</v>
      </c>
      <c r="O57" cm="1">
        <f t="array" ref="O57">SUM(--(ISNUMBER(SEARCH(keywords_copy[[#This Row],[keyword]], keywords_copy[keyword]))))</f>
        <v>1</v>
      </c>
      <c r="P57" t="str" cm="1">
        <f t="array" ref="P57">_xlfn.TEXTJOIN(", ", TRUE, _xlfn._xlws.FILTER(keywords_copy[keyword], ISNUMBER(SEARCH(keywords_copy[[#This Row],[keyword]], keywords_copy[keyword])), ""))</f>
        <v>cyber-defens</v>
      </c>
      <c r="Q57" cm="1">
        <f t="array" ref="Q57">SUM(--((_xlfn.REGEXTEST(keywords_copy[keyword], "^" &amp; keywords_copy[[#This Row],[keyword]] &amp; ".*")) * (keywords_copy[keep]=1) ))</f>
        <v>1</v>
      </c>
      <c r="R57" t="str" cm="1">
        <f t="array" ref="R57">_xlfn.TEXTJOIN(", ", TRUE, _xlfn._xlws.FILTER(keywords_copy[keyword], (_xlfn.REGEXTEST(keywords_copy[keyword], "^" &amp; keywords_copy[[#This Row],[keyword]] &amp; ".*")) * (keywords_copy[keep]=1), ""))</f>
        <v>cyber-defens</v>
      </c>
      <c r="S57" t="str" cm="1">
        <f t="array" ref="S5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8" spans="1:19" hidden="1" x14ac:dyDescent="0.3">
      <c r="A58" t="str">
        <f>IF(NOT(ISBLANK(keywords_copy[[#This Row],[correct value]])), keywords_copy[[#This Row],[correct value]], keywords_copy[[#This Row],[processed]])</f>
        <v>data protect</v>
      </c>
      <c r="B58">
        <f>LEN(keywords_copy[[#This Row],[keyword]])</f>
        <v>12</v>
      </c>
      <c r="C58">
        <v>1</v>
      </c>
      <c r="D58">
        <v>1</v>
      </c>
      <c r="E58" t="s">
        <v>1184</v>
      </c>
      <c r="G58" t="b">
        <f>COUNTA(_xlfn.TEXTSPLIT(keywords_copy[[#This Row],[processed]]," "))=1</f>
        <v>0</v>
      </c>
      <c r="H58" t="s">
        <v>1180</v>
      </c>
      <c r="I58" s="2" t="s">
        <v>1181</v>
      </c>
      <c r="K58" cm="1">
        <f t="array" ref="K58">SUM(--((_xlfn.REGEXTEST(keywords_copy[keyword], "\b" &amp; keywords_copy[[#This Row],[keyword]] &amp; ".*")) * (keywords_copy[keep]=1) * (keywords_copy[QA]=keywords_copy[[#This Row],[QA]]) *  (keywords_copy[Redundant]&lt;&gt;1)))</f>
        <v>1</v>
      </c>
      <c r="L58" t="str" cm="1">
        <f t="array" ref="L58">_xlfn.TEXTJOIN(", ", TRUE, _xlfn._xlws.FILTER(keywords_copy[keyword], (_xlfn.REGEXTEST(keywords_copy[keyword], "\b" &amp; keywords_copy[[#This Row],[keyword]] &amp; ".*")) * (keywords_copy[keep]=1)  * (keywords_copy[QA]=keywords_copy[[#This Row],[QA]]) *  (keywords_copy[Redundant]&lt;&gt;1), ""))</f>
        <v>data protect</v>
      </c>
      <c r="M58" cm="1">
        <f t="array" ref="M58">SUM(--(RIGHT(_xlfn.TEXTSPLIT(keywords_copy[[#This Row],[processed]], ," "), 1) = "I"))</f>
        <v>0</v>
      </c>
      <c r="N58" cm="1">
        <f t="array" ref="N58">SUM(--(RIGHT(_xlfn.TEXTSPLIT(keywords_copy[[#This Row],[processed]], ," "), 2) = "bl"))</f>
        <v>0</v>
      </c>
      <c r="O58" cm="1">
        <f t="array" ref="O58">SUM(--(ISNUMBER(SEARCH(keywords_copy[[#This Row],[keyword]], keywords_copy[keyword]))))</f>
        <v>1</v>
      </c>
      <c r="P58" t="str" cm="1">
        <f t="array" ref="P58">_xlfn.TEXTJOIN(", ", TRUE, _xlfn._xlws.FILTER(keywords_copy[keyword], ISNUMBER(SEARCH(keywords_copy[[#This Row],[keyword]], keywords_copy[keyword])), ""))</f>
        <v>data protect</v>
      </c>
      <c r="Q58" cm="1">
        <f t="array" ref="Q58">SUM(--((_xlfn.REGEXTEST(keywords_copy[keyword], "^" &amp; keywords_copy[[#This Row],[keyword]] &amp; ".*")) * (keywords_copy[keep]=1) ))</f>
        <v>1</v>
      </c>
      <c r="R58" t="str" cm="1">
        <f t="array" ref="R58">_xlfn.TEXTJOIN(", ", TRUE, _xlfn._xlws.FILTER(keywords_copy[keyword], (_xlfn.REGEXTEST(keywords_copy[keyword], "^" &amp; keywords_copy[[#This Row],[keyword]] &amp; ".*")) * (keywords_copy[keep]=1), ""))</f>
        <v>data protect</v>
      </c>
      <c r="S58" t="str" cm="1">
        <f t="array" ref="S5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9" spans="1:19" x14ac:dyDescent="0.3">
      <c r="A59" s="6" t="str">
        <f>IF(NOT(ISBLANK(keywords_copy[[#This Row],[correct value]])), keywords_copy[[#This Row],[correct value]], keywords_copy[[#This Row],[processed]])</f>
        <v>authoriz</v>
      </c>
      <c r="B59" s="6">
        <f>LEN(keywords_copy[[#This Row],[keyword]])</f>
        <v>8</v>
      </c>
      <c r="C59">
        <v>0</v>
      </c>
      <c r="D59">
        <v>0</v>
      </c>
      <c r="E59" t="s">
        <v>969</v>
      </c>
      <c r="G59" t="b">
        <f>COUNTA(_xlfn.TEXTSPLIT(keywords_copy[[#This Row],[processed]]," "))=1</f>
        <v>1</v>
      </c>
      <c r="H59" t="s">
        <v>868</v>
      </c>
      <c r="I59" t="s">
        <v>868</v>
      </c>
      <c r="K59" cm="1">
        <f t="array" ref="K59">SUM(--((_xlfn.REGEXTEST(keywords_copy[keyword], "\b" &amp; keywords_copy[[#This Row],[keyword]] &amp; ".*")) * (keywords_copy[keep]=1) * (keywords_copy[QA]=keywords_copy[[#This Row],[QA]]) *  (keywords_copy[Redundant]&lt;&gt;1)))</f>
        <v>0</v>
      </c>
      <c r="L59" t="str" cm="1">
        <f t="array" ref="L59">_xlfn.TEXTJOIN(", ", TRUE, _xlfn._xlws.FILTER(keywords_copy[keyword], (_xlfn.REGEXTEST(keywords_copy[keyword], "\b" &amp; keywords_copy[[#This Row],[keyword]] &amp; ".*")) * (keywords_copy[keep]=1)  * (keywords_copy[QA]=keywords_copy[[#This Row],[QA]]) *  (keywords_copy[Redundant]&lt;&gt;1), ""))</f>
        <v/>
      </c>
      <c r="M59" cm="1">
        <f t="array" ref="M59">SUM(--(RIGHT(_xlfn.TEXTSPLIT(keywords_copy[[#This Row],[processed]], ," "), 1) = "I"))</f>
        <v>0</v>
      </c>
      <c r="N59" cm="1">
        <f t="array" ref="N59">SUM(--(RIGHT(_xlfn.TEXTSPLIT(keywords_copy[[#This Row],[processed]], ," "), 2) = "bl"))</f>
        <v>0</v>
      </c>
      <c r="O59" cm="1">
        <f t="array" ref="O59">SUM(--(ISNUMBER(SEARCH(keywords_copy[[#This Row],[keyword]], keywords_copy[keyword]))))</f>
        <v>2</v>
      </c>
      <c r="P59" t="str" cm="1">
        <f t="array" ref="P59">_xlfn.TEXTJOIN(", ", TRUE, _xlfn._xlws.FILTER(keywords_copy[keyword], ISNUMBER(SEARCH(keywords_copy[[#This Row],[keyword]], keywords_copy[keyword])), ""))</f>
        <v>authoriz, authoriz</v>
      </c>
      <c r="Q59" cm="1">
        <f t="array" ref="Q59">SUM(--((_xlfn.REGEXTEST(keywords_copy[keyword], "^" &amp; keywords_copy[[#This Row],[keyword]] &amp; ".*")) * (keywords_copy[keep]=1) ))</f>
        <v>1</v>
      </c>
      <c r="R59" t="str" cm="1">
        <f t="array" ref="R59">_xlfn.TEXTJOIN(", ", TRUE, _xlfn._xlws.FILTER(keywords_copy[keyword], (_xlfn.REGEXTEST(keywords_copy[keyword], "^" &amp; keywords_copy[[#This Row],[keyword]] &amp; ".*")) * (keywords_copy[keep]=1), ""))</f>
        <v>authoriz</v>
      </c>
      <c r="S59" t="str" cm="1">
        <f t="array" ref="S5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0" spans="1:19" hidden="1" x14ac:dyDescent="0.3">
      <c r="A60" t="str">
        <f>IF(NOT(ISBLANK(keywords_copy[[#This Row],[correct value]])), keywords_copy[[#This Row],[correct value]], keywords_copy[[#This Row],[processed]])</f>
        <v>data-exfiltr</v>
      </c>
      <c r="B60">
        <f>LEN(keywords_copy[[#This Row],[keyword]])</f>
        <v>12</v>
      </c>
      <c r="C60">
        <v>1</v>
      </c>
      <c r="D60">
        <v>1</v>
      </c>
      <c r="E60" t="s">
        <v>1184</v>
      </c>
      <c r="F60">
        <v>1</v>
      </c>
      <c r="G60" t="b">
        <f>COUNTA(_xlfn.TEXTSPLIT(keywords_copy[[#This Row],[processed]]," "))=1</f>
        <v>1</v>
      </c>
      <c r="H60" t="s">
        <v>1122</v>
      </c>
      <c r="I60" s="2" t="s">
        <v>1123</v>
      </c>
      <c r="K60" cm="1">
        <f t="array" ref="K60">SUM(--((_xlfn.REGEXTEST(keywords_copy[keyword], "\b" &amp; keywords_copy[[#This Row],[keyword]] &amp; ".*")) * (keywords_copy[keep]=1) * (keywords_copy[QA]=keywords_copy[[#This Row],[QA]]) *  (keywords_copy[Redundant]&lt;&gt;1)))</f>
        <v>0</v>
      </c>
      <c r="L60" t="str" cm="1">
        <f t="array" ref="L60">_xlfn.TEXTJOIN(", ", TRUE, _xlfn._xlws.FILTER(keywords_copy[keyword], (_xlfn.REGEXTEST(keywords_copy[keyword], "\b" &amp; keywords_copy[[#This Row],[keyword]] &amp; ".*")) * (keywords_copy[keep]=1)  * (keywords_copy[QA]=keywords_copy[[#This Row],[QA]]) *  (keywords_copy[Redundant]&lt;&gt;1), ""))</f>
        <v/>
      </c>
      <c r="M60" cm="1">
        <f t="array" ref="M60">SUM(--(RIGHT(_xlfn.TEXTSPLIT(keywords_copy[[#This Row],[processed]], ," "), 1) = "I"))</f>
        <v>0</v>
      </c>
      <c r="N60" cm="1">
        <f t="array" ref="N60">SUM(--(RIGHT(_xlfn.TEXTSPLIT(keywords_copy[[#This Row],[processed]], ," "), 2) = "bl"))</f>
        <v>0</v>
      </c>
      <c r="O60" cm="1">
        <f t="array" ref="O60">SUM(--(ISNUMBER(SEARCH(keywords_copy[[#This Row],[keyword]], keywords_copy[keyword]))))</f>
        <v>1</v>
      </c>
      <c r="P60" t="str" cm="1">
        <f t="array" ref="P60">_xlfn.TEXTJOIN(", ", TRUE, _xlfn._xlws.FILTER(keywords_copy[keyword], ISNUMBER(SEARCH(keywords_copy[[#This Row],[keyword]], keywords_copy[keyword])), ""))</f>
        <v>data-exfiltr</v>
      </c>
      <c r="Q60" cm="1">
        <f t="array" ref="Q60">SUM(--((_xlfn.REGEXTEST(keywords_copy[keyword], "^" &amp; keywords_copy[[#This Row],[keyword]] &amp; ".*")) * (keywords_copy[keep]=1) ))</f>
        <v>1</v>
      </c>
      <c r="R60" t="str" cm="1">
        <f t="array" ref="R60">_xlfn.TEXTJOIN(", ", TRUE, _xlfn._xlws.FILTER(keywords_copy[keyword], (_xlfn.REGEXTEST(keywords_copy[keyword], "^" &amp; keywords_copy[[#This Row],[keyword]] &amp; ".*")) * (keywords_copy[keep]=1), ""))</f>
        <v>data-exfiltr</v>
      </c>
      <c r="S60" t="str" cm="1">
        <f t="array" ref="S6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1" spans="1:19" hidden="1" x14ac:dyDescent="0.3">
      <c r="A61" t="str">
        <f>IF(NOT(ISBLANK(keywords_copy[[#This Row],[correct value]])), keywords_copy[[#This Row],[correct value]], keywords_copy[[#This Row],[processed]])</f>
        <v>automat</v>
      </c>
      <c r="B61">
        <f>LEN(keywords_copy[[#This Row],[keyword]])</f>
        <v>7</v>
      </c>
      <c r="C61">
        <v>0</v>
      </c>
      <c r="D61">
        <v>1</v>
      </c>
      <c r="E61" t="s">
        <v>390</v>
      </c>
      <c r="G61" t="b">
        <f>COUNTA(_xlfn.TEXTSPLIT(keywords_copy[[#This Row],[processed]]," "))=1</f>
        <v>1</v>
      </c>
      <c r="H61" t="s">
        <v>283</v>
      </c>
      <c r="I61" s="2" t="s">
        <v>283</v>
      </c>
      <c r="K61" cm="1">
        <f t="array" ref="K61">SUM(--((_xlfn.REGEXTEST(keywords_copy[keyword], "\b" &amp; keywords_copy[[#This Row],[keyword]] &amp; ".*")) * (keywords_copy[keep]=1) * (keywords_copy[QA]=keywords_copy[[#This Row],[QA]]) *  (keywords_copy[Redundant]&lt;&gt;1)))</f>
        <v>1</v>
      </c>
      <c r="L61" t="str" cm="1">
        <f t="array" ref="L61">_xlfn.TEXTJOIN(", ", TRUE, _xlfn._xlws.FILTER(keywords_copy[keyword], (_xlfn.REGEXTEST(keywords_copy[keyword], "\b" &amp; keywords_copy[[#This Row],[keyword]] &amp; ".*")) * (keywords_copy[keep]=1)  * (keywords_copy[QA]=keywords_copy[[#This Row],[QA]]) *  (keywords_copy[Redundant]&lt;&gt;1), ""))</f>
        <v>automat</v>
      </c>
      <c r="M61" cm="1">
        <f t="array" ref="M61">SUM(--(RIGHT(_xlfn.TEXTSPLIT(keywords_copy[[#This Row],[processed]], ," "), 1) = "I"))</f>
        <v>0</v>
      </c>
      <c r="N61" cm="1">
        <f t="array" ref="N61">SUM(--(RIGHT(_xlfn.TEXTSPLIT(keywords_copy[[#This Row],[processed]], ," "), 2) = "bl"))</f>
        <v>0</v>
      </c>
      <c r="O61" cm="1">
        <f t="array" ref="O61">SUM(--(ISNUMBER(SEARCH(keywords_copy[[#This Row],[keyword]], keywords_copy[keyword]))))</f>
        <v>2</v>
      </c>
      <c r="P61" t="str" cm="1">
        <f t="array" ref="P61">_xlfn.TEXTJOIN(", ", TRUE, _xlfn._xlws.FILTER(keywords_copy[keyword], ISNUMBER(SEARCH(keywords_copy[[#This Row],[keyword]], keywords_copy[keyword])), ""))</f>
        <v>automat, automat</v>
      </c>
      <c r="Q61" cm="1">
        <f t="array" ref="Q61">SUM(--((_xlfn.REGEXTEST(keywords_copy[keyword], "^" &amp; keywords_copy[[#This Row],[keyword]] &amp; ".*")) * (keywords_copy[keep]=1) ))</f>
        <v>2</v>
      </c>
      <c r="R61" t="str" cm="1">
        <f t="array" ref="R61">_xlfn.TEXTJOIN(", ", TRUE, _xlfn._xlws.FILTER(keywords_copy[keyword], (_xlfn.REGEXTEST(keywords_copy[keyword], "^" &amp; keywords_copy[[#This Row],[keyword]] &amp; ".*")) * (keywords_copy[keep]=1), ""))</f>
        <v>automat, automat</v>
      </c>
      <c r="S61" t="str" cm="1">
        <f t="array" ref="S6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2" spans="1:19" hidden="1" x14ac:dyDescent="0.3">
      <c r="A62" t="str">
        <f>IF(NOT(ISBLANK(keywords_copy[[#This Row],[correct value]])), keywords_copy[[#This Row],[correct value]], keywords_copy[[#This Row],[processed]])</f>
        <v>source-to-sourc</v>
      </c>
      <c r="B62">
        <f>LEN(keywords_copy[[#This Row],[keyword]])</f>
        <v>15</v>
      </c>
      <c r="C62">
        <v>1</v>
      </c>
      <c r="D62">
        <v>1</v>
      </c>
      <c r="E62" t="s">
        <v>1262</v>
      </c>
      <c r="G62" t="b">
        <f>COUNTA(_xlfn.TEXTSPLIT(keywords_copy[[#This Row],[processed]]," "))=1</f>
        <v>1</v>
      </c>
      <c r="H62" t="s">
        <v>1224</v>
      </c>
      <c r="I62" s="2" t="s">
        <v>1225</v>
      </c>
      <c r="K62" cm="1">
        <f t="array" ref="K62">SUM(--((_xlfn.REGEXTEST(keywords_copy[keyword], "\b" &amp; keywords_copy[[#This Row],[keyword]] &amp; ".*")) * (keywords_copy[keep]=1) * (keywords_copy[QA]=keywords_copy[[#This Row],[QA]]) *  (keywords_copy[Redundant]&lt;&gt;1)))</f>
        <v>1</v>
      </c>
      <c r="L62" t="str" cm="1">
        <f t="array" ref="L62">_xlfn.TEXTJOIN(", ", TRUE, _xlfn._xlws.FILTER(keywords_copy[keyword], (_xlfn.REGEXTEST(keywords_copy[keyword], "\b" &amp; keywords_copy[[#This Row],[keyword]] &amp; ".*")) * (keywords_copy[keep]=1)  * (keywords_copy[QA]=keywords_copy[[#This Row],[QA]]) *  (keywords_copy[Redundant]&lt;&gt;1), ""))</f>
        <v>source-to-sourc</v>
      </c>
      <c r="M62" cm="1">
        <f t="array" ref="M62">SUM(--(RIGHT(_xlfn.TEXTSPLIT(keywords_copy[[#This Row],[processed]], ," "), 1) = "I"))</f>
        <v>0</v>
      </c>
      <c r="N62" cm="1">
        <f t="array" ref="N62">SUM(--(RIGHT(_xlfn.TEXTSPLIT(keywords_copy[[#This Row],[processed]], ," "), 2) = "bl"))</f>
        <v>0</v>
      </c>
      <c r="O62" cm="1">
        <f t="array" ref="O62">SUM(--(ISNUMBER(SEARCH(keywords_copy[[#This Row],[keyword]], keywords_copy[keyword]))))</f>
        <v>1</v>
      </c>
      <c r="P62" t="str" cm="1">
        <f t="array" ref="P62">_xlfn.TEXTJOIN(", ", TRUE, _xlfn._xlws.FILTER(keywords_copy[keyword], ISNUMBER(SEARCH(keywords_copy[[#This Row],[keyword]], keywords_copy[keyword])), ""))</f>
        <v>source-to-sourc</v>
      </c>
      <c r="Q62" cm="1">
        <f t="array" ref="Q62">SUM(--((_xlfn.REGEXTEST(keywords_copy[keyword], "^" &amp; keywords_copy[[#This Row],[keyword]] &amp; ".*")) * (keywords_copy[keep]=1) ))</f>
        <v>1</v>
      </c>
      <c r="R62" t="str" cm="1">
        <f t="array" ref="R62">_xlfn.TEXTJOIN(", ", TRUE, _xlfn._xlws.FILTER(keywords_copy[keyword], (_xlfn.REGEXTEST(keywords_copy[keyword], "^" &amp; keywords_copy[[#This Row],[keyword]] &amp; ".*")) * (keywords_copy[keep]=1), ""))</f>
        <v>source-to-sourc</v>
      </c>
      <c r="S62" t="str" cm="1">
        <f t="array" ref="S62">""""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63" spans="1:19" hidden="1" x14ac:dyDescent="0.3">
      <c r="A63" t="str">
        <f>IF(NOT(ISBLANK(keywords_copy[[#This Row],[correct value]])), keywords_copy[[#This Row],[correct value]], keywords_copy[[#This Row],[processed]])</f>
        <v>autosc</v>
      </c>
      <c r="B63">
        <f>LEN(keywords_copy[[#This Row],[keyword]])</f>
        <v>6</v>
      </c>
      <c r="C63">
        <v>1</v>
      </c>
      <c r="D63">
        <v>1</v>
      </c>
      <c r="E63" t="s">
        <v>746</v>
      </c>
      <c r="G63" t="b">
        <f>COUNTA(_xlfn.TEXTSPLIT(keywords_copy[[#This Row],[processed]]," "))=1</f>
        <v>1</v>
      </c>
      <c r="H63" t="s">
        <v>690</v>
      </c>
      <c r="I63" s="2" t="s">
        <v>691</v>
      </c>
      <c r="K63" cm="1">
        <f t="array" ref="K63">SUM(--((_xlfn.REGEXTEST(keywords_copy[keyword], "\b" &amp; keywords_copy[[#This Row],[keyword]] &amp; ".*")) * (keywords_copy[keep]=1) * (keywords_copy[QA]=keywords_copy[[#This Row],[QA]]) *  (keywords_copy[Redundant]&lt;&gt;1)))</f>
        <v>1</v>
      </c>
      <c r="L63" t="str" cm="1">
        <f t="array" ref="L63">_xlfn.TEXTJOIN(", ", TRUE, _xlfn._xlws.FILTER(keywords_copy[keyword], (_xlfn.REGEXTEST(keywords_copy[keyword], "\b" &amp; keywords_copy[[#This Row],[keyword]] &amp; ".*")) * (keywords_copy[keep]=1)  * (keywords_copy[QA]=keywords_copy[[#This Row],[QA]]) *  (keywords_copy[Redundant]&lt;&gt;1), ""))</f>
        <v>autosc</v>
      </c>
      <c r="M63" cm="1">
        <f t="array" ref="M63">SUM(--(RIGHT(_xlfn.TEXTSPLIT(keywords_copy[[#This Row],[processed]], ," "), 1) = "I"))</f>
        <v>0</v>
      </c>
      <c r="N63" cm="1">
        <f t="array" ref="N63">SUM(--(RIGHT(_xlfn.TEXTSPLIT(keywords_copy[[#This Row],[processed]], ," "), 2) = "bl"))</f>
        <v>0</v>
      </c>
      <c r="O63" cm="1">
        <f t="array" ref="O63">SUM(--(ISNUMBER(SEARCH(keywords_copy[[#This Row],[keyword]], keywords_copy[keyword]))))</f>
        <v>1</v>
      </c>
      <c r="P63" t="str" cm="1">
        <f t="array" ref="P63">_xlfn.TEXTJOIN(", ", TRUE, _xlfn._xlws.FILTER(keywords_copy[keyword], ISNUMBER(SEARCH(keywords_copy[[#This Row],[keyword]], keywords_copy[keyword])), ""))</f>
        <v>autosc</v>
      </c>
      <c r="Q63" cm="1">
        <f t="array" ref="Q63">SUM(--((_xlfn.REGEXTEST(keywords_copy[keyword], "^" &amp; keywords_copy[[#This Row],[keyword]] &amp; ".*")) * (keywords_copy[keep]=1) ))</f>
        <v>1</v>
      </c>
      <c r="R63" t="str" cm="1">
        <f t="array" ref="R63">_xlfn.TEXTJOIN(", ", TRUE, _xlfn._xlws.FILTER(keywords_copy[keyword], (_xlfn.REGEXTEST(keywords_copy[keyword], "^" &amp; keywords_copy[[#This Row],[keyword]] &amp; ".*")) * (keywords_copy[keep]=1), ""))</f>
        <v>autosc</v>
      </c>
      <c r="S63" t="str" cm="1">
        <f t="array" ref="S6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4" spans="1:19" hidden="1" x14ac:dyDescent="0.3">
      <c r="A64" t="str">
        <f>IF(NOT(ISBLANK(keywords_copy[[#This Row],[correct value]])), keywords_copy[[#This Row],[correct value]], keywords_copy[[#This Row],[processed]])</f>
        <v>avail</v>
      </c>
      <c r="B64">
        <f>LEN(keywords_copy[[#This Row],[keyword]])</f>
        <v>5</v>
      </c>
      <c r="C64">
        <v>0</v>
      </c>
      <c r="D64">
        <v>1</v>
      </c>
      <c r="E64" t="s">
        <v>131</v>
      </c>
      <c r="G64" t="b">
        <f>COUNTA(_xlfn.TEXTSPLIT(keywords_copy[[#This Row],[processed]]," "))=1</f>
        <v>1</v>
      </c>
      <c r="H64" t="s">
        <v>145</v>
      </c>
      <c r="I64" t="s">
        <v>145</v>
      </c>
      <c r="K64" cm="1">
        <f t="array" ref="K64">SUM(--((_xlfn.REGEXTEST(keywords_copy[keyword], "\b" &amp; keywords_copy[[#This Row],[keyword]] &amp; ".*")) * (keywords_copy[keep]=1) * (keywords_copy[QA]=keywords_copy[[#This Row],[QA]]) *  (keywords_copy[Redundant]&lt;&gt;1)))</f>
        <v>1</v>
      </c>
      <c r="L64" t="str" cm="1">
        <f t="array" ref="L64">_xlfn.TEXTJOIN(", ", TRUE, _xlfn._xlws.FILTER(keywords_copy[keyword], (_xlfn.REGEXTEST(keywords_copy[keyword], "\b" &amp; keywords_copy[[#This Row],[keyword]] &amp; ".*")) * (keywords_copy[keep]=1)  * (keywords_copy[QA]=keywords_copy[[#This Row],[QA]]) *  (keywords_copy[Redundant]&lt;&gt;1), ""))</f>
        <v>avail</v>
      </c>
      <c r="M64" cm="1">
        <f t="array" ref="M64">SUM(--(RIGHT(_xlfn.TEXTSPLIT(keywords_copy[[#This Row],[processed]], ," "), 1) = "I"))</f>
        <v>0</v>
      </c>
      <c r="N64" cm="1">
        <f t="array" ref="N64">SUM(--(RIGHT(_xlfn.TEXTSPLIT(keywords_copy[[#This Row],[processed]], ," "), 2) = "bl"))</f>
        <v>0</v>
      </c>
      <c r="O64" cm="1">
        <f t="array" ref="O64">SUM(--(ISNUMBER(SEARCH(keywords_copy[[#This Row],[keyword]], keywords_copy[keyword]))))</f>
        <v>6</v>
      </c>
      <c r="P64" t="str" cm="1">
        <f t="array" ref="P64">_xlfn.TEXTJOIN(", ", TRUE, _xlfn._xlws.FILTER(keywords_copy[keyword], ISNUMBER(SEARCH(keywords_copy[[#This Row],[keyword]], keywords_copy[keyword])), ""))</f>
        <v>avail, availab, availab, high-avail, avail, unavail</v>
      </c>
      <c r="Q64" cm="1">
        <f t="array" ref="Q64">SUM(--((_xlfn.REGEXTEST(keywords_copy[keyword], "^" &amp; keywords_copy[[#This Row],[keyword]] &amp; ".*")) * (keywords_copy[keep]=1) ))</f>
        <v>4</v>
      </c>
      <c r="R64" t="str" cm="1">
        <f t="array" ref="R64">_xlfn.TEXTJOIN(", ", TRUE, _xlfn._xlws.FILTER(keywords_copy[keyword], (_xlfn.REGEXTEST(keywords_copy[keyword], "^" &amp; keywords_copy[[#This Row],[keyword]] &amp; ".*")) * (keywords_copy[keep]=1), ""))</f>
        <v>avail, availab, availab, avail</v>
      </c>
      <c r="S64" t="str" cm="1">
        <f t="array" ref="S6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5" spans="1:19" hidden="1" x14ac:dyDescent="0.3">
      <c r="A65" t="str">
        <f>IF(NOT(ISBLANK(keywords_copy[[#This Row],[correct value]])), keywords_copy[[#This Row],[correct value]], keywords_copy[[#This Row],[processed]])</f>
        <v>safety standard</v>
      </c>
      <c r="B65">
        <f>LEN(keywords_copy[[#This Row],[keyword]])</f>
        <v>15</v>
      </c>
      <c r="C65">
        <v>1</v>
      </c>
      <c r="D65">
        <v>1</v>
      </c>
      <c r="E65" t="s">
        <v>969</v>
      </c>
      <c r="F65">
        <v>1</v>
      </c>
      <c r="G65" t="b">
        <f>COUNTA(_xlfn.TEXTSPLIT(keywords_copy[[#This Row],[processed]]," "))=1</f>
        <v>0</v>
      </c>
      <c r="H65" t="s">
        <v>947</v>
      </c>
      <c r="I65" s="2" t="s">
        <v>948</v>
      </c>
      <c r="J65" t="s">
        <v>1415</v>
      </c>
      <c r="K65" cm="1">
        <f t="array" ref="K65">SUM(--((_xlfn.REGEXTEST(keywords_copy[keyword], "\b" &amp; keywords_copy[[#This Row],[keyword]] &amp; ".*")) * (keywords_copy[keep]=1) * (keywords_copy[QA]=keywords_copy[[#This Row],[QA]]) *  (keywords_copy[Redundant]&lt;&gt;1)))</f>
        <v>0</v>
      </c>
      <c r="L65" t="str" cm="1">
        <f t="array" ref="L65">_xlfn.TEXTJOIN(", ", TRUE, _xlfn._xlws.FILTER(keywords_copy[keyword], (_xlfn.REGEXTEST(keywords_copy[keyword], "\b" &amp; keywords_copy[[#This Row],[keyword]] &amp; ".*")) * (keywords_copy[keep]=1)  * (keywords_copy[QA]=keywords_copy[[#This Row],[QA]]) *  (keywords_copy[Redundant]&lt;&gt;1), ""))</f>
        <v/>
      </c>
      <c r="M65" cm="1">
        <f t="array" ref="M65">SUM(--(RIGHT(_xlfn.TEXTSPLIT(keywords_copy[[#This Row],[processed]], ," "), 1) = "I"))</f>
        <v>1</v>
      </c>
      <c r="N65" cm="1">
        <f t="array" ref="N65">SUM(--(RIGHT(_xlfn.TEXTSPLIT(keywords_copy[[#This Row],[processed]], ," "), 2) = "bl"))</f>
        <v>0</v>
      </c>
      <c r="O65" cm="1">
        <f t="array" ref="O65">SUM(--(ISNUMBER(SEARCH(keywords_copy[[#This Row],[keyword]], keywords_copy[keyword]))))</f>
        <v>1</v>
      </c>
      <c r="P65" t="str" cm="1">
        <f t="array" ref="P65">_xlfn.TEXTJOIN(", ", TRUE, _xlfn._xlws.FILTER(keywords_copy[keyword], ISNUMBER(SEARCH(keywords_copy[[#This Row],[keyword]], keywords_copy[keyword])), ""))</f>
        <v>safety standard</v>
      </c>
      <c r="Q65" cm="1">
        <f t="array" ref="Q65">SUM(--((_xlfn.REGEXTEST(keywords_copy[keyword], "^" &amp; keywords_copy[[#This Row],[keyword]] &amp; ".*")) * (keywords_copy[keep]=1) ))</f>
        <v>1</v>
      </c>
      <c r="R65" t="str" cm="1">
        <f t="array" ref="R65">_xlfn.TEXTJOIN(", ", TRUE, _xlfn._xlws.FILTER(keywords_copy[keyword], (_xlfn.REGEXTEST(keywords_copy[keyword], "^" &amp; keywords_copy[[#This Row],[keyword]] &amp; ".*")) * (keywords_copy[keep]=1), ""))</f>
        <v>safety standard</v>
      </c>
      <c r="S65" t="str" cm="1">
        <f t="array" ref="S6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6" spans="1:19" hidden="1" x14ac:dyDescent="0.3">
      <c r="A66" t="str">
        <f>IF(NOT(ISBLANK(keywords_copy[[#This Row],[correct value]])), keywords_copy[[#This Row],[correct value]], keywords_copy[[#This Row],[processed]])</f>
        <v>availab</v>
      </c>
      <c r="B66">
        <f>LEN(keywords_copy[[#This Row],[keyword]])</f>
        <v>7</v>
      </c>
      <c r="C66">
        <v>0</v>
      </c>
      <c r="D66">
        <v>1</v>
      </c>
      <c r="E66" t="s">
        <v>861</v>
      </c>
      <c r="G66" t="b">
        <f>COUNTA(_xlfn.TEXTSPLIT(keywords_copy[[#This Row],[processed]]," "))=1</f>
        <v>1</v>
      </c>
      <c r="H66" t="s">
        <v>804</v>
      </c>
      <c r="I66" s="2" t="s">
        <v>804</v>
      </c>
      <c r="K66" cm="1">
        <f t="array" ref="K66">SUM(--((_xlfn.REGEXTEST(keywords_copy[keyword], "\b" &amp; keywords_copy[[#This Row],[keyword]] &amp; ".*")) * (keywords_copy[keep]=1) * (keywords_copy[QA]=keywords_copy[[#This Row],[QA]]) *  (keywords_copy[Redundant]&lt;&gt;1)))</f>
        <v>1</v>
      </c>
      <c r="L66" t="str" cm="1">
        <f t="array" ref="L66">_xlfn.TEXTJOIN(", ", TRUE, _xlfn._xlws.FILTER(keywords_copy[keyword], (_xlfn.REGEXTEST(keywords_copy[keyword], "\b" &amp; keywords_copy[[#This Row],[keyword]] &amp; ".*")) * (keywords_copy[keep]=1)  * (keywords_copy[QA]=keywords_copy[[#This Row],[QA]]) *  (keywords_copy[Redundant]&lt;&gt;1), ""))</f>
        <v>availab</v>
      </c>
      <c r="M66" cm="1">
        <f t="array" ref="M66">SUM(--(RIGHT(_xlfn.TEXTSPLIT(keywords_copy[[#This Row],[processed]], ," "), 1) = "I"))</f>
        <v>0</v>
      </c>
      <c r="N66" cm="1">
        <f t="array" ref="N66">SUM(--(RIGHT(_xlfn.TEXTSPLIT(keywords_copy[[#This Row],[processed]], ," "), 2) = "bl"))</f>
        <v>0</v>
      </c>
      <c r="O66" cm="1">
        <f t="array" ref="O66">SUM(--(ISNUMBER(SEARCH(keywords_copy[[#This Row],[keyword]], keywords_copy[keyword]))))</f>
        <v>2</v>
      </c>
      <c r="P66" t="str" cm="1">
        <f t="array" ref="P66">_xlfn.TEXTJOIN(", ", TRUE, _xlfn._xlws.FILTER(keywords_copy[keyword], ISNUMBER(SEARCH(keywords_copy[[#This Row],[keyword]], keywords_copy[keyword])), ""))</f>
        <v>availab, availab</v>
      </c>
      <c r="Q66" cm="1">
        <f t="array" ref="Q66">SUM(--((_xlfn.REGEXTEST(keywords_copy[keyword], "^" &amp; keywords_copy[[#This Row],[keyword]] &amp; ".*")) * (keywords_copy[keep]=1) ))</f>
        <v>2</v>
      </c>
      <c r="R66" t="str" cm="1">
        <f t="array" ref="R66">_xlfn.TEXTJOIN(", ", TRUE, _xlfn._xlws.FILTER(keywords_copy[keyword], (_xlfn.REGEXTEST(keywords_copy[keyword], "^" &amp; keywords_copy[[#This Row],[keyword]] &amp; ".*")) * (keywords_copy[keep]=1), ""))</f>
        <v>availab, availab</v>
      </c>
      <c r="S66" t="str" cm="1">
        <f t="array" ref="S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7" spans="1:19" hidden="1" x14ac:dyDescent="0.3">
      <c r="A67" t="str">
        <f>IF(NOT(ISBLANK(keywords_copy[[#This Row],[correct value]])), keywords_copy[[#This Row],[correct value]], keywords_copy[[#This Row],[processed]])</f>
        <v>authenticat</v>
      </c>
      <c r="B67">
        <f>LEN(keywords_copy[[#This Row],[keyword]])</f>
        <v>11</v>
      </c>
      <c r="C67">
        <v>0</v>
      </c>
      <c r="D67">
        <v>1</v>
      </c>
      <c r="E67" t="s">
        <v>1184</v>
      </c>
      <c r="F67">
        <v>1</v>
      </c>
      <c r="G67" t="b">
        <f>COUNTA(_xlfn.TEXTSPLIT(keywords_copy[[#This Row],[processed]]," "))=1</f>
        <v>1</v>
      </c>
      <c r="H67" t="s">
        <v>1014</v>
      </c>
      <c r="I67" s="2" t="s">
        <v>1014</v>
      </c>
      <c r="K67" cm="1">
        <f t="array" ref="K67">SUM(--((_xlfn.REGEXTEST(keywords_copy[keyword], "\b" &amp; keywords_copy[[#This Row],[keyword]] &amp; ".*")) * (keywords_copy[keep]=1) * (keywords_copy[QA]=keywords_copy[[#This Row],[QA]]) *  (keywords_copy[Redundant]&lt;&gt;1)))</f>
        <v>0</v>
      </c>
      <c r="L67" t="str" cm="1">
        <f t="array" ref="L67">_xlfn.TEXTJOIN(", ", TRUE, _xlfn._xlws.FILTER(keywords_copy[keyword], (_xlfn.REGEXTEST(keywords_copy[keyword], "\b" &amp; keywords_copy[[#This Row],[keyword]] &amp; ".*")) * (keywords_copy[keep]=1)  * (keywords_copy[QA]=keywords_copy[[#This Row],[QA]]) *  (keywords_copy[Redundant]&lt;&gt;1), ""))</f>
        <v/>
      </c>
      <c r="M67" cm="1">
        <f t="array" ref="M67">SUM(--(RIGHT(_xlfn.TEXTSPLIT(keywords_copy[[#This Row],[processed]], ," "), 1) = "I"))</f>
        <v>0</v>
      </c>
      <c r="N67" cm="1">
        <f t="array" ref="N67">SUM(--(RIGHT(_xlfn.TEXTSPLIT(keywords_copy[[#This Row],[processed]], ," "), 2) = "bl"))</f>
        <v>0</v>
      </c>
      <c r="O67" cm="1">
        <f t="array" ref="O67">SUM(--(ISNUMBER(SEARCH(keywords_copy[[#This Row],[keyword]], keywords_copy[keyword]))))</f>
        <v>1</v>
      </c>
      <c r="P67" t="str" cm="1">
        <f t="array" ref="P67">_xlfn.TEXTJOIN(", ", TRUE, _xlfn._xlws.FILTER(keywords_copy[keyword], ISNUMBER(SEARCH(keywords_copy[[#This Row],[keyword]], keywords_copy[keyword])), ""))</f>
        <v>authenticat</v>
      </c>
      <c r="Q67" cm="1">
        <f t="array" ref="Q67">SUM(--((_xlfn.REGEXTEST(keywords_copy[keyword], "^" &amp; keywords_copy[[#This Row],[keyword]] &amp; ".*")) * (keywords_copy[keep]=1) ))</f>
        <v>1</v>
      </c>
      <c r="R67" t="str" cm="1">
        <f t="array" ref="R67">_xlfn.TEXTJOIN(", ", TRUE, _xlfn._xlws.FILTER(keywords_copy[keyword], (_xlfn.REGEXTEST(keywords_copy[keyword], "^" &amp; keywords_copy[[#This Row],[keyword]] &amp; ".*")) * (keywords_copy[keep]=1), ""))</f>
        <v>authenticat</v>
      </c>
      <c r="S67" t="str" cm="1">
        <f t="array" ref="S6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8" spans="1:19" hidden="1" x14ac:dyDescent="0.3">
      <c r="A68" t="str">
        <f>IF(NOT(ISBLANK(keywords_copy[[#This Row],[correct value]])), keywords_copy[[#This Row],[correct value]], keywords_copy[[#This Row],[processed]])</f>
        <v>behavior model</v>
      </c>
      <c r="B68">
        <f>LEN(keywords_copy[[#This Row],[keyword]])</f>
        <v>14</v>
      </c>
      <c r="C68">
        <v>1</v>
      </c>
      <c r="D68">
        <v>1</v>
      </c>
      <c r="E68" t="s">
        <v>969</v>
      </c>
      <c r="G68" t="b">
        <f>COUNTA(_xlfn.TEXTSPLIT(keywords_copy[[#This Row],[processed]]," "))=1</f>
        <v>0</v>
      </c>
      <c r="H68" t="s">
        <v>965</v>
      </c>
      <c r="I68" s="2" t="s">
        <v>966</v>
      </c>
      <c r="K68" cm="1">
        <f t="array" ref="K68">SUM(--((_xlfn.REGEXTEST(keywords_copy[keyword], "\b" &amp; keywords_copy[[#This Row],[keyword]] &amp; ".*")) * (keywords_copy[keep]=1) * (keywords_copy[QA]=keywords_copy[[#This Row],[QA]]) *  (keywords_copy[Redundant]&lt;&gt;1)))</f>
        <v>1</v>
      </c>
      <c r="L68" t="str" cm="1">
        <f t="array" ref="L68">_xlfn.TEXTJOIN(", ", TRUE, _xlfn._xlws.FILTER(keywords_copy[keyword], (_xlfn.REGEXTEST(keywords_copy[keyword], "\b" &amp; keywords_copy[[#This Row],[keyword]] &amp; ".*")) * (keywords_copy[keep]=1)  * (keywords_copy[QA]=keywords_copy[[#This Row],[QA]]) *  (keywords_copy[Redundant]&lt;&gt;1), ""))</f>
        <v>behavior model</v>
      </c>
      <c r="M68" cm="1">
        <f t="array" ref="M68">SUM(--(RIGHT(_xlfn.TEXTSPLIT(keywords_copy[[#This Row],[processed]], ," "), 1) = "I"))</f>
        <v>0</v>
      </c>
      <c r="N68" cm="1">
        <f t="array" ref="N68">SUM(--(RIGHT(_xlfn.TEXTSPLIT(keywords_copy[[#This Row],[processed]], ," "), 2) = "bl"))</f>
        <v>0</v>
      </c>
      <c r="O68" cm="1">
        <f t="array" ref="O68">SUM(--(ISNUMBER(SEARCH(keywords_copy[[#This Row],[keyword]], keywords_copy[keyword]))))</f>
        <v>1</v>
      </c>
      <c r="P68" t="str" cm="1">
        <f t="array" ref="P68">_xlfn.TEXTJOIN(", ", TRUE, _xlfn._xlws.FILTER(keywords_copy[keyword], ISNUMBER(SEARCH(keywords_copy[[#This Row],[keyword]], keywords_copy[keyword])), ""))</f>
        <v>behavior model</v>
      </c>
      <c r="Q68" cm="1">
        <f t="array" ref="Q68">SUM(--((_xlfn.REGEXTEST(keywords_copy[keyword], "^" &amp; keywords_copy[[#This Row],[keyword]] &amp; ".*")) * (keywords_copy[keep]=1) ))</f>
        <v>1</v>
      </c>
      <c r="R68" t="str" cm="1">
        <f t="array" ref="R68">_xlfn.TEXTJOIN(", ", TRUE, _xlfn._xlws.FILTER(keywords_copy[keyword], (_xlfn.REGEXTEST(keywords_copy[keyword], "^" &amp; keywords_copy[[#This Row],[keyword]] &amp; ".*")) * (keywords_copy[keep]=1), ""))</f>
        <v>behavior model</v>
      </c>
      <c r="S68" t="str" cm="1">
        <f t="array" ref="S6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9" spans="1:19" x14ac:dyDescent="0.3">
      <c r="A69" s="1" t="str">
        <f>IF(NOT(ISBLANK(keywords_copy[[#This Row],[correct value]])), keywords_copy[[#This Row],[correct value]], keywords_copy[[#This Row],[processed]])</f>
        <v>B2B</v>
      </c>
      <c r="B69" s="1">
        <f>LEN(keywords_copy[[#This Row],[keyword]])</f>
        <v>3</v>
      </c>
      <c r="C69">
        <v>0</v>
      </c>
      <c r="D69">
        <v>0</v>
      </c>
      <c r="E69" t="s">
        <v>115</v>
      </c>
      <c r="G69" t="b">
        <f>COUNTA(_xlfn.TEXTSPLIT(keywords_copy[[#This Row],[processed]]," "))=1</f>
        <v>1</v>
      </c>
      <c r="H69" t="s">
        <v>105</v>
      </c>
      <c r="I69" t="s">
        <v>105</v>
      </c>
      <c r="K69" cm="1">
        <f t="array" ref="K69">SUM(--((_xlfn.REGEXTEST(keywords_copy[keyword], "\b" &amp; keywords_copy[[#This Row],[keyword]] &amp; ".*")) * (keywords_copy[keep]=1) * (keywords_copy[QA]=keywords_copy[[#This Row],[QA]]) *  (keywords_copy[Redundant]&lt;&gt;1)))</f>
        <v>0</v>
      </c>
      <c r="L69" t="str" cm="1">
        <f t="array" ref="L69">_xlfn.TEXTJOIN(", ", TRUE, _xlfn._xlws.FILTER(keywords_copy[keyword], (_xlfn.REGEXTEST(keywords_copy[keyword], "\b" &amp; keywords_copy[[#This Row],[keyword]] &amp; ".*")) * (keywords_copy[keep]=1)  * (keywords_copy[QA]=keywords_copy[[#This Row],[QA]]) *  (keywords_copy[Redundant]&lt;&gt;1), ""))</f>
        <v/>
      </c>
      <c r="M69" cm="1">
        <f t="array" ref="M69">SUM(--(RIGHT(_xlfn.TEXTSPLIT(keywords_copy[[#This Row],[processed]], ," "), 1) = "I"))</f>
        <v>0</v>
      </c>
      <c r="N69" cm="1">
        <f t="array" ref="N69">SUM(--(RIGHT(_xlfn.TEXTSPLIT(keywords_copy[[#This Row],[processed]], ," "), 2) = "bl"))</f>
        <v>0</v>
      </c>
      <c r="O69" cm="1">
        <f t="array" ref="O69">SUM(--(ISNUMBER(SEARCH(keywords_copy[[#This Row],[keyword]], keywords_copy[keyword]))))</f>
        <v>1</v>
      </c>
      <c r="P69" t="str" cm="1">
        <f t="array" ref="P69">_xlfn.TEXTJOIN(", ", TRUE, _xlfn._xlws.FILTER(keywords_copy[keyword], ISNUMBER(SEARCH(keywords_copy[[#This Row],[keyword]], keywords_copy[keyword])), ""))</f>
        <v>B2B</v>
      </c>
      <c r="Q69" cm="1">
        <f t="array" ref="Q69">SUM(--((_xlfn.REGEXTEST(keywords_copy[keyword], "^" &amp; keywords_copy[[#This Row],[keyword]] &amp; ".*")) * (keywords_copy[keep]=1) ))</f>
        <v>0</v>
      </c>
      <c r="R69" t="str" cm="1">
        <f t="array" ref="R69">_xlfn.TEXTJOIN(", ", TRUE, _xlfn._xlws.FILTER(keywords_copy[keyword], (_xlfn.REGEXTEST(keywords_copy[keyword], "^" &amp; keywords_copy[[#This Row],[keyword]] &amp; ".*")) * (keywords_copy[keep]=1), ""))</f>
        <v/>
      </c>
      <c r="S69" t="str" cm="1">
        <f t="array" ref="S6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0" spans="1:19" hidden="1" x14ac:dyDescent="0.3">
      <c r="A70" t="str">
        <f>IF(NOT(ISBLANK(keywords_copy[[#This Row],[correct value]])), keywords_copy[[#This Row],[correct value]], keywords_copy[[#This Row],[processed]])</f>
        <v>backup</v>
      </c>
      <c r="B70">
        <f>LEN(keywords_copy[[#This Row],[keyword]])</f>
        <v>6</v>
      </c>
      <c r="C70">
        <v>0</v>
      </c>
      <c r="D70">
        <v>1</v>
      </c>
      <c r="E70" t="s">
        <v>131</v>
      </c>
      <c r="G70" t="b">
        <f>COUNTA(_xlfn.TEXTSPLIT(keywords_copy[[#This Row],[processed]]," "))=1</f>
        <v>1</v>
      </c>
      <c r="H70" t="s">
        <v>179</v>
      </c>
      <c r="I70" t="s">
        <v>179</v>
      </c>
      <c r="K70" cm="1">
        <f t="array" ref="K70">SUM(--((_xlfn.REGEXTEST(keywords_copy[keyword], "\b" &amp; keywords_copy[[#This Row],[keyword]] &amp; ".*")) * (keywords_copy[keep]=1) * (keywords_copy[QA]=keywords_copy[[#This Row],[QA]]) *  (keywords_copy[Redundant]&lt;&gt;1)))</f>
        <v>1</v>
      </c>
      <c r="L70" t="str" cm="1">
        <f t="array" ref="L70">_xlfn.TEXTJOIN(", ", TRUE, _xlfn._xlws.FILTER(keywords_copy[keyword], (_xlfn.REGEXTEST(keywords_copy[keyword], "\b" &amp; keywords_copy[[#This Row],[keyword]] &amp; ".*")) * (keywords_copy[keep]=1)  * (keywords_copy[QA]=keywords_copy[[#This Row],[QA]]) *  (keywords_copy[Redundant]&lt;&gt;1), ""))</f>
        <v>backup</v>
      </c>
      <c r="M70" cm="1">
        <f t="array" ref="M70">SUM(--(RIGHT(_xlfn.TEXTSPLIT(keywords_copy[[#This Row],[processed]], ," "), 1) = "I"))</f>
        <v>0</v>
      </c>
      <c r="N70" cm="1">
        <f t="array" ref="N70">SUM(--(RIGHT(_xlfn.TEXTSPLIT(keywords_copy[[#This Row],[processed]], ," "), 2) = "bl"))</f>
        <v>0</v>
      </c>
      <c r="O70" cm="1">
        <f t="array" ref="O70">SUM(--(ISNUMBER(SEARCH(keywords_copy[[#This Row],[keyword]], keywords_copy[keyword]))))</f>
        <v>3</v>
      </c>
      <c r="P70" t="str" cm="1">
        <f t="array" ref="P70">_xlfn.TEXTJOIN(", ", TRUE, _xlfn._xlws.FILTER(keywords_copy[keyword], ISNUMBER(SEARCH(keywords_copy[[#This Row],[keyword]], keywords_copy[keyword])), ""))</f>
        <v>backup, backup, backup</v>
      </c>
      <c r="Q70" cm="1">
        <f t="array" ref="Q70">SUM(--((_xlfn.REGEXTEST(keywords_copy[keyword], "^" &amp; keywords_copy[[#This Row],[keyword]] &amp; ".*")) * (keywords_copy[keep]=1) ))</f>
        <v>3</v>
      </c>
      <c r="R70" t="str" cm="1">
        <f t="array" ref="R70">_xlfn.TEXTJOIN(", ", TRUE, _xlfn._xlws.FILTER(keywords_copy[keyword], (_xlfn.REGEXTEST(keywords_copy[keyword], "^" &amp; keywords_copy[[#This Row],[keyword]] &amp; ".*")) * (keywords_copy[keep]=1), ""))</f>
        <v>backup, backup, backup</v>
      </c>
      <c r="S70" t="str" cm="1">
        <f t="array" ref="S7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1" spans="1:19" hidden="1" x14ac:dyDescent="0.3">
      <c r="A71" t="str">
        <f>IF(NOT(ISBLANK(keywords_copy[[#This Row],[correct value]])), keywords_copy[[#This Row],[correct value]], keywords_copy[[#This Row],[processed]])</f>
        <v>backup</v>
      </c>
      <c r="B71">
        <f>LEN(keywords_copy[[#This Row],[keyword]])</f>
        <v>6</v>
      </c>
      <c r="C71">
        <v>0</v>
      </c>
      <c r="D71">
        <v>1</v>
      </c>
      <c r="E71" t="s">
        <v>861</v>
      </c>
      <c r="G71" t="b">
        <f>COUNTA(_xlfn.TEXTSPLIT(keywords_copy[[#This Row],[processed]]," "))=1</f>
        <v>1</v>
      </c>
      <c r="H71" t="s">
        <v>179</v>
      </c>
      <c r="I71" s="2" t="s">
        <v>179</v>
      </c>
      <c r="K71" cm="1">
        <f t="array" ref="K71">SUM(--((_xlfn.REGEXTEST(keywords_copy[keyword], "\b" &amp; keywords_copy[[#This Row],[keyword]] &amp; ".*")) * (keywords_copy[keep]=1) * (keywords_copy[QA]=keywords_copy[[#This Row],[QA]]) *  (keywords_copy[Redundant]&lt;&gt;1)))</f>
        <v>1</v>
      </c>
      <c r="L71" t="str" cm="1">
        <f t="array" ref="L71">_xlfn.TEXTJOIN(", ", TRUE, _xlfn._xlws.FILTER(keywords_copy[keyword], (_xlfn.REGEXTEST(keywords_copy[keyword], "\b" &amp; keywords_copy[[#This Row],[keyword]] &amp; ".*")) * (keywords_copy[keep]=1)  * (keywords_copy[QA]=keywords_copy[[#This Row],[QA]]) *  (keywords_copy[Redundant]&lt;&gt;1), ""))</f>
        <v>backup</v>
      </c>
      <c r="M71" cm="1">
        <f t="array" ref="M71">SUM(--(RIGHT(_xlfn.TEXTSPLIT(keywords_copy[[#This Row],[processed]], ," "), 1) = "I"))</f>
        <v>0</v>
      </c>
      <c r="N71" cm="1">
        <f t="array" ref="N71">SUM(--(RIGHT(_xlfn.TEXTSPLIT(keywords_copy[[#This Row],[processed]], ," "), 2) = "bl"))</f>
        <v>0</v>
      </c>
      <c r="O71" cm="1">
        <f t="array" ref="O71">SUM(--(ISNUMBER(SEARCH(keywords_copy[[#This Row],[keyword]], keywords_copy[keyword]))))</f>
        <v>3</v>
      </c>
      <c r="P71" t="str" cm="1">
        <f t="array" ref="P71">_xlfn.TEXTJOIN(", ", TRUE, _xlfn._xlws.FILTER(keywords_copy[keyword], ISNUMBER(SEARCH(keywords_copy[[#This Row],[keyword]], keywords_copy[keyword])), ""))</f>
        <v>backup, backup, backup</v>
      </c>
      <c r="Q71" cm="1">
        <f t="array" ref="Q71">SUM(--((_xlfn.REGEXTEST(keywords_copy[keyword], "^" &amp; keywords_copy[[#This Row],[keyword]] &amp; ".*")) * (keywords_copy[keep]=1) ))</f>
        <v>3</v>
      </c>
      <c r="R71" t="str" cm="1">
        <f t="array" ref="R71">_xlfn.TEXTJOIN(", ", TRUE, _xlfn._xlws.FILTER(keywords_copy[keyword], (_xlfn.REGEXTEST(keywords_copy[keyword], "^" &amp; keywords_copy[[#This Row],[keyword]] &amp; ".*")) * (keywords_copy[keep]=1), ""))</f>
        <v>backup, backup, backup</v>
      </c>
      <c r="S71" t="str" cm="1">
        <f t="array" ref="S7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2" spans="1:19" hidden="1" x14ac:dyDescent="0.3">
      <c r="A72" t="str">
        <f>IF(NOT(ISBLANK(keywords_copy[[#This Row],[correct value]])), keywords_copy[[#This Row],[correct value]], keywords_copy[[#This Row],[processed]])</f>
        <v>control action</v>
      </c>
      <c r="B72">
        <f>LEN(keywords_copy[[#This Row],[keyword]])</f>
        <v>14</v>
      </c>
      <c r="C72">
        <v>1</v>
      </c>
      <c r="D72">
        <v>1</v>
      </c>
      <c r="E72" t="s">
        <v>969</v>
      </c>
      <c r="G72" t="b">
        <f>COUNTA(_xlfn.TEXTSPLIT(keywords_copy[[#This Row],[processed]]," "))=1</f>
        <v>0</v>
      </c>
      <c r="H72" t="s">
        <v>939</v>
      </c>
      <c r="I72" s="2" t="s">
        <v>940</v>
      </c>
      <c r="K72" cm="1">
        <f t="array" ref="K72">SUM(--((_xlfn.REGEXTEST(keywords_copy[keyword], "\b" &amp; keywords_copy[[#This Row],[keyword]] &amp; ".*")) * (keywords_copy[keep]=1) * (keywords_copy[QA]=keywords_copy[[#This Row],[QA]]) *  (keywords_copy[Redundant]&lt;&gt;1)))</f>
        <v>1</v>
      </c>
      <c r="L72" t="str" cm="1">
        <f t="array" ref="L72">_xlfn.TEXTJOIN(", ", TRUE, _xlfn._xlws.FILTER(keywords_copy[keyword], (_xlfn.REGEXTEST(keywords_copy[keyword], "\b" &amp; keywords_copy[[#This Row],[keyword]] &amp; ".*")) * (keywords_copy[keep]=1)  * (keywords_copy[QA]=keywords_copy[[#This Row],[QA]]) *  (keywords_copy[Redundant]&lt;&gt;1), ""))</f>
        <v>control action</v>
      </c>
      <c r="M72" cm="1">
        <f t="array" ref="M72">SUM(--(RIGHT(_xlfn.TEXTSPLIT(keywords_copy[[#This Row],[processed]], ," "), 1) = "I"))</f>
        <v>0</v>
      </c>
      <c r="N72" cm="1">
        <f t="array" ref="N72">SUM(--(RIGHT(_xlfn.TEXTSPLIT(keywords_copy[[#This Row],[processed]], ," "), 2) = "bl"))</f>
        <v>0</v>
      </c>
      <c r="O72" cm="1">
        <f t="array" ref="O72">SUM(--(ISNUMBER(SEARCH(keywords_copy[[#This Row],[keyword]], keywords_copy[keyword]))))</f>
        <v>1</v>
      </c>
      <c r="P72" t="str" cm="1">
        <f t="array" ref="P72">_xlfn.TEXTJOIN(", ", TRUE, _xlfn._xlws.FILTER(keywords_copy[keyword], ISNUMBER(SEARCH(keywords_copy[[#This Row],[keyword]], keywords_copy[keyword])), ""))</f>
        <v>control action</v>
      </c>
      <c r="Q72" cm="1">
        <f t="array" ref="Q72">SUM(--((_xlfn.REGEXTEST(keywords_copy[keyword], "^" &amp; keywords_copy[[#This Row],[keyword]] &amp; ".*")) * (keywords_copy[keep]=1) ))</f>
        <v>1</v>
      </c>
      <c r="R72" t="str" cm="1">
        <f t="array" ref="R72">_xlfn.TEXTJOIN(", ", TRUE, _xlfn._xlws.FILTER(keywords_copy[keyword], (_xlfn.REGEXTEST(keywords_copy[keyword], "^" &amp; keywords_copy[[#This Row],[keyword]] &amp; ".*")) * (keywords_copy[keep]=1), ""))</f>
        <v>control action</v>
      </c>
      <c r="S72" t="str" cm="1">
        <f t="array" ref="S7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3" spans="1:19" hidden="1" x14ac:dyDescent="0.3">
      <c r="A73" t="str">
        <f>IF(NOT(ISBLANK(keywords_copy[[#This Row],[correct value]])), keywords_copy[[#This Row],[correct value]], keywords_copy[[#This Row],[processed]])</f>
        <v>bare metal</v>
      </c>
      <c r="B73">
        <f>LEN(keywords_copy[[#This Row],[keyword]])</f>
        <v>10</v>
      </c>
      <c r="C73">
        <v>1</v>
      </c>
      <c r="D73">
        <v>1</v>
      </c>
      <c r="E73" t="s">
        <v>861</v>
      </c>
      <c r="G73" t="b">
        <f>COUNTA(_xlfn.TEXTSPLIT(keywords_copy[[#This Row],[processed]]," "))=1</f>
        <v>0</v>
      </c>
      <c r="H73" t="s">
        <v>858</v>
      </c>
      <c r="I73" s="2" t="s">
        <v>858</v>
      </c>
      <c r="K73" cm="1">
        <f t="array" ref="K73">SUM(--((_xlfn.REGEXTEST(keywords_copy[keyword], "\b" &amp; keywords_copy[[#This Row],[keyword]] &amp; ".*")) * (keywords_copy[keep]=1) * (keywords_copy[QA]=keywords_copy[[#This Row],[QA]]) *  (keywords_copy[Redundant]&lt;&gt;1)))</f>
        <v>1</v>
      </c>
      <c r="L73" t="str" cm="1">
        <f t="array" ref="L73">_xlfn.TEXTJOIN(", ", TRUE, _xlfn._xlws.FILTER(keywords_copy[keyword], (_xlfn.REGEXTEST(keywords_copy[keyword], "\b" &amp; keywords_copy[[#This Row],[keyword]] &amp; ".*")) * (keywords_copy[keep]=1)  * (keywords_copy[QA]=keywords_copy[[#This Row],[QA]]) *  (keywords_copy[Redundant]&lt;&gt;1), ""))</f>
        <v>bare metal</v>
      </c>
      <c r="M73" cm="1">
        <f t="array" ref="M73">SUM(--(RIGHT(_xlfn.TEXTSPLIT(keywords_copy[[#This Row],[processed]], ," "), 1) = "I"))</f>
        <v>0</v>
      </c>
      <c r="N73" cm="1">
        <f t="array" ref="N73">SUM(--(RIGHT(_xlfn.TEXTSPLIT(keywords_copy[[#This Row],[processed]], ," "), 2) = "bl"))</f>
        <v>0</v>
      </c>
      <c r="O73" cm="1">
        <f t="array" ref="O73">SUM(--(ISNUMBER(SEARCH(keywords_copy[[#This Row],[keyword]], keywords_copy[keyword]))))</f>
        <v>1</v>
      </c>
      <c r="P73" t="str" cm="1">
        <f t="array" ref="P73">_xlfn.TEXTJOIN(", ", TRUE, _xlfn._xlws.FILTER(keywords_copy[keyword], ISNUMBER(SEARCH(keywords_copy[[#This Row],[keyword]], keywords_copy[keyword])), ""))</f>
        <v>bare metal</v>
      </c>
      <c r="Q73" cm="1">
        <f t="array" ref="Q73">SUM(--((_xlfn.REGEXTEST(keywords_copy[keyword], "^" &amp; keywords_copy[[#This Row],[keyword]] &amp; ".*")) * (keywords_copy[keep]=1) ))</f>
        <v>1</v>
      </c>
      <c r="R73" t="str" cm="1">
        <f t="array" ref="R73">_xlfn.TEXTJOIN(", ", TRUE, _xlfn._xlws.FILTER(keywords_copy[keyword], (_xlfn.REGEXTEST(keywords_copy[keyword], "^" &amp; keywords_copy[[#This Row],[keyword]] &amp; ".*")) * (keywords_copy[keep]=1), ""))</f>
        <v>bare metal</v>
      </c>
      <c r="S73" t="str" cm="1">
        <f t="array" ref="S7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4" spans="1:19" hidden="1" x14ac:dyDescent="0.3">
      <c r="A74" t="str">
        <f>IF(NOT(ISBLANK(keywords_copy[[#This Row],[correct value]])), keywords_copy[[#This Row],[correct value]], keywords_copy[[#This Row],[processed]])</f>
        <v>command-lin</v>
      </c>
      <c r="B74">
        <f>LEN(keywords_copy[[#This Row],[keyword]])</f>
        <v>11</v>
      </c>
      <c r="C74">
        <v>1</v>
      </c>
      <c r="D74">
        <v>1</v>
      </c>
      <c r="E74" t="s">
        <v>1184</v>
      </c>
      <c r="G74" t="b">
        <f>COUNTA(_xlfn.TEXTSPLIT(keywords_copy[[#This Row],[processed]]," "))=1</f>
        <v>1</v>
      </c>
      <c r="H74" t="s">
        <v>1144</v>
      </c>
      <c r="I74" s="2" t="s">
        <v>1145</v>
      </c>
      <c r="K74" cm="1">
        <f t="array" ref="K74">SUM(--((_xlfn.REGEXTEST(keywords_copy[keyword], "\b" &amp; keywords_copy[[#This Row],[keyword]] &amp; ".*")) * (keywords_copy[keep]=1) * (keywords_copy[QA]=keywords_copy[[#This Row],[QA]]) *  (keywords_copy[Redundant]&lt;&gt;1)))</f>
        <v>1</v>
      </c>
      <c r="L74" t="str" cm="1">
        <f t="array" ref="L74">_xlfn.TEXTJOIN(", ", TRUE, _xlfn._xlws.FILTER(keywords_copy[keyword], (_xlfn.REGEXTEST(keywords_copy[keyword], "\b" &amp; keywords_copy[[#This Row],[keyword]] &amp; ".*")) * (keywords_copy[keep]=1)  * (keywords_copy[QA]=keywords_copy[[#This Row],[QA]]) *  (keywords_copy[Redundant]&lt;&gt;1), ""))</f>
        <v>command-lin</v>
      </c>
      <c r="M74" cm="1">
        <f t="array" ref="M74">SUM(--(RIGHT(_xlfn.TEXTSPLIT(keywords_copy[[#This Row],[processed]], ," "), 1) = "I"))</f>
        <v>0</v>
      </c>
      <c r="N74" cm="1">
        <f t="array" ref="N74">SUM(--(RIGHT(_xlfn.TEXTSPLIT(keywords_copy[[#This Row],[processed]], ," "), 2) = "bl"))</f>
        <v>0</v>
      </c>
      <c r="O74" cm="1">
        <f t="array" ref="O74">SUM(--(ISNUMBER(SEARCH(keywords_copy[[#This Row],[keyword]], keywords_copy[keyword]))))</f>
        <v>1</v>
      </c>
      <c r="P74" t="str" cm="1">
        <f t="array" ref="P74">_xlfn.TEXTJOIN(", ", TRUE, _xlfn._xlws.FILTER(keywords_copy[keyword], ISNUMBER(SEARCH(keywords_copy[[#This Row],[keyword]], keywords_copy[keyword])), ""))</f>
        <v>command-lin</v>
      </c>
      <c r="Q74" cm="1">
        <f t="array" ref="Q74">SUM(--((_xlfn.REGEXTEST(keywords_copy[keyword], "^" &amp; keywords_copy[[#This Row],[keyword]] &amp; ".*")) * (keywords_copy[keep]=1) ))</f>
        <v>1</v>
      </c>
      <c r="R74" t="str" cm="1">
        <f t="array" ref="R74">_xlfn.TEXTJOIN(", ", TRUE, _xlfn._xlws.FILTER(keywords_copy[keyword], (_xlfn.REGEXTEST(keywords_copy[keyword], "^" &amp; keywords_copy[[#This Row],[keyword]] &amp; ".*")) * (keywords_copy[keep]=1), ""))</f>
        <v>command-lin</v>
      </c>
      <c r="S74" t="str" cm="1">
        <f t="array" ref="S7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5" spans="1:19" hidden="1" x14ac:dyDescent="0.3">
      <c r="A75" t="str">
        <f>IF(NOT(ISBLANK(keywords_copy[[#This Row],[correct value]])), keywords_copy[[#This Row],[correct value]], keywords_copy[[#This Row],[processed]])</f>
        <v>batch</v>
      </c>
      <c r="B75">
        <f>LEN(keywords_copy[[#This Row],[keyword]])</f>
        <v>5</v>
      </c>
      <c r="C75">
        <v>0</v>
      </c>
      <c r="D75">
        <v>1</v>
      </c>
      <c r="E75" t="s">
        <v>492</v>
      </c>
      <c r="G75" t="b">
        <f>COUNTA(_xlfn.TEXTSPLIT(keywords_copy[[#This Row],[processed]]," "))=1</f>
        <v>1</v>
      </c>
      <c r="H75" t="s">
        <v>446</v>
      </c>
      <c r="I75" s="2" t="s">
        <v>446</v>
      </c>
      <c r="K75" cm="1">
        <f t="array" ref="K75">SUM(--((_xlfn.REGEXTEST(keywords_copy[keyword], "\b" &amp; keywords_copy[[#This Row],[keyword]] &amp; ".*")) * (keywords_copy[keep]=1) * (keywords_copy[QA]=keywords_copy[[#This Row],[QA]]) *  (keywords_copy[Redundant]&lt;&gt;1)))</f>
        <v>1</v>
      </c>
      <c r="L75" t="str" cm="1">
        <f t="array" ref="L75">_xlfn.TEXTJOIN(", ", TRUE, _xlfn._xlws.FILTER(keywords_copy[keyword], (_xlfn.REGEXTEST(keywords_copy[keyword], "\b" &amp; keywords_copy[[#This Row],[keyword]] &amp; ".*")) * (keywords_copy[keep]=1)  * (keywords_copy[QA]=keywords_copy[[#This Row],[QA]]) *  (keywords_copy[Redundant]&lt;&gt;1), ""))</f>
        <v>batch</v>
      </c>
      <c r="M75" cm="1">
        <f t="array" ref="M75">SUM(--(RIGHT(_xlfn.TEXTSPLIT(keywords_copy[[#This Row],[processed]], ," "), 1) = "I"))</f>
        <v>0</v>
      </c>
      <c r="N75" cm="1">
        <f t="array" ref="N75">SUM(--(RIGHT(_xlfn.TEXTSPLIT(keywords_copy[[#This Row],[processed]], ," "), 2) = "bl"))</f>
        <v>0</v>
      </c>
      <c r="O75" cm="1">
        <f t="array" ref="O75">SUM(--(ISNUMBER(SEARCH(keywords_copy[[#This Row],[keyword]], keywords_copy[keyword]))))</f>
        <v>2</v>
      </c>
      <c r="P75" t="str" cm="1">
        <f t="array" ref="P75">_xlfn.TEXTJOIN(", ", TRUE, _xlfn._xlws.FILTER(keywords_copy[keyword], ISNUMBER(SEARCH(keywords_copy[[#This Row],[keyword]], keywords_copy[keyword])), ""))</f>
        <v>batch, batch</v>
      </c>
      <c r="Q75" cm="1">
        <f t="array" ref="Q75">SUM(--((_xlfn.REGEXTEST(keywords_copy[keyword], "^" &amp; keywords_copy[[#This Row],[keyword]] &amp; ".*")) * (keywords_copy[keep]=1) ))</f>
        <v>2</v>
      </c>
      <c r="R75" t="str" cm="1">
        <f t="array" ref="R75">_xlfn.TEXTJOIN(", ", TRUE, _xlfn._xlws.FILTER(keywords_copy[keyword], (_xlfn.REGEXTEST(keywords_copy[keyword], "^" &amp; keywords_copy[[#This Row],[keyword]] &amp; ".*")) * (keywords_copy[keep]=1), ""))</f>
        <v>batch, batch</v>
      </c>
      <c r="S75" t="str" cm="1">
        <f t="array" ref="S7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76" spans="1:19" hidden="1" x14ac:dyDescent="0.3">
      <c r="A76" t="str">
        <f>IF(NOT(ISBLANK(keywords_copy[[#This Row],[correct value]])), keywords_copy[[#This Row],[correct value]], keywords_copy[[#This Row],[processed]])</f>
        <v>batch</v>
      </c>
      <c r="B76">
        <f>LEN(keywords_copy[[#This Row],[keyword]])</f>
        <v>5</v>
      </c>
      <c r="C76">
        <v>0</v>
      </c>
      <c r="D76">
        <v>1</v>
      </c>
      <c r="E76" t="s">
        <v>746</v>
      </c>
      <c r="G76" t="b">
        <f>COUNTA(_xlfn.TEXTSPLIT(keywords_copy[[#This Row],[processed]]," "))=1</f>
        <v>1</v>
      </c>
      <c r="H76" t="s">
        <v>446</v>
      </c>
      <c r="I76" s="2" t="s">
        <v>446</v>
      </c>
      <c r="K76" cm="1">
        <f t="array" ref="K76">SUM(--((_xlfn.REGEXTEST(keywords_copy[keyword], "\b" &amp; keywords_copy[[#This Row],[keyword]] &amp; ".*")) * (keywords_copy[keep]=1) * (keywords_copy[QA]=keywords_copy[[#This Row],[QA]]) *  (keywords_copy[Redundant]&lt;&gt;1)))</f>
        <v>1</v>
      </c>
      <c r="L76" t="str" cm="1">
        <f t="array" ref="L76">_xlfn.TEXTJOIN(", ", TRUE, _xlfn._xlws.FILTER(keywords_copy[keyword], (_xlfn.REGEXTEST(keywords_copy[keyword], "\b" &amp; keywords_copy[[#This Row],[keyword]] &amp; ".*")) * (keywords_copy[keep]=1)  * (keywords_copy[QA]=keywords_copy[[#This Row],[QA]]) *  (keywords_copy[Redundant]&lt;&gt;1), ""))</f>
        <v>batch</v>
      </c>
      <c r="M76" cm="1">
        <f t="array" ref="M76">SUM(--(RIGHT(_xlfn.TEXTSPLIT(keywords_copy[[#This Row],[processed]], ," "), 1) = "I"))</f>
        <v>0</v>
      </c>
      <c r="N76" cm="1">
        <f t="array" ref="N76">SUM(--(RIGHT(_xlfn.TEXTSPLIT(keywords_copy[[#This Row],[processed]], ," "), 2) = "bl"))</f>
        <v>0</v>
      </c>
      <c r="O76" cm="1">
        <f t="array" ref="O76">SUM(--(ISNUMBER(SEARCH(keywords_copy[[#This Row],[keyword]], keywords_copy[keyword]))))</f>
        <v>2</v>
      </c>
      <c r="P76" t="str" cm="1">
        <f t="array" ref="P76">_xlfn.TEXTJOIN(", ", TRUE, _xlfn._xlws.FILTER(keywords_copy[keyword], ISNUMBER(SEARCH(keywords_copy[[#This Row],[keyword]], keywords_copy[keyword])), ""))</f>
        <v>batch, batch</v>
      </c>
      <c r="Q76" cm="1">
        <f t="array" ref="Q76">SUM(--((_xlfn.REGEXTEST(keywords_copy[keyword], "^" &amp; keywords_copy[[#This Row],[keyword]] &amp; ".*")) * (keywords_copy[keep]=1) ))</f>
        <v>2</v>
      </c>
      <c r="R76" t="str" cm="1">
        <f t="array" ref="R76">_xlfn.TEXTJOIN(", ", TRUE, _xlfn._xlws.FILTER(keywords_copy[keyword], (_xlfn.REGEXTEST(keywords_copy[keyword], "^" &amp; keywords_copy[[#This Row],[keyword]] &amp; ".*")) * (keywords_copy[keep]=1), ""))</f>
        <v>batch, batch</v>
      </c>
      <c r="S76" t="str" cm="1">
        <f t="array" ref="S7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7" spans="1:19" hidden="1" x14ac:dyDescent="0.3">
      <c r="A77" t="str">
        <f>IF(NOT(ISBLANK(keywords_copy[[#This Row],[correct value]])), keywords_copy[[#This Row],[correct value]], keywords_copy[[#This Row],[processed]])</f>
        <v>batter</v>
      </c>
      <c r="B77">
        <f>LEN(keywords_copy[[#This Row],[keyword]])</f>
        <v>6</v>
      </c>
      <c r="C77">
        <v>0</v>
      </c>
      <c r="D77">
        <v>1</v>
      </c>
      <c r="E77" t="s">
        <v>399</v>
      </c>
      <c r="G77" t="b">
        <f>COUNTA(_xlfn.TEXTSPLIT(keywords_copy[[#This Row],[processed]]," "))=1</f>
        <v>1</v>
      </c>
      <c r="H77" t="s">
        <v>379</v>
      </c>
      <c r="I77" s="2" t="s">
        <v>380</v>
      </c>
      <c r="J77" t="s">
        <v>1391</v>
      </c>
      <c r="K77" cm="1">
        <f t="array" ref="K77">SUM(--((_xlfn.REGEXTEST(keywords_copy[keyword], "\b" &amp; keywords_copy[[#This Row],[keyword]] &amp; ".*")) * (keywords_copy[keep]=1) * (keywords_copy[QA]=keywords_copy[[#This Row],[QA]]) *  (keywords_copy[Redundant]&lt;&gt;1)))</f>
        <v>1</v>
      </c>
      <c r="L77" t="str" cm="1">
        <f t="array" ref="L77">_xlfn.TEXTJOIN(", ", TRUE, _xlfn._xlws.FILTER(keywords_copy[keyword], (_xlfn.REGEXTEST(keywords_copy[keyword], "\b" &amp; keywords_copy[[#This Row],[keyword]] &amp; ".*")) * (keywords_copy[keep]=1)  * (keywords_copy[QA]=keywords_copy[[#This Row],[QA]]) *  (keywords_copy[Redundant]&lt;&gt;1), ""))</f>
        <v>batter</v>
      </c>
      <c r="M77" cm="1">
        <f t="array" ref="M77">SUM(--(RIGHT(_xlfn.TEXTSPLIT(keywords_copy[[#This Row],[processed]], ," "), 1) = "I"))</f>
        <v>1</v>
      </c>
      <c r="N77" cm="1">
        <f t="array" ref="N77">SUM(--(RIGHT(_xlfn.TEXTSPLIT(keywords_copy[[#This Row],[processed]], ," "), 2) = "bl"))</f>
        <v>0</v>
      </c>
      <c r="O77" cm="1">
        <f t="array" ref="O77">SUM(--(ISNUMBER(SEARCH(keywords_copy[[#This Row],[keyword]], keywords_copy[keyword]))))</f>
        <v>1</v>
      </c>
      <c r="P77" t="str" cm="1">
        <f t="array" ref="P77">_xlfn.TEXTJOIN(", ", TRUE, _xlfn._xlws.FILTER(keywords_copy[keyword], ISNUMBER(SEARCH(keywords_copy[[#This Row],[keyword]], keywords_copy[keyword])), ""))</f>
        <v>batter</v>
      </c>
      <c r="Q77" cm="1">
        <f t="array" ref="Q77">SUM(--((_xlfn.REGEXTEST(keywords_copy[keyword], "^" &amp; keywords_copy[[#This Row],[keyword]] &amp; ".*")) * (keywords_copy[keep]=1) ))</f>
        <v>1</v>
      </c>
      <c r="R77" t="str" cm="1">
        <f t="array" ref="R77">_xlfn.TEXTJOIN(", ", TRUE, _xlfn._xlws.FILTER(keywords_copy[keyword], (_xlfn.REGEXTEST(keywords_copy[keyword], "^" &amp; keywords_copy[[#This Row],[keyword]] &amp; ".*")) * (keywords_copy[keep]=1), ""))</f>
        <v>batter</v>
      </c>
      <c r="S77" t="str" cm="1">
        <f t="array" ref="S7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8" spans="1:19" hidden="1" x14ac:dyDescent="0.3">
      <c r="A78" t="str">
        <f>IF(NOT(ISBLANK(keywords_copy[[#This Row],[correct value]])), keywords_copy[[#This Row],[correct value]], keywords_copy[[#This Row],[processed]])</f>
        <v>computer-human</v>
      </c>
      <c r="B78">
        <f>LEN(keywords_copy[[#This Row],[keyword]])</f>
        <v>14</v>
      </c>
      <c r="C78">
        <v>1</v>
      </c>
      <c r="D78">
        <v>1</v>
      </c>
      <c r="E78" t="s">
        <v>1383</v>
      </c>
      <c r="G78" t="b">
        <f>COUNTA(_xlfn.TEXTSPLIT(keywords_copy[[#This Row],[processed]]," "))=1</f>
        <v>1</v>
      </c>
      <c r="H78" t="s">
        <v>1380</v>
      </c>
      <c r="I78" s="2" t="s">
        <v>1380</v>
      </c>
      <c r="K78" cm="1">
        <f t="array" ref="K78">SUM(--((_xlfn.REGEXTEST(keywords_copy[keyword], "\b" &amp; keywords_copy[[#This Row],[keyword]] &amp; ".*")) * (keywords_copy[keep]=1) * (keywords_copy[QA]=keywords_copy[[#This Row],[QA]]) *  (keywords_copy[Redundant]&lt;&gt;1)))</f>
        <v>1</v>
      </c>
      <c r="L78" t="str" cm="1">
        <f t="array" ref="L78">_xlfn.TEXTJOIN(", ", TRUE, _xlfn._xlws.FILTER(keywords_copy[keyword], (_xlfn.REGEXTEST(keywords_copy[keyword], "\b" &amp; keywords_copy[[#This Row],[keyword]] &amp; ".*")) * (keywords_copy[keep]=1)  * (keywords_copy[QA]=keywords_copy[[#This Row],[QA]]) *  (keywords_copy[Redundant]&lt;&gt;1), ""))</f>
        <v>computer-human</v>
      </c>
      <c r="M78" cm="1">
        <f t="array" ref="M78">SUM(--(RIGHT(_xlfn.TEXTSPLIT(keywords_copy[[#This Row],[processed]], ," "), 1) = "I"))</f>
        <v>0</v>
      </c>
      <c r="N78" cm="1">
        <f t="array" ref="N78">SUM(--(RIGHT(_xlfn.TEXTSPLIT(keywords_copy[[#This Row],[processed]], ," "), 2) = "bl"))</f>
        <v>0</v>
      </c>
      <c r="O78" cm="1">
        <f t="array" ref="O78">SUM(--(ISNUMBER(SEARCH(keywords_copy[[#This Row],[keyword]], keywords_copy[keyword]))))</f>
        <v>1</v>
      </c>
      <c r="P78" t="str" cm="1">
        <f t="array" ref="P78">_xlfn.TEXTJOIN(", ", TRUE, _xlfn._xlws.FILTER(keywords_copy[keyword], ISNUMBER(SEARCH(keywords_copy[[#This Row],[keyword]], keywords_copy[keyword])), ""))</f>
        <v>computer-human</v>
      </c>
      <c r="Q78" cm="1">
        <f t="array" ref="Q78">SUM(--((_xlfn.REGEXTEST(keywords_copy[keyword], "^" &amp; keywords_copy[[#This Row],[keyword]] &amp; ".*")) * (keywords_copy[keep]=1) ))</f>
        <v>1</v>
      </c>
      <c r="R78" t="str" cm="1">
        <f t="array" ref="R78">_xlfn.TEXTJOIN(", ", TRUE, _xlfn._xlws.FILTER(keywords_copy[keyword], (_xlfn.REGEXTEST(keywords_copy[keyword], "^" &amp; keywords_copy[[#This Row],[keyword]] &amp; ".*")) * (keywords_copy[keep]=1), ""))</f>
        <v>computer-human</v>
      </c>
      <c r="S78" t="str" cm="1">
        <f t="array" ref="S7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79" spans="1:19" x14ac:dyDescent="0.3">
      <c r="A79" s="6" t="str">
        <f>IF(NOT(ISBLANK(keywords_copy[[#This Row],[correct value]])), keywords_copy[[#This Row],[correct value]], keywords_copy[[#This Row],[processed]])</f>
        <v>belllapadula</v>
      </c>
      <c r="B79" s="6">
        <f>LEN(keywords_copy[[#This Row],[keyword]])</f>
        <v>12</v>
      </c>
      <c r="C79">
        <v>0</v>
      </c>
      <c r="D79">
        <v>0</v>
      </c>
      <c r="E79" t="s">
        <v>1184</v>
      </c>
      <c r="G79" t="b">
        <f>COUNTA(_xlfn.TEXTSPLIT(keywords_copy[[#This Row],[processed]]," "))=1</f>
        <v>1</v>
      </c>
      <c r="H79" t="s">
        <v>976</v>
      </c>
      <c r="I79" t="s">
        <v>977</v>
      </c>
      <c r="K79" cm="1">
        <f t="array" ref="K79">SUM(--((_xlfn.REGEXTEST(keywords_copy[keyword], "\b" &amp; keywords_copy[[#This Row],[keyword]] &amp; ".*")) * (keywords_copy[keep]=1) * (keywords_copy[QA]=keywords_copy[[#This Row],[QA]]) *  (keywords_copy[Redundant]&lt;&gt;1)))</f>
        <v>0</v>
      </c>
      <c r="L79" t="str" cm="1">
        <f t="array" ref="L79">_xlfn.TEXTJOIN(", ", TRUE, _xlfn._xlws.FILTER(keywords_copy[keyword], (_xlfn.REGEXTEST(keywords_copy[keyword], "\b" &amp; keywords_copy[[#This Row],[keyword]] &amp; ".*")) * (keywords_copy[keep]=1)  * (keywords_copy[QA]=keywords_copy[[#This Row],[QA]]) *  (keywords_copy[Redundant]&lt;&gt;1), ""))</f>
        <v/>
      </c>
      <c r="M79" cm="1">
        <f t="array" ref="M79">SUM(--(RIGHT(_xlfn.TEXTSPLIT(keywords_copy[[#This Row],[processed]], ," "), 1) = "I"))</f>
        <v>0</v>
      </c>
      <c r="N79" cm="1">
        <f t="array" ref="N79">SUM(--(RIGHT(_xlfn.TEXTSPLIT(keywords_copy[[#This Row],[processed]], ," "), 2) = "bl"))</f>
        <v>0</v>
      </c>
      <c r="O79" cm="1">
        <f t="array" ref="O79">SUM(--(ISNUMBER(SEARCH(keywords_copy[[#This Row],[keyword]], keywords_copy[keyword]))))</f>
        <v>1</v>
      </c>
      <c r="P79" t="str" cm="1">
        <f t="array" ref="P79">_xlfn.TEXTJOIN(", ", TRUE, _xlfn._xlws.FILTER(keywords_copy[keyword], ISNUMBER(SEARCH(keywords_copy[[#This Row],[keyword]], keywords_copy[keyword])), ""))</f>
        <v>belllapadula</v>
      </c>
      <c r="Q79" cm="1">
        <f t="array" ref="Q79">SUM(--((_xlfn.REGEXTEST(keywords_copy[keyword], "^" &amp; keywords_copy[[#This Row],[keyword]] &amp; ".*")) * (keywords_copy[keep]=1) ))</f>
        <v>0</v>
      </c>
      <c r="R79" t="str" cm="1">
        <f t="array" ref="R79">_xlfn.TEXTJOIN(", ", TRUE, _xlfn._xlws.FILTER(keywords_copy[keyword], (_xlfn.REGEXTEST(keywords_copy[keyword], "^" &amp; keywords_copy[[#This Row],[keyword]] &amp; ".*")) * (keywords_copy[keep]=1), ""))</f>
        <v/>
      </c>
      <c r="S79" t="str" cm="1">
        <f t="array" ref="S7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0" spans="1:19" x14ac:dyDescent="0.3">
      <c r="A80" s="6" t="str">
        <f>IF(NOT(ISBLANK(keywords_copy[[#This Row],[correct value]])), keywords_copy[[#This Row],[correct value]], keywords_copy[[#This Row],[processed]])</f>
        <v>benchmark</v>
      </c>
      <c r="B80" s="6">
        <f>LEN(keywords_copy[[#This Row],[keyword]])</f>
        <v>9</v>
      </c>
      <c r="C80">
        <v>0</v>
      </c>
      <c r="D80">
        <v>0</v>
      </c>
      <c r="E80" t="s">
        <v>1262</v>
      </c>
      <c r="G80" t="b">
        <f>COUNTA(_xlfn.TEXTSPLIT(keywords_copy[[#This Row],[processed]]," "))=1</f>
        <v>1</v>
      </c>
      <c r="H80" t="s">
        <v>1185</v>
      </c>
      <c r="I80" t="s">
        <v>1185</v>
      </c>
      <c r="K80" cm="1">
        <f t="array" ref="K80">SUM(--((_xlfn.REGEXTEST(keywords_copy[keyword], "\b" &amp; keywords_copy[[#This Row],[keyword]] &amp; ".*")) * (keywords_copy[keep]=1) * (keywords_copy[QA]=keywords_copy[[#This Row],[QA]]) *  (keywords_copy[Redundant]&lt;&gt;1)))</f>
        <v>0</v>
      </c>
      <c r="L80" t="str" cm="1">
        <f t="array" ref="L80">_xlfn.TEXTJOIN(", ", TRUE, _xlfn._xlws.FILTER(keywords_copy[keyword], (_xlfn.REGEXTEST(keywords_copy[keyword], "\b" &amp; keywords_copy[[#This Row],[keyword]] &amp; ".*")) * (keywords_copy[keep]=1)  * (keywords_copy[QA]=keywords_copy[[#This Row],[QA]]) *  (keywords_copy[Redundant]&lt;&gt;1), ""))</f>
        <v/>
      </c>
      <c r="M80" cm="1">
        <f t="array" ref="M80">SUM(--(RIGHT(_xlfn.TEXTSPLIT(keywords_copy[[#This Row],[processed]], ," "), 1) = "I"))</f>
        <v>0</v>
      </c>
      <c r="N80" cm="1">
        <f t="array" ref="N80">SUM(--(RIGHT(_xlfn.TEXTSPLIT(keywords_copy[[#This Row],[processed]], ," "), 2) = "bl"))</f>
        <v>0</v>
      </c>
      <c r="O80" cm="1">
        <f t="array" ref="O80">SUM(--(ISNUMBER(SEARCH(keywords_copy[[#This Row],[keyword]], keywords_copy[keyword]))))</f>
        <v>1</v>
      </c>
      <c r="P80" t="str" cm="1">
        <f t="array" ref="P80">_xlfn.TEXTJOIN(", ", TRUE, _xlfn._xlws.FILTER(keywords_copy[keyword], ISNUMBER(SEARCH(keywords_copy[[#This Row],[keyword]], keywords_copy[keyword])), ""))</f>
        <v>benchmark</v>
      </c>
      <c r="Q80" cm="1">
        <f t="array" ref="Q80">SUM(--((_xlfn.REGEXTEST(keywords_copy[keyword], "^" &amp; keywords_copy[[#This Row],[keyword]] &amp; ".*")) * (keywords_copy[keep]=1) ))</f>
        <v>0</v>
      </c>
      <c r="R80" t="str" cm="1">
        <f t="array" ref="R80">_xlfn.TEXTJOIN(", ", TRUE, _xlfn._xlws.FILTER(keywords_copy[keyword], (_xlfn.REGEXTEST(keywords_copy[keyword], "^" &amp; keywords_copy[[#This Row],[keyword]] &amp; ".*")) * (keywords_copy[keep]=1), ""))</f>
        <v/>
      </c>
      <c r="S80" t="str" cm="1">
        <f t="array" ref="S8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1" spans="1:19" hidden="1" x14ac:dyDescent="0.3">
      <c r="A81" t="str">
        <f>IF(NOT(ISBLANK(keywords_copy[[#This Row],[correct value]])), keywords_copy[[#This Row],[correct value]], keywords_copy[[#This Row],[processed]])</f>
        <v>fail-saf state</v>
      </c>
      <c r="B81">
        <f>LEN(keywords_copy[[#This Row],[keyword]])</f>
        <v>14</v>
      </c>
      <c r="C81">
        <v>1</v>
      </c>
      <c r="D81">
        <v>1</v>
      </c>
      <c r="E81" t="s">
        <v>969</v>
      </c>
      <c r="F81">
        <v>1</v>
      </c>
      <c r="G81" t="b">
        <f>COUNTA(_xlfn.TEXTSPLIT(keywords_copy[[#This Row],[processed]]," "))=1</f>
        <v>0</v>
      </c>
      <c r="H81" t="s">
        <v>941</v>
      </c>
      <c r="I81" s="2" t="s">
        <v>942</v>
      </c>
      <c r="K81" cm="1">
        <f t="array" ref="K81">SUM(--((_xlfn.REGEXTEST(keywords_copy[keyword], "\b" &amp; keywords_copy[[#This Row],[keyword]] &amp; ".*")) * (keywords_copy[keep]=1) * (keywords_copy[QA]=keywords_copy[[#This Row],[QA]]) *  (keywords_copy[Redundant]&lt;&gt;1)))</f>
        <v>0</v>
      </c>
      <c r="L81" t="str" cm="1">
        <f t="array" ref="L81">_xlfn.TEXTJOIN(", ", TRUE, _xlfn._xlws.FILTER(keywords_copy[keyword], (_xlfn.REGEXTEST(keywords_copy[keyword], "\b" &amp; keywords_copy[[#This Row],[keyword]] &amp; ".*")) * (keywords_copy[keep]=1)  * (keywords_copy[QA]=keywords_copy[[#This Row],[QA]]) *  (keywords_copy[Redundant]&lt;&gt;1), ""))</f>
        <v/>
      </c>
      <c r="M81" cm="1">
        <f t="array" ref="M81">SUM(--(RIGHT(_xlfn.TEXTSPLIT(keywords_copy[[#This Row],[processed]], ," "), 1) = "I"))</f>
        <v>0</v>
      </c>
      <c r="N81" cm="1">
        <f t="array" ref="N81">SUM(--(RIGHT(_xlfn.TEXTSPLIT(keywords_copy[[#This Row],[processed]], ," "), 2) = "bl"))</f>
        <v>0</v>
      </c>
      <c r="O81" cm="1">
        <f t="array" ref="O81">SUM(--(ISNUMBER(SEARCH(keywords_copy[[#This Row],[keyword]], keywords_copy[keyword]))))</f>
        <v>1</v>
      </c>
      <c r="P81" t="str" cm="1">
        <f t="array" ref="P81">_xlfn.TEXTJOIN(", ", TRUE, _xlfn._xlws.FILTER(keywords_copy[keyword], ISNUMBER(SEARCH(keywords_copy[[#This Row],[keyword]], keywords_copy[keyword])), ""))</f>
        <v>fail-saf state</v>
      </c>
      <c r="Q81" cm="1">
        <f t="array" ref="Q81">SUM(--((_xlfn.REGEXTEST(keywords_copy[keyword], "^" &amp; keywords_copy[[#This Row],[keyword]] &amp; ".*")) * (keywords_copy[keep]=1) ))</f>
        <v>1</v>
      </c>
      <c r="R81" t="str" cm="1">
        <f t="array" ref="R81">_xlfn.TEXTJOIN(", ", TRUE, _xlfn._xlws.FILTER(keywords_copy[keyword], (_xlfn.REGEXTEST(keywords_copy[keyword], "^" &amp; keywords_copy[[#This Row],[keyword]] &amp; ".*")) * (keywords_copy[keep]=1), ""))</f>
        <v>fail-saf state</v>
      </c>
      <c r="S81" t="str" cm="1">
        <f t="array" ref="S8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2" spans="1:19" x14ac:dyDescent="0.3">
      <c r="A82" s="6" t="str">
        <f>IF(NOT(ISBLANK(keywords_copy[[#This Row],[correct value]])), keywords_copy[[#This Row],[correct value]], keywords_copy[[#This Row],[processed]])</f>
        <v>biba</v>
      </c>
      <c r="B82" s="6">
        <f>LEN(keywords_copy[[#This Row],[keyword]])</f>
        <v>4</v>
      </c>
      <c r="C82">
        <v>0</v>
      </c>
      <c r="D82">
        <v>0</v>
      </c>
      <c r="E82" t="s">
        <v>1184</v>
      </c>
      <c r="G82" t="b">
        <f>COUNTA(_xlfn.TEXTSPLIT(keywords_copy[[#This Row],[processed]]," "))=1</f>
        <v>1</v>
      </c>
      <c r="H82" t="s">
        <v>978</v>
      </c>
      <c r="I82" t="s">
        <v>979</v>
      </c>
      <c r="K82" cm="1">
        <f t="array" ref="K82">SUM(--((_xlfn.REGEXTEST(keywords_copy[keyword], "\b" &amp; keywords_copy[[#This Row],[keyword]] &amp; ".*")) * (keywords_copy[keep]=1) * (keywords_copy[QA]=keywords_copy[[#This Row],[QA]]) *  (keywords_copy[Redundant]&lt;&gt;1)))</f>
        <v>0</v>
      </c>
      <c r="L82" t="str" cm="1">
        <f t="array" ref="L82">_xlfn.TEXTJOIN(", ", TRUE, _xlfn._xlws.FILTER(keywords_copy[keyword], (_xlfn.REGEXTEST(keywords_copy[keyword], "\b" &amp; keywords_copy[[#This Row],[keyword]] &amp; ".*")) * (keywords_copy[keep]=1)  * (keywords_copy[QA]=keywords_copy[[#This Row],[QA]]) *  (keywords_copy[Redundant]&lt;&gt;1), ""))</f>
        <v/>
      </c>
      <c r="M82" cm="1">
        <f t="array" ref="M82">SUM(--(RIGHT(_xlfn.TEXTSPLIT(keywords_copy[[#This Row],[processed]], ," "), 1) = "I"))</f>
        <v>0</v>
      </c>
      <c r="N82" cm="1">
        <f t="array" ref="N82">SUM(--(RIGHT(_xlfn.TEXTSPLIT(keywords_copy[[#This Row],[processed]], ," "), 2) = "bl"))</f>
        <v>0</v>
      </c>
      <c r="O82" cm="1">
        <f t="array" ref="O82">SUM(--(ISNUMBER(SEARCH(keywords_copy[[#This Row],[keyword]], keywords_copy[keyword]))))</f>
        <v>1</v>
      </c>
      <c r="P82" t="str" cm="1">
        <f t="array" ref="P82">_xlfn.TEXTJOIN(", ", TRUE, _xlfn._xlws.FILTER(keywords_copy[keyword], ISNUMBER(SEARCH(keywords_copy[[#This Row],[keyword]], keywords_copy[keyword])), ""))</f>
        <v>biba</v>
      </c>
      <c r="Q82" cm="1">
        <f t="array" ref="Q82">SUM(--((_xlfn.REGEXTEST(keywords_copy[keyword], "^" &amp; keywords_copy[[#This Row],[keyword]] &amp; ".*")) * (keywords_copy[keep]=1) ))</f>
        <v>0</v>
      </c>
      <c r="R82" t="str" cm="1">
        <f t="array" ref="R82">_xlfn.TEXTJOIN(", ", TRUE, _xlfn._xlws.FILTER(keywords_copy[keyword], (_xlfn.REGEXTEST(keywords_copy[keyword], "^" &amp; keywords_copy[[#This Row],[keyword]] &amp; ".*")) * (keywords_copy[keep]=1), ""))</f>
        <v/>
      </c>
      <c r="S82" t="str" cm="1">
        <f t="array" ref="S8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3" spans="1:19" hidden="1" x14ac:dyDescent="0.3">
      <c r="A83" t="str">
        <f>IF(NOT(ISBLANK(keywords_copy[[#This Row],[correct value]])), keywords_copy[[#This Row],[correct value]], keywords_copy[[#This Row],[processed]])</f>
        <v>best-cas</v>
      </c>
      <c r="B83">
        <f>LEN(keywords_copy[[#This Row],[keyword]])</f>
        <v>8</v>
      </c>
      <c r="C83">
        <v>1</v>
      </c>
      <c r="D83">
        <v>1</v>
      </c>
      <c r="E83" t="s">
        <v>746</v>
      </c>
      <c r="G83" t="b">
        <f>COUNTA(_xlfn.TEXTSPLIT(keywords_copy[[#This Row],[processed]]," "))=1</f>
        <v>1</v>
      </c>
      <c r="H83" t="s">
        <v>678</v>
      </c>
      <c r="I83" s="2" t="s">
        <v>679</v>
      </c>
      <c r="K83" cm="1">
        <f t="array" ref="K83">SUM(--((_xlfn.REGEXTEST(keywords_copy[keyword], "\b" &amp; keywords_copy[[#This Row],[keyword]] &amp; ".*")) * (keywords_copy[keep]=1) * (keywords_copy[QA]=keywords_copy[[#This Row],[QA]]) *  (keywords_copy[Redundant]&lt;&gt;1)))</f>
        <v>1</v>
      </c>
      <c r="L83" t="str" cm="1">
        <f t="array" ref="L83">_xlfn.TEXTJOIN(", ", TRUE, _xlfn._xlws.FILTER(keywords_copy[keyword], (_xlfn.REGEXTEST(keywords_copy[keyword], "\b" &amp; keywords_copy[[#This Row],[keyword]] &amp; ".*")) * (keywords_copy[keep]=1)  * (keywords_copy[QA]=keywords_copy[[#This Row],[QA]]) *  (keywords_copy[Redundant]&lt;&gt;1), ""))</f>
        <v>best-cas</v>
      </c>
      <c r="M83" cm="1">
        <f t="array" ref="M83">SUM(--(RIGHT(_xlfn.TEXTSPLIT(keywords_copy[[#This Row],[processed]], ," "), 1) = "I"))</f>
        <v>0</v>
      </c>
      <c r="N83" cm="1">
        <f t="array" ref="N83">SUM(--(RIGHT(_xlfn.TEXTSPLIT(keywords_copy[[#This Row],[processed]], ," "), 2) = "bl"))</f>
        <v>0</v>
      </c>
      <c r="O83" cm="1">
        <f t="array" ref="O83">SUM(--(ISNUMBER(SEARCH(keywords_copy[[#This Row],[keyword]], keywords_copy[keyword]))))</f>
        <v>1</v>
      </c>
      <c r="P83" t="str" cm="1">
        <f t="array" ref="P83">_xlfn.TEXTJOIN(", ", TRUE, _xlfn._xlws.FILTER(keywords_copy[keyword], ISNUMBER(SEARCH(keywords_copy[[#This Row],[keyword]], keywords_copy[keyword])), ""))</f>
        <v>best-cas</v>
      </c>
      <c r="Q83" cm="1">
        <f t="array" ref="Q83">SUM(--((_xlfn.REGEXTEST(keywords_copy[keyword], "^" &amp; keywords_copy[[#This Row],[keyword]] &amp; ".*")) * (keywords_copy[keep]=1) ))</f>
        <v>1</v>
      </c>
      <c r="R83" t="str" cm="1">
        <f t="array" ref="R83">_xlfn.TEXTJOIN(", ", TRUE, _xlfn._xlws.FILTER(keywords_copy[keyword], (_xlfn.REGEXTEST(keywords_copy[keyword], "^" &amp; keywords_copy[[#This Row],[keyword]] &amp; ".*")) * (keywords_copy[keep]=1), ""))</f>
        <v>best-cas</v>
      </c>
      <c r="S83" t="str" cm="1">
        <f t="array" ref="S8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4" spans="1:19" hidden="1" x14ac:dyDescent="0.3">
      <c r="A84" t="str">
        <f>IF(NOT(ISBLANK(keywords_copy[[#This Row],[correct value]])), keywords_copy[[#This Row],[correct value]], keywords_copy[[#This Row],[processed]])</f>
        <v>bidirect model transform</v>
      </c>
      <c r="B84">
        <f>LEN(keywords_copy[[#This Row],[keyword]])</f>
        <v>24</v>
      </c>
      <c r="C84">
        <v>1</v>
      </c>
      <c r="D84">
        <v>1</v>
      </c>
      <c r="E84" t="s">
        <v>131</v>
      </c>
      <c r="G84" t="b">
        <f>COUNTA(_xlfn.TEXTSPLIT(keywords_copy[[#This Row],[processed]]," "))=1</f>
        <v>0</v>
      </c>
      <c r="H84" t="s">
        <v>231</v>
      </c>
      <c r="I84" s="2" t="s">
        <v>232</v>
      </c>
      <c r="K84" cm="1">
        <f t="array" ref="K84">SUM(--((_xlfn.REGEXTEST(keywords_copy[keyword], "\b" &amp; keywords_copy[[#This Row],[keyword]] &amp; ".*")) * (keywords_copy[keep]=1) * (keywords_copy[QA]=keywords_copy[[#This Row],[QA]]) *  (keywords_copy[Redundant]&lt;&gt;1)))</f>
        <v>1</v>
      </c>
      <c r="L84" t="str" cm="1">
        <f t="array" ref="L84">_xlfn.TEXTJOIN(", ", TRUE, _xlfn._xlws.FILTER(keywords_copy[keyword], (_xlfn.REGEXTEST(keywords_copy[keyword], "\b" &amp; keywords_copy[[#This Row],[keyword]] &amp; ".*")) * (keywords_copy[keep]=1)  * (keywords_copy[QA]=keywords_copy[[#This Row],[QA]]) *  (keywords_copy[Redundant]&lt;&gt;1), ""))</f>
        <v>bidirect model transform</v>
      </c>
      <c r="M84" cm="1">
        <f t="array" ref="M84">SUM(--(RIGHT(_xlfn.TEXTSPLIT(keywords_copy[[#This Row],[processed]], ," "), 1) = "I"))</f>
        <v>0</v>
      </c>
      <c r="N84" cm="1">
        <f t="array" ref="N84">SUM(--(RIGHT(_xlfn.TEXTSPLIT(keywords_copy[[#This Row],[processed]], ," "), 2) = "bl"))</f>
        <v>0</v>
      </c>
      <c r="O84" cm="1">
        <f t="array" ref="O84">SUM(--(ISNUMBER(SEARCH(keywords_copy[[#This Row],[keyword]], keywords_copy[keyword]))))</f>
        <v>1</v>
      </c>
      <c r="P84" t="str" cm="1">
        <f t="array" ref="P84">_xlfn.TEXTJOIN(", ", TRUE, _xlfn._xlws.FILTER(keywords_copy[keyword], ISNUMBER(SEARCH(keywords_copy[[#This Row],[keyword]], keywords_copy[keyword])), ""))</f>
        <v>bidirect model transform</v>
      </c>
      <c r="Q84" cm="1">
        <f t="array" ref="Q84">SUM(--((_xlfn.REGEXTEST(keywords_copy[keyword], "^" &amp; keywords_copy[[#This Row],[keyword]] &amp; ".*")) * (keywords_copy[keep]=1) ))</f>
        <v>1</v>
      </c>
      <c r="R84" t="str" cm="1">
        <f t="array" ref="R84">_xlfn.TEXTJOIN(", ", TRUE, _xlfn._xlws.FILTER(keywords_copy[keyword], (_xlfn.REGEXTEST(keywords_copy[keyword], "^" &amp; keywords_copy[[#This Row],[keyword]] &amp; ".*")) * (keywords_copy[keep]=1), ""))</f>
        <v>bidirect model transform</v>
      </c>
      <c r="S84" t="str" cm="1">
        <f t="array" ref="S8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 spans="1:19" hidden="1" x14ac:dyDescent="0.3">
      <c r="A85" t="str">
        <f>IF(NOT(ISBLANK(keywords_copy[[#This Row],[correct value]])), keywords_copy[[#This Row],[correct value]], keywords_copy[[#This Row],[processed]])</f>
        <v>bind</v>
      </c>
      <c r="B85">
        <f>LEN(keywords_copy[[#This Row],[keyword]])</f>
        <v>4</v>
      </c>
      <c r="C85">
        <v>0</v>
      </c>
      <c r="D85">
        <v>1</v>
      </c>
      <c r="E85" t="s">
        <v>115</v>
      </c>
      <c r="G85" t="b">
        <f>COUNTA(_xlfn.TEXTSPLIT(keywords_copy[[#This Row],[processed]]," "))=1</f>
        <v>1</v>
      </c>
      <c r="H85" t="s">
        <v>37</v>
      </c>
      <c r="I85" s="2" t="s">
        <v>101</v>
      </c>
      <c r="K85" cm="1">
        <f t="array" ref="K85">SUM(--((_xlfn.REGEXTEST(keywords_copy[keyword], "\b" &amp; keywords_copy[[#This Row],[keyword]] &amp; ".*")) * (keywords_copy[keep]=1) * (keywords_copy[QA]=keywords_copy[[#This Row],[QA]]) *  (keywords_copy[Redundant]&lt;&gt;1)))</f>
        <v>1</v>
      </c>
      <c r="L85" t="str" cm="1">
        <f t="array" ref="L85">_xlfn.TEXTJOIN(", ", TRUE, _xlfn._xlws.FILTER(keywords_copy[keyword], (_xlfn.REGEXTEST(keywords_copy[keyword], "\b" &amp; keywords_copy[[#This Row],[keyword]] &amp; ".*")) * (keywords_copy[keep]=1)  * (keywords_copy[QA]=keywords_copy[[#This Row],[QA]]) *  (keywords_copy[Redundant]&lt;&gt;1), ""))</f>
        <v>bind</v>
      </c>
      <c r="M85" cm="1">
        <f t="array" ref="M85">SUM(--(RIGHT(_xlfn.TEXTSPLIT(keywords_copy[[#This Row],[processed]], ," "), 1) = "I"))</f>
        <v>0</v>
      </c>
      <c r="N85" cm="1">
        <f t="array" ref="N85">SUM(--(RIGHT(_xlfn.TEXTSPLIT(keywords_copy[[#This Row],[processed]], ," "), 2) = "bl"))</f>
        <v>0</v>
      </c>
      <c r="O85" cm="1">
        <f t="array" ref="O85">SUM(--(ISNUMBER(SEARCH(keywords_copy[[#This Row],[keyword]], keywords_copy[keyword]))))</f>
        <v>2</v>
      </c>
      <c r="P85" t="str" cm="1">
        <f t="array" ref="P85">_xlfn.TEXTJOIN(", ", TRUE, _xlfn._xlws.FILTER(keywords_copy[keyword], ISNUMBER(SEARCH(keywords_copy[[#This Row],[keyword]], keywords_copy[keyword])), ""))</f>
        <v>bind, bind</v>
      </c>
      <c r="Q85" cm="1">
        <f t="array" ref="Q85">SUM(--((_xlfn.REGEXTEST(keywords_copy[keyword], "^" &amp; keywords_copy[[#This Row],[keyword]] &amp; ".*")) * (keywords_copy[keep]=1) ))</f>
        <v>2</v>
      </c>
      <c r="R85" t="str" cm="1">
        <f t="array" ref="R85">_xlfn.TEXTJOIN(", ", TRUE, _xlfn._xlws.FILTER(keywords_copy[keyword], (_xlfn.REGEXTEST(keywords_copy[keyword], "^" &amp; keywords_copy[[#This Row],[keyword]] &amp; ".*")) * (keywords_copy[keep]=1), ""))</f>
        <v>bind, bind</v>
      </c>
      <c r="S85" t="str" cm="1">
        <f t="array" ref="S8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6" spans="1:19" hidden="1" x14ac:dyDescent="0.3">
      <c r="A86" t="str">
        <f>IF(NOT(ISBLANK(keywords_copy[[#This Row],[correct value]])), keywords_copy[[#This Row],[correct value]], keywords_copy[[#This Row],[processed]])</f>
        <v>bind</v>
      </c>
      <c r="B86">
        <f>LEN(keywords_copy[[#This Row],[keyword]])</f>
        <v>4</v>
      </c>
      <c r="C86">
        <v>0</v>
      </c>
      <c r="D86">
        <v>1</v>
      </c>
      <c r="E86" t="s">
        <v>541</v>
      </c>
      <c r="G86" t="b">
        <f>COUNTA(_xlfn.TEXTSPLIT(keywords_copy[[#This Row],[processed]]," "))=1</f>
        <v>1</v>
      </c>
      <c r="H86" t="s">
        <v>37</v>
      </c>
      <c r="I86" s="2" t="s">
        <v>37</v>
      </c>
      <c r="K86" cm="1">
        <f t="array" ref="K86">SUM(--((_xlfn.REGEXTEST(keywords_copy[keyword], "\b" &amp; keywords_copy[[#This Row],[keyword]] &amp; ".*")) * (keywords_copy[keep]=1) * (keywords_copy[QA]=keywords_copy[[#This Row],[QA]]) *  (keywords_copy[Redundant]&lt;&gt;1)))</f>
        <v>1</v>
      </c>
      <c r="L86" t="str" cm="1">
        <f t="array" ref="L86">_xlfn.TEXTJOIN(", ", TRUE, _xlfn._xlws.FILTER(keywords_copy[keyword], (_xlfn.REGEXTEST(keywords_copy[keyword], "\b" &amp; keywords_copy[[#This Row],[keyword]] &amp; ".*")) * (keywords_copy[keep]=1)  * (keywords_copy[QA]=keywords_copy[[#This Row],[QA]]) *  (keywords_copy[Redundant]&lt;&gt;1), ""))</f>
        <v>bind</v>
      </c>
      <c r="M86" cm="1">
        <f t="array" ref="M86">SUM(--(RIGHT(_xlfn.TEXTSPLIT(keywords_copy[[#This Row],[processed]], ," "), 1) = "I"))</f>
        <v>0</v>
      </c>
      <c r="N86" cm="1">
        <f t="array" ref="N86">SUM(--(RIGHT(_xlfn.TEXTSPLIT(keywords_copy[[#This Row],[processed]], ," "), 2) = "bl"))</f>
        <v>0</v>
      </c>
      <c r="O86" cm="1">
        <f t="array" ref="O86">SUM(--(ISNUMBER(SEARCH(keywords_copy[[#This Row],[keyword]], keywords_copy[keyword]))))</f>
        <v>2</v>
      </c>
      <c r="P86" t="str" cm="1">
        <f t="array" ref="P86">_xlfn.TEXTJOIN(", ", TRUE, _xlfn._xlws.FILTER(keywords_copy[keyword], ISNUMBER(SEARCH(keywords_copy[[#This Row],[keyword]], keywords_copy[keyword])), ""))</f>
        <v>bind, bind</v>
      </c>
      <c r="Q86" cm="1">
        <f t="array" ref="Q86">SUM(--((_xlfn.REGEXTEST(keywords_copy[keyword], "^" &amp; keywords_copy[[#This Row],[keyword]] &amp; ".*")) * (keywords_copy[keep]=1) ))</f>
        <v>2</v>
      </c>
      <c r="R86" t="str" cm="1">
        <f t="array" ref="R86">_xlfn.TEXTJOIN(", ", TRUE, _xlfn._xlws.FILTER(keywords_copy[keyword], (_xlfn.REGEXTEST(keywords_copy[keyword], "^" &amp; keywords_copy[[#This Row],[keyword]] &amp; ".*")) * (keywords_copy[keep]=1), ""))</f>
        <v>bind, bind</v>
      </c>
      <c r="S86" t="str" cm="1">
        <f t="array" ref="S8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7" spans="1:19" x14ac:dyDescent="0.3">
      <c r="A87" s="6" t="str">
        <f>IF(NOT(ISBLANK(keywords_copy[[#This Row],[correct value]])), keywords_copy[[#This Row],[correct value]], keywords_copy[[#This Row],[processed]])</f>
        <v>blacklist</v>
      </c>
      <c r="B87" s="6">
        <f>LEN(keywords_copy[[#This Row],[keyword]])</f>
        <v>9</v>
      </c>
      <c r="C87">
        <v>0</v>
      </c>
      <c r="D87">
        <v>0</v>
      </c>
      <c r="E87" t="s">
        <v>969</v>
      </c>
      <c r="G87" t="b">
        <f>COUNTA(_xlfn.TEXTSPLIT(keywords_copy[[#This Row],[processed]]," "))=1</f>
        <v>1</v>
      </c>
      <c r="H87" t="s">
        <v>871</v>
      </c>
      <c r="I87" t="s">
        <v>872</v>
      </c>
      <c r="K87" cm="1">
        <f t="array" ref="K87">SUM(--((_xlfn.REGEXTEST(keywords_copy[keyword], "\b" &amp; keywords_copy[[#This Row],[keyword]] &amp; ".*")) * (keywords_copy[keep]=1) * (keywords_copy[QA]=keywords_copy[[#This Row],[QA]]) *  (keywords_copy[Redundant]&lt;&gt;1)))</f>
        <v>0</v>
      </c>
      <c r="L87" t="str" cm="1">
        <f t="array" ref="L87">_xlfn.TEXTJOIN(", ", TRUE, _xlfn._xlws.FILTER(keywords_copy[keyword], (_xlfn.REGEXTEST(keywords_copy[keyword], "\b" &amp; keywords_copy[[#This Row],[keyword]] &amp; ".*")) * (keywords_copy[keep]=1)  * (keywords_copy[QA]=keywords_copy[[#This Row],[QA]]) *  (keywords_copy[Redundant]&lt;&gt;1), ""))</f>
        <v/>
      </c>
      <c r="M87" cm="1">
        <f t="array" ref="M87">SUM(--(RIGHT(_xlfn.TEXTSPLIT(keywords_copy[[#This Row],[processed]], ," "), 1) = "I"))</f>
        <v>0</v>
      </c>
      <c r="N87" cm="1">
        <f t="array" ref="N87">SUM(--(RIGHT(_xlfn.TEXTSPLIT(keywords_copy[[#This Row],[processed]], ," "), 2) = "bl"))</f>
        <v>0</v>
      </c>
      <c r="O87" cm="1">
        <f t="array" ref="O87">SUM(--(ISNUMBER(SEARCH(keywords_copy[[#This Row],[keyword]], keywords_copy[keyword]))))</f>
        <v>1</v>
      </c>
      <c r="P87" t="str" cm="1">
        <f t="array" ref="P87">_xlfn.TEXTJOIN(", ", TRUE, _xlfn._xlws.FILTER(keywords_copy[keyword], ISNUMBER(SEARCH(keywords_copy[[#This Row],[keyword]], keywords_copy[keyword])), ""))</f>
        <v>blacklist</v>
      </c>
      <c r="Q87" cm="1">
        <f t="array" ref="Q87">SUM(--((_xlfn.REGEXTEST(keywords_copy[keyword], "^" &amp; keywords_copy[[#This Row],[keyword]] &amp; ".*")) * (keywords_copy[keep]=1) ))</f>
        <v>0</v>
      </c>
      <c r="R87" t="str" cm="1">
        <f t="array" ref="R87">_xlfn.TEXTJOIN(", ", TRUE, _xlfn._xlws.FILTER(keywords_copy[keyword], (_xlfn.REGEXTEST(keywords_copy[keyword], "^" &amp; keywords_copy[[#This Row],[keyword]] &amp; ".*")) * (keywords_copy[keep]=1), ""))</f>
        <v/>
      </c>
      <c r="S87" t="str" cm="1">
        <f t="array" ref="S8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8" spans="1:19" hidden="1" x14ac:dyDescent="0.3">
      <c r="A88" t="str">
        <f>IF(NOT(ISBLANK(keywords_copy[[#This Row],[correct value]])), keywords_copy[[#This Row],[correct value]], keywords_copy[[#This Row],[processed]])</f>
        <v>softwar testab</v>
      </c>
      <c r="B88">
        <f>LEN(keywords_copy[[#This Row],[keyword]])</f>
        <v>14</v>
      </c>
      <c r="C88">
        <v>1</v>
      </c>
      <c r="D88">
        <v>1</v>
      </c>
      <c r="E88" t="s">
        <v>1262</v>
      </c>
      <c r="F88">
        <v>1</v>
      </c>
      <c r="G88" t="b">
        <f>COUNTA(_xlfn.TEXTSPLIT(keywords_copy[[#This Row],[processed]]," "))=1</f>
        <v>0</v>
      </c>
      <c r="H88" t="s">
        <v>1228</v>
      </c>
      <c r="I88" s="2" t="s">
        <v>1229</v>
      </c>
      <c r="J88" t="s">
        <v>1435</v>
      </c>
      <c r="K88" cm="1">
        <f t="array" ref="K88">SUM(--((_xlfn.REGEXTEST(keywords_copy[keyword], "\b" &amp; keywords_copy[[#This Row],[keyword]] &amp; ".*")) * (keywords_copy[keep]=1) * (keywords_copy[QA]=keywords_copy[[#This Row],[QA]]) *  (keywords_copy[Redundant]&lt;&gt;1)))</f>
        <v>0</v>
      </c>
      <c r="L88" t="str" cm="1">
        <f t="array" ref="L88">_xlfn.TEXTJOIN(", ", TRUE, _xlfn._xlws.FILTER(keywords_copy[keyword], (_xlfn.REGEXTEST(keywords_copy[keyword], "\b" &amp; keywords_copy[[#This Row],[keyword]] &amp; ".*")) * (keywords_copy[keep]=1)  * (keywords_copy[QA]=keywords_copy[[#This Row],[QA]]) *  (keywords_copy[Redundant]&lt;&gt;1), ""))</f>
        <v/>
      </c>
      <c r="M88" cm="1">
        <f t="array" ref="M88">SUM(--(RIGHT(_xlfn.TEXTSPLIT(keywords_copy[[#This Row],[processed]], ," "), 1) = "I"))</f>
        <v>0</v>
      </c>
      <c r="N88" cm="1">
        <f t="array" ref="N88">SUM(--(RIGHT(_xlfn.TEXTSPLIT(keywords_copy[[#This Row],[processed]], ," "), 2) = "bl"))</f>
        <v>1</v>
      </c>
      <c r="O88" cm="1">
        <f t="array" ref="O88">SUM(--(ISNUMBER(SEARCH(keywords_copy[[#This Row],[keyword]], keywords_copy[keyword]))))</f>
        <v>1</v>
      </c>
      <c r="P88" t="str" cm="1">
        <f t="array" ref="P88">_xlfn.TEXTJOIN(", ", TRUE, _xlfn._xlws.FILTER(keywords_copy[keyword], ISNUMBER(SEARCH(keywords_copy[[#This Row],[keyword]], keywords_copy[keyword])), ""))</f>
        <v>softwar testab</v>
      </c>
      <c r="Q88" cm="1">
        <f t="array" ref="Q88">SUM(--((_xlfn.REGEXTEST(keywords_copy[keyword], "^" &amp; keywords_copy[[#This Row],[keyword]] &amp; ".*")) * (keywords_copy[keep]=1) ))</f>
        <v>1</v>
      </c>
      <c r="R88" t="str" cm="1">
        <f t="array" ref="R88">_xlfn.TEXTJOIN(", ", TRUE, _xlfn._xlws.FILTER(keywords_copy[keyword], (_xlfn.REGEXTEST(keywords_copy[keyword], "^" &amp; keywords_copy[[#This Row],[keyword]] &amp; ".*")) * (keywords_copy[keep]=1), ""))</f>
        <v>softwar testab</v>
      </c>
      <c r="S88" t="str" cm="1">
        <f t="array" ref="S8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9" spans="1:19" hidden="1" x14ac:dyDescent="0.3">
      <c r="A89" t="str">
        <f>IF(NOT(ISBLANK(keywords_copy[[#This Row],[correct value]])), keywords_copy[[#This Row],[correct value]], keywords_copy[[#This Row],[processed]])</f>
        <v>bottleneck</v>
      </c>
      <c r="B89">
        <f>LEN(keywords_copy[[#This Row],[keyword]])</f>
        <v>10</v>
      </c>
      <c r="C89">
        <v>0</v>
      </c>
      <c r="D89">
        <v>1</v>
      </c>
      <c r="E89" t="s">
        <v>746</v>
      </c>
      <c r="G89" t="b">
        <f>COUNTA(_xlfn.TEXTSPLIT(keywords_copy[[#This Row],[processed]]," "))=1</f>
        <v>1</v>
      </c>
      <c r="H89" t="s">
        <v>653</v>
      </c>
      <c r="I89" s="2" t="s">
        <v>653</v>
      </c>
      <c r="K89" cm="1">
        <f t="array" ref="K89">SUM(--((_xlfn.REGEXTEST(keywords_copy[keyword], "\b" &amp; keywords_copy[[#This Row],[keyword]] &amp; ".*")) * (keywords_copy[keep]=1) * (keywords_copy[QA]=keywords_copy[[#This Row],[QA]]) *  (keywords_copy[Redundant]&lt;&gt;1)))</f>
        <v>1</v>
      </c>
      <c r="L89" t="str" cm="1">
        <f t="array" ref="L89">_xlfn.TEXTJOIN(", ", TRUE, _xlfn._xlws.FILTER(keywords_copy[keyword], (_xlfn.REGEXTEST(keywords_copy[keyword], "\b" &amp; keywords_copy[[#This Row],[keyword]] &amp; ".*")) * (keywords_copy[keep]=1)  * (keywords_copy[QA]=keywords_copy[[#This Row],[QA]]) *  (keywords_copy[Redundant]&lt;&gt;1), ""))</f>
        <v>bottleneck</v>
      </c>
      <c r="M89" cm="1">
        <f t="array" ref="M89">SUM(--(RIGHT(_xlfn.TEXTSPLIT(keywords_copy[[#This Row],[processed]], ," "), 1) = "I"))</f>
        <v>0</v>
      </c>
      <c r="N89" cm="1">
        <f t="array" ref="N89">SUM(--(RIGHT(_xlfn.TEXTSPLIT(keywords_copy[[#This Row],[processed]], ," "), 2) = "bl"))</f>
        <v>0</v>
      </c>
      <c r="O89" cm="1">
        <f t="array" ref="O89">SUM(--(ISNUMBER(SEARCH(keywords_copy[[#This Row],[keyword]], keywords_copy[keyword]))))</f>
        <v>1</v>
      </c>
      <c r="P89" t="str" cm="1">
        <f t="array" ref="P89">_xlfn.TEXTJOIN(", ", TRUE, _xlfn._xlws.FILTER(keywords_copy[keyword], ISNUMBER(SEARCH(keywords_copy[[#This Row],[keyword]], keywords_copy[keyword])), ""))</f>
        <v>bottleneck</v>
      </c>
      <c r="Q89" cm="1">
        <f t="array" ref="Q89">SUM(--((_xlfn.REGEXTEST(keywords_copy[keyword], "^" &amp; keywords_copy[[#This Row],[keyword]] &amp; ".*")) * (keywords_copy[keep]=1) ))</f>
        <v>1</v>
      </c>
      <c r="R89" t="str" cm="1">
        <f t="array" ref="R89">_xlfn.TEXTJOIN(", ", TRUE, _xlfn._xlws.FILTER(keywords_copy[keyword], (_xlfn.REGEXTEST(keywords_copy[keyword], "^" &amp; keywords_copy[[#This Row],[keyword]] &amp; ".*")) * (keywords_copy[keep]=1), ""))</f>
        <v>bottleneck</v>
      </c>
      <c r="S89" t="str" cm="1">
        <f t="array" ref="S8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0" spans="1:19" x14ac:dyDescent="0.3">
      <c r="A90" s="6" t="str">
        <f>IF(NOT(ISBLANK(keywords_copy[[#This Row],[correct value]])), keywords_copy[[#This Row],[correct value]], keywords_copy[[#This Row],[processed]])</f>
        <v>brewernash</v>
      </c>
      <c r="B90" s="6">
        <f>LEN(keywords_copy[[#This Row],[keyword]])</f>
        <v>10</v>
      </c>
      <c r="C90">
        <v>0</v>
      </c>
      <c r="D90">
        <v>0</v>
      </c>
      <c r="E90" t="s">
        <v>1184</v>
      </c>
      <c r="G90" t="b">
        <f>COUNTA(_xlfn.TEXTSPLIT(keywords_copy[[#This Row],[processed]]," "))=1</f>
        <v>1</v>
      </c>
      <c r="H90" t="s">
        <v>982</v>
      </c>
      <c r="I90" t="s">
        <v>983</v>
      </c>
      <c r="K90" cm="1">
        <f t="array" ref="K90">SUM(--((_xlfn.REGEXTEST(keywords_copy[keyword], "\b" &amp; keywords_copy[[#This Row],[keyword]] &amp; ".*")) * (keywords_copy[keep]=1) * (keywords_copy[QA]=keywords_copy[[#This Row],[QA]]) *  (keywords_copy[Redundant]&lt;&gt;1)))</f>
        <v>0</v>
      </c>
      <c r="L90" t="str" cm="1">
        <f t="array" ref="L90">_xlfn.TEXTJOIN(", ", TRUE, _xlfn._xlws.FILTER(keywords_copy[keyword], (_xlfn.REGEXTEST(keywords_copy[keyword], "\b" &amp; keywords_copy[[#This Row],[keyword]] &amp; ".*")) * (keywords_copy[keep]=1)  * (keywords_copy[QA]=keywords_copy[[#This Row],[QA]]) *  (keywords_copy[Redundant]&lt;&gt;1), ""))</f>
        <v/>
      </c>
      <c r="M90" cm="1">
        <f t="array" ref="M90">SUM(--(RIGHT(_xlfn.TEXTSPLIT(keywords_copy[[#This Row],[processed]], ," "), 1) = "I"))</f>
        <v>0</v>
      </c>
      <c r="N90" cm="1">
        <f t="array" ref="N90">SUM(--(RIGHT(_xlfn.TEXTSPLIT(keywords_copy[[#This Row],[processed]], ," "), 2) = "bl"))</f>
        <v>0</v>
      </c>
      <c r="O90" cm="1">
        <f t="array" ref="O90">SUM(--(ISNUMBER(SEARCH(keywords_copy[[#This Row],[keyword]], keywords_copy[keyword]))))</f>
        <v>1</v>
      </c>
      <c r="P90" t="str" cm="1">
        <f t="array" ref="P90">_xlfn.TEXTJOIN(", ", TRUE, _xlfn._xlws.FILTER(keywords_copy[keyword], ISNUMBER(SEARCH(keywords_copy[[#This Row],[keyword]], keywords_copy[keyword])), ""))</f>
        <v>brewernash</v>
      </c>
      <c r="Q90" cm="1">
        <f t="array" ref="Q90">SUM(--((_xlfn.REGEXTEST(keywords_copy[keyword], "^" &amp; keywords_copy[[#This Row],[keyword]] &amp; ".*")) * (keywords_copy[keep]=1) ))</f>
        <v>0</v>
      </c>
      <c r="R90" t="str" cm="1">
        <f t="array" ref="R90">_xlfn.TEXTJOIN(", ", TRUE, _xlfn._xlws.FILTER(keywords_copy[keyword], (_xlfn.REGEXTEST(keywords_copy[keyword], "^" &amp; keywords_copy[[#This Row],[keyword]] &amp; ".*")) * (keywords_copy[keep]=1), ""))</f>
        <v/>
      </c>
      <c r="S90" t="str" cm="1">
        <f t="array" ref="S9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1" spans="1:19" hidden="1" x14ac:dyDescent="0.3">
      <c r="A91" t="str">
        <f>IF(NOT(ISBLANK(keywords_copy[[#This Row],[correct value]])), keywords_copy[[#This Row],[correct value]], keywords_copy[[#This Row],[processed]])</f>
        <v>context-sensit</v>
      </c>
      <c r="B91">
        <f>LEN(keywords_copy[[#This Row],[keyword]])</f>
        <v>14</v>
      </c>
      <c r="C91">
        <v>1</v>
      </c>
      <c r="D91">
        <v>1</v>
      </c>
      <c r="E91" t="s">
        <v>1383</v>
      </c>
      <c r="G91" t="b">
        <f>COUNTA(_xlfn.TEXTSPLIT(keywords_copy[[#This Row],[processed]]," "))=1</f>
        <v>1</v>
      </c>
      <c r="H91" t="s">
        <v>1354</v>
      </c>
      <c r="I91" s="2" t="s">
        <v>1355</v>
      </c>
      <c r="K91" cm="1">
        <f t="array" ref="K91">SUM(--((_xlfn.REGEXTEST(keywords_copy[keyword], "\b" &amp; keywords_copy[[#This Row],[keyword]] &amp; ".*")) * (keywords_copy[keep]=1) * (keywords_copy[QA]=keywords_copy[[#This Row],[QA]]) *  (keywords_copy[Redundant]&lt;&gt;1)))</f>
        <v>1</v>
      </c>
      <c r="L91" t="str" cm="1">
        <f t="array" ref="L91">_xlfn.TEXTJOIN(", ", TRUE, _xlfn._xlws.FILTER(keywords_copy[keyword], (_xlfn.REGEXTEST(keywords_copy[keyword], "\b" &amp; keywords_copy[[#This Row],[keyword]] &amp; ".*")) * (keywords_copy[keep]=1)  * (keywords_copy[QA]=keywords_copy[[#This Row],[QA]]) *  (keywords_copy[Redundant]&lt;&gt;1), ""))</f>
        <v>context-sensit</v>
      </c>
      <c r="M91" cm="1">
        <f t="array" ref="M91">SUM(--(RIGHT(_xlfn.TEXTSPLIT(keywords_copy[[#This Row],[processed]], ," "), 1) = "I"))</f>
        <v>0</v>
      </c>
      <c r="N91" cm="1">
        <f t="array" ref="N91">SUM(--(RIGHT(_xlfn.TEXTSPLIT(keywords_copy[[#This Row],[processed]], ," "), 2) = "bl"))</f>
        <v>0</v>
      </c>
      <c r="O91" cm="1">
        <f t="array" ref="O91">SUM(--(ISNUMBER(SEARCH(keywords_copy[[#This Row],[keyword]], keywords_copy[keyword]))))</f>
        <v>1</v>
      </c>
      <c r="P91" t="str" cm="1">
        <f t="array" ref="P91">_xlfn.TEXTJOIN(", ", TRUE, _xlfn._xlws.FILTER(keywords_copy[keyword], ISNUMBER(SEARCH(keywords_copy[[#This Row],[keyword]], keywords_copy[keyword])), ""))</f>
        <v>context-sensit</v>
      </c>
      <c r="Q91" cm="1">
        <f t="array" ref="Q91">SUM(--((_xlfn.REGEXTEST(keywords_copy[keyword], "^" &amp; keywords_copy[[#This Row],[keyword]] &amp; ".*")) * (keywords_copy[keep]=1) ))</f>
        <v>1</v>
      </c>
      <c r="R91" t="str" cm="1">
        <f t="array" ref="R91">_xlfn.TEXTJOIN(", ", TRUE, _xlfn._xlws.FILTER(keywords_copy[keyword], (_xlfn.REGEXTEST(keywords_copy[keyword], "^" &amp; keywords_copy[[#This Row],[keyword]] &amp; ".*")) * (keywords_copy[keep]=1), ""))</f>
        <v>context-sensit</v>
      </c>
      <c r="S91" t="str" cm="1">
        <f t="array" ref="S9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2" spans="1:19" hidden="1" x14ac:dyDescent="0.3">
      <c r="A92" t="str">
        <f>IF(NOT(ISBLANK(keywords_copy[[#This Row],[correct value]])), keywords_copy[[#This Row],[correct value]], keywords_copy[[#This Row],[processed]])</f>
        <v>bridg</v>
      </c>
      <c r="B92">
        <f>LEN(keywords_copy[[#This Row],[keyword]])</f>
        <v>5</v>
      </c>
      <c r="C92">
        <v>0</v>
      </c>
      <c r="D92">
        <v>1</v>
      </c>
      <c r="E92" t="s">
        <v>492</v>
      </c>
      <c r="G92" t="b">
        <f>COUNTA(_xlfn.TEXTSPLIT(keywords_copy[[#This Row],[processed]]," "))=1</f>
        <v>1</v>
      </c>
      <c r="H92" t="s">
        <v>55</v>
      </c>
      <c r="I92" s="2" t="s">
        <v>55</v>
      </c>
      <c r="K92" cm="1">
        <f t="array" ref="K92">SUM(--((_xlfn.REGEXTEST(keywords_copy[keyword], "\b" &amp; keywords_copy[[#This Row],[keyword]] &amp; ".*")) * (keywords_copy[keep]=1) * (keywords_copy[QA]=keywords_copy[[#This Row],[QA]]) *  (keywords_copy[Redundant]&lt;&gt;1)))</f>
        <v>1</v>
      </c>
      <c r="L92" t="str" cm="1">
        <f t="array" ref="L92">_xlfn.TEXTJOIN(", ", TRUE, _xlfn._xlws.FILTER(keywords_copy[keyword], (_xlfn.REGEXTEST(keywords_copy[keyword], "\b" &amp; keywords_copy[[#This Row],[keyword]] &amp; ".*")) * (keywords_copy[keep]=1)  * (keywords_copy[QA]=keywords_copy[[#This Row],[QA]]) *  (keywords_copy[Redundant]&lt;&gt;1), ""))</f>
        <v>bridg</v>
      </c>
      <c r="M92" cm="1">
        <f t="array" ref="M92">SUM(--(RIGHT(_xlfn.TEXTSPLIT(keywords_copy[[#This Row],[processed]], ," "), 1) = "I"))</f>
        <v>0</v>
      </c>
      <c r="N92" cm="1">
        <f t="array" ref="N92">SUM(--(RIGHT(_xlfn.TEXTSPLIT(keywords_copy[[#This Row],[processed]], ," "), 2) = "bl"))</f>
        <v>0</v>
      </c>
      <c r="O92" cm="1">
        <f t="array" ref="O92">SUM(--(ISNUMBER(SEARCH(keywords_copy[[#This Row],[keyword]], keywords_copy[keyword]))))</f>
        <v>2</v>
      </c>
      <c r="P92" t="str" cm="1">
        <f t="array" ref="P92">_xlfn.TEXTJOIN(", ", TRUE, _xlfn._xlws.FILTER(keywords_copy[keyword], ISNUMBER(SEARCH(keywords_copy[[#This Row],[keyword]], keywords_copy[keyword])), ""))</f>
        <v>bridg, bridg</v>
      </c>
      <c r="Q92" cm="1">
        <f t="array" ref="Q92">SUM(--((_xlfn.REGEXTEST(keywords_copy[keyword], "^" &amp; keywords_copy[[#This Row],[keyword]] &amp; ".*")) * (keywords_copy[keep]=1) ))</f>
        <v>2</v>
      </c>
      <c r="R92" t="str" cm="1">
        <f t="array" ref="R92">_xlfn.TEXTJOIN(", ", TRUE, _xlfn._xlws.FILTER(keywords_copy[keyword], (_xlfn.REGEXTEST(keywords_copy[keyword], "^" &amp; keywords_copy[[#This Row],[keyword]] &amp; ".*")) * (keywords_copy[keep]=1), ""))</f>
        <v>bridg, bridg</v>
      </c>
      <c r="S92" t="str" cm="1">
        <f t="array" ref="S9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3" spans="1:19" hidden="1" x14ac:dyDescent="0.3">
      <c r="A93" t="str">
        <f>IF(NOT(ISBLANK(keywords_copy[[#This Row],[correct value]])), keywords_copy[[#This Row],[correct value]], keywords_copy[[#This Row],[processed]])</f>
        <v>bridg</v>
      </c>
      <c r="B93">
        <f>LEN(keywords_copy[[#This Row],[keyword]])</f>
        <v>5</v>
      </c>
      <c r="C93">
        <v>0</v>
      </c>
      <c r="D93">
        <v>1</v>
      </c>
      <c r="E93" t="s">
        <v>115</v>
      </c>
      <c r="G93" t="b">
        <f>COUNTA(_xlfn.TEXTSPLIT(keywords_copy[[#This Row],[processed]]," "))=1</f>
        <v>1</v>
      </c>
      <c r="H93" t="s">
        <v>55</v>
      </c>
      <c r="I93" s="2" t="s">
        <v>81</v>
      </c>
      <c r="K93" cm="1">
        <f t="array" ref="K93">SUM(--((_xlfn.REGEXTEST(keywords_copy[keyword], "\b" &amp; keywords_copy[[#This Row],[keyword]] &amp; ".*")) * (keywords_copy[keep]=1) * (keywords_copy[QA]=keywords_copy[[#This Row],[QA]]) *  (keywords_copy[Redundant]&lt;&gt;1)))</f>
        <v>1</v>
      </c>
      <c r="L93" t="str" cm="1">
        <f t="array" ref="L93">_xlfn.TEXTJOIN(", ", TRUE, _xlfn._xlws.FILTER(keywords_copy[keyword], (_xlfn.REGEXTEST(keywords_copy[keyword], "\b" &amp; keywords_copy[[#This Row],[keyword]] &amp; ".*")) * (keywords_copy[keep]=1)  * (keywords_copy[QA]=keywords_copy[[#This Row],[QA]]) *  (keywords_copy[Redundant]&lt;&gt;1), ""))</f>
        <v>bridg</v>
      </c>
      <c r="M93" cm="1">
        <f t="array" ref="M93">SUM(--(RIGHT(_xlfn.TEXTSPLIT(keywords_copy[[#This Row],[processed]], ," "), 1) = "I"))</f>
        <v>0</v>
      </c>
      <c r="N93" cm="1">
        <f t="array" ref="N93">SUM(--(RIGHT(_xlfn.TEXTSPLIT(keywords_copy[[#This Row],[processed]], ," "), 2) = "bl"))</f>
        <v>0</v>
      </c>
      <c r="O93" cm="1">
        <f t="array" ref="O93">SUM(--(ISNUMBER(SEARCH(keywords_copy[[#This Row],[keyword]], keywords_copy[keyword]))))</f>
        <v>2</v>
      </c>
      <c r="P93" t="str" cm="1">
        <f t="array" ref="P93">_xlfn.TEXTJOIN(", ", TRUE, _xlfn._xlws.FILTER(keywords_copy[keyword], ISNUMBER(SEARCH(keywords_copy[[#This Row],[keyword]], keywords_copy[keyword])), ""))</f>
        <v>bridg, bridg</v>
      </c>
      <c r="Q93" cm="1">
        <f t="array" ref="Q93">SUM(--((_xlfn.REGEXTEST(keywords_copy[keyword], "^" &amp; keywords_copy[[#This Row],[keyword]] &amp; ".*")) * (keywords_copy[keep]=1) ))</f>
        <v>2</v>
      </c>
      <c r="R93" t="str" cm="1">
        <f t="array" ref="R93">_xlfn.TEXTJOIN(", ", TRUE, _xlfn._xlws.FILTER(keywords_copy[keyword], (_xlfn.REGEXTEST(keywords_copy[keyword], "^" &amp; keywords_copy[[#This Row],[keyword]] &amp; ".*")) * (keywords_copy[keep]=1), ""))</f>
        <v>bridg, bridg</v>
      </c>
      <c r="S93" t="str" cm="1">
        <f t="array" ref="S9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4" spans="1:19" hidden="1" x14ac:dyDescent="0.3">
      <c r="A94" t="str">
        <f>IF(NOT(ISBLANK(keywords_copy[[#This Row],[correct value]])), keywords_copy[[#This Row],[correct value]], keywords_copy[[#This Row],[processed]])</f>
        <v>broker</v>
      </c>
      <c r="B94">
        <f>LEN(keywords_copy[[#This Row],[keyword]])</f>
        <v>6</v>
      </c>
      <c r="C94">
        <v>0</v>
      </c>
      <c r="D94">
        <v>1</v>
      </c>
      <c r="E94" t="s">
        <v>492</v>
      </c>
      <c r="G94" t="b">
        <f>COUNTA(_xlfn.TEXTSPLIT(keywords_copy[[#This Row],[processed]]," "))=1</f>
        <v>1</v>
      </c>
      <c r="H94" t="s">
        <v>449</v>
      </c>
      <c r="I94" s="2" t="s">
        <v>449</v>
      </c>
      <c r="K94" cm="1">
        <f t="array" ref="K94">SUM(--((_xlfn.REGEXTEST(keywords_copy[keyword], "\b" &amp; keywords_copy[[#This Row],[keyword]] &amp; ".*")) * (keywords_copy[keep]=1) * (keywords_copy[QA]=keywords_copy[[#This Row],[QA]]) *  (keywords_copy[Redundant]&lt;&gt;1)))</f>
        <v>1</v>
      </c>
      <c r="L94" t="str" cm="1">
        <f t="array" ref="L94">_xlfn.TEXTJOIN(", ", TRUE, _xlfn._xlws.FILTER(keywords_copy[keyword], (_xlfn.REGEXTEST(keywords_copy[keyword], "\b" &amp; keywords_copy[[#This Row],[keyword]] &amp; ".*")) * (keywords_copy[keep]=1)  * (keywords_copy[QA]=keywords_copy[[#This Row],[QA]]) *  (keywords_copy[Redundant]&lt;&gt;1), ""))</f>
        <v>broker</v>
      </c>
      <c r="M94" cm="1">
        <f t="array" ref="M94">SUM(--(RIGHT(_xlfn.TEXTSPLIT(keywords_copy[[#This Row],[processed]], ," "), 1) = "I"))</f>
        <v>0</v>
      </c>
      <c r="N94" cm="1">
        <f t="array" ref="N94">SUM(--(RIGHT(_xlfn.TEXTSPLIT(keywords_copy[[#This Row],[processed]], ," "), 2) = "bl"))</f>
        <v>0</v>
      </c>
      <c r="O94" cm="1">
        <f t="array" ref="O94">SUM(--(ISNUMBER(SEARCH(keywords_copy[[#This Row],[keyword]], keywords_copy[keyword]))))</f>
        <v>1</v>
      </c>
      <c r="P94" t="str" cm="1">
        <f t="array" ref="P94">_xlfn.TEXTJOIN(", ", TRUE, _xlfn._xlws.FILTER(keywords_copy[keyword], ISNUMBER(SEARCH(keywords_copy[[#This Row],[keyword]], keywords_copy[keyword])), ""))</f>
        <v>broker</v>
      </c>
      <c r="Q94" cm="1">
        <f t="array" ref="Q94">SUM(--((_xlfn.REGEXTEST(keywords_copy[keyword], "^" &amp; keywords_copy[[#This Row],[keyword]] &amp; ".*")) * (keywords_copy[keep]=1) ))</f>
        <v>1</v>
      </c>
      <c r="R94" t="str" cm="1">
        <f t="array" ref="R94">_xlfn.TEXTJOIN(", ", TRUE, _xlfn._xlws.FILTER(keywords_copy[keyword], (_xlfn.REGEXTEST(keywords_copy[keyword], "^" &amp; keywords_copy[[#This Row],[keyword]] &amp; ".*")) * (keywords_copy[keep]=1), ""))</f>
        <v>broker</v>
      </c>
      <c r="S94" t="str" cm="1">
        <f t="array" ref="S9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5" spans="1:19" hidden="1" x14ac:dyDescent="0.3">
      <c r="A95" t="str">
        <f>IF(NOT(ISBLANK(keywords_copy[[#This Row],[correct value]])), keywords_copy[[#This Row],[correct value]], keywords_copy[[#This Row],[processed]])</f>
        <v>buffer</v>
      </c>
      <c r="B95">
        <f>LEN(keywords_copy[[#This Row],[keyword]])</f>
        <v>6</v>
      </c>
      <c r="C95">
        <v>0</v>
      </c>
      <c r="D95">
        <v>1</v>
      </c>
      <c r="E95" t="s">
        <v>492</v>
      </c>
      <c r="G95" t="b">
        <f>COUNTA(_xlfn.TEXTSPLIT(keywords_copy[[#This Row],[processed]]," "))=1</f>
        <v>1</v>
      </c>
      <c r="H95" t="s">
        <v>442</v>
      </c>
      <c r="I95" s="2" t="s">
        <v>442</v>
      </c>
      <c r="K95" cm="1">
        <f t="array" ref="K95">SUM(--((_xlfn.REGEXTEST(keywords_copy[keyword], "\b" &amp; keywords_copy[[#This Row],[keyword]] &amp; ".*")) * (keywords_copy[keep]=1) * (keywords_copy[QA]=keywords_copy[[#This Row],[QA]]) *  (keywords_copy[Redundant]&lt;&gt;1)))</f>
        <v>1</v>
      </c>
      <c r="L95" t="str" cm="1">
        <f t="array" ref="L95">_xlfn.TEXTJOIN(", ", TRUE, _xlfn._xlws.FILTER(keywords_copy[keyword], (_xlfn.REGEXTEST(keywords_copy[keyword], "\b" &amp; keywords_copy[[#This Row],[keyword]] &amp; ".*")) * (keywords_copy[keep]=1)  * (keywords_copy[QA]=keywords_copy[[#This Row],[QA]]) *  (keywords_copy[Redundant]&lt;&gt;1), ""))</f>
        <v>buffer</v>
      </c>
      <c r="M95" cm="1">
        <f t="array" ref="M95">SUM(--(RIGHT(_xlfn.TEXTSPLIT(keywords_copy[[#This Row],[processed]], ," "), 1) = "I"))</f>
        <v>0</v>
      </c>
      <c r="N95" cm="1">
        <f t="array" ref="N95">SUM(--(RIGHT(_xlfn.TEXTSPLIT(keywords_copy[[#This Row],[processed]], ," "), 2) = "bl"))</f>
        <v>0</v>
      </c>
      <c r="O95" cm="1">
        <f t="array" ref="O95">SUM(--(ISNUMBER(SEARCH(keywords_copy[[#This Row],[keyword]], keywords_copy[keyword]))))</f>
        <v>1</v>
      </c>
      <c r="P95" t="str" cm="1">
        <f t="array" ref="P95">_xlfn.TEXTJOIN(", ", TRUE, _xlfn._xlws.FILTER(keywords_copy[keyword], ISNUMBER(SEARCH(keywords_copy[[#This Row],[keyword]], keywords_copy[keyword])), ""))</f>
        <v>buffer</v>
      </c>
      <c r="Q95" cm="1">
        <f t="array" ref="Q95">SUM(--((_xlfn.REGEXTEST(keywords_copy[keyword], "^" &amp; keywords_copy[[#This Row],[keyword]] &amp; ".*")) * (keywords_copy[keep]=1) ))</f>
        <v>1</v>
      </c>
      <c r="R95" t="str" cm="1">
        <f t="array" ref="R95">_xlfn.TEXTJOIN(", ", TRUE, _xlfn._xlws.FILTER(keywords_copy[keyword], (_xlfn.REGEXTEST(keywords_copy[keyword], "^" &amp; keywords_copy[[#This Row],[keyword]] &amp; ".*")) * (keywords_copy[keep]=1), ""))</f>
        <v>buffer</v>
      </c>
      <c r="S95" t="str" cm="1">
        <f t="array" ref="S9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6" spans="1:19" hidden="1" x14ac:dyDescent="0.3">
      <c r="A96" t="str">
        <f>IF(NOT(ISBLANK(keywords_copy[[#This Row],[correct value]])), keywords_copy[[#This Row],[correct value]], keywords_copy[[#This Row],[processed]])</f>
        <v>build</v>
      </c>
      <c r="B96">
        <f>LEN(keywords_copy[[#This Row],[keyword]])</f>
        <v>5</v>
      </c>
      <c r="C96">
        <v>0</v>
      </c>
      <c r="D96">
        <v>1</v>
      </c>
      <c r="E96" t="s">
        <v>390</v>
      </c>
      <c r="G96" t="b">
        <f>COUNTA(_xlfn.TEXTSPLIT(keywords_copy[[#This Row],[processed]]," "))=1</f>
        <v>1</v>
      </c>
      <c r="H96" t="s">
        <v>286</v>
      </c>
      <c r="I96" s="2" t="s">
        <v>286</v>
      </c>
      <c r="K96" cm="1">
        <f t="array" ref="K96">SUM(--((_xlfn.REGEXTEST(keywords_copy[keyword], "\b" &amp; keywords_copy[[#This Row],[keyword]] &amp; ".*")) * (keywords_copy[keep]=1) * (keywords_copy[QA]=keywords_copy[[#This Row],[QA]]) *  (keywords_copy[Redundant]&lt;&gt;1)))</f>
        <v>1</v>
      </c>
      <c r="L96" t="str" cm="1">
        <f t="array" ref="L96">_xlfn.TEXTJOIN(", ", TRUE, _xlfn._xlws.FILTER(keywords_copy[keyword], (_xlfn.REGEXTEST(keywords_copy[keyword], "\b" &amp; keywords_copy[[#This Row],[keyword]] &amp; ".*")) * (keywords_copy[keep]=1)  * (keywords_copy[QA]=keywords_copy[[#This Row],[QA]]) *  (keywords_copy[Redundant]&lt;&gt;1), ""))</f>
        <v>build</v>
      </c>
      <c r="M96" cm="1">
        <f t="array" ref="M96">SUM(--(RIGHT(_xlfn.TEXTSPLIT(keywords_copy[[#This Row],[processed]], ," "), 1) = "I"))</f>
        <v>0</v>
      </c>
      <c r="N96" cm="1">
        <f t="array" ref="N96">SUM(--(RIGHT(_xlfn.TEXTSPLIT(keywords_copy[[#This Row],[processed]], ," "), 2) = "bl"))</f>
        <v>0</v>
      </c>
      <c r="O96" cm="1">
        <f t="array" ref="O96">SUM(--(ISNUMBER(SEARCH(keywords_copy[[#This Row],[keyword]], keywords_copy[keyword]))))</f>
        <v>1</v>
      </c>
      <c r="P96" t="str" cm="1">
        <f t="array" ref="P96">_xlfn.TEXTJOIN(", ", TRUE, _xlfn._xlws.FILTER(keywords_copy[keyword], ISNUMBER(SEARCH(keywords_copy[[#This Row],[keyword]], keywords_copy[keyword])), ""))</f>
        <v>build</v>
      </c>
      <c r="Q96" cm="1">
        <f t="array" ref="Q96">SUM(--((_xlfn.REGEXTEST(keywords_copy[keyword], "^" &amp; keywords_copy[[#This Row],[keyword]] &amp; ".*")) * (keywords_copy[keep]=1) ))</f>
        <v>1</v>
      </c>
      <c r="R96" t="str" cm="1">
        <f t="array" ref="R96">_xlfn.TEXTJOIN(", ", TRUE, _xlfn._xlws.FILTER(keywords_copy[keyword], (_xlfn.REGEXTEST(keywords_copy[keyword], "^" &amp; keywords_copy[[#This Row],[keyword]] &amp; ".*")) * (keywords_copy[keep]=1), ""))</f>
        <v>build</v>
      </c>
      <c r="S96" t="str" cm="1">
        <f t="array" ref="S9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 spans="1:19" hidden="1" x14ac:dyDescent="0.3">
      <c r="A97" t="str">
        <f>IF(NOT(ISBLANK(keywords_copy[[#This Row],[correct value]])), keywords_copy[[#This Row],[correct value]], keywords_copy[[#This Row],[processed]])</f>
        <v>built-in contract</v>
      </c>
      <c r="B97">
        <f>LEN(keywords_copy[[#This Row],[keyword]])</f>
        <v>17</v>
      </c>
      <c r="C97">
        <v>1</v>
      </c>
      <c r="D97">
        <v>1</v>
      </c>
      <c r="E97" t="s">
        <v>492</v>
      </c>
      <c r="F97">
        <v>1</v>
      </c>
      <c r="G97" t="b">
        <f>COUNTA(_xlfn.TEXTSPLIT(keywords_copy[[#This Row],[processed]]," "))=1</f>
        <v>0</v>
      </c>
      <c r="H97" t="s">
        <v>484</v>
      </c>
      <c r="I97" s="2" t="s">
        <v>485</v>
      </c>
      <c r="K97" cm="1">
        <f t="array" ref="K97">SUM(--((_xlfn.REGEXTEST(keywords_copy[keyword], "\b" &amp; keywords_copy[[#This Row],[keyword]] &amp; ".*")) * (keywords_copy[keep]=1) * (keywords_copy[QA]=keywords_copy[[#This Row],[QA]]) *  (keywords_copy[Redundant]&lt;&gt;1)))</f>
        <v>0</v>
      </c>
      <c r="L97" t="str" cm="1">
        <f t="array" ref="L97">_xlfn.TEXTJOIN(", ", TRUE, _xlfn._xlws.FILTER(keywords_copy[keyword], (_xlfn.REGEXTEST(keywords_copy[keyword], "\b" &amp; keywords_copy[[#This Row],[keyword]] &amp; ".*")) * (keywords_copy[keep]=1)  * (keywords_copy[QA]=keywords_copy[[#This Row],[QA]]) *  (keywords_copy[Redundant]&lt;&gt;1), ""))</f>
        <v/>
      </c>
      <c r="M97" cm="1">
        <f t="array" ref="M97">SUM(--(RIGHT(_xlfn.TEXTSPLIT(keywords_copy[[#This Row],[processed]], ," "), 1) = "I"))</f>
        <v>0</v>
      </c>
      <c r="N97" cm="1">
        <f t="array" ref="N97">SUM(--(RIGHT(_xlfn.TEXTSPLIT(keywords_copy[[#This Row],[processed]], ," "), 2) = "bl"))</f>
        <v>0</v>
      </c>
      <c r="O97" cm="1">
        <f t="array" ref="O97">SUM(--(ISNUMBER(SEARCH(keywords_copy[[#This Row],[keyword]], keywords_copy[keyword]))))</f>
        <v>1</v>
      </c>
      <c r="P97" t="str" cm="1">
        <f t="array" ref="P97">_xlfn.TEXTJOIN(", ", TRUE, _xlfn._xlws.FILTER(keywords_copy[keyword], ISNUMBER(SEARCH(keywords_copy[[#This Row],[keyword]], keywords_copy[keyword])), ""))</f>
        <v>built-in contract</v>
      </c>
      <c r="Q97" cm="1">
        <f t="array" ref="Q97">SUM(--((_xlfn.REGEXTEST(keywords_copy[keyword], "^" &amp; keywords_copy[[#This Row],[keyword]] &amp; ".*")) * (keywords_copy[keep]=1) ))</f>
        <v>1</v>
      </c>
      <c r="R97" t="str" cm="1">
        <f t="array" ref="R97">_xlfn.TEXTJOIN(", ", TRUE, _xlfn._xlws.FILTER(keywords_copy[keyword], (_xlfn.REGEXTEST(keywords_copy[keyword], "^" &amp; keywords_copy[[#This Row],[keyword]] &amp; ".*")) * (keywords_copy[keep]=1), ""))</f>
        <v>built-in contract</v>
      </c>
      <c r="S97" t="str" cm="1">
        <f t="array" ref="S9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8" spans="1:19" hidden="1" x14ac:dyDescent="0.3">
      <c r="A98" t="str">
        <f>IF(NOT(ISBLANK(keywords_copy[[#This Row],[correct value]])), keywords_copy[[#This Row],[correct value]], keywords_copy[[#This Row],[processed]])</f>
        <v>cach</v>
      </c>
      <c r="B98">
        <f>LEN(keywords_copy[[#This Row],[keyword]])</f>
        <v>4</v>
      </c>
      <c r="C98">
        <v>0</v>
      </c>
      <c r="D98">
        <v>1</v>
      </c>
      <c r="E98" t="s">
        <v>746</v>
      </c>
      <c r="G98" t="b">
        <f>COUNTA(_xlfn.TEXTSPLIT(keywords_copy[[#This Row],[processed]]," "))=1</f>
        <v>1</v>
      </c>
      <c r="H98" t="s">
        <v>658</v>
      </c>
      <c r="I98" s="2" t="s">
        <v>659</v>
      </c>
      <c r="K98" cm="1">
        <f t="array" ref="K98">SUM(--((_xlfn.REGEXTEST(keywords_copy[keyword], "\b" &amp; keywords_copy[[#This Row],[keyword]] &amp; ".*")) * (keywords_copy[keep]=1) * (keywords_copy[QA]=keywords_copy[[#This Row],[QA]]) *  (keywords_copy[Redundant]&lt;&gt;1)))</f>
        <v>1</v>
      </c>
      <c r="L98" t="str" cm="1">
        <f t="array" ref="L98">_xlfn.TEXTJOIN(", ", TRUE, _xlfn._xlws.FILTER(keywords_copy[keyword], (_xlfn.REGEXTEST(keywords_copy[keyword], "\b" &amp; keywords_copy[[#This Row],[keyword]] &amp; ".*")) * (keywords_copy[keep]=1)  * (keywords_copy[QA]=keywords_copy[[#This Row],[QA]]) *  (keywords_copy[Redundant]&lt;&gt;1), ""))</f>
        <v>cach</v>
      </c>
      <c r="M98" cm="1">
        <f t="array" ref="M98">SUM(--(RIGHT(_xlfn.TEXTSPLIT(keywords_copy[[#This Row],[processed]], ," "), 1) = "I"))</f>
        <v>0</v>
      </c>
      <c r="N98" cm="1">
        <f t="array" ref="N98">SUM(--(RIGHT(_xlfn.TEXTSPLIT(keywords_copy[[#This Row],[processed]], ," "), 2) = "bl"))</f>
        <v>0</v>
      </c>
      <c r="O98" cm="1">
        <f t="array" ref="O98">SUM(--(ISNUMBER(SEARCH(keywords_copy[[#This Row],[keyword]], keywords_copy[keyword]))))</f>
        <v>1</v>
      </c>
      <c r="P98" t="str" cm="1">
        <f t="array" ref="P98">_xlfn.TEXTJOIN(", ", TRUE, _xlfn._xlws.FILTER(keywords_copy[keyword], ISNUMBER(SEARCH(keywords_copy[[#This Row],[keyword]], keywords_copy[keyword])), ""))</f>
        <v>cach</v>
      </c>
      <c r="Q98" cm="1">
        <f t="array" ref="Q98">SUM(--((_xlfn.REGEXTEST(keywords_copy[keyword], "^" &amp; keywords_copy[[#This Row],[keyword]] &amp; ".*")) * (keywords_copy[keep]=1) ))</f>
        <v>1</v>
      </c>
      <c r="R98" t="str" cm="1">
        <f t="array" ref="R98">_xlfn.TEXTJOIN(", ", TRUE, _xlfn._xlws.FILTER(keywords_copy[keyword], (_xlfn.REGEXTEST(keywords_copy[keyword], "^" &amp; keywords_copy[[#This Row],[keyword]] &amp; ".*")) * (keywords_copy[keep]=1), ""))</f>
        <v>cach</v>
      </c>
      <c r="S98" t="str" cm="1">
        <f t="array" ref="S9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9" spans="1:19" hidden="1" x14ac:dyDescent="0.3">
      <c r="A99" t="str">
        <f>IF(NOT(ISBLANK(keywords_copy[[#This Row],[correct value]])), keywords_copy[[#This Row],[correct value]], keywords_copy[[#This Row],[processed]])</f>
        <v>canary</v>
      </c>
      <c r="B99">
        <f>LEN(keywords_copy[[#This Row],[keyword]])</f>
        <v>6</v>
      </c>
      <c r="C99">
        <v>0</v>
      </c>
      <c r="D99">
        <v>1</v>
      </c>
      <c r="E99" t="s">
        <v>390</v>
      </c>
      <c r="G99" t="b">
        <f>COUNTA(_xlfn.TEXTSPLIT(keywords_copy[[#This Row],[processed]]," "))=1</f>
        <v>1</v>
      </c>
      <c r="H99" t="s">
        <v>276</v>
      </c>
      <c r="I99" s="2" t="s">
        <v>277</v>
      </c>
      <c r="J99" t="s">
        <v>277</v>
      </c>
      <c r="K99" cm="1">
        <f t="array" ref="K99">SUM(--((_xlfn.REGEXTEST(keywords_copy[keyword], "\b" &amp; keywords_copy[[#This Row],[keyword]] &amp; ".*")) * (keywords_copy[keep]=1) * (keywords_copy[QA]=keywords_copy[[#This Row],[QA]]) *  (keywords_copy[Redundant]&lt;&gt;1)))</f>
        <v>1</v>
      </c>
      <c r="L99" t="str" cm="1">
        <f t="array" ref="L99">_xlfn.TEXTJOIN(", ", TRUE, _xlfn._xlws.FILTER(keywords_copy[keyword], (_xlfn.REGEXTEST(keywords_copy[keyword], "\b" &amp; keywords_copy[[#This Row],[keyword]] &amp; ".*")) * (keywords_copy[keep]=1)  * (keywords_copy[QA]=keywords_copy[[#This Row],[QA]]) *  (keywords_copy[Redundant]&lt;&gt;1), ""))</f>
        <v>canary</v>
      </c>
      <c r="M99" cm="1">
        <f t="array" ref="M99">SUM(--(RIGHT(_xlfn.TEXTSPLIT(keywords_copy[[#This Row],[processed]], ," "), 1) = "I"))</f>
        <v>1</v>
      </c>
      <c r="N99" cm="1">
        <f t="array" ref="N99">SUM(--(RIGHT(_xlfn.TEXTSPLIT(keywords_copy[[#This Row],[processed]], ," "), 2) = "bl"))</f>
        <v>0</v>
      </c>
      <c r="O99" cm="1">
        <f t="array" ref="O99">SUM(--(ISNUMBER(SEARCH(keywords_copy[[#This Row],[keyword]], keywords_copy[keyword]))))</f>
        <v>1</v>
      </c>
      <c r="P99" t="str" cm="1">
        <f t="array" ref="P99">_xlfn.TEXTJOIN(", ", TRUE, _xlfn._xlws.FILTER(keywords_copy[keyword], ISNUMBER(SEARCH(keywords_copy[[#This Row],[keyword]], keywords_copy[keyword])), ""))</f>
        <v>canary</v>
      </c>
      <c r="Q99" cm="1">
        <f t="array" ref="Q99">SUM(--((_xlfn.REGEXTEST(keywords_copy[keyword], "^" &amp; keywords_copy[[#This Row],[keyword]] &amp; ".*")) * (keywords_copy[keep]=1) ))</f>
        <v>1</v>
      </c>
      <c r="R99" t="str" cm="1">
        <f t="array" ref="R99">_xlfn.TEXTJOIN(", ", TRUE, _xlfn._xlws.FILTER(keywords_copy[keyword], (_xlfn.REGEXTEST(keywords_copy[keyword], "^" &amp; keywords_copy[[#This Row],[keyword]] &amp; ".*")) * (keywords_copy[keep]=1), ""))</f>
        <v>canary</v>
      </c>
      <c r="S99" t="str" cm="1">
        <f t="array" ref="S9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00" spans="1:19" hidden="1" x14ac:dyDescent="0.3">
      <c r="A100" t="str">
        <f>IF(NOT(ISBLANK(keywords_copy[[#This Row],[correct value]])), keywords_copy[[#This Row],[correct value]], keywords_copy[[#This Row],[processed]])</f>
        <v>human comput</v>
      </c>
      <c r="B100">
        <f>LEN(keywords_copy[[#This Row],[keyword]])</f>
        <v>12</v>
      </c>
      <c r="C100">
        <v>1</v>
      </c>
      <c r="D100">
        <v>1</v>
      </c>
      <c r="E100" t="s">
        <v>1383</v>
      </c>
      <c r="G100" t="b">
        <f>COUNTA(_xlfn.TEXTSPLIT(keywords_copy[[#This Row],[processed]]," "))=1</f>
        <v>0</v>
      </c>
      <c r="H100" t="s">
        <v>1338</v>
      </c>
      <c r="I100" s="2" t="s">
        <v>1339</v>
      </c>
      <c r="K100" cm="1">
        <f t="array" ref="K100">SUM(--((_xlfn.REGEXTEST(keywords_copy[keyword], "\b" &amp; keywords_copy[[#This Row],[keyword]] &amp; ".*")) * (keywords_copy[keep]=1) * (keywords_copy[QA]=keywords_copy[[#This Row],[QA]]) *  (keywords_copy[Redundant]&lt;&gt;1)))</f>
        <v>1</v>
      </c>
      <c r="L100" t="str" cm="1">
        <f t="array" ref="L100">_xlfn.TEXTJOIN(", ", TRUE, _xlfn._xlws.FILTER(keywords_copy[keyword], (_xlfn.REGEXTEST(keywords_copy[keyword], "\b" &amp; keywords_copy[[#This Row],[keyword]] &amp; ".*")) * (keywords_copy[keep]=1)  * (keywords_copy[QA]=keywords_copy[[#This Row],[QA]]) *  (keywords_copy[Redundant]&lt;&gt;1), ""))</f>
        <v>human comput</v>
      </c>
      <c r="M100" cm="1">
        <f t="array" ref="M100">SUM(--(RIGHT(_xlfn.TEXTSPLIT(keywords_copy[[#This Row],[processed]], ," "), 1) = "I"))</f>
        <v>0</v>
      </c>
      <c r="N100" cm="1">
        <f t="array" ref="N100">SUM(--(RIGHT(_xlfn.TEXTSPLIT(keywords_copy[[#This Row],[processed]], ," "), 2) = "bl"))</f>
        <v>0</v>
      </c>
      <c r="O100" cm="1">
        <f t="array" ref="O100">SUM(--(ISNUMBER(SEARCH(keywords_copy[[#This Row],[keyword]], keywords_copy[keyword]))))</f>
        <v>1</v>
      </c>
      <c r="P100" t="str" cm="1">
        <f t="array" ref="P100">_xlfn.TEXTJOIN(", ", TRUE, _xlfn._xlws.FILTER(keywords_copy[keyword], ISNUMBER(SEARCH(keywords_copy[[#This Row],[keyword]], keywords_copy[keyword])), ""))</f>
        <v>human comput</v>
      </c>
      <c r="Q100" cm="1">
        <f t="array" ref="Q100">SUM(--((_xlfn.REGEXTEST(keywords_copy[keyword], "^" &amp; keywords_copy[[#This Row],[keyword]] &amp; ".*")) * (keywords_copy[keep]=1) ))</f>
        <v>1</v>
      </c>
      <c r="R100" t="str" cm="1">
        <f t="array" ref="R100">_xlfn.TEXTJOIN(", ", TRUE, _xlfn._xlws.FILTER(keywords_copy[keyword], (_xlfn.REGEXTEST(keywords_copy[keyword], "^" &amp; keywords_copy[[#This Row],[keyword]] &amp; ".*")) * (keywords_copy[keep]=1), ""))</f>
        <v>human comput</v>
      </c>
      <c r="S100" t="str" cm="1">
        <f t="array" ref="S100">""""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1" spans="1:19" x14ac:dyDescent="0.3">
      <c r="A101" s="6" t="str">
        <f>IF(NOT(ISBLANK(keywords_copy[[#This Row],[correct value]])), keywords_copy[[#This Row],[correct value]], keywords_copy[[#This Row],[processed]])</f>
        <v>captcha</v>
      </c>
      <c r="B101" s="6">
        <f>LEN(keywords_copy[[#This Row],[keyword]])</f>
        <v>7</v>
      </c>
      <c r="C101">
        <v>0</v>
      </c>
      <c r="D101">
        <v>0</v>
      </c>
      <c r="E101" t="s">
        <v>1184</v>
      </c>
      <c r="G101" t="b">
        <f>COUNTA(_xlfn.TEXTSPLIT(keywords_copy[[#This Row],[processed]]," "))=1</f>
        <v>1</v>
      </c>
      <c r="H101" t="s">
        <v>971</v>
      </c>
      <c r="I101" t="s">
        <v>972</v>
      </c>
      <c r="K101" cm="1">
        <f t="array" ref="K101">SUM(--((_xlfn.REGEXTEST(keywords_copy[keyword], "\b" &amp; keywords_copy[[#This Row],[keyword]] &amp; ".*")) * (keywords_copy[keep]=1) * (keywords_copy[QA]=keywords_copy[[#This Row],[QA]]) *  (keywords_copy[Redundant]&lt;&gt;1)))</f>
        <v>0</v>
      </c>
      <c r="L101" t="str" cm="1">
        <f t="array" ref="L101">_xlfn.TEXTJOIN(", ", TRUE, _xlfn._xlws.FILTER(keywords_copy[keyword], (_xlfn.REGEXTEST(keywords_copy[keyword], "\b" &amp; keywords_copy[[#This Row],[keyword]] &amp; ".*")) * (keywords_copy[keep]=1)  * (keywords_copy[QA]=keywords_copy[[#This Row],[QA]]) *  (keywords_copy[Redundant]&lt;&gt;1), ""))</f>
        <v/>
      </c>
      <c r="M101" cm="1">
        <f t="array" ref="M101">SUM(--(RIGHT(_xlfn.TEXTSPLIT(keywords_copy[[#This Row],[processed]], ," "), 1) = "I"))</f>
        <v>0</v>
      </c>
      <c r="N101" cm="1">
        <f t="array" ref="N101">SUM(--(RIGHT(_xlfn.TEXTSPLIT(keywords_copy[[#This Row],[processed]], ," "), 2) = "bl"))</f>
        <v>0</v>
      </c>
      <c r="O101" cm="1">
        <f t="array" ref="O101">SUM(--(ISNUMBER(SEARCH(keywords_copy[[#This Row],[keyword]], keywords_copy[keyword]))))</f>
        <v>1</v>
      </c>
      <c r="P101" t="str" cm="1">
        <f t="array" ref="P101">_xlfn.TEXTJOIN(", ", TRUE, _xlfn._xlws.FILTER(keywords_copy[keyword], ISNUMBER(SEARCH(keywords_copy[[#This Row],[keyword]], keywords_copy[keyword])), ""))</f>
        <v>captcha</v>
      </c>
      <c r="Q101" cm="1">
        <f t="array" ref="Q101">SUM(--((_xlfn.REGEXTEST(keywords_copy[keyword], "^" &amp; keywords_copy[[#This Row],[keyword]] &amp; ".*")) * (keywords_copy[keep]=1) ))</f>
        <v>0</v>
      </c>
      <c r="R101" t="str" cm="1">
        <f t="array" ref="R101">_xlfn.TEXTJOIN(", ", TRUE, _xlfn._xlws.FILTER(keywords_copy[keyword], (_xlfn.REGEXTEST(keywords_copy[keyword], "^" &amp; keywords_copy[[#This Row],[keyword]] &amp; ".*")) * (keywords_copy[keep]=1), ""))</f>
        <v/>
      </c>
      <c r="S101" t="str" cm="1">
        <f t="array" ref="S10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2" spans="1:19" hidden="1" x14ac:dyDescent="0.3">
      <c r="A102" t="str">
        <f>IF(NOT(ISBLANK(keywords_copy[[#This Row],[correct value]])), keywords_copy[[#This Row],[correct value]], keywords_copy[[#This Row],[processed]])</f>
        <v>candid architectur</v>
      </c>
      <c r="B102">
        <f>LEN(keywords_copy[[#This Row],[keyword]])</f>
        <v>18</v>
      </c>
      <c r="C102">
        <v>1</v>
      </c>
      <c r="D102">
        <v>1</v>
      </c>
      <c r="E102" t="s">
        <v>541</v>
      </c>
      <c r="G102" t="b">
        <f>COUNTA(_xlfn.TEXTSPLIT(keywords_copy[[#This Row],[processed]]," "))=1</f>
        <v>0</v>
      </c>
      <c r="H102" t="s">
        <v>556</v>
      </c>
      <c r="I102" s="2" t="s">
        <v>557</v>
      </c>
      <c r="K102" cm="1">
        <f t="array" ref="K102">SUM(--((_xlfn.REGEXTEST(keywords_copy[keyword], "\b" &amp; keywords_copy[[#This Row],[keyword]] &amp; ".*")) * (keywords_copy[keep]=1) * (keywords_copy[QA]=keywords_copy[[#This Row],[QA]]) *  (keywords_copy[Redundant]&lt;&gt;1)))</f>
        <v>1</v>
      </c>
      <c r="L102" t="str" cm="1">
        <f t="array" ref="L102">_xlfn.TEXTJOIN(", ", TRUE, _xlfn._xlws.FILTER(keywords_copy[keyword], (_xlfn.REGEXTEST(keywords_copy[keyword], "\b" &amp; keywords_copy[[#This Row],[keyword]] &amp; ".*")) * (keywords_copy[keep]=1)  * (keywords_copy[QA]=keywords_copy[[#This Row],[QA]]) *  (keywords_copy[Redundant]&lt;&gt;1), ""))</f>
        <v>candid architectur</v>
      </c>
      <c r="M102" cm="1">
        <f t="array" ref="M102">SUM(--(RIGHT(_xlfn.TEXTSPLIT(keywords_copy[[#This Row],[processed]], ," "), 1) = "I"))</f>
        <v>0</v>
      </c>
      <c r="N102" cm="1">
        <f t="array" ref="N102">SUM(--(RIGHT(_xlfn.TEXTSPLIT(keywords_copy[[#This Row],[processed]], ," "), 2) = "bl"))</f>
        <v>0</v>
      </c>
      <c r="O102" cm="1">
        <f t="array" ref="O102">SUM(--(ISNUMBER(SEARCH(keywords_copy[[#This Row],[keyword]], keywords_copy[keyword]))))</f>
        <v>1</v>
      </c>
      <c r="P102" t="str" cm="1">
        <f t="array" ref="P102">_xlfn.TEXTJOIN(", ", TRUE, _xlfn._xlws.FILTER(keywords_copy[keyword], ISNUMBER(SEARCH(keywords_copy[[#This Row],[keyword]], keywords_copy[keyword])), ""))</f>
        <v>candid architectur</v>
      </c>
      <c r="Q102" cm="1">
        <f t="array" ref="Q102">SUM(--((_xlfn.REGEXTEST(keywords_copy[keyword], "^" &amp; keywords_copy[[#This Row],[keyword]] &amp; ".*")) * (keywords_copy[keep]=1) ))</f>
        <v>1</v>
      </c>
      <c r="R102" t="str" cm="1">
        <f t="array" ref="R102">_xlfn.TEXTJOIN(", ", TRUE, _xlfn._xlws.FILTER(keywords_copy[keyword], (_xlfn.REGEXTEST(keywords_copy[keyword], "^" &amp; keywords_copy[[#This Row],[keyword]] &amp; ".*")) * (keywords_copy[keep]=1), ""))</f>
        <v>candid architectur</v>
      </c>
      <c r="S102" t="str" cm="1">
        <f t="array" ref="S10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3" spans="1:19" hidden="1" x14ac:dyDescent="0.3">
      <c r="A103" t="str">
        <f>IF(NOT(ISBLANK(keywords_copy[[#This Row],[correct value]])), keywords_copy[[#This Row],[correct value]], keywords_copy[[#This Row],[processed]])</f>
        <v>carbon</v>
      </c>
      <c r="B103">
        <f>LEN(keywords_copy[[#This Row],[keyword]])</f>
        <v>6</v>
      </c>
      <c r="C103">
        <v>0</v>
      </c>
      <c r="D103">
        <v>1</v>
      </c>
      <c r="E103" t="s">
        <v>399</v>
      </c>
      <c r="G103" t="b">
        <f>COUNTA(_xlfn.TEXTSPLIT(keywords_copy[[#This Row],[processed]]," "))=1</f>
        <v>1</v>
      </c>
      <c r="H103" t="s">
        <v>350</v>
      </c>
      <c r="I103" s="2" t="s">
        <v>350</v>
      </c>
      <c r="K103" cm="1">
        <f t="array" ref="K103">SUM(--((_xlfn.REGEXTEST(keywords_copy[keyword], "\b" &amp; keywords_copy[[#This Row],[keyword]] &amp; ".*")) * (keywords_copy[keep]=1) * (keywords_copy[QA]=keywords_copy[[#This Row],[QA]]) *  (keywords_copy[Redundant]&lt;&gt;1)))</f>
        <v>1</v>
      </c>
      <c r="L103" t="str" cm="1">
        <f t="array" ref="L103">_xlfn.TEXTJOIN(", ", TRUE, _xlfn._xlws.FILTER(keywords_copy[keyword], (_xlfn.REGEXTEST(keywords_copy[keyword], "\b" &amp; keywords_copy[[#This Row],[keyword]] &amp; ".*")) * (keywords_copy[keep]=1)  * (keywords_copy[QA]=keywords_copy[[#This Row],[QA]]) *  (keywords_copy[Redundant]&lt;&gt;1), ""))</f>
        <v>carbon</v>
      </c>
      <c r="M103" cm="1">
        <f t="array" ref="M103">SUM(--(RIGHT(_xlfn.TEXTSPLIT(keywords_copy[[#This Row],[processed]], ," "), 1) = "I"))</f>
        <v>0</v>
      </c>
      <c r="N103" cm="1">
        <f t="array" ref="N103">SUM(--(RIGHT(_xlfn.TEXTSPLIT(keywords_copy[[#This Row],[processed]], ," "), 2) = "bl"))</f>
        <v>0</v>
      </c>
      <c r="O103" cm="1">
        <f t="array" ref="O103">SUM(--(ISNUMBER(SEARCH(keywords_copy[[#This Row],[keyword]], keywords_copy[keyword]))))</f>
        <v>2</v>
      </c>
      <c r="P103" t="str" cm="1">
        <f t="array" ref="P103">_xlfn.TEXTJOIN(", ", TRUE, _xlfn._xlws.FILTER(keywords_copy[keyword], ISNUMBER(SEARCH(keywords_copy[[#This Row],[keyword]], keywords_copy[keyword])), ""))</f>
        <v>carbon, carbon emiss</v>
      </c>
      <c r="Q103" cm="1">
        <f t="array" ref="Q103">SUM(--((_xlfn.REGEXTEST(keywords_copy[keyword], "^" &amp; keywords_copy[[#This Row],[keyword]] &amp; ".*")) * (keywords_copy[keep]=1) ))</f>
        <v>2</v>
      </c>
      <c r="R103" t="str" cm="1">
        <f t="array" ref="R103">_xlfn.TEXTJOIN(", ", TRUE, _xlfn._xlws.FILTER(keywords_copy[keyword], (_xlfn.REGEXTEST(keywords_copy[keyword], "^" &amp; keywords_copy[[#This Row],[keyword]] &amp; ".*")) * (keywords_copy[keep]=1), ""))</f>
        <v>carbon, carbon emiss</v>
      </c>
      <c r="S103" t="str" cm="1">
        <f t="array" ref="S10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4" spans="1:19" hidden="1" x14ac:dyDescent="0.3">
      <c r="A104" t="str">
        <f>IF(NOT(ISBLANK(keywords_copy[[#This Row],[correct value]])), keywords_copy[[#This Row],[correct value]], keywords_copy[[#This Row],[processed]])</f>
        <v>carbon emiss</v>
      </c>
      <c r="B104">
        <f>LEN(keywords_copy[[#This Row],[keyword]])</f>
        <v>12</v>
      </c>
      <c r="C104">
        <v>1</v>
      </c>
      <c r="D104">
        <v>1</v>
      </c>
      <c r="E104" t="s">
        <v>399</v>
      </c>
      <c r="F104">
        <v>1</v>
      </c>
      <c r="G104" t="b">
        <f>COUNTA(_xlfn.TEXTSPLIT(keywords_copy[[#This Row],[processed]]," "))=1</f>
        <v>0</v>
      </c>
      <c r="H104" t="s">
        <v>400</v>
      </c>
      <c r="I104" s="2" t="s">
        <v>401</v>
      </c>
      <c r="K104" cm="1">
        <f t="array" ref="K104">SUM(--((_xlfn.REGEXTEST(keywords_copy[keyword], "\b" &amp; keywords_copy[[#This Row],[keyword]] &amp; ".*")) * (keywords_copy[keep]=1) * (keywords_copy[QA]=keywords_copy[[#This Row],[QA]]) *  (keywords_copy[Redundant]&lt;&gt;1)))</f>
        <v>0</v>
      </c>
      <c r="L104" t="str" cm="1">
        <f t="array" ref="L104">_xlfn.TEXTJOIN(", ", TRUE, _xlfn._xlws.FILTER(keywords_copy[keyword], (_xlfn.REGEXTEST(keywords_copy[keyword], "\b" &amp; keywords_copy[[#This Row],[keyword]] &amp; ".*")) * (keywords_copy[keep]=1)  * (keywords_copy[QA]=keywords_copy[[#This Row],[QA]]) *  (keywords_copy[Redundant]&lt;&gt;1), ""))</f>
        <v/>
      </c>
      <c r="M104" cm="1">
        <f t="array" ref="M104">SUM(--(RIGHT(_xlfn.TEXTSPLIT(keywords_copy[[#This Row],[processed]], ," "), 1) = "I"))</f>
        <v>0</v>
      </c>
      <c r="N104" cm="1">
        <f t="array" ref="N104">SUM(--(RIGHT(_xlfn.TEXTSPLIT(keywords_copy[[#This Row],[processed]], ," "), 2) = "bl"))</f>
        <v>0</v>
      </c>
      <c r="O104" cm="1">
        <f t="array" ref="O104">SUM(--(ISNUMBER(SEARCH(keywords_copy[[#This Row],[keyword]], keywords_copy[keyword]))))</f>
        <v>1</v>
      </c>
      <c r="P104" t="str" cm="1">
        <f t="array" ref="P104">_xlfn.TEXTJOIN(", ", TRUE, _xlfn._xlws.FILTER(keywords_copy[keyword], ISNUMBER(SEARCH(keywords_copy[[#This Row],[keyword]], keywords_copy[keyword])), ""))</f>
        <v>carbon emiss</v>
      </c>
      <c r="Q104" cm="1">
        <f t="array" ref="Q104">SUM(--((_xlfn.REGEXTEST(keywords_copy[keyword], "^" &amp; keywords_copy[[#This Row],[keyword]] &amp; ".*")) * (keywords_copy[keep]=1) ))</f>
        <v>1</v>
      </c>
      <c r="R104" t="str" cm="1">
        <f t="array" ref="R104">_xlfn.TEXTJOIN(", ", TRUE, _xlfn._xlws.FILTER(keywords_copy[keyword], (_xlfn.REGEXTEST(keywords_copy[keyword], "^" &amp; keywords_copy[[#This Row],[keyword]] &amp; ".*")) * (keywords_copy[keep]=1), ""))</f>
        <v>carbon emiss</v>
      </c>
      <c r="S104" t="str" cm="1">
        <f t="array" ref="S10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5" spans="1:19" hidden="1" x14ac:dyDescent="0.3">
      <c r="A105" t="str">
        <f>IF(NOT(ISBLANK(keywords_copy[[#This Row],[correct value]])), keywords_copy[[#This Row],[correct value]], keywords_copy[[#This Row],[processed]])</f>
        <v>cd-driven</v>
      </c>
      <c r="B105">
        <f>LEN(keywords_copy[[#This Row],[keyword]])</f>
        <v>9</v>
      </c>
      <c r="C105">
        <v>1</v>
      </c>
      <c r="D105">
        <v>1</v>
      </c>
      <c r="E105" t="s">
        <v>390</v>
      </c>
      <c r="G105" t="b">
        <f>COUNTA(_xlfn.TEXTSPLIT(keywords_copy[[#This Row],[processed]]," "))=1</f>
        <v>1</v>
      </c>
      <c r="H105" t="s">
        <v>317</v>
      </c>
      <c r="I105" s="2" t="s">
        <v>317</v>
      </c>
      <c r="K105" cm="1">
        <f t="array" ref="K105">SUM(--((_xlfn.REGEXTEST(keywords_copy[keyword], "\b" &amp; keywords_copy[[#This Row],[keyword]] &amp; ".*")) * (keywords_copy[keep]=1) * (keywords_copy[QA]=keywords_copy[[#This Row],[QA]]) *  (keywords_copy[Redundant]&lt;&gt;1)))</f>
        <v>1</v>
      </c>
      <c r="L105" t="str" cm="1">
        <f t="array" ref="L105">_xlfn.TEXTJOIN(", ", TRUE, _xlfn._xlws.FILTER(keywords_copy[keyword], (_xlfn.REGEXTEST(keywords_copy[keyword], "\b" &amp; keywords_copy[[#This Row],[keyword]] &amp; ".*")) * (keywords_copy[keep]=1)  * (keywords_copy[QA]=keywords_copy[[#This Row],[QA]]) *  (keywords_copy[Redundant]&lt;&gt;1), ""))</f>
        <v>cd-driven</v>
      </c>
      <c r="M105" cm="1">
        <f t="array" ref="M105">SUM(--(RIGHT(_xlfn.TEXTSPLIT(keywords_copy[[#This Row],[processed]], ," "), 1) = "I"))</f>
        <v>0</v>
      </c>
      <c r="N105" cm="1">
        <f t="array" ref="N105">SUM(--(RIGHT(_xlfn.TEXTSPLIT(keywords_copy[[#This Row],[processed]], ," "), 2) = "bl"))</f>
        <v>0</v>
      </c>
      <c r="O105" cm="1">
        <f t="array" ref="O105">SUM(--(ISNUMBER(SEARCH(keywords_copy[[#This Row],[keyword]], keywords_copy[keyword]))))</f>
        <v>1</v>
      </c>
      <c r="P105" t="str" cm="1">
        <f t="array" ref="P105">_xlfn.TEXTJOIN(", ", TRUE, _xlfn._xlws.FILTER(keywords_copy[keyword], ISNUMBER(SEARCH(keywords_copy[[#This Row],[keyword]], keywords_copy[keyword])), ""))</f>
        <v>cd-driven</v>
      </c>
      <c r="Q105" cm="1">
        <f t="array" ref="Q105">SUM(--((_xlfn.REGEXTEST(keywords_copy[keyword], "^" &amp; keywords_copy[[#This Row],[keyword]] &amp; ".*")) * (keywords_copy[keep]=1) ))</f>
        <v>1</v>
      </c>
      <c r="R105" t="str" cm="1">
        <f t="array" ref="R105">_xlfn.TEXTJOIN(", ", TRUE, _xlfn._xlws.FILTER(keywords_copy[keyword], (_xlfn.REGEXTEST(keywords_copy[keyword], "^" &amp; keywords_copy[[#This Row],[keyword]] &amp; ".*")) * (keywords_copy[keep]=1), ""))</f>
        <v>cd-driven</v>
      </c>
      <c r="S105" t="str" cm="1">
        <f t="array" ref="S10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06" spans="1:19" hidden="1" x14ac:dyDescent="0.3">
      <c r="A106" t="str">
        <f>IF(NOT(ISBLANK(keywords_copy[[#This Row],[correct value]])), keywords_copy[[#This Row],[correct value]], keywords_copy[[#This Row],[processed]])</f>
        <v>cryptograph</v>
      </c>
      <c r="B106">
        <f>LEN(keywords_copy[[#This Row],[keyword]])</f>
        <v>11</v>
      </c>
      <c r="C106">
        <v>1</v>
      </c>
      <c r="D106">
        <v>1</v>
      </c>
      <c r="E106" t="s">
        <v>1184</v>
      </c>
      <c r="F106">
        <v>1</v>
      </c>
      <c r="G106" t="b">
        <f>COUNTA(_xlfn.TEXTSPLIT(keywords_copy[[#This Row],[processed]]," "))=1</f>
        <v>1</v>
      </c>
      <c r="H106" t="s">
        <v>1076</v>
      </c>
      <c r="I106" s="2" t="s">
        <v>1077</v>
      </c>
      <c r="K106" cm="1">
        <f t="array" ref="K106">SUM(--((_xlfn.REGEXTEST(keywords_copy[keyword], "\b" &amp; keywords_copy[[#This Row],[keyword]] &amp; ".*")) * (keywords_copy[keep]=1) * (keywords_copy[QA]=keywords_copy[[#This Row],[QA]]) *  (keywords_copy[Redundant]&lt;&gt;1)))</f>
        <v>0</v>
      </c>
      <c r="L106" t="str" cm="1">
        <f t="array" ref="L106">_xlfn.TEXTJOIN(", ", TRUE, _xlfn._xlws.FILTER(keywords_copy[keyword], (_xlfn.REGEXTEST(keywords_copy[keyword], "\b" &amp; keywords_copy[[#This Row],[keyword]] &amp; ".*")) * (keywords_copy[keep]=1)  * (keywords_copy[QA]=keywords_copy[[#This Row],[QA]]) *  (keywords_copy[Redundant]&lt;&gt;1), ""))</f>
        <v/>
      </c>
      <c r="M106" cm="1">
        <f t="array" ref="M106">SUM(--(RIGHT(_xlfn.TEXTSPLIT(keywords_copy[[#This Row],[processed]], ," "), 1) = "I"))</f>
        <v>0</v>
      </c>
      <c r="N106" cm="1">
        <f t="array" ref="N106">SUM(--(RIGHT(_xlfn.TEXTSPLIT(keywords_copy[[#This Row],[processed]], ," "), 2) = "bl"))</f>
        <v>0</v>
      </c>
      <c r="O106" cm="1">
        <f t="array" ref="O106">SUM(--(ISNUMBER(SEARCH(keywords_copy[[#This Row],[keyword]], keywords_copy[keyword]))))</f>
        <v>1</v>
      </c>
      <c r="P106" t="str" cm="1">
        <f t="array" ref="P106">_xlfn.TEXTJOIN(", ", TRUE, _xlfn._xlws.FILTER(keywords_copy[keyword], ISNUMBER(SEARCH(keywords_copy[[#This Row],[keyword]], keywords_copy[keyword])), ""))</f>
        <v>cryptograph</v>
      </c>
      <c r="Q106" cm="1">
        <f t="array" ref="Q106">SUM(--((_xlfn.REGEXTEST(keywords_copy[keyword], "^" &amp; keywords_copy[[#This Row],[keyword]] &amp; ".*")) * (keywords_copy[keep]=1) ))</f>
        <v>1</v>
      </c>
      <c r="R106" t="str" cm="1">
        <f t="array" ref="R106">_xlfn.TEXTJOIN(", ", TRUE, _xlfn._xlws.FILTER(keywords_copy[keyword], (_xlfn.REGEXTEST(keywords_copy[keyword], "^" &amp; keywords_copy[[#This Row],[keyword]] &amp; ".*")) * (keywords_copy[keep]=1), ""))</f>
        <v>cryptograph</v>
      </c>
      <c r="S106" t="str" cm="1">
        <f t="array" ref="S10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7" spans="1:19" hidden="1" x14ac:dyDescent="0.3">
      <c r="A107" t="str">
        <f>IF(NOT(ISBLANK(keywords_copy[[#This Row],[correct value]])), keywords_copy[[#This Row],[correct value]], keywords_copy[[#This Row],[processed]])</f>
        <v>chang environ</v>
      </c>
      <c r="B107">
        <f>LEN(keywords_copy[[#This Row],[keyword]])</f>
        <v>13</v>
      </c>
      <c r="C107">
        <v>1</v>
      </c>
      <c r="D107">
        <v>1</v>
      </c>
      <c r="E107" t="s">
        <v>541</v>
      </c>
      <c r="G107" t="b">
        <f>COUNTA(_xlfn.TEXTSPLIT(keywords_copy[[#This Row],[processed]]," "))=1</f>
        <v>0</v>
      </c>
      <c r="H107" t="s">
        <v>616</v>
      </c>
      <c r="I107" s="2" t="s">
        <v>617</v>
      </c>
      <c r="K107" cm="1">
        <f t="array" ref="K107">SUM(--((_xlfn.REGEXTEST(keywords_copy[keyword], "\b" &amp; keywords_copy[[#This Row],[keyword]] &amp; ".*")) * (keywords_copy[keep]=1) * (keywords_copy[QA]=keywords_copy[[#This Row],[QA]]) *  (keywords_copy[Redundant]&lt;&gt;1)))</f>
        <v>1</v>
      </c>
      <c r="L107" t="str" cm="1">
        <f t="array" ref="L107">_xlfn.TEXTJOIN(", ", TRUE, _xlfn._xlws.FILTER(keywords_copy[keyword], (_xlfn.REGEXTEST(keywords_copy[keyword], "\b" &amp; keywords_copy[[#This Row],[keyword]] &amp; ".*")) * (keywords_copy[keep]=1)  * (keywords_copy[QA]=keywords_copy[[#This Row],[QA]]) *  (keywords_copy[Redundant]&lt;&gt;1), ""))</f>
        <v>chang environ</v>
      </c>
      <c r="M107" cm="1">
        <f t="array" ref="M107">SUM(--(RIGHT(_xlfn.TEXTSPLIT(keywords_copy[[#This Row],[processed]], ," "), 1) = "I"))</f>
        <v>0</v>
      </c>
      <c r="N107" cm="1">
        <f t="array" ref="N107">SUM(--(RIGHT(_xlfn.TEXTSPLIT(keywords_copy[[#This Row],[processed]], ," "), 2) = "bl"))</f>
        <v>0</v>
      </c>
      <c r="O107" cm="1">
        <f t="array" ref="O107">SUM(--(ISNUMBER(SEARCH(keywords_copy[[#This Row],[keyword]], keywords_copy[keyword]))))</f>
        <v>1</v>
      </c>
      <c r="P107" t="str" cm="1">
        <f t="array" ref="P107">_xlfn.TEXTJOIN(", ", TRUE, _xlfn._xlws.FILTER(keywords_copy[keyword], ISNUMBER(SEARCH(keywords_copy[[#This Row],[keyword]], keywords_copy[keyword])), ""))</f>
        <v>chang environ</v>
      </c>
      <c r="Q107" cm="1">
        <f t="array" ref="Q107">SUM(--((_xlfn.REGEXTEST(keywords_copy[keyword], "^" &amp; keywords_copy[[#This Row],[keyword]] &amp; ".*")) * (keywords_copy[keep]=1) ))</f>
        <v>1</v>
      </c>
      <c r="R107" t="str" cm="1">
        <f t="array" ref="R107">_xlfn.TEXTJOIN(", ", TRUE, _xlfn._xlws.FILTER(keywords_copy[keyword], (_xlfn.REGEXTEST(keywords_copy[keyword], "^" &amp; keywords_copy[[#This Row],[keyword]] &amp; ".*")) * (keywords_copy[keep]=1), ""))</f>
        <v>chang environ</v>
      </c>
      <c r="S107" t="str" cm="1">
        <f t="array" ref="S10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8" spans="1:19" hidden="1" x14ac:dyDescent="0.3">
      <c r="A108" t="str">
        <f>IF(NOT(ISBLANK(keywords_copy[[#This Row],[correct value]])), keywords_copy[[#This Row],[correct value]], keywords_copy[[#This Row],[processed]])</f>
        <v>chang project</v>
      </c>
      <c r="B108">
        <f>LEN(keywords_copy[[#This Row],[keyword]])</f>
        <v>13</v>
      </c>
      <c r="C108">
        <v>1</v>
      </c>
      <c r="D108">
        <v>1</v>
      </c>
      <c r="E108" t="s">
        <v>541</v>
      </c>
      <c r="G108" t="b">
        <f>COUNTA(_xlfn.TEXTSPLIT(keywords_copy[[#This Row],[processed]]," "))=1</f>
        <v>0</v>
      </c>
      <c r="H108" t="s">
        <v>546</v>
      </c>
      <c r="I108" s="2" t="s">
        <v>547</v>
      </c>
      <c r="K108" cm="1">
        <f t="array" ref="K108">SUM(--((_xlfn.REGEXTEST(keywords_copy[keyword], "\b" &amp; keywords_copy[[#This Row],[keyword]] &amp; ".*")) * (keywords_copy[keep]=1) * (keywords_copy[QA]=keywords_copy[[#This Row],[QA]]) *  (keywords_copy[Redundant]&lt;&gt;1)))</f>
        <v>1</v>
      </c>
      <c r="L108" t="str" cm="1">
        <f t="array" ref="L108">_xlfn.TEXTJOIN(", ", TRUE, _xlfn._xlws.FILTER(keywords_copy[keyword], (_xlfn.REGEXTEST(keywords_copy[keyword], "\b" &amp; keywords_copy[[#This Row],[keyword]] &amp; ".*")) * (keywords_copy[keep]=1)  * (keywords_copy[QA]=keywords_copy[[#This Row],[QA]]) *  (keywords_copy[Redundant]&lt;&gt;1), ""))</f>
        <v>chang project</v>
      </c>
      <c r="M108" cm="1">
        <f t="array" ref="M108">SUM(--(RIGHT(_xlfn.TEXTSPLIT(keywords_copy[[#This Row],[processed]], ," "), 1) = "I"))</f>
        <v>0</v>
      </c>
      <c r="N108" cm="1">
        <f t="array" ref="N108">SUM(--(RIGHT(_xlfn.TEXTSPLIT(keywords_copy[[#This Row],[processed]], ," "), 2) = "bl"))</f>
        <v>0</v>
      </c>
      <c r="O108" cm="1">
        <f t="array" ref="O108">SUM(--(ISNUMBER(SEARCH(keywords_copy[[#This Row],[keyword]], keywords_copy[keyword]))))</f>
        <v>2</v>
      </c>
      <c r="P108" t="str" cm="1">
        <f t="array" ref="P108">_xlfn.TEXTJOIN(", ", TRUE, _xlfn._xlws.FILTER(keywords_copy[keyword], ISNUMBER(SEARCH(keywords_copy[[#This Row],[keyword]], keywords_copy[keyword])), ""))</f>
        <v>chang project, softwar chang project</v>
      </c>
      <c r="Q108" cm="1">
        <f t="array" ref="Q108">SUM(--((_xlfn.REGEXTEST(keywords_copy[keyword], "^" &amp; keywords_copy[[#This Row],[keyword]] &amp; ".*")) * (keywords_copy[keep]=1) ))</f>
        <v>1</v>
      </c>
      <c r="R108" t="str" cm="1">
        <f t="array" ref="R108">_xlfn.TEXTJOIN(", ", TRUE, _xlfn._xlws.FILTER(keywords_copy[keyword], (_xlfn.REGEXTEST(keywords_copy[keyword], "^" &amp; keywords_copy[[#This Row],[keyword]] &amp; ".*")) * (keywords_copy[keep]=1), ""))</f>
        <v>chang project</v>
      </c>
      <c r="S108" t="str" cm="1">
        <f t="array" ref="S10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9" spans="1:19" hidden="1" x14ac:dyDescent="0.3">
      <c r="A109" t="str">
        <f>IF(NOT(ISBLANK(keywords_copy[[#This Row],[correct value]])), keywords_copy[[#This Row],[correct value]], keywords_copy[[#This Row],[processed]])</f>
        <v>chang scenario</v>
      </c>
      <c r="B109">
        <f>LEN(keywords_copy[[#This Row],[keyword]])</f>
        <v>14</v>
      </c>
      <c r="C109">
        <v>1</v>
      </c>
      <c r="D109">
        <v>1</v>
      </c>
      <c r="E109" t="s">
        <v>541</v>
      </c>
      <c r="F109">
        <v>1</v>
      </c>
      <c r="G109" t="b">
        <f>COUNTA(_xlfn.TEXTSPLIT(keywords_copy[[#This Row],[processed]]," "))=1</f>
        <v>0</v>
      </c>
      <c r="H109" t="s">
        <v>542</v>
      </c>
      <c r="I109" s="2" t="s">
        <v>543</v>
      </c>
      <c r="K109" cm="1">
        <f t="array" ref="K109">SUM(--((_xlfn.REGEXTEST(keywords_copy[keyword], "\b" &amp; keywords_copy[[#This Row],[keyword]] &amp; ".*")) * (keywords_copy[keep]=1) * (keywords_copy[QA]=keywords_copy[[#This Row],[QA]]) *  (keywords_copy[Redundant]&lt;&gt;1)))</f>
        <v>0</v>
      </c>
      <c r="L109" t="str" cm="1">
        <f t="array" ref="L109">_xlfn.TEXTJOIN(", ", TRUE, _xlfn._xlws.FILTER(keywords_copy[keyword], (_xlfn.REGEXTEST(keywords_copy[keyword], "\b" &amp; keywords_copy[[#This Row],[keyword]] &amp; ".*")) * (keywords_copy[keep]=1)  * (keywords_copy[QA]=keywords_copy[[#This Row],[QA]]) *  (keywords_copy[Redundant]&lt;&gt;1), ""))</f>
        <v/>
      </c>
      <c r="M109" cm="1">
        <f t="array" ref="M109">SUM(--(RIGHT(_xlfn.TEXTSPLIT(keywords_copy[[#This Row],[processed]], ," "), 1) = "I"))</f>
        <v>0</v>
      </c>
      <c r="N109" cm="1">
        <f t="array" ref="N109">SUM(--(RIGHT(_xlfn.TEXTSPLIT(keywords_copy[[#This Row],[processed]], ," "), 2) = "bl"))</f>
        <v>0</v>
      </c>
      <c r="O109" cm="1">
        <f t="array" ref="O109">SUM(--(ISNUMBER(SEARCH(keywords_copy[[#This Row],[keyword]], keywords_copy[keyword]))))</f>
        <v>4</v>
      </c>
      <c r="P109" t="str" cm="1">
        <f t="array" ref="P109">_xlfn.TEXTJOIN(", ", TRUE, _xlfn._xlws.FILTER(keywords_copy[keyword], ISNUMBER(SEARCH(keywords_copy[[#This Row],[keyword]], keywords_copy[keyword])), ""))</f>
        <v>chang scenario, chang scenario elicit, chang scenario evalu, chang scenario requir</v>
      </c>
      <c r="Q109" cm="1">
        <f t="array" ref="Q109">SUM(--((_xlfn.REGEXTEST(keywords_copy[keyword], "^" &amp; keywords_copy[[#This Row],[keyword]] &amp; ".*")) * (keywords_copy[keep]=1) ))</f>
        <v>4</v>
      </c>
      <c r="R109" t="str" cm="1">
        <f t="array" ref="R109">_xlfn.TEXTJOIN(", ", TRUE, _xlfn._xlws.FILTER(keywords_copy[keyword], (_xlfn.REGEXTEST(keywords_copy[keyword], "^" &amp; keywords_copy[[#This Row],[keyword]] &amp; ".*")) * (keywords_copy[keep]=1), ""))</f>
        <v>chang scenario, chang scenario elicit, chang scenario evalu, chang scenario requir</v>
      </c>
      <c r="S109" t="str" cm="1">
        <f t="array" ref="S10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0" spans="1:19" hidden="1" x14ac:dyDescent="0.3">
      <c r="A110" t="str">
        <f>IF(NOT(ISBLANK(keywords_copy[[#This Row],[correct value]])), keywords_copy[[#This Row],[correct value]], keywords_copy[[#This Row],[processed]])</f>
        <v>chang scenario elicit</v>
      </c>
      <c r="B110">
        <f>LEN(keywords_copy[[#This Row],[keyword]])</f>
        <v>21</v>
      </c>
      <c r="C110">
        <v>1</v>
      </c>
      <c r="D110">
        <v>1</v>
      </c>
      <c r="E110" t="s">
        <v>541</v>
      </c>
      <c r="F110">
        <v>1</v>
      </c>
      <c r="G110" t="b">
        <f>COUNTA(_xlfn.TEXTSPLIT(keywords_copy[[#This Row],[processed]]," "))=1</f>
        <v>0</v>
      </c>
      <c r="H110" t="s">
        <v>620</v>
      </c>
      <c r="I110" s="2" t="s">
        <v>621</v>
      </c>
      <c r="K110" cm="1">
        <f t="array" ref="K110">SUM(--((_xlfn.REGEXTEST(keywords_copy[keyword], "\b" &amp; keywords_copy[[#This Row],[keyword]] &amp; ".*")) * (keywords_copy[keep]=1) * (keywords_copy[QA]=keywords_copy[[#This Row],[QA]]) *  (keywords_copy[Redundant]&lt;&gt;1)))</f>
        <v>0</v>
      </c>
      <c r="L110" t="str" cm="1">
        <f t="array" ref="L110">_xlfn.TEXTJOIN(", ", TRUE, _xlfn._xlws.FILTER(keywords_copy[keyword], (_xlfn.REGEXTEST(keywords_copy[keyword], "\b" &amp; keywords_copy[[#This Row],[keyword]] &amp; ".*")) * (keywords_copy[keep]=1)  * (keywords_copy[QA]=keywords_copy[[#This Row],[QA]]) *  (keywords_copy[Redundant]&lt;&gt;1), ""))</f>
        <v/>
      </c>
      <c r="M110" cm="1">
        <f t="array" ref="M110">SUM(--(RIGHT(_xlfn.TEXTSPLIT(keywords_copy[[#This Row],[processed]], ," "), 1) = "I"))</f>
        <v>0</v>
      </c>
      <c r="N110" cm="1">
        <f t="array" ref="N110">SUM(--(RIGHT(_xlfn.TEXTSPLIT(keywords_copy[[#This Row],[processed]], ," "), 2) = "bl"))</f>
        <v>0</v>
      </c>
      <c r="O110" cm="1">
        <f t="array" ref="O110">SUM(--(ISNUMBER(SEARCH(keywords_copy[[#This Row],[keyword]], keywords_copy[keyword]))))</f>
        <v>1</v>
      </c>
      <c r="P110" t="str" cm="1">
        <f t="array" ref="P110">_xlfn.TEXTJOIN(", ", TRUE, _xlfn._xlws.FILTER(keywords_copy[keyword], ISNUMBER(SEARCH(keywords_copy[[#This Row],[keyword]], keywords_copy[keyword])), ""))</f>
        <v>chang scenario elicit</v>
      </c>
      <c r="Q110" cm="1">
        <f t="array" ref="Q110">SUM(--((_xlfn.REGEXTEST(keywords_copy[keyword], "^" &amp; keywords_copy[[#This Row],[keyword]] &amp; ".*")) * (keywords_copy[keep]=1) ))</f>
        <v>1</v>
      </c>
      <c r="R110" t="str" cm="1">
        <f t="array" ref="R110">_xlfn.TEXTJOIN(", ", TRUE, _xlfn._xlws.FILTER(keywords_copy[keyword], (_xlfn.REGEXTEST(keywords_copy[keyword], "^" &amp; keywords_copy[[#This Row],[keyword]] &amp; ".*")) * (keywords_copy[keep]=1), ""))</f>
        <v>chang scenario elicit</v>
      </c>
      <c r="S110" t="str" cm="1">
        <f t="array" ref="S11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1" spans="1:19" hidden="1" x14ac:dyDescent="0.3">
      <c r="A111" t="str">
        <f>IF(NOT(ISBLANK(keywords_copy[[#This Row],[correct value]])), keywords_copy[[#This Row],[correct value]], keywords_copy[[#This Row],[processed]])</f>
        <v>chang scenario evalu</v>
      </c>
      <c r="B111">
        <f>LEN(keywords_copy[[#This Row],[keyword]])</f>
        <v>20</v>
      </c>
      <c r="C111">
        <v>1</v>
      </c>
      <c r="D111">
        <v>1</v>
      </c>
      <c r="E111" t="s">
        <v>541</v>
      </c>
      <c r="F111">
        <v>1</v>
      </c>
      <c r="G111" t="b">
        <f>COUNTA(_xlfn.TEXTSPLIT(keywords_copy[[#This Row],[processed]]," "))=1</f>
        <v>0</v>
      </c>
      <c r="H111" t="s">
        <v>630</v>
      </c>
      <c r="I111" s="2" t="s">
        <v>631</v>
      </c>
      <c r="K111" cm="1">
        <f t="array" ref="K111">SUM(--((_xlfn.REGEXTEST(keywords_copy[keyword], "\b" &amp; keywords_copy[[#This Row],[keyword]] &amp; ".*")) * (keywords_copy[keep]=1) * (keywords_copy[QA]=keywords_copy[[#This Row],[QA]]) *  (keywords_copy[Redundant]&lt;&gt;1)))</f>
        <v>0</v>
      </c>
      <c r="L111" t="str" cm="1">
        <f t="array" ref="L111">_xlfn.TEXTJOIN(", ", TRUE, _xlfn._xlws.FILTER(keywords_copy[keyword], (_xlfn.REGEXTEST(keywords_copy[keyword], "\b" &amp; keywords_copy[[#This Row],[keyword]] &amp; ".*")) * (keywords_copy[keep]=1)  * (keywords_copy[QA]=keywords_copy[[#This Row],[QA]]) *  (keywords_copy[Redundant]&lt;&gt;1), ""))</f>
        <v/>
      </c>
      <c r="M111" cm="1">
        <f t="array" ref="M111">SUM(--(RIGHT(_xlfn.TEXTSPLIT(keywords_copy[[#This Row],[processed]], ," "), 1) = "I"))</f>
        <v>0</v>
      </c>
      <c r="N111" cm="1">
        <f t="array" ref="N111">SUM(--(RIGHT(_xlfn.TEXTSPLIT(keywords_copy[[#This Row],[processed]], ," "), 2) = "bl"))</f>
        <v>0</v>
      </c>
      <c r="O111" cm="1">
        <f t="array" ref="O111">SUM(--(ISNUMBER(SEARCH(keywords_copy[[#This Row],[keyword]], keywords_copy[keyword]))))</f>
        <v>1</v>
      </c>
      <c r="P111" t="str" cm="1">
        <f t="array" ref="P111">_xlfn.TEXTJOIN(", ", TRUE, _xlfn._xlws.FILTER(keywords_copy[keyword], ISNUMBER(SEARCH(keywords_copy[[#This Row],[keyword]], keywords_copy[keyword])), ""))</f>
        <v>chang scenario evalu</v>
      </c>
      <c r="Q111" cm="1">
        <f t="array" ref="Q111">SUM(--((_xlfn.REGEXTEST(keywords_copy[keyword], "^" &amp; keywords_copy[[#This Row],[keyword]] &amp; ".*")) * (keywords_copy[keep]=1) ))</f>
        <v>1</v>
      </c>
      <c r="R111" t="str" cm="1">
        <f t="array" ref="R111">_xlfn.TEXTJOIN(", ", TRUE, _xlfn._xlws.FILTER(keywords_copy[keyword], (_xlfn.REGEXTEST(keywords_copy[keyword], "^" &amp; keywords_copy[[#This Row],[keyword]] &amp; ".*")) * (keywords_copy[keep]=1), ""))</f>
        <v>chang scenario evalu</v>
      </c>
      <c r="S111" t="str" cm="1">
        <f t="array" ref="S11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2" spans="1:19" hidden="1" x14ac:dyDescent="0.3">
      <c r="A112" t="str">
        <f>IF(NOT(ISBLANK(keywords_copy[[#This Row],[correct value]])), keywords_copy[[#This Row],[correct value]], keywords_copy[[#This Row],[processed]])</f>
        <v>chang scenario requir</v>
      </c>
      <c r="B112">
        <f>LEN(keywords_copy[[#This Row],[keyword]])</f>
        <v>21</v>
      </c>
      <c r="C112">
        <v>1</v>
      </c>
      <c r="D112">
        <v>1</v>
      </c>
      <c r="E112" t="s">
        <v>541</v>
      </c>
      <c r="F112">
        <v>1</v>
      </c>
      <c r="G112" t="b">
        <f>COUNTA(_xlfn.TEXTSPLIT(keywords_copy[[#This Row],[processed]]," "))=1</f>
        <v>0</v>
      </c>
      <c r="H112" t="s">
        <v>624</v>
      </c>
      <c r="I112" s="2" t="s">
        <v>625</v>
      </c>
      <c r="K112" cm="1">
        <f t="array" ref="K112">SUM(--((_xlfn.REGEXTEST(keywords_copy[keyword], "\b" &amp; keywords_copy[[#This Row],[keyword]] &amp; ".*")) * (keywords_copy[keep]=1) * (keywords_copy[QA]=keywords_copy[[#This Row],[QA]]) *  (keywords_copy[Redundant]&lt;&gt;1)))</f>
        <v>0</v>
      </c>
      <c r="L112" t="str" cm="1">
        <f t="array" ref="L112">_xlfn.TEXTJOIN(", ", TRUE, _xlfn._xlws.FILTER(keywords_copy[keyword], (_xlfn.REGEXTEST(keywords_copy[keyword], "\b" &amp; keywords_copy[[#This Row],[keyword]] &amp; ".*")) * (keywords_copy[keep]=1)  * (keywords_copy[QA]=keywords_copy[[#This Row],[QA]]) *  (keywords_copy[Redundant]&lt;&gt;1), ""))</f>
        <v/>
      </c>
      <c r="M112" cm="1">
        <f t="array" ref="M112">SUM(--(RIGHT(_xlfn.TEXTSPLIT(keywords_copy[[#This Row],[processed]], ," "), 1) = "I"))</f>
        <v>0</v>
      </c>
      <c r="N112" cm="1">
        <f t="array" ref="N112">SUM(--(RIGHT(_xlfn.TEXTSPLIT(keywords_copy[[#This Row],[processed]], ," "), 2) = "bl"))</f>
        <v>0</v>
      </c>
      <c r="O112" cm="1">
        <f t="array" ref="O112">SUM(--(ISNUMBER(SEARCH(keywords_copy[[#This Row],[keyword]], keywords_copy[keyword]))))</f>
        <v>1</v>
      </c>
      <c r="P112" t="str" cm="1">
        <f t="array" ref="P112">_xlfn.TEXTJOIN(", ", TRUE, _xlfn._xlws.FILTER(keywords_copy[keyword], ISNUMBER(SEARCH(keywords_copy[[#This Row],[keyword]], keywords_copy[keyword])), ""))</f>
        <v>chang scenario requir</v>
      </c>
      <c r="Q112" cm="1">
        <f t="array" ref="Q112">SUM(--((_xlfn.REGEXTEST(keywords_copy[keyword], "^" &amp; keywords_copy[[#This Row],[keyword]] &amp; ".*")) * (keywords_copy[keep]=1) ))</f>
        <v>1</v>
      </c>
      <c r="R112" t="str" cm="1">
        <f t="array" ref="R112">_xlfn.TEXTJOIN(", ", TRUE, _xlfn._xlws.FILTER(keywords_copy[keyword], (_xlfn.REGEXTEST(keywords_copy[keyword], "^" &amp; keywords_copy[[#This Row],[keyword]] &amp; ".*")) * (keywords_copy[keep]=1), ""))</f>
        <v>chang scenario requir</v>
      </c>
      <c r="S112" t="str" cm="1">
        <f t="array" ref="S11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3" spans="1:19" hidden="1" x14ac:dyDescent="0.3">
      <c r="A113" t="str">
        <f>IF(NOT(ISBLANK(keywords_copy[[#This Row],[correct value]])), keywords_copy[[#This Row],[correct value]], keywords_copy[[#This Row],[processed]])</f>
        <v>chang system</v>
      </c>
      <c r="B113">
        <f>LEN(keywords_copy[[#This Row],[keyword]])</f>
        <v>12</v>
      </c>
      <c r="C113">
        <v>1</v>
      </c>
      <c r="D113">
        <v>1</v>
      </c>
      <c r="E113" t="s">
        <v>541</v>
      </c>
      <c r="G113" t="b">
        <f>COUNTA(_xlfn.TEXTSPLIT(keywords_copy[[#This Row],[processed]]," "))=1</f>
        <v>0</v>
      </c>
      <c r="H113" t="s">
        <v>610</v>
      </c>
      <c r="I113" s="2" t="s">
        <v>611</v>
      </c>
      <c r="K113" cm="1">
        <f t="array" ref="K113">SUM(--((_xlfn.REGEXTEST(keywords_copy[keyword], "\b" &amp; keywords_copy[[#This Row],[keyword]] &amp; ".*")) * (keywords_copy[keep]=1) * (keywords_copy[QA]=keywords_copy[[#This Row],[QA]]) *  (keywords_copy[Redundant]&lt;&gt;1)))</f>
        <v>1</v>
      </c>
      <c r="L113" t="str" cm="1">
        <f t="array" ref="L113">_xlfn.TEXTJOIN(", ", TRUE, _xlfn._xlws.FILTER(keywords_copy[keyword], (_xlfn.REGEXTEST(keywords_copy[keyword], "\b" &amp; keywords_copy[[#This Row],[keyword]] &amp; ".*")) * (keywords_copy[keep]=1)  * (keywords_copy[QA]=keywords_copy[[#This Row],[QA]]) *  (keywords_copy[Redundant]&lt;&gt;1), ""))</f>
        <v>chang system</v>
      </c>
      <c r="M113" cm="1">
        <f t="array" ref="M113">SUM(--(RIGHT(_xlfn.TEXTSPLIT(keywords_copy[[#This Row],[processed]], ," "), 1) = "I"))</f>
        <v>0</v>
      </c>
      <c r="N113" cm="1">
        <f t="array" ref="N113">SUM(--(RIGHT(_xlfn.TEXTSPLIT(keywords_copy[[#This Row],[processed]], ," "), 2) = "bl"))</f>
        <v>0</v>
      </c>
      <c r="O113" cm="1">
        <f t="array" ref="O113">SUM(--(ISNUMBER(SEARCH(keywords_copy[[#This Row],[keyword]], keywords_copy[keyword]))))</f>
        <v>1</v>
      </c>
      <c r="P113" t="str" cm="1">
        <f t="array" ref="P113">_xlfn.TEXTJOIN(", ", TRUE, _xlfn._xlws.FILTER(keywords_copy[keyword], ISNUMBER(SEARCH(keywords_copy[[#This Row],[keyword]], keywords_copy[keyword])), ""))</f>
        <v>chang system</v>
      </c>
      <c r="Q113" cm="1">
        <f t="array" ref="Q113">SUM(--((_xlfn.REGEXTEST(keywords_copy[keyword], "^" &amp; keywords_copy[[#This Row],[keyword]] &amp; ".*")) * (keywords_copy[keep]=1) ))</f>
        <v>1</v>
      </c>
      <c r="R113" t="str" cm="1">
        <f t="array" ref="R113">_xlfn.TEXTJOIN(", ", TRUE, _xlfn._xlws.FILTER(keywords_copy[keyword], (_xlfn.REGEXTEST(keywords_copy[keyword], "^" &amp; keywords_copy[[#This Row],[keyword]] &amp; ".*")) * (keywords_copy[keep]=1), ""))</f>
        <v>chang system</v>
      </c>
      <c r="S113" t="str" cm="1">
        <f t="array" ref="S11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14" spans="1:19" hidden="1" x14ac:dyDescent="0.3">
      <c r="A114" t="str">
        <f>IF(NOT(ISBLANK(keywords_copy[[#This Row],[correct value]])), keywords_copy[[#This Row],[correct value]], keywords_copy[[#This Row],[processed]])</f>
        <v>charg</v>
      </c>
      <c r="B114">
        <f>LEN(keywords_copy[[#This Row],[keyword]])</f>
        <v>5</v>
      </c>
      <c r="C114">
        <v>0</v>
      </c>
      <c r="D114">
        <v>1</v>
      </c>
      <c r="E114" t="s">
        <v>399</v>
      </c>
      <c r="G114" t="b">
        <f>COUNTA(_xlfn.TEXTSPLIT(keywords_copy[[#This Row],[processed]]," "))=1</f>
        <v>1</v>
      </c>
      <c r="H114" t="s">
        <v>357</v>
      </c>
      <c r="I114" s="2" t="s">
        <v>358</v>
      </c>
      <c r="K114" cm="1">
        <f t="array" ref="K114">SUM(--((_xlfn.REGEXTEST(keywords_copy[keyword], "\b" &amp; keywords_copy[[#This Row],[keyword]] &amp; ".*")) * (keywords_copy[keep]=1) * (keywords_copy[QA]=keywords_copy[[#This Row],[QA]]) *  (keywords_copy[Redundant]&lt;&gt;1)))</f>
        <v>1</v>
      </c>
      <c r="L114" t="str" cm="1">
        <f t="array" ref="L114">_xlfn.TEXTJOIN(", ", TRUE, _xlfn._xlws.FILTER(keywords_copy[keyword], (_xlfn.REGEXTEST(keywords_copy[keyword], "\b" &amp; keywords_copy[[#This Row],[keyword]] &amp; ".*")) * (keywords_copy[keep]=1)  * (keywords_copy[QA]=keywords_copy[[#This Row],[QA]]) *  (keywords_copy[Redundant]&lt;&gt;1), ""))</f>
        <v>charg</v>
      </c>
      <c r="M114" cm="1">
        <f t="array" ref="M114">SUM(--(RIGHT(_xlfn.TEXTSPLIT(keywords_copy[[#This Row],[processed]], ," "), 1) = "I"))</f>
        <v>0</v>
      </c>
      <c r="N114" cm="1">
        <f t="array" ref="N114">SUM(--(RIGHT(_xlfn.TEXTSPLIT(keywords_copy[[#This Row],[processed]], ," "), 2) = "bl"))</f>
        <v>0</v>
      </c>
      <c r="O114" cm="1">
        <f t="array" ref="O114">SUM(--(ISNUMBER(SEARCH(keywords_copy[[#This Row],[keyword]], keywords_copy[keyword]))))</f>
        <v>1</v>
      </c>
      <c r="P114" t="str" cm="1">
        <f t="array" ref="P114">_xlfn.TEXTJOIN(", ", TRUE, _xlfn._xlws.FILTER(keywords_copy[keyword], ISNUMBER(SEARCH(keywords_copy[[#This Row],[keyword]], keywords_copy[keyword])), ""))</f>
        <v>charg</v>
      </c>
      <c r="Q114" cm="1">
        <f t="array" ref="Q114">SUM(--((_xlfn.REGEXTEST(keywords_copy[keyword], "^" &amp; keywords_copy[[#This Row],[keyword]] &amp; ".*")) * (keywords_copy[keep]=1) ))</f>
        <v>1</v>
      </c>
      <c r="R114" t="str" cm="1">
        <f t="array" ref="R114">_xlfn.TEXTJOIN(", ", TRUE, _xlfn._xlws.FILTER(keywords_copy[keyword], (_xlfn.REGEXTEST(keywords_copy[keyword], "^" &amp; keywords_copy[[#This Row],[keyword]] &amp; ".*")) * (keywords_copy[keep]=1), ""))</f>
        <v>charg</v>
      </c>
      <c r="S114" t="str" cm="1">
        <f t="array" ref="S11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15" spans="1:19" hidden="1" x14ac:dyDescent="0.3">
      <c r="A115" t="str">
        <f>IF(NOT(ISBLANK(keywords_copy[[#This Row],[correct value]])), keywords_copy[[#This Row],[correct value]], keywords_copy[[#This Row],[processed]])</f>
        <v>checkpoint</v>
      </c>
      <c r="B115">
        <f>LEN(keywords_copy[[#This Row],[keyword]])</f>
        <v>10</v>
      </c>
      <c r="C115">
        <v>0</v>
      </c>
      <c r="D115">
        <v>1</v>
      </c>
      <c r="E115" t="s">
        <v>131</v>
      </c>
      <c r="G115" t="b">
        <f>COUNTA(_xlfn.TEXTSPLIT(keywords_copy[[#This Row],[processed]]," "))=1</f>
        <v>1</v>
      </c>
      <c r="H115" t="s">
        <v>174</v>
      </c>
      <c r="I115" t="s">
        <v>174</v>
      </c>
      <c r="K115" cm="1">
        <f t="array" ref="K115">SUM(--((_xlfn.REGEXTEST(keywords_copy[keyword], "\b" &amp; keywords_copy[[#This Row],[keyword]] &amp; ".*")) * (keywords_copy[keep]=1) * (keywords_copy[QA]=keywords_copy[[#This Row],[QA]]) *  (keywords_copy[Redundant]&lt;&gt;1)))</f>
        <v>1</v>
      </c>
      <c r="L115" t="str" cm="1">
        <f t="array" ref="L115">_xlfn.TEXTJOIN(", ", TRUE, _xlfn._xlws.FILTER(keywords_copy[keyword], (_xlfn.REGEXTEST(keywords_copy[keyword], "\b" &amp; keywords_copy[[#This Row],[keyword]] &amp; ".*")) * (keywords_copy[keep]=1)  * (keywords_copy[QA]=keywords_copy[[#This Row],[QA]]) *  (keywords_copy[Redundant]&lt;&gt;1), ""))</f>
        <v>checkpoint</v>
      </c>
      <c r="M115" cm="1">
        <f t="array" ref="M115">SUM(--(RIGHT(_xlfn.TEXTSPLIT(keywords_copy[[#This Row],[processed]], ," "), 1) = "I"))</f>
        <v>0</v>
      </c>
      <c r="N115" cm="1">
        <f t="array" ref="N115">SUM(--(RIGHT(_xlfn.TEXTSPLIT(keywords_copy[[#This Row],[processed]], ," "), 2) = "bl"))</f>
        <v>0</v>
      </c>
      <c r="O115" cm="1">
        <f t="array" ref="O115">SUM(--(ISNUMBER(SEARCH(keywords_copy[[#This Row],[keyword]], keywords_copy[keyword]))))</f>
        <v>2</v>
      </c>
      <c r="P115" t="str" cm="1">
        <f t="array" ref="P115">_xlfn.TEXTJOIN(", ", TRUE, _xlfn._xlws.FILTER(keywords_copy[keyword], ISNUMBER(SEARCH(keywords_copy[[#This Row],[keyword]], keywords_copy[keyword])), ""))</f>
        <v>checkpoint, checkpoint</v>
      </c>
      <c r="Q115" cm="1">
        <f t="array" ref="Q115">SUM(--((_xlfn.REGEXTEST(keywords_copy[keyword], "^" &amp; keywords_copy[[#This Row],[keyword]] &amp; ".*")) * (keywords_copy[keep]=1) ))</f>
        <v>2</v>
      </c>
      <c r="R115" t="str" cm="1">
        <f t="array" ref="R115">_xlfn.TEXTJOIN(", ", TRUE, _xlfn._xlws.FILTER(keywords_copy[keyword], (_xlfn.REGEXTEST(keywords_copy[keyword], "^" &amp; keywords_copy[[#This Row],[keyword]] &amp; ".*")) * (keywords_copy[keep]=1), ""))</f>
        <v>checkpoint, checkpoint</v>
      </c>
      <c r="S115" t="str" cm="1">
        <f t="array" ref="S11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16" spans="1:19" hidden="1" x14ac:dyDescent="0.3">
      <c r="A116" t="str">
        <f>IF(NOT(ISBLANK(keywords_copy[[#This Row],[correct value]])), keywords_copy[[#This Row],[correct value]], keywords_copy[[#This Row],[processed]])</f>
        <v>checkpoint</v>
      </c>
      <c r="B116">
        <f>LEN(keywords_copy[[#This Row],[keyword]])</f>
        <v>10</v>
      </c>
      <c r="C116">
        <v>0</v>
      </c>
      <c r="D116">
        <v>1</v>
      </c>
      <c r="E116" t="s">
        <v>861</v>
      </c>
      <c r="G116" t="b">
        <f>COUNTA(_xlfn.TEXTSPLIT(keywords_copy[[#This Row],[processed]]," "))=1</f>
        <v>1</v>
      </c>
      <c r="H116" t="s">
        <v>174</v>
      </c>
      <c r="I116" s="2" t="s">
        <v>174</v>
      </c>
      <c r="K116" cm="1">
        <f t="array" ref="K116">SUM(--((_xlfn.REGEXTEST(keywords_copy[keyword], "\b" &amp; keywords_copy[[#This Row],[keyword]] &amp; ".*")) * (keywords_copy[keep]=1) * (keywords_copy[QA]=keywords_copy[[#This Row],[QA]]) *  (keywords_copy[Redundant]&lt;&gt;1)))</f>
        <v>1</v>
      </c>
      <c r="L116" t="str" cm="1">
        <f t="array" ref="L116">_xlfn.TEXTJOIN(", ", TRUE, _xlfn._xlws.FILTER(keywords_copy[keyword], (_xlfn.REGEXTEST(keywords_copy[keyword], "\b" &amp; keywords_copy[[#This Row],[keyword]] &amp; ".*")) * (keywords_copy[keep]=1)  * (keywords_copy[QA]=keywords_copy[[#This Row],[QA]]) *  (keywords_copy[Redundant]&lt;&gt;1), ""))</f>
        <v>checkpoint</v>
      </c>
      <c r="M116" cm="1">
        <f t="array" ref="M116">SUM(--(RIGHT(_xlfn.TEXTSPLIT(keywords_copy[[#This Row],[processed]], ," "), 1) = "I"))</f>
        <v>0</v>
      </c>
      <c r="N116" cm="1">
        <f t="array" ref="N116">SUM(--(RIGHT(_xlfn.TEXTSPLIT(keywords_copy[[#This Row],[processed]], ," "), 2) = "bl"))</f>
        <v>0</v>
      </c>
      <c r="O116" cm="1">
        <f t="array" ref="O116">SUM(--(ISNUMBER(SEARCH(keywords_copy[[#This Row],[keyword]], keywords_copy[keyword]))))</f>
        <v>2</v>
      </c>
      <c r="P116" t="str" cm="1">
        <f t="array" ref="P116">_xlfn.TEXTJOIN(", ", TRUE, _xlfn._xlws.FILTER(keywords_copy[keyword], ISNUMBER(SEARCH(keywords_copy[[#This Row],[keyword]], keywords_copy[keyword])), ""))</f>
        <v>checkpoint, checkpoint</v>
      </c>
      <c r="Q116" cm="1">
        <f t="array" ref="Q116">SUM(--((_xlfn.REGEXTEST(keywords_copy[keyword], "^" &amp; keywords_copy[[#This Row],[keyword]] &amp; ".*")) * (keywords_copy[keep]=1) ))</f>
        <v>2</v>
      </c>
      <c r="R116" t="str" cm="1">
        <f t="array" ref="R116">_xlfn.TEXTJOIN(", ", TRUE, _xlfn._xlws.FILTER(keywords_copy[keyword], (_xlfn.REGEXTEST(keywords_copy[keyword], "^" &amp; keywords_copy[[#This Row],[keyword]] &amp; ".*")) * (keywords_copy[keep]=1), ""))</f>
        <v>checkpoint, checkpoint</v>
      </c>
      <c r="S116" t="str" cm="1">
        <f t="array" ref="S11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17" spans="1:19" x14ac:dyDescent="0.3">
      <c r="A117" s="6" t="str">
        <f>IF(NOT(ISBLANK(keywords_copy[[#This Row],[correct value]])), keywords_copy[[#This Row],[correct value]], keywords_copy[[#This Row],[processed]])</f>
        <v>choreogr</v>
      </c>
      <c r="B117" s="6">
        <f>LEN(keywords_copy[[#This Row],[keyword]])</f>
        <v>8</v>
      </c>
      <c r="C117">
        <v>0</v>
      </c>
      <c r="D117">
        <v>0</v>
      </c>
      <c r="E117" t="s">
        <v>492</v>
      </c>
      <c r="G117" t="b">
        <f>COUNTA(_xlfn.TEXTSPLIT(keywords_copy[[#This Row],[processed]]," "))=1</f>
        <v>1</v>
      </c>
      <c r="H117" t="s">
        <v>422</v>
      </c>
      <c r="I117" t="s">
        <v>422</v>
      </c>
      <c r="K117" cm="1">
        <f t="array" ref="K117">SUM(--((_xlfn.REGEXTEST(keywords_copy[keyword], "\b" &amp; keywords_copy[[#This Row],[keyword]] &amp; ".*")) * (keywords_copy[keep]=1) * (keywords_copy[QA]=keywords_copy[[#This Row],[QA]]) *  (keywords_copy[Redundant]&lt;&gt;1)))</f>
        <v>0</v>
      </c>
      <c r="L117" t="str" cm="1">
        <f t="array" ref="L117">_xlfn.TEXTJOIN(", ", TRUE, _xlfn._xlws.FILTER(keywords_copy[keyword], (_xlfn.REGEXTEST(keywords_copy[keyword], "\b" &amp; keywords_copy[[#This Row],[keyword]] &amp; ".*")) * (keywords_copy[keep]=1)  * (keywords_copy[QA]=keywords_copy[[#This Row],[QA]]) *  (keywords_copy[Redundant]&lt;&gt;1), ""))</f>
        <v/>
      </c>
      <c r="M117" cm="1">
        <f t="array" ref="M117">SUM(--(RIGHT(_xlfn.TEXTSPLIT(keywords_copy[[#This Row],[processed]], ," "), 1) = "I"))</f>
        <v>0</v>
      </c>
      <c r="N117" cm="1">
        <f t="array" ref="N117">SUM(--(RIGHT(_xlfn.TEXTSPLIT(keywords_copy[[#This Row],[processed]], ," "), 2) = "bl"))</f>
        <v>0</v>
      </c>
      <c r="O117" cm="1">
        <f t="array" ref="O117">SUM(--(ISNUMBER(SEARCH(keywords_copy[[#This Row],[keyword]], keywords_copy[keyword]))))</f>
        <v>1</v>
      </c>
      <c r="P117" t="str" cm="1">
        <f t="array" ref="P117">_xlfn.TEXTJOIN(", ", TRUE, _xlfn._xlws.FILTER(keywords_copy[keyword], ISNUMBER(SEARCH(keywords_copy[[#This Row],[keyword]], keywords_copy[keyword])), ""))</f>
        <v>choreogr</v>
      </c>
      <c r="Q117" cm="1">
        <f t="array" ref="Q117">SUM(--((_xlfn.REGEXTEST(keywords_copy[keyword], "^" &amp; keywords_copy[[#This Row],[keyword]] &amp; ".*")) * (keywords_copy[keep]=1) ))</f>
        <v>0</v>
      </c>
      <c r="R117" t="str" cm="1">
        <f t="array" ref="R117">_xlfn.TEXTJOIN(", ", TRUE, _xlfn._xlws.FILTER(keywords_copy[keyword], (_xlfn.REGEXTEST(keywords_copy[keyword], "^" &amp; keywords_copy[[#This Row],[keyword]] &amp; ".*")) * (keywords_copy[keep]=1), ""))</f>
        <v/>
      </c>
      <c r="S117" t="str" cm="1">
        <f t="array" ref="S11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18" spans="1:19" hidden="1" x14ac:dyDescent="0.3">
      <c r="A118" t="str">
        <f>IF(NOT(ISBLANK(keywords_copy[[#This Row],[correct value]])), keywords_copy[[#This Row],[correct value]], keywords_copy[[#This Row],[processed]])</f>
        <v>sensit data</v>
      </c>
      <c r="B118">
        <f>LEN(keywords_copy[[#This Row],[keyword]])</f>
        <v>11</v>
      </c>
      <c r="C118">
        <v>1</v>
      </c>
      <c r="D118">
        <v>1</v>
      </c>
      <c r="E118" t="s">
        <v>1184</v>
      </c>
      <c r="G118" t="b">
        <f>COUNTA(_xlfn.TEXTSPLIT(keywords_copy[[#This Row],[processed]]," "))=1</f>
        <v>0</v>
      </c>
      <c r="H118" t="s">
        <v>1178</v>
      </c>
      <c r="I118" s="2" t="s">
        <v>1179</v>
      </c>
      <c r="K118" cm="1">
        <f t="array" ref="K118">SUM(--((_xlfn.REGEXTEST(keywords_copy[keyword], "\b" &amp; keywords_copy[[#This Row],[keyword]] &amp; ".*")) * (keywords_copy[keep]=1) * (keywords_copy[QA]=keywords_copy[[#This Row],[QA]]) *  (keywords_copy[Redundant]&lt;&gt;1)))</f>
        <v>1</v>
      </c>
      <c r="L118" t="str" cm="1">
        <f t="array" ref="L118">_xlfn.TEXTJOIN(", ", TRUE, _xlfn._xlws.FILTER(keywords_copy[keyword], (_xlfn.REGEXTEST(keywords_copy[keyword], "\b" &amp; keywords_copy[[#This Row],[keyword]] &amp; ".*")) * (keywords_copy[keep]=1)  * (keywords_copy[QA]=keywords_copy[[#This Row],[QA]]) *  (keywords_copy[Redundant]&lt;&gt;1), ""))</f>
        <v>sensit data</v>
      </c>
      <c r="M118" cm="1">
        <f t="array" ref="M118">SUM(--(RIGHT(_xlfn.TEXTSPLIT(keywords_copy[[#This Row],[processed]], ," "), 1) = "I"))</f>
        <v>0</v>
      </c>
      <c r="N118" cm="1">
        <f t="array" ref="N118">SUM(--(RIGHT(_xlfn.TEXTSPLIT(keywords_copy[[#This Row],[processed]], ," "), 2) = "bl"))</f>
        <v>0</v>
      </c>
      <c r="O118" cm="1">
        <f t="array" ref="O118">SUM(--(ISNUMBER(SEARCH(keywords_copy[[#This Row],[keyword]], keywords_copy[keyword]))))</f>
        <v>1</v>
      </c>
      <c r="P118" t="str" cm="1">
        <f t="array" ref="P118">_xlfn.TEXTJOIN(", ", TRUE, _xlfn._xlws.FILTER(keywords_copy[keyword], ISNUMBER(SEARCH(keywords_copy[[#This Row],[keyword]], keywords_copy[keyword])), ""))</f>
        <v>sensit data</v>
      </c>
      <c r="Q118" cm="1">
        <f t="array" ref="Q118">SUM(--((_xlfn.REGEXTEST(keywords_copy[keyword], "^" &amp; keywords_copy[[#This Row],[keyword]] &amp; ".*")) * (keywords_copy[keep]=1) ))</f>
        <v>1</v>
      </c>
      <c r="R118" t="str" cm="1">
        <f t="array" ref="R118">_xlfn.TEXTJOIN(", ", TRUE, _xlfn._xlws.FILTER(keywords_copy[keyword], (_xlfn.REGEXTEST(keywords_copy[keyword], "^" &amp; keywords_copy[[#This Row],[keyword]] &amp; ".*")) * (keywords_copy[keep]=1), ""))</f>
        <v>sensit data</v>
      </c>
      <c r="S118" t="str" cm="1">
        <f t="array" ref="S11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19" spans="1:19" x14ac:dyDescent="0.3">
      <c r="A119" s="6" t="str">
        <f>IF(NOT(ISBLANK(keywords_copy[[#This Row],[correct value]])), keywords_copy[[#This Row],[correct value]], keywords_copy[[#This Row],[processed]])</f>
        <v>clarkwilson</v>
      </c>
      <c r="B119" s="6">
        <f>LEN(keywords_copy[[#This Row],[keyword]])</f>
        <v>11</v>
      </c>
      <c r="C119">
        <v>0</v>
      </c>
      <c r="D119">
        <v>0</v>
      </c>
      <c r="E119" t="s">
        <v>1184</v>
      </c>
      <c r="G119" t="b">
        <f>COUNTA(_xlfn.TEXTSPLIT(keywords_copy[[#This Row],[processed]]," "))=1</f>
        <v>1</v>
      </c>
      <c r="H119" t="s">
        <v>980</v>
      </c>
      <c r="I119" t="s">
        <v>981</v>
      </c>
      <c r="K119" cm="1">
        <f t="array" ref="K119">SUM(--((_xlfn.REGEXTEST(keywords_copy[keyword], "\b" &amp; keywords_copy[[#This Row],[keyword]] &amp; ".*")) * (keywords_copy[keep]=1) * (keywords_copy[QA]=keywords_copy[[#This Row],[QA]]) *  (keywords_copy[Redundant]&lt;&gt;1)))</f>
        <v>0</v>
      </c>
      <c r="L119" t="str" cm="1">
        <f t="array" ref="L119">_xlfn.TEXTJOIN(", ", TRUE, _xlfn._xlws.FILTER(keywords_copy[keyword], (_xlfn.REGEXTEST(keywords_copy[keyword], "\b" &amp; keywords_copy[[#This Row],[keyword]] &amp; ".*")) * (keywords_copy[keep]=1)  * (keywords_copy[QA]=keywords_copy[[#This Row],[QA]]) *  (keywords_copy[Redundant]&lt;&gt;1), ""))</f>
        <v/>
      </c>
      <c r="M119" cm="1">
        <f t="array" ref="M119">SUM(--(RIGHT(_xlfn.TEXTSPLIT(keywords_copy[[#This Row],[processed]], ," "), 1) = "I"))</f>
        <v>0</v>
      </c>
      <c r="N119" cm="1">
        <f t="array" ref="N119">SUM(--(RIGHT(_xlfn.TEXTSPLIT(keywords_copy[[#This Row],[processed]], ," "), 2) = "bl"))</f>
        <v>0</v>
      </c>
      <c r="O119" cm="1">
        <f t="array" ref="O119">SUM(--(ISNUMBER(SEARCH(keywords_copy[[#This Row],[keyword]], keywords_copy[keyword]))))</f>
        <v>1</v>
      </c>
      <c r="P119" t="str" cm="1">
        <f t="array" ref="P119">_xlfn.TEXTJOIN(", ", TRUE, _xlfn._xlws.FILTER(keywords_copy[keyword], ISNUMBER(SEARCH(keywords_copy[[#This Row],[keyword]], keywords_copy[keyword])), ""))</f>
        <v>clarkwilson</v>
      </c>
      <c r="Q119" cm="1">
        <f t="array" ref="Q119">SUM(--((_xlfn.REGEXTEST(keywords_copy[keyword], "^" &amp; keywords_copy[[#This Row],[keyword]] &amp; ".*")) * (keywords_copy[keep]=1) ))</f>
        <v>0</v>
      </c>
      <c r="R119" t="str" cm="1">
        <f t="array" ref="R119">_xlfn.TEXTJOIN(", ", TRUE, _xlfn._xlws.FILTER(keywords_copy[keyword], (_xlfn.REGEXTEST(keywords_copy[keyword], "^" &amp; keywords_copy[[#This Row],[keyword]] &amp; ".*")) * (keywords_copy[keep]=1), ""))</f>
        <v/>
      </c>
      <c r="S119" t="str" cm="1">
        <f t="array" ref="S11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20" spans="1:19" hidden="1" x14ac:dyDescent="0.3">
      <c r="A120" t="str">
        <f>IF(NOT(ISBLANK(keywords_copy[[#This Row],[correct value]])), keywords_copy[[#This Row],[correct value]], keywords_copy[[#This Row],[processed]])</f>
        <v>human factor</v>
      </c>
      <c r="B120">
        <f>LEN(keywords_copy[[#This Row],[keyword]])</f>
        <v>12</v>
      </c>
      <c r="C120">
        <v>1</v>
      </c>
      <c r="D120">
        <v>1</v>
      </c>
      <c r="E120" t="s">
        <v>1383</v>
      </c>
      <c r="G120" t="b">
        <f>COUNTA(_xlfn.TEXTSPLIT(keywords_copy[[#This Row],[processed]]," "))=1</f>
        <v>0</v>
      </c>
      <c r="H120" t="s">
        <v>1336</v>
      </c>
      <c r="I120" s="2" t="s">
        <v>1337</v>
      </c>
      <c r="K120" cm="1">
        <f t="array" ref="K120">SUM(--((_xlfn.REGEXTEST(keywords_copy[keyword], "\b" &amp; keywords_copy[[#This Row],[keyword]] &amp; ".*")) * (keywords_copy[keep]=1) * (keywords_copy[QA]=keywords_copy[[#This Row],[QA]]) *  (keywords_copy[Redundant]&lt;&gt;1)))</f>
        <v>1</v>
      </c>
      <c r="L120" t="str" cm="1">
        <f t="array" ref="L120">_xlfn.TEXTJOIN(", ", TRUE, _xlfn._xlws.FILTER(keywords_copy[keyword], (_xlfn.REGEXTEST(keywords_copy[keyword], "\b" &amp; keywords_copy[[#This Row],[keyword]] &amp; ".*")) * (keywords_copy[keep]=1)  * (keywords_copy[QA]=keywords_copy[[#This Row],[QA]]) *  (keywords_copy[Redundant]&lt;&gt;1), ""))</f>
        <v>human factor</v>
      </c>
      <c r="M120" cm="1">
        <f t="array" ref="M120">SUM(--(RIGHT(_xlfn.TEXTSPLIT(keywords_copy[[#This Row],[processed]], ," "), 1) = "I"))</f>
        <v>0</v>
      </c>
      <c r="N120" cm="1">
        <f t="array" ref="N120">SUM(--(RIGHT(_xlfn.TEXTSPLIT(keywords_copy[[#This Row],[processed]], ," "), 2) = "bl"))</f>
        <v>0</v>
      </c>
      <c r="O120" cm="1">
        <f t="array" ref="O120">SUM(--(ISNUMBER(SEARCH(keywords_copy[[#This Row],[keyword]], keywords_copy[keyword]))))</f>
        <v>1</v>
      </c>
      <c r="P120" t="str" cm="1">
        <f t="array" ref="P120">_xlfn.TEXTJOIN(", ", TRUE, _xlfn._xlws.FILTER(keywords_copy[keyword], ISNUMBER(SEARCH(keywords_copy[[#This Row],[keyword]], keywords_copy[keyword])), ""))</f>
        <v>human factor</v>
      </c>
      <c r="Q120" cm="1">
        <f t="array" ref="Q120">SUM(--((_xlfn.REGEXTEST(keywords_copy[keyword], "^" &amp; keywords_copy[[#This Row],[keyword]] &amp; ".*")) * (keywords_copy[keep]=1) ))</f>
        <v>1</v>
      </c>
      <c r="R120" t="str" cm="1">
        <f t="array" ref="R120">_xlfn.TEXTJOIN(", ", TRUE, _xlfn._xlws.FILTER(keywords_copy[keyword], (_xlfn.REGEXTEST(keywords_copy[keyword], "^" &amp; keywords_copy[[#This Row],[keyword]] &amp; ".*")) * (keywords_copy[keep]=1), ""))</f>
        <v>human factor</v>
      </c>
      <c r="S120" t="str" cm="1">
        <f t="array" ref="S120">""""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21" spans="1:19" hidden="1" x14ac:dyDescent="0.3">
      <c r="A121" t="str">
        <f>IF(NOT(ISBLANK(keywords_copy[[#This Row],[correct value]])), keywords_copy[[#This Row],[correct value]], keywords_copy[[#This Row],[processed]])</f>
        <v>participator</v>
      </c>
      <c r="B121">
        <f>LEN(keywords_copy[[#This Row],[keyword]])</f>
        <v>12</v>
      </c>
      <c r="C121">
        <v>1</v>
      </c>
      <c r="D121">
        <v>1</v>
      </c>
      <c r="E121" t="s">
        <v>1383</v>
      </c>
      <c r="G121" t="b">
        <f>COUNTA(_xlfn.TEXTSPLIT(keywords_copy[[#This Row],[processed]]," "))=1</f>
        <v>1</v>
      </c>
      <c r="H121" t="s">
        <v>1381</v>
      </c>
      <c r="I121" s="2" t="s">
        <v>1382</v>
      </c>
      <c r="J121" t="s">
        <v>1429</v>
      </c>
      <c r="K121" cm="1">
        <f t="array" ref="K121">SUM(--((_xlfn.REGEXTEST(keywords_copy[keyword], "\b" &amp; keywords_copy[[#This Row],[keyword]] &amp; ".*")) * (keywords_copy[keep]=1) * (keywords_copy[QA]=keywords_copy[[#This Row],[QA]]) *  (keywords_copy[Redundant]&lt;&gt;1)))</f>
        <v>1</v>
      </c>
      <c r="L121" t="str" cm="1">
        <f t="array" ref="L121">_xlfn.TEXTJOIN(", ", TRUE, _xlfn._xlws.FILTER(keywords_copy[keyword], (_xlfn.REGEXTEST(keywords_copy[keyword], "\b" &amp; keywords_copy[[#This Row],[keyword]] &amp; ".*")) * (keywords_copy[keep]=1)  * (keywords_copy[QA]=keywords_copy[[#This Row],[QA]]) *  (keywords_copy[Redundant]&lt;&gt;1), ""))</f>
        <v>participator</v>
      </c>
      <c r="M121" cm="1">
        <f t="array" ref="M121">SUM(--(RIGHT(_xlfn.TEXTSPLIT(keywords_copy[[#This Row],[processed]], ," "), 1) = "I"))</f>
        <v>1</v>
      </c>
      <c r="N121" cm="1">
        <f t="array" ref="N121">SUM(--(RIGHT(_xlfn.TEXTSPLIT(keywords_copy[[#This Row],[processed]], ," "), 2) = "bl"))</f>
        <v>0</v>
      </c>
      <c r="O121" cm="1">
        <f t="array" ref="O121">SUM(--(ISNUMBER(SEARCH(keywords_copy[[#This Row],[keyword]], keywords_copy[keyword]))))</f>
        <v>1</v>
      </c>
      <c r="P121" t="str" cm="1">
        <f t="array" ref="P121">_xlfn.TEXTJOIN(", ", TRUE, _xlfn._xlws.FILTER(keywords_copy[keyword], ISNUMBER(SEARCH(keywords_copy[[#This Row],[keyword]], keywords_copy[keyword])), ""))</f>
        <v>participator</v>
      </c>
      <c r="Q121" cm="1">
        <f t="array" ref="Q121">SUM(--((_xlfn.REGEXTEST(keywords_copy[keyword], "^" &amp; keywords_copy[[#This Row],[keyword]] &amp; ".*")) * (keywords_copy[keep]=1) ))</f>
        <v>1</v>
      </c>
      <c r="R121" t="str" cm="1">
        <f t="array" ref="R121">_xlfn.TEXTJOIN(", ", TRUE, _xlfn._xlws.FILTER(keywords_copy[keyword], (_xlfn.REGEXTEST(keywords_copy[keyword], "^" &amp; keywords_copy[[#This Row],[keyword]] &amp; ".*")) * (keywords_copy[keep]=1), ""))</f>
        <v>participator</v>
      </c>
      <c r="S121" t="str" cm="1">
        <f t="array" ref="S12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22" spans="1:19" hidden="1" x14ac:dyDescent="0.3">
      <c r="A122" t="str">
        <f>IF(NOT(ISBLANK(keywords_copy[[#This Row],[correct value]])), keywords_copy[[#This Row],[correct value]], keywords_copy[[#This Row],[processed]])</f>
        <v>client-serv</v>
      </c>
      <c r="B122">
        <f>LEN(keywords_copy[[#This Row],[keyword]])</f>
        <v>11</v>
      </c>
      <c r="C122">
        <v>0</v>
      </c>
      <c r="D122">
        <v>1</v>
      </c>
      <c r="E122" t="s">
        <v>115</v>
      </c>
      <c r="G122" t="b">
        <f>COUNTA(_xlfn.TEXTSPLIT(keywords_copy[[#This Row],[processed]]," "))=1</f>
        <v>1</v>
      </c>
      <c r="H122" t="s">
        <v>60</v>
      </c>
      <c r="I122" s="2" t="s">
        <v>61</v>
      </c>
      <c r="K122" cm="1">
        <f t="array" ref="K122">SUM(--((_xlfn.REGEXTEST(keywords_copy[keyword], "\b" &amp; keywords_copy[[#This Row],[keyword]] &amp; ".*")) * (keywords_copy[keep]=1) * (keywords_copy[QA]=keywords_copy[[#This Row],[QA]]) *  (keywords_copy[Redundant]&lt;&gt;1)))</f>
        <v>1</v>
      </c>
      <c r="L122" t="str" cm="1">
        <f t="array" ref="L122">_xlfn.TEXTJOIN(", ", TRUE, _xlfn._xlws.FILTER(keywords_copy[keyword], (_xlfn.REGEXTEST(keywords_copy[keyword], "\b" &amp; keywords_copy[[#This Row],[keyword]] &amp; ".*")) * (keywords_copy[keep]=1)  * (keywords_copy[QA]=keywords_copy[[#This Row],[QA]]) *  (keywords_copy[Redundant]&lt;&gt;1), ""))</f>
        <v>client-serv</v>
      </c>
      <c r="M122" cm="1">
        <f t="array" ref="M122">SUM(--(RIGHT(_xlfn.TEXTSPLIT(keywords_copy[[#This Row],[processed]], ," "), 1) = "I"))</f>
        <v>0</v>
      </c>
      <c r="N122" cm="1">
        <f t="array" ref="N122">SUM(--(RIGHT(_xlfn.TEXTSPLIT(keywords_copy[[#This Row],[processed]], ," "), 2) = "bl"))</f>
        <v>0</v>
      </c>
      <c r="O122" cm="1">
        <f t="array" ref="O122">SUM(--(ISNUMBER(SEARCH(keywords_copy[[#This Row],[keyword]], keywords_copy[keyword]))))</f>
        <v>1</v>
      </c>
      <c r="P122" t="str" cm="1">
        <f t="array" ref="P122">_xlfn.TEXTJOIN(", ", TRUE, _xlfn._xlws.FILTER(keywords_copy[keyword], ISNUMBER(SEARCH(keywords_copy[[#This Row],[keyword]], keywords_copy[keyword])), ""))</f>
        <v>client-serv</v>
      </c>
      <c r="Q122" cm="1">
        <f t="array" ref="Q122">SUM(--((_xlfn.REGEXTEST(keywords_copy[keyword], "^" &amp; keywords_copy[[#This Row],[keyword]] &amp; ".*")) * (keywords_copy[keep]=1) ))</f>
        <v>1</v>
      </c>
      <c r="R122" t="str" cm="1">
        <f t="array" ref="R122">_xlfn.TEXTJOIN(", ", TRUE, _xlfn._xlws.FILTER(keywords_copy[keyword], (_xlfn.REGEXTEST(keywords_copy[keyword], "^" &amp; keywords_copy[[#This Row],[keyword]] &amp; ".*")) * (keywords_copy[keep]=1), ""))</f>
        <v>client-serv</v>
      </c>
      <c r="S122" t="str" cm="1">
        <f t="array" ref="S12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23" spans="1:19" hidden="1" x14ac:dyDescent="0.3">
      <c r="A123" t="str">
        <f>IF(NOT(ISBLANK(keywords_copy[[#This Row],[correct value]])), keywords_copy[[#This Row],[correct value]], keywords_copy[[#This Row],[processed]])</f>
        <v>clock</v>
      </c>
      <c r="B123">
        <f>LEN(keywords_copy[[#This Row],[keyword]])</f>
        <v>5</v>
      </c>
      <c r="C123">
        <v>0</v>
      </c>
      <c r="D123">
        <v>1</v>
      </c>
      <c r="E123" t="s">
        <v>399</v>
      </c>
      <c r="G123" t="b">
        <f>COUNTA(_xlfn.TEXTSPLIT(keywords_copy[[#This Row],[processed]]," "))=1</f>
        <v>1</v>
      </c>
      <c r="H123" t="s">
        <v>381</v>
      </c>
      <c r="I123" s="2" t="s">
        <v>381</v>
      </c>
      <c r="K123" cm="1">
        <f t="array" ref="K123">SUM(--((_xlfn.REGEXTEST(keywords_copy[keyword], "\b" &amp; keywords_copy[[#This Row],[keyword]] &amp; ".*")) * (keywords_copy[keep]=1) * (keywords_copy[QA]=keywords_copy[[#This Row],[QA]]) *  (keywords_copy[Redundant]&lt;&gt;1)))</f>
        <v>1</v>
      </c>
      <c r="L123" t="str" cm="1">
        <f t="array" ref="L123">_xlfn.TEXTJOIN(", ", TRUE, _xlfn._xlws.FILTER(keywords_copy[keyword], (_xlfn.REGEXTEST(keywords_copy[keyword], "\b" &amp; keywords_copy[[#This Row],[keyword]] &amp; ".*")) * (keywords_copy[keep]=1)  * (keywords_copy[QA]=keywords_copy[[#This Row],[QA]]) *  (keywords_copy[Redundant]&lt;&gt;1), ""))</f>
        <v>clock</v>
      </c>
      <c r="M123" cm="1">
        <f t="array" ref="M123">SUM(--(RIGHT(_xlfn.TEXTSPLIT(keywords_copy[[#This Row],[processed]], ," "), 1) = "I"))</f>
        <v>0</v>
      </c>
      <c r="N123" cm="1">
        <f t="array" ref="N123">SUM(--(RIGHT(_xlfn.TEXTSPLIT(keywords_copy[[#This Row],[processed]], ," "), 2) = "bl"))</f>
        <v>0</v>
      </c>
      <c r="O123" cm="1">
        <f t="array" ref="O123">SUM(--(ISNUMBER(SEARCH(keywords_copy[[#This Row],[keyword]], keywords_copy[keyword]))))</f>
        <v>1</v>
      </c>
      <c r="P123" t="str" cm="1">
        <f t="array" ref="P123">_xlfn.TEXTJOIN(", ", TRUE, _xlfn._xlws.FILTER(keywords_copy[keyword], ISNUMBER(SEARCH(keywords_copy[[#This Row],[keyword]], keywords_copy[keyword])), ""))</f>
        <v>clock</v>
      </c>
      <c r="Q123" cm="1">
        <f t="array" ref="Q123">SUM(--((_xlfn.REGEXTEST(keywords_copy[keyword], "^" &amp; keywords_copy[[#This Row],[keyword]] &amp; ".*")) * (keywords_copy[keep]=1) ))</f>
        <v>1</v>
      </c>
      <c r="R123" t="str" cm="1">
        <f t="array" ref="R123">_xlfn.TEXTJOIN(", ", TRUE, _xlfn._xlws.FILTER(keywords_copy[keyword], (_xlfn.REGEXTEST(keywords_copy[keyword], "^" &amp; keywords_copy[[#This Row],[keyword]] &amp; ".*")) * (keywords_copy[keep]=1), ""))</f>
        <v>clock</v>
      </c>
      <c r="S123" t="str" cm="1">
        <f t="array" ref="S12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24" spans="1:19" hidden="1" x14ac:dyDescent="0.3">
      <c r="A124" t="str">
        <f>IF(NOT(ISBLANK(keywords_copy[[#This Row],[correct value]])), keywords_copy[[#This Row],[correct value]], keywords_copy[[#This Row],[processed]])</f>
        <v>usab pattern</v>
      </c>
      <c r="B124">
        <f>LEN(keywords_copy[[#This Row],[keyword]])</f>
        <v>12</v>
      </c>
      <c r="C124">
        <v>1</v>
      </c>
      <c r="D124">
        <v>1</v>
      </c>
      <c r="E124" t="s">
        <v>1383</v>
      </c>
      <c r="F124">
        <v>1</v>
      </c>
      <c r="G124" t="b">
        <f>COUNTA(_xlfn.TEXTSPLIT(keywords_copy[[#This Row],[processed]]," "))=1</f>
        <v>0</v>
      </c>
      <c r="H124" t="s">
        <v>1332</v>
      </c>
      <c r="I124" s="2" t="s">
        <v>1333</v>
      </c>
      <c r="J124" t="s">
        <v>1449</v>
      </c>
      <c r="K124" cm="1">
        <f t="array" ref="K124">SUM(--((_xlfn.REGEXTEST(keywords_copy[keyword], "\b" &amp; keywords_copy[[#This Row],[keyword]] &amp; ".*")) * (keywords_copy[keep]=1) * (keywords_copy[QA]=keywords_copy[[#This Row],[QA]]) *  (keywords_copy[Redundant]&lt;&gt;1)))</f>
        <v>0</v>
      </c>
      <c r="L124" t="str" cm="1">
        <f t="array" ref="L124">_xlfn.TEXTJOIN(", ", TRUE, _xlfn._xlws.FILTER(keywords_copy[keyword], (_xlfn.REGEXTEST(keywords_copy[keyword], "\b" &amp; keywords_copy[[#This Row],[keyword]] &amp; ".*")) * (keywords_copy[keep]=1)  * (keywords_copy[QA]=keywords_copy[[#This Row],[QA]]) *  (keywords_copy[Redundant]&lt;&gt;1), ""))</f>
        <v/>
      </c>
      <c r="M124" cm="1">
        <f t="array" ref="M124">SUM(--(RIGHT(_xlfn.TEXTSPLIT(keywords_copy[[#This Row],[processed]], ," "), 1) = "I"))</f>
        <v>0</v>
      </c>
      <c r="N124" cm="1">
        <f t="array" ref="N124">SUM(--(RIGHT(_xlfn.TEXTSPLIT(keywords_copy[[#This Row],[processed]], ," "), 2) = "bl"))</f>
        <v>1</v>
      </c>
      <c r="O124" cm="1">
        <f t="array" ref="O124">SUM(--(ISNUMBER(SEARCH(keywords_copy[[#This Row],[keyword]], keywords_copy[keyword]))))</f>
        <v>1</v>
      </c>
      <c r="P124" t="str" cm="1">
        <f t="array" ref="P124">_xlfn.TEXTJOIN(", ", TRUE, _xlfn._xlws.FILTER(keywords_copy[keyword], ISNUMBER(SEARCH(keywords_copy[[#This Row],[keyword]], keywords_copy[keyword])), ""))</f>
        <v>usab pattern</v>
      </c>
      <c r="Q124" cm="1">
        <f t="array" ref="Q124">SUM(--((_xlfn.REGEXTEST(keywords_copy[keyword], "^" &amp; keywords_copy[[#This Row],[keyword]] &amp; ".*")) * (keywords_copy[keep]=1) ))</f>
        <v>1</v>
      </c>
      <c r="R124" t="str" cm="1">
        <f t="array" ref="R124">_xlfn.TEXTJOIN(", ", TRUE, _xlfn._xlws.FILTER(keywords_copy[keyword], (_xlfn.REGEXTEST(keywords_copy[keyword], "^" &amp; keywords_copy[[#This Row],[keyword]] &amp; ".*")) * (keywords_copy[keep]=1), ""))</f>
        <v>usab pattern</v>
      </c>
      <c r="S124" t="str" cm="1">
        <f t="array" ref="S12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25" spans="1:19" hidden="1" x14ac:dyDescent="0.3">
      <c r="A125" t="str">
        <f>IF(NOT(ISBLANK(keywords_copy[[#This Row],[correct value]])), keywords_copy[[#This Row],[correct value]], keywords_copy[[#This Row],[processed]])</f>
        <v>cloud</v>
      </c>
      <c r="B125">
        <f>LEN(keywords_copy[[#This Row],[keyword]])</f>
        <v>5</v>
      </c>
      <c r="C125">
        <v>0</v>
      </c>
      <c r="D125">
        <v>1</v>
      </c>
      <c r="E125" t="s">
        <v>399</v>
      </c>
      <c r="G125" t="b">
        <f>COUNTA(_xlfn.TEXTSPLIT(keywords_copy[[#This Row],[processed]]," "))=1</f>
        <v>1</v>
      </c>
      <c r="H125" t="s">
        <v>337</v>
      </c>
      <c r="I125" s="2" t="s">
        <v>337</v>
      </c>
      <c r="K125" cm="1">
        <f t="array" ref="K125">SUM(--((_xlfn.REGEXTEST(keywords_copy[keyword], "\b" &amp; keywords_copy[[#This Row],[keyword]] &amp; ".*")) * (keywords_copy[keep]=1) * (keywords_copy[QA]=keywords_copy[[#This Row],[QA]]) *  (keywords_copy[Redundant]&lt;&gt;1)))</f>
        <v>1</v>
      </c>
      <c r="L125" t="str" cm="1">
        <f t="array" ref="L125">_xlfn.TEXTJOIN(", ", TRUE, _xlfn._xlws.FILTER(keywords_copy[keyword], (_xlfn.REGEXTEST(keywords_copy[keyword], "\b" &amp; keywords_copy[[#This Row],[keyword]] &amp; ".*")) * (keywords_copy[keep]=1)  * (keywords_copy[QA]=keywords_copy[[#This Row],[QA]]) *  (keywords_copy[Redundant]&lt;&gt;1), ""))</f>
        <v>cloud</v>
      </c>
      <c r="M125" cm="1">
        <f t="array" ref="M125">SUM(--(RIGHT(_xlfn.TEXTSPLIT(keywords_copy[[#This Row],[processed]], ," "), 1) = "I"))</f>
        <v>0</v>
      </c>
      <c r="N125" cm="1">
        <f t="array" ref="N125">SUM(--(RIGHT(_xlfn.TEXTSPLIT(keywords_copy[[#This Row],[processed]], ," "), 2) = "bl"))</f>
        <v>0</v>
      </c>
      <c r="O125" cm="1">
        <f t="array" ref="O125">SUM(--(ISNUMBER(SEARCH(keywords_copy[[#This Row],[keyword]], keywords_copy[keyword]))))</f>
        <v>7</v>
      </c>
      <c r="P125" t="str" cm="1">
        <f t="array" ref="P125">_xlfn.TEXTJOIN(", ", TRUE, _xlfn._xlws.FILTER(keywords_copy[keyword], ISNUMBER(SEARCH(keywords_copy[[#This Row],[keyword]], keywords_copy[keyword])), ""))</f>
        <v>cloud, cloud deploy, cloud ident, cloud resourc, cross-cloud network, hybrid multicloud, manag cloud</v>
      </c>
      <c r="Q125" cm="1">
        <f t="array" ref="Q125">SUM(--((_xlfn.REGEXTEST(keywords_copy[keyword], "^" &amp; keywords_copy[[#This Row],[keyword]] &amp; ".*")) * (keywords_copy[keep]=1) ))</f>
        <v>4</v>
      </c>
      <c r="R125" t="str" cm="1">
        <f t="array" ref="R125">_xlfn.TEXTJOIN(", ", TRUE, _xlfn._xlws.FILTER(keywords_copy[keyword], (_xlfn.REGEXTEST(keywords_copy[keyword], "^" &amp; keywords_copy[[#This Row],[keyword]] &amp; ".*")) * (keywords_copy[keep]=1), ""))</f>
        <v>cloud, cloud deploy, cloud ident, cloud resourc</v>
      </c>
      <c r="S125" t="str" cm="1">
        <f t="array" ref="S12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26" spans="1:19" hidden="1" x14ac:dyDescent="0.3">
      <c r="A126" t="str">
        <f>IF(NOT(ISBLANK(keywords_copy[[#This Row],[correct value]])), keywords_copy[[#This Row],[correct value]], keywords_copy[[#This Row],[processed]])</f>
        <v>cloud deploy</v>
      </c>
      <c r="B126">
        <f>LEN(keywords_copy[[#This Row],[keyword]])</f>
        <v>12</v>
      </c>
      <c r="C126">
        <v>1</v>
      </c>
      <c r="D126">
        <v>1</v>
      </c>
      <c r="E126" t="s">
        <v>861</v>
      </c>
      <c r="G126" t="b">
        <f>COUNTA(_xlfn.TEXTSPLIT(keywords_copy[[#This Row],[processed]]," "))=1</f>
        <v>0</v>
      </c>
      <c r="H126" t="s">
        <v>1473</v>
      </c>
      <c r="I126" s="2" t="s">
        <v>1474</v>
      </c>
      <c r="K126" cm="1">
        <f t="array" ref="K126">SUM(--((_xlfn.REGEXTEST(keywords_copy[keyword], "\b" &amp; keywords_copy[[#This Row],[keyword]] &amp; ".*")) * (keywords_copy[keep]=1) * (keywords_copy[QA]=keywords_copy[[#This Row],[QA]]) *  (keywords_copy[Redundant]&lt;&gt;1)))</f>
        <v>1</v>
      </c>
      <c r="L126" t="str" cm="1">
        <f t="array" ref="L126">_xlfn.TEXTJOIN(", ", TRUE, _xlfn._xlws.FILTER(keywords_copy[keyword], (_xlfn.REGEXTEST(keywords_copy[keyword], "\b" &amp; keywords_copy[[#This Row],[keyword]] &amp; ".*")) * (keywords_copy[keep]=1)  * (keywords_copy[QA]=keywords_copy[[#This Row],[QA]]) *  (keywords_copy[Redundant]&lt;&gt;1), ""))</f>
        <v>cloud deploy</v>
      </c>
      <c r="M126" cm="1">
        <f t="array" ref="M126">SUM(--(RIGHT(_xlfn.TEXTSPLIT(keywords_copy[[#This Row],[processed]], ," "), 1) = "I"))</f>
        <v>0</v>
      </c>
      <c r="N126" cm="1">
        <f t="array" ref="N126">SUM(--(RIGHT(_xlfn.TEXTSPLIT(keywords_copy[[#This Row],[processed]], ," "), 2) = "bl"))</f>
        <v>0</v>
      </c>
      <c r="O126" cm="1">
        <f t="array" ref="O126">SUM(--(ISNUMBER(SEARCH(keywords_copy[[#This Row],[keyword]], keywords_copy[keyword]))))</f>
        <v>1</v>
      </c>
      <c r="P126" t="str" cm="1">
        <f t="array" ref="P126">_xlfn.TEXTJOIN(", ", TRUE, _xlfn._xlws.FILTER(keywords_copy[keyword], ISNUMBER(SEARCH(keywords_copy[[#This Row],[keyword]], keywords_copy[keyword])), ""))</f>
        <v>cloud deploy</v>
      </c>
      <c r="Q126" cm="1">
        <f t="array" ref="Q126">SUM(--((_xlfn.REGEXTEST(keywords_copy[keyword], "^" &amp; keywords_copy[[#This Row],[keyword]] &amp; ".*")) * (keywords_copy[keep]=1) ))</f>
        <v>1</v>
      </c>
      <c r="R126" t="str" cm="1">
        <f t="array" ref="R126">_xlfn.TEXTJOIN(", ", TRUE, _xlfn._xlws.FILTER(keywords_copy[keyword], (_xlfn.REGEXTEST(keywords_copy[keyword], "^" &amp; keywords_copy[[#This Row],[keyword]] &amp; ".*")) * (keywords_copy[keep]=1), ""))</f>
        <v>cloud deploy</v>
      </c>
      <c r="S126" t="str" cm="1">
        <f t="array" ref="S12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27" spans="1:19" hidden="1" x14ac:dyDescent="0.3">
      <c r="A127" t="str">
        <f>IF(NOT(ISBLANK(keywords_copy[[#This Row],[correct value]])), keywords_copy[[#This Row],[correct value]], keywords_copy[[#This Row],[processed]])</f>
        <v>cloud ident</v>
      </c>
      <c r="B127">
        <f>LEN(keywords_copy[[#This Row],[keyword]])</f>
        <v>11</v>
      </c>
      <c r="C127">
        <v>1</v>
      </c>
      <c r="D127">
        <v>1</v>
      </c>
      <c r="E127" t="s">
        <v>861</v>
      </c>
      <c r="G127" t="b">
        <f>COUNTA(_xlfn.TEXTSPLIT(keywords_copy[[#This Row],[processed]]," "))=1</f>
        <v>0</v>
      </c>
      <c r="H127" t="s">
        <v>854</v>
      </c>
      <c r="I127" s="2" t="s">
        <v>855</v>
      </c>
      <c r="K127" cm="1">
        <f t="array" ref="K127">SUM(--((_xlfn.REGEXTEST(keywords_copy[keyword], "\b" &amp; keywords_copy[[#This Row],[keyword]] &amp; ".*")) * (keywords_copy[keep]=1) * (keywords_copy[QA]=keywords_copy[[#This Row],[QA]]) *  (keywords_copy[Redundant]&lt;&gt;1)))</f>
        <v>1</v>
      </c>
      <c r="L127" t="str" cm="1">
        <f t="array" ref="L127">_xlfn.TEXTJOIN(", ", TRUE, _xlfn._xlws.FILTER(keywords_copy[keyword], (_xlfn.REGEXTEST(keywords_copy[keyword], "\b" &amp; keywords_copy[[#This Row],[keyword]] &amp; ".*")) * (keywords_copy[keep]=1)  * (keywords_copy[QA]=keywords_copy[[#This Row],[QA]]) *  (keywords_copy[Redundant]&lt;&gt;1), ""))</f>
        <v>cloud ident</v>
      </c>
      <c r="M127" cm="1">
        <f t="array" ref="M127">SUM(--(RIGHT(_xlfn.TEXTSPLIT(keywords_copy[[#This Row],[processed]], ," "), 1) = "I"))</f>
        <v>0</v>
      </c>
      <c r="N127" cm="1">
        <f t="array" ref="N127">SUM(--(RIGHT(_xlfn.TEXTSPLIT(keywords_copy[[#This Row],[processed]], ," "), 2) = "bl"))</f>
        <v>0</v>
      </c>
      <c r="O127" cm="1">
        <f t="array" ref="O127">SUM(--(ISNUMBER(SEARCH(keywords_copy[[#This Row],[keyword]], keywords_copy[keyword]))))</f>
        <v>1</v>
      </c>
      <c r="P127" t="str" cm="1">
        <f t="array" ref="P127">_xlfn.TEXTJOIN(", ", TRUE, _xlfn._xlws.FILTER(keywords_copy[keyword], ISNUMBER(SEARCH(keywords_copy[[#This Row],[keyword]], keywords_copy[keyword])), ""))</f>
        <v>cloud ident</v>
      </c>
      <c r="Q127" cm="1">
        <f t="array" ref="Q127">SUM(--((_xlfn.REGEXTEST(keywords_copy[keyword], "^" &amp; keywords_copy[[#This Row],[keyword]] &amp; ".*")) * (keywords_copy[keep]=1) ))</f>
        <v>1</v>
      </c>
      <c r="R127" t="str" cm="1">
        <f t="array" ref="R127">_xlfn.TEXTJOIN(", ", TRUE, _xlfn._xlws.FILTER(keywords_copy[keyword], (_xlfn.REGEXTEST(keywords_copy[keyword], "^" &amp; keywords_copy[[#This Row],[keyword]] &amp; ".*")) * (keywords_copy[keep]=1), ""))</f>
        <v>cloud ident</v>
      </c>
      <c r="S127" t="str" cm="1">
        <f t="array" ref="S12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28" spans="1:19" hidden="1" x14ac:dyDescent="0.3">
      <c r="A128" t="str">
        <f>IF(NOT(ISBLANK(keywords_copy[[#This Row],[correct value]])), keywords_copy[[#This Row],[correct value]], keywords_copy[[#This Row],[processed]])</f>
        <v>cloud resourc</v>
      </c>
      <c r="B128">
        <f>LEN(keywords_copy[[#This Row],[keyword]])</f>
        <v>13</v>
      </c>
      <c r="C128">
        <v>1</v>
      </c>
      <c r="D128">
        <v>1</v>
      </c>
      <c r="E128" t="s">
        <v>746</v>
      </c>
      <c r="F128">
        <v>1</v>
      </c>
      <c r="G128" t="b">
        <f>COUNTA(_xlfn.TEXTSPLIT(keywords_copy[[#This Row],[processed]]," "))=1</f>
        <v>0</v>
      </c>
      <c r="H128" t="s">
        <v>740</v>
      </c>
      <c r="I128" s="2" t="s">
        <v>741</v>
      </c>
      <c r="K128" cm="1">
        <f t="array" ref="K128">SUM(--((_xlfn.REGEXTEST(keywords_copy[keyword], "\b" &amp; keywords_copy[[#This Row],[keyword]] &amp; ".*")) * (keywords_copy[keep]=1) * (keywords_copy[QA]=keywords_copy[[#This Row],[QA]]) *  (keywords_copy[Redundant]&lt;&gt;1)))</f>
        <v>0</v>
      </c>
      <c r="L128" t="str" cm="1">
        <f t="array" ref="L128">_xlfn.TEXTJOIN(", ", TRUE, _xlfn._xlws.FILTER(keywords_copy[keyword], (_xlfn.REGEXTEST(keywords_copy[keyword], "\b" &amp; keywords_copy[[#This Row],[keyword]] &amp; ".*")) * (keywords_copy[keep]=1)  * (keywords_copy[QA]=keywords_copy[[#This Row],[QA]]) *  (keywords_copy[Redundant]&lt;&gt;1), ""))</f>
        <v/>
      </c>
      <c r="M128" cm="1">
        <f t="array" ref="M128">SUM(--(RIGHT(_xlfn.TEXTSPLIT(keywords_copy[[#This Row],[processed]], ," "), 1) = "I"))</f>
        <v>0</v>
      </c>
      <c r="N128" cm="1">
        <f t="array" ref="N128">SUM(--(RIGHT(_xlfn.TEXTSPLIT(keywords_copy[[#This Row],[processed]], ," "), 2) = "bl"))</f>
        <v>0</v>
      </c>
      <c r="O128" cm="1">
        <f t="array" ref="O128">SUM(--(ISNUMBER(SEARCH(keywords_copy[[#This Row],[keyword]], keywords_copy[keyword]))))</f>
        <v>1</v>
      </c>
      <c r="P128" t="str" cm="1">
        <f t="array" ref="P128">_xlfn.TEXTJOIN(", ", TRUE, _xlfn._xlws.FILTER(keywords_copy[keyword], ISNUMBER(SEARCH(keywords_copy[[#This Row],[keyword]], keywords_copy[keyword])), ""))</f>
        <v>cloud resourc</v>
      </c>
      <c r="Q128" cm="1">
        <f t="array" ref="Q128">SUM(--((_xlfn.REGEXTEST(keywords_copy[keyword], "^" &amp; keywords_copy[[#This Row],[keyword]] &amp; ".*")) * (keywords_copy[keep]=1) ))</f>
        <v>1</v>
      </c>
      <c r="R128" t="str" cm="1">
        <f t="array" ref="R128">_xlfn.TEXTJOIN(", ", TRUE, _xlfn._xlws.FILTER(keywords_copy[keyword], (_xlfn.REGEXTEST(keywords_copy[keyword], "^" &amp; keywords_copy[[#This Row],[keyword]] &amp; ".*")) * (keywords_copy[keep]=1), ""))</f>
        <v>cloud resourc</v>
      </c>
      <c r="S128" t="str" cm="1">
        <f t="array" ref="S12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29" spans="1:19" x14ac:dyDescent="0.3">
      <c r="A129" s="6" t="str">
        <f>IF(NOT(ISBLANK(keywords_copy[[#This Row],[correct value]])), keywords_copy[[#This Row],[correct value]], keywords_copy[[#This Row],[processed]])</f>
        <v>code review</v>
      </c>
      <c r="B129" s="6">
        <f>LEN(keywords_copy[[#This Row],[keyword]])</f>
        <v>11</v>
      </c>
      <c r="C129">
        <v>0</v>
      </c>
      <c r="D129">
        <v>0</v>
      </c>
      <c r="E129" t="s">
        <v>969</v>
      </c>
      <c r="G129" t="b">
        <f>COUNTA(_xlfn.TEXTSPLIT(keywords_copy[[#This Row],[processed]]," "))=1</f>
        <v>0</v>
      </c>
      <c r="H129" t="s">
        <v>875</v>
      </c>
      <c r="I129" t="s">
        <v>875</v>
      </c>
      <c r="K129" cm="1">
        <f t="array" ref="K129">SUM(--((_xlfn.REGEXTEST(keywords_copy[keyword], "\b" &amp; keywords_copy[[#This Row],[keyword]] &amp; ".*")) * (keywords_copy[keep]=1) * (keywords_copy[QA]=keywords_copy[[#This Row],[QA]]) *  (keywords_copy[Redundant]&lt;&gt;1)))</f>
        <v>0</v>
      </c>
      <c r="L129" t="str" cm="1">
        <f t="array" ref="L129">_xlfn.TEXTJOIN(", ", TRUE, _xlfn._xlws.FILTER(keywords_copy[keyword], (_xlfn.REGEXTEST(keywords_copy[keyword], "\b" &amp; keywords_copy[[#This Row],[keyword]] &amp; ".*")) * (keywords_copy[keep]=1)  * (keywords_copy[QA]=keywords_copy[[#This Row],[QA]]) *  (keywords_copy[Redundant]&lt;&gt;1), ""))</f>
        <v/>
      </c>
      <c r="M129" cm="1">
        <f t="array" ref="M129">SUM(--(RIGHT(_xlfn.TEXTSPLIT(keywords_copy[[#This Row],[processed]], ," "), 1) = "I"))</f>
        <v>0</v>
      </c>
      <c r="N129" cm="1">
        <f t="array" ref="N129">SUM(--(RIGHT(_xlfn.TEXTSPLIT(keywords_copy[[#This Row],[processed]], ," "), 2) = "bl"))</f>
        <v>0</v>
      </c>
      <c r="O129" cm="1">
        <f t="array" ref="O129">SUM(--(ISNUMBER(SEARCH(keywords_copy[[#This Row],[keyword]], keywords_copy[keyword]))))</f>
        <v>1</v>
      </c>
      <c r="P129" t="str" cm="1">
        <f t="array" ref="P129">_xlfn.TEXTJOIN(", ", TRUE, _xlfn._xlws.FILTER(keywords_copy[keyword], ISNUMBER(SEARCH(keywords_copy[[#This Row],[keyword]], keywords_copy[keyword])), ""))</f>
        <v>code review</v>
      </c>
      <c r="Q129" cm="1">
        <f t="array" ref="Q129">SUM(--((_xlfn.REGEXTEST(keywords_copy[keyword], "^" &amp; keywords_copy[[#This Row],[keyword]] &amp; ".*")) * (keywords_copy[keep]=1) ))</f>
        <v>0</v>
      </c>
      <c r="R129" t="str" cm="1">
        <f t="array" ref="R129">_xlfn.TEXTJOIN(", ", TRUE, _xlfn._xlws.FILTER(keywords_copy[keyword], (_xlfn.REGEXTEST(keywords_copy[keyword], "^" &amp; keywords_copy[[#This Row],[keyword]] &amp; ".*")) * (keywords_copy[keep]=1), ""))</f>
        <v/>
      </c>
      <c r="S129" t="str" cm="1">
        <f t="array" ref="S12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30" spans="1:19" hidden="1" x14ac:dyDescent="0.3">
      <c r="A130" t="str">
        <f>IF(NOT(ISBLANK(keywords_copy[[#This Row],[correct value]])), keywords_copy[[#This Row],[correct value]], keywords_copy[[#This Row],[processed]])</f>
        <v>cluster</v>
      </c>
      <c r="B130">
        <f>LEN(keywords_copy[[#This Row],[keyword]])</f>
        <v>7</v>
      </c>
      <c r="C130">
        <v>0</v>
      </c>
      <c r="D130">
        <v>1</v>
      </c>
      <c r="E130" t="s">
        <v>131</v>
      </c>
      <c r="G130" t="b">
        <f>COUNTA(_xlfn.TEXTSPLIT(keywords_copy[[#This Row],[processed]]," "))=1</f>
        <v>1</v>
      </c>
      <c r="H130" t="s">
        <v>146</v>
      </c>
      <c r="I130" t="s">
        <v>146</v>
      </c>
      <c r="K130" cm="1">
        <f t="array" ref="K130">SUM(--((_xlfn.REGEXTEST(keywords_copy[keyword], "\b" &amp; keywords_copy[[#This Row],[keyword]] &amp; ".*")) * (keywords_copy[keep]=1) * (keywords_copy[QA]=keywords_copy[[#This Row],[QA]]) *  (keywords_copy[Redundant]&lt;&gt;1)))</f>
        <v>1</v>
      </c>
      <c r="L130" t="str" cm="1">
        <f t="array" ref="L130">_xlfn.TEXTJOIN(", ", TRUE, _xlfn._xlws.FILTER(keywords_copy[keyword], (_xlfn.REGEXTEST(keywords_copy[keyword], "\b" &amp; keywords_copy[[#This Row],[keyword]] &amp; ".*")) * (keywords_copy[keep]=1)  * (keywords_copy[QA]=keywords_copy[[#This Row],[QA]]) *  (keywords_copy[Redundant]&lt;&gt;1), ""))</f>
        <v>cluster</v>
      </c>
      <c r="M130" cm="1">
        <f t="array" ref="M130">SUM(--(RIGHT(_xlfn.TEXTSPLIT(keywords_copy[[#This Row],[processed]], ," "), 1) = "I"))</f>
        <v>0</v>
      </c>
      <c r="N130" cm="1">
        <f t="array" ref="N130">SUM(--(RIGHT(_xlfn.TEXTSPLIT(keywords_copy[[#This Row],[processed]], ," "), 2) = "bl"))</f>
        <v>0</v>
      </c>
      <c r="O130" cm="1">
        <f t="array" ref="O130">SUM(--(ISNUMBER(SEARCH(keywords_copy[[#This Row],[keyword]], keywords_copy[keyword]))))</f>
        <v>2</v>
      </c>
      <c r="P130" t="str" cm="1">
        <f t="array" ref="P130">_xlfn.TEXTJOIN(", ", TRUE, _xlfn._xlws.FILTER(keywords_copy[keyword], ISNUMBER(SEARCH(keywords_copy[[#This Row],[keyword]], keywords_copy[keyword])), ""))</f>
        <v>cluster, cluster</v>
      </c>
      <c r="Q130" cm="1">
        <f t="array" ref="Q130">SUM(--((_xlfn.REGEXTEST(keywords_copy[keyword], "^" &amp; keywords_copy[[#This Row],[keyword]] &amp; ".*")) * (keywords_copy[keep]=1) ))</f>
        <v>2</v>
      </c>
      <c r="R130" t="str" cm="1">
        <f t="array" ref="R130">_xlfn.TEXTJOIN(", ", TRUE, _xlfn._xlws.FILTER(keywords_copy[keyword], (_xlfn.REGEXTEST(keywords_copy[keyword], "^" &amp; keywords_copy[[#This Row],[keyword]] &amp; ".*")) * (keywords_copy[keep]=1), ""))</f>
        <v>cluster, cluster</v>
      </c>
      <c r="S130" t="str" cm="1">
        <f t="array" ref="S13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31" spans="1:19" hidden="1" x14ac:dyDescent="0.3">
      <c r="A131" t="str">
        <f>IF(NOT(ISBLANK(keywords_copy[[#This Row],[correct value]])), keywords_copy[[#This Row],[correct value]], keywords_copy[[#This Row],[processed]])</f>
        <v>cluster</v>
      </c>
      <c r="B131">
        <f>LEN(keywords_copy[[#This Row],[keyword]])</f>
        <v>7</v>
      </c>
      <c r="C131">
        <v>0</v>
      </c>
      <c r="D131">
        <v>1</v>
      </c>
      <c r="E131" t="s">
        <v>390</v>
      </c>
      <c r="G131" t="b">
        <f>COUNTA(_xlfn.TEXTSPLIT(keywords_copy[[#This Row],[processed]]," "))=1</f>
        <v>1</v>
      </c>
      <c r="H131" t="s">
        <v>146</v>
      </c>
      <c r="I131" s="2" t="s">
        <v>146</v>
      </c>
      <c r="K131" cm="1">
        <f t="array" ref="K131">SUM(--((_xlfn.REGEXTEST(keywords_copy[keyword], "\b" &amp; keywords_copy[[#This Row],[keyword]] &amp; ".*")) * (keywords_copy[keep]=1) * (keywords_copy[QA]=keywords_copy[[#This Row],[QA]]) *  (keywords_copy[Redundant]&lt;&gt;1)))</f>
        <v>1</v>
      </c>
      <c r="L131" t="str" cm="1">
        <f t="array" ref="L131">_xlfn.TEXTJOIN(", ", TRUE, _xlfn._xlws.FILTER(keywords_copy[keyword], (_xlfn.REGEXTEST(keywords_copy[keyword], "\b" &amp; keywords_copy[[#This Row],[keyword]] &amp; ".*")) * (keywords_copy[keep]=1)  * (keywords_copy[QA]=keywords_copy[[#This Row],[QA]]) *  (keywords_copy[Redundant]&lt;&gt;1), ""))</f>
        <v>cluster</v>
      </c>
      <c r="M131" cm="1">
        <f t="array" ref="M131">SUM(--(RIGHT(_xlfn.TEXTSPLIT(keywords_copy[[#This Row],[processed]], ," "), 1) = "I"))</f>
        <v>0</v>
      </c>
      <c r="N131" cm="1">
        <f t="array" ref="N131">SUM(--(RIGHT(_xlfn.TEXTSPLIT(keywords_copy[[#This Row],[processed]], ," "), 2) = "bl"))</f>
        <v>0</v>
      </c>
      <c r="O131" cm="1">
        <f t="array" ref="O131">SUM(--(ISNUMBER(SEARCH(keywords_copy[[#This Row],[keyword]], keywords_copy[keyword]))))</f>
        <v>2</v>
      </c>
      <c r="P131" t="str" cm="1">
        <f t="array" ref="P131">_xlfn.TEXTJOIN(", ", TRUE, _xlfn._xlws.FILTER(keywords_copy[keyword], ISNUMBER(SEARCH(keywords_copy[[#This Row],[keyword]], keywords_copy[keyword])), ""))</f>
        <v>cluster, cluster</v>
      </c>
      <c r="Q131" cm="1">
        <f t="array" ref="Q131">SUM(--((_xlfn.REGEXTEST(keywords_copy[keyword], "^" &amp; keywords_copy[[#This Row],[keyword]] &amp; ".*")) * (keywords_copy[keep]=1) ))</f>
        <v>2</v>
      </c>
      <c r="R131" t="str" cm="1">
        <f t="array" ref="R131">_xlfn.TEXTJOIN(", ", TRUE, _xlfn._xlws.FILTER(keywords_copy[keyword], (_xlfn.REGEXTEST(keywords_copy[keyword], "^" &amp; keywords_copy[[#This Row],[keyword]] &amp; ".*")) * (keywords_copy[keep]=1), ""))</f>
        <v>cluster, cluster</v>
      </c>
      <c r="S131" t="str" cm="1">
        <f t="array" ref="S13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32" spans="1:19" hidden="1" x14ac:dyDescent="0.3">
      <c r="A132" t="str">
        <f>IF(NOT(ISBLANK(keywords_copy[[#This Row],[correct value]])), keywords_copy[[#This Row],[correct value]], keywords_copy[[#This Row],[processed]])</f>
        <v>alert-manag</v>
      </c>
      <c r="B132">
        <f>LEN(keywords_copy[[#This Row],[keyword]])</f>
        <v>11</v>
      </c>
      <c r="C132">
        <v>1</v>
      </c>
      <c r="D132">
        <v>1</v>
      </c>
      <c r="E132" t="s">
        <v>1383</v>
      </c>
      <c r="G132" t="b">
        <f>COUNTA(_xlfn.TEXTSPLIT(keywords_copy[[#This Row],[processed]]," "))=1</f>
        <v>1</v>
      </c>
      <c r="H132" t="s">
        <v>1366</v>
      </c>
      <c r="I132" s="2" t="s">
        <v>1367</v>
      </c>
      <c r="K132" cm="1">
        <f t="array" ref="K132">SUM(--((_xlfn.REGEXTEST(keywords_copy[keyword], "\b" &amp; keywords_copy[[#This Row],[keyword]] &amp; ".*")) * (keywords_copy[keep]=1) * (keywords_copy[QA]=keywords_copy[[#This Row],[QA]]) *  (keywords_copy[Redundant]&lt;&gt;1)))</f>
        <v>1</v>
      </c>
      <c r="L132" t="str" cm="1">
        <f t="array" ref="L132">_xlfn.TEXTJOIN(", ", TRUE, _xlfn._xlws.FILTER(keywords_copy[keyword], (_xlfn.REGEXTEST(keywords_copy[keyword], "\b" &amp; keywords_copy[[#This Row],[keyword]] &amp; ".*")) * (keywords_copy[keep]=1)  * (keywords_copy[QA]=keywords_copy[[#This Row],[QA]]) *  (keywords_copy[Redundant]&lt;&gt;1), ""))</f>
        <v>alert-manag</v>
      </c>
      <c r="M132" cm="1">
        <f t="array" ref="M132">SUM(--(RIGHT(_xlfn.TEXTSPLIT(keywords_copy[[#This Row],[processed]], ," "), 1) = "I"))</f>
        <v>0</v>
      </c>
      <c r="N132" cm="1">
        <f t="array" ref="N132">SUM(--(RIGHT(_xlfn.TEXTSPLIT(keywords_copy[[#This Row],[processed]], ," "), 2) = "bl"))</f>
        <v>0</v>
      </c>
      <c r="O132" cm="1">
        <f t="array" ref="O132">SUM(--(ISNUMBER(SEARCH(keywords_copy[[#This Row],[keyword]], keywords_copy[keyword]))))</f>
        <v>1</v>
      </c>
      <c r="P132" t="str" cm="1">
        <f t="array" ref="P132">_xlfn.TEXTJOIN(", ", TRUE, _xlfn._xlws.FILTER(keywords_copy[keyword], ISNUMBER(SEARCH(keywords_copy[[#This Row],[keyword]], keywords_copy[keyword])), ""))</f>
        <v>alert-manag</v>
      </c>
      <c r="Q132" cm="1">
        <f t="array" ref="Q132">SUM(--((_xlfn.REGEXTEST(keywords_copy[keyword], "^" &amp; keywords_copy[[#This Row],[keyword]] &amp; ".*")) * (keywords_copy[keep]=1) ))</f>
        <v>1</v>
      </c>
      <c r="R132" t="str" cm="1">
        <f t="array" ref="R132">_xlfn.TEXTJOIN(", ", TRUE, _xlfn._xlws.FILTER(keywords_copy[keyword], (_xlfn.REGEXTEST(keywords_copy[keyword], "^" &amp; keywords_copy[[#This Row],[keyword]] &amp; ".*")) * (keywords_copy[keep]=1), ""))</f>
        <v>alert-manag</v>
      </c>
      <c r="S132" t="str" cm="1">
        <f t="array" ref="S13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33" spans="1:19" hidden="1" x14ac:dyDescent="0.3">
      <c r="A133" t="str">
        <f>IF(NOT(ISBLANK(keywords_copy[[#This Row],[correct value]])), keywords_copy[[#This Row],[correct value]], keywords_copy[[#This Row],[processed]])</f>
        <v>cohes</v>
      </c>
      <c r="B133">
        <f>LEN(keywords_copy[[#This Row],[keyword]])</f>
        <v>5</v>
      </c>
      <c r="C133">
        <v>0</v>
      </c>
      <c r="D133">
        <v>1</v>
      </c>
      <c r="E133" t="s">
        <v>541</v>
      </c>
      <c r="G133" t="b">
        <f>COUNTA(_xlfn.TEXTSPLIT(keywords_copy[[#This Row],[processed]]," "))=1</f>
        <v>1</v>
      </c>
      <c r="H133" t="s">
        <v>538</v>
      </c>
      <c r="I133" s="2" t="s">
        <v>539</v>
      </c>
      <c r="K133" cm="1">
        <f t="array" ref="K133">SUM(--((_xlfn.REGEXTEST(keywords_copy[keyword], "\b" &amp; keywords_copy[[#This Row],[keyword]] &amp; ".*")) * (keywords_copy[keep]=1) * (keywords_copy[QA]=keywords_copy[[#This Row],[QA]]) *  (keywords_copy[Redundant]&lt;&gt;1)))</f>
        <v>1</v>
      </c>
      <c r="L133" t="str" cm="1">
        <f t="array" ref="L133">_xlfn.TEXTJOIN(", ", TRUE, _xlfn._xlws.FILTER(keywords_copy[keyword], (_xlfn.REGEXTEST(keywords_copy[keyword], "\b" &amp; keywords_copy[[#This Row],[keyword]] &amp; ".*")) * (keywords_copy[keep]=1)  * (keywords_copy[QA]=keywords_copy[[#This Row],[QA]]) *  (keywords_copy[Redundant]&lt;&gt;1), ""))</f>
        <v>cohes</v>
      </c>
      <c r="M133" cm="1">
        <f t="array" ref="M133">SUM(--(RIGHT(_xlfn.TEXTSPLIT(keywords_copy[[#This Row],[processed]], ," "), 1) = "I"))</f>
        <v>0</v>
      </c>
      <c r="N133" cm="1">
        <f t="array" ref="N133">SUM(--(RIGHT(_xlfn.TEXTSPLIT(keywords_copy[[#This Row],[processed]], ," "), 2) = "bl"))</f>
        <v>0</v>
      </c>
      <c r="O133" cm="1">
        <f t="array" ref="O133">SUM(--(ISNUMBER(SEARCH(keywords_copy[[#This Row],[keyword]], keywords_copy[keyword]))))</f>
        <v>2</v>
      </c>
      <c r="P133" t="str" cm="1">
        <f t="array" ref="P133">_xlfn.TEXTJOIN(", ", TRUE, _xlfn._xlws.FILTER(keywords_copy[keyword], ISNUMBER(SEARCH(keywords_copy[[#This Row],[keyword]], keywords_copy[keyword])), ""))</f>
        <v>cohes, coupl cohes</v>
      </c>
      <c r="Q133" cm="1">
        <f t="array" ref="Q133">SUM(--((_xlfn.REGEXTEST(keywords_copy[keyword], "^" &amp; keywords_copy[[#This Row],[keyword]] &amp; ".*")) * (keywords_copy[keep]=1) ))</f>
        <v>1</v>
      </c>
      <c r="R133" t="str" cm="1">
        <f t="array" ref="R133">_xlfn.TEXTJOIN(", ", TRUE, _xlfn._xlws.FILTER(keywords_copy[keyword], (_xlfn.REGEXTEST(keywords_copy[keyword], "^" &amp; keywords_copy[[#This Row],[keyword]] &amp; ".*")) * (keywords_copy[keep]=1), ""))</f>
        <v>cohes</v>
      </c>
      <c r="S133" t="str" cm="1">
        <f t="array" ref="S13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34" spans="1:19" hidden="1" x14ac:dyDescent="0.3">
      <c r="A134" t="str">
        <f>IF(NOT(ISBLANK(keywords_copy[[#This Row],[correct value]])), keywords_copy[[#This Row],[correct value]], keywords_copy[[#This Row],[processed]])</f>
        <v>com/ole</v>
      </c>
      <c r="B134">
        <f>LEN(keywords_copy[[#This Row],[keyword]])</f>
        <v>7</v>
      </c>
      <c r="C134">
        <v>0</v>
      </c>
      <c r="D134">
        <v>1</v>
      </c>
      <c r="E134" t="s">
        <v>115</v>
      </c>
      <c r="G134" t="b">
        <f>COUNTA(_xlfn.TEXTSPLIT(keywords_copy[[#This Row],[processed]]," "))=1</f>
        <v>1</v>
      </c>
      <c r="H134" t="s">
        <v>45</v>
      </c>
      <c r="I134" s="2" t="s">
        <v>85</v>
      </c>
      <c r="J134" t="s">
        <v>1434</v>
      </c>
      <c r="K134" cm="1">
        <f t="array" ref="K134">SUM(--((_xlfn.REGEXTEST(keywords_copy[keyword], "\b" &amp; keywords_copy[[#This Row],[keyword]] &amp; ".*")) * (keywords_copy[keep]=1) * (keywords_copy[QA]=keywords_copy[[#This Row],[QA]]) *  (keywords_copy[Redundant]&lt;&gt;1)))</f>
        <v>1</v>
      </c>
      <c r="L134" t="str" cm="1">
        <f t="array" ref="L134">_xlfn.TEXTJOIN(", ", TRUE, _xlfn._xlws.FILTER(keywords_copy[keyword], (_xlfn.REGEXTEST(keywords_copy[keyword], "\b" &amp; keywords_copy[[#This Row],[keyword]] &amp; ".*")) * (keywords_copy[keep]=1)  * (keywords_copy[QA]=keywords_copy[[#This Row],[QA]]) *  (keywords_copy[Redundant]&lt;&gt;1), ""))</f>
        <v>com/ole</v>
      </c>
      <c r="M134" cm="1">
        <f t="array" ref="M134">SUM(--(RIGHT(_xlfn.TEXTSPLIT(keywords_copy[[#This Row],[processed]], ," "), 1) = "I"))</f>
        <v>0</v>
      </c>
      <c r="N134" cm="1">
        <f t="array" ref="N134">SUM(--(RIGHT(_xlfn.TEXTSPLIT(keywords_copy[[#This Row],[processed]], ," "), 2) = "bl"))</f>
        <v>0</v>
      </c>
      <c r="O134" cm="1">
        <f t="array" ref="O134">SUM(--(ISNUMBER(SEARCH(keywords_copy[[#This Row],[keyword]], keywords_copy[keyword]))))</f>
        <v>1</v>
      </c>
      <c r="P134" t="str" cm="1">
        <f t="array" ref="P134">_xlfn.TEXTJOIN(", ", TRUE, _xlfn._xlws.FILTER(keywords_copy[keyword], ISNUMBER(SEARCH(keywords_copy[[#This Row],[keyword]], keywords_copy[keyword])), ""))</f>
        <v>com/ole</v>
      </c>
      <c r="Q134" cm="1">
        <f t="array" ref="Q134">SUM(--((_xlfn.REGEXTEST(keywords_copy[keyword], "^" &amp; keywords_copy[[#This Row],[keyword]] &amp; ".*")) * (keywords_copy[keep]=1) ))</f>
        <v>1</v>
      </c>
      <c r="R134" t="str" cm="1">
        <f t="array" ref="R134">_xlfn.TEXTJOIN(", ", TRUE, _xlfn._xlws.FILTER(keywords_copy[keyword], (_xlfn.REGEXTEST(keywords_copy[keyword], "^" &amp; keywords_copy[[#This Row],[keyword]] &amp; ".*")) * (keywords_copy[keep]=1), ""))</f>
        <v>com/ole</v>
      </c>
      <c r="S134" t="str" cm="1">
        <f t="array" ref="S13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35" spans="1:19" hidden="1" x14ac:dyDescent="0.3">
      <c r="A135" t="str">
        <f>IF(NOT(ISBLANK(keywords_copy[[#This Row],[correct value]])), keywords_copy[[#This Row],[correct value]], keywords_copy[[#This Row],[processed]])</f>
        <v>walkthrough</v>
      </c>
      <c r="B135">
        <f>LEN(keywords_copy[[#This Row],[keyword]])</f>
        <v>11</v>
      </c>
      <c r="C135">
        <v>0</v>
      </c>
      <c r="D135">
        <v>1</v>
      </c>
      <c r="E135" t="s">
        <v>1383</v>
      </c>
      <c r="G135" t="b">
        <f>COUNTA(_xlfn.TEXTSPLIT(keywords_copy[[#This Row],[processed]]," "))=1</f>
        <v>1</v>
      </c>
      <c r="H135" t="s">
        <v>1191</v>
      </c>
      <c r="I135" s="2" t="s">
        <v>1191</v>
      </c>
      <c r="K135" cm="1">
        <f t="array" ref="K135">SUM(--((_xlfn.REGEXTEST(keywords_copy[keyword], "\b" &amp; keywords_copy[[#This Row],[keyword]] &amp; ".*")) * (keywords_copy[keep]=1) * (keywords_copy[QA]=keywords_copy[[#This Row],[QA]]) *  (keywords_copy[Redundant]&lt;&gt;1)))</f>
        <v>1</v>
      </c>
      <c r="L135" t="str" cm="1">
        <f t="array" ref="L135">_xlfn.TEXTJOIN(", ", TRUE, _xlfn._xlws.FILTER(keywords_copy[keyword], (_xlfn.REGEXTEST(keywords_copy[keyword], "\b" &amp; keywords_copy[[#This Row],[keyword]] &amp; ".*")) * (keywords_copy[keep]=1)  * (keywords_copy[QA]=keywords_copy[[#This Row],[QA]]) *  (keywords_copy[Redundant]&lt;&gt;1), ""))</f>
        <v>walkthrough</v>
      </c>
      <c r="M135" cm="1">
        <f t="array" ref="M135">SUM(--(RIGHT(_xlfn.TEXTSPLIT(keywords_copy[[#This Row],[processed]], ," "), 1) = "I"))</f>
        <v>0</v>
      </c>
      <c r="N135" cm="1">
        <f t="array" ref="N135">SUM(--(RIGHT(_xlfn.TEXTSPLIT(keywords_copy[[#This Row],[processed]], ," "), 2) = "bl"))</f>
        <v>0</v>
      </c>
      <c r="O135" cm="1">
        <f t="array" ref="O135">SUM(--(ISNUMBER(SEARCH(keywords_copy[[#This Row],[keyword]], keywords_copy[keyword]))))</f>
        <v>2</v>
      </c>
      <c r="P135" t="str" cm="1">
        <f t="array" ref="P135">_xlfn.TEXTJOIN(", ", TRUE, _xlfn._xlws.FILTER(keywords_copy[keyword], ISNUMBER(SEARCH(keywords_copy[[#This Row],[keyword]], keywords_copy[keyword])), ""))</f>
        <v>walkthrough, walkthrough</v>
      </c>
      <c r="Q135" cm="1">
        <f t="array" ref="Q135">SUM(--((_xlfn.REGEXTEST(keywords_copy[keyword], "^" &amp; keywords_copy[[#This Row],[keyword]] &amp; ".*")) * (keywords_copy[keep]=1) ))</f>
        <v>1</v>
      </c>
      <c r="R135" t="str" cm="1">
        <f t="array" ref="R135">_xlfn.TEXTJOIN(", ", TRUE, _xlfn._xlws.FILTER(keywords_copy[keyword], (_xlfn.REGEXTEST(keywords_copy[keyword], "^" &amp; keywords_copy[[#This Row],[keyword]] &amp; ".*")) * (keywords_copy[keep]=1), ""))</f>
        <v>walkthrough</v>
      </c>
      <c r="S135" t="str" cm="1">
        <f t="array" ref="S13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36" spans="1:19" hidden="1" x14ac:dyDescent="0.3">
      <c r="A136" t="str">
        <f>IF(NOT(ISBLANK(keywords_copy[[#This Row],[correct value]])), keywords_copy[[#This Row],[correct value]], keywords_copy[[#This Row],[processed]])</f>
        <v>non-repudi</v>
      </c>
      <c r="B136">
        <f>LEN(keywords_copy[[#This Row],[keyword]])</f>
        <v>10</v>
      </c>
      <c r="C136">
        <v>1</v>
      </c>
      <c r="D136">
        <v>1</v>
      </c>
      <c r="E136" t="s">
        <v>1184</v>
      </c>
      <c r="G136" t="b">
        <f>COUNTA(_xlfn.TEXTSPLIT(keywords_copy[[#This Row],[processed]]," "))=1</f>
        <v>1</v>
      </c>
      <c r="H136" t="s">
        <v>1155</v>
      </c>
      <c r="I136" s="2" t="s">
        <v>1156</v>
      </c>
      <c r="K136" cm="1">
        <f t="array" ref="K136">SUM(--((_xlfn.REGEXTEST(keywords_copy[keyword], "\b" &amp; keywords_copy[[#This Row],[keyword]] &amp; ".*")) * (keywords_copy[keep]=1) * (keywords_copy[QA]=keywords_copy[[#This Row],[QA]]) *  (keywords_copy[Redundant]&lt;&gt;1)))</f>
        <v>1</v>
      </c>
      <c r="L136" t="str" cm="1">
        <f t="array" ref="L136">_xlfn.TEXTJOIN(", ", TRUE, _xlfn._xlws.FILTER(keywords_copy[keyword], (_xlfn.REGEXTEST(keywords_copy[keyword], "\b" &amp; keywords_copy[[#This Row],[keyword]] &amp; ".*")) * (keywords_copy[keep]=1)  * (keywords_copy[QA]=keywords_copy[[#This Row],[QA]]) *  (keywords_copy[Redundant]&lt;&gt;1), ""))</f>
        <v>non-repudi</v>
      </c>
      <c r="M136" cm="1">
        <f t="array" ref="M136">SUM(--(RIGHT(_xlfn.TEXTSPLIT(keywords_copy[[#This Row],[processed]], ," "), 1) = "I"))</f>
        <v>1</v>
      </c>
      <c r="N136" cm="1">
        <f t="array" ref="N136">SUM(--(RIGHT(_xlfn.TEXTSPLIT(keywords_copy[[#This Row],[processed]], ," "), 2) = "bl"))</f>
        <v>0</v>
      </c>
      <c r="O136" cm="1">
        <f t="array" ref="O136">SUM(--(ISNUMBER(SEARCH(keywords_copy[[#This Row],[keyword]], keywords_copy[keyword]))))</f>
        <v>1</v>
      </c>
      <c r="P136" t="str" cm="1">
        <f t="array" ref="P136">_xlfn.TEXTJOIN(", ", TRUE, _xlfn._xlws.FILTER(keywords_copy[keyword], ISNUMBER(SEARCH(keywords_copy[[#This Row],[keyword]], keywords_copy[keyword])), ""))</f>
        <v>non-repudi</v>
      </c>
      <c r="Q136" cm="1">
        <f t="array" ref="Q136">SUM(--((_xlfn.REGEXTEST(keywords_copy[keyword], "^" &amp; keywords_copy[[#This Row],[keyword]] &amp; ".*")) * (keywords_copy[keep]=1) ))</f>
        <v>1</v>
      </c>
      <c r="R136" t="str" cm="1">
        <f t="array" ref="R136">_xlfn.TEXTJOIN(", ", TRUE, _xlfn._xlws.FILTER(keywords_copy[keyword], (_xlfn.REGEXTEST(keywords_copy[keyword], "^" &amp; keywords_copy[[#This Row],[keyword]] &amp; ".*")) * (keywords_copy[keep]=1), ""))</f>
        <v>non-repudi</v>
      </c>
      <c r="S136" t="str" cm="1">
        <f t="array" ref="S13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37" spans="1:19" hidden="1" x14ac:dyDescent="0.3">
      <c r="A137" t="str">
        <f>IF(NOT(ISBLANK(keywords_copy[[#This Row],[correct value]])), keywords_copy[[#This Row],[correct value]], keywords_copy[[#This Row],[processed]])</f>
        <v>commiss</v>
      </c>
      <c r="B137">
        <f>LEN(keywords_copy[[#This Row],[keyword]])</f>
        <v>7</v>
      </c>
      <c r="C137">
        <v>0</v>
      </c>
      <c r="D137">
        <v>1</v>
      </c>
      <c r="E137" t="s">
        <v>390</v>
      </c>
      <c r="G137" t="b">
        <f>COUNTA(_xlfn.TEXTSPLIT(keywords_copy[[#This Row],[processed]]," "))=1</f>
        <v>1</v>
      </c>
      <c r="H137" t="s">
        <v>301</v>
      </c>
      <c r="I137" s="2" t="s">
        <v>302</v>
      </c>
      <c r="K137" cm="1">
        <f t="array" ref="K137">SUM(--((_xlfn.REGEXTEST(keywords_copy[keyword], "\b" &amp; keywords_copy[[#This Row],[keyword]] &amp; ".*")) * (keywords_copy[keep]=1) * (keywords_copy[QA]=keywords_copy[[#This Row],[QA]]) *  (keywords_copy[Redundant]&lt;&gt;1)))</f>
        <v>1</v>
      </c>
      <c r="L137" t="str" cm="1">
        <f t="array" ref="L137">_xlfn.TEXTJOIN(", ", TRUE, _xlfn._xlws.FILTER(keywords_copy[keyword], (_xlfn.REGEXTEST(keywords_copy[keyword], "\b" &amp; keywords_copy[[#This Row],[keyword]] &amp; ".*")) * (keywords_copy[keep]=1)  * (keywords_copy[QA]=keywords_copy[[#This Row],[QA]]) *  (keywords_copy[Redundant]&lt;&gt;1), ""))</f>
        <v>commiss</v>
      </c>
      <c r="M137" cm="1">
        <f t="array" ref="M137">SUM(--(RIGHT(_xlfn.TEXTSPLIT(keywords_copy[[#This Row],[processed]], ," "), 1) = "I"))</f>
        <v>0</v>
      </c>
      <c r="N137" cm="1">
        <f t="array" ref="N137">SUM(--(RIGHT(_xlfn.TEXTSPLIT(keywords_copy[[#This Row],[processed]], ," "), 2) = "bl"))</f>
        <v>0</v>
      </c>
      <c r="O137" cm="1">
        <f t="array" ref="O137">SUM(--(ISNUMBER(SEARCH(keywords_copy[[#This Row],[keyword]], keywords_copy[keyword]))))</f>
        <v>1</v>
      </c>
      <c r="P137" t="str" cm="1">
        <f t="array" ref="P137">_xlfn.TEXTJOIN(", ", TRUE, _xlfn._xlws.FILTER(keywords_copy[keyword], ISNUMBER(SEARCH(keywords_copy[[#This Row],[keyword]], keywords_copy[keyword])), ""))</f>
        <v>commiss</v>
      </c>
      <c r="Q137" cm="1">
        <f t="array" ref="Q137">SUM(--((_xlfn.REGEXTEST(keywords_copy[keyword], "^" &amp; keywords_copy[[#This Row],[keyword]] &amp; ".*")) * (keywords_copy[keep]=1) ))</f>
        <v>1</v>
      </c>
      <c r="R137" t="str" cm="1">
        <f t="array" ref="R137">_xlfn.TEXTJOIN(", ", TRUE, _xlfn._xlws.FILTER(keywords_copy[keyword], (_xlfn.REGEXTEST(keywords_copy[keyword], "^" &amp; keywords_copy[[#This Row],[keyword]] &amp; ".*")) * (keywords_copy[keep]=1), ""))</f>
        <v>commiss</v>
      </c>
      <c r="S137" t="str" cm="1">
        <f t="array" ref="S13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38" spans="1:19" hidden="1" x14ac:dyDescent="0.3">
      <c r="A138" t="str">
        <f>IF(NOT(ISBLANK(keywords_copy[[#This Row],[correct value]])), keywords_copy[[#This Row],[correct value]], keywords_copy[[#This Row],[processed]])</f>
        <v>compatib</v>
      </c>
      <c r="B138">
        <f>LEN(keywords_copy[[#This Row],[keyword]])</f>
        <v>8</v>
      </c>
      <c r="C138">
        <v>0</v>
      </c>
      <c r="D138">
        <v>1</v>
      </c>
      <c r="E138" t="s">
        <v>115</v>
      </c>
      <c r="G138" t="b">
        <f>COUNTA(_xlfn.TEXTSPLIT(keywords_copy[[#This Row],[processed]]," "))=1</f>
        <v>1</v>
      </c>
      <c r="H138" t="s">
        <v>50</v>
      </c>
      <c r="I138" s="2" t="s">
        <v>50</v>
      </c>
      <c r="K138" cm="1">
        <f t="array" ref="K138">SUM(--((_xlfn.REGEXTEST(keywords_copy[keyword], "\b" &amp; keywords_copy[[#This Row],[keyword]] &amp; ".*")) * (keywords_copy[keep]=1) * (keywords_copy[QA]=keywords_copy[[#This Row],[QA]]) *  (keywords_copy[Redundant]&lt;&gt;1)))</f>
        <v>1</v>
      </c>
      <c r="L138" t="str" cm="1">
        <f t="array" ref="L138">_xlfn.TEXTJOIN(", ", TRUE, _xlfn._xlws.FILTER(keywords_copy[keyword], (_xlfn.REGEXTEST(keywords_copy[keyword], "\b" &amp; keywords_copy[[#This Row],[keyword]] &amp; ".*")) * (keywords_copy[keep]=1)  * (keywords_copy[QA]=keywords_copy[[#This Row],[QA]]) *  (keywords_copy[Redundant]&lt;&gt;1), ""))</f>
        <v>compatib</v>
      </c>
      <c r="M138" cm="1">
        <f t="array" ref="M138">SUM(--(RIGHT(_xlfn.TEXTSPLIT(keywords_copy[[#This Row],[processed]], ," "), 1) = "I"))</f>
        <v>0</v>
      </c>
      <c r="N138" cm="1">
        <f t="array" ref="N138">SUM(--(RIGHT(_xlfn.TEXTSPLIT(keywords_copy[[#This Row],[processed]], ," "), 2) = "bl"))</f>
        <v>0</v>
      </c>
      <c r="O138" cm="1">
        <f t="array" ref="O138">SUM(--(ISNUMBER(SEARCH(keywords_copy[[#This Row],[keyword]], keywords_copy[keyword]))))</f>
        <v>2</v>
      </c>
      <c r="P138" t="str" cm="1">
        <f t="array" ref="P138">_xlfn.TEXTJOIN(", ", TRUE, _xlfn._xlws.FILTER(keywords_copy[keyword], ISNUMBER(SEARCH(keywords_copy[[#This Row],[keyword]], keywords_copy[keyword])), ""))</f>
        <v>compatib, incompatib</v>
      </c>
      <c r="Q138" cm="1">
        <f t="array" ref="Q138">SUM(--((_xlfn.REGEXTEST(keywords_copy[keyword], "^" &amp; keywords_copy[[#This Row],[keyword]] &amp; ".*")) * (keywords_copy[keep]=1) ))</f>
        <v>1</v>
      </c>
      <c r="R138" t="str" cm="1">
        <f t="array" ref="R138">_xlfn.TEXTJOIN(", ", TRUE, _xlfn._xlws.FILTER(keywords_copy[keyword], (_xlfn.REGEXTEST(keywords_copy[keyword], "^" &amp; keywords_copy[[#This Row],[keyword]] &amp; ".*")) * (keywords_copy[keep]=1), ""))</f>
        <v>compatib</v>
      </c>
      <c r="S138" t="str" cm="1">
        <f t="array" ref="S13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39" spans="1:19" hidden="1" x14ac:dyDescent="0.3">
      <c r="A139" t="str">
        <f>IF(NOT(ISBLANK(keywords_copy[[#This Row],[correct value]])), keywords_copy[[#This Row],[correct value]], keywords_copy[[#This Row],[processed]])</f>
        <v>primar channel</v>
      </c>
      <c r="B139">
        <f>LEN(keywords_copy[[#This Row],[keyword]])</f>
        <v>14</v>
      </c>
      <c r="C139">
        <v>1</v>
      </c>
      <c r="D139">
        <v>1</v>
      </c>
      <c r="E139" t="s">
        <v>969</v>
      </c>
      <c r="G139" t="b">
        <f>COUNTA(_xlfn.TEXTSPLIT(keywords_copy[[#This Row],[processed]]," "))=1</f>
        <v>0</v>
      </c>
      <c r="H139" t="s">
        <v>963</v>
      </c>
      <c r="I139" s="2" t="s">
        <v>964</v>
      </c>
      <c r="J139" t="s">
        <v>1419</v>
      </c>
      <c r="K139" cm="1">
        <f t="array" ref="K139">SUM(--((_xlfn.REGEXTEST(keywords_copy[keyword], "\b" &amp; keywords_copy[[#This Row],[keyword]] &amp; ".*")) * (keywords_copy[keep]=1) * (keywords_copy[QA]=keywords_copy[[#This Row],[QA]]) *  (keywords_copy[Redundant]&lt;&gt;1)))</f>
        <v>1</v>
      </c>
      <c r="L139" t="str" cm="1">
        <f t="array" ref="L139">_xlfn.TEXTJOIN(", ", TRUE, _xlfn._xlws.FILTER(keywords_copy[keyword], (_xlfn.REGEXTEST(keywords_copy[keyword], "\b" &amp; keywords_copy[[#This Row],[keyword]] &amp; ".*")) * (keywords_copy[keep]=1)  * (keywords_copy[QA]=keywords_copy[[#This Row],[QA]]) *  (keywords_copy[Redundant]&lt;&gt;1), ""))</f>
        <v>primar channel</v>
      </c>
      <c r="M139" cm="1">
        <f t="array" ref="M139">SUM(--(RIGHT(_xlfn.TEXTSPLIT(keywords_copy[[#This Row],[processed]], ," "), 1) = "I"))</f>
        <v>1</v>
      </c>
      <c r="N139" cm="1">
        <f t="array" ref="N139">SUM(--(RIGHT(_xlfn.TEXTSPLIT(keywords_copy[[#This Row],[processed]], ," "), 2) = "bl"))</f>
        <v>0</v>
      </c>
      <c r="O139" cm="1">
        <f t="array" ref="O139">SUM(--(ISNUMBER(SEARCH(keywords_copy[[#This Row],[keyword]], keywords_copy[keyword]))))</f>
        <v>1</v>
      </c>
      <c r="P139" t="str" cm="1">
        <f t="array" ref="P139">_xlfn.TEXTJOIN(", ", TRUE, _xlfn._xlws.FILTER(keywords_copy[keyword], ISNUMBER(SEARCH(keywords_copy[[#This Row],[keyword]], keywords_copy[keyword])), ""))</f>
        <v>primar channel</v>
      </c>
      <c r="Q139" cm="1">
        <f t="array" ref="Q139">SUM(--((_xlfn.REGEXTEST(keywords_copy[keyword], "^" &amp; keywords_copy[[#This Row],[keyword]] &amp; ".*")) * (keywords_copy[keep]=1) ))</f>
        <v>1</v>
      </c>
      <c r="R139" t="str" cm="1">
        <f t="array" ref="R139">_xlfn.TEXTJOIN(", ", TRUE, _xlfn._xlws.FILTER(keywords_copy[keyword], (_xlfn.REGEXTEST(keywords_copy[keyword], "^" &amp; keywords_copy[[#This Row],[keyword]] &amp; ".*")) * (keywords_copy[keep]=1), ""))</f>
        <v>primar channel</v>
      </c>
      <c r="S139" t="str" cm="1">
        <f t="array" ref="S13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40" spans="1:19" hidden="1" x14ac:dyDescent="0.3">
      <c r="A140" t="str">
        <f>IF(NOT(ISBLANK(keywords_copy[[#This Row],[correct value]])), keywords_copy[[#This Row],[correct value]], keywords_copy[[#This Row],[processed]])</f>
        <v>cross-sit</v>
      </c>
      <c r="B140">
        <f>LEN(keywords_copy[[#This Row],[keyword]])</f>
        <v>9</v>
      </c>
      <c r="C140">
        <v>0</v>
      </c>
      <c r="D140">
        <v>1</v>
      </c>
      <c r="E140" t="s">
        <v>1184</v>
      </c>
      <c r="G140" t="b">
        <f>COUNTA(_xlfn.TEXTSPLIT(keywords_copy[[#This Row],[processed]]," "))=1</f>
        <v>1</v>
      </c>
      <c r="H140" t="s">
        <v>1015</v>
      </c>
      <c r="I140" s="2" t="s">
        <v>1016</v>
      </c>
      <c r="K140" cm="1">
        <f t="array" ref="K140">SUM(--((_xlfn.REGEXTEST(keywords_copy[keyword], "\b" &amp; keywords_copy[[#This Row],[keyword]] &amp; ".*")) * (keywords_copy[keep]=1) * (keywords_copy[QA]=keywords_copy[[#This Row],[QA]]) *  (keywords_copy[Redundant]&lt;&gt;1)))</f>
        <v>1</v>
      </c>
      <c r="L140" t="str" cm="1">
        <f t="array" ref="L140">_xlfn.TEXTJOIN(", ", TRUE, _xlfn._xlws.FILTER(keywords_copy[keyword], (_xlfn.REGEXTEST(keywords_copy[keyword], "\b" &amp; keywords_copy[[#This Row],[keyword]] &amp; ".*")) * (keywords_copy[keep]=1)  * (keywords_copy[QA]=keywords_copy[[#This Row],[QA]]) *  (keywords_copy[Redundant]&lt;&gt;1), ""))</f>
        <v>cross-sit</v>
      </c>
      <c r="M140" cm="1">
        <f t="array" ref="M140">SUM(--(RIGHT(_xlfn.TEXTSPLIT(keywords_copy[[#This Row],[processed]], ," "), 1) = "I"))</f>
        <v>0</v>
      </c>
      <c r="N140" cm="1">
        <f t="array" ref="N140">SUM(--(RIGHT(_xlfn.TEXTSPLIT(keywords_copy[[#This Row],[processed]], ," "), 2) = "bl"))</f>
        <v>0</v>
      </c>
      <c r="O140" cm="1">
        <f t="array" ref="O140">SUM(--(ISNUMBER(SEARCH(keywords_copy[[#This Row],[keyword]], keywords_copy[keyword]))))</f>
        <v>1</v>
      </c>
      <c r="P140" t="str" cm="1">
        <f t="array" ref="P140">_xlfn.TEXTJOIN(", ", TRUE, _xlfn._xlws.FILTER(keywords_copy[keyword], ISNUMBER(SEARCH(keywords_copy[[#This Row],[keyword]], keywords_copy[keyword])), ""))</f>
        <v>cross-sit</v>
      </c>
      <c r="Q140" cm="1">
        <f t="array" ref="Q140">SUM(--((_xlfn.REGEXTEST(keywords_copy[keyword], "^" &amp; keywords_copy[[#This Row],[keyword]] &amp; ".*")) * (keywords_copy[keep]=1) ))</f>
        <v>1</v>
      </c>
      <c r="R140" t="str" cm="1">
        <f t="array" ref="R140">_xlfn.TEXTJOIN(", ", TRUE, _xlfn._xlws.FILTER(keywords_copy[keyword], (_xlfn.REGEXTEST(keywords_copy[keyword], "^" &amp; keywords_copy[[#This Row],[keyword]] &amp; ".*")) * (keywords_copy[keep]=1), ""))</f>
        <v>cross-sit</v>
      </c>
      <c r="S140" t="str" cm="1">
        <f t="array" ref="S14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41" spans="1:19" hidden="1" x14ac:dyDescent="0.3">
      <c r="A141" t="str">
        <f>IF(NOT(ISBLANK(keywords_copy[[#This Row],[correct value]])), keywords_copy[[#This Row],[correct value]], keywords_copy[[#This Row],[processed]])</f>
        <v>complian</v>
      </c>
      <c r="B141">
        <f>LEN(keywords_copy[[#This Row],[keyword]])</f>
        <v>8</v>
      </c>
      <c r="C141">
        <v>0</v>
      </c>
      <c r="D141">
        <v>1</v>
      </c>
      <c r="E141" t="s">
        <v>492</v>
      </c>
      <c r="G141" t="b">
        <f>COUNTA(_xlfn.TEXTSPLIT(keywords_copy[[#This Row],[processed]]," "))=1</f>
        <v>1</v>
      </c>
      <c r="H141" t="s">
        <v>444</v>
      </c>
      <c r="I141" s="2" t="s">
        <v>444</v>
      </c>
      <c r="K141" cm="1">
        <f t="array" ref="K141">SUM(--((_xlfn.REGEXTEST(keywords_copy[keyword], "\b" &amp; keywords_copy[[#This Row],[keyword]] &amp; ".*")) * (keywords_copy[keep]=1) * (keywords_copy[QA]=keywords_copy[[#This Row],[QA]]) *  (keywords_copy[Redundant]&lt;&gt;1)))</f>
        <v>1</v>
      </c>
      <c r="L141" t="str" cm="1">
        <f t="array" ref="L141">_xlfn.TEXTJOIN(", ", TRUE, _xlfn._xlws.FILTER(keywords_copy[keyword], (_xlfn.REGEXTEST(keywords_copy[keyword], "\b" &amp; keywords_copy[[#This Row],[keyword]] &amp; ".*")) * (keywords_copy[keep]=1)  * (keywords_copy[QA]=keywords_copy[[#This Row],[QA]]) *  (keywords_copy[Redundant]&lt;&gt;1), ""))</f>
        <v>complian</v>
      </c>
      <c r="M141" cm="1">
        <f t="array" ref="M141">SUM(--(RIGHT(_xlfn.TEXTSPLIT(keywords_copy[[#This Row],[processed]], ," "), 1) = "I"))</f>
        <v>0</v>
      </c>
      <c r="N141" cm="1">
        <f t="array" ref="N141">SUM(--(RIGHT(_xlfn.TEXTSPLIT(keywords_copy[[#This Row],[processed]], ," "), 2) = "bl"))</f>
        <v>0</v>
      </c>
      <c r="O141" cm="1">
        <f t="array" ref="O141">SUM(--(ISNUMBER(SEARCH(keywords_copy[[#This Row],[keyword]], keywords_copy[keyword]))))</f>
        <v>1</v>
      </c>
      <c r="P141" t="str" cm="1">
        <f t="array" ref="P141">_xlfn.TEXTJOIN(", ", TRUE, _xlfn._xlws.FILTER(keywords_copy[keyword], ISNUMBER(SEARCH(keywords_copy[[#This Row],[keyword]], keywords_copy[keyword])), ""))</f>
        <v>complian</v>
      </c>
      <c r="Q141" cm="1">
        <f t="array" ref="Q141">SUM(--((_xlfn.REGEXTEST(keywords_copy[keyword], "^" &amp; keywords_copy[[#This Row],[keyword]] &amp; ".*")) * (keywords_copy[keep]=1) ))</f>
        <v>1</v>
      </c>
      <c r="R141" t="str" cm="1">
        <f t="array" ref="R141">_xlfn.TEXTJOIN(", ", TRUE, _xlfn._xlws.FILTER(keywords_copy[keyword], (_xlfn.REGEXTEST(keywords_copy[keyword], "^" &amp; keywords_copy[[#This Row],[keyword]] &amp; ".*")) * (keywords_copy[keep]=1), ""))</f>
        <v>complian</v>
      </c>
      <c r="S141" t="str" cm="1">
        <f t="array" ref="S14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2" spans="1:19" hidden="1" x14ac:dyDescent="0.3">
      <c r="A142" t="str">
        <f>IF(NOT(ISBLANK(keywords_copy[[#This Row],[correct value]])), keywords_copy[[#This Row],[correct value]], keywords_copy[[#This Row],[processed]])</f>
        <v>compon</v>
      </c>
      <c r="B142">
        <f>LEN(keywords_copy[[#This Row],[keyword]])</f>
        <v>6</v>
      </c>
      <c r="C142">
        <v>0</v>
      </c>
      <c r="D142">
        <v>1</v>
      </c>
      <c r="E142" t="s">
        <v>492</v>
      </c>
      <c r="G142" t="b">
        <f>COUNTA(_xlfn.TEXTSPLIT(keywords_copy[[#This Row],[processed]]," "))=1</f>
        <v>1</v>
      </c>
      <c r="H142" t="s">
        <v>293</v>
      </c>
      <c r="I142" s="2" t="s">
        <v>293</v>
      </c>
      <c r="J142" t="s">
        <v>1</v>
      </c>
      <c r="K142" cm="1">
        <f t="array" ref="K142">SUM(--((_xlfn.REGEXTEST(keywords_copy[keyword], "\b" &amp; keywords_copy[[#This Row],[keyword]] &amp; ".*")) * (keywords_copy[keep]=1) * (keywords_copy[QA]=keywords_copy[[#This Row],[QA]]) *  (keywords_copy[Redundant]&lt;&gt;1)))</f>
        <v>1</v>
      </c>
      <c r="L142" t="str" cm="1">
        <f t="array" ref="L142">_xlfn.TEXTJOIN(", ", TRUE, _xlfn._xlws.FILTER(keywords_copy[keyword], (_xlfn.REGEXTEST(keywords_copy[keyword], "\b" &amp; keywords_copy[[#This Row],[keyword]] &amp; ".*")) * (keywords_copy[keep]=1)  * (keywords_copy[QA]=keywords_copy[[#This Row],[QA]]) *  (keywords_copy[Redundant]&lt;&gt;1), ""))</f>
        <v>compon</v>
      </c>
      <c r="M142" cm="1">
        <f t="array" ref="M142">SUM(--(RIGHT(_xlfn.TEXTSPLIT(keywords_copy[[#This Row],[processed]], ," "), 1) = "I"))</f>
        <v>0</v>
      </c>
      <c r="N142" cm="1">
        <f t="array" ref="N142">SUM(--(RIGHT(_xlfn.TEXTSPLIT(keywords_copy[[#This Row],[processed]], ," "), 2) = "bl"))</f>
        <v>0</v>
      </c>
      <c r="O142" cm="1">
        <f t="array" ref="O142">SUM(--(ISNUMBER(SEARCH(keywords_copy[[#This Row],[keyword]], keywords_copy[keyword]))))</f>
        <v>14</v>
      </c>
      <c r="P142" t="str" cm="1">
        <f t="array" ref="P142">_xlfn.TEXTJOIN(", ", TRUE, _xlfn._xlws.FILTER(keywords_copy[keyword], ISNUMBER(SEARCH(keywords_copy[[#This Row],[keyword]], keywords_copy[keyword])), ""))</f>
        <v>compon, compon, compon, compon base, compon chang, compon integr, compon interfac, compon model, compon provid, compon use, component-bas softwar, component-bas system, cot compon, framework compon</v>
      </c>
      <c r="Q142" cm="1">
        <f t="array" ref="Q142">SUM(--((_xlfn.REGEXTEST(keywords_copy[keyword], "^" &amp; keywords_copy[[#This Row],[keyword]] &amp; ".*")) * (keywords_copy[keep]=1) ))</f>
        <v>12</v>
      </c>
      <c r="R142" t="str" cm="1">
        <f t="array" ref="R142">_xlfn.TEXTJOIN(", ", TRUE, _xlfn._xlws.FILTER(keywords_copy[keyword], (_xlfn.REGEXTEST(keywords_copy[keyword], "^" &amp; keywords_copy[[#This Row],[keyword]] &amp; ".*")) * (keywords_copy[keep]=1), ""))</f>
        <v>compon, compon, compon, compon base, compon chang, compon integr, compon interfac, compon model, compon provid, compon use, component-bas softwar, component-bas system</v>
      </c>
      <c r="S142" t="str" cm="1">
        <f t="array" ref="S14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3" spans="1:19" hidden="1" x14ac:dyDescent="0.3">
      <c r="A143" t="str">
        <f>IF(NOT(ISBLANK(keywords_copy[[#This Row],[correct value]])), keywords_copy[[#This Row],[correct value]], keywords_copy[[#This Row],[processed]])</f>
        <v>compon</v>
      </c>
      <c r="B143">
        <f>LEN(keywords_copy[[#This Row],[keyword]])</f>
        <v>6</v>
      </c>
      <c r="C143">
        <v>0</v>
      </c>
      <c r="D143">
        <v>1</v>
      </c>
      <c r="E143" t="s">
        <v>115</v>
      </c>
      <c r="G143" t="b">
        <f>COUNTA(_xlfn.TEXTSPLIT(keywords_copy[[#This Row],[processed]]," "))=1</f>
        <v>1</v>
      </c>
      <c r="H143" t="s">
        <v>1</v>
      </c>
      <c r="I143" s="2" t="s">
        <v>74</v>
      </c>
      <c r="K143" cm="1">
        <f t="array" ref="K143">SUM(--((_xlfn.REGEXTEST(keywords_copy[keyword], "\b" &amp; keywords_copy[[#This Row],[keyword]] &amp; ".*")) * (keywords_copy[keep]=1) * (keywords_copy[QA]=keywords_copy[[#This Row],[QA]]) *  (keywords_copy[Redundant]&lt;&gt;1)))</f>
        <v>1</v>
      </c>
      <c r="L143" t="str" cm="1">
        <f t="array" ref="L143">_xlfn.TEXTJOIN(", ", TRUE, _xlfn._xlws.FILTER(keywords_copy[keyword], (_xlfn.REGEXTEST(keywords_copy[keyword], "\b" &amp; keywords_copy[[#This Row],[keyword]] &amp; ".*")) * (keywords_copy[keep]=1)  * (keywords_copy[QA]=keywords_copy[[#This Row],[QA]]) *  (keywords_copy[Redundant]&lt;&gt;1), ""))</f>
        <v>compon</v>
      </c>
      <c r="M143" cm="1">
        <f t="array" ref="M143">SUM(--(RIGHT(_xlfn.TEXTSPLIT(keywords_copy[[#This Row],[processed]], ," "), 1) = "I"))</f>
        <v>0</v>
      </c>
      <c r="N143" cm="1">
        <f t="array" ref="N143">SUM(--(RIGHT(_xlfn.TEXTSPLIT(keywords_copy[[#This Row],[processed]], ," "), 2) = "bl"))</f>
        <v>0</v>
      </c>
      <c r="O143" cm="1">
        <f t="array" ref="O143">SUM(--(ISNUMBER(SEARCH(keywords_copy[[#This Row],[keyword]], keywords_copy[keyword]))))</f>
        <v>14</v>
      </c>
      <c r="P143" t="str" cm="1">
        <f t="array" ref="P143">_xlfn.TEXTJOIN(", ", TRUE, _xlfn._xlws.FILTER(keywords_copy[keyword], ISNUMBER(SEARCH(keywords_copy[[#This Row],[keyword]], keywords_copy[keyword])), ""))</f>
        <v>compon, compon, compon, compon base, compon chang, compon integr, compon interfac, compon model, compon provid, compon use, component-bas softwar, component-bas system, cot compon, framework compon</v>
      </c>
      <c r="Q143" cm="1">
        <f t="array" ref="Q143">SUM(--((_xlfn.REGEXTEST(keywords_copy[keyword], "^" &amp; keywords_copy[[#This Row],[keyword]] &amp; ".*")) * (keywords_copy[keep]=1) ))</f>
        <v>12</v>
      </c>
      <c r="R143" t="str" cm="1">
        <f t="array" ref="R143">_xlfn.TEXTJOIN(", ", TRUE, _xlfn._xlws.FILTER(keywords_copy[keyword], (_xlfn.REGEXTEST(keywords_copy[keyword], "^" &amp; keywords_copy[[#This Row],[keyword]] &amp; ".*")) * (keywords_copy[keep]=1), ""))</f>
        <v>compon, compon, compon, compon base, compon chang, compon integr, compon interfac, compon model, compon provid, compon use, component-bas softwar, component-bas system</v>
      </c>
      <c r="S143" t="str" cm="1">
        <f t="array" ref="S14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44" spans="1:19" hidden="1" x14ac:dyDescent="0.3">
      <c r="A144" t="str">
        <f>IF(NOT(ISBLANK(keywords_copy[[#This Row],[correct value]])), keywords_copy[[#This Row],[correct value]], keywords_copy[[#This Row],[processed]])</f>
        <v>compon</v>
      </c>
      <c r="B144">
        <f>LEN(keywords_copy[[#This Row],[keyword]])</f>
        <v>6</v>
      </c>
      <c r="C144">
        <v>0</v>
      </c>
      <c r="D144">
        <v>1</v>
      </c>
      <c r="E144" t="s">
        <v>541</v>
      </c>
      <c r="G144" t="b">
        <f>COUNTA(_xlfn.TEXTSPLIT(keywords_copy[[#This Row],[processed]]," "))=1</f>
        <v>1</v>
      </c>
      <c r="H144" t="s">
        <v>522</v>
      </c>
      <c r="I144" s="2" t="s">
        <v>522</v>
      </c>
      <c r="J144" t="s">
        <v>1</v>
      </c>
      <c r="K144" cm="1">
        <f t="array" ref="K144">SUM(--((_xlfn.REGEXTEST(keywords_copy[keyword], "\b" &amp; keywords_copy[[#This Row],[keyword]] &amp; ".*")) * (keywords_copy[keep]=1) * (keywords_copy[QA]=keywords_copy[[#This Row],[QA]]) *  (keywords_copy[Redundant]&lt;&gt;1)))</f>
        <v>1</v>
      </c>
      <c r="L144" t="str" cm="1">
        <f t="array" ref="L144">_xlfn.TEXTJOIN(", ", TRUE, _xlfn._xlws.FILTER(keywords_copy[keyword], (_xlfn.REGEXTEST(keywords_copy[keyword], "\b" &amp; keywords_copy[[#This Row],[keyword]] &amp; ".*")) * (keywords_copy[keep]=1)  * (keywords_copy[QA]=keywords_copy[[#This Row],[QA]]) *  (keywords_copy[Redundant]&lt;&gt;1), ""))</f>
        <v>compon</v>
      </c>
      <c r="M144" cm="1">
        <f t="array" ref="M144">SUM(--(RIGHT(_xlfn.TEXTSPLIT(keywords_copy[[#This Row],[processed]], ," "), 1) = "I"))</f>
        <v>0</v>
      </c>
      <c r="N144" cm="1">
        <f t="array" ref="N144">SUM(--(RIGHT(_xlfn.TEXTSPLIT(keywords_copy[[#This Row],[processed]], ," "), 2) = "bl"))</f>
        <v>0</v>
      </c>
      <c r="O144" cm="1">
        <f t="array" ref="O144">SUM(--(ISNUMBER(SEARCH(keywords_copy[[#This Row],[keyword]], keywords_copy[keyword]))))</f>
        <v>14</v>
      </c>
      <c r="P144" t="str" cm="1">
        <f t="array" ref="P144">_xlfn.TEXTJOIN(", ", TRUE, _xlfn._xlws.FILTER(keywords_copy[keyword], ISNUMBER(SEARCH(keywords_copy[[#This Row],[keyword]], keywords_copy[keyword])), ""))</f>
        <v>compon, compon, compon, compon base, compon chang, compon integr, compon interfac, compon model, compon provid, compon use, component-bas softwar, component-bas system, cot compon, framework compon</v>
      </c>
      <c r="Q144" cm="1">
        <f t="array" ref="Q144">SUM(--((_xlfn.REGEXTEST(keywords_copy[keyword], "^" &amp; keywords_copy[[#This Row],[keyword]] &amp; ".*")) * (keywords_copy[keep]=1) ))</f>
        <v>12</v>
      </c>
      <c r="R144" t="str" cm="1">
        <f t="array" ref="R144">_xlfn.TEXTJOIN(", ", TRUE, _xlfn._xlws.FILTER(keywords_copy[keyword], (_xlfn.REGEXTEST(keywords_copy[keyword], "^" &amp; keywords_copy[[#This Row],[keyword]] &amp; ".*")) * (keywords_copy[keep]=1), ""))</f>
        <v>compon, compon, compon, compon base, compon chang, compon integr, compon interfac, compon model, compon provid, compon use, component-bas softwar, component-bas system</v>
      </c>
      <c r="S144" t="str" cm="1">
        <f t="array" ref="S14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45" spans="1:19" hidden="1" x14ac:dyDescent="0.3">
      <c r="A145" t="str">
        <f>IF(NOT(ISBLANK(keywords_copy[[#This Row],[correct value]])), keywords_copy[[#This Row],[correct value]], keywords_copy[[#This Row],[processed]])</f>
        <v>compon base</v>
      </c>
      <c r="B145">
        <f>LEN(keywords_copy[[#This Row],[keyword]])</f>
        <v>11</v>
      </c>
      <c r="C145">
        <v>1</v>
      </c>
      <c r="D145">
        <v>1</v>
      </c>
      <c r="E145" t="s">
        <v>115</v>
      </c>
      <c r="F145">
        <v>1</v>
      </c>
      <c r="G145" t="b">
        <f>COUNTA(_xlfn.TEXTSPLIT(keywords_copy[[#This Row],[processed]]," "))=1</f>
        <v>0</v>
      </c>
      <c r="H145" t="s">
        <v>124</v>
      </c>
      <c r="I145" s="2" t="s">
        <v>125</v>
      </c>
      <c r="K145" cm="1">
        <f t="array" ref="K145">SUM(--((_xlfn.REGEXTEST(keywords_copy[keyword], "\b" &amp; keywords_copy[[#This Row],[keyword]] &amp; ".*")) * (keywords_copy[keep]=1) * (keywords_copy[QA]=keywords_copy[[#This Row],[QA]]) *  (keywords_copy[Redundant]&lt;&gt;1)))</f>
        <v>0</v>
      </c>
      <c r="L145" t="str" cm="1">
        <f t="array" ref="L145">_xlfn.TEXTJOIN(", ", TRUE, _xlfn._xlws.FILTER(keywords_copy[keyword], (_xlfn.REGEXTEST(keywords_copy[keyword], "\b" &amp; keywords_copy[[#This Row],[keyword]] &amp; ".*")) * (keywords_copy[keep]=1)  * (keywords_copy[QA]=keywords_copy[[#This Row],[QA]]) *  (keywords_copy[Redundant]&lt;&gt;1), ""))</f>
        <v/>
      </c>
      <c r="M145" cm="1">
        <f t="array" ref="M145">SUM(--(RIGHT(_xlfn.TEXTSPLIT(keywords_copy[[#This Row],[processed]], ," "), 1) = "I"))</f>
        <v>0</v>
      </c>
      <c r="N145" cm="1">
        <f t="array" ref="N145">SUM(--(RIGHT(_xlfn.TEXTSPLIT(keywords_copy[[#This Row],[processed]], ," "), 2) = "bl"))</f>
        <v>0</v>
      </c>
      <c r="O145" cm="1">
        <f t="array" ref="O145">SUM(--(ISNUMBER(SEARCH(keywords_copy[[#This Row],[keyword]], keywords_copy[keyword]))))</f>
        <v>1</v>
      </c>
      <c r="P145" t="str" cm="1">
        <f t="array" ref="P145">_xlfn.TEXTJOIN(", ", TRUE, _xlfn._xlws.FILTER(keywords_copy[keyword], ISNUMBER(SEARCH(keywords_copy[[#This Row],[keyword]], keywords_copy[keyword])), ""))</f>
        <v>compon base</v>
      </c>
      <c r="Q145" cm="1">
        <f t="array" ref="Q145">SUM(--((_xlfn.REGEXTEST(keywords_copy[keyword], "^" &amp; keywords_copy[[#This Row],[keyword]] &amp; ".*")) * (keywords_copy[keep]=1) ))</f>
        <v>1</v>
      </c>
      <c r="R145" t="str" cm="1">
        <f t="array" ref="R145">_xlfn.TEXTJOIN(", ", TRUE, _xlfn._xlws.FILTER(keywords_copy[keyword], (_xlfn.REGEXTEST(keywords_copy[keyword], "^" &amp; keywords_copy[[#This Row],[keyword]] &amp; ".*")) * (keywords_copy[keep]=1), ""))</f>
        <v>compon base</v>
      </c>
      <c r="S145" t="str" cm="1">
        <f t="array" ref="S14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46" spans="1:19" hidden="1" x14ac:dyDescent="0.3">
      <c r="A146" t="str">
        <f>IF(NOT(ISBLANK(keywords_copy[[#This Row],[correct value]])), keywords_copy[[#This Row],[correct value]], keywords_copy[[#This Row],[processed]])</f>
        <v>compon chang</v>
      </c>
      <c r="B146">
        <f>LEN(keywords_copy[[#This Row],[keyword]])</f>
        <v>12</v>
      </c>
      <c r="C146">
        <v>1</v>
      </c>
      <c r="D146">
        <v>1</v>
      </c>
      <c r="E146" t="s">
        <v>541</v>
      </c>
      <c r="F146">
        <v>1</v>
      </c>
      <c r="G146" t="b">
        <f>COUNTA(_xlfn.TEXTSPLIT(keywords_copy[[#This Row],[processed]]," "))=1</f>
        <v>0</v>
      </c>
      <c r="H146" t="s">
        <v>572</v>
      </c>
      <c r="I146" s="2" t="s">
        <v>573</v>
      </c>
      <c r="K146" cm="1">
        <f t="array" ref="K146">SUM(--((_xlfn.REGEXTEST(keywords_copy[keyword], "\b" &amp; keywords_copy[[#This Row],[keyword]] &amp; ".*")) * (keywords_copy[keep]=1) * (keywords_copy[QA]=keywords_copy[[#This Row],[QA]]) *  (keywords_copy[Redundant]&lt;&gt;1)))</f>
        <v>0</v>
      </c>
      <c r="L146" t="str" cm="1">
        <f t="array" ref="L146">_xlfn.TEXTJOIN(", ", TRUE, _xlfn._xlws.FILTER(keywords_copy[keyword], (_xlfn.REGEXTEST(keywords_copy[keyword], "\b" &amp; keywords_copy[[#This Row],[keyword]] &amp; ".*")) * (keywords_copy[keep]=1)  * (keywords_copy[QA]=keywords_copy[[#This Row],[QA]]) *  (keywords_copy[Redundant]&lt;&gt;1), ""))</f>
        <v/>
      </c>
      <c r="M146" cm="1">
        <f t="array" ref="M146">SUM(--(RIGHT(_xlfn.TEXTSPLIT(keywords_copy[[#This Row],[processed]], ," "), 1) = "I"))</f>
        <v>0</v>
      </c>
      <c r="N146" cm="1">
        <f t="array" ref="N146">SUM(--(RIGHT(_xlfn.TEXTSPLIT(keywords_copy[[#This Row],[processed]], ," "), 2) = "bl"))</f>
        <v>0</v>
      </c>
      <c r="O146" cm="1">
        <f t="array" ref="O146">SUM(--(ISNUMBER(SEARCH(keywords_copy[[#This Row],[keyword]], keywords_copy[keyword]))))</f>
        <v>1</v>
      </c>
      <c r="P146" t="str" cm="1">
        <f t="array" ref="P146">_xlfn.TEXTJOIN(", ", TRUE, _xlfn._xlws.FILTER(keywords_copy[keyword], ISNUMBER(SEARCH(keywords_copy[[#This Row],[keyword]], keywords_copy[keyword])), ""))</f>
        <v>compon chang</v>
      </c>
      <c r="Q146" cm="1">
        <f t="array" ref="Q146">SUM(--((_xlfn.REGEXTEST(keywords_copy[keyword], "^" &amp; keywords_copy[[#This Row],[keyword]] &amp; ".*")) * (keywords_copy[keep]=1) ))</f>
        <v>1</v>
      </c>
      <c r="R146" t="str" cm="1">
        <f t="array" ref="R146">_xlfn.TEXTJOIN(", ", TRUE, _xlfn._xlws.FILTER(keywords_copy[keyword], (_xlfn.REGEXTEST(keywords_copy[keyword], "^" &amp; keywords_copy[[#This Row],[keyword]] &amp; ".*")) * (keywords_copy[keep]=1), ""))</f>
        <v>compon chang</v>
      </c>
      <c r="S146" t="str" cm="1">
        <f t="array" ref="S14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47" spans="1:19" hidden="1" x14ac:dyDescent="0.3">
      <c r="A147" t="str">
        <f>IF(NOT(ISBLANK(keywords_copy[[#This Row],[correct value]])), keywords_copy[[#This Row],[correct value]], keywords_copy[[#This Row],[processed]])</f>
        <v>compon integr</v>
      </c>
      <c r="B147">
        <f>LEN(keywords_copy[[#This Row],[keyword]])</f>
        <v>13</v>
      </c>
      <c r="C147">
        <v>1</v>
      </c>
      <c r="D147">
        <v>1</v>
      </c>
      <c r="E147" t="s">
        <v>492</v>
      </c>
      <c r="F147">
        <v>1</v>
      </c>
      <c r="G147" t="b">
        <f>COUNTA(_xlfn.TEXTSPLIT(keywords_copy[[#This Row],[processed]]," "))=1</f>
        <v>0</v>
      </c>
      <c r="H147" t="s">
        <v>468</v>
      </c>
      <c r="I147" s="2" t="s">
        <v>469</v>
      </c>
      <c r="K147" cm="1">
        <f t="array" ref="K147">SUM(--((_xlfn.REGEXTEST(keywords_copy[keyword], "\b" &amp; keywords_copy[[#This Row],[keyword]] &amp; ".*")) * (keywords_copy[keep]=1) * (keywords_copy[QA]=keywords_copy[[#This Row],[QA]]) *  (keywords_copy[Redundant]&lt;&gt;1)))</f>
        <v>0</v>
      </c>
      <c r="L147" t="str" cm="1">
        <f t="array" ref="L147">_xlfn.TEXTJOIN(", ", TRUE, _xlfn._xlws.FILTER(keywords_copy[keyword], (_xlfn.REGEXTEST(keywords_copy[keyword], "\b" &amp; keywords_copy[[#This Row],[keyword]] &amp; ".*")) * (keywords_copy[keep]=1)  * (keywords_copy[QA]=keywords_copy[[#This Row],[QA]]) *  (keywords_copy[Redundant]&lt;&gt;1), ""))</f>
        <v/>
      </c>
      <c r="M147" cm="1">
        <f t="array" ref="M147">SUM(--(RIGHT(_xlfn.TEXTSPLIT(keywords_copy[[#This Row],[processed]], ," "), 1) = "I"))</f>
        <v>0</v>
      </c>
      <c r="N147" cm="1">
        <f t="array" ref="N147">SUM(--(RIGHT(_xlfn.TEXTSPLIT(keywords_copy[[#This Row],[processed]], ," "), 2) = "bl"))</f>
        <v>0</v>
      </c>
      <c r="O147" cm="1">
        <f t="array" ref="O147">SUM(--(ISNUMBER(SEARCH(keywords_copy[[#This Row],[keyword]], keywords_copy[keyword]))))</f>
        <v>1</v>
      </c>
      <c r="P147" t="str" cm="1">
        <f t="array" ref="P147">_xlfn.TEXTJOIN(", ", TRUE, _xlfn._xlws.FILTER(keywords_copy[keyword], ISNUMBER(SEARCH(keywords_copy[[#This Row],[keyword]], keywords_copy[keyword])), ""))</f>
        <v>compon integr</v>
      </c>
      <c r="Q147" cm="1">
        <f t="array" ref="Q147">SUM(--((_xlfn.REGEXTEST(keywords_copy[keyword], "^" &amp; keywords_copy[[#This Row],[keyword]] &amp; ".*")) * (keywords_copy[keep]=1) ))</f>
        <v>1</v>
      </c>
      <c r="R147" t="str" cm="1">
        <f t="array" ref="R147">_xlfn.TEXTJOIN(", ", TRUE, _xlfn._xlws.FILTER(keywords_copy[keyword], (_xlfn.REGEXTEST(keywords_copy[keyword], "^" &amp; keywords_copy[[#This Row],[keyword]] &amp; ".*")) * (keywords_copy[keep]=1), ""))</f>
        <v>compon integr</v>
      </c>
      <c r="S147" t="str" cm="1">
        <f t="array" ref="S14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8" spans="1:19" hidden="1" x14ac:dyDescent="0.3">
      <c r="A148" t="str">
        <f>IF(NOT(ISBLANK(keywords_copy[[#This Row],[correct value]])), keywords_copy[[#This Row],[correct value]], keywords_copy[[#This Row],[processed]])</f>
        <v>compon interfac</v>
      </c>
      <c r="B148">
        <f>LEN(keywords_copy[[#This Row],[keyword]])</f>
        <v>15</v>
      </c>
      <c r="C148">
        <v>1</v>
      </c>
      <c r="D148">
        <v>1</v>
      </c>
      <c r="E148" t="s">
        <v>492</v>
      </c>
      <c r="F148">
        <v>1</v>
      </c>
      <c r="G148" t="b">
        <f>COUNTA(_xlfn.TEXTSPLIT(keywords_copy[[#This Row],[processed]]," "))=1</f>
        <v>0</v>
      </c>
      <c r="H148" t="s">
        <v>490</v>
      </c>
      <c r="I148" s="2" t="s">
        <v>491</v>
      </c>
      <c r="K148" cm="1">
        <f t="array" ref="K148">SUM(--((_xlfn.REGEXTEST(keywords_copy[keyword], "\b" &amp; keywords_copy[[#This Row],[keyword]] &amp; ".*")) * (keywords_copy[keep]=1) * (keywords_copy[QA]=keywords_copy[[#This Row],[QA]]) *  (keywords_copy[Redundant]&lt;&gt;1)))</f>
        <v>0</v>
      </c>
      <c r="L148" t="str" cm="1">
        <f t="array" ref="L148">_xlfn.TEXTJOIN(", ", TRUE, _xlfn._xlws.FILTER(keywords_copy[keyword], (_xlfn.REGEXTEST(keywords_copy[keyword], "\b" &amp; keywords_copy[[#This Row],[keyword]] &amp; ".*")) * (keywords_copy[keep]=1)  * (keywords_copy[QA]=keywords_copy[[#This Row],[QA]]) *  (keywords_copy[Redundant]&lt;&gt;1), ""))</f>
        <v/>
      </c>
      <c r="M148" cm="1">
        <f t="array" ref="M148">SUM(--(RIGHT(_xlfn.TEXTSPLIT(keywords_copy[[#This Row],[processed]], ," "), 1) = "I"))</f>
        <v>0</v>
      </c>
      <c r="N148" cm="1">
        <f t="array" ref="N148">SUM(--(RIGHT(_xlfn.TEXTSPLIT(keywords_copy[[#This Row],[processed]], ," "), 2) = "bl"))</f>
        <v>0</v>
      </c>
      <c r="O148" cm="1">
        <f t="array" ref="O148">SUM(--(ISNUMBER(SEARCH(keywords_copy[[#This Row],[keyword]], keywords_copy[keyword]))))</f>
        <v>1</v>
      </c>
      <c r="P148" t="str" cm="1">
        <f t="array" ref="P148">_xlfn.TEXTJOIN(", ", TRUE, _xlfn._xlws.FILTER(keywords_copy[keyword], ISNUMBER(SEARCH(keywords_copy[[#This Row],[keyword]], keywords_copy[keyword])), ""))</f>
        <v>compon interfac</v>
      </c>
      <c r="Q148" cm="1">
        <f t="array" ref="Q148">SUM(--((_xlfn.REGEXTEST(keywords_copy[keyword], "^" &amp; keywords_copy[[#This Row],[keyword]] &amp; ".*")) * (keywords_copy[keep]=1) ))</f>
        <v>1</v>
      </c>
      <c r="R148" t="str" cm="1">
        <f t="array" ref="R148">_xlfn.TEXTJOIN(", ", TRUE, _xlfn._xlws.FILTER(keywords_copy[keyword], (_xlfn.REGEXTEST(keywords_copy[keyword], "^" &amp; keywords_copy[[#This Row],[keyword]] &amp; ".*")) * (keywords_copy[keep]=1), ""))</f>
        <v>compon interfac</v>
      </c>
      <c r="S148" t="str" cm="1">
        <f t="array" ref="S148">""""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49" spans="1:19" hidden="1" x14ac:dyDescent="0.3">
      <c r="A149" t="str">
        <f>IF(NOT(ISBLANK(keywords_copy[[#This Row],[correct value]])), keywords_copy[[#This Row],[correct value]], keywords_copy[[#This Row],[processed]])</f>
        <v>compon model</v>
      </c>
      <c r="B149">
        <f>LEN(keywords_copy[[#This Row],[keyword]])</f>
        <v>12</v>
      </c>
      <c r="C149">
        <v>1</v>
      </c>
      <c r="D149">
        <v>1</v>
      </c>
      <c r="E149" t="s">
        <v>492</v>
      </c>
      <c r="F149">
        <v>1</v>
      </c>
      <c r="G149" t="b">
        <f>COUNTA(_xlfn.TEXTSPLIT(keywords_copy[[#This Row],[processed]]," "))=1</f>
        <v>0</v>
      </c>
      <c r="H149" t="s">
        <v>474</v>
      </c>
      <c r="I149" s="2" t="s">
        <v>475</v>
      </c>
      <c r="K149" cm="1">
        <f t="array" ref="K149">SUM(--((_xlfn.REGEXTEST(keywords_copy[keyword], "\b" &amp; keywords_copy[[#This Row],[keyword]] &amp; ".*")) * (keywords_copy[keep]=1) * (keywords_copy[QA]=keywords_copy[[#This Row],[QA]]) *  (keywords_copy[Redundant]&lt;&gt;1)))</f>
        <v>0</v>
      </c>
      <c r="L149" t="str" cm="1">
        <f t="array" ref="L149">_xlfn.TEXTJOIN(", ", TRUE, _xlfn._xlws.FILTER(keywords_copy[keyword], (_xlfn.REGEXTEST(keywords_copy[keyword], "\b" &amp; keywords_copy[[#This Row],[keyword]] &amp; ".*")) * (keywords_copy[keep]=1)  * (keywords_copy[QA]=keywords_copy[[#This Row],[QA]]) *  (keywords_copy[Redundant]&lt;&gt;1), ""))</f>
        <v/>
      </c>
      <c r="M149" cm="1">
        <f t="array" ref="M149">SUM(--(RIGHT(_xlfn.TEXTSPLIT(keywords_copy[[#This Row],[processed]], ," "), 1) = "I"))</f>
        <v>0</v>
      </c>
      <c r="N149" cm="1">
        <f t="array" ref="N149">SUM(--(RIGHT(_xlfn.TEXTSPLIT(keywords_copy[[#This Row],[processed]], ," "), 2) = "bl"))</f>
        <v>0</v>
      </c>
      <c r="O149" cm="1">
        <f t="array" ref="O149">SUM(--(ISNUMBER(SEARCH(keywords_copy[[#This Row],[keyword]], keywords_copy[keyword]))))</f>
        <v>1</v>
      </c>
      <c r="P149" t="str" cm="1">
        <f t="array" ref="P149">_xlfn.TEXTJOIN(", ", TRUE, _xlfn._xlws.FILTER(keywords_copy[keyword], ISNUMBER(SEARCH(keywords_copy[[#This Row],[keyword]], keywords_copy[keyword])), ""))</f>
        <v>compon model</v>
      </c>
      <c r="Q149" cm="1">
        <f t="array" ref="Q149">SUM(--((_xlfn.REGEXTEST(keywords_copy[keyword], "^" &amp; keywords_copy[[#This Row],[keyword]] &amp; ".*")) * (keywords_copy[keep]=1) ))</f>
        <v>1</v>
      </c>
      <c r="R149" t="str" cm="1">
        <f t="array" ref="R149">_xlfn.TEXTJOIN(", ", TRUE, _xlfn._xlws.FILTER(keywords_copy[keyword], (_xlfn.REGEXTEST(keywords_copy[keyword], "^" &amp; keywords_copy[[#This Row],[keyword]] &amp; ".*")) * (keywords_copy[keep]=1), ""))</f>
        <v>compon model</v>
      </c>
      <c r="S149" t="str" cm="1">
        <f t="array" ref="S14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0" spans="1:19" hidden="1" x14ac:dyDescent="0.3">
      <c r="A150" t="str">
        <f>IF(NOT(ISBLANK(keywords_copy[[#This Row],[correct value]])), keywords_copy[[#This Row],[correct value]], keywords_copy[[#This Row],[processed]])</f>
        <v>compon provid</v>
      </c>
      <c r="B150">
        <f>LEN(keywords_copy[[#This Row],[keyword]])</f>
        <v>13</v>
      </c>
      <c r="C150">
        <v>1</v>
      </c>
      <c r="D150">
        <v>1</v>
      </c>
      <c r="E150" t="s">
        <v>492</v>
      </c>
      <c r="F150">
        <v>1</v>
      </c>
      <c r="G150" t="b">
        <f>COUNTA(_xlfn.TEXTSPLIT(keywords_copy[[#This Row],[processed]]," "))=1</f>
        <v>0</v>
      </c>
      <c r="H150" t="s">
        <v>466</v>
      </c>
      <c r="I150" s="2" t="s">
        <v>467</v>
      </c>
      <c r="K150" cm="1">
        <f t="array" ref="K150">SUM(--((_xlfn.REGEXTEST(keywords_copy[keyword], "\b" &amp; keywords_copy[[#This Row],[keyword]] &amp; ".*")) * (keywords_copy[keep]=1) * (keywords_copy[QA]=keywords_copy[[#This Row],[QA]]) *  (keywords_copy[Redundant]&lt;&gt;1)))</f>
        <v>0</v>
      </c>
      <c r="L150" t="str" cm="1">
        <f t="array" ref="L150">_xlfn.TEXTJOIN(", ", TRUE, _xlfn._xlws.FILTER(keywords_copy[keyword], (_xlfn.REGEXTEST(keywords_copy[keyword], "\b" &amp; keywords_copy[[#This Row],[keyword]] &amp; ".*")) * (keywords_copy[keep]=1)  * (keywords_copy[QA]=keywords_copy[[#This Row],[QA]]) *  (keywords_copy[Redundant]&lt;&gt;1), ""))</f>
        <v/>
      </c>
      <c r="M150" cm="1">
        <f t="array" ref="M150">SUM(--(RIGHT(_xlfn.TEXTSPLIT(keywords_copy[[#This Row],[processed]], ," "), 1) = "I"))</f>
        <v>0</v>
      </c>
      <c r="N150" cm="1">
        <f t="array" ref="N150">SUM(--(RIGHT(_xlfn.TEXTSPLIT(keywords_copy[[#This Row],[processed]], ," "), 2) = "bl"))</f>
        <v>0</v>
      </c>
      <c r="O150" cm="1">
        <f t="array" ref="O150">SUM(--(ISNUMBER(SEARCH(keywords_copy[[#This Row],[keyword]], keywords_copy[keyword]))))</f>
        <v>1</v>
      </c>
      <c r="P150" t="str" cm="1">
        <f t="array" ref="P150">_xlfn.TEXTJOIN(", ", TRUE, _xlfn._xlws.FILTER(keywords_copy[keyword], ISNUMBER(SEARCH(keywords_copy[[#This Row],[keyword]], keywords_copy[keyword])), ""))</f>
        <v>compon provid</v>
      </c>
      <c r="Q150" cm="1">
        <f t="array" ref="Q150">SUM(--((_xlfn.REGEXTEST(keywords_copy[keyword], "^" &amp; keywords_copy[[#This Row],[keyword]] &amp; ".*")) * (keywords_copy[keep]=1) ))</f>
        <v>1</v>
      </c>
      <c r="R150" t="str" cm="1">
        <f t="array" ref="R150">_xlfn.TEXTJOIN(", ", TRUE, _xlfn._xlws.FILTER(keywords_copy[keyword], (_xlfn.REGEXTEST(keywords_copy[keyword], "^" &amp; keywords_copy[[#This Row],[keyword]] &amp; ".*")) * (keywords_copy[keep]=1), ""))</f>
        <v>compon provid</v>
      </c>
      <c r="S150" t="str" cm="1">
        <f t="array" ref="S15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1" spans="1:19" hidden="1" x14ac:dyDescent="0.3">
      <c r="A151" t="str">
        <f>IF(NOT(ISBLANK(keywords_copy[[#This Row],[correct value]])), keywords_copy[[#This Row],[correct value]], keywords_copy[[#This Row],[processed]])</f>
        <v>compon use</v>
      </c>
      <c r="B151">
        <f>LEN(keywords_copy[[#This Row],[keyword]])</f>
        <v>10</v>
      </c>
      <c r="C151">
        <v>1</v>
      </c>
      <c r="D151">
        <v>1</v>
      </c>
      <c r="E151" t="s">
        <v>492</v>
      </c>
      <c r="F151">
        <v>1</v>
      </c>
      <c r="G151" t="b">
        <f>COUNTA(_xlfn.TEXTSPLIT(keywords_copy[[#This Row],[processed]]," "))=1</f>
        <v>0</v>
      </c>
      <c r="H151" t="s">
        <v>482</v>
      </c>
      <c r="I151" s="2" t="s">
        <v>483</v>
      </c>
      <c r="K151" cm="1">
        <f t="array" ref="K151">SUM(--((_xlfn.REGEXTEST(keywords_copy[keyword], "\b" &amp; keywords_copy[[#This Row],[keyword]] &amp; ".*")) * (keywords_copy[keep]=1) * (keywords_copy[QA]=keywords_copy[[#This Row],[QA]]) *  (keywords_copy[Redundant]&lt;&gt;1)))</f>
        <v>0</v>
      </c>
      <c r="L151" t="str" cm="1">
        <f t="array" ref="L151">_xlfn.TEXTJOIN(", ", TRUE, _xlfn._xlws.FILTER(keywords_copy[keyword], (_xlfn.REGEXTEST(keywords_copy[keyword], "\b" &amp; keywords_copy[[#This Row],[keyword]] &amp; ".*")) * (keywords_copy[keep]=1)  * (keywords_copy[QA]=keywords_copy[[#This Row],[QA]]) *  (keywords_copy[Redundant]&lt;&gt;1), ""))</f>
        <v/>
      </c>
      <c r="M151" cm="1">
        <f t="array" ref="M151">SUM(--(RIGHT(_xlfn.TEXTSPLIT(keywords_copy[[#This Row],[processed]], ," "), 1) = "I"))</f>
        <v>0</v>
      </c>
      <c r="N151" cm="1">
        <f t="array" ref="N151">SUM(--(RIGHT(_xlfn.TEXTSPLIT(keywords_copy[[#This Row],[processed]], ," "), 2) = "bl"))</f>
        <v>0</v>
      </c>
      <c r="O151" cm="1">
        <f t="array" ref="O151">SUM(--(ISNUMBER(SEARCH(keywords_copy[[#This Row],[keyword]], keywords_copy[keyword]))))</f>
        <v>1</v>
      </c>
      <c r="P151" t="str" cm="1">
        <f t="array" ref="P151">_xlfn.TEXTJOIN(", ", TRUE, _xlfn._xlws.FILTER(keywords_copy[keyword], ISNUMBER(SEARCH(keywords_copy[[#This Row],[keyword]], keywords_copy[keyword])), ""))</f>
        <v>compon use</v>
      </c>
      <c r="Q151" cm="1">
        <f t="array" ref="Q151">SUM(--((_xlfn.REGEXTEST(keywords_copy[keyword], "^" &amp; keywords_copy[[#This Row],[keyword]] &amp; ".*")) * (keywords_copy[keep]=1) ))</f>
        <v>1</v>
      </c>
      <c r="R151" t="str" cm="1">
        <f t="array" ref="R151">_xlfn.TEXTJOIN(", ", TRUE, _xlfn._xlws.FILTER(keywords_copy[keyword], (_xlfn.REGEXTEST(keywords_copy[keyword], "^" &amp; keywords_copy[[#This Row],[keyword]] &amp; ".*")) * (keywords_copy[keep]=1), ""))</f>
        <v>compon use</v>
      </c>
      <c r="S151" t="str" cm="1">
        <f t="array" ref="S15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2" spans="1:19" hidden="1" x14ac:dyDescent="0.3">
      <c r="A152" t="str">
        <f>IF(NOT(ISBLANK(keywords_copy[[#This Row],[correct value]])), keywords_copy[[#This Row],[correct value]], keywords_copy[[#This Row],[processed]])</f>
        <v>component-bas softwar</v>
      </c>
      <c r="B152">
        <f>LEN(keywords_copy[[#This Row],[keyword]])</f>
        <v>21</v>
      </c>
      <c r="C152">
        <v>1</v>
      </c>
      <c r="D152">
        <v>1</v>
      </c>
      <c r="E152" t="s">
        <v>492</v>
      </c>
      <c r="F152">
        <v>1</v>
      </c>
      <c r="G152" t="b">
        <f>COUNTA(_xlfn.TEXTSPLIT(keywords_copy[[#This Row],[processed]]," "))=1</f>
        <v>0</v>
      </c>
      <c r="H152" t="s">
        <v>460</v>
      </c>
      <c r="I152" s="2" t="s">
        <v>461</v>
      </c>
      <c r="K152" cm="1">
        <f t="array" ref="K152">SUM(--((_xlfn.REGEXTEST(keywords_copy[keyword], "\b" &amp; keywords_copy[[#This Row],[keyword]] &amp; ".*")) * (keywords_copy[keep]=1) * (keywords_copy[QA]=keywords_copy[[#This Row],[QA]]) *  (keywords_copy[Redundant]&lt;&gt;1)))</f>
        <v>0</v>
      </c>
      <c r="L152" t="str" cm="1">
        <f t="array" ref="L152">_xlfn.TEXTJOIN(", ", TRUE, _xlfn._xlws.FILTER(keywords_copy[keyword], (_xlfn.REGEXTEST(keywords_copy[keyword], "\b" &amp; keywords_copy[[#This Row],[keyword]] &amp; ".*")) * (keywords_copy[keep]=1)  * (keywords_copy[QA]=keywords_copy[[#This Row],[QA]]) *  (keywords_copy[Redundant]&lt;&gt;1), ""))</f>
        <v/>
      </c>
      <c r="M152" cm="1">
        <f t="array" ref="M152">SUM(--(RIGHT(_xlfn.TEXTSPLIT(keywords_copy[[#This Row],[processed]], ," "), 1) = "I"))</f>
        <v>0</v>
      </c>
      <c r="N152" cm="1">
        <f t="array" ref="N152">SUM(--(RIGHT(_xlfn.TEXTSPLIT(keywords_copy[[#This Row],[processed]], ," "), 2) = "bl"))</f>
        <v>0</v>
      </c>
      <c r="O152" cm="1">
        <f t="array" ref="O152">SUM(--(ISNUMBER(SEARCH(keywords_copy[[#This Row],[keyword]], keywords_copy[keyword]))))</f>
        <v>1</v>
      </c>
      <c r="P152" t="str" cm="1">
        <f t="array" ref="P152">_xlfn.TEXTJOIN(", ", TRUE, _xlfn._xlws.FILTER(keywords_copy[keyword], ISNUMBER(SEARCH(keywords_copy[[#This Row],[keyword]], keywords_copy[keyword])), ""))</f>
        <v>component-bas softwar</v>
      </c>
      <c r="Q152" cm="1">
        <f t="array" ref="Q152">SUM(--((_xlfn.REGEXTEST(keywords_copy[keyword], "^" &amp; keywords_copy[[#This Row],[keyword]] &amp; ".*")) * (keywords_copy[keep]=1) ))</f>
        <v>1</v>
      </c>
      <c r="R152" t="str" cm="1">
        <f t="array" ref="R152">_xlfn.TEXTJOIN(", ", TRUE, _xlfn._xlws.FILTER(keywords_copy[keyword], (_xlfn.REGEXTEST(keywords_copy[keyword], "^" &amp; keywords_copy[[#This Row],[keyword]] &amp; ".*")) * (keywords_copy[keep]=1), ""))</f>
        <v>component-bas softwar</v>
      </c>
      <c r="S152" t="str" cm="1">
        <f t="array" ref="S15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3" spans="1:19" hidden="1" x14ac:dyDescent="0.3">
      <c r="A153" t="str">
        <f>IF(NOT(ISBLANK(keywords_copy[[#This Row],[correct value]])), keywords_copy[[#This Row],[correct value]], keywords_copy[[#This Row],[processed]])</f>
        <v>component-bas system</v>
      </c>
      <c r="B153">
        <f>LEN(keywords_copy[[#This Row],[keyword]])</f>
        <v>20</v>
      </c>
      <c r="C153">
        <v>1</v>
      </c>
      <c r="D153">
        <v>1</v>
      </c>
      <c r="E153" t="s">
        <v>492</v>
      </c>
      <c r="F153">
        <v>1</v>
      </c>
      <c r="G153" t="b">
        <f>COUNTA(_xlfn.TEXTSPLIT(keywords_copy[[#This Row],[processed]]," "))=1</f>
        <v>0</v>
      </c>
      <c r="H153" t="s">
        <v>472</v>
      </c>
      <c r="I153" s="2" t="s">
        <v>473</v>
      </c>
      <c r="K153" cm="1">
        <f t="array" ref="K153">SUM(--((_xlfn.REGEXTEST(keywords_copy[keyword], "\b" &amp; keywords_copy[[#This Row],[keyword]] &amp; ".*")) * (keywords_copy[keep]=1) * (keywords_copy[QA]=keywords_copy[[#This Row],[QA]]) *  (keywords_copy[Redundant]&lt;&gt;1)))</f>
        <v>0</v>
      </c>
      <c r="L153" t="str" cm="1">
        <f t="array" ref="L153">_xlfn.TEXTJOIN(", ", TRUE, _xlfn._xlws.FILTER(keywords_copy[keyword], (_xlfn.REGEXTEST(keywords_copy[keyword], "\b" &amp; keywords_copy[[#This Row],[keyword]] &amp; ".*")) * (keywords_copy[keep]=1)  * (keywords_copy[QA]=keywords_copy[[#This Row],[QA]]) *  (keywords_copy[Redundant]&lt;&gt;1), ""))</f>
        <v/>
      </c>
      <c r="M153" cm="1">
        <f t="array" ref="M153">SUM(--(RIGHT(_xlfn.TEXTSPLIT(keywords_copy[[#This Row],[processed]], ," "), 1) = "I"))</f>
        <v>0</v>
      </c>
      <c r="N153" cm="1">
        <f t="array" ref="N153">SUM(--(RIGHT(_xlfn.TEXTSPLIT(keywords_copy[[#This Row],[processed]], ," "), 2) = "bl"))</f>
        <v>0</v>
      </c>
      <c r="O153" cm="1">
        <f t="array" ref="O153">SUM(--(ISNUMBER(SEARCH(keywords_copy[[#This Row],[keyword]], keywords_copy[keyword]))))</f>
        <v>1</v>
      </c>
      <c r="P153" t="str" cm="1">
        <f t="array" ref="P153">_xlfn.TEXTJOIN(", ", TRUE, _xlfn._xlws.FILTER(keywords_copy[keyword], ISNUMBER(SEARCH(keywords_copy[[#This Row],[keyword]], keywords_copy[keyword])), ""))</f>
        <v>component-bas system</v>
      </c>
      <c r="Q153" cm="1">
        <f t="array" ref="Q153">SUM(--((_xlfn.REGEXTEST(keywords_copy[keyword], "^" &amp; keywords_copy[[#This Row],[keyword]] &amp; ".*")) * (keywords_copy[keep]=1) ))</f>
        <v>1</v>
      </c>
      <c r="R153" t="str" cm="1">
        <f t="array" ref="R153">_xlfn.TEXTJOIN(", ", TRUE, _xlfn._xlws.FILTER(keywords_copy[keyword], (_xlfn.REGEXTEST(keywords_copy[keyword], "^" &amp; keywords_copy[[#This Row],[keyword]] &amp; ".*")) * (keywords_copy[keep]=1), ""))</f>
        <v>component-bas system</v>
      </c>
      <c r="S153" t="str" cm="1">
        <f t="array" ref="S15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54" spans="1:19" x14ac:dyDescent="0.3">
      <c r="A154" s="1" t="str">
        <f>IF(NOT(ISBLANK(keywords_copy[[#This Row],[correct value]])), keywords_copy[[#This Row],[correct value]], keywords_copy[[#This Row],[processed]])</f>
        <v>composab</v>
      </c>
      <c r="B154" s="1">
        <f>LEN(keywords_copy[[#This Row],[keyword]])</f>
        <v>8</v>
      </c>
      <c r="C154">
        <v>0</v>
      </c>
      <c r="D154">
        <v>0</v>
      </c>
      <c r="E154" t="s">
        <v>115</v>
      </c>
      <c r="G154" t="b">
        <f>COUNTA(_xlfn.TEXTSPLIT(keywords_copy[[#This Row],[processed]]," "))=1</f>
        <v>1</v>
      </c>
      <c r="H154" t="s">
        <v>98</v>
      </c>
      <c r="I154" t="s">
        <v>98</v>
      </c>
      <c r="K154" cm="1">
        <f t="array" ref="K154">SUM(--((_xlfn.REGEXTEST(keywords_copy[keyword], "\b" &amp; keywords_copy[[#This Row],[keyword]] &amp; ".*")) * (keywords_copy[keep]=1) * (keywords_copy[QA]=keywords_copy[[#This Row],[QA]]) *  (keywords_copy[Redundant]&lt;&gt;1)))</f>
        <v>0</v>
      </c>
      <c r="L154" t="str" cm="1">
        <f t="array" ref="L154">_xlfn.TEXTJOIN(", ", TRUE, _xlfn._xlws.FILTER(keywords_copy[keyword], (_xlfn.REGEXTEST(keywords_copy[keyword], "\b" &amp; keywords_copy[[#This Row],[keyword]] &amp; ".*")) * (keywords_copy[keep]=1)  * (keywords_copy[QA]=keywords_copy[[#This Row],[QA]]) *  (keywords_copy[Redundant]&lt;&gt;1), ""))</f>
        <v/>
      </c>
      <c r="M154" cm="1">
        <f t="array" ref="M154">SUM(--(RIGHT(_xlfn.TEXTSPLIT(keywords_copy[[#This Row],[processed]], ," "), 1) = "I"))</f>
        <v>0</v>
      </c>
      <c r="N154" cm="1">
        <f t="array" ref="N154">SUM(--(RIGHT(_xlfn.TEXTSPLIT(keywords_copy[[#This Row],[processed]], ," "), 2) = "bl"))</f>
        <v>0</v>
      </c>
      <c r="O154" cm="1">
        <f t="array" ref="O154">SUM(--(ISNUMBER(SEARCH(keywords_copy[[#This Row],[keyword]], keywords_copy[keyword]))))</f>
        <v>1</v>
      </c>
      <c r="P154" t="str" cm="1">
        <f t="array" ref="P154">_xlfn.TEXTJOIN(", ", TRUE, _xlfn._xlws.FILTER(keywords_copy[keyword], ISNUMBER(SEARCH(keywords_copy[[#This Row],[keyword]], keywords_copy[keyword])), ""))</f>
        <v>composab</v>
      </c>
      <c r="Q154" cm="1">
        <f t="array" ref="Q154">SUM(--((_xlfn.REGEXTEST(keywords_copy[keyword], "^" &amp; keywords_copy[[#This Row],[keyword]] &amp; ".*")) * (keywords_copy[keep]=1) ))</f>
        <v>0</v>
      </c>
      <c r="R154" t="str" cm="1">
        <f t="array" ref="R154">_xlfn.TEXTJOIN(", ", TRUE, _xlfn._xlws.FILTER(keywords_copy[keyword], (_xlfn.REGEXTEST(keywords_copy[keyword], "^" &amp; keywords_copy[[#This Row],[keyword]] &amp; ".*")) * (keywords_copy[keep]=1), ""))</f>
        <v/>
      </c>
      <c r="S154" t="str" cm="1">
        <f t="array" ref="S15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55" spans="1:19" hidden="1" x14ac:dyDescent="0.3">
      <c r="A155" t="str">
        <f>IF(NOT(ISBLANK(keywords_copy[[#This Row],[correct value]])), keywords_copy[[#This Row],[correct value]], keywords_copy[[#This Row],[processed]])</f>
        <v>compos</v>
      </c>
      <c r="B155">
        <f>LEN(keywords_copy[[#This Row],[keyword]])</f>
        <v>6</v>
      </c>
      <c r="C155">
        <v>0</v>
      </c>
      <c r="D155">
        <v>1</v>
      </c>
      <c r="E155" t="s">
        <v>390</v>
      </c>
      <c r="G155" t="b">
        <f>COUNTA(_xlfn.TEXTSPLIT(keywords_copy[[#This Row],[processed]]," "))=1</f>
        <v>1</v>
      </c>
      <c r="H155" t="s">
        <v>293</v>
      </c>
      <c r="I155" s="2" t="s">
        <v>294</v>
      </c>
      <c r="J155" t="s">
        <v>294</v>
      </c>
      <c r="K155" cm="1">
        <f t="array" ref="K155">SUM(--((_xlfn.REGEXTEST(keywords_copy[keyword], "\b" &amp; keywords_copy[[#This Row],[keyword]] &amp; ".*")) * (keywords_copy[keep]=1) * (keywords_copy[QA]=keywords_copy[[#This Row],[QA]]) *  (keywords_copy[Redundant]&lt;&gt;1)))</f>
        <v>1</v>
      </c>
      <c r="L155" t="str" cm="1">
        <f t="array" ref="L155">_xlfn.TEXTJOIN(", ", TRUE, _xlfn._xlws.FILTER(keywords_copy[keyword], (_xlfn.REGEXTEST(keywords_copy[keyword], "\b" &amp; keywords_copy[[#This Row],[keyword]] &amp; ".*")) * (keywords_copy[keep]=1)  * (keywords_copy[QA]=keywords_copy[[#This Row],[QA]]) *  (keywords_copy[Redundant]&lt;&gt;1), ""))</f>
        <v>compos</v>
      </c>
      <c r="M155" cm="1">
        <f t="array" ref="M155">SUM(--(RIGHT(_xlfn.TEXTSPLIT(keywords_copy[[#This Row],[processed]], ," "), 1) = "I"))</f>
        <v>0</v>
      </c>
      <c r="N155" cm="1">
        <f t="array" ref="N155">SUM(--(RIGHT(_xlfn.TEXTSPLIT(keywords_copy[[#This Row],[processed]], ," "), 2) = "bl"))</f>
        <v>0</v>
      </c>
      <c r="O155" cm="1">
        <f t="array" ref="O155">SUM(--(ISNUMBER(SEARCH(keywords_copy[[#This Row],[keyword]], keywords_copy[keyword]))))</f>
        <v>3</v>
      </c>
      <c r="P155" t="str" cm="1">
        <f t="array" ref="P155">_xlfn.TEXTJOIN(", ", TRUE, _xlfn._xlws.FILTER(keywords_copy[keyword], ISNUMBER(SEARCH(keywords_copy[[#This Row],[keyword]], keywords_copy[keyword])), ""))</f>
        <v>composab, compos, compos</v>
      </c>
      <c r="Q155" cm="1">
        <f t="array" ref="Q155">SUM(--((_xlfn.REGEXTEST(keywords_copy[keyword], "^" &amp; keywords_copy[[#This Row],[keyword]] &amp; ".*")) * (keywords_copy[keep]=1) ))</f>
        <v>2</v>
      </c>
      <c r="R155" t="str" cm="1">
        <f t="array" ref="R155">_xlfn.TEXTJOIN(", ", TRUE, _xlfn._xlws.FILTER(keywords_copy[keyword], (_xlfn.REGEXTEST(keywords_copy[keyword], "^" &amp; keywords_copy[[#This Row],[keyword]] &amp; ".*")) * (keywords_copy[keep]=1), ""))</f>
        <v>compos, compos</v>
      </c>
      <c r="S155" t="str" cm="1">
        <f t="array" ref="S15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56" spans="1:19" hidden="1" x14ac:dyDescent="0.3">
      <c r="A156" t="str">
        <f>IF(NOT(ISBLANK(keywords_copy[[#This Row],[correct value]])), keywords_copy[[#This Row],[correct value]], keywords_copy[[#This Row],[processed]])</f>
        <v>compos</v>
      </c>
      <c r="B156">
        <f>LEN(keywords_copy[[#This Row],[keyword]])</f>
        <v>6</v>
      </c>
      <c r="C156">
        <v>0</v>
      </c>
      <c r="D156">
        <v>1</v>
      </c>
      <c r="E156" t="s">
        <v>541</v>
      </c>
      <c r="G156" t="b">
        <f>COUNTA(_xlfn.TEXTSPLIT(keywords_copy[[#This Row],[processed]]," "))=1</f>
        <v>1</v>
      </c>
      <c r="H156" t="s">
        <v>293</v>
      </c>
      <c r="I156" s="2" t="s">
        <v>294</v>
      </c>
      <c r="J156" t="s">
        <v>294</v>
      </c>
      <c r="K156" cm="1">
        <f t="array" ref="K156">SUM(--((_xlfn.REGEXTEST(keywords_copy[keyword], "\b" &amp; keywords_copy[[#This Row],[keyword]] &amp; ".*")) * (keywords_copy[keep]=1) * (keywords_copy[QA]=keywords_copy[[#This Row],[QA]]) *  (keywords_copy[Redundant]&lt;&gt;1)))</f>
        <v>1</v>
      </c>
      <c r="L156" t="str" cm="1">
        <f t="array" ref="L156">_xlfn.TEXTJOIN(", ", TRUE, _xlfn._xlws.FILTER(keywords_copy[keyword], (_xlfn.REGEXTEST(keywords_copy[keyword], "\b" &amp; keywords_copy[[#This Row],[keyword]] &amp; ".*")) * (keywords_copy[keep]=1)  * (keywords_copy[QA]=keywords_copy[[#This Row],[QA]]) *  (keywords_copy[Redundant]&lt;&gt;1), ""))</f>
        <v>compos</v>
      </c>
      <c r="M156" cm="1">
        <f t="array" ref="M156">SUM(--(RIGHT(_xlfn.TEXTSPLIT(keywords_copy[[#This Row],[processed]], ," "), 1) = "I"))</f>
        <v>0</v>
      </c>
      <c r="N156" cm="1">
        <f t="array" ref="N156">SUM(--(RIGHT(_xlfn.TEXTSPLIT(keywords_copy[[#This Row],[processed]], ," "), 2) = "bl"))</f>
        <v>0</v>
      </c>
      <c r="O156" cm="1">
        <f t="array" ref="O156">SUM(--(ISNUMBER(SEARCH(keywords_copy[[#This Row],[keyword]], keywords_copy[keyword]))))</f>
        <v>3</v>
      </c>
      <c r="P156" t="str" cm="1">
        <f t="array" ref="P156">_xlfn.TEXTJOIN(", ", TRUE, _xlfn._xlws.FILTER(keywords_copy[keyword], ISNUMBER(SEARCH(keywords_copy[[#This Row],[keyword]], keywords_copy[keyword])), ""))</f>
        <v>composab, compos, compos</v>
      </c>
      <c r="Q156" cm="1">
        <f t="array" ref="Q156">SUM(--((_xlfn.REGEXTEST(keywords_copy[keyword], "^" &amp; keywords_copy[[#This Row],[keyword]] &amp; ".*")) * (keywords_copy[keep]=1) ))</f>
        <v>2</v>
      </c>
      <c r="R156" t="str" cm="1">
        <f t="array" ref="R156">_xlfn.TEXTJOIN(", ", TRUE, _xlfn._xlws.FILTER(keywords_copy[keyword], (_xlfn.REGEXTEST(keywords_copy[keyword], "^" &amp; keywords_copy[[#This Row],[keyword]] &amp; ".*")) * (keywords_copy[keep]=1), ""))</f>
        <v>compos, compos</v>
      </c>
      <c r="S156" t="str" cm="1">
        <f t="array" ref="S15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57" spans="1:19" hidden="1" x14ac:dyDescent="0.3">
      <c r="A157" t="str">
        <f>IF(NOT(ISBLANK(keywords_copy[[#This Row],[correct value]])), keywords_copy[[#This Row],[correct value]], keywords_copy[[#This Row],[processed]])</f>
        <v>comput resourc</v>
      </c>
      <c r="B157">
        <f>LEN(keywords_copy[[#This Row],[keyword]])</f>
        <v>14</v>
      </c>
      <c r="C157">
        <v>1</v>
      </c>
      <c r="D157">
        <v>1</v>
      </c>
      <c r="E157" t="s">
        <v>746</v>
      </c>
      <c r="F157">
        <v>1</v>
      </c>
      <c r="G157" t="b">
        <f>COUNTA(_xlfn.TEXTSPLIT(keywords_copy[[#This Row],[processed]]," "))=1</f>
        <v>0</v>
      </c>
      <c r="H157" t="s">
        <v>738</v>
      </c>
      <c r="I157" s="2" t="s">
        <v>739</v>
      </c>
      <c r="K157" cm="1">
        <f t="array" ref="K157">SUM(--((_xlfn.REGEXTEST(keywords_copy[keyword], "\b" &amp; keywords_copy[[#This Row],[keyword]] &amp; ".*")) * (keywords_copy[keep]=1) * (keywords_copy[QA]=keywords_copy[[#This Row],[QA]]) *  (keywords_copy[Redundant]&lt;&gt;1)))</f>
        <v>0</v>
      </c>
      <c r="L157" t="str" cm="1">
        <f t="array" ref="L157">_xlfn.TEXTJOIN(", ", TRUE, _xlfn._xlws.FILTER(keywords_copy[keyword], (_xlfn.REGEXTEST(keywords_copy[keyword], "\b" &amp; keywords_copy[[#This Row],[keyword]] &amp; ".*")) * (keywords_copy[keep]=1)  * (keywords_copy[QA]=keywords_copy[[#This Row],[QA]]) *  (keywords_copy[Redundant]&lt;&gt;1), ""))</f>
        <v/>
      </c>
      <c r="M157" cm="1">
        <f t="array" ref="M157">SUM(--(RIGHT(_xlfn.TEXTSPLIT(keywords_copy[[#This Row],[processed]], ," "), 1) = "I"))</f>
        <v>0</v>
      </c>
      <c r="N157" cm="1">
        <f t="array" ref="N157">SUM(--(RIGHT(_xlfn.TEXTSPLIT(keywords_copy[[#This Row],[processed]], ," "), 2) = "bl"))</f>
        <v>0</v>
      </c>
      <c r="O157" cm="1">
        <f t="array" ref="O157">SUM(--(ISNUMBER(SEARCH(keywords_copy[[#This Row],[keyword]], keywords_copy[keyword]))))</f>
        <v>1</v>
      </c>
      <c r="P157" t="str" cm="1">
        <f t="array" ref="P157">_xlfn.TEXTJOIN(", ", TRUE, _xlfn._xlws.FILTER(keywords_copy[keyword], ISNUMBER(SEARCH(keywords_copy[[#This Row],[keyword]], keywords_copy[keyword])), ""))</f>
        <v>comput resourc</v>
      </c>
      <c r="Q157" cm="1">
        <f t="array" ref="Q157">SUM(--((_xlfn.REGEXTEST(keywords_copy[keyword], "^" &amp; keywords_copy[[#This Row],[keyword]] &amp; ".*")) * (keywords_copy[keep]=1) ))</f>
        <v>1</v>
      </c>
      <c r="R157" t="str" cm="1">
        <f t="array" ref="R157">_xlfn.TEXTJOIN(", ", TRUE, _xlfn._xlws.FILTER(keywords_copy[keyword], (_xlfn.REGEXTEST(keywords_copy[keyword], "^" &amp; keywords_copy[[#This Row],[keyword]] &amp; ".*")) * (keywords_copy[keep]=1), ""))</f>
        <v>comput resourc</v>
      </c>
      <c r="S157" t="str" cm="1">
        <f t="array" ref="S15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58" spans="1:19" hidden="1" x14ac:dyDescent="0.3">
      <c r="A158" t="str">
        <f>IF(NOT(ISBLANK(keywords_copy[[#This Row],[correct value]])), keywords_copy[[#This Row],[correct value]], keywords_copy[[#This Row],[processed]])</f>
        <v>ethnograph</v>
      </c>
      <c r="B158">
        <f>LEN(keywords_copy[[#This Row],[keyword]])</f>
        <v>10</v>
      </c>
      <c r="C158">
        <v>1</v>
      </c>
      <c r="D158">
        <v>1</v>
      </c>
      <c r="E158" t="s">
        <v>1383</v>
      </c>
      <c r="G158" t="b">
        <f>COUNTA(_xlfn.TEXTSPLIT(keywords_copy[[#This Row],[processed]]," "))=1</f>
        <v>1</v>
      </c>
      <c r="H158" t="s">
        <v>1362</v>
      </c>
      <c r="I158" s="2" t="s">
        <v>1363</v>
      </c>
      <c r="K158" cm="1">
        <f t="array" ref="K158">SUM(--((_xlfn.REGEXTEST(keywords_copy[keyword], "\b" &amp; keywords_copy[[#This Row],[keyword]] &amp; ".*")) * (keywords_copy[keep]=1) * (keywords_copy[QA]=keywords_copy[[#This Row],[QA]]) *  (keywords_copy[Redundant]&lt;&gt;1)))</f>
        <v>1</v>
      </c>
      <c r="L158" t="str" cm="1">
        <f t="array" ref="L158">_xlfn.TEXTJOIN(", ", TRUE, _xlfn._xlws.FILTER(keywords_copy[keyword], (_xlfn.REGEXTEST(keywords_copy[keyword], "\b" &amp; keywords_copy[[#This Row],[keyword]] &amp; ".*")) * (keywords_copy[keep]=1)  * (keywords_copy[QA]=keywords_copy[[#This Row],[QA]]) *  (keywords_copy[Redundant]&lt;&gt;1), ""))</f>
        <v>ethnograph</v>
      </c>
      <c r="M158" cm="1">
        <f t="array" ref="M158">SUM(--(RIGHT(_xlfn.TEXTSPLIT(keywords_copy[[#This Row],[processed]], ," "), 1) = "I"))</f>
        <v>0</v>
      </c>
      <c r="N158" cm="1">
        <f t="array" ref="N158">SUM(--(RIGHT(_xlfn.TEXTSPLIT(keywords_copy[[#This Row],[processed]], ," "), 2) = "bl"))</f>
        <v>0</v>
      </c>
      <c r="O158" cm="1">
        <f t="array" ref="O158">SUM(--(ISNUMBER(SEARCH(keywords_copy[[#This Row],[keyword]], keywords_copy[keyword]))))</f>
        <v>1</v>
      </c>
      <c r="P158" t="str" cm="1">
        <f t="array" ref="P158">_xlfn.TEXTJOIN(", ", TRUE, _xlfn._xlws.FILTER(keywords_copy[keyword], ISNUMBER(SEARCH(keywords_copy[[#This Row],[keyword]], keywords_copy[keyword])), ""))</f>
        <v>ethnograph</v>
      </c>
      <c r="Q158" cm="1">
        <f t="array" ref="Q158">SUM(--((_xlfn.REGEXTEST(keywords_copy[keyword], "^" &amp; keywords_copy[[#This Row],[keyword]] &amp; ".*")) * (keywords_copy[keep]=1) ))</f>
        <v>1</v>
      </c>
      <c r="R158" t="str" cm="1">
        <f t="array" ref="R158">_xlfn.TEXTJOIN(", ", TRUE, _xlfn._xlws.FILTER(keywords_copy[keyword], (_xlfn.REGEXTEST(keywords_copy[keyword], "^" &amp; keywords_copy[[#This Row],[keyword]] &amp; ".*")) * (keywords_copy[keep]=1), ""))</f>
        <v>ethnograph</v>
      </c>
      <c r="S158" t="str" cm="1">
        <f t="array" ref="S15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59" spans="1:19" hidden="1" x14ac:dyDescent="0.3">
      <c r="A159" t="str">
        <f>IF(NOT(ISBLANK(keywords_copy[[#This Row],[correct value]])), keywords_copy[[#This Row],[correct value]], keywords_copy[[#This Row],[processed]])</f>
        <v>concern</v>
      </c>
      <c r="B159">
        <f>LEN(keywords_copy[[#This Row],[keyword]])</f>
        <v>7</v>
      </c>
      <c r="C159">
        <v>0</v>
      </c>
      <c r="D159">
        <v>1</v>
      </c>
      <c r="E159" t="s">
        <v>541</v>
      </c>
      <c r="G159" t="b">
        <f>COUNTA(_xlfn.TEXTSPLIT(keywords_copy[[#This Row],[processed]]," "))=1</f>
        <v>1</v>
      </c>
      <c r="H159" t="s">
        <v>507</v>
      </c>
      <c r="I159" s="2" t="s">
        <v>508</v>
      </c>
      <c r="K159" cm="1">
        <f t="array" ref="K159">SUM(--((_xlfn.REGEXTEST(keywords_copy[keyword], "\b" &amp; keywords_copy[[#This Row],[keyword]] &amp; ".*")) * (keywords_copy[keep]=1) * (keywords_copy[QA]=keywords_copy[[#This Row],[QA]]) *  (keywords_copy[Redundant]&lt;&gt;1)))</f>
        <v>1</v>
      </c>
      <c r="L159" t="str" cm="1">
        <f t="array" ref="L159">_xlfn.TEXTJOIN(", ", TRUE, _xlfn._xlws.FILTER(keywords_copy[keyword], (_xlfn.REGEXTEST(keywords_copy[keyword], "\b" &amp; keywords_copy[[#This Row],[keyword]] &amp; ".*")) * (keywords_copy[keep]=1)  * (keywords_copy[QA]=keywords_copy[[#This Row],[QA]]) *  (keywords_copy[Redundant]&lt;&gt;1), ""))</f>
        <v>concern</v>
      </c>
      <c r="M159" cm="1">
        <f t="array" ref="M159">SUM(--(RIGHT(_xlfn.TEXTSPLIT(keywords_copy[[#This Row],[processed]], ," "), 1) = "I"))</f>
        <v>0</v>
      </c>
      <c r="N159" cm="1">
        <f t="array" ref="N159">SUM(--(RIGHT(_xlfn.TEXTSPLIT(keywords_copy[[#This Row],[processed]], ," "), 2) = "bl"))</f>
        <v>0</v>
      </c>
      <c r="O159" cm="1">
        <f t="array" ref="O159">SUM(--(ISNUMBER(SEARCH(keywords_copy[[#This Row],[keyword]], keywords_copy[keyword]))))</f>
        <v>2</v>
      </c>
      <c r="P159" t="str" cm="1">
        <f t="array" ref="P159">_xlfn.TEXTJOIN(", ", TRUE, _xlfn._xlws.FILTER(keywords_copy[keyword], ISNUMBER(SEARCH(keywords_copy[[#This Row],[keyword]], keywords_copy[keyword])), ""))</f>
        <v>concern, concern</v>
      </c>
      <c r="Q159" cm="1">
        <f t="array" ref="Q159">SUM(--((_xlfn.REGEXTEST(keywords_copy[keyword], "^" &amp; keywords_copy[[#This Row],[keyword]] &amp; ".*")) * (keywords_copy[keep]=1) ))</f>
        <v>2</v>
      </c>
      <c r="R159" t="str" cm="1">
        <f t="array" ref="R159">_xlfn.TEXTJOIN(", ", TRUE, _xlfn._xlws.FILTER(keywords_copy[keyword], (_xlfn.REGEXTEST(keywords_copy[keyword], "^" &amp; keywords_copy[[#This Row],[keyword]] &amp; ".*")) * (keywords_copy[keep]=1), ""))</f>
        <v>concern, concern</v>
      </c>
      <c r="S159" t="str" cm="1">
        <f t="array" ref="S15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60" spans="1:19" x14ac:dyDescent="0.3">
      <c r="A160" s="6" t="str">
        <f>IF(NOT(ISBLANK(keywords_copy[[#This Row],[correct value]])), keywords_copy[[#This Row],[correct value]], keywords_copy[[#This Row],[processed]])</f>
        <v>confiden bound</v>
      </c>
      <c r="B160" s="6">
        <f>LEN(keywords_copy[[#This Row],[keyword]])</f>
        <v>14</v>
      </c>
      <c r="C160">
        <v>0</v>
      </c>
      <c r="D160">
        <v>0</v>
      </c>
      <c r="E160" t="s">
        <v>861</v>
      </c>
      <c r="G160" t="b">
        <f>COUNTA(_xlfn.TEXTSPLIT(keywords_copy[[#This Row],[processed]]," "))=1</f>
        <v>0</v>
      </c>
      <c r="H160" t="s">
        <v>794</v>
      </c>
      <c r="I160" t="s">
        <v>794</v>
      </c>
      <c r="K160" cm="1">
        <f t="array" ref="K160">SUM(--((_xlfn.REGEXTEST(keywords_copy[keyword], "\b" &amp; keywords_copy[[#This Row],[keyword]] &amp; ".*")) * (keywords_copy[keep]=1) * (keywords_copy[QA]=keywords_copy[[#This Row],[QA]]) *  (keywords_copy[Redundant]&lt;&gt;1)))</f>
        <v>0</v>
      </c>
      <c r="L160" t="str" cm="1">
        <f t="array" ref="L160">_xlfn.TEXTJOIN(", ", TRUE, _xlfn._xlws.FILTER(keywords_copy[keyword], (_xlfn.REGEXTEST(keywords_copy[keyword], "\b" &amp; keywords_copy[[#This Row],[keyword]] &amp; ".*")) * (keywords_copy[keep]=1)  * (keywords_copy[QA]=keywords_copy[[#This Row],[QA]]) *  (keywords_copy[Redundant]&lt;&gt;1), ""))</f>
        <v/>
      </c>
      <c r="M160" cm="1">
        <f t="array" ref="M160">SUM(--(RIGHT(_xlfn.TEXTSPLIT(keywords_copy[[#This Row],[processed]], ," "), 1) = "I"))</f>
        <v>0</v>
      </c>
      <c r="N160" cm="1">
        <f t="array" ref="N160">SUM(--(RIGHT(_xlfn.TEXTSPLIT(keywords_copy[[#This Row],[processed]], ," "), 2) = "bl"))</f>
        <v>0</v>
      </c>
      <c r="O160" cm="1">
        <f t="array" ref="O160">SUM(--(ISNUMBER(SEARCH(keywords_copy[[#This Row],[keyword]], keywords_copy[keyword]))))</f>
        <v>1</v>
      </c>
      <c r="P160" t="str" cm="1">
        <f t="array" ref="P160">_xlfn.TEXTJOIN(", ", TRUE, _xlfn._xlws.FILTER(keywords_copy[keyword], ISNUMBER(SEARCH(keywords_copy[[#This Row],[keyword]], keywords_copy[keyword])), ""))</f>
        <v>confiden bound</v>
      </c>
      <c r="Q160" cm="1">
        <f t="array" ref="Q160">SUM(--((_xlfn.REGEXTEST(keywords_copy[keyword], "^" &amp; keywords_copy[[#This Row],[keyword]] &amp; ".*")) * (keywords_copy[keep]=1) ))</f>
        <v>0</v>
      </c>
      <c r="R160" t="str" cm="1">
        <f t="array" ref="R160">_xlfn.TEXTJOIN(", ", TRUE, _xlfn._xlws.FILTER(keywords_copy[keyword], (_xlfn.REGEXTEST(keywords_copy[keyword], "^" &amp; keywords_copy[[#This Row],[keyword]] &amp; ".*")) * (keywords_copy[keep]=1), ""))</f>
        <v/>
      </c>
      <c r="S160" t="str" cm="1">
        <f t="array" ref="S16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61" spans="1:19" hidden="1" x14ac:dyDescent="0.3">
      <c r="A161" t="str">
        <f>IF(NOT(ISBLANK(keywords_copy[[#This Row],[correct value]])), keywords_copy[[#This Row],[correct value]], keywords_copy[[#This Row],[processed]])</f>
        <v>testab analysi</v>
      </c>
      <c r="B161">
        <f>LEN(keywords_copy[[#This Row],[keyword]])</f>
        <v>14</v>
      </c>
      <c r="C161">
        <v>1</v>
      </c>
      <c r="D161">
        <v>1</v>
      </c>
      <c r="E161" t="s">
        <v>1262</v>
      </c>
      <c r="F161">
        <v>1</v>
      </c>
      <c r="G161" t="b">
        <f>COUNTA(_xlfn.TEXTSPLIT(keywords_copy[[#This Row],[processed]]," "))=1</f>
        <v>0</v>
      </c>
      <c r="H161" t="s">
        <v>1246</v>
      </c>
      <c r="I161" s="2" t="s">
        <v>1247</v>
      </c>
      <c r="J161" t="s">
        <v>1423</v>
      </c>
      <c r="K161" cm="1">
        <f t="array" ref="K161">SUM(--((_xlfn.REGEXTEST(keywords_copy[keyword], "\b" &amp; keywords_copy[[#This Row],[keyword]] &amp; ".*")) * (keywords_copy[keep]=1) * (keywords_copy[QA]=keywords_copy[[#This Row],[QA]]) *  (keywords_copy[Redundant]&lt;&gt;1)))</f>
        <v>0</v>
      </c>
      <c r="L161" t="str" cm="1">
        <f t="array" ref="L161">_xlfn.TEXTJOIN(", ", TRUE, _xlfn._xlws.FILTER(keywords_copy[keyword], (_xlfn.REGEXTEST(keywords_copy[keyword], "\b" &amp; keywords_copy[[#This Row],[keyword]] &amp; ".*")) * (keywords_copy[keep]=1)  * (keywords_copy[QA]=keywords_copy[[#This Row],[QA]]) *  (keywords_copy[Redundant]&lt;&gt;1), ""))</f>
        <v/>
      </c>
      <c r="M161" cm="1">
        <f t="array" ref="M161">SUM(--(RIGHT(_xlfn.TEXTSPLIT(keywords_copy[[#This Row],[processed]], ," "), 1) = "I"))</f>
        <v>1</v>
      </c>
      <c r="N161" cm="1">
        <f t="array" ref="N161">SUM(--(RIGHT(_xlfn.TEXTSPLIT(keywords_copy[[#This Row],[processed]], ," "), 2) = "bl"))</f>
        <v>1</v>
      </c>
      <c r="O161" cm="1">
        <f t="array" ref="O161">SUM(--(ISNUMBER(SEARCH(keywords_copy[[#This Row],[keyword]], keywords_copy[keyword]))))</f>
        <v>1</v>
      </c>
      <c r="P161" t="str" cm="1">
        <f t="array" ref="P161">_xlfn.TEXTJOIN(", ", TRUE, _xlfn._xlws.FILTER(keywords_copy[keyword], ISNUMBER(SEARCH(keywords_copy[[#This Row],[keyword]], keywords_copy[keyword])), ""))</f>
        <v>testab analysi</v>
      </c>
      <c r="Q161" cm="1">
        <f t="array" ref="Q161">SUM(--((_xlfn.REGEXTEST(keywords_copy[keyword], "^" &amp; keywords_copy[[#This Row],[keyword]] &amp; ".*")) * (keywords_copy[keep]=1) ))</f>
        <v>1</v>
      </c>
      <c r="R161" t="str" cm="1">
        <f t="array" ref="R161">_xlfn.TEXTJOIN(", ", TRUE, _xlfn._xlws.FILTER(keywords_copy[keyword], (_xlfn.REGEXTEST(keywords_copy[keyword], "^" &amp; keywords_copy[[#This Row],[keyword]] &amp; ".*")) * (keywords_copy[keep]=1), ""))</f>
        <v>testab analysi</v>
      </c>
      <c r="S161" t="str" cm="1">
        <f t="array" ref="S16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162" spans="1:19" hidden="1" x14ac:dyDescent="0.3">
      <c r="A162" t="str">
        <f>IF(NOT(ISBLANK(keywords_copy[[#This Row],[correct value]])), keywords_copy[[#This Row],[correct value]], keywords_copy[[#This Row],[processed]])</f>
        <v>concurren</v>
      </c>
      <c r="B162">
        <f>LEN(keywords_copy[[#This Row],[keyword]])</f>
        <v>9</v>
      </c>
      <c r="C162">
        <v>0</v>
      </c>
      <c r="D162">
        <v>1</v>
      </c>
      <c r="E162" t="s">
        <v>746</v>
      </c>
      <c r="G162" t="b">
        <f>COUNTA(_xlfn.TEXTSPLIT(keywords_copy[[#This Row],[processed]]," "))=1</f>
        <v>1</v>
      </c>
      <c r="H162" t="s">
        <v>656</v>
      </c>
      <c r="I162" s="2" t="s">
        <v>656</v>
      </c>
      <c r="K162" cm="1">
        <f t="array" ref="K162">SUM(--((_xlfn.REGEXTEST(keywords_copy[keyword], "\b" &amp; keywords_copy[[#This Row],[keyword]] &amp; ".*")) * (keywords_copy[keep]=1) * (keywords_copy[QA]=keywords_copy[[#This Row],[QA]]) *  (keywords_copy[Redundant]&lt;&gt;1)))</f>
        <v>1</v>
      </c>
      <c r="L162" t="str" cm="1">
        <f t="array" ref="L162">_xlfn.TEXTJOIN(", ", TRUE, _xlfn._xlws.FILTER(keywords_copy[keyword], (_xlfn.REGEXTEST(keywords_copy[keyword], "\b" &amp; keywords_copy[[#This Row],[keyword]] &amp; ".*")) * (keywords_copy[keep]=1)  * (keywords_copy[QA]=keywords_copy[[#This Row],[QA]]) *  (keywords_copy[Redundant]&lt;&gt;1), ""))</f>
        <v>concurren</v>
      </c>
      <c r="M162" cm="1">
        <f t="array" ref="M162">SUM(--(RIGHT(_xlfn.TEXTSPLIT(keywords_copy[[#This Row],[processed]], ," "), 1) = "I"))</f>
        <v>0</v>
      </c>
      <c r="N162" cm="1">
        <f t="array" ref="N162">SUM(--(RIGHT(_xlfn.TEXTSPLIT(keywords_copy[[#This Row],[processed]], ," "), 2) = "bl"))</f>
        <v>0</v>
      </c>
      <c r="O162" cm="1">
        <f t="array" ref="O162">SUM(--(ISNUMBER(SEARCH(keywords_copy[[#This Row],[keyword]], keywords_copy[keyword]))))</f>
        <v>1</v>
      </c>
      <c r="P162" t="str" cm="1">
        <f t="array" ref="P162">_xlfn.TEXTJOIN(", ", TRUE, _xlfn._xlws.FILTER(keywords_copy[keyword], ISNUMBER(SEARCH(keywords_copy[[#This Row],[keyword]], keywords_copy[keyword])), ""))</f>
        <v>concurren</v>
      </c>
      <c r="Q162" cm="1">
        <f t="array" ref="Q162">SUM(--((_xlfn.REGEXTEST(keywords_copy[keyword], "^" &amp; keywords_copy[[#This Row],[keyword]] &amp; ".*")) * (keywords_copy[keep]=1) ))</f>
        <v>1</v>
      </c>
      <c r="R162" t="str" cm="1">
        <f t="array" ref="R162">_xlfn.TEXTJOIN(", ", TRUE, _xlfn._xlws.FILTER(keywords_copy[keyword], (_xlfn.REGEXTEST(keywords_copy[keyword], "^" &amp; keywords_copy[[#This Row],[keyword]] &amp; ".*")) * (keywords_copy[keep]=1), ""))</f>
        <v>concurren</v>
      </c>
      <c r="S162" t="str" cm="1">
        <f t="array" ref="S16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63" spans="1:19" hidden="1" x14ac:dyDescent="0.3">
      <c r="A163" t="str">
        <f>IF(NOT(ISBLANK(keywords_copy[[#This Row],[correct value]])), keywords_copy[[#This Row],[correct value]], keywords_copy[[#This Row],[processed]])</f>
        <v>disclosur</v>
      </c>
      <c r="B163">
        <f>LEN(keywords_copy[[#This Row],[keyword]])</f>
        <v>9</v>
      </c>
      <c r="C163">
        <v>1</v>
      </c>
      <c r="D163">
        <v>1</v>
      </c>
      <c r="E163" t="s">
        <v>1184</v>
      </c>
      <c r="F163">
        <v>1</v>
      </c>
      <c r="G163" t="b">
        <f>COUNTA(_xlfn.TEXTSPLIT(keywords_copy[[#This Row],[processed]]," "))=1</f>
        <v>1</v>
      </c>
      <c r="H163" t="s">
        <v>1159</v>
      </c>
      <c r="I163" s="2" t="s">
        <v>1160</v>
      </c>
      <c r="K163" cm="1">
        <f t="array" ref="K163">SUM(--((_xlfn.REGEXTEST(keywords_copy[keyword], "\b" &amp; keywords_copy[[#This Row],[keyword]] &amp; ".*")) * (keywords_copy[keep]=1) * (keywords_copy[QA]=keywords_copy[[#This Row],[QA]]) *  (keywords_copy[Redundant]&lt;&gt;1)))</f>
        <v>0</v>
      </c>
      <c r="L163" t="str" cm="1">
        <f t="array" ref="L163">_xlfn.TEXTJOIN(", ", TRUE, _xlfn._xlws.FILTER(keywords_copy[keyword], (_xlfn.REGEXTEST(keywords_copy[keyword], "\b" &amp; keywords_copy[[#This Row],[keyword]] &amp; ".*")) * (keywords_copy[keep]=1)  * (keywords_copy[QA]=keywords_copy[[#This Row],[QA]]) *  (keywords_copy[Redundant]&lt;&gt;1), ""))</f>
        <v/>
      </c>
      <c r="M163" cm="1">
        <f t="array" ref="M163">SUM(--(RIGHT(_xlfn.TEXTSPLIT(keywords_copy[[#This Row],[processed]], ," "), 1) = "I"))</f>
        <v>0</v>
      </c>
      <c r="N163" cm="1">
        <f t="array" ref="N163">SUM(--(RIGHT(_xlfn.TEXTSPLIT(keywords_copy[[#This Row],[processed]], ," "), 2) = "bl"))</f>
        <v>0</v>
      </c>
      <c r="O163" cm="1">
        <f t="array" ref="O163">SUM(--(ISNUMBER(SEARCH(keywords_copy[[#This Row],[keyword]], keywords_copy[keyword]))))</f>
        <v>1</v>
      </c>
      <c r="P163" t="str" cm="1">
        <f t="array" ref="P163">_xlfn.TEXTJOIN(", ", TRUE, _xlfn._xlws.FILTER(keywords_copy[keyword], ISNUMBER(SEARCH(keywords_copy[[#This Row],[keyword]], keywords_copy[keyword])), ""))</f>
        <v>disclosur</v>
      </c>
      <c r="Q163" cm="1">
        <f t="array" ref="Q163">SUM(--((_xlfn.REGEXTEST(keywords_copy[keyword], "^" &amp; keywords_copy[[#This Row],[keyword]] &amp; ".*")) * (keywords_copy[keep]=1) ))</f>
        <v>1</v>
      </c>
      <c r="R163" t="str" cm="1">
        <f t="array" ref="R163">_xlfn.TEXTJOIN(", ", TRUE, _xlfn._xlws.FILTER(keywords_copy[keyword], (_xlfn.REGEXTEST(keywords_copy[keyword], "^" &amp; keywords_copy[[#This Row],[keyword]] &amp; ".*")) * (keywords_copy[keep]=1), ""))</f>
        <v>disclosur</v>
      </c>
      <c r="S163" t="str" cm="1">
        <f t="array" ref="S16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64" spans="1:19" hidden="1" x14ac:dyDescent="0.3">
      <c r="A164" t="str">
        <f>IF(NOT(ISBLANK(keywords_copy[[#This Row],[correct value]])), keywords_copy[[#This Row],[correct value]], keywords_copy[[#This Row],[processed]])</f>
        <v>configur</v>
      </c>
      <c r="B164">
        <f>LEN(keywords_copy[[#This Row],[keyword]])</f>
        <v>8</v>
      </c>
      <c r="C164">
        <v>0</v>
      </c>
      <c r="D164">
        <v>1</v>
      </c>
      <c r="E164" t="s">
        <v>492</v>
      </c>
      <c r="G164" t="b">
        <f>COUNTA(_xlfn.TEXTSPLIT(keywords_copy[[#This Row],[processed]]," "))=1</f>
        <v>1</v>
      </c>
      <c r="H164" t="s">
        <v>432</v>
      </c>
      <c r="I164" s="2" t="s">
        <v>432</v>
      </c>
      <c r="K164" cm="1">
        <f t="array" ref="K164">SUM(--((_xlfn.REGEXTEST(keywords_copy[keyword], "\b" &amp; keywords_copy[[#This Row],[keyword]] &amp; ".*")) * (keywords_copy[keep]=1) * (keywords_copy[QA]=keywords_copy[[#This Row],[QA]]) *  (keywords_copy[Redundant]&lt;&gt;1)))</f>
        <v>1</v>
      </c>
      <c r="L164" t="str" cm="1">
        <f t="array" ref="L164">_xlfn.TEXTJOIN(", ", TRUE, _xlfn._xlws.FILTER(keywords_copy[keyword], (_xlfn.REGEXTEST(keywords_copy[keyword], "\b" &amp; keywords_copy[[#This Row],[keyword]] &amp; ".*")) * (keywords_copy[keep]=1)  * (keywords_copy[QA]=keywords_copy[[#This Row],[QA]]) *  (keywords_copy[Redundant]&lt;&gt;1), ""))</f>
        <v>configur</v>
      </c>
      <c r="M164" cm="1">
        <f t="array" ref="M164">SUM(--(RIGHT(_xlfn.TEXTSPLIT(keywords_copy[[#This Row],[processed]], ," "), 1) = "I"))</f>
        <v>0</v>
      </c>
      <c r="N164" cm="1">
        <f t="array" ref="N164">SUM(--(RIGHT(_xlfn.TEXTSPLIT(keywords_copy[[#This Row],[processed]], ," "), 2) = "bl"))</f>
        <v>0</v>
      </c>
      <c r="O164" cm="1">
        <f t="array" ref="O164">SUM(--(ISNUMBER(SEARCH(keywords_copy[[#This Row],[keyword]], keywords_copy[keyword]))))</f>
        <v>4</v>
      </c>
      <c r="P164" t="str" cm="1">
        <f t="array" ref="P164">_xlfn.TEXTJOIN(", ", TRUE, _xlfn._xlws.FILTER(keywords_copy[keyword], ISNUMBER(SEARCH(keywords_copy[[#This Row],[keyword]], keywords_copy[keyword])), ""))</f>
        <v>configur, configur, configurat, configur</v>
      </c>
      <c r="Q164" cm="1">
        <f t="array" ref="Q164">SUM(--((_xlfn.REGEXTEST(keywords_copy[keyword], "^" &amp; keywords_copy[[#This Row],[keyword]] &amp; ".*")) * (keywords_copy[keep]=1) ))</f>
        <v>4</v>
      </c>
      <c r="R164" t="str" cm="1">
        <f t="array" ref="R164">_xlfn.TEXTJOIN(", ", TRUE, _xlfn._xlws.FILTER(keywords_copy[keyword], (_xlfn.REGEXTEST(keywords_copy[keyword], "^" &amp; keywords_copy[[#This Row],[keyword]] &amp; ".*")) * (keywords_copy[keep]=1), ""))</f>
        <v>configur, configur, configurat, configur</v>
      </c>
      <c r="S164" t="str" cm="1">
        <f t="array" ref="S16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65" spans="1:19" hidden="1" x14ac:dyDescent="0.3">
      <c r="A165" t="str">
        <f>IF(NOT(ISBLANK(keywords_copy[[#This Row],[correct value]])), keywords_copy[[#This Row],[correct value]], keywords_copy[[#This Row],[processed]])</f>
        <v>configur</v>
      </c>
      <c r="B165">
        <f>LEN(keywords_copy[[#This Row],[keyword]])</f>
        <v>8</v>
      </c>
      <c r="C165">
        <v>0</v>
      </c>
      <c r="D165">
        <v>1</v>
      </c>
      <c r="E165" t="s">
        <v>541</v>
      </c>
      <c r="G165" t="b">
        <f>COUNTA(_xlfn.TEXTSPLIT(keywords_copy[[#This Row],[processed]]," "))=1</f>
        <v>1</v>
      </c>
      <c r="H165" t="s">
        <v>432</v>
      </c>
      <c r="I165" s="2" t="s">
        <v>432</v>
      </c>
      <c r="K165" cm="1">
        <f t="array" ref="K165">SUM(--((_xlfn.REGEXTEST(keywords_copy[keyword], "\b" &amp; keywords_copy[[#This Row],[keyword]] &amp; ".*")) * (keywords_copy[keep]=1) * (keywords_copy[QA]=keywords_copy[[#This Row],[QA]]) *  (keywords_copy[Redundant]&lt;&gt;1)))</f>
        <v>1</v>
      </c>
      <c r="L165" t="str" cm="1">
        <f t="array" ref="L165">_xlfn.TEXTJOIN(", ", TRUE, _xlfn._xlws.FILTER(keywords_copy[keyword], (_xlfn.REGEXTEST(keywords_copy[keyword], "\b" &amp; keywords_copy[[#This Row],[keyword]] &amp; ".*")) * (keywords_copy[keep]=1)  * (keywords_copy[QA]=keywords_copy[[#This Row],[QA]]) *  (keywords_copy[Redundant]&lt;&gt;1), ""))</f>
        <v>configur</v>
      </c>
      <c r="M165" cm="1">
        <f t="array" ref="M165">SUM(--(RIGHT(_xlfn.TEXTSPLIT(keywords_copy[[#This Row],[processed]], ," "), 1) = "I"))</f>
        <v>0</v>
      </c>
      <c r="N165" cm="1">
        <f t="array" ref="N165">SUM(--(RIGHT(_xlfn.TEXTSPLIT(keywords_copy[[#This Row],[processed]], ," "), 2) = "bl"))</f>
        <v>0</v>
      </c>
      <c r="O165" cm="1">
        <f t="array" ref="O165">SUM(--(ISNUMBER(SEARCH(keywords_copy[[#This Row],[keyword]], keywords_copy[keyword]))))</f>
        <v>4</v>
      </c>
      <c r="P165" t="str" cm="1">
        <f t="array" ref="P165">_xlfn.TEXTJOIN(", ", TRUE, _xlfn._xlws.FILTER(keywords_copy[keyword], ISNUMBER(SEARCH(keywords_copy[[#This Row],[keyword]], keywords_copy[keyword])), ""))</f>
        <v>configur, configur, configurat, configur</v>
      </c>
      <c r="Q165" cm="1">
        <f t="array" ref="Q165">SUM(--((_xlfn.REGEXTEST(keywords_copy[keyword], "^" &amp; keywords_copy[[#This Row],[keyword]] &amp; ".*")) * (keywords_copy[keep]=1) ))</f>
        <v>4</v>
      </c>
      <c r="R165" t="str" cm="1">
        <f t="array" ref="R165">_xlfn.TEXTJOIN(", ", TRUE, _xlfn._xlws.FILTER(keywords_copy[keyword], (_xlfn.REGEXTEST(keywords_copy[keyword], "^" &amp; keywords_copy[[#This Row],[keyword]] &amp; ".*")) * (keywords_copy[keep]=1), ""))</f>
        <v>configur, configur, configurat, configur</v>
      </c>
      <c r="S165" t="str" cm="1">
        <f t="array" ref="S16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66" spans="1:19" hidden="1" x14ac:dyDescent="0.3">
      <c r="A166" t="str">
        <f>IF(NOT(ISBLANK(keywords_copy[[#This Row],[correct value]])), keywords_copy[[#This Row],[correct value]], keywords_copy[[#This Row],[processed]])</f>
        <v>guardrail</v>
      </c>
      <c r="B166">
        <f>LEN(keywords_copy[[#This Row],[keyword]])</f>
        <v>9</v>
      </c>
      <c r="C166">
        <v>1</v>
      </c>
      <c r="D166">
        <v>1</v>
      </c>
      <c r="E166" t="s">
        <v>1184</v>
      </c>
      <c r="G166" t="b">
        <f>COUNTA(_xlfn.TEXTSPLIT(keywords_copy[[#This Row],[processed]]," "))=1</f>
        <v>1</v>
      </c>
      <c r="H166" t="s">
        <v>1081</v>
      </c>
      <c r="I166" s="2" t="s">
        <v>1082</v>
      </c>
      <c r="K166" cm="1">
        <f t="array" ref="K166">SUM(--((_xlfn.REGEXTEST(keywords_copy[keyword], "\b" &amp; keywords_copy[[#This Row],[keyword]] &amp; ".*")) * (keywords_copy[keep]=1) * (keywords_copy[QA]=keywords_copy[[#This Row],[QA]]) *  (keywords_copy[Redundant]&lt;&gt;1)))</f>
        <v>1</v>
      </c>
      <c r="L166" t="str" cm="1">
        <f t="array" ref="L166">_xlfn.TEXTJOIN(", ", TRUE, _xlfn._xlws.FILTER(keywords_copy[keyword], (_xlfn.REGEXTEST(keywords_copy[keyword], "\b" &amp; keywords_copy[[#This Row],[keyword]] &amp; ".*")) * (keywords_copy[keep]=1)  * (keywords_copy[QA]=keywords_copy[[#This Row],[QA]]) *  (keywords_copy[Redundant]&lt;&gt;1), ""))</f>
        <v>guardrail</v>
      </c>
      <c r="M166" cm="1">
        <f t="array" ref="M166">SUM(--(RIGHT(_xlfn.TEXTSPLIT(keywords_copy[[#This Row],[processed]], ," "), 1) = "I"))</f>
        <v>0</v>
      </c>
      <c r="N166" cm="1">
        <f t="array" ref="N166">SUM(--(RIGHT(_xlfn.TEXTSPLIT(keywords_copy[[#This Row],[processed]], ," "), 2) = "bl"))</f>
        <v>0</v>
      </c>
      <c r="O166" cm="1">
        <f t="array" ref="O166">SUM(--(ISNUMBER(SEARCH(keywords_copy[[#This Row],[keyword]], keywords_copy[keyword]))))</f>
        <v>1</v>
      </c>
      <c r="P166" t="str" cm="1">
        <f t="array" ref="P166">_xlfn.TEXTJOIN(", ", TRUE, _xlfn._xlws.FILTER(keywords_copy[keyword], ISNUMBER(SEARCH(keywords_copy[[#This Row],[keyword]], keywords_copy[keyword])), ""))</f>
        <v>guardrail</v>
      </c>
      <c r="Q166" cm="1">
        <f t="array" ref="Q166">SUM(--((_xlfn.REGEXTEST(keywords_copy[keyword], "^" &amp; keywords_copy[[#This Row],[keyword]] &amp; ".*")) * (keywords_copy[keep]=1) ))</f>
        <v>1</v>
      </c>
      <c r="R166" t="str" cm="1">
        <f t="array" ref="R166">_xlfn.TEXTJOIN(", ", TRUE, _xlfn._xlws.FILTER(keywords_copy[keyword], (_xlfn.REGEXTEST(keywords_copy[keyword], "^" &amp; keywords_copy[[#This Row],[keyword]] &amp; ".*")) * (keywords_copy[keep]=1), ""))</f>
        <v>guardrail</v>
      </c>
      <c r="S166" t="str" cm="1">
        <f t="array" ref="S16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67" spans="1:19" hidden="1" x14ac:dyDescent="0.3">
      <c r="A167" t="str">
        <f>IF(NOT(ISBLANK(keywords_copy[[#This Row],[correct value]])), keywords_copy[[#This Row],[correct value]], keywords_copy[[#This Row],[processed]])</f>
        <v>configurat</v>
      </c>
      <c r="B167">
        <f>LEN(keywords_copy[[#This Row],[keyword]])</f>
        <v>10</v>
      </c>
      <c r="C167">
        <v>0</v>
      </c>
      <c r="D167">
        <v>1</v>
      </c>
      <c r="E167" t="s">
        <v>390</v>
      </c>
      <c r="G167" t="b">
        <f>COUNTA(_xlfn.TEXTSPLIT(keywords_copy[[#This Row],[processed]]," "))=1</f>
        <v>1</v>
      </c>
      <c r="H167" t="s">
        <v>271</v>
      </c>
      <c r="I167" s="2" t="s">
        <v>271</v>
      </c>
      <c r="K167" cm="1">
        <f t="array" ref="K167">SUM(--((_xlfn.REGEXTEST(keywords_copy[keyword], "\b" &amp; keywords_copy[[#This Row],[keyword]] &amp; ".*")) * (keywords_copy[keep]=1) * (keywords_copy[QA]=keywords_copy[[#This Row],[QA]]) *  (keywords_copy[Redundant]&lt;&gt;1)))</f>
        <v>1</v>
      </c>
      <c r="L167" t="str" cm="1">
        <f t="array" ref="L167">_xlfn.TEXTJOIN(", ", TRUE, _xlfn._xlws.FILTER(keywords_copy[keyword], (_xlfn.REGEXTEST(keywords_copy[keyword], "\b" &amp; keywords_copy[[#This Row],[keyword]] &amp; ".*")) * (keywords_copy[keep]=1)  * (keywords_copy[QA]=keywords_copy[[#This Row],[QA]]) *  (keywords_copy[Redundant]&lt;&gt;1), ""))</f>
        <v>configurat</v>
      </c>
      <c r="M167" cm="1">
        <f t="array" ref="M167">SUM(--(RIGHT(_xlfn.TEXTSPLIT(keywords_copy[[#This Row],[processed]], ," "), 1) = "I"))</f>
        <v>0</v>
      </c>
      <c r="N167" cm="1">
        <f t="array" ref="N167">SUM(--(RIGHT(_xlfn.TEXTSPLIT(keywords_copy[[#This Row],[processed]], ," "), 2) = "bl"))</f>
        <v>0</v>
      </c>
      <c r="O167" cm="1">
        <f t="array" ref="O167">SUM(--(ISNUMBER(SEARCH(keywords_copy[[#This Row],[keyword]], keywords_copy[keyword]))))</f>
        <v>1</v>
      </c>
      <c r="P167" t="str" cm="1">
        <f t="array" ref="P167">_xlfn.TEXTJOIN(", ", TRUE, _xlfn._xlws.FILTER(keywords_copy[keyword], ISNUMBER(SEARCH(keywords_copy[[#This Row],[keyword]], keywords_copy[keyword])), ""))</f>
        <v>configurat</v>
      </c>
      <c r="Q167" cm="1">
        <f t="array" ref="Q167">SUM(--((_xlfn.REGEXTEST(keywords_copy[keyword], "^" &amp; keywords_copy[[#This Row],[keyword]] &amp; ".*")) * (keywords_copy[keep]=1) ))</f>
        <v>1</v>
      </c>
      <c r="R167" t="str" cm="1">
        <f t="array" ref="R167">_xlfn.TEXTJOIN(", ", TRUE, _xlfn._xlws.FILTER(keywords_copy[keyword], (_xlfn.REGEXTEST(keywords_copy[keyword], "^" &amp; keywords_copy[[#This Row],[keyword]] &amp; ".*")) * (keywords_copy[keep]=1), ""))</f>
        <v>configurat</v>
      </c>
      <c r="S167" t="str" cm="1">
        <f t="array" ref="S16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68" spans="1:19" hidden="1" x14ac:dyDescent="0.3">
      <c r="A168" t="str">
        <f>IF(NOT(ISBLANK(keywords_copy[[#This Row],[correct value]])), keywords_copy[[#This Row],[correct value]], keywords_copy[[#This Row],[processed]])</f>
        <v>man-machin</v>
      </c>
      <c r="B168">
        <f>LEN(keywords_copy[[#This Row],[keyword]])</f>
        <v>10</v>
      </c>
      <c r="C168">
        <v>1</v>
      </c>
      <c r="D168">
        <v>1</v>
      </c>
      <c r="E168" t="s">
        <v>1383</v>
      </c>
      <c r="G168" t="b">
        <f>COUNTA(_xlfn.TEXTSPLIT(keywords_copy[[#This Row],[processed]]," "))=1</f>
        <v>1</v>
      </c>
      <c r="H168" t="s">
        <v>1373</v>
      </c>
      <c r="I168" s="2" t="s">
        <v>1374</v>
      </c>
      <c r="K168" cm="1">
        <f t="array" ref="K168">SUM(--((_xlfn.REGEXTEST(keywords_copy[keyword], "\b" &amp; keywords_copy[[#This Row],[keyword]] &amp; ".*")) * (keywords_copy[keep]=1) * (keywords_copy[QA]=keywords_copy[[#This Row],[QA]]) *  (keywords_copy[Redundant]&lt;&gt;1)))</f>
        <v>1</v>
      </c>
      <c r="L168" t="str" cm="1">
        <f t="array" ref="L168">_xlfn.TEXTJOIN(", ", TRUE, _xlfn._xlws.FILTER(keywords_copy[keyword], (_xlfn.REGEXTEST(keywords_copy[keyword], "\b" &amp; keywords_copy[[#This Row],[keyword]] &amp; ".*")) * (keywords_copy[keep]=1)  * (keywords_copy[QA]=keywords_copy[[#This Row],[QA]]) *  (keywords_copy[Redundant]&lt;&gt;1), ""))</f>
        <v>man-machin</v>
      </c>
      <c r="M168" cm="1">
        <f t="array" ref="M168">SUM(--(RIGHT(_xlfn.TEXTSPLIT(keywords_copy[[#This Row],[processed]], ," "), 1) = "I"))</f>
        <v>0</v>
      </c>
      <c r="N168" cm="1">
        <f t="array" ref="N168">SUM(--(RIGHT(_xlfn.TEXTSPLIT(keywords_copy[[#This Row],[processed]], ," "), 2) = "bl"))</f>
        <v>0</v>
      </c>
      <c r="O168" cm="1">
        <f t="array" ref="O168">SUM(--(ISNUMBER(SEARCH(keywords_copy[[#This Row],[keyword]], keywords_copy[keyword]))))</f>
        <v>1</v>
      </c>
      <c r="P168" t="str" cm="1">
        <f t="array" ref="P168">_xlfn.TEXTJOIN(", ", TRUE, _xlfn._xlws.FILTER(keywords_copy[keyword], ISNUMBER(SEARCH(keywords_copy[[#This Row],[keyword]], keywords_copy[keyword])), ""))</f>
        <v>man-machin</v>
      </c>
      <c r="Q168" cm="1">
        <f t="array" ref="Q168">SUM(--((_xlfn.REGEXTEST(keywords_copy[keyword], "^" &amp; keywords_copy[[#This Row],[keyword]] &amp; ".*")) * (keywords_copy[keep]=1) ))</f>
        <v>1</v>
      </c>
      <c r="R168" t="str" cm="1">
        <f t="array" ref="R168">_xlfn.TEXTJOIN(", ", TRUE, _xlfn._xlws.FILTER(keywords_copy[keyword], (_xlfn.REGEXTEST(keywords_copy[keyword], "^" &amp; keywords_copy[[#This Row],[keyword]] &amp; ".*")) * (keywords_copy[keep]=1), ""))</f>
        <v>man-machin</v>
      </c>
      <c r="S168" t="str" cm="1">
        <f t="array" ref="S16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69" spans="1:19" hidden="1" x14ac:dyDescent="0.3">
      <c r="A169" t="str">
        <f>IF(NOT(ISBLANK(keywords_copy[[#This Row],[correct value]])), keywords_copy[[#This Row],[correct value]], keywords_copy[[#This Row],[processed]])</f>
        <v>conflict</v>
      </c>
      <c r="B169">
        <f>LEN(keywords_copy[[#This Row],[keyword]])</f>
        <v>8</v>
      </c>
      <c r="C169">
        <v>0</v>
      </c>
      <c r="D169">
        <v>1</v>
      </c>
      <c r="E169" t="s">
        <v>115</v>
      </c>
      <c r="G169" t="b">
        <f>COUNTA(_xlfn.TEXTSPLIT(keywords_copy[[#This Row],[processed]]," "))=1</f>
        <v>1</v>
      </c>
      <c r="H169" t="s">
        <v>70</v>
      </c>
      <c r="I169" s="2" t="s">
        <v>70</v>
      </c>
      <c r="K169" cm="1">
        <f t="array" ref="K169">SUM(--((_xlfn.REGEXTEST(keywords_copy[keyword], "\b" &amp; keywords_copy[[#This Row],[keyword]] &amp; ".*")) * (keywords_copy[keep]=1) * (keywords_copy[QA]=keywords_copy[[#This Row],[QA]]) *  (keywords_copy[Redundant]&lt;&gt;1)))</f>
        <v>1</v>
      </c>
      <c r="L169" t="str" cm="1">
        <f t="array" ref="L169">_xlfn.TEXTJOIN(", ", TRUE, _xlfn._xlws.FILTER(keywords_copy[keyword], (_xlfn.REGEXTEST(keywords_copy[keyword], "\b" &amp; keywords_copy[[#This Row],[keyword]] &amp; ".*")) * (keywords_copy[keep]=1)  * (keywords_copy[QA]=keywords_copy[[#This Row],[QA]]) *  (keywords_copy[Redundant]&lt;&gt;1), ""))</f>
        <v>conflict</v>
      </c>
      <c r="M169" cm="1">
        <f t="array" ref="M169">SUM(--(RIGHT(_xlfn.TEXTSPLIT(keywords_copy[[#This Row],[processed]], ," "), 1) = "I"))</f>
        <v>0</v>
      </c>
      <c r="N169" cm="1">
        <f t="array" ref="N169">SUM(--(RIGHT(_xlfn.TEXTSPLIT(keywords_copy[[#This Row],[processed]], ," "), 2) = "bl"))</f>
        <v>0</v>
      </c>
      <c r="O169" cm="1">
        <f t="array" ref="O169">SUM(--(ISNUMBER(SEARCH(keywords_copy[[#This Row],[keyword]], keywords_copy[keyword]))))</f>
        <v>1</v>
      </c>
      <c r="P169" t="str" cm="1">
        <f t="array" ref="P169">_xlfn.TEXTJOIN(", ", TRUE, _xlfn._xlws.FILTER(keywords_copy[keyword], ISNUMBER(SEARCH(keywords_copy[[#This Row],[keyword]], keywords_copy[keyword])), ""))</f>
        <v>conflict</v>
      </c>
      <c r="Q169" cm="1">
        <f t="array" ref="Q169">SUM(--((_xlfn.REGEXTEST(keywords_copy[keyword], "^" &amp; keywords_copy[[#This Row],[keyword]] &amp; ".*")) * (keywords_copy[keep]=1) ))</f>
        <v>1</v>
      </c>
      <c r="R169" t="str" cm="1">
        <f t="array" ref="R169">_xlfn.TEXTJOIN(", ", TRUE, _xlfn._xlws.FILTER(keywords_copy[keyword], (_xlfn.REGEXTEST(keywords_copy[keyword], "^" &amp; keywords_copy[[#This Row],[keyword]] &amp; ".*")) * (keywords_copy[keep]=1), ""))</f>
        <v>conflict</v>
      </c>
      <c r="S169" t="str" cm="1">
        <f t="array" ref="S16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70" spans="1:19" hidden="1" x14ac:dyDescent="0.3">
      <c r="A170" t="str">
        <f>IF(NOT(ISBLANK(keywords_copy[[#This Row],[correct value]])), keywords_copy[[#This Row],[correct value]], keywords_copy[[#This Row],[processed]])</f>
        <v>connector</v>
      </c>
      <c r="B170">
        <f>LEN(keywords_copy[[#This Row],[keyword]])</f>
        <v>9</v>
      </c>
      <c r="C170">
        <v>0</v>
      </c>
      <c r="D170">
        <v>1</v>
      </c>
      <c r="E170" t="s">
        <v>115</v>
      </c>
      <c r="G170" t="b">
        <f>COUNTA(_xlfn.TEXTSPLIT(keywords_copy[[#This Row],[processed]]," "))=1</f>
        <v>1</v>
      </c>
      <c r="H170" t="s">
        <v>39</v>
      </c>
      <c r="I170" s="2" t="s">
        <v>39</v>
      </c>
      <c r="K170" cm="1">
        <f t="array" ref="K170">SUM(--((_xlfn.REGEXTEST(keywords_copy[keyword], "\b" &amp; keywords_copy[[#This Row],[keyword]] &amp; ".*")) * (keywords_copy[keep]=1) * (keywords_copy[QA]=keywords_copy[[#This Row],[QA]]) *  (keywords_copy[Redundant]&lt;&gt;1)))</f>
        <v>1</v>
      </c>
      <c r="L170" t="str" cm="1">
        <f t="array" ref="L170">_xlfn.TEXTJOIN(", ", TRUE, _xlfn._xlws.FILTER(keywords_copy[keyword], (_xlfn.REGEXTEST(keywords_copy[keyword], "\b" &amp; keywords_copy[[#This Row],[keyword]] &amp; ".*")) * (keywords_copy[keep]=1)  * (keywords_copy[QA]=keywords_copy[[#This Row],[QA]]) *  (keywords_copy[Redundant]&lt;&gt;1), ""))</f>
        <v>connector</v>
      </c>
      <c r="M170" cm="1">
        <f t="array" ref="M170">SUM(--(RIGHT(_xlfn.TEXTSPLIT(keywords_copy[[#This Row],[processed]], ," "), 1) = "I"))</f>
        <v>0</v>
      </c>
      <c r="N170" cm="1">
        <f t="array" ref="N170">SUM(--(RIGHT(_xlfn.TEXTSPLIT(keywords_copy[[#This Row],[processed]], ," "), 2) = "bl"))</f>
        <v>0</v>
      </c>
      <c r="O170" cm="1">
        <f t="array" ref="O170">SUM(--(ISNUMBER(SEARCH(keywords_copy[[#This Row],[keyword]], keywords_copy[keyword]))))</f>
        <v>1</v>
      </c>
      <c r="P170" t="str" cm="1">
        <f t="array" ref="P170">_xlfn.TEXTJOIN(", ", TRUE, _xlfn._xlws.FILTER(keywords_copy[keyword], ISNUMBER(SEARCH(keywords_copy[[#This Row],[keyword]], keywords_copy[keyword])), ""))</f>
        <v>connector</v>
      </c>
      <c r="Q170" cm="1">
        <f t="array" ref="Q170">SUM(--((_xlfn.REGEXTEST(keywords_copy[keyword], "^" &amp; keywords_copy[[#This Row],[keyword]] &amp; ".*")) * (keywords_copy[keep]=1) ))</f>
        <v>1</v>
      </c>
      <c r="R170" t="str" cm="1">
        <f t="array" ref="R170">_xlfn.TEXTJOIN(", ", TRUE, _xlfn._xlws.FILTER(keywords_copy[keyword], (_xlfn.REGEXTEST(keywords_copy[keyword], "^" &amp; keywords_copy[[#This Row],[keyword]] &amp; ".*")) * (keywords_copy[keep]=1), ""))</f>
        <v>connector</v>
      </c>
      <c r="S170" t="str" cm="1">
        <f t="array" ref="S17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71" spans="1:19" x14ac:dyDescent="0.3">
      <c r="A171" s="6" t="str">
        <f>IF(NOT(ISBLANK(keywords_copy[[#This Row],[correct value]])), keywords_copy[[#This Row],[correct value]], keywords_copy[[#This Row],[processed]])</f>
        <v>consisten</v>
      </c>
      <c r="B171" s="6">
        <f>LEN(keywords_copy[[#This Row],[keyword]])</f>
        <v>9</v>
      </c>
      <c r="C171">
        <v>0</v>
      </c>
      <c r="D171">
        <v>0</v>
      </c>
      <c r="E171" t="s">
        <v>861</v>
      </c>
      <c r="G171" t="b">
        <f>COUNTA(_xlfn.TEXTSPLIT(keywords_copy[[#This Row],[processed]]," "))=1</f>
        <v>1</v>
      </c>
      <c r="H171" t="s">
        <v>748</v>
      </c>
      <c r="I171" t="s">
        <v>748</v>
      </c>
      <c r="K171" cm="1">
        <f t="array" ref="K171">SUM(--((_xlfn.REGEXTEST(keywords_copy[keyword], "\b" &amp; keywords_copy[[#This Row],[keyword]] &amp; ".*")) * (keywords_copy[keep]=1) * (keywords_copy[QA]=keywords_copy[[#This Row],[QA]]) *  (keywords_copy[Redundant]&lt;&gt;1)))</f>
        <v>0</v>
      </c>
      <c r="L171" t="str" cm="1">
        <f t="array" ref="L171">_xlfn.TEXTJOIN(", ", TRUE, _xlfn._xlws.FILTER(keywords_copy[keyword], (_xlfn.REGEXTEST(keywords_copy[keyword], "\b" &amp; keywords_copy[[#This Row],[keyword]] &amp; ".*")) * (keywords_copy[keep]=1)  * (keywords_copy[QA]=keywords_copy[[#This Row],[QA]]) *  (keywords_copy[Redundant]&lt;&gt;1), ""))</f>
        <v/>
      </c>
      <c r="M171" cm="1">
        <f t="array" ref="M171">SUM(--(RIGHT(_xlfn.TEXTSPLIT(keywords_copy[[#This Row],[processed]], ," "), 1) = "I"))</f>
        <v>0</v>
      </c>
      <c r="N171" cm="1">
        <f t="array" ref="N171">SUM(--(RIGHT(_xlfn.TEXTSPLIT(keywords_copy[[#This Row],[processed]], ," "), 2) = "bl"))</f>
        <v>0</v>
      </c>
      <c r="O171" cm="1">
        <f t="array" ref="O171">SUM(--(ISNUMBER(SEARCH(keywords_copy[[#This Row],[keyword]], keywords_copy[keyword]))))</f>
        <v>1</v>
      </c>
      <c r="P171" t="str" cm="1">
        <f t="array" ref="P171">_xlfn.TEXTJOIN(", ", TRUE, _xlfn._xlws.FILTER(keywords_copy[keyword], ISNUMBER(SEARCH(keywords_copy[[#This Row],[keyword]], keywords_copy[keyword])), ""))</f>
        <v>consisten</v>
      </c>
      <c r="Q171" cm="1">
        <f t="array" ref="Q171">SUM(--((_xlfn.REGEXTEST(keywords_copy[keyword], "^" &amp; keywords_copy[[#This Row],[keyword]] &amp; ".*")) * (keywords_copy[keep]=1) ))</f>
        <v>0</v>
      </c>
      <c r="R171" t="str" cm="1">
        <f t="array" ref="R171">_xlfn.TEXTJOIN(", ", TRUE, _xlfn._xlws.FILTER(keywords_copy[keyword], (_xlfn.REGEXTEST(keywords_copy[keyword], "^" &amp; keywords_copy[[#This Row],[keyword]] &amp; ".*")) * (keywords_copy[keep]=1), ""))</f>
        <v/>
      </c>
      <c r="S171" t="str" cm="1">
        <f t="array" ref="S17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72" spans="1:19" hidden="1" x14ac:dyDescent="0.3">
      <c r="A172" t="str">
        <f>IF(NOT(ISBLANK(keywords_copy[[#This Row],[correct value]])), keywords_copy[[#This Row],[correct value]], keywords_copy[[#This Row],[processed]])</f>
        <v>consist</v>
      </c>
      <c r="B172">
        <f>LEN(keywords_copy[[#This Row],[keyword]])</f>
        <v>7</v>
      </c>
      <c r="C172">
        <v>0</v>
      </c>
      <c r="D172">
        <v>1</v>
      </c>
      <c r="E172" t="s">
        <v>131</v>
      </c>
      <c r="G172" t="b">
        <f>COUNTA(_xlfn.TEXTSPLIT(keywords_copy[[#This Row],[processed]]," "))=1</f>
        <v>1</v>
      </c>
      <c r="H172" t="s">
        <v>178</v>
      </c>
      <c r="I172" t="s">
        <v>214</v>
      </c>
      <c r="K172" cm="1">
        <f t="array" ref="K172">SUM(--((_xlfn.REGEXTEST(keywords_copy[keyword], "\b" &amp; keywords_copy[[#This Row],[keyword]] &amp; ".*")) * (keywords_copy[keep]=1) * (keywords_copy[QA]=keywords_copy[[#This Row],[QA]]) *  (keywords_copy[Redundant]&lt;&gt;1)))</f>
        <v>1</v>
      </c>
      <c r="L172" t="str" cm="1">
        <f t="array" ref="L172">_xlfn.TEXTJOIN(", ", TRUE, _xlfn._xlws.FILTER(keywords_copy[keyword], (_xlfn.REGEXTEST(keywords_copy[keyword], "\b" &amp; keywords_copy[[#This Row],[keyword]] &amp; ".*")) * (keywords_copy[keep]=1)  * (keywords_copy[QA]=keywords_copy[[#This Row],[QA]]) *  (keywords_copy[Redundant]&lt;&gt;1), ""))</f>
        <v>consist</v>
      </c>
      <c r="M172" cm="1">
        <f t="array" ref="M172">SUM(--(RIGHT(_xlfn.TEXTSPLIT(keywords_copy[[#This Row],[processed]], ," "), 1) = "I"))</f>
        <v>0</v>
      </c>
      <c r="N172" cm="1">
        <f t="array" ref="N172">SUM(--(RIGHT(_xlfn.TEXTSPLIT(keywords_copy[[#This Row],[processed]], ," "), 2) = "bl"))</f>
        <v>0</v>
      </c>
      <c r="O172" cm="1">
        <f t="array" ref="O172">SUM(--(ISNUMBER(SEARCH(keywords_copy[[#This Row],[keyword]], keywords_copy[keyword]))))</f>
        <v>3</v>
      </c>
      <c r="P172" t="str" cm="1">
        <f t="array" ref="P172">_xlfn.TEXTJOIN(", ", TRUE, _xlfn._xlws.FILTER(keywords_copy[keyword], ISNUMBER(SEARCH(keywords_copy[[#This Row],[keyword]], keywords_copy[keyword])), ""))</f>
        <v>consisten, consist, consist</v>
      </c>
      <c r="Q172" cm="1">
        <f t="array" ref="Q172">SUM(--((_xlfn.REGEXTEST(keywords_copy[keyword], "^" &amp; keywords_copy[[#This Row],[keyword]] &amp; ".*")) * (keywords_copy[keep]=1) ))</f>
        <v>2</v>
      </c>
      <c r="R172" t="str" cm="1">
        <f t="array" ref="R172">_xlfn.TEXTJOIN(", ", TRUE, _xlfn._xlws.FILTER(keywords_copy[keyword], (_xlfn.REGEXTEST(keywords_copy[keyword], "^" &amp; keywords_copy[[#This Row],[keyword]] &amp; ".*")) * (keywords_copy[keep]=1), ""))</f>
        <v>consist, consist</v>
      </c>
      <c r="S172" t="str" cm="1">
        <f t="array" ref="S17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73" spans="1:19" hidden="1" x14ac:dyDescent="0.3">
      <c r="A173" t="str">
        <f>IF(NOT(ISBLANK(keywords_copy[[#This Row],[correct value]])), keywords_copy[[#This Row],[correct value]], keywords_copy[[#This Row],[processed]])</f>
        <v>storyboard</v>
      </c>
      <c r="B173">
        <f>LEN(keywords_copy[[#This Row],[keyword]])</f>
        <v>10</v>
      </c>
      <c r="C173">
        <v>1</v>
      </c>
      <c r="D173">
        <v>1</v>
      </c>
      <c r="E173" t="s">
        <v>1383</v>
      </c>
      <c r="G173" t="b">
        <f>COUNTA(_xlfn.TEXTSPLIT(keywords_copy[[#This Row],[processed]]," "))=1</f>
        <v>1</v>
      </c>
      <c r="H173" t="s">
        <v>1376</v>
      </c>
      <c r="I173" s="2" t="s">
        <v>1377</v>
      </c>
      <c r="K173" cm="1">
        <f t="array" ref="K173">SUM(--((_xlfn.REGEXTEST(keywords_copy[keyword], "\b" &amp; keywords_copy[[#This Row],[keyword]] &amp; ".*")) * (keywords_copy[keep]=1) * (keywords_copy[QA]=keywords_copy[[#This Row],[QA]]) *  (keywords_copy[Redundant]&lt;&gt;1)))</f>
        <v>1</v>
      </c>
      <c r="L173" t="str" cm="1">
        <f t="array" ref="L173">_xlfn.TEXTJOIN(", ", TRUE, _xlfn._xlws.FILTER(keywords_copy[keyword], (_xlfn.REGEXTEST(keywords_copy[keyword], "\b" &amp; keywords_copy[[#This Row],[keyword]] &amp; ".*")) * (keywords_copy[keep]=1)  * (keywords_copy[QA]=keywords_copy[[#This Row],[QA]]) *  (keywords_copy[Redundant]&lt;&gt;1), ""))</f>
        <v>storyboard</v>
      </c>
      <c r="M173" cm="1">
        <f t="array" ref="M173">SUM(--(RIGHT(_xlfn.TEXTSPLIT(keywords_copy[[#This Row],[processed]], ," "), 1) = "I"))</f>
        <v>0</v>
      </c>
      <c r="N173" cm="1">
        <f t="array" ref="N173">SUM(--(RIGHT(_xlfn.TEXTSPLIT(keywords_copy[[#This Row],[processed]], ," "), 2) = "bl"))</f>
        <v>0</v>
      </c>
      <c r="O173" cm="1">
        <f t="array" ref="O173">SUM(--(ISNUMBER(SEARCH(keywords_copy[[#This Row],[keyword]], keywords_copy[keyword]))))</f>
        <v>1</v>
      </c>
      <c r="P173" t="str" cm="1">
        <f t="array" ref="P173">_xlfn.TEXTJOIN(", ", TRUE, _xlfn._xlws.FILTER(keywords_copy[keyword], ISNUMBER(SEARCH(keywords_copy[[#This Row],[keyword]], keywords_copy[keyword])), ""))</f>
        <v>storyboard</v>
      </c>
      <c r="Q173" cm="1">
        <f t="array" ref="Q173">SUM(--((_xlfn.REGEXTEST(keywords_copy[keyword], "^" &amp; keywords_copy[[#This Row],[keyword]] &amp; ".*")) * (keywords_copy[keep]=1) ))</f>
        <v>1</v>
      </c>
      <c r="R173" t="str" cm="1">
        <f t="array" ref="R173">_xlfn.TEXTJOIN(", ", TRUE, _xlfn._xlws.FILTER(keywords_copy[keyword], (_xlfn.REGEXTEST(keywords_copy[keyword], "^" &amp; keywords_copy[[#This Row],[keyword]] &amp; ".*")) * (keywords_copy[keep]=1), ""))</f>
        <v>storyboard</v>
      </c>
      <c r="S173" t="str" cm="1">
        <f t="array" ref="S17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74" spans="1:19" hidden="1" x14ac:dyDescent="0.3">
      <c r="A174" t="str">
        <f>IF(NOT(ISBLANK(keywords_copy[[#This Row],[correct value]])), keywords_copy[[#This Row],[correct value]], keywords_copy[[#This Row],[processed]])</f>
        <v>contain</v>
      </c>
      <c r="B174">
        <f>LEN(keywords_copy[[#This Row],[keyword]])</f>
        <v>7</v>
      </c>
      <c r="C174">
        <v>0</v>
      </c>
      <c r="D174">
        <v>1</v>
      </c>
      <c r="E174" t="s">
        <v>390</v>
      </c>
      <c r="G174" t="b">
        <f>COUNTA(_xlfn.TEXTSPLIT(keywords_copy[[#This Row],[processed]]," "))=1</f>
        <v>1</v>
      </c>
      <c r="H174" t="s">
        <v>295</v>
      </c>
      <c r="I174" s="2" t="s">
        <v>295</v>
      </c>
      <c r="K174" cm="1">
        <f t="array" ref="K174">SUM(--((_xlfn.REGEXTEST(keywords_copy[keyword], "\b" &amp; keywords_copy[[#This Row],[keyword]] &amp; ".*")) * (keywords_copy[keep]=1) * (keywords_copy[QA]=keywords_copy[[#This Row],[QA]]) *  (keywords_copy[Redundant]&lt;&gt;1)))</f>
        <v>1</v>
      </c>
      <c r="L174" t="str" cm="1">
        <f t="array" ref="L174">_xlfn.TEXTJOIN(", ", TRUE, _xlfn._xlws.FILTER(keywords_copy[keyword], (_xlfn.REGEXTEST(keywords_copy[keyword], "\b" &amp; keywords_copy[[#This Row],[keyword]] &amp; ".*")) * (keywords_copy[keep]=1)  * (keywords_copy[QA]=keywords_copy[[#This Row],[QA]]) *  (keywords_copy[Redundant]&lt;&gt;1), ""))</f>
        <v>contain</v>
      </c>
      <c r="M174" cm="1">
        <f t="array" ref="M174">SUM(--(RIGHT(_xlfn.TEXTSPLIT(keywords_copy[[#This Row],[processed]], ," "), 1) = "I"))</f>
        <v>0</v>
      </c>
      <c r="N174" cm="1">
        <f t="array" ref="N174">SUM(--(RIGHT(_xlfn.TEXTSPLIT(keywords_copy[[#This Row],[processed]], ," "), 2) = "bl"))</f>
        <v>0</v>
      </c>
      <c r="O174" cm="1">
        <f t="array" ref="O174">SUM(--(ISNUMBER(SEARCH(keywords_copy[[#This Row],[keyword]], keywords_copy[keyword]))))</f>
        <v>2</v>
      </c>
      <c r="P174" t="str" cm="1">
        <f t="array" ref="P174">_xlfn.TEXTJOIN(", ", TRUE, _xlfn._xlws.FILTER(keywords_copy[keyword], ISNUMBER(SEARCH(keywords_copy[[#This Row],[keyword]], keywords_copy[keyword])), ""))</f>
        <v>contain, container app</v>
      </c>
      <c r="Q174" cm="1">
        <f t="array" ref="Q174">SUM(--((_xlfn.REGEXTEST(keywords_copy[keyword], "^" &amp; keywords_copy[[#This Row],[keyword]] &amp; ".*")) * (keywords_copy[keep]=1) ))</f>
        <v>2</v>
      </c>
      <c r="R174" t="str" cm="1">
        <f t="array" ref="R174">_xlfn.TEXTJOIN(", ", TRUE, _xlfn._xlws.FILTER(keywords_copy[keyword], (_xlfn.REGEXTEST(keywords_copy[keyword], "^" &amp; keywords_copy[[#This Row],[keyword]] &amp; ".*")) * (keywords_copy[keep]=1), ""))</f>
        <v>contain, container app</v>
      </c>
      <c r="S174" t="str" cm="1">
        <f t="array" ref="S17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75" spans="1:19" hidden="1" x14ac:dyDescent="0.3">
      <c r="A175" t="str">
        <f>IF(NOT(ISBLANK(keywords_copy[[#This Row],[correct value]])), keywords_copy[[#This Row],[correct value]], keywords_copy[[#This Row],[processed]])</f>
        <v>container app</v>
      </c>
      <c r="B175">
        <f>LEN(keywords_copy[[#This Row],[keyword]])</f>
        <v>13</v>
      </c>
      <c r="C175">
        <v>1</v>
      </c>
      <c r="D175">
        <v>1</v>
      </c>
      <c r="E175" t="s">
        <v>861</v>
      </c>
      <c r="G175" t="b">
        <f>COUNTA(_xlfn.TEXTSPLIT(keywords_copy[[#This Row],[processed]]," "))=1</f>
        <v>0</v>
      </c>
      <c r="H175" t="s">
        <v>1467</v>
      </c>
      <c r="I175" s="2" t="s">
        <v>1468</v>
      </c>
      <c r="K175" cm="1">
        <f t="array" ref="K175">SUM(--((_xlfn.REGEXTEST(keywords_copy[keyword], "\b" &amp; keywords_copy[[#This Row],[keyword]] &amp; ".*")) * (keywords_copy[keep]=1) * (keywords_copy[QA]=keywords_copy[[#This Row],[QA]]) *  (keywords_copy[Redundant]&lt;&gt;1)))</f>
        <v>1</v>
      </c>
      <c r="L175" t="str" cm="1">
        <f t="array" ref="L175">_xlfn.TEXTJOIN(", ", TRUE, _xlfn._xlws.FILTER(keywords_copy[keyword], (_xlfn.REGEXTEST(keywords_copy[keyword], "\b" &amp; keywords_copy[[#This Row],[keyword]] &amp; ".*")) * (keywords_copy[keep]=1)  * (keywords_copy[QA]=keywords_copy[[#This Row],[QA]]) *  (keywords_copy[Redundant]&lt;&gt;1), ""))</f>
        <v>container app</v>
      </c>
      <c r="M175" cm="1">
        <f t="array" ref="M175">SUM(--(RIGHT(_xlfn.TEXTSPLIT(keywords_copy[[#This Row],[processed]], ," "), 1) = "I"))</f>
        <v>0</v>
      </c>
      <c r="N175" cm="1">
        <f t="array" ref="N175">SUM(--(RIGHT(_xlfn.TEXTSPLIT(keywords_copy[[#This Row],[processed]], ," "), 2) = "bl"))</f>
        <v>0</v>
      </c>
      <c r="O175" cm="1">
        <f t="array" ref="O175">SUM(--(ISNUMBER(SEARCH(keywords_copy[[#This Row],[keyword]], keywords_copy[keyword]))))</f>
        <v>1</v>
      </c>
      <c r="P175" t="str" cm="1">
        <f t="array" ref="P175">_xlfn.TEXTJOIN(", ", TRUE, _xlfn._xlws.FILTER(keywords_copy[keyword], ISNUMBER(SEARCH(keywords_copy[[#This Row],[keyword]], keywords_copy[keyword])), ""))</f>
        <v>container app</v>
      </c>
      <c r="Q175" cm="1">
        <f t="array" ref="Q175">SUM(--((_xlfn.REGEXTEST(keywords_copy[keyword], "^" &amp; keywords_copy[[#This Row],[keyword]] &amp; ".*")) * (keywords_copy[keep]=1) ))</f>
        <v>1</v>
      </c>
      <c r="R175" t="str" cm="1">
        <f t="array" ref="R175">_xlfn.TEXTJOIN(", ", TRUE, _xlfn._xlws.FILTER(keywords_copy[keyword], (_xlfn.REGEXTEST(keywords_copy[keyword], "^" &amp; keywords_copy[[#This Row],[keyword]] &amp; ".*")) * (keywords_copy[keep]=1), ""))</f>
        <v>container app</v>
      </c>
      <c r="S175" t="str" cm="1">
        <f t="array" ref="S17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76" spans="1:19" hidden="1" x14ac:dyDescent="0.3">
      <c r="A176" t="str">
        <f>IF(NOT(ISBLANK(keywords_copy[[#This Row],[correct value]])), keywords_copy[[#This Row],[correct value]], keywords_copy[[#This Row],[processed]])</f>
        <v>content</v>
      </c>
      <c r="B176">
        <f>LEN(keywords_copy[[#This Row],[keyword]])</f>
        <v>7</v>
      </c>
      <c r="C176">
        <v>0</v>
      </c>
      <c r="D176">
        <v>1</v>
      </c>
      <c r="E176" t="s">
        <v>746</v>
      </c>
      <c r="G176" t="b">
        <f>COUNTA(_xlfn.TEXTSPLIT(keywords_copy[[#This Row],[processed]]," "))=1</f>
        <v>1</v>
      </c>
      <c r="H176" t="s">
        <v>672</v>
      </c>
      <c r="I176" s="2" t="s">
        <v>673</v>
      </c>
      <c r="K176" cm="1">
        <f t="array" ref="K176">SUM(--((_xlfn.REGEXTEST(keywords_copy[keyword], "\b" &amp; keywords_copy[[#This Row],[keyword]] &amp; ".*")) * (keywords_copy[keep]=1) * (keywords_copy[QA]=keywords_copy[[#This Row],[QA]]) *  (keywords_copy[Redundant]&lt;&gt;1)))</f>
        <v>1</v>
      </c>
      <c r="L176" t="str" cm="1">
        <f t="array" ref="L176">_xlfn.TEXTJOIN(", ", TRUE, _xlfn._xlws.FILTER(keywords_copy[keyword], (_xlfn.REGEXTEST(keywords_copy[keyword], "\b" &amp; keywords_copy[[#This Row],[keyword]] &amp; ".*")) * (keywords_copy[keep]=1)  * (keywords_copy[QA]=keywords_copy[[#This Row],[QA]]) *  (keywords_copy[Redundant]&lt;&gt;1), ""))</f>
        <v>content</v>
      </c>
      <c r="M176" cm="1">
        <f t="array" ref="M176">SUM(--(RIGHT(_xlfn.TEXTSPLIT(keywords_copy[[#This Row],[processed]], ," "), 1) = "I"))</f>
        <v>0</v>
      </c>
      <c r="N176" cm="1">
        <f t="array" ref="N176">SUM(--(RIGHT(_xlfn.TEXTSPLIT(keywords_copy[[#This Row],[processed]], ," "), 2) = "bl"))</f>
        <v>0</v>
      </c>
      <c r="O176" cm="1">
        <f t="array" ref="O176">SUM(--(ISNUMBER(SEARCH(keywords_copy[[#This Row],[keyword]], keywords_copy[keyword]))))</f>
        <v>1</v>
      </c>
      <c r="P176" t="str" cm="1">
        <f t="array" ref="P176">_xlfn.TEXTJOIN(", ", TRUE, _xlfn._xlws.FILTER(keywords_copy[keyword], ISNUMBER(SEARCH(keywords_copy[[#This Row],[keyword]], keywords_copy[keyword])), ""))</f>
        <v>content</v>
      </c>
      <c r="Q176" cm="1">
        <f t="array" ref="Q176">SUM(--((_xlfn.REGEXTEST(keywords_copy[keyword], "^" &amp; keywords_copy[[#This Row],[keyword]] &amp; ".*")) * (keywords_copy[keep]=1) ))</f>
        <v>1</v>
      </c>
      <c r="R176" t="str" cm="1">
        <f t="array" ref="R176">_xlfn.TEXTJOIN(", ", TRUE, _xlfn._xlws.FILTER(keywords_copy[keyword], (_xlfn.REGEXTEST(keywords_copy[keyword], "^" &amp; keywords_copy[[#This Row],[keyword]] &amp; ".*")) * (keywords_copy[keep]=1), ""))</f>
        <v>content</v>
      </c>
      <c r="S176" t="str" cm="1">
        <f t="array" ref="S17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77" spans="1:19" hidden="1" x14ac:dyDescent="0.3">
      <c r="A177" t="str">
        <f>IF(NOT(ISBLANK(keywords_copy[[#This Row],[correct value]])), keywords_copy[[#This Row],[correct value]], keywords_copy[[#This Row],[processed]])</f>
        <v>testab measure</v>
      </c>
      <c r="B177">
        <f>LEN(keywords_copy[[#This Row],[keyword]])</f>
        <v>14</v>
      </c>
      <c r="C177">
        <v>1</v>
      </c>
      <c r="D177">
        <v>1</v>
      </c>
      <c r="E177" t="s">
        <v>1262</v>
      </c>
      <c r="F177">
        <v>1</v>
      </c>
      <c r="G177" t="b">
        <f>COUNTA(_xlfn.TEXTSPLIT(keywords_copy[[#This Row],[processed]]," "))=1</f>
        <v>0</v>
      </c>
      <c r="H177" t="s">
        <v>1238</v>
      </c>
      <c r="I177" s="2" t="s">
        <v>1239</v>
      </c>
      <c r="J177" t="s">
        <v>1440</v>
      </c>
      <c r="K177" cm="1">
        <f t="array" ref="K177">SUM(--((_xlfn.REGEXTEST(keywords_copy[keyword], "\b" &amp; keywords_copy[[#This Row],[keyword]] &amp; ".*")) * (keywords_copy[keep]=1) * (keywords_copy[QA]=keywords_copy[[#This Row],[QA]]) *  (keywords_copy[Redundant]&lt;&gt;1)))</f>
        <v>0</v>
      </c>
      <c r="L177" t="str" cm="1">
        <f t="array" ref="L177">_xlfn.TEXTJOIN(", ", TRUE, _xlfn._xlws.FILTER(keywords_copy[keyword], (_xlfn.REGEXTEST(keywords_copy[keyword], "\b" &amp; keywords_copy[[#This Row],[keyword]] &amp; ".*")) * (keywords_copy[keep]=1)  * (keywords_copy[QA]=keywords_copy[[#This Row],[QA]]) *  (keywords_copy[Redundant]&lt;&gt;1), ""))</f>
        <v/>
      </c>
      <c r="M177" cm="1">
        <f t="array" ref="M177">SUM(--(RIGHT(_xlfn.TEXTSPLIT(keywords_copy[[#This Row],[processed]], ," "), 1) = "I"))</f>
        <v>0</v>
      </c>
      <c r="N177" cm="1">
        <f t="array" ref="N177">SUM(--(RIGHT(_xlfn.TEXTSPLIT(keywords_copy[[#This Row],[processed]], ," "), 2) = "bl"))</f>
        <v>1</v>
      </c>
      <c r="O177" cm="1">
        <f t="array" ref="O177">SUM(--(ISNUMBER(SEARCH(keywords_copy[[#This Row],[keyword]], keywords_copy[keyword]))))</f>
        <v>1</v>
      </c>
      <c r="P177" t="str" cm="1">
        <f t="array" ref="P177">_xlfn.TEXTJOIN(", ", TRUE, _xlfn._xlws.FILTER(keywords_copy[keyword], ISNUMBER(SEARCH(keywords_copy[[#This Row],[keyword]], keywords_copy[keyword])), ""))</f>
        <v>testab measure</v>
      </c>
      <c r="Q177" cm="1">
        <f t="array" ref="Q177">SUM(--((_xlfn.REGEXTEST(keywords_copy[keyword], "^" &amp; keywords_copy[[#This Row],[keyword]] &amp; ".*")) * (keywords_copy[keep]=1) ))</f>
        <v>1</v>
      </c>
      <c r="R177" t="str" cm="1">
        <f t="array" ref="R177">_xlfn.TEXTJOIN(", ", TRUE, _xlfn._xlws.FILTER(keywords_copy[keyword], (_xlfn.REGEXTEST(keywords_copy[keyword], "^" &amp; keywords_copy[[#This Row],[keyword]] &amp; ".*")) * (keywords_copy[keep]=1), ""))</f>
        <v>testab measure</v>
      </c>
      <c r="S177" t="str" cm="1">
        <f t="array" ref="S17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178" spans="1:19" hidden="1" x14ac:dyDescent="0.3">
      <c r="A178" t="str">
        <f>IF(NOT(ISBLANK(keywords_copy[[#This Row],[correct value]])), keywords_copy[[#This Row],[correct value]], keywords_copy[[#This Row],[processed]])</f>
        <v>usage-cent</v>
      </c>
      <c r="B178">
        <f>LEN(keywords_copy[[#This Row],[keyword]])</f>
        <v>10</v>
      </c>
      <c r="C178">
        <v>1</v>
      </c>
      <c r="D178">
        <v>1</v>
      </c>
      <c r="E178" t="s">
        <v>1383</v>
      </c>
      <c r="G178" t="b">
        <f>COUNTA(_xlfn.TEXTSPLIT(keywords_copy[[#This Row],[processed]]," "))=1</f>
        <v>1</v>
      </c>
      <c r="H178" t="s">
        <v>1346</v>
      </c>
      <c r="I178" s="2" t="s">
        <v>1347</v>
      </c>
      <c r="K178" cm="1">
        <f t="array" ref="K178">SUM(--((_xlfn.REGEXTEST(keywords_copy[keyword], "\b" &amp; keywords_copy[[#This Row],[keyword]] &amp; ".*")) * (keywords_copy[keep]=1) * (keywords_copy[QA]=keywords_copy[[#This Row],[QA]]) *  (keywords_copy[Redundant]&lt;&gt;1)))</f>
        <v>1</v>
      </c>
      <c r="L178" t="str" cm="1">
        <f t="array" ref="L178">_xlfn.TEXTJOIN(", ", TRUE, _xlfn._xlws.FILTER(keywords_copy[keyword], (_xlfn.REGEXTEST(keywords_copy[keyword], "\b" &amp; keywords_copy[[#This Row],[keyword]] &amp; ".*")) * (keywords_copy[keep]=1)  * (keywords_copy[QA]=keywords_copy[[#This Row],[QA]]) *  (keywords_copy[Redundant]&lt;&gt;1), ""))</f>
        <v>usage-cent</v>
      </c>
      <c r="M178" cm="1">
        <f t="array" ref="M178">SUM(--(RIGHT(_xlfn.TEXTSPLIT(keywords_copy[[#This Row],[processed]], ," "), 1) = "I"))</f>
        <v>0</v>
      </c>
      <c r="N178" cm="1">
        <f t="array" ref="N178">SUM(--(RIGHT(_xlfn.TEXTSPLIT(keywords_copy[[#This Row],[processed]], ," "), 2) = "bl"))</f>
        <v>0</v>
      </c>
      <c r="O178" cm="1">
        <f t="array" ref="O178">SUM(--(ISNUMBER(SEARCH(keywords_copy[[#This Row],[keyword]], keywords_copy[keyword]))))</f>
        <v>1</v>
      </c>
      <c r="P178" t="str" cm="1">
        <f t="array" ref="P178">_xlfn.TEXTJOIN(", ", TRUE, _xlfn._xlws.FILTER(keywords_copy[keyword], ISNUMBER(SEARCH(keywords_copy[[#This Row],[keyword]], keywords_copy[keyword])), ""))</f>
        <v>usage-cent</v>
      </c>
      <c r="Q178" cm="1">
        <f t="array" ref="Q178">SUM(--((_xlfn.REGEXTEST(keywords_copy[keyword], "^" &amp; keywords_copy[[#This Row],[keyword]] &amp; ".*")) * (keywords_copy[keep]=1) ))</f>
        <v>1</v>
      </c>
      <c r="R178" t="str" cm="1">
        <f t="array" ref="R178">_xlfn.TEXTJOIN(", ", TRUE, _xlfn._xlws.FILTER(keywords_copy[keyword], (_xlfn.REGEXTEST(keywords_copy[keyword], "^" &amp; keywords_copy[[#This Row],[keyword]] &amp; ".*")) * (keywords_copy[keep]=1), ""))</f>
        <v>usage-cent</v>
      </c>
      <c r="S178" t="str" cm="1">
        <f t="array" ref="S17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79" spans="1:19" hidden="1" x14ac:dyDescent="0.3">
      <c r="A179" t="str">
        <f>IF(NOT(ISBLANK(keywords_copy[[#This Row],[correct value]])), keywords_copy[[#This Row],[correct value]], keywords_copy[[#This Row],[processed]])</f>
        <v>continu</v>
      </c>
      <c r="B179">
        <f>LEN(keywords_copy[[#This Row],[keyword]])</f>
        <v>7</v>
      </c>
      <c r="C179">
        <v>0</v>
      </c>
      <c r="D179">
        <v>1</v>
      </c>
      <c r="E179" t="s">
        <v>390</v>
      </c>
      <c r="G179" t="b">
        <f>COUNTA(_xlfn.TEXTSPLIT(keywords_copy[[#This Row],[processed]]," "))=1</f>
        <v>1</v>
      </c>
      <c r="H179" t="s">
        <v>266</v>
      </c>
      <c r="I179" s="2" t="s">
        <v>267</v>
      </c>
      <c r="K179" cm="1">
        <f t="array" ref="K179">SUM(--((_xlfn.REGEXTEST(keywords_copy[keyword], "\b" &amp; keywords_copy[[#This Row],[keyword]] &amp; ".*")) * (keywords_copy[keep]=1) * (keywords_copy[QA]=keywords_copy[[#This Row],[QA]]) *  (keywords_copy[Redundant]&lt;&gt;1)))</f>
        <v>1</v>
      </c>
      <c r="L179" t="str" cm="1">
        <f t="array" ref="L179">_xlfn.TEXTJOIN(", ", TRUE, _xlfn._xlws.FILTER(keywords_copy[keyword], (_xlfn.REGEXTEST(keywords_copy[keyword], "\b" &amp; keywords_copy[[#This Row],[keyword]] &amp; ".*")) * (keywords_copy[keep]=1)  * (keywords_copy[QA]=keywords_copy[[#This Row],[QA]]) *  (keywords_copy[Redundant]&lt;&gt;1), ""))</f>
        <v>continu</v>
      </c>
      <c r="M179" cm="1">
        <f t="array" ref="M179">SUM(--(RIGHT(_xlfn.TEXTSPLIT(keywords_copy[[#This Row],[processed]], ," "), 1) = "I"))</f>
        <v>0</v>
      </c>
      <c r="N179" cm="1">
        <f t="array" ref="N179">SUM(--(RIGHT(_xlfn.TEXTSPLIT(keywords_copy[[#This Row],[processed]], ," "), 2) = "bl"))</f>
        <v>0</v>
      </c>
      <c r="O179" cm="1">
        <f t="array" ref="O179">SUM(--(ISNUMBER(SEARCH(keywords_copy[[#This Row],[keyword]], keywords_copy[keyword]))))</f>
        <v>1</v>
      </c>
      <c r="P179" t="str" cm="1">
        <f t="array" ref="P179">_xlfn.TEXTJOIN(", ", TRUE, _xlfn._xlws.FILTER(keywords_copy[keyword], ISNUMBER(SEARCH(keywords_copy[[#This Row],[keyword]], keywords_copy[keyword])), ""))</f>
        <v>continu</v>
      </c>
      <c r="Q179" cm="1">
        <f t="array" ref="Q179">SUM(--((_xlfn.REGEXTEST(keywords_copy[keyword], "^" &amp; keywords_copy[[#This Row],[keyword]] &amp; ".*")) * (keywords_copy[keep]=1) ))</f>
        <v>1</v>
      </c>
      <c r="R179" t="str" cm="1">
        <f t="array" ref="R179">_xlfn.TEXTJOIN(", ", TRUE, _xlfn._xlws.FILTER(keywords_copy[keyword], (_xlfn.REGEXTEST(keywords_copy[keyword], "^" &amp; keywords_copy[[#This Row],[keyword]] &amp; ".*")) * (keywords_copy[keep]=1), ""))</f>
        <v>continu</v>
      </c>
      <c r="S179" t="str" cm="1">
        <f t="array" ref="S17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180" spans="1:19" hidden="1" x14ac:dyDescent="0.3">
      <c r="A180" t="str">
        <f>IF(NOT(ISBLANK(keywords_copy[[#This Row],[correct value]])), keywords_copy[[#This Row],[correct value]], keywords_copy[[#This Row],[processed]])</f>
        <v>contract</v>
      </c>
      <c r="B180">
        <f>LEN(keywords_copy[[#This Row],[keyword]])</f>
        <v>8</v>
      </c>
      <c r="C180">
        <v>0</v>
      </c>
      <c r="D180">
        <v>1</v>
      </c>
      <c r="E180" t="s">
        <v>492</v>
      </c>
      <c r="G180" t="b">
        <f>COUNTA(_xlfn.TEXTSPLIT(keywords_copy[[#This Row],[processed]]," "))=1</f>
        <v>1</v>
      </c>
      <c r="H180" t="s">
        <v>30</v>
      </c>
      <c r="I180" s="2" t="s">
        <v>30</v>
      </c>
      <c r="K180" cm="1">
        <f t="array" ref="K180">SUM(--((_xlfn.REGEXTEST(keywords_copy[keyword], "\b" &amp; keywords_copy[[#This Row],[keyword]] &amp; ".*")) * (keywords_copy[keep]=1) * (keywords_copy[QA]=keywords_copy[[#This Row],[QA]]) *  (keywords_copy[Redundant]&lt;&gt;1)))</f>
        <v>1</v>
      </c>
      <c r="L180" t="str" cm="1">
        <f t="array" ref="L180">_xlfn.TEXTJOIN(", ", TRUE, _xlfn._xlws.FILTER(keywords_copy[keyword], (_xlfn.REGEXTEST(keywords_copy[keyword], "\b" &amp; keywords_copy[[#This Row],[keyword]] &amp; ".*")) * (keywords_copy[keep]=1)  * (keywords_copy[QA]=keywords_copy[[#This Row],[QA]]) *  (keywords_copy[Redundant]&lt;&gt;1), ""))</f>
        <v>contract</v>
      </c>
      <c r="M180" cm="1">
        <f t="array" ref="M180">SUM(--(RIGHT(_xlfn.TEXTSPLIT(keywords_copy[[#This Row],[processed]], ," "), 1) = "I"))</f>
        <v>0</v>
      </c>
      <c r="N180" cm="1">
        <f t="array" ref="N180">SUM(--(RIGHT(_xlfn.TEXTSPLIT(keywords_copy[[#This Row],[processed]], ," "), 2) = "bl"))</f>
        <v>0</v>
      </c>
      <c r="O180" cm="1">
        <f t="array" ref="O180">SUM(--(ISNUMBER(SEARCH(keywords_copy[[#This Row],[keyword]], keywords_copy[keyword]))))</f>
        <v>4</v>
      </c>
      <c r="P180" t="str" cm="1">
        <f t="array" ref="P180">_xlfn.TEXTJOIN(", ", TRUE, _xlfn._xlws.FILTER(keywords_copy[keyword], ISNUMBER(SEARCH(keywords_copy[[#This Row],[keyword]], keywords_copy[keyword])), ""))</f>
        <v>built-in contract, contract, contract, contract test</v>
      </c>
      <c r="Q180" cm="1">
        <f t="array" ref="Q180">SUM(--((_xlfn.REGEXTEST(keywords_copy[keyword], "^" &amp; keywords_copy[[#This Row],[keyword]] &amp; ".*")) * (keywords_copy[keep]=1) ))</f>
        <v>3</v>
      </c>
      <c r="R180" t="str" cm="1">
        <f t="array" ref="R180">_xlfn.TEXTJOIN(", ", TRUE, _xlfn._xlws.FILTER(keywords_copy[keyword], (_xlfn.REGEXTEST(keywords_copy[keyword], "^" &amp; keywords_copy[[#This Row],[keyword]] &amp; ".*")) * (keywords_copy[keep]=1), ""))</f>
        <v>contract, contract, contract test</v>
      </c>
      <c r="S180" t="str" cm="1">
        <f t="array" ref="S18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81" spans="1:19" hidden="1" x14ac:dyDescent="0.3">
      <c r="A181" t="str">
        <f>IF(NOT(ISBLANK(keywords_copy[[#This Row],[correct value]])), keywords_copy[[#This Row],[correct value]], keywords_copy[[#This Row],[processed]])</f>
        <v>contract</v>
      </c>
      <c r="B181">
        <f>LEN(keywords_copy[[#This Row],[keyword]])</f>
        <v>8</v>
      </c>
      <c r="C181">
        <v>0</v>
      </c>
      <c r="D181">
        <v>1</v>
      </c>
      <c r="E181" t="s">
        <v>115</v>
      </c>
      <c r="G181" t="b">
        <f>COUNTA(_xlfn.TEXTSPLIT(keywords_copy[[#This Row],[processed]]," "))=1</f>
        <v>1</v>
      </c>
      <c r="H181" t="s">
        <v>30</v>
      </c>
      <c r="I181" s="2" t="s">
        <v>30</v>
      </c>
      <c r="K181" cm="1">
        <f t="array" ref="K181">SUM(--((_xlfn.REGEXTEST(keywords_copy[keyword], "\b" &amp; keywords_copy[[#This Row],[keyword]] &amp; ".*")) * (keywords_copy[keep]=1) * (keywords_copy[QA]=keywords_copy[[#This Row],[QA]]) *  (keywords_copy[Redundant]&lt;&gt;1)))</f>
        <v>1</v>
      </c>
      <c r="L181" t="str" cm="1">
        <f t="array" ref="L181">_xlfn.TEXTJOIN(", ", TRUE, _xlfn._xlws.FILTER(keywords_copy[keyword], (_xlfn.REGEXTEST(keywords_copy[keyword], "\b" &amp; keywords_copy[[#This Row],[keyword]] &amp; ".*")) * (keywords_copy[keep]=1)  * (keywords_copy[QA]=keywords_copy[[#This Row],[QA]]) *  (keywords_copy[Redundant]&lt;&gt;1), ""))</f>
        <v>contract</v>
      </c>
      <c r="M181" cm="1">
        <f t="array" ref="M181">SUM(--(RIGHT(_xlfn.TEXTSPLIT(keywords_copy[[#This Row],[processed]], ," "), 1) = "I"))</f>
        <v>0</v>
      </c>
      <c r="N181" cm="1">
        <f t="array" ref="N181">SUM(--(RIGHT(_xlfn.TEXTSPLIT(keywords_copy[[#This Row],[processed]], ," "), 2) = "bl"))</f>
        <v>0</v>
      </c>
      <c r="O181" cm="1">
        <f t="array" ref="O181">SUM(--(ISNUMBER(SEARCH(keywords_copy[[#This Row],[keyword]], keywords_copy[keyword]))))</f>
        <v>4</v>
      </c>
      <c r="P181" t="str" cm="1">
        <f t="array" ref="P181">_xlfn.TEXTJOIN(", ", TRUE, _xlfn._xlws.FILTER(keywords_copy[keyword], ISNUMBER(SEARCH(keywords_copy[[#This Row],[keyword]], keywords_copy[keyword])), ""))</f>
        <v>built-in contract, contract, contract, contract test</v>
      </c>
      <c r="Q181" cm="1">
        <f t="array" ref="Q181">SUM(--((_xlfn.REGEXTEST(keywords_copy[keyword], "^" &amp; keywords_copy[[#This Row],[keyword]] &amp; ".*")) * (keywords_copy[keep]=1) ))</f>
        <v>3</v>
      </c>
      <c r="R181" t="str" cm="1">
        <f t="array" ref="R181">_xlfn.TEXTJOIN(", ", TRUE, _xlfn._xlws.FILTER(keywords_copy[keyword], (_xlfn.REGEXTEST(keywords_copy[keyword], "^" &amp; keywords_copy[[#This Row],[keyword]] &amp; ".*")) * (keywords_copy[keep]=1), ""))</f>
        <v>contract, contract, contract test</v>
      </c>
      <c r="S181" t="str" cm="1">
        <f t="array" ref="S18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82" spans="1:19" hidden="1" x14ac:dyDescent="0.3">
      <c r="A182" t="str">
        <f>IF(NOT(ISBLANK(keywords_copy[[#This Row],[correct value]])), keywords_copy[[#This Row],[correct value]], keywords_copy[[#This Row],[processed]])</f>
        <v>contract test</v>
      </c>
      <c r="B182">
        <f>LEN(keywords_copy[[#This Row],[keyword]])</f>
        <v>13</v>
      </c>
      <c r="C182">
        <v>1</v>
      </c>
      <c r="D182">
        <v>1</v>
      </c>
      <c r="E182" t="s">
        <v>492</v>
      </c>
      <c r="F182">
        <v>1</v>
      </c>
      <c r="G182" t="b">
        <f>COUNTA(_xlfn.TEXTSPLIT(keywords_copy[[#This Row],[processed]]," "))=1</f>
        <v>0</v>
      </c>
      <c r="H182" t="s">
        <v>476</v>
      </c>
      <c r="I182" s="2" t="s">
        <v>477</v>
      </c>
      <c r="K182" cm="1">
        <f t="array" ref="K182">SUM(--((_xlfn.REGEXTEST(keywords_copy[keyword], "\b" &amp; keywords_copy[[#This Row],[keyword]] &amp; ".*")) * (keywords_copy[keep]=1) * (keywords_copy[QA]=keywords_copy[[#This Row],[QA]]) *  (keywords_copy[Redundant]&lt;&gt;1)))</f>
        <v>0</v>
      </c>
      <c r="L182" t="str" cm="1">
        <f t="array" ref="L182">_xlfn.TEXTJOIN(", ", TRUE, _xlfn._xlws.FILTER(keywords_copy[keyword], (_xlfn.REGEXTEST(keywords_copy[keyword], "\b" &amp; keywords_copy[[#This Row],[keyword]] &amp; ".*")) * (keywords_copy[keep]=1)  * (keywords_copy[QA]=keywords_copy[[#This Row],[QA]]) *  (keywords_copy[Redundant]&lt;&gt;1), ""))</f>
        <v/>
      </c>
      <c r="M182" cm="1">
        <f t="array" ref="M182">SUM(--(RIGHT(_xlfn.TEXTSPLIT(keywords_copy[[#This Row],[processed]], ," "), 1) = "I"))</f>
        <v>0</v>
      </c>
      <c r="N182" cm="1">
        <f t="array" ref="N182">SUM(--(RIGHT(_xlfn.TEXTSPLIT(keywords_copy[[#This Row],[processed]], ," "), 2) = "bl"))</f>
        <v>0</v>
      </c>
      <c r="O182" cm="1">
        <f t="array" ref="O182">SUM(--(ISNUMBER(SEARCH(keywords_copy[[#This Row],[keyword]], keywords_copy[keyword]))))</f>
        <v>1</v>
      </c>
      <c r="P182" t="str" cm="1">
        <f t="array" ref="P182">_xlfn.TEXTJOIN(", ", TRUE, _xlfn._xlws.FILTER(keywords_copy[keyword], ISNUMBER(SEARCH(keywords_copy[[#This Row],[keyword]], keywords_copy[keyword])), ""))</f>
        <v>contract test</v>
      </c>
      <c r="Q182" cm="1">
        <f t="array" ref="Q182">SUM(--((_xlfn.REGEXTEST(keywords_copy[keyword], "^" &amp; keywords_copy[[#This Row],[keyword]] &amp; ".*")) * (keywords_copy[keep]=1) ))</f>
        <v>1</v>
      </c>
      <c r="R182" t="str" cm="1">
        <f t="array" ref="R182">_xlfn.TEXTJOIN(", ", TRUE, _xlfn._xlws.FILTER(keywords_copy[keyword], (_xlfn.REGEXTEST(keywords_copy[keyword], "^" &amp; keywords_copy[[#This Row],[keyword]] &amp; ".*")) * (keywords_copy[keep]=1), ""))</f>
        <v>contract test</v>
      </c>
      <c r="S182" t="str" cm="1">
        <f t="array" ref="S18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83" spans="1:19" x14ac:dyDescent="0.3">
      <c r="A183" s="6" t="str">
        <f>IF(NOT(ISBLANK(keywords_copy[[#This Row],[correct value]])), keywords_copy[[#This Row],[correct value]], keywords_copy[[#This Row],[processed]])</f>
        <v>control-flow</v>
      </c>
      <c r="B183" s="6">
        <f>LEN(keywords_copy[[#This Row],[keyword]])</f>
        <v>12</v>
      </c>
      <c r="C183">
        <v>0</v>
      </c>
      <c r="D183">
        <v>0</v>
      </c>
      <c r="E183" t="s">
        <v>861</v>
      </c>
      <c r="G183" t="b">
        <f>COUNTA(_xlfn.TEXTSPLIT(keywords_copy[[#This Row],[processed]]," "))=1</f>
        <v>1</v>
      </c>
      <c r="H183" t="s">
        <v>775</v>
      </c>
      <c r="I183" t="s">
        <v>775</v>
      </c>
      <c r="K183" cm="1">
        <f t="array" ref="K183">SUM(--((_xlfn.REGEXTEST(keywords_copy[keyword], "\b" &amp; keywords_copy[[#This Row],[keyword]] &amp; ".*")) * (keywords_copy[keep]=1) * (keywords_copy[QA]=keywords_copy[[#This Row],[QA]]) *  (keywords_copy[Redundant]&lt;&gt;1)))</f>
        <v>0</v>
      </c>
      <c r="L183" t="str" cm="1">
        <f t="array" ref="L183">_xlfn.TEXTJOIN(", ", TRUE, _xlfn._xlws.FILTER(keywords_copy[keyword], (_xlfn.REGEXTEST(keywords_copy[keyword], "\b" &amp; keywords_copy[[#This Row],[keyword]] &amp; ".*")) * (keywords_copy[keep]=1)  * (keywords_copy[QA]=keywords_copy[[#This Row],[QA]]) *  (keywords_copy[Redundant]&lt;&gt;1), ""))</f>
        <v/>
      </c>
      <c r="M183" cm="1">
        <f t="array" ref="M183">SUM(--(RIGHT(_xlfn.TEXTSPLIT(keywords_copy[[#This Row],[processed]], ," "), 1) = "I"))</f>
        <v>0</v>
      </c>
      <c r="N183" cm="1">
        <f t="array" ref="N183">SUM(--(RIGHT(_xlfn.TEXTSPLIT(keywords_copy[[#This Row],[processed]], ," "), 2) = "bl"))</f>
        <v>0</v>
      </c>
      <c r="O183" cm="1">
        <f t="array" ref="O183">SUM(--(ISNUMBER(SEARCH(keywords_copy[[#This Row],[keyword]], keywords_copy[keyword]))))</f>
        <v>1</v>
      </c>
      <c r="P183" t="str" cm="1">
        <f t="array" ref="P183">_xlfn.TEXTJOIN(", ", TRUE, _xlfn._xlws.FILTER(keywords_copy[keyword], ISNUMBER(SEARCH(keywords_copy[[#This Row],[keyword]], keywords_copy[keyword])), ""))</f>
        <v>control-flow</v>
      </c>
      <c r="Q183" cm="1">
        <f t="array" ref="Q183">SUM(--((_xlfn.REGEXTEST(keywords_copy[keyword], "^" &amp; keywords_copy[[#This Row],[keyword]] &amp; ".*")) * (keywords_copy[keep]=1) ))</f>
        <v>0</v>
      </c>
      <c r="R183" t="str" cm="1">
        <f t="array" ref="R183">_xlfn.TEXTJOIN(", ", TRUE, _xlfn._xlws.FILTER(keywords_copy[keyword], (_xlfn.REGEXTEST(keywords_copy[keyword], "^" &amp; keywords_copy[[#This Row],[keyword]] &amp; ".*")) * (keywords_copy[keep]=1), ""))</f>
        <v/>
      </c>
      <c r="S183" t="str" cm="1">
        <f t="array" ref="S18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84" spans="1:19" hidden="1" x14ac:dyDescent="0.3">
      <c r="A184" t="str">
        <f>IF(NOT(ISBLANK(keywords_copy[[#This Row],[correct value]])), keywords_copy[[#This Row],[correct value]], keywords_copy[[#This Row],[processed]])</f>
        <v>intercept</v>
      </c>
      <c r="B184">
        <f>LEN(keywords_copy[[#This Row],[keyword]])</f>
        <v>9</v>
      </c>
      <c r="C184">
        <v>1</v>
      </c>
      <c r="D184">
        <v>1</v>
      </c>
      <c r="E184" t="s">
        <v>1184</v>
      </c>
      <c r="G184" t="b">
        <f>COUNTA(_xlfn.TEXTSPLIT(keywords_copy[[#This Row],[processed]]," "))=1</f>
        <v>1</v>
      </c>
      <c r="H184" t="s">
        <v>1172</v>
      </c>
      <c r="I184" s="2" t="s">
        <v>1173</v>
      </c>
      <c r="K184" cm="1">
        <f t="array" ref="K184">SUM(--((_xlfn.REGEXTEST(keywords_copy[keyword], "\b" &amp; keywords_copy[[#This Row],[keyword]] &amp; ".*")) * (keywords_copy[keep]=1) * (keywords_copy[QA]=keywords_copy[[#This Row],[QA]]) *  (keywords_copy[Redundant]&lt;&gt;1)))</f>
        <v>1</v>
      </c>
      <c r="L184" t="str" cm="1">
        <f t="array" ref="L184">_xlfn.TEXTJOIN(", ", TRUE, _xlfn._xlws.FILTER(keywords_copy[keyword], (_xlfn.REGEXTEST(keywords_copy[keyword], "\b" &amp; keywords_copy[[#This Row],[keyword]] &amp; ".*")) * (keywords_copy[keep]=1)  * (keywords_copy[QA]=keywords_copy[[#This Row],[QA]]) *  (keywords_copy[Redundant]&lt;&gt;1), ""))</f>
        <v>intercept</v>
      </c>
      <c r="M184" cm="1">
        <f t="array" ref="M184">SUM(--(RIGHT(_xlfn.TEXTSPLIT(keywords_copy[[#This Row],[processed]], ," "), 1) = "I"))</f>
        <v>0</v>
      </c>
      <c r="N184" cm="1">
        <f t="array" ref="N184">SUM(--(RIGHT(_xlfn.TEXTSPLIT(keywords_copy[[#This Row],[processed]], ," "), 2) = "bl"))</f>
        <v>0</v>
      </c>
      <c r="O184" cm="1">
        <f t="array" ref="O184">SUM(--(ISNUMBER(SEARCH(keywords_copy[[#This Row],[keyword]], keywords_copy[keyword]))))</f>
        <v>1</v>
      </c>
      <c r="P184" t="str" cm="1">
        <f t="array" ref="P184">_xlfn.TEXTJOIN(", ", TRUE, _xlfn._xlws.FILTER(keywords_copy[keyword], ISNUMBER(SEARCH(keywords_copy[[#This Row],[keyword]], keywords_copy[keyword])), ""))</f>
        <v>intercept</v>
      </c>
      <c r="Q184" cm="1">
        <f t="array" ref="Q184">SUM(--((_xlfn.REGEXTEST(keywords_copy[keyword], "^" &amp; keywords_copy[[#This Row],[keyword]] &amp; ".*")) * (keywords_copy[keep]=1) ))</f>
        <v>1</v>
      </c>
      <c r="R184" t="str" cm="1">
        <f t="array" ref="R184">_xlfn.TEXTJOIN(", ", TRUE, _xlfn._xlws.FILTER(keywords_copy[keyword], (_xlfn.REGEXTEST(keywords_copy[keyword], "^" &amp; keywords_copy[[#This Row],[keyword]] &amp; ".*")) * (keywords_copy[keep]=1), ""))</f>
        <v>intercept</v>
      </c>
      <c r="S184" t="str" cm="1">
        <f t="array" ref="S18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85" spans="1:19" hidden="1" x14ac:dyDescent="0.3">
      <c r="A185" t="str">
        <f>IF(NOT(ISBLANK(keywords_copy[[#This Row],[correct value]])), keywords_copy[[#This Row],[correct value]], keywords_copy[[#This Row],[processed]])</f>
        <v>testab softwar</v>
      </c>
      <c r="B185">
        <f>LEN(keywords_copy[[#This Row],[keyword]])</f>
        <v>14</v>
      </c>
      <c r="C185">
        <v>1</v>
      </c>
      <c r="D185">
        <v>1</v>
      </c>
      <c r="E185" t="s">
        <v>1262</v>
      </c>
      <c r="F185">
        <v>1</v>
      </c>
      <c r="G185" t="b">
        <f>COUNTA(_xlfn.TEXTSPLIT(keywords_copy[[#This Row],[processed]]," "))=1</f>
        <v>0</v>
      </c>
      <c r="H185" t="s">
        <v>1234</v>
      </c>
      <c r="I185" s="2" t="s">
        <v>1235</v>
      </c>
      <c r="J185" t="s">
        <v>1437</v>
      </c>
      <c r="K185" cm="1">
        <f t="array" ref="K185">SUM(--((_xlfn.REGEXTEST(keywords_copy[keyword], "\b" &amp; keywords_copy[[#This Row],[keyword]] &amp; ".*")) * (keywords_copy[keep]=1) * (keywords_copy[QA]=keywords_copy[[#This Row],[QA]]) *  (keywords_copy[Redundant]&lt;&gt;1)))</f>
        <v>0</v>
      </c>
      <c r="L185" t="str" cm="1">
        <f t="array" ref="L185">_xlfn.TEXTJOIN(", ", TRUE, _xlfn._xlws.FILTER(keywords_copy[keyword], (_xlfn.REGEXTEST(keywords_copy[keyword], "\b" &amp; keywords_copy[[#This Row],[keyword]] &amp; ".*")) * (keywords_copy[keep]=1)  * (keywords_copy[QA]=keywords_copy[[#This Row],[QA]]) *  (keywords_copy[Redundant]&lt;&gt;1), ""))</f>
        <v/>
      </c>
      <c r="M185" cm="1">
        <f t="array" ref="M185">SUM(--(RIGHT(_xlfn.TEXTSPLIT(keywords_copy[[#This Row],[processed]], ," "), 1) = "I"))</f>
        <v>0</v>
      </c>
      <c r="N185" cm="1">
        <f t="array" ref="N185">SUM(--(RIGHT(_xlfn.TEXTSPLIT(keywords_copy[[#This Row],[processed]], ," "), 2) = "bl"))</f>
        <v>1</v>
      </c>
      <c r="O185" cm="1">
        <f t="array" ref="O185">SUM(--(ISNUMBER(SEARCH(keywords_copy[[#This Row],[keyword]], keywords_copy[keyword]))))</f>
        <v>1</v>
      </c>
      <c r="P185" t="str" cm="1">
        <f t="array" ref="P185">_xlfn.TEXTJOIN(", ", TRUE, _xlfn._xlws.FILTER(keywords_copy[keyword], ISNUMBER(SEARCH(keywords_copy[[#This Row],[keyword]], keywords_copy[keyword])), ""))</f>
        <v>testab softwar</v>
      </c>
      <c r="Q185" cm="1">
        <f t="array" ref="Q185">SUM(--((_xlfn.REGEXTEST(keywords_copy[keyword], "^" &amp; keywords_copy[[#This Row],[keyword]] &amp; ".*")) * (keywords_copy[keep]=1) ))</f>
        <v>1</v>
      </c>
      <c r="R185" t="str" cm="1">
        <f t="array" ref="R185">_xlfn.TEXTJOIN(", ", TRUE, _xlfn._xlws.FILTER(keywords_copy[keyword], (_xlfn.REGEXTEST(keywords_copy[keyword], "^" &amp; keywords_copy[[#This Row],[keyword]] &amp; ".*")) * (keywords_copy[keep]=1), ""))</f>
        <v>testab softwar</v>
      </c>
      <c r="S185" t="str" cm="1">
        <f t="array" ref="S18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186" spans="1:19" hidden="1" x14ac:dyDescent="0.3">
      <c r="A186" t="str">
        <f>IF(NOT(ISBLANK(keywords_copy[[#This Row],[correct value]])), keywords_copy[[#This Row],[correct value]], keywords_copy[[#This Row],[processed]])</f>
        <v>safety pattern</v>
      </c>
      <c r="B186">
        <f>LEN(keywords_copy[[#This Row],[keyword]])</f>
        <v>14</v>
      </c>
      <c r="C186">
        <v>1</v>
      </c>
      <c r="D186">
        <v>1</v>
      </c>
      <c r="E186" t="s">
        <v>969</v>
      </c>
      <c r="F186">
        <v>1</v>
      </c>
      <c r="G186" t="b">
        <f>COUNTA(_xlfn.TEXTSPLIT(keywords_copy[[#This Row],[processed]]," "))=1</f>
        <v>0</v>
      </c>
      <c r="H186" t="s">
        <v>949</v>
      </c>
      <c r="I186" s="2" t="s">
        <v>950</v>
      </c>
      <c r="J186" t="s">
        <v>1416</v>
      </c>
      <c r="K186" cm="1">
        <f t="array" ref="K186">SUM(--((_xlfn.REGEXTEST(keywords_copy[keyword], "\b" &amp; keywords_copy[[#This Row],[keyword]] &amp; ".*")) * (keywords_copy[keep]=1) * (keywords_copy[QA]=keywords_copy[[#This Row],[QA]]) *  (keywords_copy[Redundant]&lt;&gt;1)))</f>
        <v>0</v>
      </c>
      <c r="L186" t="str" cm="1">
        <f t="array" ref="L186">_xlfn.TEXTJOIN(", ", TRUE, _xlfn._xlws.FILTER(keywords_copy[keyword], (_xlfn.REGEXTEST(keywords_copy[keyword], "\b" &amp; keywords_copy[[#This Row],[keyword]] &amp; ".*")) * (keywords_copy[keep]=1)  * (keywords_copy[QA]=keywords_copy[[#This Row],[QA]]) *  (keywords_copy[Redundant]&lt;&gt;1), ""))</f>
        <v/>
      </c>
      <c r="M186" cm="1">
        <f t="array" ref="M186">SUM(--(RIGHT(_xlfn.TEXTSPLIT(keywords_copy[[#This Row],[processed]], ," "), 1) = "I"))</f>
        <v>1</v>
      </c>
      <c r="N186" cm="1">
        <f t="array" ref="N186">SUM(--(RIGHT(_xlfn.TEXTSPLIT(keywords_copy[[#This Row],[processed]], ," "), 2) = "bl"))</f>
        <v>0</v>
      </c>
      <c r="O186" cm="1">
        <f t="array" ref="O186">SUM(--(ISNUMBER(SEARCH(keywords_copy[[#This Row],[keyword]], keywords_copy[keyword]))))</f>
        <v>1</v>
      </c>
      <c r="P186" t="str" cm="1">
        <f t="array" ref="P186">_xlfn.TEXTJOIN(", ", TRUE, _xlfn._xlws.FILTER(keywords_copy[keyword], ISNUMBER(SEARCH(keywords_copy[[#This Row],[keyword]], keywords_copy[keyword])), ""))</f>
        <v>safety pattern</v>
      </c>
      <c r="Q186" cm="1">
        <f t="array" ref="Q186">SUM(--((_xlfn.REGEXTEST(keywords_copy[keyword], "^" &amp; keywords_copy[[#This Row],[keyword]] &amp; ".*")) * (keywords_copy[keep]=1) ))</f>
        <v>1</v>
      </c>
      <c r="R186" t="str" cm="1">
        <f t="array" ref="R186">_xlfn.TEXTJOIN(", ", TRUE, _xlfn._xlws.FILTER(keywords_copy[keyword], (_xlfn.REGEXTEST(keywords_copy[keyword], "^" &amp; keywords_copy[[#This Row],[keyword]] &amp; ".*")) * (keywords_copy[keep]=1), ""))</f>
        <v>safety pattern</v>
      </c>
      <c r="S186" t="str" cm="1">
        <f t="array" ref="S18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87" spans="1:19" hidden="1" x14ac:dyDescent="0.3">
      <c r="A187" t="str">
        <f>IF(NOT(ISBLANK(keywords_copy[[#This Row],[correct value]])), keywords_copy[[#This Row],[correct value]], keywords_copy[[#This Row],[processed]])</f>
        <v>controlstructur</v>
      </c>
      <c r="B187">
        <f>LEN(keywords_copy[[#This Row],[keyword]])</f>
        <v>15</v>
      </c>
      <c r="C187">
        <v>1</v>
      </c>
      <c r="D187">
        <v>1</v>
      </c>
      <c r="E187" t="s">
        <v>115</v>
      </c>
      <c r="G187" t="b">
        <f>COUNTA(_xlfn.TEXTSPLIT(keywords_copy[[#This Row],[processed]]," "))=1</f>
        <v>1</v>
      </c>
      <c r="H187" t="s">
        <v>19</v>
      </c>
      <c r="I187" s="2" t="s">
        <v>20</v>
      </c>
      <c r="K187" cm="1">
        <f t="array" ref="K187">SUM(--((_xlfn.REGEXTEST(keywords_copy[keyword], "\b" &amp; keywords_copy[[#This Row],[keyword]] &amp; ".*")) * (keywords_copy[keep]=1) * (keywords_copy[QA]=keywords_copy[[#This Row],[QA]]) *  (keywords_copy[Redundant]&lt;&gt;1)))</f>
        <v>1</v>
      </c>
      <c r="L187" t="str" cm="1">
        <f t="array" ref="L187">_xlfn.TEXTJOIN(", ", TRUE, _xlfn._xlws.FILTER(keywords_copy[keyword], (_xlfn.REGEXTEST(keywords_copy[keyword], "\b" &amp; keywords_copy[[#This Row],[keyword]] &amp; ".*")) * (keywords_copy[keep]=1)  * (keywords_copy[QA]=keywords_copy[[#This Row],[QA]]) *  (keywords_copy[Redundant]&lt;&gt;1), ""))</f>
        <v>controlstructur</v>
      </c>
      <c r="M187" cm="1">
        <f t="array" ref="M187">SUM(--(RIGHT(_xlfn.TEXTSPLIT(keywords_copy[[#This Row],[processed]], ," "), 1) = "I"))</f>
        <v>0</v>
      </c>
      <c r="N187" cm="1">
        <f t="array" ref="N187">SUM(--(RIGHT(_xlfn.TEXTSPLIT(keywords_copy[[#This Row],[processed]], ," "), 2) = "bl"))</f>
        <v>0</v>
      </c>
      <c r="O187" cm="1">
        <f t="array" ref="O187">SUM(--(ISNUMBER(SEARCH(keywords_copy[[#This Row],[keyword]], keywords_copy[keyword]))))</f>
        <v>1</v>
      </c>
      <c r="P187" t="str" cm="1">
        <f t="array" ref="P187">_xlfn.TEXTJOIN(", ", TRUE, _xlfn._xlws.FILTER(keywords_copy[keyword], ISNUMBER(SEARCH(keywords_copy[[#This Row],[keyword]], keywords_copy[keyword])), ""))</f>
        <v>controlstructur</v>
      </c>
      <c r="Q187" cm="1">
        <f t="array" ref="Q187">SUM(--((_xlfn.REGEXTEST(keywords_copy[keyword], "^" &amp; keywords_copy[[#This Row],[keyword]] &amp; ".*")) * (keywords_copy[keep]=1) ))</f>
        <v>1</v>
      </c>
      <c r="R187" t="str" cm="1">
        <f t="array" ref="R187">_xlfn.TEXTJOIN(", ", TRUE, _xlfn._xlws.FILTER(keywords_copy[keyword], (_xlfn.REGEXTEST(keywords_copy[keyword], "^" &amp; keywords_copy[[#This Row],[keyword]] &amp; ".*")) * (keywords_copy[keep]=1), ""))</f>
        <v>controlstructur</v>
      </c>
      <c r="S187" t="str" cm="1">
        <f t="array" ref="S18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88" spans="1:19" hidden="1" x14ac:dyDescent="0.3">
      <c r="A188" t="str">
        <f>IF(NOT(ISBLANK(keywords_copy[[#This Row],[correct value]])), keywords_copy[[#This Row],[correct value]], keywords_copy[[#This Row],[processed]])</f>
        <v>controltopolog</v>
      </c>
      <c r="B188">
        <f>LEN(keywords_copy[[#This Row],[keyword]])</f>
        <v>14</v>
      </c>
      <c r="C188">
        <v>1</v>
      </c>
      <c r="D188">
        <v>1</v>
      </c>
      <c r="E188" t="s">
        <v>115</v>
      </c>
      <c r="G188" t="b">
        <f>COUNTA(_xlfn.TEXTSPLIT(keywords_copy[[#This Row],[processed]]," "))=1</f>
        <v>1</v>
      </c>
      <c r="H188" t="s">
        <v>35</v>
      </c>
      <c r="I188" s="2" t="s">
        <v>36</v>
      </c>
      <c r="K188" cm="1">
        <f t="array" ref="K188">SUM(--((_xlfn.REGEXTEST(keywords_copy[keyword], "\b" &amp; keywords_copy[[#This Row],[keyword]] &amp; ".*")) * (keywords_copy[keep]=1) * (keywords_copy[QA]=keywords_copy[[#This Row],[QA]]) *  (keywords_copy[Redundant]&lt;&gt;1)))</f>
        <v>1</v>
      </c>
      <c r="L188" t="str" cm="1">
        <f t="array" ref="L188">_xlfn.TEXTJOIN(", ", TRUE, _xlfn._xlws.FILTER(keywords_copy[keyword], (_xlfn.REGEXTEST(keywords_copy[keyword], "\b" &amp; keywords_copy[[#This Row],[keyword]] &amp; ".*")) * (keywords_copy[keep]=1)  * (keywords_copy[QA]=keywords_copy[[#This Row],[QA]]) *  (keywords_copy[Redundant]&lt;&gt;1), ""))</f>
        <v>controltopolog</v>
      </c>
      <c r="M188" cm="1">
        <f t="array" ref="M188">SUM(--(RIGHT(_xlfn.TEXTSPLIT(keywords_copy[[#This Row],[processed]], ," "), 1) = "I"))</f>
        <v>0</v>
      </c>
      <c r="N188" cm="1">
        <f t="array" ref="N188">SUM(--(RIGHT(_xlfn.TEXTSPLIT(keywords_copy[[#This Row],[processed]], ," "), 2) = "bl"))</f>
        <v>0</v>
      </c>
      <c r="O188" cm="1">
        <f t="array" ref="O188">SUM(--(ISNUMBER(SEARCH(keywords_copy[[#This Row],[keyword]], keywords_copy[keyword]))))</f>
        <v>1</v>
      </c>
      <c r="P188" t="str" cm="1">
        <f t="array" ref="P188">_xlfn.TEXTJOIN(", ", TRUE, _xlfn._xlws.FILTER(keywords_copy[keyword], ISNUMBER(SEARCH(keywords_copy[[#This Row],[keyword]], keywords_copy[keyword])), ""))</f>
        <v>controltopolog</v>
      </c>
      <c r="Q188" cm="1">
        <f t="array" ref="Q188">SUM(--((_xlfn.REGEXTEST(keywords_copy[keyword], "^" &amp; keywords_copy[[#This Row],[keyword]] &amp; ".*")) * (keywords_copy[keep]=1) ))</f>
        <v>1</v>
      </c>
      <c r="R188" t="str" cm="1">
        <f t="array" ref="R188">_xlfn.TEXTJOIN(", ", TRUE, _xlfn._xlws.FILTER(keywords_copy[keyword], (_xlfn.REGEXTEST(keywords_copy[keyword], "^" &amp; keywords_copy[[#This Row],[keyword]] &amp; ".*")) * (keywords_copy[keep]=1), ""))</f>
        <v>controltopolog</v>
      </c>
      <c r="S188" t="str" cm="1">
        <f t="array" ref="S18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89" spans="1:19" hidden="1" x14ac:dyDescent="0.3">
      <c r="A189" t="str">
        <f>IF(NOT(ISBLANK(keywords_copy[[#This Row],[correct value]])), keywords_copy[[#This Row],[correct value]], keywords_copy[[#This Row],[processed]])</f>
        <v>convers</v>
      </c>
      <c r="B189">
        <f>LEN(keywords_copy[[#This Row],[keyword]])</f>
        <v>7</v>
      </c>
      <c r="C189">
        <v>0</v>
      </c>
      <c r="D189">
        <v>1</v>
      </c>
      <c r="E189" t="s">
        <v>115</v>
      </c>
      <c r="G189" t="b">
        <f>COUNTA(_xlfn.TEXTSPLIT(keywords_copy[[#This Row],[processed]]," "))=1</f>
        <v>1</v>
      </c>
      <c r="H189" t="s">
        <v>69</v>
      </c>
      <c r="I189" s="2" t="s">
        <v>77</v>
      </c>
      <c r="K189" cm="1">
        <f t="array" ref="K189">SUM(--((_xlfn.REGEXTEST(keywords_copy[keyword], "\b" &amp; keywords_copy[[#This Row],[keyword]] &amp; ".*")) * (keywords_copy[keep]=1) * (keywords_copy[QA]=keywords_copy[[#This Row],[QA]]) *  (keywords_copy[Redundant]&lt;&gt;1)))</f>
        <v>1</v>
      </c>
      <c r="L189" t="str" cm="1">
        <f t="array" ref="L189">_xlfn.TEXTJOIN(", ", TRUE, _xlfn._xlws.FILTER(keywords_copy[keyword], (_xlfn.REGEXTEST(keywords_copy[keyword], "\b" &amp; keywords_copy[[#This Row],[keyword]] &amp; ".*")) * (keywords_copy[keep]=1)  * (keywords_copy[QA]=keywords_copy[[#This Row],[QA]]) *  (keywords_copy[Redundant]&lt;&gt;1), ""))</f>
        <v>convers</v>
      </c>
      <c r="M189" cm="1">
        <f t="array" ref="M189">SUM(--(RIGHT(_xlfn.TEXTSPLIT(keywords_copy[[#This Row],[processed]], ," "), 1) = "I"))</f>
        <v>0</v>
      </c>
      <c r="N189" cm="1">
        <f t="array" ref="N189">SUM(--(RIGHT(_xlfn.TEXTSPLIT(keywords_copy[[#This Row],[processed]], ," "), 2) = "bl"))</f>
        <v>0</v>
      </c>
      <c r="O189" cm="1">
        <f t="array" ref="O189">SUM(--(ISNUMBER(SEARCH(keywords_copy[[#This Row],[keyword]], keywords_copy[keyword]))))</f>
        <v>1</v>
      </c>
      <c r="P189" t="str" cm="1">
        <f t="array" ref="P189">_xlfn.TEXTJOIN(", ", TRUE, _xlfn._xlws.FILTER(keywords_copy[keyword], ISNUMBER(SEARCH(keywords_copy[[#This Row],[keyword]], keywords_copy[keyword])), ""))</f>
        <v>convers</v>
      </c>
      <c r="Q189" cm="1">
        <f t="array" ref="Q189">SUM(--((_xlfn.REGEXTEST(keywords_copy[keyword], "^" &amp; keywords_copy[[#This Row],[keyword]] &amp; ".*")) * (keywords_copy[keep]=1) ))</f>
        <v>1</v>
      </c>
      <c r="R189" t="str" cm="1">
        <f t="array" ref="R189">_xlfn.TEXTJOIN(", ", TRUE, _xlfn._xlws.FILTER(keywords_copy[keyword], (_xlfn.REGEXTEST(keywords_copy[keyword], "^" &amp; keywords_copy[[#This Row],[keyword]] &amp; ".*")) * (keywords_copy[keep]=1), ""))</f>
        <v>convers</v>
      </c>
      <c r="S189" t="str" cm="1">
        <f t="array" ref="S18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0" spans="1:19" hidden="1" x14ac:dyDescent="0.3">
      <c r="A190" t="str">
        <f>IF(NOT(ISBLANK(keywords_copy[[#This Row],[correct value]])), keywords_copy[[#This Row],[correct value]], keywords_copy[[#This Row],[processed]])</f>
        <v>ransomwar</v>
      </c>
      <c r="B190">
        <f>LEN(keywords_copy[[#This Row],[keyword]])</f>
        <v>9</v>
      </c>
      <c r="C190">
        <v>0</v>
      </c>
      <c r="D190">
        <v>1</v>
      </c>
      <c r="E190" t="s">
        <v>1184</v>
      </c>
      <c r="G190" t="b">
        <f>COUNTA(_xlfn.TEXTSPLIT(keywords_copy[[#This Row],[processed]]," "))=1</f>
        <v>1</v>
      </c>
      <c r="H190" t="s">
        <v>1027</v>
      </c>
      <c r="I190" s="2" t="s">
        <v>1028</v>
      </c>
      <c r="K190" cm="1">
        <f t="array" ref="K190">SUM(--((_xlfn.REGEXTEST(keywords_copy[keyword], "\b" &amp; keywords_copy[[#This Row],[keyword]] &amp; ".*")) * (keywords_copy[keep]=1) * (keywords_copy[QA]=keywords_copy[[#This Row],[QA]]) *  (keywords_copy[Redundant]&lt;&gt;1)))</f>
        <v>1</v>
      </c>
      <c r="L190" t="str" cm="1">
        <f t="array" ref="L190">_xlfn.TEXTJOIN(", ", TRUE, _xlfn._xlws.FILTER(keywords_copy[keyword], (_xlfn.REGEXTEST(keywords_copy[keyword], "\b" &amp; keywords_copy[[#This Row],[keyword]] &amp; ".*")) * (keywords_copy[keep]=1)  * (keywords_copy[QA]=keywords_copy[[#This Row],[QA]]) *  (keywords_copy[Redundant]&lt;&gt;1), ""))</f>
        <v>ransomwar</v>
      </c>
      <c r="M190" cm="1">
        <f t="array" ref="M190">SUM(--(RIGHT(_xlfn.TEXTSPLIT(keywords_copy[[#This Row],[processed]], ," "), 1) = "I"))</f>
        <v>0</v>
      </c>
      <c r="N190" cm="1">
        <f t="array" ref="N190">SUM(--(RIGHT(_xlfn.TEXTSPLIT(keywords_copy[[#This Row],[processed]], ," "), 2) = "bl"))</f>
        <v>0</v>
      </c>
      <c r="O190" cm="1">
        <f t="array" ref="O190">SUM(--(ISNUMBER(SEARCH(keywords_copy[[#This Row],[keyword]], keywords_copy[keyword]))))</f>
        <v>1</v>
      </c>
      <c r="P190" t="str" cm="1">
        <f t="array" ref="P190">_xlfn.TEXTJOIN(", ", TRUE, _xlfn._xlws.FILTER(keywords_copy[keyword], ISNUMBER(SEARCH(keywords_copy[[#This Row],[keyword]], keywords_copy[keyword])), ""))</f>
        <v>ransomwar</v>
      </c>
      <c r="Q190" cm="1">
        <f t="array" ref="Q190">SUM(--((_xlfn.REGEXTEST(keywords_copy[keyword], "^" &amp; keywords_copy[[#This Row],[keyword]] &amp; ".*")) * (keywords_copy[keep]=1) ))</f>
        <v>1</v>
      </c>
      <c r="R190" t="str" cm="1">
        <f t="array" ref="R190">_xlfn.TEXTJOIN(", ", TRUE, _xlfn._xlws.FILTER(keywords_copy[keyword], (_xlfn.REGEXTEST(keywords_copy[keyword], "^" &amp; keywords_copy[[#This Row],[keyword]] &amp; ".*")) * (keywords_copy[keep]=1), ""))</f>
        <v>ransomwar</v>
      </c>
      <c r="S190" t="str" cm="1">
        <f t="array" ref="S19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91" spans="1:19" hidden="1" x14ac:dyDescent="0.3">
      <c r="A191" t="str">
        <f>IF(NOT(ISBLANK(keywords_copy[[#This Row],[correct value]])), keywords_copy[[#This Row],[correct value]], keywords_copy[[#This Row],[processed]])</f>
        <v>cool</v>
      </c>
      <c r="B191">
        <f>LEN(keywords_copy[[#This Row],[keyword]])</f>
        <v>4</v>
      </c>
      <c r="C191">
        <v>0</v>
      </c>
      <c r="D191">
        <v>1</v>
      </c>
      <c r="E191" t="s">
        <v>399</v>
      </c>
      <c r="G191" t="b">
        <f>COUNTA(_xlfn.TEXTSPLIT(keywords_copy[[#This Row],[processed]]," "))=1</f>
        <v>1</v>
      </c>
      <c r="H191" t="s">
        <v>378</v>
      </c>
      <c r="I191" s="2" t="s">
        <v>378</v>
      </c>
      <c r="K191" cm="1">
        <f t="array" ref="K191">SUM(--((_xlfn.REGEXTEST(keywords_copy[keyword], "\b" &amp; keywords_copy[[#This Row],[keyword]] &amp; ".*")) * (keywords_copy[keep]=1) * (keywords_copy[QA]=keywords_copy[[#This Row],[QA]]) *  (keywords_copy[Redundant]&lt;&gt;1)))</f>
        <v>1</v>
      </c>
      <c r="L191" t="str" cm="1">
        <f t="array" ref="L191">_xlfn.TEXTJOIN(", ", TRUE, _xlfn._xlws.FILTER(keywords_copy[keyword], (_xlfn.REGEXTEST(keywords_copy[keyword], "\b" &amp; keywords_copy[[#This Row],[keyword]] &amp; ".*")) * (keywords_copy[keep]=1)  * (keywords_copy[QA]=keywords_copy[[#This Row],[QA]]) *  (keywords_copy[Redundant]&lt;&gt;1), ""))</f>
        <v>cool</v>
      </c>
      <c r="M191" cm="1">
        <f t="array" ref="M191">SUM(--(RIGHT(_xlfn.TEXTSPLIT(keywords_copy[[#This Row],[processed]], ," "), 1) = "I"))</f>
        <v>0</v>
      </c>
      <c r="N191" cm="1">
        <f t="array" ref="N191">SUM(--(RIGHT(_xlfn.TEXTSPLIT(keywords_copy[[#This Row],[processed]], ," "), 2) = "bl"))</f>
        <v>0</v>
      </c>
      <c r="O191" cm="1">
        <f t="array" ref="O191">SUM(--(ISNUMBER(SEARCH(keywords_copy[[#This Row],[keyword]], keywords_copy[keyword]))))</f>
        <v>1</v>
      </c>
      <c r="P191" t="str" cm="1">
        <f t="array" ref="P191">_xlfn.TEXTJOIN(", ", TRUE, _xlfn._xlws.FILTER(keywords_copy[keyword], ISNUMBER(SEARCH(keywords_copy[[#This Row],[keyword]], keywords_copy[keyword])), ""))</f>
        <v>cool</v>
      </c>
      <c r="Q191" cm="1">
        <f t="array" ref="Q191">SUM(--((_xlfn.REGEXTEST(keywords_copy[keyword], "^" &amp; keywords_copy[[#This Row],[keyword]] &amp; ".*")) * (keywords_copy[keep]=1) ))</f>
        <v>1</v>
      </c>
      <c r="R191" t="str" cm="1">
        <f t="array" ref="R191">_xlfn.TEXTJOIN(", ", TRUE, _xlfn._xlws.FILTER(keywords_copy[keyword], (_xlfn.REGEXTEST(keywords_copy[keyword], "^" &amp; keywords_copy[[#This Row],[keyword]] &amp; ".*")) * (keywords_copy[keep]=1), ""))</f>
        <v>cool</v>
      </c>
      <c r="S191" t="str" cm="1">
        <f t="array" ref="S19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92" spans="1:19" hidden="1" x14ac:dyDescent="0.3">
      <c r="A192" t="str">
        <f>IF(NOT(ISBLANK(keywords_copy[[#This Row],[correct value]])), keywords_copy[[#This Row],[correct value]], keywords_copy[[#This Row],[processed]])</f>
        <v>cooperat</v>
      </c>
      <c r="B192">
        <f>LEN(keywords_copy[[#This Row],[keyword]])</f>
        <v>8</v>
      </c>
      <c r="C192">
        <v>0</v>
      </c>
      <c r="D192">
        <v>1</v>
      </c>
      <c r="E192" t="s">
        <v>115</v>
      </c>
      <c r="G192" t="b">
        <f>COUNTA(_xlfn.TEXTSPLIT(keywords_copy[[#This Row],[processed]]," "))=1</f>
        <v>1</v>
      </c>
      <c r="H192" t="s">
        <v>65</v>
      </c>
      <c r="I192" s="2" t="s">
        <v>65</v>
      </c>
      <c r="K192" cm="1">
        <f t="array" ref="K192">SUM(--((_xlfn.REGEXTEST(keywords_copy[keyword], "\b" &amp; keywords_copy[[#This Row],[keyword]] &amp; ".*")) * (keywords_copy[keep]=1) * (keywords_copy[QA]=keywords_copy[[#This Row],[QA]]) *  (keywords_copy[Redundant]&lt;&gt;1)))</f>
        <v>1</v>
      </c>
      <c r="L192" t="str" cm="1">
        <f t="array" ref="L192">_xlfn.TEXTJOIN(", ", TRUE, _xlfn._xlws.FILTER(keywords_copy[keyword], (_xlfn.REGEXTEST(keywords_copy[keyword], "\b" &amp; keywords_copy[[#This Row],[keyword]] &amp; ".*")) * (keywords_copy[keep]=1)  * (keywords_copy[QA]=keywords_copy[[#This Row],[QA]]) *  (keywords_copy[Redundant]&lt;&gt;1), ""))</f>
        <v>cooperat</v>
      </c>
      <c r="M192" cm="1">
        <f t="array" ref="M192">SUM(--(RIGHT(_xlfn.TEXTSPLIT(keywords_copy[[#This Row],[processed]], ," "), 1) = "I"))</f>
        <v>0</v>
      </c>
      <c r="N192" cm="1">
        <f t="array" ref="N192">SUM(--(RIGHT(_xlfn.TEXTSPLIT(keywords_copy[[#This Row],[processed]], ," "), 2) = "bl"))</f>
        <v>0</v>
      </c>
      <c r="O192" cm="1">
        <f t="array" ref="O192">SUM(--(ISNUMBER(SEARCH(keywords_copy[[#This Row],[keyword]], keywords_copy[keyword]))))</f>
        <v>1</v>
      </c>
      <c r="P192" t="str" cm="1">
        <f t="array" ref="P192">_xlfn.TEXTJOIN(", ", TRUE, _xlfn._xlws.FILTER(keywords_copy[keyword], ISNUMBER(SEARCH(keywords_copy[[#This Row],[keyword]], keywords_copy[keyword])), ""))</f>
        <v>cooperat</v>
      </c>
      <c r="Q192" cm="1">
        <f t="array" ref="Q192">SUM(--((_xlfn.REGEXTEST(keywords_copy[keyword], "^" &amp; keywords_copy[[#This Row],[keyword]] &amp; ".*")) * (keywords_copy[keep]=1) ))</f>
        <v>1</v>
      </c>
      <c r="R192" t="str" cm="1">
        <f t="array" ref="R192">_xlfn.TEXTJOIN(", ", TRUE, _xlfn._xlws.FILTER(keywords_copy[keyword], (_xlfn.REGEXTEST(keywords_copy[keyword], "^" &amp; keywords_copy[[#This Row],[keyword]] &amp; ".*")) * (keywords_copy[keep]=1), ""))</f>
        <v>cooperat</v>
      </c>
      <c r="S192" t="str" cm="1">
        <f t="array" ref="S19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3" spans="1:19" hidden="1" x14ac:dyDescent="0.3">
      <c r="A193" t="str">
        <f>IF(NOT(ISBLANK(keywords_copy[[#This Row],[correct value]])), keywords_copy[[#This Row],[correct value]], keywords_copy[[#This Row],[processed]])</f>
        <v>coordinat</v>
      </c>
      <c r="B193">
        <f>LEN(keywords_copy[[#This Row],[keyword]])</f>
        <v>9</v>
      </c>
      <c r="C193">
        <v>0</v>
      </c>
      <c r="D193">
        <v>1</v>
      </c>
      <c r="E193" t="s">
        <v>115</v>
      </c>
      <c r="G193" t="b">
        <f>COUNTA(_xlfn.TEXTSPLIT(keywords_copy[[#This Row],[processed]]," "))=1</f>
        <v>1</v>
      </c>
      <c r="H193" t="s">
        <v>15</v>
      </c>
      <c r="I193" s="2" t="s">
        <v>15</v>
      </c>
      <c r="K193" cm="1">
        <f t="array" ref="K193">SUM(--((_xlfn.REGEXTEST(keywords_copy[keyword], "\b" &amp; keywords_copy[[#This Row],[keyword]] &amp; ".*")) * (keywords_copy[keep]=1) * (keywords_copy[QA]=keywords_copy[[#This Row],[QA]]) *  (keywords_copy[Redundant]&lt;&gt;1)))</f>
        <v>1</v>
      </c>
      <c r="L193" t="str" cm="1">
        <f t="array" ref="L193">_xlfn.TEXTJOIN(", ", TRUE, _xlfn._xlws.FILTER(keywords_copy[keyword], (_xlfn.REGEXTEST(keywords_copy[keyword], "\b" &amp; keywords_copy[[#This Row],[keyword]] &amp; ".*")) * (keywords_copy[keep]=1)  * (keywords_copy[QA]=keywords_copy[[#This Row],[QA]]) *  (keywords_copy[Redundant]&lt;&gt;1), ""))</f>
        <v>coordinat</v>
      </c>
      <c r="M193" cm="1">
        <f t="array" ref="M193">SUM(--(RIGHT(_xlfn.TEXTSPLIT(keywords_copy[[#This Row],[processed]], ," "), 1) = "I"))</f>
        <v>0</v>
      </c>
      <c r="N193" cm="1">
        <f t="array" ref="N193">SUM(--(RIGHT(_xlfn.TEXTSPLIT(keywords_copy[[#This Row],[processed]], ," "), 2) = "bl"))</f>
        <v>0</v>
      </c>
      <c r="O193" cm="1">
        <f t="array" ref="O193">SUM(--(ISNUMBER(SEARCH(keywords_copy[[#This Row],[keyword]], keywords_copy[keyword]))))</f>
        <v>1</v>
      </c>
      <c r="P193" t="str" cm="1">
        <f t="array" ref="P193">_xlfn.TEXTJOIN(", ", TRUE, _xlfn._xlws.FILTER(keywords_copy[keyword], ISNUMBER(SEARCH(keywords_copy[[#This Row],[keyword]], keywords_copy[keyword])), ""))</f>
        <v>coordinat</v>
      </c>
      <c r="Q193" cm="1">
        <f t="array" ref="Q193">SUM(--((_xlfn.REGEXTEST(keywords_copy[keyword], "^" &amp; keywords_copy[[#This Row],[keyword]] &amp; ".*")) * (keywords_copy[keep]=1) ))</f>
        <v>1</v>
      </c>
      <c r="R193" t="str" cm="1">
        <f t="array" ref="R193">_xlfn.TEXTJOIN(", ", TRUE, _xlfn._xlws.FILTER(keywords_copy[keyword], (_xlfn.REGEXTEST(keywords_copy[keyword], "^" &amp; keywords_copy[[#This Row],[keyword]] &amp; ".*")) * (keywords_copy[keep]=1), ""))</f>
        <v>coordinat</v>
      </c>
      <c r="S193" t="str" cm="1">
        <f t="array" ref="S19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4" spans="1:19" hidden="1" x14ac:dyDescent="0.3">
      <c r="A194" t="str">
        <f>IF(NOT(ISBLANK(keywords_copy[[#This Row],[correct value]])), keywords_copy[[#This Row],[correct value]], keywords_copy[[#This Row],[processed]])</f>
        <v>corba</v>
      </c>
      <c r="B194">
        <f>LEN(keywords_copy[[#This Row],[keyword]])</f>
        <v>5</v>
      </c>
      <c r="C194">
        <v>0</v>
      </c>
      <c r="D194">
        <v>1</v>
      </c>
      <c r="E194" t="s">
        <v>115</v>
      </c>
      <c r="G194" t="b">
        <f>COUNTA(_xlfn.TEXTSPLIT(keywords_copy[[#This Row],[processed]]," "))=1</f>
        <v>1</v>
      </c>
      <c r="H194" t="s">
        <v>10</v>
      </c>
      <c r="I194" s="2" t="s">
        <v>84</v>
      </c>
      <c r="K194" cm="1">
        <f t="array" ref="K194">SUM(--((_xlfn.REGEXTEST(keywords_copy[keyword], "\b" &amp; keywords_copy[[#This Row],[keyword]] &amp; ".*")) * (keywords_copy[keep]=1) * (keywords_copy[QA]=keywords_copy[[#This Row],[QA]]) *  (keywords_copy[Redundant]&lt;&gt;1)))</f>
        <v>1</v>
      </c>
      <c r="L194" t="str" cm="1">
        <f t="array" ref="L194">_xlfn.TEXTJOIN(", ", TRUE, _xlfn._xlws.FILTER(keywords_copy[keyword], (_xlfn.REGEXTEST(keywords_copy[keyword], "\b" &amp; keywords_copy[[#This Row],[keyword]] &amp; ".*")) * (keywords_copy[keep]=1)  * (keywords_copy[QA]=keywords_copy[[#This Row],[QA]]) *  (keywords_copy[Redundant]&lt;&gt;1), ""))</f>
        <v>corba</v>
      </c>
      <c r="M194" cm="1">
        <f t="array" ref="M194">SUM(--(RIGHT(_xlfn.TEXTSPLIT(keywords_copy[[#This Row],[processed]], ," "), 1) = "I"))</f>
        <v>0</v>
      </c>
      <c r="N194" cm="1">
        <f t="array" ref="N194">SUM(--(RIGHT(_xlfn.TEXTSPLIT(keywords_copy[[#This Row],[processed]], ," "), 2) = "bl"))</f>
        <v>0</v>
      </c>
      <c r="O194" cm="1">
        <f t="array" ref="O194">SUM(--(ISNUMBER(SEARCH(keywords_copy[[#This Row],[keyword]], keywords_copy[keyword]))))</f>
        <v>1</v>
      </c>
      <c r="P194" t="str" cm="1">
        <f t="array" ref="P194">_xlfn.TEXTJOIN(", ", TRUE, _xlfn._xlws.FILTER(keywords_copy[keyword], ISNUMBER(SEARCH(keywords_copy[[#This Row],[keyword]], keywords_copy[keyword])), ""))</f>
        <v>corba</v>
      </c>
      <c r="Q194" cm="1">
        <f t="array" ref="Q194">SUM(--((_xlfn.REGEXTEST(keywords_copy[keyword], "^" &amp; keywords_copy[[#This Row],[keyword]] &amp; ".*")) * (keywords_copy[keep]=1) ))</f>
        <v>1</v>
      </c>
      <c r="R194" t="str" cm="1">
        <f t="array" ref="R194">_xlfn.TEXTJOIN(", ", TRUE, _xlfn._xlws.FILTER(keywords_copy[keyword], (_xlfn.REGEXTEST(keywords_copy[keyword], "^" &amp; keywords_copy[[#This Row],[keyword]] &amp; ".*")) * (keywords_copy[keep]=1), ""))</f>
        <v>corba</v>
      </c>
      <c r="S194" t="str" cm="1">
        <f t="array" ref="S19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5" spans="1:19" hidden="1" x14ac:dyDescent="0.3">
      <c r="A195" t="str">
        <f>IF(NOT(ISBLANK(keywords_copy[[#This Row],[correct value]])), keywords_copy[[#This Row],[correct value]], keywords_copy[[#This Row],[processed]])</f>
        <v>core</v>
      </c>
      <c r="B195">
        <f>LEN(keywords_copy[[#This Row],[keyword]])</f>
        <v>4</v>
      </c>
      <c r="C195">
        <v>0</v>
      </c>
      <c r="D195">
        <v>1</v>
      </c>
      <c r="E195" t="s">
        <v>399</v>
      </c>
      <c r="G195" t="b">
        <f>COUNTA(_xlfn.TEXTSPLIT(keywords_copy[[#This Row],[processed]]," "))=1</f>
        <v>1</v>
      </c>
      <c r="H195" t="s">
        <v>356</v>
      </c>
      <c r="I195" s="2" t="s">
        <v>356</v>
      </c>
      <c r="K195" cm="1">
        <f t="array" ref="K195">SUM(--((_xlfn.REGEXTEST(keywords_copy[keyword], "\b" &amp; keywords_copy[[#This Row],[keyword]] &amp; ".*")) * (keywords_copy[keep]=1) * (keywords_copy[QA]=keywords_copy[[#This Row],[QA]]) *  (keywords_copy[Redundant]&lt;&gt;1)))</f>
        <v>1</v>
      </c>
      <c r="L195" t="str" cm="1">
        <f t="array" ref="L195">_xlfn.TEXTJOIN(", ", TRUE, _xlfn._xlws.FILTER(keywords_copy[keyword], (_xlfn.REGEXTEST(keywords_copy[keyword], "\b" &amp; keywords_copy[[#This Row],[keyword]] &amp; ".*")) * (keywords_copy[keep]=1)  * (keywords_copy[QA]=keywords_copy[[#This Row],[QA]]) *  (keywords_copy[Redundant]&lt;&gt;1), ""))</f>
        <v>core</v>
      </c>
      <c r="M195" cm="1">
        <f t="array" ref="M195">SUM(--(RIGHT(_xlfn.TEXTSPLIT(keywords_copy[[#This Row],[processed]], ," "), 1) = "I"))</f>
        <v>0</v>
      </c>
      <c r="N195" cm="1">
        <f t="array" ref="N195">SUM(--(RIGHT(_xlfn.TEXTSPLIT(keywords_copy[[#This Row],[processed]], ," "), 2) = "bl"))</f>
        <v>0</v>
      </c>
      <c r="O195" cm="1">
        <f t="array" ref="O195">SUM(--(ISNUMBER(SEARCH(keywords_copy[[#This Row],[keyword]], keywords_copy[keyword]))))</f>
        <v>1</v>
      </c>
      <c r="P195" t="str" cm="1">
        <f t="array" ref="P195">_xlfn.TEXTJOIN(", ", TRUE, _xlfn._xlws.FILTER(keywords_copy[keyword], ISNUMBER(SEARCH(keywords_copy[[#This Row],[keyword]], keywords_copy[keyword])), ""))</f>
        <v>core</v>
      </c>
      <c r="Q195" cm="1">
        <f t="array" ref="Q195">SUM(--((_xlfn.REGEXTEST(keywords_copy[keyword], "^" &amp; keywords_copy[[#This Row],[keyword]] &amp; ".*")) * (keywords_copy[keep]=1) ))</f>
        <v>1</v>
      </c>
      <c r="R195" t="str" cm="1">
        <f t="array" ref="R195">_xlfn.TEXTJOIN(", ", TRUE, _xlfn._xlws.FILTER(keywords_copy[keyword], (_xlfn.REGEXTEST(keywords_copy[keyword], "^" &amp; keywords_copy[[#This Row],[keyword]] &amp; ".*")) * (keywords_copy[keep]=1), ""))</f>
        <v>core</v>
      </c>
      <c r="S195" t="str" cm="1">
        <f t="array" ref="S19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96" spans="1:19" hidden="1" x14ac:dyDescent="0.3">
      <c r="A196" t="str">
        <f>IF(NOT(ISBLANK(keywords_copy[[#This Row],[correct value]])), keywords_copy[[#This Row],[correct value]], keywords_copy[[#This Row],[processed]])</f>
        <v>cost estim</v>
      </c>
      <c r="B196">
        <f>LEN(keywords_copy[[#This Row],[keyword]])</f>
        <v>10</v>
      </c>
      <c r="C196">
        <v>1</v>
      </c>
      <c r="D196">
        <v>1</v>
      </c>
      <c r="E196" t="s">
        <v>541</v>
      </c>
      <c r="G196" t="b">
        <f>COUNTA(_xlfn.TEXTSPLIT(keywords_copy[[#This Row],[processed]]," "))=1</f>
        <v>0</v>
      </c>
      <c r="H196" t="s">
        <v>614</v>
      </c>
      <c r="I196" s="2" t="s">
        <v>615</v>
      </c>
      <c r="K196" cm="1">
        <f t="array" ref="K196">SUM(--((_xlfn.REGEXTEST(keywords_copy[keyword], "\b" &amp; keywords_copy[[#This Row],[keyword]] &amp; ".*")) * (keywords_copy[keep]=1) * (keywords_copy[QA]=keywords_copy[[#This Row],[QA]]) *  (keywords_copy[Redundant]&lt;&gt;1)))</f>
        <v>1</v>
      </c>
      <c r="L196" t="str" cm="1">
        <f t="array" ref="L196">_xlfn.TEXTJOIN(", ", TRUE, _xlfn._xlws.FILTER(keywords_copy[keyword], (_xlfn.REGEXTEST(keywords_copy[keyword], "\b" &amp; keywords_copy[[#This Row],[keyword]] &amp; ".*")) * (keywords_copy[keep]=1)  * (keywords_copy[QA]=keywords_copy[[#This Row],[QA]]) *  (keywords_copy[Redundant]&lt;&gt;1), ""))</f>
        <v>cost estim</v>
      </c>
      <c r="M196" cm="1">
        <f t="array" ref="M196">SUM(--(RIGHT(_xlfn.TEXTSPLIT(keywords_copy[[#This Row],[processed]], ," "), 1) = "I"))</f>
        <v>0</v>
      </c>
      <c r="N196" cm="1">
        <f t="array" ref="N196">SUM(--(RIGHT(_xlfn.TEXTSPLIT(keywords_copy[[#This Row],[processed]], ," "), 2) = "bl"))</f>
        <v>0</v>
      </c>
      <c r="O196" cm="1">
        <f t="array" ref="O196">SUM(--(ISNUMBER(SEARCH(keywords_copy[[#This Row],[keyword]], keywords_copy[keyword]))))</f>
        <v>1</v>
      </c>
      <c r="P196" t="str" cm="1">
        <f t="array" ref="P196">_xlfn.TEXTJOIN(", ", TRUE, _xlfn._xlws.FILTER(keywords_copy[keyword], ISNUMBER(SEARCH(keywords_copy[[#This Row],[keyword]], keywords_copy[keyword])), ""))</f>
        <v>cost estim</v>
      </c>
      <c r="Q196" cm="1">
        <f t="array" ref="Q196">SUM(--((_xlfn.REGEXTEST(keywords_copy[keyword], "^" &amp; keywords_copy[[#This Row],[keyword]] &amp; ".*")) * (keywords_copy[keep]=1) ))</f>
        <v>1</v>
      </c>
      <c r="R196" t="str" cm="1">
        <f t="array" ref="R196">_xlfn.TEXTJOIN(", ", TRUE, _xlfn._xlws.FILTER(keywords_copy[keyword], (_xlfn.REGEXTEST(keywords_copy[keyword], "^" &amp; keywords_copy[[#This Row],[keyword]] &amp; ".*")) * (keywords_copy[keep]=1), ""))</f>
        <v>cost estim</v>
      </c>
      <c r="S196" t="str" cm="1">
        <f t="array" ref="S19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97" spans="1:19" hidden="1" x14ac:dyDescent="0.3">
      <c r="A197" t="str">
        <f>IF(NOT(ISBLANK(keywords_copy[[#This Row],[correct value]])), keywords_copy[[#This Row],[correct value]], keywords_copy[[#This Row],[processed]])</f>
        <v>cot</v>
      </c>
      <c r="B197">
        <f>LEN(keywords_copy[[#This Row],[keyword]])</f>
        <v>3</v>
      </c>
      <c r="C197">
        <v>0</v>
      </c>
      <c r="D197">
        <v>1</v>
      </c>
      <c r="E197" t="s">
        <v>115</v>
      </c>
      <c r="G197" t="b">
        <f>COUNTA(_xlfn.TEXTSPLIT(keywords_copy[[#This Row],[processed]]," "))=1</f>
        <v>1</v>
      </c>
      <c r="H197" t="s">
        <v>0</v>
      </c>
      <c r="I197" s="2" t="s">
        <v>90</v>
      </c>
      <c r="K197" cm="1">
        <f t="array" ref="K197">SUM(--((_xlfn.REGEXTEST(keywords_copy[keyword], "\b" &amp; keywords_copy[[#This Row],[keyword]] &amp; ".*")) * (keywords_copy[keep]=1) * (keywords_copy[QA]=keywords_copy[[#This Row],[QA]]) *  (keywords_copy[Redundant]&lt;&gt;1)))</f>
        <v>1</v>
      </c>
      <c r="L197" t="str" cm="1">
        <f t="array" ref="L197">_xlfn.TEXTJOIN(", ", TRUE, _xlfn._xlws.FILTER(keywords_copy[keyword], (_xlfn.REGEXTEST(keywords_copy[keyword], "\b" &amp; keywords_copy[[#This Row],[keyword]] &amp; ".*")) * (keywords_copy[keep]=1)  * (keywords_copy[QA]=keywords_copy[[#This Row],[QA]]) *  (keywords_copy[Redundant]&lt;&gt;1), ""))</f>
        <v>cot</v>
      </c>
      <c r="M197" cm="1">
        <f t="array" ref="M197">SUM(--(RIGHT(_xlfn.TEXTSPLIT(keywords_copy[[#This Row],[processed]], ," "), 1) = "I"))</f>
        <v>0</v>
      </c>
      <c r="N197" cm="1">
        <f t="array" ref="N197">SUM(--(RIGHT(_xlfn.TEXTSPLIT(keywords_copy[[#This Row],[processed]], ," "), 2) = "bl"))</f>
        <v>0</v>
      </c>
      <c r="O197" cm="1">
        <f t="array" ref="O197">SUM(--(ISNUMBER(SEARCH(keywords_copy[[#This Row],[keyword]], keywords_copy[keyword]))))</f>
        <v>3</v>
      </c>
      <c r="P197" t="str" cm="1">
        <f t="array" ref="P197">_xlfn.TEXTJOIN(", ", TRUE, _xlfn._xlws.FILTER(keywords_copy[keyword], ISNUMBER(SEARCH(keywords_copy[[#This Row],[keyword]], keywords_copy[keyword])), ""))</f>
        <v>cot, cot compon, cots-bas system</v>
      </c>
      <c r="Q197" cm="1">
        <f t="array" ref="Q197">SUM(--((_xlfn.REGEXTEST(keywords_copy[keyword], "^" &amp; keywords_copy[[#This Row],[keyword]] &amp; ".*")) * (keywords_copy[keep]=1) ))</f>
        <v>3</v>
      </c>
      <c r="R197" t="str" cm="1">
        <f t="array" ref="R197">_xlfn.TEXTJOIN(", ", TRUE, _xlfn._xlws.FILTER(keywords_copy[keyword], (_xlfn.REGEXTEST(keywords_copy[keyword], "^" &amp; keywords_copy[[#This Row],[keyword]] &amp; ".*")) * (keywords_copy[keep]=1), ""))</f>
        <v>cot, cot compon, cots-bas system</v>
      </c>
      <c r="S197" t="str" cm="1">
        <f t="array" ref="S19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8" spans="1:19" hidden="1" x14ac:dyDescent="0.3">
      <c r="A198" t="str">
        <f>IF(NOT(ISBLANK(keywords_copy[[#This Row],[correct value]])), keywords_copy[[#This Row],[correct value]], keywords_copy[[#This Row],[processed]])</f>
        <v>cot compon</v>
      </c>
      <c r="B198">
        <f>LEN(keywords_copy[[#This Row],[keyword]])</f>
        <v>10</v>
      </c>
      <c r="C198">
        <v>1</v>
      </c>
      <c r="D198">
        <v>1</v>
      </c>
      <c r="E198" t="s">
        <v>115</v>
      </c>
      <c r="F198">
        <v>1</v>
      </c>
      <c r="G198" t="b">
        <f>COUNTA(_xlfn.TEXTSPLIT(keywords_copy[[#This Row],[processed]]," "))=1</f>
        <v>0</v>
      </c>
      <c r="H198" t="s">
        <v>116</v>
      </c>
      <c r="I198" s="2" t="s">
        <v>117</v>
      </c>
      <c r="K198" cm="1">
        <f t="array" ref="K198">SUM(--((_xlfn.REGEXTEST(keywords_copy[keyword], "\b" &amp; keywords_copy[[#This Row],[keyword]] &amp; ".*")) * (keywords_copy[keep]=1) * (keywords_copy[QA]=keywords_copy[[#This Row],[QA]]) *  (keywords_copy[Redundant]&lt;&gt;1)))</f>
        <v>0</v>
      </c>
      <c r="L198" t="str" cm="1">
        <f t="array" ref="L198">_xlfn.TEXTJOIN(", ", TRUE, _xlfn._xlws.FILTER(keywords_copy[keyword], (_xlfn.REGEXTEST(keywords_copy[keyword], "\b" &amp; keywords_copy[[#This Row],[keyword]] &amp; ".*")) * (keywords_copy[keep]=1)  * (keywords_copy[QA]=keywords_copy[[#This Row],[QA]]) *  (keywords_copy[Redundant]&lt;&gt;1), ""))</f>
        <v/>
      </c>
      <c r="M198" cm="1">
        <f t="array" ref="M198">SUM(--(RIGHT(_xlfn.TEXTSPLIT(keywords_copy[[#This Row],[processed]], ," "), 1) = "I"))</f>
        <v>0</v>
      </c>
      <c r="N198" cm="1">
        <f t="array" ref="N198">SUM(--(RIGHT(_xlfn.TEXTSPLIT(keywords_copy[[#This Row],[processed]], ," "), 2) = "bl"))</f>
        <v>0</v>
      </c>
      <c r="O198" cm="1">
        <f t="array" ref="O198">SUM(--(ISNUMBER(SEARCH(keywords_copy[[#This Row],[keyword]], keywords_copy[keyword]))))</f>
        <v>1</v>
      </c>
      <c r="P198" t="str" cm="1">
        <f t="array" ref="P198">_xlfn.TEXTJOIN(", ", TRUE, _xlfn._xlws.FILTER(keywords_copy[keyword], ISNUMBER(SEARCH(keywords_copy[[#This Row],[keyword]], keywords_copy[keyword])), ""))</f>
        <v>cot compon</v>
      </c>
      <c r="Q198" cm="1">
        <f t="array" ref="Q198">SUM(--((_xlfn.REGEXTEST(keywords_copy[keyword], "^" &amp; keywords_copy[[#This Row],[keyword]] &amp; ".*")) * (keywords_copy[keep]=1) ))</f>
        <v>1</v>
      </c>
      <c r="R198" t="str" cm="1">
        <f t="array" ref="R198">_xlfn.TEXTJOIN(", ", TRUE, _xlfn._xlws.FILTER(keywords_copy[keyword], (_xlfn.REGEXTEST(keywords_copy[keyword], "^" &amp; keywords_copy[[#This Row],[keyword]] &amp; ".*")) * (keywords_copy[keep]=1), ""))</f>
        <v>cot compon</v>
      </c>
      <c r="S198" t="str" cm="1">
        <f t="array" ref="S19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99" spans="1:19" hidden="1" x14ac:dyDescent="0.3">
      <c r="A199" t="str">
        <f>IF(NOT(ISBLANK(keywords_copy[[#This Row],[correct value]])), keywords_copy[[#This Row],[correct value]], keywords_copy[[#This Row],[processed]])</f>
        <v>cots-bas system</v>
      </c>
      <c r="B199">
        <f>LEN(keywords_copy[[#This Row],[keyword]])</f>
        <v>15</v>
      </c>
      <c r="C199">
        <v>1</v>
      </c>
      <c r="D199">
        <v>1</v>
      </c>
      <c r="E199" t="s">
        <v>115</v>
      </c>
      <c r="F199">
        <v>1</v>
      </c>
      <c r="G199" t="b">
        <f>COUNTA(_xlfn.TEXTSPLIT(keywords_copy[[#This Row],[processed]]," "))=1</f>
        <v>0</v>
      </c>
      <c r="H199" t="s">
        <v>118</v>
      </c>
      <c r="I199" s="2" t="s">
        <v>119</v>
      </c>
      <c r="K199" cm="1">
        <f t="array" ref="K199">SUM(--((_xlfn.REGEXTEST(keywords_copy[keyword], "\b" &amp; keywords_copy[[#This Row],[keyword]] &amp; ".*")) * (keywords_copy[keep]=1) * (keywords_copy[QA]=keywords_copy[[#This Row],[QA]]) *  (keywords_copy[Redundant]&lt;&gt;1)))</f>
        <v>0</v>
      </c>
      <c r="L199" t="str" cm="1">
        <f t="array" ref="L199">_xlfn.TEXTJOIN(", ", TRUE, _xlfn._xlws.FILTER(keywords_copy[keyword], (_xlfn.REGEXTEST(keywords_copy[keyword], "\b" &amp; keywords_copy[[#This Row],[keyword]] &amp; ".*")) * (keywords_copy[keep]=1)  * (keywords_copy[QA]=keywords_copy[[#This Row],[QA]]) *  (keywords_copy[Redundant]&lt;&gt;1), ""))</f>
        <v/>
      </c>
      <c r="M199" cm="1">
        <f t="array" ref="M199">SUM(--(RIGHT(_xlfn.TEXTSPLIT(keywords_copy[[#This Row],[processed]], ," "), 1) = "I"))</f>
        <v>0</v>
      </c>
      <c r="N199" cm="1">
        <f t="array" ref="N199">SUM(--(RIGHT(_xlfn.TEXTSPLIT(keywords_copy[[#This Row],[processed]], ," "), 2) = "bl"))</f>
        <v>0</v>
      </c>
      <c r="O199" cm="1">
        <f t="array" ref="O199">SUM(--(ISNUMBER(SEARCH(keywords_copy[[#This Row],[keyword]], keywords_copy[keyword]))))</f>
        <v>1</v>
      </c>
      <c r="P199" t="str" cm="1">
        <f t="array" ref="P199">_xlfn.TEXTJOIN(", ", TRUE, _xlfn._xlws.FILTER(keywords_copy[keyword], ISNUMBER(SEARCH(keywords_copy[[#This Row],[keyword]], keywords_copy[keyword])), ""))</f>
        <v>cots-bas system</v>
      </c>
      <c r="Q199" cm="1">
        <f t="array" ref="Q199">SUM(--((_xlfn.REGEXTEST(keywords_copy[keyword], "^" &amp; keywords_copy[[#This Row],[keyword]] &amp; ".*")) * (keywords_copy[keep]=1) ))</f>
        <v>1</v>
      </c>
      <c r="R199" t="str" cm="1">
        <f t="array" ref="R199">_xlfn.TEXTJOIN(", ", TRUE, _xlfn._xlws.FILTER(keywords_copy[keyword], (_xlfn.REGEXTEST(keywords_copy[keyword], "^" &amp; keywords_copy[[#This Row],[keyword]] &amp; ".*")) * (keywords_copy[keep]=1), ""))</f>
        <v>cots-bas system</v>
      </c>
      <c r="S199" t="str" cm="1">
        <f t="array" ref="S19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00" spans="1:19" hidden="1" x14ac:dyDescent="0.3">
      <c r="A200" t="str">
        <f>IF(NOT(ISBLANK(keywords_copy[[#This Row],[correct value]])), keywords_copy[[#This Row],[correct value]], keywords_copy[[#This Row],[processed]])</f>
        <v>coupl</v>
      </c>
      <c r="B200">
        <f>LEN(keywords_copy[[#This Row],[keyword]])</f>
        <v>5</v>
      </c>
      <c r="C200">
        <v>0</v>
      </c>
      <c r="D200">
        <v>1</v>
      </c>
      <c r="E200" t="s">
        <v>492</v>
      </c>
      <c r="G200" t="b">
        <f>COUNTA(_xlfn.TEXTSPLIT(keywords_copy[[#This Row],[processed]]," "))=1</f>
        <v>1</v>
      </c>
      <c r="H200" t="s">
        <v>443</v>
      </c>
      <c r="I200" s="2" t="s">
        <v>443</v>
      </c>
      <c r="K200" cm="1">
        <f t="array" ref="K200">SUM(--((_xlfn.REGEXTEST(keywords_copy[keyword], "\b" &amp; keywords_copy[[#This Row],[keyword]] &amp; ".*")) * (keywords_copy[keep]=1) * (keywords_copy[QA]=keywords_copy[[#This Row],[QA]]) *  (keywords_copy[Redundant]&lt;&gt;1)))</f>
        <v>1</v>
      </c>
      <c r="L200" t="str" cm="1">
        <f t="array" ref="L200">_xlfn.TEXTJOIN(", ", TRUE, _xlfn._xlws.FILTER(keywords_copy[keyword], (_xlfn.REGEXTEST(keywords_copy[keyword], "\b" &amp; keywords_copy[[#This Row],[keyword]] &amp; ".*")) * (keywords_copy[keep]=1)  * (keywords_copy[QA]=keywords_copy[[#This Row],[QA]]) *  (keywords_copy[Redundant]&lt;&gt;1), ""))</f>
        <v>coupl</v>
      </c>
      <c r="M200" cm="1">
        <f t="array" ref="M200">SUM(--(RIGHT(_xlfn.TEXTSPLIT(keywords_copy[[#This Row],[processed]], ," "), 1) = "I"))</f>
        <v>0</v>
      </c>
      <c r="N200" cm="1">
        <f t="array" ref="N200">SUM(--(RIGHT(_xlfn.TEXTSPLIT(keywords_copy[[#This Row],[processed]], ," "), 2) = "bl"))</f>
        <v>0</v>
      </c>
      <c r="O200" cm="1">
        <f t="array" ref="O200">SUM(--(ISNUMBER(SEARCH(keywords_copy[[#This Row],[keyword]], keywords_copy[keyword]))))</f>
        <v>7</v>
      </c>
      <c r="P200" t="str" cm="1">
        <f t="array" ref="P200">_xlfn.TEXTJOIN(", ", TRUE, _xlfn._xlws.FILTER(keywords_copy[keyword], ISNUMBER(SEARCH(keywords_copy[[#This Row],[keyword]], keywords_copy[keyword])), ""))</f>
        <v>coupl, coupl, coupl cohes, decoupl, loose coupl, strength coupl, coupl</v>
      </c>
      <c r="Q200" cm="1">
        <f t="array" ref="Q200">SUM(--((_xlfn.REGEXTEST(keywords_copy[keyword], "^" &amp; keywords_copy[[#This Row],[keyword]] &amp; ".*")) * (keywords_copy[keep]=1) ))</f>
        <v>4</v>
      </c>
      <c r="R200" t="str" cm="1">
        <f t="array" ref="R200">_xlfn.TEXTJOIN(", ", TRUE, _xlfn._xlws.FILTER(keywords_copy[keyword], (_xlfn.REGEXTEST(keywords_copy[keyword], "^" &amp; keywords_copy[[#This Row],[keyword]] &amp; ".*")) * (keywords_copy[keep]=1), ""))</f>
        <v>coupl, coupl, coupl cohes, coupl</v>
      </c>
      <c r="S200" t="str" cm="1">
        <f t="array" ref="S20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01" spans="1:19" hidden="1" x14ac:dyDescent="0.3">
      <c r="A201" t="str">
        <f>IF(NOT(ISBLANK(keywords_copy[[#This Row],[correct value]])), keywords_copy[[#This Row],[correct value]], keywords_copy[[#This Row],[processed]])</f>
        <v>coupl</v>
      </c>
      <c r="B201">
        <f>LEN(keywords_copy[[#This Row],[keyword]])</f>
        <v>5</v>
      </c>
      <c r="C201">
        <v>0</v>
      </c>
      <c r="D201">
        <v>1</v>
      </c>
      <c r="E201" t="s">
        <v>541</v>
      </c>
      <c r="G201" t="b">
        <f>COUNTA(_xlfn.TEXTSPLIT(keywords_copy[[#This Row],[processed]]," "))=1</f>
        <v>1</v>
      </c>
      <c r="H201" t="s">
        <v>443</v>
      </c>
      <c r="I201" s="2" t="s">
        <v>443</v>
      </c>
      <c r="K201" cm="1">
        <f t="array" ref="K201">SUM(--((_xlfn.REGEXTEST(keywords_copy[keyword], "\b" &amp; keywords_copy[[#This Row],[keyword]] &amp; ".*")) * (keywords_copy[keep]=1) * (keywords_copy[QA]=keywords_copy[[#This Row],[QA]]) *  (keywords_copy[Redundant]&lt;&gt;1)))</f>
        <v>1</v>
      </c>
      <c r="L201" t="str" cm="1">
        <f t="array" ref="L201">_xlfn.TEXTJOIN(", ", TRUE, _xlfn._xlws.FILTER(keywords_copy[keyword], (_xlfn.REGEXTEST(keywords_copy[keyword], "\b" &amp; keywords_copy[[#This Row],[keyword]] &amp; ".*")) * (keywords_copy[keep]=1)  * (keywords_copy[QA]=keywords_copy[[#This Row],[QA]]) *  (keywords_copy[Redundant]&lt;&gt;1), ""))</f>
        <v>coupl</v>
      </c>
      <c r="M201" cm="1">
        <f t="array" ref="M201">SUM(--(RIGHT(_xlfn.TEXTSPLIT(keywords_copy[[#This Row],[processed]], ," "), 1) = "I"))</f>
        <v>0</v>
      </c>
      <c r="N201" cm="1">
        <f t="array" ref="N201">SUM(--(RIGHT(_xlfn.TEXTSPLIT(keywords_copy[[#This Row],[processed]], ," "), 2) = "bl"))</f>
        <v>0</v>
      </c>
      <c r="O201" cm="1">
        <f t="array" ref="O201">SUM(--(ISNUMBER(SEARCH(keywords_copy[[#This Row],[keyword]], keywords_copy[keyword]))))</f>
        <v>7</v>
      </c>
      <c r="P201" t="str" cm="1">
        <f t="array" ref="P201">_xlfn.TEXTJOIN(", ", TRUE, _xlfn._xlws.FILTER(keywords_copy[keyword], ISNUMBER(SEARCH(keywords_copy[[#This Row],[keyword]], keywords_copy[keyword])), ""))</f>
        <v>coupl, coupl, coupl cohes, decoupl, loose coupl, strength coupl, coupl</v>
      </c>
      <c r="Q201" cm="1">
        <f t="array" ref="Q201">SUM(--((_xlfn.REGEXTEST(keywords_copy[keyword], "^" &amp; keywords_copy[[#This Row],[keyword]] &amp; ".*")) * (keywords_copy[keep]=1) ))</f>
        <v>4</v>
      </c>
      <c r="R201" t="str" cm="1">
        <f t="array" ref="R201">_xlfn.TEXTJOIN(", ", TRUE, _xlfn._xlws.FILTER(keywords_copy[keyword], (_xlfn.REGEXTEST(keywords_copy[keyword], "^" &amp; keywords_copy[[#This Row],[keyword]] &amp; ".*")) * (keywords_copy[keep]=1), ""))</f>
        <v>coupl, coupl, coupl cohes, coupl</v>
      </c>
      <c r="S201" t="str" cm="1">
        <f t="array" ref="S20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02" spans="1:19" hidden="1" x14ac:dyDescent="0.3">
      <c r="A202" t="str">
        <f>IF(NOT(ISBLANK(keywords_copy[[#This Row],[correct value]])), keywords_copy[[#This Row],[correct value]], keywords_copy[[#This Row],[processed]])</f>
        <v>design testab</v>
      </c>
      <c r="B202">
        <f>LEN(keywords_copy[[#This Row],[keyword]])</f>
        <v>13</v>
      </c>
      <c r="C202">
        <v>1</v>
      </c>
      <c r="D202">
        <v>1</v>
      </c>
      <c r="E202" t="s">
        <v>1262</v>
      </c>
      <c r="F202">
        <v>1</v>
      </c>
      <c r="G202" t="b">
        <f>COUNTA(_xlfn.TEXTSPLIT(keywords_copy[[#This Row],[processed]]," "))=1</f>
        <v>0</v>
      </c>
      <c r="H202" t="s">
        <v>1236</v>
      </c>
      <c r="I202" s="2" t="s">
        <v>1237</v>
      </c>
      <c r="J202" t="s">
        <v>1439</v>
      </c>
      <c r="K202" cm="1">
        <f t="array" ref="K202">SUM(--((_xlfn.REGEXTEST(keywords_copy[keyword], "\b" &amp; keywords_copy[[#This Row],[keyword]] &amp; ".*")) * (keywords_copy[keep]=1) * (keywords_copy[QA]=keywords_copy[[#This Row],[QA]]) *  (keywords_copy[Redundant]&lt;&gt;1)))</f>
        <v>0</v>
      </c>
      <c r="L202" t="str" cm="1">
        <f t="array" ref="L202">_xlfn.TEXTJOIN(", ", TRUE, _xlfn._xlws.FILTER(keywords_copy[keyword], (_xlfn.REGEXTEST(keywords_copy[keyword], "\b" &amp; keywords_copy[[#This Row],[keyword]] &amp; ".*")) * (keywords_copy[keep]=1)  * (keywords_copy[QA]=keywords_copy[[#This Row],[QA]]) *  (keywords_copy[Redundant]&lt;&gt;1), ""))</f>
        <v/>
      </c>
      <c r="M202" cm="1">
        <f t="array" ref="M202">SUM(--(RIGHT(_xlfn.TEXTSPLIT(keywords_copy[[#This Row],[processed]], ," "), 1) = "I"))</f>
        <v>0</v>
      </c>
      <c r="N202" cm="1">
        <f t="array" ref="N202">SUM(--(RIGHT(_xlfn.TEXTSPLIT(keywords_copy[[#This Row],[processed]], ," "), 2) = "bl"))</f>
        <v>1</v>
      </c>
      <c r="O202" cm="1">
        <f t="array" ref="O202">SUM(--(ISNUMBER(SEARCH(keywords_copy[[#This Row],[keyword]], keywords_copy[keyword]))))</f>
        <v>1</v>
      </c>
      <c r="P202" t="str" cm="1">
        <f t="array" ref="P202">_xlfn.TEXTJOIN(", ", TRUE, _xlfn._xlws.FILTER(keywords_copy[keyword], ISNUMBER(SEARCH(keywords_copy[[#This Row],[keyword]], keywords_copy[keyword])), ""))</f>
        <v>design testab</v>
      </c>
      <c r="Q202" cm="1">
        <f t="array" ref="Q202">SUM(--((_xlfn.REGEXTEST(keywords_copy[keyword], "^" &amp; keywords_copy[[#This Row],[keyword]] &amp; ".*")) * (keywords_copy[keep]=1) ))</f>
        <v>1</v>
      </c>
      <c r="R202" t="str" cm="1">
        <f t="array" ref="R202">_xlfn.TEXTJOIN(", ", TRUE, _xlfn._xlws.FILTER(keywords_copy[keyword], (_xlfn.REGEXTEST(keywords_copy[keyword], "^" &amp; keywords_copy[[#This Row],[keyword]] &amp; ".*")) * (keywords_copy[keep]=1), ""))</f>
        <v>design testab</v>
      </c>
      <c r="S202" t="str" cm="1">
        <f t="array" ref="S202">""""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03" spans="1:19" hidden="1" x14ac:dyDescent="0.3">
      <c r="A203" t="str">
        <f>IF(NOT(ISBLANK(keywords_copy[[#This Row],[correct value]])), keywords_copy[[#This Row],[correct value]], keywords_copy[[#This Row],[processed]])</f>
        <v>coupl cohes</v>
      </c>
      <c r="B203">
        <f>LEN(keywords_copy[[#This Row],[keyword]])</f>
        <v>11</v>
      </c>
      <c r="C203">
        <v>1</v>
      </c>
      <c r="D203">
        <v>1</v>
      </c>
      <c r="E203" t="s">
        <v>541</v>
      </c>
      <c r="F203">
        <v>1</v>
      </c>
      <c r="G203" t="b">
        <f>COUNTA(_xlfn.TEXTSPLIT(keywords_copy[[#This Row],[processed]]," "))=1</f>
        <v>0</v>
      </c>
      <c r="H203" t="s">
        <v>596</v>
      </c>
      <c r="I203" s="2" t="s">
        <v>597</v>
      </c>
      <c r="K203" cm="1">
        <f t="array" ref="K203">SUM(--((_xlfn.REGEXTEST(keywords_copy[keyword], "\b" &amp; keywords_copy[[#This Row],[keyword]] &amp; ".*")) * (keywords_copy[keep]=1) * (keywords_copy[QA]=keywords_copy[[#This Row],[QA]]) *  (keywords_copy[Redundant]&lt;&gt;1)))</f>
        <v>0</v>
      </c>
      <c r="L203" t="str" cm="1">
        <f t="array" ref="L203">_xlfn.TEXTJOIN(", ", TRUE, _xlfn._xlws.FILTER(keywords_copy[keyword], (_xlfn.REGEXTEST(keywords_copy[keyword], "\b" &amp; keywords_copy[[#This Row],[keyword]] &amp; ".*")) * (keywords_copy[keep]=1)  * (keywords_copy[QA]=keywords_copy[[#This Row],[QA]]) *  (keywords_copy[Redundant]&lt;&gt;1), ""))</f>
        <v/>
      </c>
      <c r="M203" cm="1">
        <f t="array" ref="M203">SUM(--(RIGHT(_xlfn.TEXTSPLIT(keywords_copy[[#This Row],[processed]], ," "), 1) = "I"))</f>
        <v>0</v>
      </c>
      <c r="N203" cm="1">
        <f t="array" ref="N203">SUM(--(RIGHT(_xlfn.TEXTSPLIT(keywords_copy[[#This Row],[processed]], ," "), 2) = "bl"))</f>
        <v>0</v>
      </c>
      <c r="O203" cm="1">
        <f t="array" ref="O203">SUM(--(ISNUMBER(SEARCH(keywords_copy[[#This Row],[keyword]], keywords_copy[keyword]))))</f>
        <v>1</v>
      </c>
      <c r="P203" t="str" cm="1">
        <f t="array" ref="P203">_xlfn.TEXTJOIN(", ", TRUE, _xlfn._xlws.FILTER(keywords_copy[keyword], ISNUMBER(SEARCH(keywords_copy[[#This Row],[keyword]], keywords_copy[keyword])), ""))</f>
        <v>coupl cohes</v>
      </c>
      <c r="Q203" cm="1">
        <f t="array" ref="Q203">SUM(--((_xlfn.REGEXTEST(keywords_copy[keyword], "^" &amp; keywords_copy[[#This Row],[keyword]] &amp; ".*")) * (keywords_copy[keep]=1) ))</f>
        <v>1</v>
      </c>
      <c r="R203" t="str" cm="1">
        <f t="array" ref="R203">_xlfn.TEXTJOIN(", ", TRUE, _xlfn._xlws.FILTER(keywords_copy[keyword], (_xlfn.REGEXTEST(keywords_copy[keyword], "^" &amp; keywords_copy[[#This Row],[keyword]] &amp; ".*")) * (keywords_copy[keep]=1), ""))</f>
        <v>coupl cohes</v>
      </c>
      <c r="S203" t="str" cm="1">
        <f t="array" ref="S2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04" spans="1:19" hidden="1" x14ac:dyDescent="0.3">
      <c r="A204" t="str">
        <f>IF(NOT(ISBLANK(keywords_copy[[#This Row],[correct value]])), keywords_copy[[#This Row],[correct value]], keywords_copy[[#This Row],[processed]])</f>
        <v>impact testab</v>
      </c>
      <c r="B204">
        <f>LEN(keywords_copy[[#This Row],[keyword]])</f>
        <v>13</v>
      </c>
      <c r="C204">
        <v>1</v>
      </c>
      <c r="D204">
        <v>1</v>
      </c>
      <c r="E204" t="s">
        <v>1262</v>
      </c>
      <c r="F204">
        <v>1</v>
      </c>
      <c r="G204" t="b">
        <f>COUNTA(_xlfn.TEXTSPLIT(keywords_copy[[#This Row],[processed]]," "))=1</f>
        <v>0</v>
      </c>
      <c r="H204" t="s">
        <v>1260</v>
      </c>
      <c r="I204" s="2" t="s">
        <v>1261</v>
      </c>
      <c r="J204" t="s">
        <v>1448</v>
      </c>
      <c r="K204" cm="1">
        <f t="array" ref="K204">SUM(--((_xlfn.REGEXTEST(keywords_copy[keyword], "\b" &amp; keywords_copy[[#This Row],[keyword]] &amp; ".*")) * (keywords_copy[keep]=1) * (keywords_copy[QA]=keywords_copy[[#This Row],[QA]]) *  (keywords_copy[Redundant]&lt;&gt;1)))</f>
        <v>0</v>
      </c>
      <c r="L204" t="str" cm="1">
        <f t="array" ref="L204">_xlfn.TEXTJOIN(", ", TRUE, _xlfn._xlws.FILTER(keywords_copy[keyword], (_xlfn.REGEXTEST(keywords_copy[keyword], "\b" &amp; keywords_copy[[#This Row],[keyword]] &amp; ".*")) * (keywords_copy[keep]=1)  * (keywords_copy[QA]=keywords_copy[[#This Row],[QA]]) *  (keywords_copy[Redundant]&lt;&gt;1), ""))</f>
        <v/>
      </c>
      <c r="M204" cm="1">
        <f t="array" ref="M204">SUM(--(RIGHT(_xlfn.TEXTSPLIT(keywords_copy[[#This Row],[processed]], ," "), 1) = "I"))</f>
        <v>0</v>
      </c>
      <c r="N204" cm="1">
        <f t="array" ref="N204">SUM(--(RIGHT(_xlfn.TEXTSPLIT(keywords_copy[[#This Row],[processed]], ," "), 2) = "bl"))</f>
        <v>1</v>
      </c>
      <c r="O204" cm="1">
        <f t="array" ref="O204">SUM(--(ISNUMBER(SEARCH(keywords_copy[[#This Row],[keyword]], keywords_copy[keyword]))))</f>
        <v>1</v>
      </c>
      <c r="P204" t="str" cm="1">
        <f t="array" ref="P204">_xlfn.TEXTJOIN(", ", TRUE, _xlfn._xlws.FILTER(keywords_copy[keyword], ISNUMBER(SEARCH(keywords_copy[[#This Row],[keyword]], keywords_copy[keyword])), ""))</f>
        <v>impact testab</v>
      </c>
      <c r="Q204" cm="1">
        <f t="array" ref="Q204">SUM(--((_xlfn.REGEXTEST(keywords_copy[keyword], "^" &amp; keywords_copy[[#This Row],[keyword]] &amp; ".*")) * (keywords_copy[keep]=1) ))</f>
        <v>1</v>
      </c>
      <c r="R204" t="str" cm="1">
        <f t="array" ref="R204">_xlfn.TEXTJOIN(", ", TRUE, _xlfn._xlws.FILTER(keywords_copy[keyword], (_xlfn.REGEXTEST(keywords_copy[keyword], "^" &amp; keywords_copy[[#This Row],[keyword]] &amp; ".*")) * (keywords_copy[keep]=1), ""))</f>
        <v>impact testab</v>
      </c>
      <c r="S204" t="str" cm="1">
        <f t="array" ref="S20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05" spans="1:19" hidden="1" x14ac:dyDescent="0.3">
      <c r="A205" t="str">
        <f>IF(NOT(ISBLANK(keywords_copy[[#This Row],[correct value]])), keywords_copy[[#This Row],[correct value]], keywords_copy[[#This Row],[processed]])</f>
        <v>cpu</v>
      </c>
      <c r="B205">
        <f>LEN(keywords_copy[[#This Row],[keyword]])</f>
        <v>3</v>
      </c>
      <c r="C205">
        <v>0</v>
      </c>
      <c r="D205">
        <v>1</v>
      </c>
      <c r="E205" t="s">
        <v>399</v>
      </c>
      <c r="G205" t="b">
        <f>COUNTA(_xlfn.TEXTSPLIT(keywords_copy[[#This Row],[processed]]," "))=1</f>
        <v>1</v>
      </c>
      <c r="H205" t="s">
        <v>348</v>
      </c>
      <c r="I205" s="2" t="s">
        <v>349</v>
      </c>
      <c r="K205" cm="1">
        <f t="array" ref="K205">SUM(--((_xlfn.REGEXTEST(keywords_copy[keyword], "\b" &amp; keywords_copy[[#This Row],[keyword]] &amp; ".*")) * (keywords_copy[keep]=1) * (keywords_copy[QA]=keywords_copy[[#This Row],[QA]]) *  (keywords_copy[Redundant]&lt;&gt;1)))</f>
        <v>1</v>
      </c>
      <c r="L205" t="str" cm="1">
        <f t="array" ref="L205">_xlfn.TEXTJOIN(", ", TRUE, _xlfn._xlws.FILTER(keywords_copy[keyword], (_xlfn.REGEXTEST(keywords_copy[keyword], "\b" &amp; keywords_copy[[#This Row],[keyword]] &amp; ".*")) * (keywords_copy[keep]=1)  * (keywords_copy[QA]=keywords_copy[[#This Row],[QA]]) *  (keywords_copy[Redundant]&lt;&gt;1), ""))</f>
        <v>cpu</v>
      </c>
      <c r="M205" cm="1">
        <f t="array" ref="M205">SUM(--(RIGHT(_xlfn.TEXTSPLIT(keywords_copy[[#This Row],[processed]], ," "), 1) = "I"))</f>
        <v>0</v>
      </c>
      <c r="N205" cm="1">
        <f t="array" ref="N205">SUM(--(RIGHT(_xlfn.TEXTSPLIT(keywords_copy[[#This Row],[processed]], ," "), 2) = "bl"))</f>
        <v>0</v>
      </c>
      <c r="O205" cm="1">
        <f t="array" ref="O205">SUM(--(ISNUMBER(SEARCH(keywords_copy[[#This Row],[keyword]], keywords_copy[keyword]))))</f>
        <v>2</v>
      </c>
      <c r="P205" t="str" cm="1">
        <f t="array" ref="P205">_xlfn.TEXTJOIN(", ", TRUE, _xlfn._xlws.FILTER(keywords_copy[keyword], ISNUMBER(SEARCH(keywords_copy[[#This Row],[keyword]], keywords_copy[keyword])), ""))</f>
        <v>cpu, cpu</v>
      </c>
      <c r="Q205" cm="1">
        <f t="array" ref="Q205">SUM(--((_xlfn.REGEXTEST(keywords_copy[keyword], "^" &amp; keywords_copy[[#This Row],[keyword]] &amp; ".*")) * (keywords_copy[keep]=1) ))</f>
        <v>2</v>
      </c>
      <c r="R205" t="str" cm="1">
        <f t="array" ref="R205">_xlfn.TEXTJOIN(", ", TRUE, _xlfn._xlws.FILTER(keywords_copy[keyword], (_xlfn.REGEXTEST(keywords_copy[keyword], "^" &amp; keywords_copy[[#This Row],[keyword]] &amp; ".*")) * (keywords_copy[keep]=1), ""))</f>
        <v>cpu, cpu</v>
      </c>
      <c r="S205" t="str" cm="1">
        <f t="array" ref="S20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06" spans="1:19" hidden="1" x14ac:dyDescent="0.3">
      <c r="A206" t="str">
        <f>IF(NOT(ISBLANK(keywords_copy[[#This Row],[correct value]])), keywords_copy[[#This Row],[correct value]], keywords_copy[[#This Row],[processed]])</f>
        <v>cpu</v>
      </c>
      <c r="B206">
        <f>LEN(keywords_copy[[#This Row],[keyword]])</f>
        <v>3</v>
      </c>
      <c r="C206">
        <v>0</v>
      </c>
      <c r="D206">
        <v>1</v>
      </c>
      <c r="E206" t="s">
        <v>746</v>
      </c>
      <c r="G206" t="b">
        <f>COUNTA(_xlfn.TEXTSPLIT(keywords_copy[[#This Row],[processed]]," "))=1</f>
        <v>1</v>
      </c>
      <c r="H206" t="s">
        <v>348</v>
      </c>
      <c r="I206" s="2" t="s">
        <v>349</v>
      </c>
      <c r="K206" cm="1">
        <f t="array" ref="K206">SUM(--((_xlfn.REGEXTEST(keywords_copy[keyword], "\b" &amp; keywords_copy[[#This Row],[keyword]] &amp; ".*")) * (keywords_copy[keep]=1) * (keywords_copy[QA]=keywords_copy[[#This Row],[QA]]) *  (keywords_copy[Redundant]&lt;&gt;1)))</f>
        <v>1</v>
      </c>
      <c r="L206" t="str" cm="1">
        <f t="array" ref="L206">_xlfn.TEXTJOIN(", ", TRUE, _xlfn._xlws.FILTER(keywords_copy[keyword], (_xlfn.REGEXTEST(keywords_copy[keyword], "\b" &amp; keywords_copy[[#This Row],[keyword]] &amp; ".*")) * (keywords_copy[keep]=1)  * (keywords_copy[QA]=keywords_copy[[#This Row],[QA]]) *  (keywords_copy[Redundant]&lt;&gt;1), ""))</f>
        <v>cpu</v>
      </c>
      <c r="M206" cm="1">
        <f t="array" ref="M206">SUM(--(RIGHT(_xlfn.TEXTSPLIT(keywords_copy[[#This Row],[processed]], ," "), 1) = "I"))</f>
        <v>0</v>
      </c>
      <c r="N206" cm="1">
        <f t="array" ref="N206">SUM(--(RIGHT(_xlfn.TEXTSPLIT(keywords_copy[[#This Row],[processed]], ," "), 2) = "bl"))</f>
        <v>0</v>
      </c>
      <c r="O206" cm="1">
        <f t="array" ref="O206">SUM(--(ISNUMBER(SEARCH(keywords_copy[[#This Row],[keyword]], keywords_copy[keyword]))))</f>
        <v>2</v>
      </c>
      <c r="P206" t="str" cm="1">
        <f t="array" ref="P206">_xlfn.TEXTJOIN(", ", TRUE, _xlfn._xlws.FILTER(keywords_copy[keyword], ISNUMBER(SEARCH(keywords_copy[[#This Row],[keyword]], keywords_copy[keyword])), ""))</f>
        <v>cpu, cpu</v>
      </c>
      <c r="Q206" cm="1">
        <f t="array" ref="Q206">SUM(--((_xlfn.REGEXTEST(keywords_copy[keyword], "^" &amp; keywords_copy[[#This Row],[keyword]] &amp; ".*")) * (keywords_copy[keep]=1) ))</f>
        <v>2</v>
      </c>
      <c r="R206" t="str" cm="1">
        <f t="array" ref="R206">_xlfn.TEXTJOIN(", ", TRUE, _xlfn._xlws.FILTER(keywords_copy[keyword], (_xlfn.REGEXTEST(keywords_copy[keyword], "^" &amp; keywords_copy[[#This Row],[keyword]] &amp; ".*")) * (keywords_copy[keep]=1), ""))</f>
        <v>cpu, cpu</v>
      </c>
      <c r="S206" t="str" cm="1">
        <f t="array" ref="S20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07" spans="1:19" hidden="1" x14ac:dyDescent="0.3">
      <c r="A207" t="str">
        <f>IF(NOT(ISBLANK(keywords_copy[[#This Row],[correct value]])), keywords_copy[[#This Row],[correct value]], keywords_copy[[#This Row],[processed]])</f>
        <v>critic flow</v>
      </c>
      <c r="B207">
        <f>LEN(keywords_copy[[#This Row],[keyword]])</f>
        <v>11</v>
      </c>
      <c r="C207">
        <v>1</v>
      </c>
      <c r="D207">
        <v>1</v>
      </c>
      <c r="E207" t="s">
        <v>746</v>
      </c>
      <c r="G207" t="b">
        <f>COUNTA(_xlfn.TEXTSPLIT(keywords_copy[[#This Row],[processed]]," "))=1</f>
        <v>0</v>
      </c>
      <c r="H207" t="s">
        <v>734</v>
      </c>
      <c r="I207" s="2" t="s">
        <v>735</v>
      </c>
      <c r="K207" cm="1">
        <f t="array" ref="K207">SUM(--((_xlfn.REGEXTEST(keywords_copy[keyword], "\b" &amp; keywords_copy[[#This Row],[keyword]] &amp; ".*")) * (keywords_copy[keep]=1) * (keywords_copy[QA]=keywords_copy[[#This Row],[QA]]) *  (keywords_copy[Redundant]&lt;&gt;1)))</f>
        <v>1</v>
      </c>
      <c r="L207" t="str" cm="1">
        <f t="array" ref="L207">_xlfn.TEXTJOIN(", ", TRUE, _xlfn._xlws.FILTER(keywords_copy[keyword], (_xlfn.REGEXTEST(keywords_copy[keyword], "\b" &amp; keywords_copy[[#This Row],[keyword]] &amp; ".*")) * (keywords_copy[keep]=1)  * (keywords_copy[QA]=keywords_copy[[#This Row],[QA]]) *  (keywords_copy[Redundant]&lt;&gt;1), ""))</f>
        <v>critic flow</v>
      </c>
      <c r="M207" cm="1">
        <f t="array" ref="M207">SUM(--(RIGHT(_xlfn.TEXTSPLIT(keywords_copy[[#This Row],[processed]], ," "), 1) = "I"))</f>
        <v>0</v>
      </c>
      <c r="N207" cm="1">
        <f t="array" ref="N207">SUM(--(RIGHT(_xlfn.TEXTSPLIT(keywords_copy[[#This Row],[processed]], ," "), 2) = "bl"))</f>
        <v>0</v>
      </c>
      <c r="O207" cm="1">
        <f t="array" ref="O207">SUM(--(ISNUMBER(SEARCH(keywords_copy[[#This Row],[keyword]], keywords_copy[keyword]))))</f>
        <v>1</v>
      </c>
      <c r="P207" t="str" cm="1">
        <f t="array" ref="P207">_xlfn.TEXTJOIN(", ", TRUE, _xlfn._xlws.FILTER(keywords_copy[keyword], ISNUMBER(SEARCH(keywords_copy[[#This Row],[keyword]], keywords_copy[keyword])), ""))</f>
        <v>critic flow</v>
      </c>
      <c r="Q207" cm="1">
        <f t="array" ref="Q207">SUM(--((_xlfn.REGEXTEST(keywords_copy[keyword], "^" &amp; keywords_copy[[#This Row],[keyword]] &amp; ".*")) * (keywords_copy[keep]=1) ))</f>
        <v>1</v>
      </c>
      <c r="R207" t="str" cm="1">
        <f t="array" ref="R207">_xlfn.TEXTJOIN(", ", TRUE, _xlfn._xlws.FILTER(keywords_copy[keyword], (_xlfn.REGEXTEST(keywords_copy[keyword], "^" &amp; keywords_copy[[#This Row],[keyword]] &amp; ".*")) * (keywords_copy[keep]=1), ""))</f>
        <v>critic flow</v>
      </c>
      <c r="S207" t="str" cm="1">
        <f t="array" ref="S20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08" spans="1:19" hidden="1" x14ac:dyDescent="0.3">
      <c r="A208" t="str">
        <f>IF(NOT(ISBLANK(keywords_copy[[#This Row],[correct value]])), keywords_copy[[#This Row],[correct value]], keywords_copy[[#This Row],[processed]])</f>
        <v>softwar safety</v>
      </c>
      <c r="B208">
        <f>LEN(keywords_copy[[#This Row],[keyword]])</f>
        <v>14</v>
      </c>
      <c r="C208">
        <v>1</v>
      </c>
      <c r="D208">
        <v>1</v>
      </c>
      <c r="E208" t="s">
        <v>969</v>
      </c>
      <c r="F208">
        <v>1</v>
      </c>
      <c r="G208" t="b">
        <f>COUNTA(_xlfn.TEXTSPLIT(keywords_copy[[#This Row],[processed]]," "))=1</f>
        <v>0</v>
      </c>
      <c r="H208" t="s">
        <v>929</v>
      </c>
      <c r="I208" s="2" t="s">
        <v>930</v>
      </c>
      <c r="J208" t="s">
        <v>1409</v>
      </c>
      <c r="K208" cm="1">
        <f t="array" ref="K208">SUM(--((_xlfn.REGEXTEST(keywords_copy[keyword], "\b" &amp; keywords_copy[[#This Row],[keyword]] &amp; ".*")) * (keywords_copy[keep]=1) * (keywords_copy[QA]=keywords_copy[[#This Row],[QA]]) *  (keywords_copy[Redundant]&lt;&gt;1)))</f>
        <v>0</v>
      </c>
      <c r="L208" t="str" cm="1">
        <f t="array" ref="L208">_xlfn.TEXTJOIN(", ", TRUE, _xlfn._xlws.FILTER(keywords_copy[keyword], (_xlfn.REGEXTEST(keywords_copy[keyword], "\b" &amp; keywords_copy[[#This Row],[keyword]] &amp; ".*")) * (keywords_copy[keep]=1)  * (keywords_copy[QA]=keywords_copy[[#This Row],[QA]]) *  (keywords_copy[Redundant]&lt;&gt;1), ""))</f>
        <v/>
      </c>
      <c r="M208" cm="1">
        <f t="array" ref="M208">SUM(--(RIGHT(_xlfn.TEXTSPLIT(keywords_copy[[#This Row],[processed]], ," "), 1) = "I"))</f>
        <v>1</v>
      </c>
      <c r="N208" cm="1">
        <f t="array" ref="N208">SUM(--(RIGHT(_xlfn.TEXTSPLIT(keywords_copy[[#This Row],[processed]], ," "), 2) = "bl"))</f>
        <v>0</v>
      </c>
      <c r="O208" cm="1">
        <f t="array" ref="O208">SUM(--(ISNUMBER(SEARCH(keywords_copy[[#This Row],[keyword]], keywords_copy[keyword]))))</f>
        <v>1</v>
      </c>
      <c r="P208" t="str" cm="1">
        <f t="array" ref="P208">_xlfn.TEXTJOIN(", ", TRUE, _xlfn._xlws.FILTER(keywords_copy[keyword], ISNUMBER(SEARCH(keywords_copy[[#This Row],[keyword]], keywords_copy[keyword])), ""))</f>
        <v>softwar safety</v>
      </c>
      <c r="Q208" cm="1">
        <f t="array" ref="Q208">SUM(--((_xlfn.REGEXTEST(keywords_copy[keyword], "^" &amp; keywords_copy[[#This Row],[keyword]] &amp; ".*")) * (keywords_copy[keep]=1) ))</f>
        <v>1</v>
      </c>
      <c r="R208" t="str" cm="1">
        <f t="array" ref="R208">_xlfn.TEXTJOIN(", ", TRUE, _xlfn._xlws.FILTER(keywords_copy[keyword], (_xlfn.REGEXTEST(keywords_copy[keyword], "^" &amp; keywords_copy[[#This Row],[keyword]] &amp; ".*")) * (keywords_copy[keep]=1), ""))</f>
        <v>softwar safety</v>
      </c>
      <c r="S208" t="str" cm="1">
        <f t="array" ref="S20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09" spans="1:19" hidden="1" x14ac:dyDescent="0.3">
      <c r="A209" t="str">
        <f>IF(NOT(ISBLANK(keywords_copy[[#This Row],[correct value]])), keywords_copy[[#This Row],[correct value]], keywords_copy[[#This Row],[processed]])</f>
        <v>cross-cloud network</v>
      </c>
      <c r="B209">
        <f>LEN(keywords_copy[[#This Row],[keyword]])</f>
        <v>19</v>
      </c>
      <c r="C209">
        <v>1</v>
      </c>
      <c r="D209">
        <v>1</v>
      </c>
      <c r="E209" t="s">
        <v>861</v>
      </c>
      <c r="G209" t="b">
        <f>COUNTA(_xlfn.TEXTSPLIT(keywords_copy[[#This Row],[processed]]," "))=1</f>
        <v>0</v>
      </c>
      <c r="H209" t="s">
        <v>856</v>
      </c>
      <c r="I209" s="2" t="s">
        <v>857</v>
      </c>
      <c r="K209" cm="1">
        <f t="array" ref="K209">SUM(--((_xlfn.REGEXTEST(keywords_copy[keyword], "\b" &amp; keywords_copy[[#This Row],[keyword]] &amp; ".*")) * (keywords_copy[keep]=1) * (keywords_copy[QA]=keywords_copy[[#This Row],[QA]]) *  (keywords_copy[Redundant]&lt;&gt;1)))</f>
        <v>1</v>
      </c>
      <c r="L209" t="str" cm="1">
        <f t="array" ref="L209">_xlfn.TEXTJOIN(", ", TRUE, _xlfn._xlws.FILTER(keywords_copy[keyword], (_xlfn.REGEXTEST(keywords_copy[keyword], "\b" &amp; keywords_copy[[#This Row],[keyword]] &amp; ".*")) * (keywords_copy[keep]=1)  * (keywords_copy[QA]=keywords_copy[[#This Row],[QA]]) *  (keywords_copy[Redundant]&lt;&gt;1), ""))</f>
        <v>cross-cloud network</v>
      </c>
      <c r="M209" cm="1">
        <f t="array" ref="M209">SUM(--(RIGHT(_xlfn.TEXTSPLIT(keywords_copy[[#This Row],[processed]], ," "), 1) = "I"))</f>
        <v>0</v>
      </c>
      <c r="N209" cm="1">
        <f t="array" ref="N209">SUM(--(RIGHT(_xlfn.TEXTSPLIT(keywords_copy[[#This Row],[processed]], ," "), 2) = "bl"))</f>
        <v>0</v>
      </c>
      <c r="O209" cm="1">
        <f t="array" ref="O209">SUM(--(ISNUMBER(SEARCH(keywords_copy[[#This Row],[keyword]], keywords_copy[keyword]))))</f>
        <v>1</v>
      </c>
      <c r="P209" t="str" cm="1">
        <f t="array" ref="P209">_xlfn.TEXTJOIN(", ", TRUE, _xlfn._xlws.FILTER(keywords_copy[keyword], ISNUMBER(SEARCH(keywords_copy[[#This Row],[keyword]], keywords_copy[keyword])), ""))</f>
        <v>cross-cloud network</v>
      </c>
      <c r="Q209" cm="1">
        <f t="array" ref="Q209">SUM(--((_xlfn.REGEXTEST(keywords_copy[keyword], "^" &amp; keywords_copy[[#This Row],[keyword]] &amp; ".*")) * (keywords_copy[keep]=1) ))</f>
        <v>1</v>
      </c>
      <c r="R209" t="str" cm="1">
        <f t="array" ref="R209">_xlfn.TEXTJOIN(", ", TRUE, _xlfn._xlws.FILTER(keywords_copy[keyword], (_xlfn.REGEXTEST(keywords_copy[keyword], "^" &amp; keywords_copy[[#This Row],[keyword]] &amp; ".*")) * (keywords_copy[keep]=1), ""))</f>
        <v>cross-cloud network</v>
      </c>
      <c r="S209" t="str" cm="1">
        <f t="array" ref="S20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10" spans="1:19" hidden="1" x14ac:dyDescent="0.3">
      <c r="A210" t="str">
        <f>IF(NOT(ISBLANK(keywords_copy[[#This Row],[correct value]])), keywords_copy[[#This Row],[correct value]], keywords_copy[[#This Row],[processed]])</f>
        <v>adversar</v>
      </c>
      <c r="B210">
        <f>LEN(keywords_copy[[#This Row],[keyword]])</f>
        <v>8</v>
      </c>
      <c r="C210">
        <v>1</v>
      </c>
      <c r="D210">
        <v>1</v>
      </c>
      <c r="E210" t="s">
        <v>1184</v>
      </c>
      <c r="G210" t="b">
        <f>COUNTA(_xlfn.TEXTSPLIT(keywords_copy[[#This Row],[processed]]," "))=1</f>
        <v>1</v>
      </c>
      <c r="H210" t="s">
        <v>1090</v>
      </c>
      <c r="I210" s="2" t="s">
        <v>1091</v>
      </c>
      <c r="J210" t="s">
        <v>1421</v>
      </c>
      <c r="K210" cm="1">
        <f t="array" ref="K210">SUM(--((_xlfn.REGEXTEST(keywords_copy[keyword], "\b" &amp; keywords_copy[[#This Row],[keyword]] &amp; ".*")) * (keywords_copy[keep]=1) * (keywords_copy[QA]=keywords_copy[[#This Row],[QA]]) *  (keywords_copy[Redundant]&lt;&gt;1)))</f>
        <v>1</v>
      </c>
      <c r="L210" t="str" cm="1">
        <f t="array" ref="L210">_xlfn.TEXTJOIN(", ", TRUE, _xlfn._xlws.FILTER(keywords_copy[keyword], (_xlfn.REGEXTEST(keywords_copy[keyword], "\b" &amp; keywords_copy[[#This Row],[keyword]] &amp; ".*")) * (keywords_copy[keep]=1)  * (keywords_copy[QA]=keywords_copy[[#This Row],[QA]]) *  (keywords_copy[Redundant]&lt;&gt;1), ""))</f>
        <v>adversar</v>
      </c>
      <c r="M210" cm="1">
        <f t="array" ref="M210">SUM(--(RIGHT(_xlfn.TEXTSPLIT(keywords_copy[[#This Row],[processed]], ," "), 1) = "I"))</f>
        <v>1</v>
      </c>
      <c r="N210" cm="1">
        <f t="array" ref="N210">SUM(--(RIGHT(_xlfn.TEXTSPLIT(keywords_copy[[#This Row],[processed]], ," "), 2) = "bl"))</f>
        <v>0</v>
      </c>
      <c r="O210" cm="1">
        <f t="array" ref="O210">SUM(--(ISNUMBER(SEARCH(keywords_copy[[#This Row],[keyword]], keywords_copy[keyword]))))</f>
        <v>1</v>
      </c>
      <c r="P210" t="str" cm="1">
        <f t="array" ref="P210">_xlfn.TEXTJOIN(", ", TRUE, _xlfn._xlws.FILTER(keywords_copy[keyword], ISNUMBER(SEARCH(keywords_copy[[#This Row],[keyword]], keywords_copy[keyword])), ""))</f>
        <v>adversar</v>
      </c>
      <c r="Q210" cm="1">
        <f t="array" ref="Q210">SUM(--((_xlfn.REGEXTEST(keywords_copy[keyword], "^" &amp; keywords_copy[[#This Row],[keyword]] &amp; ".*")) * (keywords_copy[keep]=1) ))</f>
        <v>1</v>
      </c>
      <c r="R210" t="str" cm="1">
        <f t="array" ref="R210">_xlfn.TEXTJOIN(", ", TRUE, _xlfn._xlws.FILTER(keywords_copy[keyword], (_xlfn.REGEXTEST(keywords_copy[keyword], "^" &amp; keywords_copy[[#This Row],[keyword]] &amp; ".*")) * (keywords_copy[keep]=1), ""))</f>
        <v>adversar</v>
      </c>
      <c r="S210" t="str" cm="1">
        <f t="array" ref="S2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11" spans="1:19" hidden="1" x14ac:dyDescent="0.3">
      <c r="A211" t="str">
        <f>IF(NOT(ISBLANK(keywords_copy[[#This Row],[correct value]])), keywords_copy[[#This Row],[correct value]], keywords_copy[[#This Row],[processed]])</f>
        <v>antiviru</v>
      </c>
      <c r="B211">
        <f>LEN(keywords_copy[[#This Row],[keyword]])</f>
        <v>8</v>
      </c>
      <c r="C211">
        <v>1</v>
      </c>
      <c r="D211">
        <v>1</v>
      </c>
      <c r="E211" t="s">
        <v>1184</v>
      </c>
      <c r="G211" t="b">
        <f>COUNTA(_xlfn.TEXTSPLIT(keywords_copy[[#This Row],[processed]]," "))=1</f>
        <v>1</v>
      </c>
      <c r="H211" t="s">
        <v>1131</v>
      </c>
      <c r="I211" s="2" t="s">
        <v>1132</v>
      </c>
      <c r="K211" cm="1">
        <f t="array" ref="K211">SUM(--((_xlfn.REGEXTEST(keywords_copy[keyword], "\b" &amp; keywords_copy[[#This Row],[keyword]] &amp; ".*")) * (keywords_copy[keep]=1) * (keywords_copy[QA]=keywords_copy[[#This Row],[QA]]) *  (keywords_copy[Redundant]&lt;&gt;1)))</f>
        <v>1</v>
      </c>
      <c r="L211" t="str" cm="1">
        <f t="array" ref="L211">_xlfn.TEXTJOIN(", ", TRUE, _xlfn._xlws.FILTER(keywords_copy[keyword], (_xlfn.REGEXTEST(keywords_copy[keyword], "\b" &amp; keywords_copy[[#This Row],[keyword]] &amp; ".*")) * (keywords_copy[keep]=1)  * (keywords_copy[QA]=keywords_copy[[#This Row],[QA]]) *  (keywords_copy[Redundant]&lt;&gt;1), ""))</f>
        <v>antiviru</v>
      </c>
      <c r="M211" cm="1">
        <f t="array" ref="M211">SUM(--(RIGHT(_xlfn.TEXTSPLIT(keywords_copy[[#This Row],[processed]], ," "), 1) = "I"))</f>
        <v>0</v>
      </c>
      <c r="N211" cm="1">
        <f t="array" ref="N211">SUM(--(RIGHT(_xlfn.TEXTSPLIT(keywords_copy[[#This Row],[processed]], ," "), 2) = "bl"))</f>
        <v>0</v>
      </c>
      <c r="O211" cm="1">
        <f t="array" ref="O211">SUM(--(ISNUMBER(SEARCH(keywords_copy[[#This Row],[keyword]], keywords_copy[keyword]))))</f>
        <v>1</v>
      </c>
      <c r="P211" t="str" cm="1">
        <f t="array" ref="P211">_xlfn.TEXTJOIN(", ", TRUE, _xlfn._xlws.FILTER(keywords_copy[keyword], ISNUMBER(SEARCH(keywords_copy[[#This Row],[keyword]], keywords_copy[keyword])), ""))</f>
        <v>antiviru</v>
      </c>
      <c r="Q211" cm="1">
        <f t="array" ref="Q211">SUM(--((_xlfn.REGEXTEST(keywords_copy[keyword], "^" &amp; keywords_copy[[#This Row],[keyword]] &amp; ".*")) * (keywords_copy[keep]=1) ))</f>
        <v>1</v>
      </c>
      <c r="R211" t="str" cm="1">
        <f t="array" ref="R211">_xlfn.TEXTJOIN(", ", TRUE, _xlfn._xlws.FILTER(keywords_copy[keyword], (_xlfn.REGEXTEST(keywords_copy[keyword], "^" &amp; keywords_copy[[#This Row],[keyword]] &amp; ".*")) * (keywords_copy[keep]=1), ""))</f>
        <v>antiviru</v>
      </c>
      <c r="S211" t="str" cm="1">
        <f t="array" ref="S21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12" spans="1:19" hidden="1" x14ac:dyDescent="0.3">
      <c r="A212" t="str">
        <f>IF(NOT(ISBLANK(keywords_copy[[#This Row],[correct value]])), keywords_copy[[#This Row],[correct value]], keywords_copy[[#This Row],[processed]])</f>
        <v>authoriz</v>
      </c>
      <c r="B212">
        <f>LEN(keywords_copy[[#This Row],[keyword]])</f>
        <v>8</v>
      </c>
      <c r="C212">
        <v>0</v>
      </c>
      <c r="D212">
        <v>1</v>
      </c>
      <c r="E212" t="s">
        <v>1184</v>
      </c>
      <c r="F212">
        <v>1</v>
      </c>
      <c r="G212" t="b">
        <f>COUNTA(_xlfn.TEXTSPLIT(keywords_copy[[#This Row],[processed]]," "))=1</f>
        <v>1</v>
      </c>
      <c r="H212" t="s">
        <v>868</v>
      </c>
      <c r="I212" s="2" t="s">
        <v>868</v>
      </c>
      <c r="K212" cm="1">
        <f t="array" ref="K212">SUM(--((_xlfn.REGEXTEST(keywords_copy[keyword], "\b" &amp; keywords_copy[[#This Row],[keyword]] &amp; ".*")) * (keywords_copy[keep]=1) * (keywords_copy[QA]=keywords_copy[[#This Row],[QA]]) *  (keywords_copy[Redundant]&lt;&gt;1)))</f>
        <v>0</v>
      </c>
      <c r="L212" t="str" cm="1">
        <f t="array" ref="L212">_xlfn.TEXTJOIN(", ", TRUE, _xlfn._xlws.FILTER(keywords_copy[keyword], (_xlfn.REGEXTEST(keywords_copy[keyword], "\b" &amp; keywords_copy[[#This Row],[keyword]] &amp; ".*")) * (keywords_copy[keep]=1)  * (keywords_copy[QA]=keywords_copy[[#This Row],[QA]]) *  (keywords_copy[Redundant]&lt;&gt;1), ""))</f>
        <v/>
      </c>
      <c r="M212" cm="1">
        <f t="array" ref="M212">SUM(--(RIGHT(_xlfn.TEXTSPLIT(keywords_copy[[#This Row],[processed]], ," "), 1) = "I"))</f>
        <v>0</v>
      </c>
      <c r="N212" cm="1">
        <f t="array" ref="N212">SUM(--(RIGHT(_xlfn.TEXTSPLIT(keywords_copy[[#This Row],[processed]], ," "), 2) = "bl"))</f>
        <v>0</v>
      </c>
      <c r="O212" cm="1">
        <f t="array" ref="O212">SUM(--(ISNUMBER(SEARCH(keywords_copy[[#This Row],[keyword]], keywords_copy[keyword]))))</f>
        <v>2</v>
      </c>
      <c r="P212" t="str" cm="1">
        <f t="array" ref="P212">_xlfn.TEXTJOIN(", ", TRUE, _xlfn._xlws.FILTER(keywords_copy[keyword], ISNUMBER(SEARCH(keywords_copy[[#This Row],[keyword]], keywords_copy[keyword])), ""))</f>
        <v>authoriz, authoriz</v>
      </c>
      <c r="Q212" cm="1">
        <f t="array" ref="Q212">SUM(--((_xlfn.REGEXTEST(keywords_copy[keyword], "^" &amp; keywords_copy[[#This Row],[keyword]] &amp; ".*")) * (keywords_copy[keep]=1) ))</f>
        <v>1</v>
      </c>
      <c r="R212" t="str" cm="1">
        <f t="array" ref="R212">_xlfn.TEXTJOIN(", ", TRUE, _xlfn._xlws.FILTER(keywords_copy[keyword], (_xlfn.REGEXTEST(keywords_copy[keyword], "^" &amp; keywords_copy[[#This Row],[keyword]] &amp; ".*")) * (keywords_copy[keep]=1), ""))</f>
        <v>authoriz</v>
      </c>
      <c r="S212" t="str" cm="1">
        <f t="array" ref="S21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13" spans="1:19" hidden="1" x14ac:dyDescent="0.3">
      <c r="A213" t="str">
        <f>IF(NOT(ISBLANK(keywords_copy[[#This Row],[correct value]])), keywords_copy[[#This Row],[correct value]], keywords_copy[[#This Row],[processed]])</f>
        <v>current</v>
      </c>
      <c r="B213">
        <f>LEN(keywords_copy[[#This Row],[keyword]])</f>
        <v>7</v>
      </c>
      <c r="C213">
        <v>0</v>
      </c>
      <c r="D213">
        <v>1</v>
      </c>
      <c r="E213" t="s">
        <v>399</v>
      </c>
      <c r="G213" t="b">
        <f>COUNTA(_xlfn.TEXTSPLIT(keywords_copy[[#This Row],[processed]]," "))=1</f>
        <v>1</v>
      </c>
      <c r="H213" t="s">
        <v>353</v>
      </c>
      <c r="I213" s="2" t="s">
        <v>353</v>
      </c>
      <c r="K213" cm="1">
        <f t="array" ref="K213">SUM(--((_xlfn.REGEXTEST(keywords_copy[keyword], "\b" &amp; keywords_copy[[#This Row],[keyword]] &amp; ".*")) * (keywords_copy[keep]=1) * (keywords_copy[QA]=keywords_copy[[#This Row],[QA]]) *  (keywords_copy[Redundant]&lt;&gt;1)))</f>
        <v>1</v>
      </c>
      <c r="L213" t="str" cm="1">
        <f t="array" ref="L213">_xlfn.TEXTJOIN(", ", TRUE, _xlfn._xlws.FILTER(keywords_copy[keyword], (_xlfn.REGEXTEST(keywords_copy[keyword], "\b" &amp; keywords_copy[[#This Row],[keyword]] &amp; ".*")) * (keywords_copy[keep]=1)  * (keywords_copy[QA]=keywords_copy[[#This Row],[QA]]) *  (keywords_copy[Redundant]&lt;&gt;1), ""))</f>
        <v>current</v>
      </c>
      <c r="M213" cm="1">
        <f t="array" ref="M213">SUM(--(RIGHT(_xlfn.TEXTSPLIT(keywords_copy[[#This Row],[processed]], ," "), 1) = "I"))</f>
        <v>0</v>
      </c>
      <c r="N213" cm="1">
        <f t="array" ref="N213">SUM(--(RIGHT(_xlfn.TEXTSPLIT(keywords_copy[[#This Row],[processed]], ," "), 2) = "bl"))</f>
        <v>0</v>
      </c>
      <c r="O213" cm="1">
        <f t="array" ref="O213">SUM(--(ISNUMBER(SEARCH(keywords_copy[[#This Row],[keyword]], keywords_copy[keyword]))))</f>
        <v>1</v>
      </c>
      <c r="P213" t="str" cm="1">
        <f t="array" ref="P213">_xlfn.TEXTJOIN(", ", TRUE, _xlfn._xlws.FILTER(keywords_copy[keyword], ISNUMBER(SEARCH(keywords_copy[[#This Row],[keyword]], keywords_copy[keyword])), ""))</f>
        <v>current</v>
      </c>
      <c r="Q213" cm="1">
        <f t="array" ref="Q213">SUM(--((_xlfn.REGEXTEST(keywords_copy[keyword], "^" &amp; keywords_copy[[#This Row],[keyword]] &amp; ".*")) * (keywords_copy[keep]=1) ))</f>
        <v>1</v>
      </c>
      <c r="R213" t="str" cm="1">
        <f t="array" ref="R213">_xlfn.TEXTJOIN(", ", TRUE, _xlfn._xlws.FILTER(keywords_copy[keyword], (_xlfn.REGEXTEST(keywords_copy[keyword], "^" &amp; keywords_copy[[#This Row],[keyword]] &amp; ".*")) * (keywords_copy[keep]=1), ""))</f>
        <v>current</v>
      </c>
      <c r="S213" t="str" cm="1">
        <f t="array" ref="S21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14" spans="1:19" hidden="1" x14ac:dyDescent="0.3">
      <c r="A214" t="str">
        <f>IF(NOT(ISBLANK(keywords_copy[[#This Row],[correct value]])), keywords_copy[[#This Row],[correct value]], keywords_copy[[#This Row],[processed]])</f>
        <v>multi-mod</v>
      </c>
      <c r="B214">
        <f>LEN(keywords_copy[[#This Row],[keyword]])</f>
        <v>9</v>
      </c>
      <c r="C214">
        <v>1</v>
      </c>
      <c r="D214">
        <v>1</v>
      </c>
      <c r="E214" t="s">
        <v>1383</v>
      </c>
      <c r="G214" t="b">
        <f>COUNTA(_xlfn.TEXTSPLIT(keywords_copy[[#This Row],[processed]]," "))=1</f>
        <v>1</v>
      </c>
      <c r="H214" t="s">
        <v>1371</v>
      </c>
      <c r="I214" s="2" t="s">
        <v>1372</v>
      </c>
      <c r="K214" cm="1">
        <f t="array" ref="K214">SUM(--((_xlfn.REGEXTEST(keywords_copy[keyword], "\b" &amp; keywords_copy[[#This Row],[keyword]] &amp; ".*")) * (keywords_copy[keep]=1) * (keywords_copy[QA]=keywords_copy[[#This Row],[QA]]) *  (keywords_copy[Redundant]&lt;&gt;1)))</f>
        <v>1</v>
      </c>
      <c r="L214" t="str" cm="1">
        <f t="array" ref="L214">_xlfn.TEXTJOIN(", ", TRUE, _xlfn._xlws.FILTER(keywords_copy[keyword], (_xlfn.REGEXTEST(keywords_copy[keyword], "\b" &amp; keywords_copy[[#This Row],[keyword]] &amp; ".*")) * (keywords_copy[keep]=1)  * (keywords_copy[QA]=keywords_copy[[#This Row],[QA]]) *  (keywords_copy[Redundant]&lt;&gt;1), ""))</f>
        <v>multi-mod</v>
      </c>
      <c r="M214" cm="1">
        <f t="array" ref="M214">SUM(--(RIGHT(_xlfn.TEXTSPLIT(keywords_copy[[#This Row],[processed]], ," "), 1) = "I"))</f>
        <v>0</v>
      </c>
      <c r="N214" cm="1">
        <f t="array" ref="N214">SUM(--(RIGHT(_xlfn.TEXTSPLIT(keywords_copy[[#This Row],[processed]], ," "), 2) = "bl"))</f>
        <v>0</v>
      </c>
      <c r="O214" cm="1">
        <f t="array" ref="O214">SUM(--(ISNUMBER(SEARCH(keywords_copy[[#This Row],[keyword]], keywords_copy[keyword]))))</f>
        <v>1</v>
      </c>
      <c r="P214" t="str" cm="1">
        <f t="array" ref="P214">_xlfn.TEXTJOIN(", ", TRUE, _xlfn._xlws.FILTER(keywords_copy[keyword], ISNUMBER(SEARCH(keywords_copy[[#This Row],[keyword]], keywords_copy[keyword])), ""))</f>
        <v>multi-mod</v>
      </c>
      <c r="Q214" cm="1">
        <f t="array" ref="Q214">SUM(--((_xlfn.REGEXTEST(keywords_copy[keyword], "^" &amp; keywords_copy[[#This Row],[keyword]] &amp; ".*")) * (keywords_copy[keep]=1) ))</f>
        <v>1</v>
      </c>
      <c r="R214" t="str" cm="1">
        <f t="array" ref="R214">_xlfn.TEXTJOIN(", ", TRUE, _xlfn._xlws.FILTER(keywords_copy[keyword], (_xlfn.REGEXTEST(keywords_copy[keyword], "^" &amp; keywords_copy[[#This Row],[keyword]] &amp; ".*")) * (keywords_copy[keep]=1), ""))</f>
        <v>multi-mod</v>
      </c>
      <c r="S214" t="str" cm="1">
        <f t="array" ref="S21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15" spans="1:19" hidden="1" x14ac:dyDescent="0.3">
      <c r="A215" t="str">
        <f>IF(NOT(ISBLANK(keywords_copy[[#This Row],[correct value]])), keywords_copy[[#This Row],[correct value]], keywords_copy[[#This Row],[processed]])</f>
        <v>pluralist</v>
      </c>
      <c r="B215">
        <f>LEN(keywords_copy[[#This Row],[keyword]])</f>
        <v>9</v>
      </c>
      <c r="C215">
        <v>1</v>
      </c>
      <c r="D215">
        <v>1</v>
      </c>
      <c r="E215" t="s">
        <v>1383</v>
      </c>
      <c r="G215" t="b">
        <f>COUNTA(_xlfn.TEXTSPLIT(keywords_copy[[#This Row],[processed]]," "))=1</f>
        <v>1</v>
      </c>
      <c r="H215" t="s">
        <v>1350</v>
      </c>
      <c r="I215" s="2" t="s">
        <v>1351</v>
      </c>
      <c r="K215" cm="1">
        <f t="array" ref="K215">SUM(--((_xlfn.REGEXTEST(keywords_copy[keyword], "\b" &amp; keywords_copy[[#This Row],[keyword]] &amp; ".*")) * (keywords_copy[keep]=1) * (keywords_copy[QA]=keywords_copy[[#This Row],[QA]]) *  (keywords_copy[Redundant]&lt;&gt;1)))</f>
        <v>1</v>
      </c>
      <c r="L215" t="str" cm="1">
        <f t="array" ref="L215">_xlfn.TEXTJOIN(", ", TRUE, _xlfn._xlws.FILTER(keywords_copy[keyword], (_xlfn.REGEXTEST(keywords_copy[keyword], "\b" &amp; keywords_copy[[#This Row],[keyword]] &amp; ".*")) * (keywords_copy[keep]=1)  * (keywords_copy[QA]=keywords_copy[[#This Row],[QA]]) *  (keywords_copy[Redundant]&lt;&gt;1), ""))</f>
        <v>pluralist</v>
      </c>
      <c r="M215" cm="1">
        <f t="array" ref="M215">SUM(--(RIGHT(_xlfn.TEXTSPLIT(keywords_copy[[#This Row],[processed]], ," "), 1) = "I"))</f>
        <v>0</v>
      </c>
      <c r="N215" cm="1">
        <f t="array" ref="N215">SUM(--(RIGHT(_xlfn.TEXTSPLIT(keywords_copy[[#This Row],[processed]], ," "), 2) = "bl"))</f>
        <v>0</v>
      </c>
      <c r="O215" cm="1">
        <f t="array" ref="O215">SUM(--(ISNUMBER(SEARCH(keywords_copy[[#This Row],[keyword]], keywords_copy[keyword]))))</f>
        <v>1</v>
      </c>
      <c r="P215" t="str" cm="1">
        <f t="array" ref="P215">_xlfn.TEXTJOIN(", ", TRUE, _xlfn._xlws.FILTER(keywords_copy[keyword], ISNUMBER(SEARCH(keywords_copy[[#This Row],[keyword]], keywords_copy[keyword])), ""))</f>
        <v>pluralist</v>
      </c>
      <c r="Q215" cm="1">
        <f t="array" ref="Q215">SUM(--((_xlfn.REGEXTEST(keywords_copy[keyword], "^" &amp; keywords_copy[[#This Row],[keyword]] &amp; ".*")) * (keywords_copy[keep]=1) ))</f>
        <v>1</v>
      </c>
      <c r="R215" t="str" cm="1">
        <f t="array" ref="R215">_xlfn.TEXTJOIN(", ", TRUE, _xlfn._xlws.FILTER(keywords_copy[keyword], (_xlfn.REGEXTEST(keywords_copy[keyword], "^" &amp; keywords_copy[[#This Row],[keyword]] &amp; ".*")) * (keywords_copy[keep]=1), ""))</f>
        <v>pluralist</v>
      </c>
      <c r="S215" t="str" cm="1">
        <f t="array" ref="S21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16" spans="1:19" x14ac:dyDescent="0.3">
      <c r="A216" s="6" t="str">
        <f>IF(NOT(ISBLANK(keywords_copy[[#This Row],[correct value]])), keywords_copy[[#This Row],[correct value]], keywords_copy[[#This Row],[processed]])</f>
        <v>data center</v>
      </c>
      <c r="B216" s="6">
        <f>LEN(keywords_copy[[#This Row],[keyword]])</f>
        <v>11</v>
      </c>
      <c r="C216">
        <v>0</v>
      </c>
      <c r="D216">
        <v>0</v>
      </c>
      <c r="E216" t="s">
        <v>399</v>
      </c>
      <c r="G216" t="b">
        <f>COUNTA(_xlfn.TEXTSPLIT(keywords_copy[[#This Row],[processed]]," "))=1</f>
        <v>0</v>
      </c>
      <c r="H216" t="s">
        <v>331</v>
      </c>
      <c r="I216" t="s">
        <v>331</v>
      </c>
      <c r="K216" cm="1">
        <f t="array" ref="K216">SUM(--((_xlfn.REGEXTEST(keywords_copy[keyword], "\b" &amp; keywords_copy[[#This Row],[keyword]] &amp; ".*")) * (keywords_copy[keep]=1) * (keywords_copy[QA]=keywords_copy[[#This Row],[QA]]) *  (keywords_copy[Redundant]&lt;&gt;1)))</f>
        <v>0</v>
      </c>
      <c r="L216" t="str" cm="1">
        <f t="array" ref="L216">_xlfn.TEXTJOIN(", ", TRUE, _xlfn._xlws.FILTER(keywords_copy[keyword], (_xlfn.REGEXTEST(keywords_copy[keyword], "\b" &amp; keywords_copy[[#This Row],[keyword]] &amp; ".*")) * (keywords_copy[keep]=1)  * (keywords_copy[QA]=keywords_copy[[#This Row],[QA]]) *  (keywords_copy[Redundant]&lt;&gt;1), ""))</f>
        <v/>
      </c>
      <c r="M216" cm="1">
        <f t="array" ref="M216">SUM(--(RIGHT(_xlfn.TEXTSPLIT(keywords_copy[[#This Row],[processed]], ," "), 1) = "I"))</f>
        <v>0</v>
      </c>
      <c r="N216" cm="1">
        <f t="array" ref="N216">SUM(--(RIGHT(_xlfn.TEXTSPLIT(keywords_copy[[#This Row],[processed]], ," "), 2) = "bl"))</f>
        <v>0</v>
      </c>
      <c r="O216" cm="1">
        <f t="array" ref="O216">SUM(--(ISNUMBER(SEARCH(keywords_copy[[#This Row],[keyword]], keywords_copy[keyword]))))</f>
        <v>1</v>
      </c>
      <c r="P216" t="str" cm="1">
        <f t="array" ref="P216">_xlfn.TEXTJOIN(", ", TRUE, _xlfn._xlws.FILTER(keywords_copy[keyword], ISNUMBER(SEARCH(keywords_copy[[#This Row],[keyword]], keywords_copy[keyword])), ""))</f>
        <v>data center</v>
      </c>
      <c r="Q216" cm="1">
        <f t="array" ref="Q216">SUM(--((_xlfn.REGEXTEST(keywords_copy[keyword], "^" &amp; keywords_copy[[#This Row],[keyword]] &amp; ".*")) * (keywords_copy[keep]=1) ))</f>
        <v>0</v>
      </c>
      <c r="R216" t="str" cm="1">
        <f t="array" ref="R216">_xlfn.TEXTJOIN(", ", TRUE, _xlfn._xlws.FILTER(keywords_copy[keyword], (_xlfn.REGEXTEST(keywords_copy[keyword], "^" &amp; keywords_copy[[#This Row],[keyword]] &amp; ".*")) * (keywords_copy[keep]=1), ""))</f>
        <v/>
      </c>
      <c r="S216" t="str" cm="1">
        <f t="array" ref="S21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17" spans="1:19" x14ac:dyDescent="0.3">
      <c r="A217" s="6" t="str">
        <f>IF(NOT(ISBLANK(keywords_copy[[#This Row],[correct value]])), keywords_copy[[#This Row],[correct value]], keywords_copy[[#This Row],[processed]])</f>
        <v>data format</v>
      </c>
      <c r="B217" s="6">
        <f>LEN(keywords_copy[[#This Row],[keyword]])</f>
        <v>11</v>
      </c>
      <c r="C217">
        <v>0</v>
      </c>
      <c r="D217">
        <v>0</v>
      </c>
      <c r="E217" t="s">
        <v>492</v>
      </c>
      <c r="G217" t="b">
        <f>COUNTA(_xlfn.TEXTSPLIT(keywords_copy[[#This Row],[processed]]," "))=1</f>
        <v>0</v>
      </c>
      <c r="H217" t="s">
        <v>419</v>
      </c>
      <c r="I217" t="s">
        <v>419</v>
      </c>
      <c r="K217" cm="1">
        <f t="array" ref="K217">SUM(--((_xlfn.REGEXTEST(keywords_copy[keyword], "\b" &amp; keywords_copy[[#This Row],[keyword]] &amp; ".*")) * (keywords_copy[keep]=1) * (keywords_copy[QA]=keywords_copy[[#This Row],[QA]]) *  (keywords_copy[Redundant]&lt;&gt;1)))</f>
        <v>0</v>
      </c>
      <c r="L217" t="str" cm="1">
        <f t="array" ref="L217">_xlfn.TEXTJOIN(", ", TRUE, _xlfn._xlws.FILTER(keywords_copy[keyword], (_xlfn.REGEXTEST(keywords_copy[keyword], "\b" &amp; keywords_copy[[#This Row],[keyword]] &amp; ".*")) * (keywords_copy[keep]=1)  * (keywords_copy[QA]=keywords_copy[[#This Row],[QA]]) *  (keywords_copy[Redundant]&lt;&gt;1), ""))</f>
        <v/>
      </c>
      <c r="M217" cm="1">
        <f t="array" ref="M217">SUM(--(RIGHT(_xlfn.TEXTSPLIT(keywords_copy[[#This Row],[processed]], ," "), 1) = "I"))</f>
        <v>0</v>
      </c>
      <c r="N217" cm="1">
        <f t="array" ref="N217">SUM(--(RIGHT(_xlfn.TEXTSPLIT(keywords_copy[[#This Row],[processed]], ," "), 2) = "bl"))</f>
        <v>0</v>
      </c>
      <c r="O217" cm="1">
        <f t="array" ref="O217">SUM(--(ISNUMBER(SEARCH(keywords_copy[[#This Row],[keyword]], keywords_copy[keyword]))))</f>
        <v>1</v>
      </c>
      <c r="P217" t="str" cm="1">
        <f t="array" ref="P217">_xlfn.TEXTJOIN(", ", TRUE, _xlfn._xlws.FILTER(keywords_copy[keyword], ISNUMBER(SEARCH(keywords_copy[[#This Row],[keyword]], keywords_copy[keyword])), ""))</f>
        <v>data format</v>
      </c>
      <c r="Q217" cm="1">
        <f t="array" ref="Q217">SUM(--((_xlfn.REGEXTEST(keywords_copy[keyword], "^" &amp; keywords_copy[[#This Row],[keyword]] &amp; ".*")) * (keywords_copy[keep]=1) ))</f>
        <v>0</v>
      </c>
      <c r="R217" t="str" cm="1">
        <f t="array" ref="R217">_xlfn.TEXTJOIN(", ", TRUE, _xlfn._xlws.FILTER(keywords_copy[keyword], (_xlfn.REGEXTEST(keywords_copy[keyword], "^" &amp; keywords_copy[[#This Row],[keyword]] &amp; ".*")) * (keywords_copy[keep]=1), ""))</f>
        <v/>
      </c>
      <c r="S217" t="str" cm="1">
        <f t="array" ref="S21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18" spans="1:19" x14ac:dyDescent="0.3">
      <c r="A218" s="6" t="str">
        <f>IF(NOT(ISBLANK(keywords_copy[[#This Row],[correct value]])), keywords_copy[[#This Row],[correct value]], keywords_copy[[#This Row],[processed]])</f>
        <v>data local</v>
      </c>
      <c r="B218" s="6">
        <f>LEN(keywords_copy[[#This Row],[keyword]])</f>
        <v>10</v>
      </c>
      <c r="C218">
        <v>0</v>
      </c>
      <c r="D218">
        <v>0</v>
      </c>
      <c r="E218" t="s">
        <v>746</v>
      </c>
      <c r="G218" t="b">
        <f>COUNTA(_xlfn.TEXTSPLIT(keywords_copy[[#This Row],[processed]]," "))=1</f>
        <v>0</v>
      </c>
      <c r="H218" t="s">
        <v>642</v>
      </c>
      <c r="I218" t="s">
        <v>643</v>
      </c>
      <c r="K218" cm="1">
        <f t="array" ref="K218">SUM(--((_xlfn.REGEXTEST(keywords_copy[keyword], "\b" &amp; keywords_copy[[#This Row],[keyword]] &amp; ".*")) * (keywords_copy[keep]=1) * (keywords_copy[QA]=keywords_copy[[#This Row],[QA]]) *  (keywords_copy[Redundant]&lt;&gt;1)))</f>
        <v>0</v>
      </c>
      <c r="L218" t="str" cm="1">
        <f t="array" ref="L218">_xlfn.TEXTJOIN(", ", TRUE, _xlfn._xlws.FILTER(keywords_copy[keyword], (_xlfn.REGEXTEST(keywords_copy[keyword], "\b" &amp; keywords_copy[[#This Row],[keyword]] &amp; ".*")) * (keywords_copy[keep]=1)  * (keywords_copy[QA]=keywords_copy[[#This Row],[QA]]) *  (keywords_copy[Redundant]&lt;&gt;1), ""))</f>
        <v/>
      </c>
      <c r="M218" cm="1">
        <f t="array" ref="M218">SUM(--(RIGHT(_xlfn.TEXTSPLIT(keywords_copy[[#This Row],[processed]], ," "), 1) = "I"))</f>
        <v>0</v>
      </c>
      <c r="N218" cm="1">
        <f t="array" ref="N218">SUM(--(RIGHT(_xlfn.TEXTSPLIT(keywords_copy[[#This Row],[processed]], ," "), 2) = "bl"))</f>
        <v>0</v>
      </c>
      <c r="O218" cm="1">
        <f t="array" ref="O218">SUM(--(ISNUMBER(SEARCH(keywords_copy[[#This Row],[keyword]], keywords_copy[keyword]))))</f>
        <v>1</v>
      </c>
      <c r="P218" t="str" cm="1">
        <f t="array" ref="P218">_xlfn.TEXTJOIN(", ", TRUE, _xlfn._xlws.FILTER(keywords_copy[keyword], ISNUMBER(SEARCH(keywords_copy[[#This Row],[keyword]], keywords_copy[keyword])), ""))</f>
        <v>data local</v>
      </c>
      <c r="Q218" cm="1">
        <f t="array" ref="Q218">SUM(--((_xlfn.REGEXTEST(keywords_copy[keyword], "^" &amp; keywords_copy[[#This Row],[keyword]] &amp; ".*")) * (keywords_copy[keep]=1) ))</f>
        <v>0</v>
      </c>
      <c r="R218" t="str" cm="1">
        <f t="array" ref="R218">_xlfn.TEXTJOIN(", ", TRUE, _xlfn._xlws.FILTER(keywords_copy[keyword], (_xlfn.REGEXTEST(keywords_copy[keyword], "^" &amp; keywords_copy[[#This Row],[keyword]] &amp; ".*")) * (keywords_copy[keep]=1), ""))</f>
        <v/>
      </c>
      <c r="S218" t="str" cm="1">
        <f t="array" ref="S21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19" spans="1:19" x14ac:dyDescent="0.3">
      <c r="A219" s="6" t="str">
        <f>IF(NOT(ISBLANK(keywords_copy[[#This Row],[correct value]])), keywords_copy[[#This Row],[correct value]], keywords_copy[[#This Row],[processed]])</f>
        <v>data map</v>
      </c>
      <c r="B219" s="6">
        <f>LEN(keywords_copy[[#This Row],[keyword]])</f>
        <v>8</v>
      </c>
      <c r="C219">
        <v>0</v>
      </c>
      <c r="D219">
        <v>0</v>
      </c>
      <c r="E219" t="s">
        <v>492</v>
      </c>
      <c r="G219" t="b">
        <f>COUNTA(_xlfn.TEXTSPLIT(keywords_copy[[#This Row],[processed]]," "))=1</f>
        <v>0</v>
      </c>
      <c r="H219" t="s">
        <v>420</v>
      </c>
      <c r="I219" t="s">
        <v>421</v>
      </c>
      <c r="K219" cm="1">
        <f t="array" ref="K219">SUM(--((_xlfn.REGEXTEST(keywords_copy[keyword], "\b" &amp; keywords_copy[[#This Row],[keyword]] &amp; ".*")) * (keywords_copy[keep]=1) * (keywords_copy[QA]=keywords_copy[[#This Row],[QA]]) *  (keywords_copy[Redundant]&lt;&gt;1)))</f>
        <v>0</v>
      </c>
      <c r="L219" t="str" cm="1">
        <f t="array" ref="L219">_xlfn.TEXTJOIN(", ", TRUE, _xlfn._xlws.FILTER(keywords_copy[keyword], (_xlfn.REGEXTEST(keywords_copy[keyword], "\b" &amp; keywords_copy[[#This Row],[keyword]] &amp; ".*")) * (keywords_copy[keep]=1)  * (keywords_copy[QA]=keywords_copy[[#This Row],[QA]]) *  (keywords_copy[Redundant]&lt;&gt;1), ""))</f>
        <v/>
      </c>
      <c r="M219" cm="1">
        <f t="array" ref="M219">SUM(--(RIGHT(_xlfn.TEXTSPLIT(keywords_copy[[#This Row],[processed]], ," "), 1) = "I"))</f>
        <v>0</v>
      </c>
      <c r="N219" cm="1">
        <f t="array" ref="N219">SUM(--(RIGHT(_xlfn.TEXTSPLIT(keywords_copy[[#This Row],[processed]], ," "), 2) = "bl"))</f>
        <v>0</v>
      </c>
      <c r="O219" cm="1">
        <f t="array" ref="O219">SUM(--(ISNUMBER(SEARCH(keywords_copy[[#This Row],[keyword]], keywords_copy[keyword]))))</f>
        <v>1</v>
      </c>
      <c r="P219" t="str" cm="1">
        <f t="array" ref="P219">_xlfn.TEXTJOIN(", ", TRUE, _xlfn._xlws.FILTER(keywords_copy[keyword], ISNUMBER(SEARCH(keywords_copy[[#This Row],[keyword]], keywords_copy[keyword])), ""))</f>
        <v>data map</v>
      </c>
      <c r="Q219" cm="1">
        <f t="array" ref="Q219">SUM(--((_xlfn.REGEXTEST(keywords_copy[keyword], "^" &amp; keywords_copy[[#This Row],[keyword]] &amp; ".*")) * (keywords_copy[keep]=1) ))</f>
        <v>0</v>
      </c>
      <c r="R219" t="str" cm="1">
        <f t="array" ref="R219">_xlfn.TEXTJOIN(", ", TRUE, _xlfn._xlws.FILTER(keywords_copy[keyword], (_xlfn.REGEXTEST(keywords_copy[keyword], "^" &amp; keywords_copy[[#This Row],[keyword]] &amp; ".*")) * (keywords_copy[keep]=1), ""))</f>
        <v/>
      </c>
      <c r="S219" t="str" cm="1">
        <f t="array" ref="S21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20" spans="1:19" x14ac:dyDescent="0.3">
      <c r="A220" s="1" t="str">
        <f>IF(NOT(ISBLANK(keywords_copy[[#This Row],[correct value]])), keywords_copy[[#This Row],[correct value]], keywords_copy[[#This Row],[processed]])</f>
        <v>data model</v>
      </c>
      <c r="B220" s="1">
        <f>LEN(keywords_copy[[#This Row],[keyword]])</f>
        <v>10</v>
      </c>
      <c r="C220">
        <v>0</v>
      </c>
      <c r="D220">
        <v>0</v>
      </c>
      <c r="E220" t="s">
        <v>115</v>
      </c>
      <c r="G220" t="b">
        <f>COUNTA(_xlfn.TEXTSPLIT(keywords_copy[[#This Row],[processed]]," "))=1</f>
        <v>0</v>
      </c>
      <c r="H220" t="s">
        <v>112</v>
      </c>
      <c r="I220" t="s">
        <v>112</v>
      </c>
      <c r="K220" cm="1">
        <f t="array" ref="K220">SUM(--((_xlfn.REGEXTEST(keywords_copy[keyword], "\b" &amp; keywords_copy[[#This Row],[keyword]] &amp; ".*")) * (keywords_copy[keep]=1) * (keywords_copy[QA]=keywords_copy[[#This Row],[QA]]) *  (keywords_copy[Redundant]&lt;&gt;1)))</f>
        <v>0</v>
      </c>
      <c r="L220" t="str" cm="1">
        <f t="array" ref="L220">_xlfn.TEXTJOIN(", ", TRUE, _xlfn._xlws.FILTER(keywords_copy[keyword], (_xlfn.REGEXTEST(keywords_copy[keyword], "\b" &amp; keywords_copy[[#This Row],[keyword]] &amp; ".*")) * (keywords_copy[keep]=1)  * (keywords_copy[QA]=keywords_copy[[#This Row],[QA]]) *  (keywords_copy[Redundant]&lt;&gt;1), ""))</f>
        <v/>
      </c>
      <c r="M220" cm="1">
        <f t="array" ref="M220">SUM(--(RIGHT(_xlfn.TEXTSPLIT(keywords_copy[[#This Row],[processed]], ," "), 1) = "I"))</f>
        <v>0</v>
      </c>
      <c r="N220" cm="1">
        <f t="array" ref="N220">SUM(--(RIGHT(_xlfn.TEXTSPLIT(keywords_copy[[#This Row],[processed]], ," "), 2) = "bl"))</f>
        <v>0</v>
      </c>
      <c r="O220" cm="1">
        <f t="array" ref="O220">SUM(--(ISNUMBER(SEARCH(keywords_copy[[#This Row],[keyword]], keywords_copy[keyword]))))</f>
        <v>1</v>
      </c>
      <c r="P220" t="str" cm="1">
        <f t="array" ref="P220">_xlfn.TEXTJOIN(", ", TRUE, _xlfn._xlws.FILTER(keywords_copy[keyword], ISNUMBER(SEARCH(keywords_copy[[#This Row],[keyword]], keywords_copy[keyword])), ""))</f>
        <v>data model</v>
      </c>
      <c r="Q220" cm="1">
        <f t="array" ref="Q220">SUM(--((_xlfn.REGEXTEST(keywords_copy[keyword], "^" &amp; keywords_copy[[#This Row],[keyword]] &amp; ".*")) * (keywords_copy[keep]=1) ))</f>
        <v>0</v>
      </c>
      <c r="R220" t="str" cm="1">
        <f t="array" ref="R220">_xlfn.TEXTJOIN(", ", TRUE, _xlfn._xlws.FILTER(keywords_copy[keyword], (_xlfn.REGEXTEST(keywords_copy[keyword], "^" &amp; keywords_copy[[#This Row],[keyword]] &amp; ".*")) * (keywords_copy[keep]=1), ""))</f>
        <v/>
      </c>
      <c r="S220" t="str" cm="1">
        <f t="array" ref="S22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21" spans="1:19" hidden="1" x14ac:dyDescent="0.3">
      <c r="A221" t="str">
        <f>IF(NOT(ISBLANK(keywords_copy[[#This Row],[correct value]])), keywords_copy[[#This Row],[correct value]], keywords_copy[[#This Row],[processed]])</f>
        <v>checksum</v>
      </c>
      <c r="B221">
        <f>LEN(keywords_copy[[#This Row],[keyword]])</f>
        <v>8</v>
      </c>
      <c r="C221">
        <v>0</v>
      </c>
      <c r="D221">
        <v>1</v>
      </c>
      <c r="E221" t="s">
        <v>1184</v>
      </c>
      <c r="G221" t="b">
        <f>COUNTA(_xlfn.TEXTSPLIT(keywords_copy[[#This Row],[processed]]," "))=1</f>
        <v>1</v>
      </c>
      <c r="H221" t="s">
        <v>1008</v>
      </c>
      <c r="I221" s="2" t="s">
        <v>1008</v>
      </c>
      <c r="K221" cm="1">
        <f t="array" ref="K221">SUM(--((_xlfn.REGEXTEST(keywords_copy[keyword], "\b" &amp; keywords_copy[[#This Row],[keyword]] &amp; ".*")) * (keywords_copy[keep]=1) * (keywords_copy[QA]=keywords_copy[[#This Row],[QA]]) *  (keywords_copy[Redundant]&lt;&gt;1)))</f>
        <v>1</v>
      </c>
      <c r="L221" t="str" cm="1">
        <f t="array" ref="L221">_xlfn.TEXTJOIN(", ", TRUE, _xlfn._xlws.FILTER(keywords_copy[keyword], (_xlfn.REGEXTEST(keywords_copy[keyword], "\b" &amp; keywords_copy[[#This Row],[keyword]] &amp; ".*")) * (keywords_copy[keep]=1)  * (keywords_copy[QA]=keywords_copy[[#This Row],[QA]]) *  (keywords_copy[Redundant]&lt;&gt;1), ""))</f>
        <v>checksum</v>
      </c>
      <c r="M221" cm="1">
        <f t="array" ref="M221">SUM(--(RIGHT(_xlfn.TEXTSPLIT(keywords_copy[[#This Row],[processed]], ," "), 1) = "I"))</f>
        <v>0</v>
      </c>
      <c r="N221" cm="1">
        <f t="array" ref="N221">SUM(--(RIGHT(_xlfn.TEXTSPLIT(keywords_copy[[#This Row],[processed]], ," "), 2) = "bl"))</f>
        <v>0</v>
      </c>
      <c r="O221" cm="1">
        <f t="array" ref="O221">SUM(--(ISNUMBER(SEARCH(keywords_copy[[#This Row],[keyword]], keywords_copy[keyword]))))</f>
        <v>1</v>
      </c>
      <c r="P221" t="str" cm="1">
        <f t="array" ref="P221">_xlfn.TEXTJOIN(", ", TRUE, _xlfn._xlws.FILTER(keywords_copy[keyword], ISNUMBER(SEARCH(keywords_copy[[#This Row],[keyword]], keywords_copy[keyword])), ""))</f>
        <v>checksum</v>
      </c>
      <c r="Q221" cm="1">
        <f t="array" ref="Q221">SUM(--((_xlfn.REGEXTEST(keywords_copy[keyword], "^" &amp; keywords_copy[[#This Row],[keyword]] &amp; ".*")) * (keywords_copy[keep]=1) ))</f>
        <v>1</v>
      </c>
      <c r="R221" t="str" cm="1">
        <f t="array" ref="R221">_xlfn.TEXTJOIN(", ", TRUE, _xlfn._xlws.FILTER(keywords_copy[keyword], (_xlfn.REGEXTEST(keywords_copy[keyword], "^" &amp; keywords_copy[[#This Row],[keyword]] &amp; ".*")) * (keywords_copy[keep]=1), ""))</f>
        <v>checksum</v>
      </c>
      <c r="S221" t="str" cm="1">
        <f t="array" ref="S22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2" spans="1:19" hidden="1" x14ac:dyDescent="0.3">
      <c r="A222" t="str">
        <f>IF(NOT(ISBLANK(keywords_copy[[#This Row],[correct value]])), keywords_copy[[#This Row],[correct value]], keywords_copy[[#This Row],[processed]])</f>
        <v>configur</v>
      </c>
      <c r="B222">
        <f>LEN(keywords_copy[[#This Row],[keyword]])</f>
        <v>8</v>
      </c>
      <c r="C222">
        <v>0</v>
      </c>
      <c r="D222">
        <v>1</v>
      </c>
      <c r="E222" t="s">
        <v>1184</v>
      </c>
      <c r="G222" t="b">
        <f>COUNTA(_xlfn.TEXTSPLIT(keywords_copy[[#This Row],[processed]]," "))=1</f>
        <v>1</v>
      </c>
      <c r="H222" t="s">
        <v>432</v>
      </c>
      <c r="I222" s="2" t="s">
        <v>432</v>
      </c>
      <c r="K222" cm="1">
        <f t="array" ref="K222">SUM(--((_xlfn.REGEXTEST(keywords_copy[keyword], "\b" &amp; keywords_copy[[#This Row],[keyword]] &amp; ".*")) * (keywords_copy[keep]=1) * (keywords_copy[QA]=keywords_copy[[#This Row],[QA]]) *  (keywords_copy[Redundant]&lt;&gt;1)))</f>
        <v>1</v>
      </c>
      <c r="L222" t="str" cm="1">
        <f t="array" ref="L222">_xlfn.TEXTJOIN(", ", TRUE, _xlfn._xlws.FILTER(keywords_copy[keyword], (_xlfn.REGEXTEST(keywords_copy[keyword], "\b" &amp; keywords_copy[[#This Row],[keyword]] &amp; ".*")) * (keywords_copy[keep]=1)  * (keywords_copy[QA]=keywords_copy[[#This Row],[QA]]) *  (keywords_copy[Redundant]&lt;&gt;1), ""))</f>
        <v>configur</v>
      </c>
      <c r="M222" cm="1">
        <f t="array" ref="M222">SUM(--(RIGHT(_xlfn.TEXTSPLIT(keywords_copy[[#This Row],[processed]], ," "), 1) = "I"))</f>
        <v>0</v>
      </c>
      <c r="N222" cm="1">
        <f t="array" ref="N222">SUM(--(RIGHT(_xlfn.TEXTSPLIT(keywords_copy[[#This Row],[processed]], ," "), 2) = "bl"))</f>
        <v>0</v>
      </c>
      <c r="O222" cm="1">
        <f t="array" ref="O222">SUM(--(ISNUMBER(SEARCH(keywords_copy[[#This Row],[keyword]], keywords_copy[keyword]))))</f>
        <v>4</v>
      </c>
      <c r="P222" t="str" cm="1">
        <f t="array" ref="P222">_xlfn.TEXTJOIN(", ", TRUE, _xlfn._xlws.FILTER(keywords_copy[keyword], ISNUMBER(SEARCH(keywords_copy[[#This Row],[keyword]], keywords_copy[keyword])), ""))</f>
        <v>configur, configur, configurat, configur</v>
      </c>
      <c r="Q222" cm="1">
        <f t="array" ref="Q222">SUM(--((_xlfn.REGEXTEST(keywords_copy[keyword], "^" &amp; keywords_copy[[#This Row],[keyword]] &amp; ".*")) * (keywords_copy[keep]=1) ))</f>
        <v>4</v>
      </c>
      <c r="R222" t="str" cm="1">
        <f t="array" ref="R222">_xlfn.TEXTJOIN(", ", TRUE, _xlfn._xlws.FILTER(keywords_copy[keyword], (_xlfn.REGEXTEST(keywords_copy[keyword], "^" &amp; keywords_copy[[#This Row],[keyword]] &amp; ".*")) * (keywords_copy[keep]=1), ""))</f>
        <v>configur, configur, configurat, configur</v>
      </c>
      <c r="S222" t="str" cm="1">
        <f t="array" ref="S22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3" spans="1:19" hidden="1" x14ac:dyDescent="0.3">
      <c r="A223" t="str">
        <f>IF(NOT(ISBLANK(keywords_copy[[#This Row],[correct value]])), keywords_copy[[#This Row],[correct value]], keywords_copy[[#This Row],[processed]])</f>
        <v>devsecop</v>
      </c>
      <c r="B223">
        <f>LEN(keywords_copy[[#This Row],[keyword]])</f>
        <v>8</v>
      </c>
      <c r="C223">
        <v>1</v>
      </c>
      <c r="D223">
        <v>1</v>
      </c>
      <c r="E223" t="s">
        <v>1184</v>
      </c>
      <c r="G223" t="b">
        <f>COUNTA(_xlfn.TEXTSPLIT(keywords_copy[[#This Row],[processed]]," "))=1</f>
        <v>1</v>
      </c>
      <c r="H223" t="s">
        <v>1113</v>
      </c>
      <c r="I223" s="2" t="s">
        <v>1114</v>
      </c>
      <c r="K223" cm="1">
        <f t="array" ref="K223">SUM(--((_xlfn.REGEXTEST(keywords_copy[keyword], "\b" &amp; keywords_copy[[#This Row],[keyword]] &amp; ".*")) * (keywords_copy[keep]=1) * (keywords_copy[QA]=keywords_copy[[#This Row],[QA]]) *  (keywords_copy[Redundant]&lt;&gt;1)))</f>
        <v>1</v>
      </c>
      <c r="L223" t="str" cm="1">
        <f t="array" ref="L223">_xlfn.TEXTJOIN(", ", TRUE, _xlfn._xlws.FILTER(keywords_copy[keyword], (_xlfn.REGEXTEST(keywords_copy[keyword], "\b" &amp; keywords_copy[[#This Row],[keyword]] &amp; ".*")) * (keywords_copy[keep]=1)  * (keywords_copy[QA]=keywords_copy[[#This Row],[QA]]) *  (keywords_copy[Redundant]&lt;&gt;1), ""))</f>
        <v>devsecop</v>
      </c>
      <c r="M223" cm="1">
        <f t="array" ref="M223">SUM(--(RIGHT(_xlfn.TEXTSPLIT(keywords_copy[[#This Row],[processed]], ," "), 1) = "I"))</f>
        <v>0</v>
      </c>
      <c r="N223" cm="1">
        <f t="array" ref="N223">SUM(--(RIGHT(_xlfn.TEXTSPLIT(keywords_copy[[#This Row],[processed]], ," "), 2) = "bl"))</f>
        <v>0</v>
      </c>
      <c r="O223" cm="1">
        <f t="array" ref="O223">SUM(--(ISNUMBER(SEARCH(keywords_copy[[#This Row],[keyword]], keywords_copy[keyword]))))</f>
        <v>1</v>
      </c>
      <c r="P223" t="str" cm="1">
        <f t="array" ref="P223">_xlfn.TEXTJOIN(", ", TRUE, _xlfn._xlws.FILTER(keywords_copy[keyword], ISNUMBER(SEARCH(keywords_copy[[#This Row],[keyword]], keywords_copy[keyword])), ""))</f>
        <v>devsecop</v>
      </c>
      <c r="Q223" cm="1">
        <f t="array" ref="Q223">SUM(--((_xlfn.REGEXTEST(keywords_copy[keyword], "^" &amp; keywords_copy[[#This Row],[keyword]] &amp; ".*")) * (keywords_copy[keep]=1) ))</f>
        <v>1</v>
      </c>
      <c r="R223" t="str" cm="1">
        <f t="array" ref="R223">_xlfn.TEXTJOIN(", ", TRUE, _xlfn._xlws.FILTER(keywords_copy[keyword], (_xlfn.REGEXTEST(keywords_copy[keyword], "^" &amp; keywords_copy[[#This Row],[keyword]] &amp; ".*")) * (keywords_copy[keep]=1), ""))</f>
        <v>devsecop</v>
      </c>
      <c r="S223" t="str" cm="1">
        <f t="array" ref="S22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4" spans="1:19" x14ac:dyDescent="0.3">
      <c r="A224" s="6" t="str">
        <f>IF(NOT(ISBLANK(keywords_copy[[#This Row],[correct value]])), keywords_copy[[#This Row],[correct value]], keywords_copy[[#This Row],[processed]])</f>
        <v>data-flow</v>
      </c>
      <c r="B224" s="6">
        <f>LEN(keywords_copy[[#This Row],[keyword]])</f>
        <v>9</v>
      </c>
      <c r="C224">
        <v>0</v>
      </c>
      <c r="D224">
        <v>0</v>
      </c>
      <c r="E224" t="s">
        <v>861</v>
      </c>
      <c r="G224" t="b">
        <f>COUNTA(_xlfn.TEXTSPLIT(keywords_copy[[#This Row],[processed]]," "))=1</f>
        <v>1</v>
      </c>
      <c r="H224" t="s">
        <v>777</v>
      </c>
      <c r="I224" t="s">
        <v>777</v>
      </c>
      <c r="K224" cm="1">
        <f t="array" ref="K224">SUM(--((_xlfn.REGEXTEST(keywords_copy[keyword], "\b" &amp; keywords_copy[[#This Row],[keyword]] &amp; ".*")) * (keywords_copy[keep]=1) * (keywords_copy[QA]=keywords_copy[[#This Row],[QA]]) *  (keywords_copy[Redundant]&lt;&gt;1)))</f>
        <v>0</v>
      </c>
      <c r="L224" t="str" cm="1">
        <f t="array" ref="L224">_xlfn.TEXTJOIN(", ", TRUE, _xlfn._xlws.FILTER(keywords_copy[keyword], (_xlfn.REGEXTEST(keywords_copy[keyword], "\b" &amp; keywords_copy[[#This Row],[keyword]] &amp; ".*")) * (keywords_copy[keep]=1)  * (keywords_copy[QA]=keywords_copy[[#This Row],[QA]]) *  (keywords_copy[Redundant]&lt;&gt;1), ""))</f>
        <v/>
      </c>
      <c r="M224" cm="1">
        <f t="array" ref="M224">SUM(--(RIGHT(_xlfn.TEXTSPLIT(keywords_copy[[#This Row],[processed]], ," "), 1) = "I"))</f>
        <v>0</v>
      </c>
      <c r="N224" cm="1">
        <f t="array" ref="N224">SUM(--(RIGHT(_xlfn.TEXTSPLIT(keywords_copy[[#This Row],[processed]], ," "), 2) = "bl"))</f>
        <v>0</v>
      </c>
      <c r="O224" cm="1">
        <f t="array" ref="O224">SUM(--(ISNUMBER(SEARCH(keywords_copy[[#This Row],[keyword]], keywords_copy[keyword]))))</f>
        <v>2</v>
      </c>
      <c r="P224" t="str" cm="1">
        <f t="array" ref="P224">_xlfn.TEXTJOIN(", ", TRUE, _xlfn._xlws.FILTER(keywords_copy[keyword], ISNUMBER(SEARCH(keywords_copy[[#This Row],[keyword]], keywords_copy[keyword])), ""))</f>
        <v>data-flow, data-flow</v>
      </c>
      <c r="Q224" cm="1">
        <f t="array" ref="Q224">SUM(--((_xlfn.REGEXTEST(keywords_copy[keyword], "^" &amp; keywords_copy[[#This Row],[keyword]] &amp; ".*")) * (keywords_copy[keep]=1) ))</f>
        <v>1</v>
      </c>
      <c r="R224" t="str" cm="1">
        <f t="array" ref="R224">_xlfn.TEXTJOIN(", ", TRUE, _xlfn._xlws.FILTER(keywords_copy[keyword], (_xlfn.REGEXTEST(keywords_copy[keyword], "^" &amp; keywords_copy[[#This Row],[keyword]] &amp; ".*")) * (keywords_copy[keep]=1), ""))</f>
        <v>data-flow</v>
      </c>
      <c r="S224" t="str" cm="1">
        <f t="array" ref="S22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25" spans="1:19" hidden="1" x14ac:dyDescent="0.3">
      <c r="A225" t="str">
        <f>IF(NOT(ISBLANK(keywords_copy[[#This Row],[correct value]])), keywords_copy[[#This Row],[correct value]], keywords_copy[[#This Row],[processed]])</f>
        <v>fairplay</v>
      </c>
      <c r="B225">
        <f>LEN(keywords_copy[[#This Row],[keyword]])</f>
        <v>8</v>
      </c>
      <c r="C225">
        <v>1</v>
      </c>
      <c r="D225">
        <v>1</v>
      </c>
      <c r="E225" t="s">
        <v>1184</v>
      </c>
      <c r="G225" t="b">
        <f>COUNTA(_xlfn.TEXTSPLIT(keywords_copy[[#This Row],[processed]]," "))=1</f>
        <v>1</v>
      </c>
      <c r="H225" t="s">
        <v>1080</v>
      </c>
      <c r="I225" s="2" t="s">
        <v>1080</v>
      </c>
      <c r="K225" cm="1">
        <f t="array" ref="K225">SUM(--((_xlfn.REGEXTEST(keywords_copy[keyword], "\b" &amp; keywords_copy[[#This Row],[keyword]] &amp; ".*")) * (keywords_copy[keep]=1) * (keywords_copy[QA]=keywords_copy[[#This Row],[QA]]) *  (keywords_copy[Redundant]&lt;&gt;1)))</f>
        <v>1</v>
      </c>
      <c r="L225" t="str" cm="1">
        <f t="array" ref="L225">_xlfn.TEXTJOIN(", ", TRUE, _xlfn._xlws.FILTER(keywords_copy[keyword], (_xlfn.REGEXTEST(keywords_copy[keyword], "\b" &amp; keywords_copy[[#This Row],[keyword]] &amp; ".*")) * (keywords_copy[keep]=1)  * (keywords_copy[QA]=keywords_copy[[#This Row],[QA]]) *  (keywords_copy[Redundant]&lt;&gt;1), ""))</f>
        <v>fairplay</v>
      </c>
      <c r="M225" cm="1">
        <f t="array" ref="M225">SUM(--(RIGHT(_xlfn.TEXTSPLIT(keywords_copy[[#This Row],[processed]], ," "), 1) = "I"))</f>
        <v>0</v>
      </c>
      <c r="N225" cm="1">
        <f t="array" ref="N225">SUM(--(RIGHT(_xlfn.TEXTSPLIT(keywords_copy[[#This Row],[processed]], ," "), 2) = "bl"))</f>
        <v>0</v>
      </c>
      <c r="O225" cm="1">
        <f t="array" ref="O225">SUM(--(ISNUMBER(SEARCH(keywords_copy[[#This Row],[keyword]], keywords_copy[keyword]))))</f>
        <v>1</v>
      </c>
      <c r="P225" t="str" cm="1">
        <f t="array" ref="P225">_xlfn.TEXTJOIN(", ", TRUE, _xlfn._xlws.FILTER(keywords_copy[keyword], ISNUMBER(SEARCH(keywords_copy[[#This Row],[keyword]], keywords_copy[keyword])), ""))</f>
        <v>fairplay</v>
      </c>
      <c r="Q225" cm="1">
        <f t="array" ref="Q225">SUM(--((_xlfn.REGEXTEST(keywords_copy[keyword], "^" &amp; keywords_copy[[#This Row],[keyword]] &amp; ".*")) * (keywords_copy[keep]=1) ))</f>
        <v>1</v>
      </c>
      <c r="R225" t="str" cm="1">
        <f t="array" ref="R225">_xlfn.TEXTJOIN(", ", TRUE, _xlfn._xlws.FILTER(keywords_copy[keyword], (_xlfn.REGEXTEST(keywords_copy[keyword], "^" &amp; keywords_copy[[#This Row],[keyword]] &amp; ".*")) * (keywords_copy[keep]=1), ""))</f>
        <v>fairplay</v>
      </c>
      <c r="S225" t="str" cm="1">
        <f t="array" ref="S22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6" spans="1:19" hidden="1" x14ac:dyDescent="0.3">
      <c r="A226" t="str">
        <f>IF(NOT(ISBLANK(keywords_copy[[#This Row],[correct value]])), keywords_copy[[#This Row],[correct value]], keywords_copy[[#This Row],[processed]])</f>
        <v>imperson</v>
      </c>
      <c r="B226">
        <f>LEN(keywords_copy[[#This Row],[keyword]])</f>
        <v>8</v>
      </c>
      <c r="C226">
        <v>1</v>
      </c>
      <c r="D226">
        <v>1</v>
      </c>
      <c r="E226" t="s">
        <v>1184</v>
      </c>
      <c r="G226" t="b">
        <f>COUNTA(_xlfn.TEXTSPLIT(keywords_copy[[#This Row],[processed]]," "))=1</f>
        <v>1</v>
      </c>
      <c r="H226" t="s">
        <v>1149</v>
      </c>
      <c r="I226" s="2" t="s">
        <v>1150</v>
      </c>
      <c r="K226" cm="1">
        <f t="array" ref="K226">SUM(--((_xlfn.REGEXTEST(keywords_copy[keyword], "\b" &amp; keywords_copy[[#This Row],[keyword]] &amp; ".*")) * (keywords_copy[keep]=1) * (keywords_copy[QA]=keywords_copy[[#This Row],[QA]]) *  (keywords_copy[Redundant]&lt;&gt;1)))</f>
        <v>1</v>
      </c>
      <c r="L226" t="str" cm="1">
        <f t="array" ref="L226">_xlfn.TEXTJOIN(", ", TRUE, _xlfn._xlws.FILTER(keywords_copy[keyword], (_xlfn.REGEXTEST(keywords_copy[keyword], "\b" &amp; keywords_copy[[#This Row],[keyword]] &amp; ".*")) * (keywords_copy[keep]=1)  * (keywords_copy[QA]=keywords_copy[[#This Row],[QA]]) *  (keywords_copy[Redundant]&lt;&gt;1), ""))</f>
        <v>imperson</v>
      </c>
      <c r="M226" cm="1">
        <f t="array" ref="M226">SUM(--(RIGHT(_xlfn.TEXTSPLIT(keywords_copy[[#This Row],[processed]], ," "), 1) = "I"))</f>
        <v>0</v>
      </c>
      <c r="N226" cm="1">
        <f t="array" ref="N226">SUM(--(RIGHT(_xlfn.TEXTSPLIT(keywords_copy[[#This Row],[processed]], ," "), 2) = "bl"))</f>
        <v>0</v>
      </c>
      <c r="O226" cm="1">
        <f t="array" ref="O226">SUM(--(ISNUMBER(SEARCH(keywords_copy[[#This Row],[keyword]], keywords_copy[keyword]))))</f>
        <v>1</v>
      </c>
      <c r="P226" t="str" cm="1">
        <f t="array" ref="P226">_xlfn.TEXTJOIN(", ", TRUE, _xlfn._xlws.FILTER(keywords_copy[keyword], ISNUMBER(SEARCH(keywords_copy[[#This Row],[keyword]], keywords_copy[keyword])), ""))</f>
        <v>imperson</v>
      </c>
      <c r="Q226" cm="1">
        <f t="array" ref="Q226">SUM(--((_xlfn.REGEXTEST(keywords_copy[keyword], "^" &amp; keywords_copy[[#This Row],[keyword]] &amp; ".*")) * (keywords_copy[keep]=1) ))</f>
        <v>1</v>
      </c>
      <c r="R226" t="str" cm="1">
        <f t="array" ref="R226">_xlfn.TEXTJOIN(", ", TRUE, _xlfn._xlws.FILTER(keywords_copy[keyword], (_xlfn.REGEXTEST(keywords_copy[keyword], "^" &amp; keywords_copy[[#This Row],[keyword]] &amp; ".*")) * (keywords_copy[keep]=1), ""))</f>
        <v>imperson</v>
      </c>
      <c r="S226" t="str" cm="1">
        <f t="array" ref="S22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27" spans="1:19" hidden="1" x14ac:dyDescent="0.3">
      <c r="A227" t="str">
        <f>IF(NOT(ISBLANK(keywords_copy[[#This Row],[correct value]])), keywords_copy[[#This Row],[correct value]], keywords_copy[[#This Row],[processed]])</f>
        <v>improv testab</v>
      </c>
      <c r="B227">
        <f>LEN(keywords_copy[[#This Row],[keyword]])</f>
        <v>13</v>
      </c>
      <c r="C227">
        <v>1</v>
      </c>
      <c r="D227">
        <v>1</v>
      </c>
      <c r="E227" t="s">
        <v>1262</v>
      </c>
      <c r="F227">
        <v>1</v>
      </c>
      <c r="G227" t="b">
        <f>COUNTA(_xlfn.TEXTSPLIT(keywords_copy[[#This Row],[processed]]," "))=1</f>
        <v>0</v>
      </c>
      <c r="H227" t="s">
        <v>1232</v>
      </c>
      <c r="I227" s="2" t="s">
        <v>1233</v>
      </c>
      <c r="J227" t="s">
        <v>1438</v>
      </c>
      <c r="K227" cm="1">
        <f t="array" ref="K227">SUM(--((_xlfn.REGEXTEST(keywords_copy[keyword], "\b" &amp; keywords_copy[[#This Row],[keyword]] &amp; ".*")) * (keywords_copy[keep]=1) * (keywords_copy[QA]=keywords_copy[[#This Row],[QA]]) *  (keywords_copy[Redundant]&lt;&gt;1)))</f>
        <v>0</v>
      </c>
      <c r="L227" t="str" cm="1">
        <f t="array" ref="L227">_xlfn.TEXTJOIN(", ", TRUE, _xlfn._xlws.FILTER(keywords_copy[keyword], (_xlfn.REGEXTEST(keywords_copy[keyword], "\b" &amp; keywords_copy[[#This Row],[keyword]] &amp; ".*")) * (keywords_copy[keep]=1)  * (keywords_copy[QA]=keywords_copy[[#This Row],[QA]]) *  (keywords_copy[Redundant]&lt;&gt;1), ""))</f>
        <v/>
      </c>
      <c r="M227" cm="1">
        <f t="array" ref="M227">SUM(--(RIGHT(_xlfn.TEXTSPLIT(keywords_copy[[#This Row],[processed]], ," "), 1) = "I"))</f>
        <v>0</v>
      </c>
      <c r="N227" cm="1">
        <f t="array" ref="N227">SUM(--(RIGHT(_xlfn.TEXTSPLIT(keywords_copy[[#This Row],[processed]], ," "), 2) = "bl"))</f>
        <v>1</v>
      </c>
      <c r="O227" cm="1">
        <f t="array" ref="O227">SUM(--(ISNUMBER(SEARCH(keywords_copy[[#This Row],[keyword]], keywords_copy[keyword]))))</f>
        <v>1</v>
      </c>
      <c r="P227" t="str" cm="1">
        <f t="array" ref="P227">_xlfn.TEXTJOIN(", ", TRUE, _xlfn._xlws.FILTER(keywords_copy[keyword], ISNUMBER(SEARCH(keywords_copy[[#This Row],[keyword]], keywords_copy[keyword])), ""))</f>
        <v>improv testab</v>
      </c>
      <c r="Q227" cm="1">
        <f t="array" ref="Q227">SUM(--((_xlfn.REGEXTEST(keywords_copy[keyword], "^" &amp; keywords_copy[[#This Row],[keyword]] &amp; ".*")) * (keywords_copy[keep]=1) ))</f>
        <v>1</v>
      </c>
      <c r="R227" t="str" cm="1">
        <f t="array" ref="R227">_xlfn.TEXTJOIN(", ", TRUE, _xlfn._xlws.FILTER(keywords_copy[keyword], (_xlfn.REGEXTEST(keywords_copy[keyword], "^" &amp; keywords_copy[[#This Row],[keyword]] &amp; ".*")) * (keywords_copy[keep]=1), ""))</f>
        <v>improv testab</v>
      </c>
      <c r="S227" t="str" cm="1">
        <f t="array" ref="S22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28" spans="1:19" x14ac:dyDescent="0.3">
      <c r="A228" s="6" t="str">
        <f>IF(NOT(ISBLANK(keywords_copy[[#This Row],[correct value]])), keywords_copy[[#This Row],[correct value]], keywords_copy[[#This Row],[processed]])</f>
        <v>deadlock</v>
      </c>
      <c r="B228" s="6">
        <f>LEN(keywords_copy[[#This Row],[keyword]])</f>
        <v>8</v>
      </c>
      <c r="C228">
        <v>0</v>
      </c>
      <c r="D228">
        <v>0</v>
      </c>
      <c r="E228" t="s">
        <v>969</v>
      </c>
      <c r="G228" t="b">
        <f>COUNTA(_xlfn.TEXTSPLIT(keywords_copy[[#This Row],[processed]]," "))=1</f>
        <v>1</v>
      </c>
      <c r="H228" t="s">
        <v>674</v>
      </c>
      <c r="I228" t="s">
        <v>674</v>
      </c>
      <c r="K228" cm="1">
        <f t="array" ref="K228">SUM(--((_xlfn.REGEXTEST(keywords_copy[keyword], "\b" &amp; keywords_copy[[#This Row],[keyword]] &amp; ".*")) * (keywords_copy[keep]=1) * (keywords_copy[QA]=keywords_copy[[#This Row],[QA]]) *  (keywords_copy[Redundant]&lt;&gt;1)))</f>
        <v>0</v>
      </c>
      <c r="L228" t="str" cm="1">
        <f t="array" ref="L228">_xlfn.TEXTJOIN(", ", TRUE, _xlfn._xlws.FILTER(keywords_copy[keyword], (_xlfn.REGEXTEST(keywords_copy[keyword], "\b" &amp; keywords_copy[[#This Row],[keyword]] &amp; ".*")) * (keywords_copy[keep]=1)  * (keywords_copy[QA]=keywords_copy[[#This Row],[QA]]) *  (keywords_copy[Redundant]&lt;&gt;1), ""))</f>
        <v/>
      </c>
      <c r="M228" cm="1">
        <f t="array" ref="M228">SUM(--(RIGHT(_xlfn.TEXTSPLIT(keywords_copy[[#This Row],[processed]], ," "), 1) = "I"))</f>
        <v>0</v>
      </c>
      <c r="N228" cm="1">
        <f t="array" ref="N228">SUM(--(RIGHT(_xlfn.TEXTSPLIT(keywords_copy[[#This Row],[processed]], ," "), 2) = "bl"))</f>
        <v>0</v>
      </c>
      <c r="O228" cm="1">
        <f t="array" ref="O228">SUM(--(ISNUMBER(SEARCH(keywords_copy[[#This Row],[keyword]], keywords_copy[keyword]))))</f>
        <v>2</v>
      </c>
      <c r="P228" t="str" cm="1">
        <f t="array" ref="P228">_xlfn.TEXTJOIN(", ", TRUE, _xlfn._xlws.FILTER(keywords_copy[keyword], ISNUMBER(SEARCH(keywords_copy[[#This Row],[keyword]], keywords_copy[keyword])), ""))</f>
        <v>deadlock, deadlock</v>
      </c>
      <c r="Q228" cm="1">
        <f t="array" ref="Q228">SUM(--((_xlfn.REGEXTEST(keywords_copy[keyword], "^" &amp; keywords_copy[[#This Row],[keyword]] &amp; ".*")) * (keywords_copy[keep]=1) ))</f>
        <v>1</v>
      </c>
      <c r="R228" t="str" cm="1">
        <f t="array" ref="R228">_xlfn.TEXTJOIN(", ", TRUE, _xlfn._xlws.FILTER(keywords_copy[keyword], (_xlfn.REGEXTEST(keywords_copy[keyword], "^" &amp; keywords_copy[[#This Row],[keyword]] &amp; ".*")) * (keywords_copy[keep]=1), ""))</f>
        <v>deadlock</v>
      </c>
      <c r="S228" t="str" cm="1">
        <f t="array" ref="S22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29" spans="1:19" hidden="1" x14ac:dyDescent="0.3">
      <c r="A229" t="str">
        <f>IF(NOT(ISBLANK(keywords_copy[[#This Row],[correct value]])), keywords_copy[[#This Row],[correct value]], keywords_copy[[#This Row],[processed]])</f>
        <v>datagram</v>
      </c>
      <c r="B229">
        <f>LEN(keywords_copy[[#This Row],[keyword]])</f>
        <v>8</v>
      </c>
      <c r="C229">
        <v>1</v>
      </c>
      <c r="D229">
        <v>1</v>
      </c>
      <c r="E229" t="s">
        <v>746</v>
      </c>
      <c r="G229" t="b">
        <f>COUNTA(_xlfn.TEXTSPLIT(keywords_copy[[#This Row],[processed]]," "))=1</f>
        <v>1</v>
      </c>
      <c r="H229" t="s">
        <v>684</v>
      </c>
      <c r="I229" s="2" t="s">
        <v>684</v>
      </c>
      <c r="K229" cm="1">
        <f t="array" ref="K229">SUM(--((_xlfn.REGEXTEST(keywords_copy[keyword], "\b" &amp; keywords_copy[[#This Row],[keyword]] &amp; ".*")) * (keywords_copy[keep]=1) * (keywords_copy[QA]=keywords_copy[[#This Row],[QA]]) *  (keywords_copy[Redundant]&lt;&gt;1)))</f>
        <v>1</v>
      </c>
      <c r="L229" t="str" cm="1">
        <f t="array" ref="L229">_xlfn.TEXTJOIN(", ", TRUE, _xlfn._xlws.FILTER(keywords_copy[keyword], (_xlfn.REGEXTEST(keywords_copy[keyword], "\b" &amp; keywords_copy[[#This Row],[keyword]] &amp; ".*")) * (keywords_copy[keep]=1)  * (keywords_copy[QA]=keywords_copy[[#This Row],[QA]]) *  (keywords_copy[Redundant]&lt;&gt;1), ""))</f>
        <v>datagram</v>
      </c>
      <c r="M229" cm="1">
        <f t="array" ref="M229">SUM(--(RIGHT(_xlfn.TEXTSPLIT(keywords_copy[[#This Row],[processed]], ," "), 1) = "I"))</f>
        <v>0</v>
      </c>
      <c r="N229" cm="1">
        <f t="array" ref="N229">SUM(--(RIGHT(_xlfn.TEXTSPLIT(keywords_copy[[#This Row],[processed]], ," "), 2) = "bl"))</f>
        <v>0</v>
      </c>
      <c r="O229" cm="1">
        <f t="array" ref="O229">SUM(--(ISNUMBER(SEARCH(keywords_copy[[#This Row],[keyword]], keywords_copy[keyword]))))</f>
        <v>1</v>
      </c>
      <c r="P229" t="str" cm="1">
        <f t="array" ref="P229">_xlfn.TEXTJOIN(", ", TRUE, _xlfn._xlws.FILTER(keywords_copy[keyword], ISNUMBER(SEARCH(keywords_copy[[#This Row],[keyword]], keywords_copy[keyword])), ""))</f>
        <v>datagram</v>
      </c>
      <c r="Q229" cm="1">
        <f t="array" ref="Q229">SUM(--((_xlfn.REGEXTEST(keywords_copy[keyword], "^" &amp; keywords_copy[[#This Row],[keyword]] &amp; ".*")) * (keywords_copy[keep]=1) ))</f>
        <v>1</v>
      </c>
      <c r="R229" t="str" cm="1">
        <f t="array" ref="R229">_xlfn.TEXTJOIN(", ", TRUE, _xlfn._xlws.FILTER(keywords_copy[keyword], (_xlfn.REGEXTEST(keywords_copy[keyword], "^" &amp; keywords_copy[[#This Row],[keyword]] &amp; ".*")) * (keywords_copy[keep]=1), ""))</f>
        <v>datagram</v>
      </c>
      <c r="S229" t="str" cm="1">
        <f t="array" ref="S22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30" spans="1:19" x14ac:dyDescent="0.3">
      <c r="A230" s="6" t="str">
        <f>IF(NOT(ISBLANK(keywords_copy[[#This Row],[correct value]])), keywords_copy[[#This Row],[correct value]], keywords_copy[[#This Row],[processed]])</f>
        <v>decoupl</v>
      </c>
      <c r="B230" s="6">
        <f>LEN(keywords_copy[[#This Row],[keyword]])</f>
        <v>7</v>
      </c>
      <c r="C230">
        <v>0</v>
      </c>
      <c r="D230">
        <v>0</v>
      </c>
      <c r="E230" t="s">
        <v>1262</v>
      </c>
      <c r="G230" t="b">
        <f>COUNTA(_xlfn.TEXTSPLIT(keywords_copy[[#This Row],[processed]]," "))=1</f>
        <v>1</v>
      </c>
      <c r="H230" t="s">
        <v>1186</v>
      </c>
      <c r="I230" t="s">
        <v>1186</v>
      </c>
      <c r="K230" cm="1">
        <f t="array" ref="K230">SUM(--((_xlfn.REGEXTEST(keywords_copy[keyword], "\b" &amp; keywords_copy[[#This Row],[keyword]] &amp; ".*")) * (keywords_copy[keep]=1) * (keywords_copy[QA]=keywords_copy[[#This Row],[QA]]) *  (keywords_copy[Redundant]&lt;&gt;1)))</f>
        <v>0</v>
      </c>
      <c r="L230" t="str" cm="1">
        <f t="array" ref="L230">_xlfn.TEXTJOIN(", ", TRUE, _xlfn._xlws.FILTER(keywords_copy[keyword], (_xlfn.REGEXTEST(keywords_copy[keyword], "\b" &amp; keywords_copy[[#This Row],[keyword]] &amp; ".*")) * (keywords_copy[keep]=1)  * (keywords_copy[QA]=keywords_copy[[#This Row],[QA]]) *  (keywords_copy[Redundant]&lt;&gt;1), ""))</f>
        <v/>
      </c>
      <c r="M230" cm="1">
        <f t="array" ref="M230">SUM(--(RIGHT(_xlfn.TEXTSPLIT(keywords_copy[[#This Row],[processed]], ," "), 1) = "I"))</f>
        <v>0</v>
      </c>
      <c r="N230" cm="1">
        <f t="array" ref="N230">SUM(--(RIGHT(_xlfn.TEXTSPLIT(keywords_copy[[#This Row],[processed]], ," "), 2) = "bl"))</f>
        <v>0</v>
      </c>
      <c r="O230" cm="1">
        <f t="array" ref="O230">SUM(--(ISNUMBER(SEARCH(keywords_copy[[#This Row],[keyword]], keywords_copy[keyword]))))</f>
        <v>1</v>
      </c>
      <c r="P230" t="str" cm="1">
        <f t="array" ref="P230">_xlfn.TEXTJOIN(", ", TRUE, _xlfn._xlws.FILTER(keywords_copy[keyword], ISNUMBER(SEARCH(keywords_copy[[#This Row],[keyword]], keywords_copy[keyword])), ""))</f>
        <v>decoupl</v>
      </c>
      <c r="Q230" cm="1">
        <f t="array" ref="Q230">SUM(--((_xlfn.REGEXTEST(keywords_copy[keyword], "^" &amp; keywords_copy[[#This Row],[keyword]] &amp; ".*")) * (keywords_copy[keep]=1) ))</f>
        <v>0</v>
      </c>
      <c r="R230" t="str" cm="1">
        <f t="array" ref="R230">_xlfn.TEXTJOIN(", ", TRUE, _xlfn._xlws.FILTER(keywords_copy[keyword], (_xlfn.REGEXTEST(keywords_copy[keyword], "^" &amp; keywords_copy[[#This Row],[keyword]] &amp; ".*")) * (keywords_copy[keep]=1), ""))</f>
        <v/>
      </c>
      <c r="S230" t="str" cm="1">
        <f t="array" ref="S23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31" spans="1:19" hidden="1" x14ac:dyDescent="0.3">
      <c r="A231" t="str">
        <f>IF(NOT(ISBLANK(keywords_copy[[#This Row],[correct value]])), keywords_copy[[#This Row],[correct value]], keywords_copy[[#This Row],[processed]])</f>
        <v>outbound</v>
      </c>
      <c r="B231">
        <f>LEN(keywords_copy[[#This Row],[keyword]])</f>
        <v>8</v>
      </c>
      <c r="C231">
        <v>1</v>
      </c>
      <c r="D231">
        <v>1</v>
      </c>
      <c r="E231" t="s">
        <v>1184</v>
      </c>
      <c r="G231" t="b">
        <f>COUNTA(_xlfn.TEXTSPLIT(keywords_copy[[#This Row],[processed]]," "))=1</f>
        <v>1</v>
      </c>
      <c r="H231" t="s">
        <v>1127</v>
      </c>
      <c r="I231" s="2" t="s">
        <v>1127</v>
      </c>
      <c r="K231" cm="1">
        <f t="array" ref="K231">SUM(--((_xlfn.REGEXTEST(keywords_copy[keyword], "\b" &amp; keywords_copy[[#This Row],[keyword]] &amp; ".*")) * (keywords_copy[keep]=1) * (keywords_copy[QA]=keywords_copy[[#This Row],[QA]]) *  (keywords_copy[Redundant]&lt;&gt;1)))</f>
        <v>1</v>
      </c>
      <c r="L231" t="str" cm="1">
        <f t="array" ref="L231">_xlfn.TEXTJOIN(", ", TRUE, _xlfn._xlws.FILTER(keywords_copy[keyword], (_xlfn.REGEXTEST(keywords_copy[keyword], "\b" &amp; keywords_copy[[#This Row],[keyword]] &amp; ".*")) * (keywords_copy[keep]=1)  * (keywords_copy[QA]=keywords_copy[[#This Row],[QA]]) *  (keywords_copy[Redundant]&lt;&gt;1), ""))</f>
        <v>outbound</v>
      </c>
      <c r="M231" cm="1">
        <f t="array" ref="M231">SUM(--(RIGHT(_xlfn.TEXTSPLIT(keywords_copy[[#This Row],[processed]], ," "), 1) = "I"))</f>
        <v>0</v>
      </c>
      <c r="N231" cm="1">
        <f t="array" ref="N231">SUM(--(RIGHT(_xlfn.TEXTSPLIT(keywords_copy[[#This Row],[processed]], ," "), 2) = "bl"))</f>
        <v>0</v>
      </c>
      <c r="O231" cm="1">
        <f t="array" ref="O231">SUM(--(ISNUMBER(SEARCH(keywords_copy[[#This Row],[keyword]], keywords_copy[keyword]))))</f>
        <v>1</v>
      </c>
      <c r="P231" t="str" cm="1">
        <f t="array" ref="P231">_xlfn.TEXTJOIN(", ", TRUE, _xlfn._xlws.FILTER(keywords_copy[keyword], ISNUMBER(SEARCH(keywords_copy[[#This Row],[keyword]], keywords_copy[keyword])), ""))</f>
        <v>outbound</v>
      </c>
      <c r="Q231" cm="1">
        <f t="array" ref="Q231">SUM(--((_xlfn.REGEXTEST(keywords_copy[keyword], "^" &amp; keywords_copy[[#This Row],[keyword]] &amp; ".*")) * (keywords_copy[keep]=1) ))</f>
        <v>1</v>
      </c>
      <c r="R231" t="str" cm="1">
        <f t="array" ref="R231">_xlfn.TEXTJOIN(", ", TRUE, _xlfn._xlws.FILTER(keywords_copy[keyword], (_xlfn.REGEXTEST(keywords_copy[keyword], "^" &amp; keywords_copy[[#This Row],[keyword]] &amp; ".*")) * (keywords_copy[keep]=1), ""))</f>
        <v>outbound</v>
      </c>
      <c r="S231" t="str" cm="1">
        <f t="array" ref="S23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32" spans="1:19" hidden="1" x14ac:dyDescent="0.3">
      <c r="A232" t="str">
        <f>IF(NOT(ISBLANK(keywords_copy[[#This Row],[correct value]])), keywords_copy[[#This Row],[correct value]], keywords_copy[[#This Row],[processed]])</f>
        <v>deadlock</v>
      </c>
      <c r="B232">
        <f>LEN(keywords_copy[[#This Row],[keyword]])</f>
        <v>8</v>
      </c>
      <c r="C232">
        <v>0</v>
      </c>
      <c r="D232">
        <v>1</v>
      </c>
      <c r="E232" t="s">
        <v>746</v>
      </c>
      <c r="G232" t="b">
        <f>COUNTA(_xlfn.TEXTSPLIT(keywords_copy[[#This Row],[processed]]," "))=1</f>
        <v>1</v>
      </c>
      <c r="H232" t="s">
        <v>674</v>
      </c>
      <c r="I232" s="2" t="s">
        <v>674</v>
      </c>
      <c r="K232" cm="1">
        <f t="array" ref="K232">SUM(--((_xlfn.REGEXTEST(keywords_copy[keyword], "\b" &amp; keywords_copy[[#This Row],[keyword]] &amp; ".*")) * (keywords_copy[keep]=1) * (keywords_copy[QA]=keywords_copy[[#This Row],[QA]]) *  (keywords_copy[Redundant]&lt;&gt;1)))</f>
        <v>1</v>
      </c>
      <c r="L232" t="str" cm="1">
        <f t="array" ref="L232">_xlfn.TEXTJOIN(", ", TRUE, _xlfn._xlws.FILTER(keywords_copy[keyword], (_xlfn.REGEXTEST(keywords_copy[keyword], "\b" &amp; keywords_copy[[#This Row],[keyword]] &amp; ".*")) * (keywords_copy[keep]=1)  * (keywords_copy[QA]=keywords_copy[[#This Row],[QA]]) *  (keywords_copy[Redundant]&lt;&gt;1), ""))</f>
        <v>deadlock</v>
      </c>
      <c r="M232" cm="1">
        <f t="array" ref="M232">SUM(--(RIGHT(_xlfn.TEXTSPLIT(keywords_copy[[#This Row],[processed]], ," "), 1) = "I"))</f>
        <v>0</v>
      </c>
      <c r="N232" cm="1">
        <f t="array" ref="N232">SUM(--(RIGHT(_xlfn.TEXTSPLIT(keywords_copy[[#This Row],[processed]], ," "), 2) = "bl"))</f>
        <v>0</v>
      </c>
      <c r="O232" cm="1">
        <f t="array" ref="O232">SUM(--(ISNUMBER(SEARCH(keywords_copy[[#This Row],[keyword]], keywords_copy[keyword]))))</f>
        <v>2</v>
      </c>
      <c r="P232" t="str" cm="1">
        <f t="array" ref="P232">_xlfn.TEXTJOIN(", ", TRUE, _xlfn._xlws.FILTER(keywords_copy[keyword], ISNUMBER(SEARCH(keywords_copy[[#This Row],[keyword]], keywords_copy[keyword])), ""))</f>
        <v>deadlock, deadlock</v>
      </c>
      <c r="Q232" cm="1">
        <f t="array" ref="Q232">SUM(--((_xlfn.REGEXTEST(keywords_copy[keyword], "^" &amp; keywords_copy[[#This Row],[keyword]] &amp; ".*")) * (keywords_copy[keep]=1) ))</f>
        <v>1</v>
      </c>
      <c r="R232" t="str" cm="1">
        <f t="array" ref="R232">_xlfn.TEXTJOIN(", ", TRUE, _xlfn._xlws.FILTER(keywords_copy[keyword], (_xlfn.REGEXTEST(keywords_copy[keyword], "^" &amp; keywords_copy[[#This Row],[keyword]] &amp; ".*")) * (keywords_copy[keep]=1), ""))</f>
        <v>deadlock</v>
      </c>
      <c r="S232" t="str" cm="1">
        <f t="array" ref="S23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33" spans="1:19" hidden="1" x14ac:dyDescent="0.3">
      <c r="A233" t="str">
        <f>IF(NOT(ISBLANK(keywords_copy[[#This Row],[correct value]])), keywords_copy[[#This Row],[correct value]], keywords_copy[[#This Row],[processed]])</f>
        <v>deco</v>
      </c>
      <c r="B233">
        <f>LEN(keywords_copy[[#This Row],[keyword]])</f>
        <v>4</v>
      </c>
      <c r="C233">
        <v>0</v>
      </c>
      <c r="D233">
        <v>1</v>
      </c>
      <c r="E233" t="s">
        <v>541</v>
      </c>
      <c r="G233" t="b">
        <f>COUNTA(_xlfn.TEXTSPLIT(keywords_copy[[#This Row],[processed]]," "))=1</f>
        <v>1</v>
      </c>
      <c r="H233" t="s">
        <v>505</v>
      </c>
      <c r="I233" s="2" t="s">
        <v>505</v>
      </c>
      <c r="K233" cm="1">
        <f t="array" ref="K233">SUM(--((_xlfn.REGEXTEST(keywords_copy[keyword], "\b" &amp; keywords_copy[[#This Row],[keyword]] &amp; ".*")) * (keywords_copy[keep]=1) * (keywords_copy[QA]=keywords_copy[[#This Row],[QA]]) *  (keywords_copy[Redundant]&lt;&gt;1)))</f>
        <v>1</v>
      </c>
      <c r="L233" t="str" cm="1">
        <f t="array" ref="L233">_xlfn.TEXTJOIN(", ", TRUE, _xlfn._xlws.FILTER(keywords_copy[keyword], (_xlfn.REGEXTEST(keywords_copy[keyword], "\b" &amp; keywords_copy[[#This Row],[keyword]] &amp; ".*")) * (keywords_copy[keep]=1)  * (keywords_copy[QA]=keywords_copy[[#This Row],[QA]]) *  (keywords_copy[Redundant]&lt;&gt;1), ""))</f>
        <v>deco</v>
      </c>
      <c r="M233" cm="1">
        <f t="array" ref="M233">SUM(--(RIGHT(_xlfn.TEXTSPLIT(keywords_copy[[#This Row],[processed]], ," "), 1) = "I"))</f>
        <v>0</v>
      </c>
      <c r="N233" cm="1">
        <f t="array" ref="N233">SUM(--(RIGHT(_xlfn.TEXTSPLIT(keywords_copy[[#This Row],[processed]], ," "), 2) = "bl"))</f>
        <v>0</v>
      </c>
      <c r="O233" cm="1">
        <f t="array" ref="O233">SUM(--(ISNUMBER(SEARCH(keywords_copy[[#This Row],[keyword]], keywords_copy[keyword]))))</f>
        <v>2</v>
      </c>
      <c r="P233" t="str" cm="1">
        <f t="array" ref="P233">_xlfn.TEXTJOIN(", ", TRUE, _xlfn._xlws.FILTER(keywords_copy[keyword], ISNUMBER(SEARCH(keywords_copy[[#This Row],[keyword]], keywords_copy[keyword])), ""))</f>
        <v>decoupl, deco</v>
      </c>
      <c r="Q233" cm="1">
        <f t="array" ref="Q233">SUM(--((_xlfn.REGEXTEST(keywords_copy[keyword], "^" &amp; keywords_copy[[#This Row],[keyword]] &amp; ".*")) * (keywords_copy[keep]=1) ))</f>
        <v>1</v>
      </c>
      <c r="R233" t="str" cm="1">
        <f t="array" ref="R233">_xlfn.TEXTJOIN(", ", TRUE, _xlfn._xlws.FILTER(keywords_copy[keyword], (_xlfn.REGEXTEST(keywords_copy[keyword], "^" &amp; keywords_copy[[#This Row],[keyword]] &amp; ".*")) * (keywords_copy[keep]=1), ""))</f>
        <v>deco</v>
      </c>
      <c r="S233" t="str" cm="1">
        <f t="array" ref="S23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34" spans="1:19" hidden="1" x14ac:dyDescent="0.3">
      <c r="A234" t="str">
        <f>IF(NOT(ISBLANK(keywords_copy[[#This Row],[correct value]])), keywords_copy[[#This Row],[correct value]], keywords_copy[[#This Row],[processed]])</f>
        <v>password</v>
      </c>
      <c r="B234">
        <f>LEN(keywords_copy[[#This Row],[keyword]])</f>
        <v>8</v>
      </c>
      <c r="C234">
        <v>0</v>
      </c>
      <c r="D234">
        <v>1</v>
      </c>
      <c r="E234" t="s">
        <v>1184</v>
      </c>
      <c r="G234" t="b">
        <f>COUNTA(_xlfn.TEXTSPLIT(keywords_copy[[#This Row],[processed]]," "))=1</f>
        <v>1</v>
      </c>
      <c r="H234" t="s">
        <v>1012</v>
      </c>
      <c r="I234" s="2" t="s">
        <v>1012</v>
      </c>
      <c r="K234" cm="1">
        <f t="array" ref="K234">SUM(--((_xlfn.REGEXTEST(keywords_copy[keyword], "\b" &amp; keywords_copy[[#This Row],[keyword]] &amp; ".*")) * (keywords_copy[keep]=1) * (keywords_copy[QA]=keywords_copy[[#This Row],[QA]]) *  (keywords_copy[Redundant]&lt;&gt;1)))</f>
        <v>1</v>
      </c>
      <c r="L234" t="str" cm="1">
        <f t="array" ref="L234">_xlfn.TEXTJOIN(", ", TRUE, _xlfn._xlws.FILTER(keywords_copy[keyword], (_xlfn.REGEXTEST(keywords_copy[keyword], "\b" &amp; keywords_copy[[#This Row],[keyword]] &amp; ".*")) * (keywords_copy[keep]=1)  * (keywords_copy[QA]=keywords_copy[[#This Row],[QA]]) *  (keywords_copy[Redundant]&lt;&gt;1), ""))</f>
        <v>password</v>
      </c>
      <c r="M234" cm="1">
        <f t="array" ref="M234">SUM(--(RIGHT(_xlfn.TEXTSPLIT(keywords_copy[[#This Row],[processed]], ," "), 1) = "I"))</f>
        <v>0</v>
      </c>
      <c r="N234" cm="1">
        <f t="array" ref="N234">SUM(--(RIGHT(_xlfn.TEXTSPLIT(keywords_copy[[#This Row],[processed]], ," "), 2) = "bl"))</f>
        <v>0</v>
      </c>
      <c r="O234" cm="1">
        <f t="array" ref="O234">SUM(--(ISNUMBER(SEARCH(keywords_copy[[#This Row],[keyword]], keywords_copy[keyword]))))</f>
        <v>1</v>
      </c>
      <c r="P234" t="str" cm="1">
        <f t="array" ref="P234">_xlfn.TEXTJOIN(", ", TRUE, _xlfn._xlws.FILTER(keywords_copy[keyword], ISNUMBER(SEARCH(keywords_copy[[#This Row],[keyword]], keywords_copy[keyword])), ""))</f>
        <v>password</v>
      </c>
      <c r="Q234" cm="1">
        <f t="array" ref="Q234">SUM(--((_xlfn.REGEXTEST(keywords_copy[keyword], "^" &amp; keywords_copy[[#This Row],[keyword]] &amp; ".*")) * (keywords_copy[keep]=1) ))</f>
        <v>1</v>
      </c>
      <c r="R234" t="str" cm="1">
        <f t="array" ref="R234">_xlfn.TEXTJOIN(", ", TRUE, _xlfn._xlws.FILTER(keywords_copy[keyword], (_xlfn.REGEXTEST(keywords_copy[keyword], "^" &amp; keywords_copy[[#This Row],[keyword]] &amp; ".*")) * (keywords_copy[keep]=1), ""))</f>
        <v>password</v>
      </c>
      <c r="S234" t="str" cm="1">
        <f t="array" ref="S23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35" spans="1:19" hidden="1" x14ac:dyDescent="0.3">
      <c r="A235" t="str">
        <f>IF(NOT(ISBLANK(keywords_copy[[#This Row],[correct value]])), keywords_copy[[#This Row],[correct value]], keywords_copy[[#This Row],[processed]])</f>
        <v>playbook</v>
      </c>
      <c r="B235">
        <f>LEN(keywords_copy[[#This Row],[keyword]])</f>
        <v>8</v>
      </c>
      <c r="C235">
        <v>1</v>
      </c>
      <c r="D235">
        <v>1</v>
      </c>
      <c r="E235" t="s">
        <v>1184</v>
      </c>
      <c r="G235" t="b">
        <f>COUNTA(_xlfn.TEXTSPLIT(keywords_copy[[#This Row],[processed]]," "))=1</f>
        <v>1</v>
      </c>
      <c r="H235" t="s">
        <v>1094</v>
      </c>
      <c r="I235" s="2" t="s">
        <v>1095</v>
      </c>
      <c r="K235" cm="1">
        <f t="array" ref="K235">SUM(--((_xlfn.REGEXTEST(keywords_copy[keyword], "\b" &amp; keywords_copy[[#This Row],[keyword]] &amp; ".*")) * (keywords_copy[keep]=1) * (keywords_copy[QA]=keywords_copy[[#This Row],[QA]]) *  (keywords_copy[Redundant]&lt;&gt;1)))</f>
        <v>1</v>
      </c>
      <c r="L235" t="str" cm="1">
        <f t="array" ref="L235">_xlfn.TEXTJOIN(", ", TRUE, _xlfn._xlws.FILTER(keywords_copy[keyword], (_xlfn.REGEXTEST(keywords_copy[keyword], "\b" &amp; keywords_copy[[#This Row],[keyword]] &amp; ".*")) * (keywords_copy[keep]=1)  * (keywords_copy[QA]=keywords_copy[[#This Row],[QA]]) *  (keywords_copy[Redundant]&lt;&gt;1), ""))</f>
        <v>playbook</v>
      </c>
      <c r="M235" cm="1">
        <f t="array" ref="M235">SUM(--(RIGHT(_xlfn.TEXTSPLIT(keywords_copy[[#This Row],[processed]], ," "), 1) = "I"))</f>
        <v>0</v>
      </c>
      <c r="N235" cm="1">
        <f t="array" ref="N235">SUM(--(RIGHT(_xlfn.TEXTSPLIT(keywords_copy[[#This Row],[processed]], ," "), 2) = "bl"))</f>
        <v>0</v>
      </c>
      <c r="O235" cm="1">
        <f t="array" ref="O235">SUM(--(ISNUMBER(SEARCH(keywords_copy[[#This Row],[keyword]], keywords_copy[keyword]))))</f>
        <v>1</v>
      </c>
      <c r="P235" t="str" cm="1">
        <f t="array" ref="P235">_xlfn.TEXTJOIN(", ", TRUE, _xlfn._xlws.FILTER(keywords_copy[keyword], ISNUMBER(SEARCH(keywords_copy[[#This Row],[keyword]], keywords_copy[keyword])), ""))</f>
        <v>playbook</v>
      </c>
      <c r="Q235" cm="1">
        <f t="array" ref="Q235">SUM(--((_xlfn.REGEXTEST(keywords_copy[keyword], "^" &amp; keywords_copy[[#This Row],[keyword]] &amp; ".*")) * (keywords_copy[keep]=1) ))</f>
        <v>1</v>
      </c>
      <c r="R235" t="str" cm="1">
        <f t="array" ref="R235">_xlfn.TEXTJOIN(", ", TRUE, _xlfn._xlws.FILTER(keywords_copy[keyword], (_xlfn.REGEXTEST(keywords_copy[keyword], "^" &amp; keywords_copy[[#This Row],[keyword]] &amp; ".*")) * (keywords_copy[keep]=1), ""))</f>
        <v>playbook</v>
      </c>
      <c r="S235" t="str" cm="1">
        <f t="array" ref="S23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36" spans="1:19" hidden="1" x14ac:dyDescent="0.3">
      <c r="A236" t="str">
        <f>IF(NOT(ISBLANK(keywords_copy[[#This Row],[correct value]])), keywords_copy[[#This Row],[correct value]], keywords_copy[[#This Row],[processed]])</f>
        <v>role-bas</v>
      </c>
      <c r="B236">
        <f>LEN(keywords_copy[[#This Row],[keyword]])</f>
        <v>8</v>
      </c>
      <c r="C236">
        <v>1</v>
      </c>
      <c r="D236">
        <v>1</v>
      </c>
      <c r="E236" t="s">
        <v>1184</v>
      </c>
      <c r="G236" t="b">
        <f>COUNTA(_xlfn.TEXTSPLIT(keywords_copy[[#This Row],[processed]]," "))=1</f>
        <v>1</v>
      </c>
      <c r="H236" t="s">
        <v>1136</v>
      </c>
      <c r="I236" s="2" t="s">
        <v>1137</v>
      </c>
      <c r="K236" cm="1">
        <f t="array" ref="K236">SUM(--((_xlfn.REGEXTEST(keywords_copy[keyword], "\b" &amp; keywords_copy[[#This Row],[keyword]] &amp; ".*")) * (keywords_copy[keep]=1) * (keywords_copy[QA]=keywords_copy[[#This Row],[QA]]) *  (keywords_copy[Redundant]&lt;&gt;1)))</f>
        <v>1</v>
      </c>
      <c r="L236" t="str" cm="1">
        <f t="array" ref="L236">_xlfn.TEXTJOIN(", ", TRUE, _xlfn._xlws.FILTER(keywords_copy[keyword], (_xlfn.REGEXTEST(keywords_copy[keyword], "\b" &amp; keywords_copy[[#This Row],[keyword]] &amp; ".*")) * (keywords_copy[keep]=1)  * (keywords_copy[QA]=keywords_copy[[#This Row],[QA]]) *  (keywords_copy[Redundant]&lt;&gt;1), ""))</f>
        <v>role-bas</v>
      </c>
      <c r="M236" cm="1">
        <f t="array" ref="M236">SUM(--(RIGHT(_xlfn.TEXTSPLIT(keywords_copy[[#This Row],[processed]], ," "), 1) = "I"))</f>
        <v>0</v>
      </c>
      <c r="N236" cm="1">
        <f t="array" ref="N236">SUM(--(RIGHT(_xlfn.TEXTSPLIT(keywords_copy[[#This Row],[processed]], ," "), 2) = "bl"))</f>
        <v>0</v>
      </c>
      <c r="O236" cm="1">
        <f t="array" ref="O236">SUM(--(ISNUMBER(SEARCH(keywords_copy[[#This Row],[keyword]], keywords_copy[keyword]))))</f>
        <v>1</v>
      </c>
      <c r="P236" t="str" cm="1">
        <f t="array" ref="P236">_xlfn.TEXTJOIN(", ", TRUE, _xlfn._xlws.FILTER(keywords_copy[keyword], ISNUMBER(SEARCH(keywords_copy[[#This Row],[keyword]], keywords_copy[keyword])), ""))</f>
        <v>role-bas</v>
      </c>
      <c r="Q236" cm="1">
        <f t="array" ref="Q236">SUM(--((_xlfn.REGEXTEST(keywords_copy[keyword], "^" &amp; keywords_copy[[#This Row],[keyword]] &amp; ".*")) * (keywords_copy[keep]=1) ))</f>
        <v>1</v>
      </c>
      <c r="R236" t="str" cm="1">
        <f t="array" ref="R236">_xlfn.TEXTJOIN(", ", TRUE, _xlfn._xlws.FILTER(keywords_copy[keyword], (_xlfn.REGEXTEST(keywords_copy[keyword], "^" &amp; keywords_copy[[#This Row],[keyword]] &amp; ".*")) * (keywords_copy[keep]=1), ""))</f>
        <v>role-bas</v>
      </c>
      <c r="S236" t="str" cm="1">
        <f t="array" ref="S23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37" spans="1:19" hidden="1" x14ac:dyDescent="0.3">
      <c r="A237" t="str">
        <f>IF(NOT(ISBLANK(keywords_copy[[#This Row],[correct value]])), keywords_copy[[#This Row],[correct value]], keywords_copy[[#This Row],[processed]])</f>
        <v>degrad</v>
      </c>
      <c r="B237">
        <f>LEN(keywords_copy[[#This Row],[keyword]])</f>
        <v>6</v>
      </c>
      <c r="C237">
        <v>0</v>
      </c>
      <c r="D237">
        <v>1</v>
      </c>
      <c r="E237" t="s">
        <v>131</v>
      </c>
      <c r="G237" t="b">
        <f>COUNTA(_xlfn.TEXTSPLIT(keywords_copy[[#This Row],[processed]]," "))=1</f>
        <v>1</v>
      </c>
      <c r="H237" t="s">
        <v>171</v>
      </c>
      <c r="I237" t="s">
        <v>212</v>
      </c>
      <c r="K237" cm="1">
        <f t="array" ref="K237">SUM(--((_xlfn.REGEXTEST(keywords_copy[keyword], "\b" &amp; keywords_copy[[#This Row],[keyword]] &amp; ".*")) * (keywords_copy[keep]=1) * (keywords_copy[QA]=keywords_copy[[#This Row],[QA]]) *  (keywords_copy[Redundant]&lt;&gt;1)))</f>
        <v>1</v>
      </c>
      <c r="L237" t="str" cm="1">
        <f t="array" ref="L237">_xlfn.TEXTJOIN(", ", TRUE, _xlfn._xlws.FILTER(keywords_copy[keyword], (_xlfn.REGEXTEST(keywords_copy[keyword], "\b" &amp; keywords_copy[[#This Row],[keyword]] &amp; ".*")) * (keywords_copy[keep]=1)  * (keywords_copy[QA]=keywords_copy[[#This Row],[QA]]) *  (keywords_copy[Redundant]&lt;&gt;1), ""))</f>
        <v>degrad</v>
      </c>
      <c r="M237" cm="1">
        <f t="array" ref="M237">SUM(--(RIGHT(_xlfn.TEXTSPLIT(keywords_copy[[#This Row],[processed]], ," "), 1) = "I"))</f>
        <v>0</v>
      </c>
      <c r="N237" cm="1">
        <f t="array" ref="N237">SUM(--(RIGHT(_xlfn.TEXTSPLIT(keywords_copy[[#This Row],[processed]], ," "), 2) = "bl"))</f>
        <v>0</v>
      </c>
      <c r="O237" cm="1">
        <f t="array" ref="O237">SUM(--(ISNUMBER(SEARCH(keywords_copy[[#This Row],[keyword]], keywords_copy[keyword]))))</f>
        <v>2</v>
      </c>
      <c r="P237" t="str" cm="1">
        <f t="array" ref="P237">_xlfn.TEXTJOIN(", ", TRUE, _xlfn._xlws.FILTER(keywords_copy[keyword], ISNUMBER(SEARCH(keywords_copy[[#This Row],[keyword]], keywords_copy[keyword])), ""))</f>
        <v>degrad, degrad</v>
      </c>
      <c r="Q237" cm="1">
        <f t="array" ref="Q237">SUM(--((_xlfn.REGEXTEST(keywords_copy[keyword], "^" &amp; keywords_copy[[#This Row],[keyword]] &amp; ".*")) * (keywords_copy[keep]=1) ))</f>
        <v>2</v>
      </c>
      <c r="R237" t="str" cm="1">
        <f t="array" ref="R237">_xlfn.TEXTJOIN(", ", TRUE, _xlfn._xlws.FILTER(keywords_copy[keyword], (_xlfn.REGEXTEST(keywords_copy[keyword], "^" &amp; keywords_copy[[#This Row],[keyword]] &amp; ".*")) * (keywords_copy[keep]=1), ""))</f>
        <v>degrad, degrad</v>
      </c>
      <c r="S237" t="str" cm="1">
        <f t="array" ref="S23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38" spans="1:19" hidden="1" x14ac:dyDescent="0.3">
      <c r="A238" t="str">
        <f>IF(NOT(ISBLANK(keywords_copy[[#This Row],[correct value]])), keywords_copy[[#This Row],[correct value]], keywords_copy[[#This Row],[processed]])</f>
        <v>degrad</v>
      </c>
      <c r="B238">
        <f>LEN(keywords_copy[[#This Row],[keyword]])</f>
        <v>6</v>
      </c>
      <c r="C238">
        <v>0</v>
      </c>
      <c r="D238">
        <v>1</v>
      </c>
      <c r="E238" t="s">
        <v>861</v>
      </c>
      <c r="G238" t="b">
        <f>COUNTA(_xlfn.TEXTSPLIT(keywords_copy[[#This Row],[processed]]," "))=1</f>
        <v>1</v>
      </c>
      <c r="H238" t="s">
        <v>171</v>
      </c>
      <c r="I238" s="2" t="s">
        <v>171</v>
      </c>
      <c r="K238" cm="1">
        <f t="array" ref="K238">SUM(--((_xlfn.REGEXTEST(keywords_copy[keyword], "\b" &amp; keywords_copy[[#This Row],[keyword]] &amp; ".*")) * (keywords_copy[keep]=1) * (keywords_copy[QA]=keywords_copy[[#This Row],[QA]]) *  (keywords_copy[Redundant]&lt;&gt;1)))</f>
        <v>1</v>
      </c>
      <c r="L238" t="str" cm="1">
        <f t="array" ref="L238">_xlfn.TEXTJOIN(", ", TRUE, _xlfn._xlws.FILTER(keywords_copy[keyword], (_xlfn.REGEXTEST(keywords_copy[keyword], "\b" &amp; keywords_copy[[#This Row],[keyword]] &amp; ".*")) * (keywords_copy[keep]=1)  * (keywords_copy[QA]=keywords_copy[[#This Row],[QA]]) *  (keywords_copy[Redundant]&lt;&gt;1), ""))</f>
        <v>degrad</v>
      </c>
      <c r="M238" cm="1">
        <f t="array" ref="M238">SUM(--(RIGHT(_xlfn.TEXTSPLIT(keywords_copy[[#This Row],[processed]], ," "), 1) = "I"))</f>
        <v>0</v>
      </c>
      <c r="N238" cm="1">
        <f t="array" ref="N238">SUM(--(RIGHT(_xlfn.TEXTSPLIT(keywords_copy[[#This Row],[processed]], ," "), 2) = "bl"))</f>
        <v>0</v>
      </c>
      <c r="O238" cm="1">
        <f t="array" ref="O238">SUM(--(ISNUMBER(SEARCH(keywords_copy[[#This Row],[keyword]], keywords_copy[keyword]))))</f>
        <v>2</v>
      </c>
      <c r="P238" t="str" cm="1">
        <f t="array" ref="P238">_xlfn.TEXTJOIN(", ", TRUE, _xlfn._xlws.FILTER(keywords_copy[keyword], ISNUMBER(SEARCH(keywords_copy[[#This Row],[keyword]], keywords_copy[keyword])), ""))</f>
        <v>degrad, degrad</v>
      </c>
      <c r="Q238" cm="1">
        <f t="array" ref="Q238">SUM(--((_xlfn.REGEXTEST(keywords_copy[keyword], "^" &amp; keywords_copy[[#This Row],[keyword]] &amp; ".*")) * (keywords_copy[keep]=1) ))</f>
        <v>2</v>
      </c>
      <c r="R238" t="str" cm="1">
        <f t="array" ref="R238">_xlfn.TEXTJOIN(", ", TRUE, _xlfn._xlws.FILTER(keywords_copy[keyword], (_xlfn.REGEXTEST(keywords_copy[keyword], "^" &amp; keywords_copy[[#This Row],[keyword]] &amp; ".*")) * (keywords_copy[keep]=1), ""))</f>
        <v>degrad, degrad</v>
      </c>
      <c r="S238" t="str" cm="1">
        <f t="array" ref="S23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39" spans="1:19" hidden="1" x14ac:dyDescent="0.3">
      <c r="A239" t="str">
        <f>IF(NOT(ISBLANK(keywords_copy[[#This Row],[correct value]])), keywords_copy[[#This Row],[correct value]], keywords_copy[[#This Row],[processed]])</f>
        <v>deliver capab</v>
      </c>
      <c r="B239">
        <f>LEN(keywords_copy[[#This Row],[keyword]])</f>
        <v>13</v>
      </c>
      <c r="C239">
        <v>1</v>
      </c>
      <c r="D239">
        <v>1</v>
      </c>
      <c r="E239" t="s">
        <v>390</v>
      </c>
      <c r="G239" t="b">
        <f>COUNTA(_xlfn.TEXTSPLIT(keywords_copy[[#This Row],[processed]]," "))=1</f>
        <v>0</v>
      </c>
      <c r="H239" t="s">
        <v>323</v>
      </c>
      <c r="I239" t="s">
        <v>326</v>
      </c>
      <c r="J239" t="s">
        <v>1389</v>
      </c>
      <c r="K239" cm="1">
        <f t="array" ref="K239">SUM(--((_xlfn.REGEXTEST(keywords_copy[keyword], "\b" &amp; keywords_copy[[#This Row],[keyword]] &amp; ".*")) * (keywords_copy[keep]=1) * (keywords_copy[QA]=keywords_copy[[#This Row],[QA]]) *  (keywords_copy[Redundant]&lt;&gt;1)))</f>
        <v>1</v>
      </c>
      <c r="L239" t="str" cm="1">
        <f t="array" ref="L239">_xlfn.TEXTJOIN(", ", TRUE, _xlfn._xlws.FILTER(keywords_copy[keyword], (_xlfn.REGEXTEST(keywords_copy[keyword], "\b" &amp; keywords_copy[[#This Row],[keyword]] &amp; ".*")) * (keywords_copy[keep]=1)  * (keywords_copy[QA]=keywords_copy[[#This Row],[QA]]) *  (keywords_copy[Redundant]&lt;&gt;1), ""))</f>
        <v>deliver capab</v>
      </c>
      <c r="M239" cm="1">
        <f t="array" ref="M239">SUM(--(RIGHT(_xlfn.TEXTSPLIT(keywords_copy[[#This Row],[processed]], ," "), 1) = "I"))</f>
        <v>1</v>
      </c>
      <c r="N239" cm="1">
        <f t="array" ref="N239">SUM(--(RIGHT(_xlfn.TEXTSPLIT(keywords_copy[[#This Row],[processed]], ," "), 2) = "bl"))</f>
        <v>1</v>
      </c>
      <c r="O239" cm="1">
        <f t="array" ref="O239">SUM(--(ISNUMBER(SEARCH(keywords_copy[[#This Row],[keyword]], keywords_copy[keyword]))))</f>
        <v>1</v>
      </c>
      <c r="P239" t="str" cm="1">
        <f t="array" ref="P239">_xlfn.TEXTJOIN(", ", TRUE, _xlfn._xlws.FILTER(keywords_copy[keyword], ISNUMBER(SEARCH(keywords_copy[[#This Row],[keyword]], keywords_copy[keyword])), ""))</f>
        <v>deliver capab</v>
      </c>
      <c r="Q239" cm="1">
        <f t="array" ref="Q239">SUM(--((_xlfn.REGEXTEST(keywords_copy[keyword], "^" &amp; keywords_copy[[#This Row],[keyword]] &amp; ".*")) * (keywords_copy[keep]=1) ))</f>
        <v>1</v>
      </c>
      <c r="R239" t="str" cm="1">
        <f t="array" ref="R239">_xlfn.TEXTJOIN(", ", TRUE, _xlfn._xlws.FILTER(keywords_copy[keyword], (_xlfn.REGEXTEST(keywords_copy[keyword], "^" &amp; keywords_copy[[#This Row],[keyword]] &amp; ".*")) * (keywords_copy[keep]=1), ""))</f>
        <v>deliver capab</v>
      </c>
      <c r="S239" t="str" cm="1">
        <f t="array" ref="S23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40" spans="1:19" hidden="1" x14ac:dyDescent="0.3">
      <c r="A240" t="str">
        <f>IF(NOT(ISBLANK(keywords_copy[[#This Row],[correct value]])), keywords_copy[[#This Row],[correct value]], keywords_copy[[#This Row],[processed]])</f>
        <v>rollback</v>
      </c>
      <c r="B240">
        <f>LEN(keywords_copy[[#This Row],[keyword]])</f>
        <v>8</v>
      </c>
      <c r="C240">
        <v>1</v>
      </c>
      <c r="D240">
        <v>1</v>
      </c>
      <c r="E240" t="s">
        <v>1184</v>
      </c>
      <c r="G240" t="b">
        <f>COUNTA(_xlfn.TEXTSPLIT(keywords_copy[[#This Row],[processed]]," "))=1</f>
        <v>1</v>
      </c>
      <c r="H240" t="s">
        <v>134</v>
      </c>
      <c r="I240" s="2" t="s">
        <v>1171</v>
      </c>
      <c r="K240" cm="1">
        <f t="array" ref="K240">SUM(--((_xlfn.REGEXTEST(keywords_copy[keyword], "\b" &amp; keywords_copy[[#This Row],[keyword]] &amp; ".*")) * (keywords_copy[keep]=1) * (keywords_copy[QA]=keywords_copy[[#This Row],[QA]]) *  (keywords_copy[Redundant]&lt;&gt;1)))</f>
        <v>1</v>
      </c>
      <c r="L240" t="str" cm="1">
        <f t="array" ref="L240">_xlfn.TEXTJOIN(", ", TRUE, _xlfn._xlws.FILTER(keywords_copy[keyword], (_xlfn.REGEXTEST(keywords_copy[keyword], "\b" &amp; keywords_copy[[#This Row],[keyword]] &amp; ".*")) * (keywords_copy[keep]=1)  * (keywords_copy[QA]=keywords_copy[[#This Row],[QA]]) *  (keywords_copy[Redundant]&lt;&gt;1), ""))</f>
        <v>rollback</v>
      </c>
      <c r="M240" cm="1">
        <f t="array" ref="M240">SUM(--(RIGHT(_xlfn.TEXTSPLIT(keywords_copy[[#This Row],[processed]], ," "), 1) = "I"))</f>
        <v>0</v>
      </c>
      <c r="N240" cm="1">
        <f t="array" ref="N240">SUM(--(RIGHT(_xlfn.TEXTSPLIT(keywords_copy[[#This Row],[processed]], ," "), 2) = "bl"))</f>
        <v>0</v>
      </c>
      <c r="O240" cm="1">
        <f t="array" ref="O240">SUM(--(ISNUMBER(SEARCH(keywords_copy[[#This Row],[keyword]], keywords_copy[keyword]))))</f>
        <v>5</v>
      </c>
      <c r="P240" t="str" cm="1">
        <f t="array" ref="P240">_xlfn.TEXTJOIN(", ", TRUE, _xlfn._xlws.FILTER(keywords_copy[keyword], ISNUMBER(SEARCH(keywords_copy[[#This Row],[keyword]], keywords_copy[keyword])), ""))</f>
        <v>rollback, rollback, rollback, rollback, rollback</v>
      </c>
      <c r="Q240" cm="1">
        <f t="array" ref="Q240">SUM(--((_xlfn.REGEXTEST(keywords_copy[keyword], "^" &amp; keywords_copy[[#This Row],[keyword]] &amp; ".*")) * (keywords_copy[keep]=1) ))</f>
        <v>3</v>
      </c>
      <c r="R240" t="str" cm="1">
        <f t="array" ref="R240">_xlfn.TEXTJOIN(", ", TRUE, _xlfn._xlws.FILTER(keywords_copy[keyword], (_xlfn.REGEXTEST(keywords_copy[keyword], "^" &amp; keywords_copy[[#This Row],[keyword]] &amp; ".*")) * (keywords_copy[keep]=1), ""))</f>
        <v>rollback, rollback, rollback</v>
      </c>
      <c r="S240" t="str" cm="1">
        <f t="array" ref="S24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41" spans="1:19" hidden="1" x14ac:dyDescent="0.3">
      <c r="A241" t="str">
        <f>IF(NOT(ISBLANK(keywords_copy[[#This Row],[correct value]])), keywords_copy[[#This Row],[correct value]], keywords_copy[[#This Row],[processed]])</f>
        <v>denorm</v>
      </c>
      <c r="B241">
        <f>LEN(keywords_copy[[#This Row],[keyword]])</f>
        <v>6</v>
      </c>
      <c r="C241">
        <v>1</v>
      </c>
      <c r="D241">
        <v>1</v>
      </c>
      <c r="E241" t="s">
        <v>746</v>
      </c>
      <c r="G241" t="b">
        <f>COUNTA(_xlfn.TEXTSPLIT(keywords_copy[[#This Row],[processed]]," "))=1</f>
        <v>1</v>
      </c>
      <c r="H241" t="s">
        <v>682</v>
      </c>
      <c r="I241" s="2" t="s">
        <v>683</v>
      </c>
      <c r="K241" cm="1">
        <f t="array" ref="K241">SUM(--((_xlfn.REGEXTEST(keywords_copy[keyword], "\b" &amp; keywords_copy[[#This Row],[keyword]] &amp; ".*")) * (keywords_copy[keep]=1) * (keywords_copy[QA]=keywords_copy[[#This Row],[QA]]) *  (keywords_copy[Redundant]&lt;&gt;1)))</f>
        <v>1</v>
      </c>
      <c r="L241" t="str" cm="1">
        <f t="array" ref="L241">_xlfn.TEXTJOIN(", ", TRUE, _xlfn._xlws.FILTER(keywords_copy[keyword], (_xlfn.REGEXTEST(keywords_copy[keyword], "\b" &amp; keywords_copy[[#This Row],[keyword]] &amp; ".*")) * (keywords_copy[keep]=1)  * (keywords_copy[QA]=keywords_copy[[#This Row],[QA]]) *  (keywords_copy[Redundant]&lt;&gt;1), ""))</f>
        <v>denorm</v>
      </c>
      <c r="M241" cm="1">
        <f t="array" ref="M241">SUM(--(RIGHT(_xlfn.TEXTSPLIT(keywords_copy[[#This Row],[processed]], ," "), 1) = "I"))</f>
        <v>0</v>
      </c>
      <c r="N241" cm="1">
        <f t="array" ref="N241">SUM(--(RIGHT(_xlfn.TEXTSPLIT(keywords_copy[[#This Row],[processed]], ," "), 2) = "bl"))</f>
        <v>0</v>
      </c>
      <c r="O241" cm="1">
        <f t="array" ref="O241">SUM(--(ISNUMBER(SEARCH(keywords_copy[[#This Row],[keyword]], keywords_copy[keyword]))))</f>
        <v>1</v>
      </c>
      <c r="P241" t="str" cm="1">
        <f t="array" ref="P241">_xlfn.TEXTJOIN(", ", TRUE, _xlfn._xlws.FILTER(keywords_copy[keyword], ISNUMBER(SEARCH(keywords_copy[[#This Row],[keyword]], keywords_copy[keyword])), ""))</f>
        <v>denorm</v>
      </c>
      <c r="Q241" cm="1">
        <f t="array" ref="Q241">SUM(--((_xlfn.REGEXTEST(keywords_copy[keyword], "^" &amp; keywords_copy[[#This Row],[keyword]] &amp; ".*")) * (keywords_copy[keep]=1) ))</f>
        <v>1</v>
      </c>
      <c r="R241" t="str" cm="1">
        <f t="array" ref="R241">_xlfn.TEXTJOIN(", ", TRUE, _xlfn._xlws.FILTER(keywords_copy[keyword], (_xlfn.REGEXTEST(keywords_copy[keyword], "^" &amp; keywords_copy[[#This Row],[keyword]] &amp; ".*")) * (keywords_copy[keep]=1), ""))</f>
        <v>denorm</v>
      </c>
      <c r="S241" t="str" cm="1">
        <f t="array" ref="S24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42" spans="1:19" hidden="1" x14ac:dyDescent="0.3">
      <c r="A242" t="str">
        <f>IF(NOT(ISBLANK(keywords_copy[[#This Row],[correct value]])), keywords_copy[[#This Row],[correct value]], keywords_copy[[#This Row],[processed]])</f>
        <v>depend</v>
      </c>
      <c r="B242">
        <f>LEN(keywords_copy[[#This Row],[keyword]])</f>
        <v>6</v>
      </c>
      <c r="C242">
        <v>0</v>
      </c>
      <c r="D242">
        <v>1</v>
      </c>
      <c r="E242" t="s">
        <v>390</v>
      </c>
      <c r="G242" t="b">
        <f>COUNTA(_xlfn.TEXTSPLIT(keywords_copy[[#This Row],[processed]]," "))=1</f>
        <v>1</v>
      </c>
      <c r="H242" t="s">
        <v>297</v>
      </c>
      <c r="I242" s="2" t="s">
        <v>297</v>
      </c>
      <c r="K242" cm="1">
        <f t="array" ref="K242">SUM(--((_xlfn.REGEXTEST(keywords_copy[keyword], "\b" &amp; keywords_copy[[#This Row],[keyword]] &amp; ".*")) * (keywords_copy[keep]=1) * (keywords_copy[QA]=keywords_copy[[#This Row],[QA]]) *  (keywords_copy[Redundant]&lt;&gt;1)))</f>
        <v>1</v>
      </c>
      <c r="L242" t="str" cm="1">
        <f t="array" ref="L242">_xlfn.TEXTJOIN(", ", TRUE, _xlfn._xlws.FILTER(keywords_copy[keyword], (_xlfn.REGEXTEST(keywords_copy[keyword], "\b" &amp; keywords_copy[[#This Row],[keyword]] &amp; ".*")) * (keywords_copy[keep]=1)  * (keywords_copy[QA]=keywords_copy[[#This Row],[QA]]) *  (keywords_copy[Redundant]&lt;&gt;1), ""))</f>
        <v>depend</v>
      </c>
      <c r="M242" cm="1">
        <f t="array" ref="M242">SUM(--(RIGHT(_xlfn.TEXTSPLIT(keywords_copy[[#This Row],[processed]], ," "), 1) = "I"))</f>
        <v>0</v>
      </c>
      <c r="N242" cm="1">
        <f t="array" ref="N242">SUM(--(RIGHT(_xlfn.TEXTSPLIT(keywords_copy[[#This Row],[processed]], ," "), 2) = "bl"))</f>
        <v>0</v>
      </c>
      <c r="O242" cm="1">
        <f t="array" ref="O242">SUM(--(ISNUMBER(SEARCH(keywords_copy[[#This Row],[keyword]], keywords_copy[keyword]))))</f>
        <v>6</v>
      </c>
      <c r="P242" t="str" cm="1">
        <f t="array" ref="P242">_xlfn.TEXTJOIN(", ", TRUE, _xlfn._xlws.FILTER(keywords_copy[keyword], ISNUMBER(SEARCH(keywords_copy[[#This Row],[keyword]], keywords_copy[keyword])), ""))</f>
        <v>depend, depend, depend, dependab, depend, depend</v>
      </c>
      <c r="Q242" cm="1">
        <f t="array" ref="Q242">SUM(--((_xlfn.REGEXTEST(keywords_copy[keyword], "^" &amp; keywords_copy[[#This Row],[keyword]] &amp; ".*")) * (keywords_copy[keep]=1) ))</f>
        <v>6</v>
      </c>
      <c r="R242" t="str" cm="1">
        <f t="array" ref="R242">_xlfn.TEXTJOIN(", ", TRUE, _xlfn._xlws.FILTER(keywords_copy[keyword], (_xlfn.REGEXTEST(keywords_copy[keyword], "^" &amp; keywords_copy[[#This Row],[keyword]] &amp; ".*")) * (keywords_copy[keep]=1), ""))</f>
        <v>depend, depend, depend, dependab, depend, depend</v>
      </c>
      <c r="S242" t="str" cm="1">
        <f t="array" ref="S24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43" spans="1:19" hidden="1" x14ac:dyDescent="0.3">
      <c r="A243" t="str">
        <f>IF(NOT(ISBLANK(keywords_copy[[#This Row],[correct value]])), keywords_copy[[#This Row],[correct value]], keywords_copy[[#This Row],[processed]])</f>
        <v>depend</v>
      </c>
      <c r="B243">
        <f>LEN(keywords_copy[[#This Row],[keyword]])</f>
        <v>6</v>
      </c>
      <c r="C243">
        <v>0</v>
      </c>
      <c r="D243">
        <v>1</v>
      </c>
      <c r="E243" t="s">
        <v>492</v>
      </c>
      <c r="G243" t="b">
        <f>COUNTA(_xlfn.TEXTSPLIT(keywords_copy[[#This Row],[processed]]," "))=1</f>
        <v>1</v>
      </c>
      <c r="H243" t="s">
        <v>297</v>
      </c>
      <c r="I243" s="2" t="s">
        <v>1454</v>
      </c>
      <c r="K243" cm="1">
        <f t="array" ref="K243">SUM(--((_xlfn.REGEXTEST(keywords_copy[keyword], "\b" &amp; keywords_copy[[#This Row],[keyword]] &amp; ".*")) * (keywords_copy[keep]=1) * (keywords_copy[QA]=keywords_copy[[#This Row],[QA]]) *  (keywords_copy[Redundant]&lt;&gt;1)))</f>
        <v>1</v>
      </c>
      <c r="L243" t="str" cm="1">
        <f t="array" ref="L243">_xlfn.TEXTJOIN(", ", TRUE, _xlfn._xlws.FILTER(keywords_copy[keyword], (_xlfn.REGEXTEST(keywords_copy[keyword], "\b" &amp; keywords_copy[[#This Row],[keyword]] &amp; ".*")) * (keywords_copy[keep]=1)  * (keywords_copy[QA]=keywords_copy[[#This Row],[QA]]) *  (keywords_copy[Redundant]&lt;&gt;1), ""))</f>
        <v>depend</v>
      </c>
      <c r="M243" cm="1">
        <f t="array" ref="M243">SUM(--(RIGHT(_xlfn.TEXTSPLIT(keywords_copy[[#This Row],[processed]], ," "), 1) = "I"))</f>
        <v>0</v>
      </c>
      <c r="N243" cm="1">
        <f t="array" ref="N243">SUM(--(RIGHT(_xlfn.TEXTSPLIT(keywords_copy[[#This Row],[processed]], ," "), 2) = "bl"))</f>
        <v>0</v>
      </c>
      <c r="O243" cm="1">
        <f t="array" ref="O243">SUM(--(ISNUMBER(SEARCH(keywords_copy[[#This Row],[keyword]], keywords_copy[keyword]))))</f>
        <v>6</v>
      </c>
      <c r="P243" t="str" cm="1">
        <f t="array" ref="P243">_xlfn.TEXTJOIN(", ", TRUE, _xlfn._xlws.FILTER(keywords_copy[keyword], ISNUMBER(SEARCH(keywords_copy[[#This Row],[keyword]], keywords_copy[keyword])), ""))</f>
        <v>depend, depend, depend, dependab, depend, depend</v>
      </c>
      <c r="Q243" cm="1">
        <f t="array" ref="Q243">SUM(--((_xlfn.REGEXTEST(keywords_copy[keyword], "^" &amp; keywords_copy[[#This Row],[keyword]] &amp; ".*")) * (keywords_copy[keep]=1) ))</f>
        <v>6</v>
      </c>
      <c r="R243" t="str" cm="1">
        <f t="array" ref="R243">_xlfn.TEXTJOIN(", ", TRUE, _xlfn._xlws.FILTER(keywords_copy[keyword], (_xlfn.REGEXTEST(keywords_copy[keyword], "^" &amp; keywords_copy[[#This Row],[keyword]] &amp; ".*")) * (keywords_copy[keep]=1), ""))</f>
        <v>depend, depend, depend, dependab, depend, depend</v>
      </c>
      <c r="S243" t="str" cm="1">
        <f t="array" ref="S24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44" spans="1:19" hidden="1" x14ac:dyDescent="0.3">
      <c r="A244" t="str">
        <f>IF(NOT(ISBLANK(keywords_copy[[#This Row],[correct value]])), keywords_copy[[#This Row],[correct value]], keywords_copy[[#This Row],[processed]])</f>
        <v>depend</v>
      </c>
      <c r="B244">
        <f>LEN(keywords_copy[[#This Row],[keyword]])</f>
        <v>6</v>
      </c>
      <c r="C244">
        <v>0</v>
      </c>
      <c r="D244">
        <v>1</v>
      </c>
      <c r="E244" t="s">
        <v>541</v>
      </c>
      <c r="G244" t="b">
        <f>COUNTA(_xlfn.TEXTSPLIT(keywords_copy[[#This Row],[processed]]," "))=1</f>
        <v>1</v>
      </c>
      <c r="H244" t="s">
        <v>297</v>
      </c>
      <c r="I244" s="2" t="s">
        <v>297</v>
      </c>
      <c r="K244" cm="1">
        <f t="array" ref="K244">SUM(--((_xlfn.REGEXTEST(keywords_copy[keyword], "\b" &amp; keywords_copy[[#This Row],[keyword]] &amp; ".*")) * (keywords_copy[keep]=1) * (keywords_copy[QA]=keywords_copy[[#This Row],[QA]]) *  (keywords_copy[Redundant]&lt;&gt;1)))</f>
        <v>1</v>
      </c>
      <c r="L244" t="str" cm="1">
        <f t="array" ref="L244">_xlfn.TEXTJOIN(", ", TRUE, _xlfn._xlws.FILTER(keywords_copy[keyword], (_xlfn.REGEXTEST(keywords_copy[keyword], "\b" &amp; keywords_copy[[#This Row],[keyword]] &amp; ".*")) * (keywords_copy[keep]=1)  * (keywords_copy[QA]=keywords_copy[[#This Row],[QA]]) *  (keywords_copy[Redundant]&lt;&gt;1), ""))</f>
        <v>depend</v>
      </c>
      <c r="M244" cm="1">
        <f t="array" ref="M244">SUM(--(RIGHT(_xlfn.TEXTSPLIT(keywords_copy[[#This Row],[processed]], ," "), 1) = "I"))</f>
        <v>0</v>
      </c>
      <c r="N244" cm="1">
        <f t="array" ref="N244">SUM(--(RIGHT(_xlfn.TEXTSPLIT(keywords_copy[[#This Row],[processed]], ," "), 2) = "bl"))</f>
        <v>0</v>
      </c>
      <c r="O244" cm="1">
        <f t="array" ref="O244">SUM(--(ISNUMBER(SEARCH(keywords_copy[[#This Row],[keyword]], keywords_copy[keyword]))))</f>
        <v>6</v>
      </c>
      <c r="P244" t="str" cm="1">
        <f t="array" ref="P244">_xlfn.TEXTJOIN(", ", TRUE, _xlfn._xlws.FILTER(keywords_copy[keyword], ISNUMBER(SEARCH(keywords_copy[[#This Row],[keyword]], keywords_copy[keyword])), ""))</f>
        <v>depend, depend, depend, dependab, depend, depend</v>
      </c>
      <c r="Q244" cm="1">
        <f t="array" ref="Q244">SUM(--((_xlfn.REGEXTEST(keywords_copy[keyword], "^" &amp; keywords_copy[[#This Row],[keyword]] &amp; ".*")) * (keywords_copy[keep]=1) ))</f>
        <v>6</v>
      </c>
      <c r="R244" t="str" cm="1">
        <f t="array" ref="R244">_xlfn.TEXTJOIN(", ", TRUE, _xlfn._xlws.FILTER(keywords_copy[keyword], (_xlfn.REGEXTEST(keywords_copy[keyword], "^" &amp; keywords_copy[[#This Row],[keyword]] &amp; ".*")) * (keywords_copy[keep]=1), ""))</f>
        <v>depend, depend, depend, dependab, depend, depend</v>
      </c>
      <c r="S244" t="str" cm="1">
        <f t="array" ref="S24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45" spans="1:19" hidden="1" x14ac:dyDescent="0.3">
      <c r="A245" t="str">
        <f>IF(NOT(ISBLANK(keywords_copy[[#This Row],[correct value]])), keywords_copy[[#This Row],[correct value]], keywords_copy[[#This Row],[processed]])</f>
        <v>critic system</v>
      </c>
      <c r="B245">
        <f>LEN(keywords_copy[[#This Row],[keyword]])</f>
        <v>13</v>
      </c>
      <c r="C245">
        <v>1</v>
      </c>
      <c r="D245">
        <v>1</v>
      </c>
      <c r="E245" t="s">
        <v>969</v>
      </c>
      <c r="G245" t="b">
        <f>COUNTA(_xlfn.TEXTSPLIT(keywords_copy[[#This Row],[processed]]," "))=1</f>
        <v>0</v>
      </c>
      <c r="H245" t="s">
        <v>957</v>
      </c>
      <c r="I245" s="2" t="s">
        <v>958</v>
      </c>
      <c r="K245" cm="1">
        <f t="array" ref="K245">SUM(--((_xlfn.REGEXTEST(keywords_copy[keyword], "\b" &amp; keywords_copy[[#This Row],[keyword]] &amp; ".*")) * (keywords_copy[keep]=1) * (keywords_copy[QA]=keywords_copy[[#This Row],[QA]]) *  (keywords_copy[Redundant]&lt;&gt;1)))</f>
        <v>1</v>
      </c>
      <c r="L245" t="str" cm="1">
        <f t="array" ref="L245">_xlfn.TEXTJOIN(", ", TRUE, _xlfn._xlws.FILTER(keywords_copy[keyword], (_xlfn.REGEXTEST(keywords_copy[keyword], "\b" &amp; keywords_copy[[#This Row],[keyword]] &amp; ".*")) * (keywords_copy[keep]=1)  * (keywords_copy[QA]=keywords_copy[[#This Row],[QA]]) *  (keywords_copy[Redundant]&lt;&gt;1), ""))</f>
        <v>critic system</v>
      </c>
      <c r="M245" cm="1">
        <f t="array" ref="M245">SUM(--(RIGHT(_xlfn.TEXTSPLIT(keywords_copy[[#This Row],[processed]], ," "), 1) = "I"))</f>
        <v>0</v>
      </c>
      <c r="N245" cm="1">
        <f t="array" ref="N245">SUM(--(RIGHT(_xlfn.TEXTSPLIT(keywords_copy[[#This Row],[processed]], ," "), 2) = "bl"))</f>
        <v>0</v>
      </c>
      <c r="O245" cm="1">
        <f t="array" ref="O245">SUM(--(ISNUMBER(SEARCH(keywords_copy[[#This Row],[keyword]], keywords_copy[keyword]))))</f>
        <v>1</v>
      </c>
      <c r="P245" t="str" cm="1">
        <f t="array" ref="P245">_xlfn.TEXTJOIN(", ", TRUE, _xlfn._xlws.FILTER(keywords_copy[keyword], ISNUMBER(SEARCH(keywords_copy[[#This Row],[keyword]], keywords_copy[keyword])), ""))</f>
        <v>critic system</v>
      </c>
      <c r="Q245" cm="1">
        <f t="array" ref="Q245">SUM(--((_xlfn.REGEXTEST(keywords_copy[keyword], "^" &amp; keywords_copy[[#This Row],[keyword]] &amp; ".*")) * (keywords_copy[keep]=1) ))</f>
        <v>1</v>
      </c>
      <c r="R245" t="str" cm="1">
        <f t="array" ref="R245">_xlfn.TEXTJOIN(", ", TRUE, _xlfn._xlws.FILTER(keywords_copy[keyword], (_xlfn.REGEXTEST(keywords_copy[keyword], "^" &amp; keywords_copy[[#This Row],[keyword]] &amp; ".*")) * (keywords_copy[keep]=1), ""))</f>
        <v>critic system</v>
      </c>
      <c r="S245" t="str" cm="1">
        <f t="array" ref="S24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46" spans="1:19" hidden="1" x14ac:dyDescent="0.3">
      <c r="A246" t="str">
        <f>IF(NOT(ISBLANK(keywords_copy[[#This Row],[correct value]])), keywords_copy[[#This Row],[correct value]], keywords_copy[[#This Row],[processed]])</f>
        <v>measur testab</v>
      </c>
      <c r="B246">
        <f>LEN(keywords_copy[[#This Row],[keyword]])</f>
        <v>13</v>
      </c>
      <c r="C246">
        <v>1</v>
      </c>
      <c r="D246">
        <v>1</v>
      </c>
      <c r="E246" t="s">
        <v>1262</v>
      </c>
      <c r="F246">
        <v>1</v>
      </c>
      <c r="G246" t="b">
        <f>COUNTA(_xlfn.TEXTSPLIT(keywords_copy[[#This Row],[processed]]," "))=1</f>
        <v>0</v>
      </c>
      <c r="H246" t="s">
        <v>1240</v>
      </c>
      <c r="I246" s="2" t="s">
        <v>1241</v>
      </c>
      <c r="J246" t="s">
        <v>1441</v>
      </c>
      <c r="K246" cm="1">
        <f t="array" ref="K246">SUM(--((_xlfn.REGEXTEST(keywords_copy[keyword], "\b" &amp; keywords_copy[[#This Row],[keyword]] &amp; ".*")) * (keywords_copy[keep]=1) * (keywords_copy[QA]=keywords_copy[[#This Row],[QA]]) *  (keywords_copy[Redundant]&lt;&gt;1)))</f>
        <v>0</v>
      </c>
      <c r="L246" t="str" cm="1">
        <f t="array" ref="L246">_xlfn.TEXTJOIN(", ", TRUE, _xlfn._xlws.FILTER(keywords_copy[keyword], (_xlfn.REGEXTEST(keywords_copy[keyword], "\b" &amp; keywords_copy[[#This Row],[keyword]] &amp; ".*")) * (keywords_copy[keep]=1)  * (keywords_copy[QA]=keywords_copy[[#This Row],[QA]]) *  (keywords_copy[Redundant]&lt;&gt;1), ""))</f>
        <v/>
      </c>
      <c r="M246" cm="1">
        <f t="array" ref="M246">SUM(--(RIGHT(_xlfn.TEXTSPLIT(keywords_copy[[#This Row],[processed]], ," "), 1) = "I"))</f>
        <v>0</v>
      </c>
      <c r="N246" cm="1">
        <f t="array" ref="N246">SUM(--(RIGHT(_xlfn.TEXTSPLIT(keywords_copy[[#This Row],[processed]], ," "), 2) = "bl"))</f>
        <v>1</v>
      </c>
      <c r="O246" cm="1">
        <f t="array" ref="O246">SUM(--(ISNUMBER(SEARCH(keywords_copy[[#This Row],[keyword]], keywords_copy[keyword]))))</f>
        <v>1</v>
      </c>
      <c r="P246" t="str" cm="1">
        <f t="array" ref="P246">_xlfn.TEXTJOIN(", ", TRUE, _xlfn._xlws.FILTER(keywords_copy[keyword], ISNUMBER(SEARCH(keywords_copy[[#This Row],[keyword]], keywords_copy[keyword])), ""))</f>
        <v>measur testab</v>
      </c>
      <c r="Q246" cm="1">
        <f t="array" ref="Q246">SUM(--((_xlfn.REGEXTEST(keywords_copy[keyword], "^" &amp; keywords_copy[[#This Row],[keyword]] &amp; ".*")) * (keywords_copy[keep]=1) ))</f>
        <v>1</v>
      </c>
      <c r="R246" t="str" cm="1">
        <f t="array" ref="R246">_xlfn.TEXTJOIN(", ", TRUE, _xlfn._xlws.FILTER(keywords_copy[keyword], (_xlfn.REGEXTEST(keywords_copy[keyword], "^" &amp; keywords_copy[[#This Row],[keyword]] &amp; ".*")) * (keywords_copy[keep]=1), ""))</f>
        <v>measur testab</v>
      </c>
      <c r="S246" t="str" cm="1">
        <f t="array" ref="S246">""""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47" spans="1:19" x14ac:dyDescent="0.3">
      <c r="A247" s="6" t="str">
        <f>IF(NOT(ISBLANK(keywords_copy[[#This Row],[correct value]])), keywords_copy[[#This Row],[correct value]], keywords_copy[[#This Row],[processed]])</f>
        <v>design pattern</v>
      </c>
      <c r="B247" s="6">
        <f>LEN(keywords_copy[[#This Row],[keyword]])</f>
        <v>14</v>
      </c>
      <c r="C247">
        <v>0</v>
      </c>
      <c r="D247">
        <v>0</v>
      </c>
      <c r="E247" t="s">
        <v>541</v>
      </c>
      <c r="G247" t="b">
        <f>COUNTA(_xlfn.TEXTSPLIT(keywords_copy[[#This Row],[processed]]," "))=1</f>
        <v>0</v>
      </c>
      <c r="H247" t="s">
        <v>498</v>
      </c>
      <c r="I247" t="s">
        <v>498</v>
      </c>
      <c r="K247" cm="1">
        <f t="array" ref="K247">SUM(--((_xlfn.REGEXTEST(keywords_copy[keyword], "\b" &amp; keywords_copy[[#This Row],[keyword]] &amp; ".*")) * (keywords_copy[keep]=1) * (keywords_copy[QA]=keywords_copy[[#This Row],[QA]]) *  (keywords_copy[Redundant]&lt;&gt;1)))</f>
        <v>0</v>
      </c>
      <c r="L247" t="str" cm="1">
        <f t="array" ref="L247">_xlfn.TEXTJOIN(", ", TRUE, _xlfn._xlws.FILTER(keywords_copy[keyword], (_xlfn.REGEXTEST(keywords_copy[keyword], "\b" &amp; keywords_copy[[#This Row],[keyword]] &amp; ".*")) * (keywords_copy[keep]=1)  * (keywords_copy[QA]=keywords_copy[[#This Row],[QA]]) *  (keywords_copy[Redundant]&lt;&gt;1), ""))</f>
        <v/>
      </c>
      <c r="M247" cm="1">
        <f t="array" ref="M247">SUM(--(RIGHT(_xlfn.TEXTSPLIT(keywords_copy[[#This Row],[processed]], ," "), 1) = "I"))</f>
        <v>0</v>
      </c>
      <c r="N247" cm="1">
        <f t="array" ref="N247">SUM(--(RIGHT(_xlfn.TEXTSPLIT(keywords_copy[[#This Row],[processed]], ," "), 2) = "bl"))</f>
        <v>0</v>
      </c>
      <c r="O247" cm="1">
        <f t="array" ref="O247">SUM(--(ISNUMBER(SEARCH(keywords_copy[[#This Row],[keyword]], keywords_copy[keyword]))))</f>
        <v>1</v>
      </c>
      <c r="P247" t="str" cm="1">
        <f t="array" ref="P247">_xlfn.TEXTJOIN(", ", TRUE, _xlfn._xlws.FILTER(keywords_copy[keyword], ISNUMBER(SEARCH(keywords_copy[[#This Row],[keyword]], keywords_copy[keyword])), ""))</f>
        <v>design pattern</v>
      </c>
      <c r="Q247" cm="1">
        <f t="array" ref="Q247">SUM(--((_xlfn.REGEXTEST(keywords_copy[keyword], "^" &amp; keywords_copy[[#This Row],[keyword]] &amp; ".*")) * (keywords_copy[keep]=1) ))</f>
        <v>0</v>
      </c>
      <c r="R247" t="str" cm="1">
        <f t="array" ref="R247">_xlfn.TEXTJOIN(", ", TRUE, _xlfn._xlws.FILTER(keywords_copy[keyword], (_xlfn.REGEXTEST(keywords_copy[keyword], "^" &amp; keywords_copy[[#This Row],[keyword]] &amp; ".*")) * (keywords_copy[keep]=1), ""))</f>
        <v/>
      </c>
      <c r="S247" t="str" cm="1">
        <f t="array" ref="S24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48" spans="1:19" hidden="1" x14ac:dyDescent="0.3">
      <c r="A248" t="str">
        <f>IF(NOT(ISBLANK(keywords_copy[[#This Row],[correct value]])), keywords_copy[[#This Row],[correct value]], keywords_copy[[#This Row],[processed]])</f>
        <v>dependab</v>
      </c>
      <c r="B248">
        <f>LEN(keywords_copy[[#This Row],[keyword]])</f>
        <v>8</v>
      </c>
      <c r="C248">
        <v>0</v>
      </c>
      <c r="D248">
        <v>1</v>
      </c>
      <c r="E248" t="s">
        <v>861</v>
      </c>
      <c r="G248" t="b">
        <f>COUNTA(_xlfn.TEXTSPLIT(keywords_copy[[#This Row],[processed]]," "))=1</f>
        <v>1</v>
      </c>
      <c r="H248" t="s">
        <v>802</v>
      </c>
      <c r="I248" s="2" t="s">
        <v>802</v>
      </c>
      <c r="K248" cm="1">
        <f t="array" ref="K248">SUM(--((_xlfn.REGEXTEST(keywords_copy[keyword], "\b" &amp; keywords_copy[[#This Row],[keyword]] &amp; ".*")) * (keywords_copy[keep]=1) * (keywords_copy[QA]=keywords_copy[[#This Row],[QA]]) *  (keywords_copy[Redundant]&lt;&gt;1)))</f>
        <v>1</v>
      </c>
      <c r="L248" t="str" cm="1">
        <f t="array" ref="L248">_xlfn.TEXTJOIN(", ", TRUE, _xlfn._xlws.FILTER(keywords_copy[keyword], (_xlfn.REGEXTEST(keywords_copy[keyword], "\b" &amp; keywords_copy[[#This Row],[keyword]] &amp; ".*")) * (keywords_copy[keep]=1)  * (keywords_copy[QA]=keywords_copy[[#This Row],[QA]]) *  (keywords_copy[Redundant]&lt;&gt;1), ""))</f>
        <v>dependab</v>
      </c>
      <c r="M248" cm="1">
        <f t="array" ref="M248">SUM(--(RIGHT(_xlfn.TEXTSPLIT(keywords_copy[[#This Row],[processed]], ," "), 1) = "I"))</f>
        <v>0</v>
      </c>
      <c r="N248" cm="1">
        <f t="array" ref="N248">SUM(--(RIGHT(_xlfn.TEXTSPLIT(keywords_copy[[#This Row],[processed]], ," "), 2) = "bl"))</f>
        <v>0</v>
      </c>
      <c r="O248" cm="1">
        <f t="array" ref="O248">SUM(--(ISNUMBER(SEARCH(keywords_copy[[#This Row],[keyword]], keywords_copy[keyword]))))</f>
        <v>1</v>
      </c>
      <c r="P248" t="str" cm="1">
        <f t="array" ref="P248">_xlfn.TEXTJOIN(", ", TRUE, _xlfn._xlws.FILTER(keywords_copy[keyword], ISNUMBER(SEARCH(keywords_copy[[#This Row],[keyword]], keywords_copy[keyword])), ""))</f>
        <v>dependab</v>
      </c>
      <c r="Q248" cm="1">
        <f t="array" ref="Q248">SUM(--((_xlfn.REGEXTEST(keywords_copy[keyword], "^" &amp; keywords_copy[[#This Row],[keyword]] &amp; ".*")) * (keywords_copy[keep]=1) ))</f>
        <v>1</v>
      </c>
      <c r="R248" t="str" cm="1">
        <f t="array" ref="R248">_xlfn.TEXTJOIN(", ", TRUE, _xlfn._xlws.FILTER(keywords_copy[keyword], (_xlfn.REGEXTEST(keywords_copy[keyword], "^" &amp; keywords_copy[[#This Row],[keyword]] &amp; ".*")) * (keywords_copy[keep]=1), ""))</f>
        <v>dependab</v>
      </c>
      <c r="S248" t="str" cm="1">
        <f t="array" ref="S24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49" spans="1:19" hidden="1" x14ac:dyDescent="0.3">
      <c r="A249" t="str">
        <f>IF(NOT(ISBLANK(keywords_copy[[#This Row],[correct value]])), keywords_copy[[#This Row],[correct value]], keywords_copy[[#This Row],[processed]])</f>
        <v>deploy</v>
      </c>
      <c r="B249">
        <f>LEN(keywords_copy[[#This Row],[keyword]])</f>
        <v>6</v>
      </c>
      <c r="C249">
        <v>0</v>
      </c>
      <c r="D249">
        <v>1</v>
      </c>
      <c r="E249" t="s">
        <v>390</v>
      </c>
      <c r="G249" t="b">
        <f>COUNTA(_xlfn.TEXTSPLIT(keywords_copy[[#This Row],[processed]]," "))=1</f>
        <v>1</v>
      </c>
      <c r="H249" t="s">
        <v>256</v>
      </c>
      <c r="I249" s="2" t="s">
        <v>256</v>
      </c>
      <c r="K249" cm="1">
        <f t="array" ref="K249">SUM(--((_xlfn.REGEXTEST(keywords_copy[keyword], "\b" &amp; keywords_copy[[#This Row],[keyword]] &amp; ".*")) * (keywords_copy[keep]=1) * (keywords_copy[QA]=keywords_copy[[#This Row],[QA]]) *  (keywords_copy[Redundant]&lt;&gt;1)))</f>
        <v>1</v>
      </c>
      <c r="L249" t="str" cm="1">
        <f t="array" ref="L249">_xlfn.TEXTJOIN(", ", TRUE, _xlfn._xlws.FILTER(keywords_copy[keyword], (_xlfn.REGEXTEST(keywords_copy[keyword], "\b" &amp; keywords_copy[[#This Row],[keyword]] &amp; ".*")) * (keywords_copy[keep]=1)  * (keywords_copy[QA]=keywords_copy[[#This Row],[QA]]) *  (keywords_copy[Redundant]&lt;&gt;1), ""))</f>
        <v>deploy</v>
      </c>
      <c r="M249" cm="1">
        <f t="array" ref="M249">SUM(--(RIGHT(_xlfn.TEXTSPLIT(keywords_copy[[#This Row],[processed]], ," "), 1) = "I"))</f>
        <v>0</v>
      </c>
      <c r="N249" cm="1">
        <f t="array" ref="N249">SUM(--(RIGHT(_xlfn.TEXTSPLIT(keywords_copy[[#This Row],[processed]], ," "), 2) = "bl"))</f>
        <v>0</v>
      </c>
      <c r="O249" cm="1">
        <f t="array" ref="O249">SUM(--(ISNUMBER(SEARCH(keywords_copy[[#This Row],[keyword]], keywords_copy[keyword]))))</f>
        <v>3</v>
      </c>
      <c r="P249" t="str" cm="1">
        <f t="array" ref="P249">_xlfn.TEXTJOIN(", ", TRUE, _xlfn._xlws.FILTER(keywords_copy[keyword], ISNUMBER(SEARCH(keywords_copy[[#This Row],[keyword]], keywords_copy[keyword])), ""))</f>
        <v>cloud deploy, deploy, undeploy</v>
      </c>
      <c r="Q249" cm="1">
        <f t="array" ref="Q249">SUM(--((_xlfn.REGEXTEST(keywords_copy[keyword], "^" &amp; keywords_copy[[#This Row],[keyword]] &amp; ".*")) * (keywords_copy[keep]=1) ))</f>
        <v>1</v>
      </c>
      <c r="R249" t="str" cm="1">
        <f t="array" ref="R249">_xlfn.TEXTJOIN(", ", TRUE, _xlfn._xlws.FILTER(keywords_copy[keyword], (_xlfn.REGEXTEST(keywords_copy[keyword], "^" &amp; keywords_copy[[#This Row],[keyword]] &amp; ".*")) * (keywords_copy[keep]=1), ""))</f>
        <v>deploy</v>
      </c>
      <c r="S249" t="str" cm="1">
        <f t="array" ref="S24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50" spans="1:19" hidden="1" x14ac:dyDescent="0.3">
      <c r="A250" t="str">
        <f>IF(NOT(ISBLANK(keywords_copy[[#This Row],[correct value]])), keywords_copy[[#This Row],[correct value]], keywords_copy[[#This Row],[processed]])</f>
        <v>design decis</v>
      </c>
      <c r="B250">
        <f>LEN(keywords_copy[[#This Row],[keyword]])</f>
        <v>12</v>
      </c>
      <c r="C250">
        <v>1</v>
      </c>
      <c r="D250">
        <v>1</v>
      </c>
      <c r="E250" t="s">
        <v>541</v>
      </c>
      <c r="G250" t="b">
        <f>COUNTA(_xlfn.TEXTSPLIT(keywords_copy[[#This Row],[processed]]," "))=1</f>
        <v>0</v>
      </c>
      <c r="H250" t="s">
        <v>612</v>
      </c>
      <c r="I250" s="2" t="s">
        <v>613</v>
      </c>
      <c r="K250" cm="1">
        <f t="array" ref="K250">SUM(--((_xlfn.REGEXTEST(keywords_copy[keyword], "\b" &amp; keywords_copy[[#This Row],[keyword]] &amp; ".*")) * (keywords_copy[keep]=1) * (keywords_copy[QA]=keywords_copy[[#This Row],[QA]]) *  (keywords_copy[Redundant]&lt;&gt;1)))</f>
        <v>1</v>
      </c>
      <c r="L250" t="str" cm="1">
        <f t="array" ref="L250">_xlfn.TEXTJOIN(", ", TRUE, _xlfn._xlws.FILTER(keywords_copy[keyword], (_xlfn.REGEXTEST(keywords_copy[keyword], "\b" &amp; keywords_copy[[#This Row],[keyword]] &amp; ".*")) * (keywords_copy[keep]=1)  * (keywords_copy[QA]=keywords_copy[[#This Row],[QA]]) *  (keywords_copy[Redundant]&lt;&gt;1), ""))</f>
        <v>design decis</v>
      </c>
      <c r="M250" cm="1">
        <f t="array" ref="M250">SUM(--(RIGHT(_xlfn.TEXTSPLIT(keywords_copy[[#This Row],[processed]], ," "), 1) = "I"))</f>
        <v>0</v>
      </c>
      <c r="N250" cm="1">
        <f t="array" ref="N250">SUM(--(RIGHT(_xlfn.TEXTSPLIT(keywords_copy[[#This Row],[processed]], ," "), 2) = "bl"))</f>
        <v>0</v>
      </c>
      <c r="O250" cm="1">
        <f t="array" ref="O250">SUM(--(ISNUMBER(SEARCH(keywords_copy[[#This Row],[keyword]], keywords_copy[keyword]))))</f>
        <v>1</v>
      </c>
      <c r="P250" t="str" cm="1">
        <f t="array" ref="P250">_xlfn.TEXTJOIN(", ", TRUE, _xlfn._xlws.FILTER(keywords_copy[keyword], ISNUMBER(SEARCH(keywords_copy[[#This Row],[keyword]], keywords_copy[keyword])), ""))</f>
        <v>design decis</v>
      </c>
      <c r="Q250" cm="1">
        <f t="array" ref="Q250">SUM(--((_xlfn.REGEXTEST(keywords_copy[keyword], "^" &amp; keywords_copy[[#This Row],[keyword]] &amp; ".*")) * (keywords_copy[keep]=1) ))</f>
        <v>1</v>
      </c>
      <c r="R250" t="str" cm="1">
        <f t="array" ref="R250">_xlfn.TEXTJOIN(", ", TRUE, _xlfn._xlws.FILTER(keywords_copy[keyword], (_xlfn.REGEXTEST(keywords_copy[keyword], "^" &amp; keywords_copy[[#This Row],[keyword]] &amp; ".*")) * (keywords_copy[keep]=1), ""))</f>
        <v>design decis</v>
      </c>
      <c r="S250" t="str" cm="1">
        <f t="array" ref="S25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51" spans="1:19" hidden="1" x14ac:dyDescent="0.3">
      <c r="A251" t="str">
        <f>IF(NOT(ISBLANK(keywords_copy[[#This Row],[correct value]])), keywords_copy[[#This Row],[correct value]], keywords_copy[[#This Row],[processed]])</f>
        <v>smell density</v>
      </c>
      <c r="B251">
        <f>LEN(keywords_copy[[#This Row],[keyword]])</f>
        <v>13</v>
      </c>
      <c r="C251">
        <v>1</v>
      </c>
      <c r="D251">
        <v>1</v>
      </c>
      <c r="E251" t="s">
        <v>1262</v>
      </c>
      <c r="G251" t="b">
        <f>COUNTA(_xlfn.TEXTSPLIT(keywords_copy[[#This Row],[processed]]," "))=1</f>
        <v>0</v>
      </c>
      <c r="H251" t="s">
        <v>1250</v>
      </c>
      <c r="I251" s="2" t="s">
        <v>1251</v>
      </c>
      <c r="J251" t="s">
        <v>1424</v>
      </c>
      <c r="K251" cm="1">
        <f t="array" ref="K251">SUM(--((_xlfn.REGEXTEST(keywords_copy[keyword], "\b" &amp; keywords_copy[[#This Row],[keyword]] &amp; ".*")) * (keywords_copy[keep]=1) * (keywords_copy[QA]=keywords_copy[[#This Row],[QA]]) *  (keywords_copy[Redundant]&lt;&gt;1)))</f>
        <v>1</v>
      </c>
      <c r="L251" t="str" cm="1">
        <f t="array" ref="L251">_xlfn.TEXTJOIN(", ", TRUE, _xlfn._xlws.FILTER(keywords_copy[keyword], (_xlfn.REGEXTEST(keywords_copy[keyword], "\b" &amp; keywords_copy[[#This Row],[keyword]] &amp; ".*")) * (keywords_copy[keep]=1)  * (keywords_copy[QA]=keywords_copy[[#This Row],[QA]]) *  (keywords_copy[Redundant]&lt;&gt;1), ""))</f>
        <v>smell density</v>
      </c>
      <c r="M251" cm="1">
        <f t="array" ref="M251">SUM(--(RIGHT(_xlfn.TEXTSPLIT(keywords_copy[[#This Row],[processed]], ," "), 1) = "I"))</f>
        <v>1</v>
      </c>
      <c r="N251" cm="1">
        <f t="array" ref="N251">SUM(--(RIGHT(_xlfn.TEXTSPLIT(keywords_copy[[#This Row],[processed]], ," "), 2) = "bl"))</f>
        <v>0</v>
      </c>
      <c r="O251" cm="1">
        <f t="array" ref="O251">SUM(--(ISNUMBER(SEARCH(keywords_copy[[#This Row],[keyword]], keywords_copy[keyword]))))</f>
        <v>1</v>
      </c>
      <c r="P251" t="str" cm="1">
        <f t="array" ref="P251">_xlfn.TEXTJOIN(", ", TRUE, _xlfn._xlws.FILTER(keywords_copy[keyword], ISNUMBER(SEARCH(keywords_copy[[#This Row],[keyword]], keywords_copy[keyword])), ""))</f>
        <v>smell density</v>
      </c>
      <c r="Q251" cm="1">
        <f t="array" ref="Q251">SUM(--((_xlfn.REGEXTEST(keywords_copy[keyword], "^" &amp; keywords_copy[[#This Row],[keyword]] &amp; ".*")) * (keywords_copy[keep]=1) ))</f>
        <v>1</v>
      </c>
      <c r="R251" t="str" cm="1">
        <f t="array" ref="R251">_xlfn.TEXTJOIN(", ", TRUE, _xlfn._xlws.FILTER(keywords_copy[keyword], (_xlfn.REGEXTEST(keywords_copy[keyword], "^" &amp; keywords_copy[[#This Row],[keyword]] &amp; ".*")) * (keywords_copy[keep]=1), ""))</f>
        <v>smell density</v>
      </c>
      <c r="S251" t="str" cm="1">
        <f t="array" ref="S25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52" spans="1:19" hidden="1" x14ac:dyDescent="0.3">
      <c r="A252" t="str">
        <f>IF(NOT(ISBLANK(keywords_copy[[#This Row],[correct value]])), keywords_copy[[#This Row],[correct value]], keywords_copy[[#This Row],[processed]])</f>
        <v>process model</v>
      </c>
      <c r="B252">
        <f>LEN(keywords_copy[[#This Row],[keyword]])</f>
        <v>13</v>
      </c>
      <c r="C252">
        <v>1</v>
      </c>
      <c r="D252">
        <v>1</v>
      </c>
      <c r="E252" t="s">
        <v>969</v>
      </c>
      <c r="G252" t="b">
        <f>COUNTA(_xlfn.TEXTSPLIT(keywords_copy[[#This Row],[processed]]," "))=1</f>
        <v>0</v>
      </c>
      <c r="H252" t="s">
        <v>967</v>
      </c>
      <c r="I252" s="2" t="s">
        <v>968</v>
      </c>
      <c r="K252" cm="1">
        <f t="array" ref="K252">SUM(--((_xlfn.REGEXTEST(keywords_copy[keyword], "\b" &amp; keywords_copy[[#This Row],[keyword]] &amp; ".*")) * (keywords_copy[keep]=1) * (keywords_copy[QA]=keywords_copy[[#This Row],[QA]]) *  (keywords_copy[Redundant]&lt;&gt;1)))</f>
        <v>1</v>
      </c>
      <c r="L252" t="str" cm="1">
        <f t="array" ref="L252">_xlfn.TEXTJOIN(", ", TRUE, _xlfn._xlws.FILTER(keywords_copy[keyword], (_xlfn.REGEXTEST(keywords_copy[keyword], "\b" &amp; keywords_copy[[#This Row],[keyword]] &amp; ".*")) * (keywords_copy[keep]=1)  * (keywords_copy[QA]=keywords_copy[[#This Row],[QA]]) *  (keywords_copy[Redundant]&lt;&gt;1), ""))</f>
        <v>process model</v>
      </c>
      <c r="M252" cm="1">
        <f t="array" ref="M252">SUM(--(RIGHT(_xlfn.TEXTSPLIT(keywords_copy[[#This Row],[processed]], ," "), 1) = "I"))</f>
        <v>0</v>
      </c>
      <c r="N252" cm="1">
        <f t="array" ref="N252">SUM(--(RIGHT(_xlfn.TEXTSPLIT(keywords_copy[[#This Row],[processed]], ," "), 2) = "bl"))</f>
        <v>0</v>
      </c>
      <c r="O252" cm="1">
        <f t="array" ref="O252">SUM(--(ISNUMBER(SEARCH(keywords_copy[[#This Row],[keyword]], keywords_copy[keyword]))))</f>
        <v>1</v>
      </c>
      <c r="P252" t="str" cm="1">
        <f t="array" ref="P252">_xlfn.TEXTJOIN(", ", TRUE, _xlfn._xlws.FILTER(keywords_copy[keyword], ISNUMBER(SEARCH(keywords_copy[[#This Row],[keyword]], keywords_copy[keyword])), ""))</f>
        <v>process model</v>
      </c>
      <c r="Q252" cm="1">
        <f t="array" ref="Q252">SUM(--((_xlfn.REGEXTEST(keywords_copy[keyword], "^" &amp; keywords_copy[[#This Row],[keyword]] &amp; ".*")) * (keywords_copy[keep]=1) ))</f>
        <v>1</v>
      </c>
      <c r="R252" t="str" cm="1">
        <f t="array" ref="R252">_xlfn.TEXTJOIN(", ", TRUE, _xlfn._xlws.FILTER(keywords_copy[keyword], (_xlfn.REGEXTEST(keywords_copy[keyword], "^" &amp; keywords_copy[[#This Row],[keyword]] &amp; ".*")) * (keywords_copy[keep]=1), ""))</f>
        <v>process model</v>
      </c>
      <c r="S252" t="str" cm="1">
        <f t="array" ref="S25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253" spans="1:19" hidden="1" x14ac:dyDescent="0.3">
      <c r="A253" t="str">
        <f>IF(NOT(ISBLANK(keywords_copy[[#This Row],[correct value]])), keywords_copy[[#This Row],[correct value]], keywords_copy[[#This Row],[processed]])</f>
        <v>availab</v>
      </c>
      <c r="B253">
        <f>LEN(keywords_copy[[#This Row],[keyword]])</f>
        <v>7</v>
      </c>
      <c r="C253">
        <v>0</v>
      </c>
      <c r="D253">
        <v>1</v>
      </c>
      <c r="E253" t="s">
        <v>1184</v>
      </c>
      <c r="G253" t="b">
        <f>COUNTA(_xlfn.TEXTSPLIT(keywords_copy[[#This Row],[processed]]," "))=1</f>
        <v>1</v>
      </c>
      <c r="H253" t="s">
        <v>804</v>
      </c>
      <c r="I253" s="2" t="s">
        <v>804</v>
      </c>
      <c r="K253" cm="1">
        <f t="array" ref="K253">SUM(--((_xlfn.REGEXTEST(keywords_copy[keyword], "\b" &amp; keywords_copy[[#This Row],[keyword]] &amp; ".*")) * (keywords_copy[keep]=1) * (keywords_copy[QA]=keywords_copy[[#This Row],[QA]]) *  (keywords_copy[Redundant]&lt;&gt;1)))</f>
        <v>1</v>
      </c>
      <c r="L253" t="str" cm="1">
        <f t="array" ref="L253">_xlfn.TEXTJOIN(", ", TRUE, _xlfn._xlws.FILTER(keywords_copy[keyword], (_xlfn.REGEXTEST(keywords_copy[keyword], "\b" &amp; keywords_copy[[#This Row],[keyword]] &amp; ".*")) * (keywords_copy[keep]=1)  * (keywords_copy[QA]=keywords_copy[[#This Row],[QA]]) *  (keywords_copy[Redundant]&lt;&gt;1), ""))</f>
        <v>availab</v>
      </c>
      <c r="M253" cm="1">
        <f t="array" ref="M253">SUM(--(RIGHT(_xlfn.TEXTSPLIT(keywords_copy[[#This Row],[processed]], ," "), 1) = "I"))</f>
        <v>0</v>
      </c>
      <c r="N253" cm="1">
        <f t="array" ref="N253">SUM(--(RIGHT(_xlfn.TEXTSPLIT(keywords_copy[[#This Row],[processed]], ," "), 2) = "bl"))</f>
        <v>0</v>
      </c>
      <c r="O253" cm="1">
        <f t="array" ref="O253">SUM(--(ISNUMBER(SEARCH(keywords_copy[[#This Row],[keyword]], keywords_copy[keyword]))))</f>
        <v>2</v>
      </c>
      <c r="P253" t="str" cm="1">
        <f t="array" ref="P253">_xlfn.TEXTJOIN(", ", TRUE, _xlfn._xlws.FILTER(keywords_copy[keyword], ISNUMBER(SEARCH(keywords_copy[[#This Row],[keyword]], keywords_copy[keyword])), ""))</f>
        <v>availab, availab</v>
      </c>
      <c r="Q253" cm="1">
        <f t="array" ref="Q253">SUM(--((_xlfn.REGEXTEST(keywords_copy[keyword], "^" &amp; keywords_copy[[#This Row],[keyword]] &amp; ".*")) * (keywords_copy[keep]=1) ))</f>
        <v>2</v>
      </c>
      <c r="R253" t="str" cm="1">
        <f t="array" ref="R253">_xlfn.TEXTJOIN(", ", TRUE, _xlfn._xlws.FILTER(keywords_copy[keyword], (_xlfn.REGEXTEST(keywords_copy[keyword], "^" &amp; keywords_copy[[#This Row],[keyword]] &amp; ".*")) * (keywords_copy[keep]=1), ""))</f>
        <v>availab, availab</v>
      </c>
      <c r="S253" t="str" cm="1">
        <f t="array" ref="S25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54" spans="1:19" hidden="1" x14ac:dyDescent="0.3">
      <c r="A254" t="str">
        <f>IF(NOT(ISBLANK(keywords_copy[[#This Row],[correct value]])), keywords_copy[[#This Row],[correct value]], keywords_copy[[#This Row],[processed]])</f>
        <v>barrier</v>
      </c>
      <c r="B254">
        <f>LEN(keywords_copy[[#This Row],[keyword]])</f>
        <v>7</v>
      </c>
      <c r="C254">
        <v>0</v>
      </c>
      <c r="D254">
        <v>1</v>
      </c>
      <c r="E254" t="s">
        <v>1184</v>
      </c>
      <c r="G254" t="b">
        <f>COUNTA(_xlfn.TEXTSPLIT(keywords_copy[[#This Row],[processed]]," "))=1</f>
        <v>1</v>
      </c>
      <c r="H254" t="s">
        <v>1056</v>
      </c>
      <c r="I254" s="2" t="s">
        <v>1056</v>
      </c>
      <c r="K254" cm="1">
        <f t="array" ref="K254">SUM(--((_xlfn.REGEXTEST(keywords_copy[keyword], "\b" &amp; keywords_copy[[#This Row],[keyword]] &amp; ".*")) * (keywords_copy[keep]=1) * (keywords_copy[QA]=keywords_copy[[#This Row],[QA]]) *  (keywords_copy[Redundant]&lt;&gt;1)))</f>
        <v>1</v>
      </c>
      <c r="L254" t="str" cm="1">
        <f t="array" ref="L254">_xlfn.TEXTJOIN(", ", TRUE, _xlfn._xlws.FILTER(keywords_copy[keyword], (_xlfn.REGEXTEST(keywords_copy[keyword], "\b" &amp; keywords_copy[[#This Row],[keyword]] &amp; ".*")) * (keywords_copy[keep]=1)  * (keywords_copy[QA]=keywords_copy[[#This Row],[QA]]) *  (keywords_copy[Redundant]&lt;&gt;1), ""))</f>
        <v>barrier</v>
      </c>
      <c r="M254" cm="1">
        <f t="array" ref="M254">SUM(--(RIGHT(_xlfn.TEXTSPLIT(keywords_copy[[#This Row],[processed]], ," "), 1) = "I"))</f>
        <v>0</v>
      </c>
      <c r="N254" cm="1">
        <f t="array" ref="N254">SUM(--(RIGHT(_xlfn.TEXTSPLIT(keywords_copy[[#This Row],[processed]], ," "), 2) = "bl"))</f>
        <v>0</v>
      </c>
      <c r="O254" cm="1">
        <f t="array" ref="O254">SUM(--(ISNUMBER(SEARCH(keywords_copy[[#This Row],[keyword]], keywords_copy[keyword]))))</f>
        <v>1</v>
      </c>
      <c r="P254" t="str" cm="1">
        <f t="array" ref="P254">_xlfn.TEXTJOIN(", ", TRUE, _xlfn._xlws.FILTER(keywords_copy[keyword], ISNUMBER(SEARCH(keywords_copy[[#This Row],[keyword]], keywords_copy[keyword])), ""))</f>
        <v>barrier</v>
      </c>
      <c r="Q254" cm="1">
        <f t="array" ref="Q254">SUM(--((_xlfn.REGEXTEST(keywords_copy[keyword], "^" &amp; keywords_copy[[#This Row],[keyword]] &amp; ".*")) * (keywords_copy[keep]=1) ))</f>
        <v>1</v>
      </c>
      <c r="R254" t="str" cm="1">
        <f t="array" ref="R254">_xlfn.TEXTJOIN(", ", TRUE, _xlfn._xlws.FILTER(keywords_copy[keyword], (_xlfn.REGEXTEST(keywords_copy[keyword], "^" &amp; keywords_copy[[#This Row],[keyword]] &amp; ".*")) * (keywords_copy[keep]=1), ""))</f>
        <v>barrier</v>
      </c>
      <c r="S254" t="str" cm="1">
        <f t="array" ref="S25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55" spans="1:19" hidden="1" x14ac:dyDescent="0.3">
      <c r="A255" t="str">
        <f>IF(NOT(ISBLANK(keywords_copy[[#This Row],[correct value]])), keywords_copy[[#This Row],[correct value]], keywords_copy[[#This Row],[processed]])</f>
        <v>diagno</v>
      </c>
      <c r="B255">
        <f>LEN(keywords_copy[[#This Row],[keyword]])</f>
        <v>6</v>
      </c>
      <c r="C255">
        <v>0</v>
      </c>
      <c r="D255">
        <v>1</v>
      </c>
      <c r="E255" t="s">
        <v>861</v>
      </c>
      <c r="G255" t="b">
        <f>COUNTA(_xlfn.TEXTSPLIT(keywords_copy[[#This Row],[processed]]," "))=1</f>
        <v>1</v>
      </c>
      <c r="H255" t="s">
        <v>806</v>
      </c>
      <c r="I255" s="2" t="s">
        <v>807</v>
      </c>
      <c r="K255" cm="1">
        <f t="array" ref="K255">SUM(--((_xlfn.REGEXTEST(keywords_copy[keyword], "\b" &amp; keywords_copy[[#This Row],[keyword]] &amp; ".*")) * (keywords_copy[keep]=1) * (keywords_copy[QA]=keywords_copy[[#This Row],[QA]]) *  (keywords_copy[Redundant]&lt;&gt;1)))</f>
        <v>1</v>
      </c>
      <c r="L255" t="str" cm="1">
        <f t="array" ref="L255">_xlfn.TEXTJOIN(", ", TRUE, _xlfn._xlws.FILTER(keywords_copy[keyword], (_xlfn.REGEXTEST(keywords_copy[keyword], "\b" &amp; keywords_copy[[#This Row],[keyword]] &amp; ".*")) * (keywords_copy[keep]=1)  * (keywords_copy[QA]=keywords_copy[[#This Row],[QA]]) *  (keywords_copy[Redundant]&lt;&gt;1), ""))</f>
        <v>diagno</v>
      </c>
      <c r="M255" cm="1">
        <f t="array" ref="M255">SUM(--(RIGHT(_xlfn.TEXTSPLIT(keywords_copy[[#This Row],[processed]], ," "), 1) = "I"))</f>
        <v>0</v>
      </c>
      <c r="N255" cm="1">
        <f t="array" ref="N255">SUM(--(RIGHT(_xlfn.TEXTSPLIT(keywords_copy[[#This Row],[processed]], ," "), 2) = "bl"))</f>
        <v>0</v>
      </c>
      <c r="O255" cm="1">
        <f t="array" ref="O255">SUM(--(ISNUMBER(SEARCH(keywords_copy[[#This Row],[keyword]], keywords_copy[keyword]))))</f>
        <v>2</v>
      </c>
      <c r="P255" t="str" cm="1">
        <f t="array" ref="P255">_xlfn.TEXTJOIN(", ", TRUE, _xlfn._xlws.FILTER(keywords_copy[keyword], ISNUMBER(SEARCH(keywords_copy[[#This Row],[keyword]], keywords_copy[keyword])), ""))</f>
        <v>diagno, diagno</v>
      </c>
      <c r="Q255" cm="1">
        <f t="array" ref="Q255">SUM(--((_xlfn.REGEXTEST(keywords_copy[keyword], "^" &amp; keywords_copy[[#This Row],[keyword]] &amp; ".*")) * (keywords_copy[keep]=1) ))</f>
        <v>2</v>
      </c>
      <c r="R255" t="str" cm="1">
        <f t="array" ref="R255">_xlfn.TEXTJOIN(", ", TRUE, _xlfn._xlws.FILTER(keywords_copy[keyword], (_xlfn.REGEXTEST(keywords_copy[keyword], "^" &amp; keywords_copy[[#This Row],[keyword]] &amp; ".*")) * (keywords_copy[keep]=1), ""))</f>
        <v>diagno, diagno</v>
      </c>
      <c r="S255" t="str" cm="1">
        <f t="array" ref="S25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56" spans="1:19" hidden="1" x14ac:dyDescent="0.3">
      <c r="A256" t="str">
        <f>IF(NOT(ISBLANK(keywords_copy[[#This Row],[correct value]])), keywords_copy[[#This Row],[correct value]], keywords_copy[[#This Row],[processed]])</f>
        <v>testab factor</v>
      </c>
      <c r="B256">
        <f>LEN(keywords_copy[[#This Row],[keyword]])</f>
        <v>13</v>
      </c>
      <c r="C256">
        <v>1</v>
      </c>
      <c r="D256">
        <v>1</v>
      </c>
      <c r="E256" t="s">
        <v>1262</v>
      </c>
      <c r="F256">
        <v>1</v>
      </c>
      <c r="G256" t="b">
        <f>COUNTA(_xlfn.TEXTSPLIT(keywords_copy[[#This Row],[processed]]," "))=1</f>
        <v>0</v>
      </c>
      <c r="H256" t="s">
        <v>1248</v>
      </c>
      <c r="I256" s="2" t="s">
        <v>1249</v>
      </c>
      <c r="J256" t="s">
        <v>1444</v>
      </c>
      <c r="K256" cm="1">
        <f t="array" ref="K256">SUM(--((_xlfn.REGEXTEST(keywords_copy[keyword], "\b" &amp; keywords_copy[[#This Row],[keyword]] &amp; ".*")) * (keywords_copy[keep]=1) * (keywords_copy[QA]=keywords_copy[[#This Row],[QA]]) *  (keywords_copy[Redundant]&lt;&gt;1)))</f>
        <v>0</v>
      </c>
      <c r="L256" t="str" cm="1">
        <f t="array" ref="L256">_xlfn.TEXTJOIN(", ", TRUE, _xlfn._xlws.FILTER(keywords_copy[keyword], (_xlfn.REGEXTEST(keywords_copy[keyword], "\b" &amp; keywords_copy[[#This Row],[keyword]] &amp; ".*")) * (keywords_copy[keep]=1)  * (keywords_copy[QA]=keywords_copy[[#This Row],[QA]]) *  (keywords_copy[Redundant]&lt;&gt;1), ""))</f>
        <v/>
      </c>
      <c r="M256" cm="1">
        <f t="array" ref="M256">SUM(--(RIGHT(_xlfn.TEXTSPLIT(keywords_copy[[#This Row],[processed]], ," "), 1) = "I"))</f>
        <v>0</v>
      </c>
      <c r="N256" cm="1">
        <f t="array" ref="N256">SUM(--(RIGHT(_xlfn.TEXTSPLIT(keywords_copy[[#This Row],[processed]], ," "), 2) = "bl"))</f>
        <v>1</v>
      </c>
      <c r="O256" cm="1">
        <f t="array" ref="O256">SUM(--(ISNUMBER(SEARCH(keywords_copy[[#This Row],[keyword]], keywords_copy[keyword]))))</f>
        <v>1</v>
      </c>
      <c r="P256" t="str" cm="1">
        <f t="array" ref="P256">_xlfn.TEXTJOIN(", ", TRUE, _xlfn._xlws.FILTER(keywords_copy[keyword], ISNUMBER(SEARCH(keywords_copy[[#This Row],[keyword]], keywords_copy[keyword])), ""))</f>
        <v>testab factor</v>
      </c>
      <c r="Q256" cm="1">
        <f t="array" ref="Q256">SUM(--((_xlfn.REGEXTEST(keywords_copy[keyword], "^" &amp; keywords_copy[[#This Row],[keyword]] &amp; ".*")) * (keywords_copy[keep]=1) ))</f>
        <v>1</v>
      </c>
      <c r="R256" t="str" cm="1">
        <f t="array" ref="R256">_xlfn.TEXTJOIN(", ", TRUE, _xlfn._xlws.FILTER(keywords_copy[keyword], (_xlfn.REGEXTEST(keywords_copy[keyword], "^" &amp; keywords_copy[[#This Row],[keyword]] &amp; ".*")) * (keywords_copy[keep]=1), ""))</f>
        <v>testab factor</v>
      </c>
      <c r="S256" t="str" cm="1">
        <f t="array" ref="S256">""""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57" spans="1:19" hidden="1" x14ac:dyDescent="0.3">
      <c r="A257" t="str">
        <f>IF(NOT(ISBLANK(keywords_copy[[#This Row],[correct value]])), keywords_copy[[#This Row],[correct value]], keywords_copy[[#This Row],[processed]])</f>
        <v>responsiv</v>
      </c>
      <c r="B257">
        <f>LEN(keywords_copy[[#This Row],[keyword]])</f>
        <v>9</v>
      </c>
      <c r="C257">
        <v>0</v>
      </c>
      <c r="D257">
        <v>1</v>
      </c>
      <c r="E257" t="s">
        <v>1383</v>
      </c>
      <c r="G257" t="b">
        <f>COUNTA(_xlfn.TEXTSPLIT(keywords_copy[[#This Row],[processed]]," "))=1</f>
        <v>1</v>
      </c>
      <c r="H257" t="s">
        <v>1281</v>
      </c>
      <c r="I257" s="2" t="s">
        <v>1281</v>
      </c>
      <c r="K257" cm="1">
        <f t="array" ref="K257">SUM(--((_xlfn.REGEXTEST(keywords_copy[keyword], "\b" &amp; keywords_copy[[#This Row],[keyword]] &amp; ".*")) * (keywords_copy[keep]=1) * (keywords_copy[QA]=keywords_copy[[#This Row],[QA]]) *  (keywords_copy[Redundant]&lt;&gt;1)))</f>
        <v>1</v>
      </c>
      <c r="L257" t="str" cm="1">
        <f t="array" ref="L257">_xlfn.TEXTJOIN(", ", TRUE, _xlfn._xlws.FILTER(keywords_copy[keyword], (_xlfn.REGEXTEST(keywords_copy[keyword], "\b" &amp; keywords_copy[[#This Row],[keyword]] &amp; ".*")) * (keywords_copy[keep]=1)  * (keywords_copy[QA]=keywords_copy[[#This Row],[QA]]) *  (keywords_copy[Redundant]&lt;&gt;1), ""))</f>
        <v>responsiv</v>
      </c>
      <c r="M257" cm="1">
        <f t="array" ref="M257">SUM(--(RIGHT(_xlfn.TEXTSPLIT(keywords_copy[[#This Row],[processed]], ," "), 1) = "I"))</f>
        <v>0</v>
      </c>
      <c r="N257" cm="1">
        <f t="array" ref="N257">SUM(--(RIGHT(_xlfn.TEXTSPLIT(keywords_copy[[#This Row],[processed]], ," "), 2) = "bl"))</f>
        <v>0</v>
      </c>
      <c r="O257" cm="1">
        <f t="array" ref="O257">SUM(--(ISNUMBER(SEARCH(keywords_copy[[#This Row],[keyword]], keywords_copy[keyword]))))</f>
        <v>1</v>
      </c>
      <c r="P257" t="str" cm="1">
        <f t="array" ref="P257">_xlfn.TEXTJOIN(", ", TRUE, _xlfn._xlws.FILTER(keywords_copy[keyword], ISNUMBER(SEARCH(keywords_copy[[#This Row],[keyword]], keywords_copy[keyword])), ""))</f>
        <v>responsiv</v>
      </c>
      <c r="Q257" cm="1">
        <f t="array" ref="Q257">SUM(--((_xlfn.REGEXTEST(keywords_copy[keyword], "^" &amp; keywords_copy[[#This Row],[keyword]] &amp; ".*")) * (keywords_copy[keep]=1) ))</f>
        <v>1</v>
      </c>
      <c r="R257" t="str" cm="1">
        <f t="array" ref="R257">_xlfn.TEXTJOIN(", ", TRUE, _xlfn._xlws.FILTER(keywords_copy[keyword], (_xlfn.REGEXTEST(keywords_copy[keyword], "^" &amp; keywords_copy[[#This Row],[keyword]] &amp; ".*")) * (keywords_copy[keep]=1), ""))</f>
        <v>responsiv</v>
      </c>
      <c r="S257" t="str" cm="1">
        <f t="array" ref="S25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58" spans="1:19" hidden="1" x14ac:dyDescent="0.3">
      <c r="A258" t="str">
        <f>IF(NOT(ISBLANK(keywords_copy[[#This Row],[correct value]])), keywords_copy[[#This Row],[correct value]], keywords_copy[[#This Row],[processed]])</f>
        <v>disast recover</v>
      </c>
      <c r="B258">
        <f>LEN(keywords_copy[[#This Row],[keyword]])</f>
        <v>14</v>
      </c>
      <c r="C258">
        <v>1</v>
      </c>
      <c r="D258">
        <v>1</v>
      </c>
      <c r="E258" t="s">
        <v>861</v>
      </c>
      <c r="F258">
        <v>1</v>
      </c>
      <c r="G258" t="b">
        <f>COUNTA(_xlfn.TEXTSPLIT(keywords_copy[[#This Row],[processed]]," "))=1</f>
        <v>0</v>
      </c>
      <c r="H258" t="s">
        <v>846</v>
      </c>
      <c r="I258" s="2" t="s">
        <v>847</v>
      </c>
      <c r="J258" t="s">
        <v>1408</v>
      </c>
      <c r="K258" cm="1">
        <f t="array" ref="K258">SUM(--((_xlfn.REGEXTEST(keywords_copy[keyword], "\b" &amp; keywords_copy[[#This Row],[keyword]] &amp; ".*")) * (keywords_copy[keep]=1) * (keywords_copy[QA]=keywords_copy[[#This Row],[QA]]) *  (keywords_copy[Redundant]&lt;&gt;1)))</f>
        <v>0</v>
      </c>
      <c r="L258" t="str" cm="1">
        <f t="array" ref="L258">_xlfn.TEXTJOIN(", ", TRUE, _xlfn._xlws.FILTER(keywords_copy[keyword], (_xlfn.REGEXTEST(keywords_copy[keyword], "\b" &amp; keywords_copy[[#This Row],[keyword]] &amp; ".*")) * (keywords_copy[keep]=1)  * (keywords_copy[QA]=keywords_copy[[#This Row],[QA]]) *  (keywords_copy[Redundant]&lt;&gt;1), ""))</f>
        <v/>
      </c>
      <c r="M258" cm="1">
        <f t="array" ref="M258">SUM(--(RIGHT(_xlfn.TEXTSPLIT(keywords_copy[[#This Row],[processed]], ," "), 1) = "I"))</f>
        <v>1</v>
      </c>
      <c r="N258" cm="1">
        <f t="array" ref="N258">SUM(--(RIGHT(_xlfn.TEXTSPLIT(keywords_copy[[#This Row],[processed]], ," "), 2) = "bl"))</f>
        <v>0</v>
      </c>
      <c r="O258" cm="1">
        <f t="array" ref="O258">SUM(--(ISNUMBER(SEARCH(keywords_copy[[#This Row],[keyword]], keywords_copy[keyword]))))</f>
        <v>1</v>
      </c>
      <c r="P258" t="str" cm="1">
        <f t="array" ref="P258">_xlfn.TEXTJOIN(", ", TRUE, _xlfn._xlws.FILTER(keywords_copy[keyword], ISNUMBER(SEARCH(keywords_copy[[#This Row],[keyword]], keywords_copy[keyword])), ""))</f>
        <v>disast recover</v>
      </c>
      <c r="Q258" cm="1">
        <f t="array" ref="Q258">SUM(--((_xlfn.REGEXTEST(keywords_copy[keyword], "^" &amp; keywords_copy[[#This Row],[keyword]] &amp; ".*")) * (keywords_copy[keep]=1) ))</f>
        <v>1</v>
      </c>
      <c r="R258" t="str" cm="1">
        <f t="array" ref="R258">_xlfn.TEXTJOIN(", ", TRUE, _xlfn._xlws.FILTER(keywords_copy[keyword], (_xlfn.REGEXTEST(keywords_copy[keyword], "^" &amp; keywords_copy[[#This Row],[keyword]] &amp; ".*")) * (keywords_copy[keep]=1), ""))</f>
        <v>disast recover</v>
      </c>
      <c r="S258" t="str" cm="1">
        <f t="array" ref="S2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59" spans="1:19" hidden="1" x14ac:dyDescent="0.3">
      <c r="A259" t="str">
        <f>IF(NOT(ISBLANK(keywords_copy[[#This Row],[correct value]])), keywords_copy[[#This Row],[correct value]], keywords_copy[[#This Row],[processed]])</f>
        <v>control</v>
      </c>
      <c r="B259">
        <f>LEN(keywords_copy[[#This Row],[keyword]])</f>
        <v>7</v>
      </c>
      <c r="C259">
        <v>0</v>
      </c>
      <c r="D259">
        <v>1</v>
      </c>
      <c r="E259" t="s">
        <v>1184</v>
      </c>
      <c r="G259" t="b">
        <f>COUNTA(_xlfn.TEXTSPLIT(keywords_copy[[#This Row],[processed]]," "))=1</f>
        <v>1</v>
      </c>
      <c r="H259" t="s">
        <v>1036</v>
      </c>
      <c r="I259" s="2" t="s">
        <v>1036</v>
      </c>
      <c r="K259" cm="1">
        <f t="array" ref="K259">SUM(--((_xlfn.REGEXTEST(keywords_copy[keyword], "\b" &amp; keywords_copy[[#This Row],[keyword]] &amp; ".*")) * (keywords_copy[keep]=1) * (keywords_copy[QA]=keywords_copy[[#This Row],[QA]]) *  (keywords_copy[Redundant]&lt;&gt;1)))</f>
        <v>1</v>
      </c>
      <c r="L259" t="str" cm="1">
        <f t="array" ref="L259">_xlfn.TEXTJOIN(", ", TRUE, _xlfn._xlws.FILTER(keywords_copy[keyword], (_xlfn.REGEXTEST(keywords_copy[keyword], "\b" &amp; keywords_copy[[#This Row],[keyword]] &amp; ".*")) * (keywords_copy[keep]=1)  * (keywords_copy[QA]=keywords_copy[[#This Row],[QA]]) *  (keywords_copy[Redundant]&lt;&gt;1), ""))</f>
        <v>control</v>
      </c>
      <c r="M259" cm="1">
        <f t="array" ref="M259">SUM(--(RIGHT(_xlfn.TEXTSPLIT(keywords_copy[[#This Row],[processed]], ," "), 1) = "I"))</f>
        <v>0</v>
      </c>
      <c r="N259" cm="1">
        <f t="array" ref="N259">SUM(--(RIGHT(_xlfn.TEXTSPLIT(keywords_copy[[#This Row],[processed]], ," "), 2) = "bl"))</f>
        <v>0</v>
      </c>
      <c r="O259" cm="1">
        <f t="array" ref="O259">SUM(--(ISNUMBER(SEARCH(keywords_copy[[#This Row],[keyword]], keywords_copy[keyword]))))</f>
        <v>8</v>
      </c>
      <c r="P259" t="str" cm="1">
        <f t="array" ref="P259">_xlfn.TEXTJOIN(", ", TRUE, _xlfn._xlws.FILTER(keywords_copy[keyword], ISNUMBER(SEARCH(keywords_copy[[#This Row],[keyword]], keywords_copy[keyword])), ""))</f>
        <v>access control, process-control, control action, control-flow, controlstructur, controltopolog, control, control</v>
      </c>
      <c r="Q259" cm="1">
        <f t="array" ref="Q259">SUM(--((_xlfn.REGEXTEST(keywords_copy[keyword], "^" &amp; keywords_copy[[#This Row],[keyword]] &amp; ".*")) * (keywords_copy[keep]=1) ))</f>
        <v>5</v>
      </c>
      <c r="R259" t="str" cm="1">
        <f t="array" ref="R259">_xlfn.TEXTJOIN(", ", TRUE, _xlfn._xlws.FILTER(keywords_copy[keyword], (_xlfn.REGEXTEST(keywords_copy[keyword], "^" &amp; keywords_copy[[#This Row],[keyword]] &amp; ".*")) * (keywords_copy[keep]=1), ""))</f>
        <v>control action, controlstructur, controltopolog, control, control</v>
      </c>
      <c r="S259" t="str" cm="1">
        <f t="array" ref="S25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60" spans="1:19" hidden="1" x14ac:dyDescent="0.3">
      <c r="A260" t="str">
        <f>IF(NOT(ISBLANK(keywords_copy[[#This Row],[correct value]])), keywords_copy[[#This Row],[correct value]], keywords_copy[[#This Row],[processed]])</f>
        <v>decrypt</v>
      </c>
      <c r="B260">
        <f>LEN(keywords_copy[[#This Row],[keyword]])</f>
        <v>7</v>
      </c>
      <c r="C260">
        <v>1</v>
      </c>
      <c r="D260">
        <v>1</v>
      </c>
      <c r="E260" t="s">
        <v>1184</v>
      </c>
      <c r="G260" t="b">
        <f>COUNTA(_xlfn.TEXTSPLIT(keywords_copy[[#This Row],[processed]]," "))=1</f>
        <v>1</v>
      </c>
      <c r="H260" t="s">
        <v>1068</v>
      </c>
      <c r="I260" s="2" t="s">
        <v>1069</v>
      </c>
      <c r="K260" cm="1">
        <f t="array" ref="K260">SUM(--((_xlfn.REGEXTEST(keywords_copy[keyword], "\b" &amp; keywords_copy[[#This Row],[keyword]] &amp; ".*")) * (keywords_copy[keep]=1) * (keywords_copy[QA]=keywords_copy[[#This Row],[QA]]) *  (keywords_copy[Redundant]&lt;&gt;1)))</f>
        <v>1</v>
      </c>
      <c r="L260" t="str" cm="1">
        <f t="array" ref="L260">_xlfn.TEXTJOIN(", ", TRUE, _xlfn._xlws.FILTER(keywords_copy[keyword], (_xlfn.REGEXTEST(keywords_copy[keyword], "\b" &amp; keywords_copy[[#This Row],[keyword]] &amp; ".*")) * (keywords_copy[keep]=1)  * (keywords_copy[QA]=keywords_copy[[#This Row],[QA]]) *  (keywords_copy[Redundant]&lt;&gt;1), ""))</f>
        <v>decrypt</v>
      </c>
      <c r="M260" cm="1">
        <f t="array" ref="M260">SUM(--(RIGHT(_xlfn.TEXTSPLIT(keywords_copy[[#This Row],[processed]], ," "), 1) = "I"))</f>
        <v>0</v>
      </c>
      <c r="N260" cm="1">
        <f t="array" ref="N260">SUM(--(RIGHT(_xlfn.TEXTSPLIT(keywords_copy[[#This Row],[processed]], ," "), 2) = "bl"))</f>
        <v>0</v>
      </c>
      <c r="O260" cm="1">
        <f t="array" ref="O260">SUM(--(ISNUMBER(SEARCH(keywords_copy[[#This Row],[keyword]], keywords_copy[keyword]))))</f>
        <v>1</v>
      </c>
      <c r="P260" t="str" cm="1">
        <f t="array" ref="P260">_xlfn.TEXTJOIN(", ", TRUE, _xlfn._xlws.FILTER(keywords_copy[keyword], ISNUMBER(SEARCH(keywords_copy[[#This Row],[keyword]], keywords_copy[keyword])), ""))</f>
        <v>decrypt</v>
      </c>
      <c r="Q260" cm="1">
        <f t="array" ref="Q260">SUM(--((_xlfn.REGEXTEST(keywords_copy[keyword], "^" &amp; keywords_copy[[#This Row],[keyword]] &amp; ".*")) * (keywords_copy[keep]=1) ))</f>
        <v>1</v>
      </c>
      <c r="R260" t="str" cm="1">
        <f t="array" ref="R260">_xlfn.TEXTJOIN(", ", TRUE, _xlfn._xlws.FILTER(keywords_copy[keyword], (_xlfn.REGEXTEST(keywords_copy[keyword], "^" &amp; keywords_copy[[#This Row],[keyword]] &amp; ".*")) * (keywords_copy[keep]=1), ""))</f>
        <v>decrypt</v>
      </c>
      <c r="S260" t="str" cm="1">
        <f t="array" ref="S26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61" spans="1:19" x14ac:dyDescent="0.3">
      <c r="A261" s="6" t="str">
        <f>IF(NOT(ISBLANK(keywords_copy[[#This Row],[correct value]])), keywords_copy[[#This Row],[correct value]], keywords_copy[[#This Row],[processed]])</f>
        <v>discoveri</v>
      </c>
      <c r="B261" s="6">
        <f>LEN(keywords_copy[[#This Row],[keyword]])</f>
        <v>9</v>
      </c>
      <c r="C261">
        <v>0</v>
      </c>
      <c r="D261">
        <v>0</v>
      </c>
      <c r="E261" t="s">
        <v>541</v>
      </c>
      <c r="G261" t="b">
        <f>COUNTA(_xlfn.TEXTSPLIT(keywords_copy[[#This Row],[processed]]," "))=1</f>
        <v>1</v>
      </c>
      <c r="H261" t="s">
        <v>49</v>
      </c>
      <c r="I261" t="s">
        <v>71</v>
      </c>
      <c r="K261" cm="1">
        <f t="array" ref="K261">SUM(--((_xlfn.REGEXTEST(keywords_copy[keyword], "\b" &amp; keywords_copy[[#This Row],[keyword]] &amp; ".*")) * (keywords_copy[keep]=1) * (keywords_copy[QA]=keywords_copy[[#This Row],[QA]]) *  (keywords_copy[Redundant]&lt;&gt;1)))</f>
        <v>0</v>
      </c>
      <c r="L261" t="str" cm="1">
        <f t="array" ref="L261">_xlfn.TEXTJOIN(", ", TRUE, _xlfn._xlws.FILTER(keywords_copy[keyword], (_xlfn.REGEXTEST(keywords_copy[keyword], "\b" &amp; keywords_copy[[#This Row],[keyword]] &amp; ".*")) * (keywords_copy[keep]=1)  * (keywords_copy[QA]=keywords_copy[[#This Row],[QA]]) *  (keywords_copy[Redundant]&lt;&gt;1), ""))</f>
        <v/>
      </c>
      <c r="M261" cm="1">
        <f t="array" ref="M261">SUM(--(RIGHT(_xlfn.TEXTSPLIT(keywords_copy[[#This Row],[processed]], ," "), 1) = "I"))</f>
        <v>1</v>
      </c>
      <c r="N261" cm="1">
        <f t="array" ref="N261">SUM(--(RIGHT(_xlfn.TEXTSPLIT(keywords_copy[[#This Row],[processed]], ," "), 2) = "bl"))</f>
        <v>0</v>
      </c>
      <c r="O261" cm="1">
        <f t="array" ref="O261">SUM(--(ISNUMBER(SEARCH(keywords_copy[[#This Row],[keyword]], keywords_copy[keyword]))))</f>
        <v>1</v>
      </c>
      <c r="P261" t="str" cm="1">
        <f t="array" ref="P261">_xlfn.TEXTJOIN(", ", TRUE, _xlfn._xlws.FILTER(keywords_copy[keyword], ISNUMBER(SEARCH(keywords_copy[[#This Row],[keyword]], keywords_copy[keyword])), ""))</f>
        <v>discoveri</v>
      </c>
      <c r="Q261" cm="1">
        <f t="array" ref="Q261">SUM(--((_xlfn.REGEXTEST(keywords_copy[keyword], "^" &amp; keywords_copy[[#This Row],[keyword]] &amp; ".*")) * (keywords_copy[keep]=1) ))</f>
        <v>0</v>
      </c>
      <c r="R261" t="str" cm="1">
        <f t="array" ref="R261">_xlfn.TEXTJOIN(", ", TRUE, _xlfn._xlws.FILTER(keywords_copy[keyword], (_xlfn.REGEXTEST(keywords_copy[keyword], "^" &amp; keywords_copy[[#This Row],[keyword]] &amp; ".*")) * (keywords_copy[keep]=1), ""))</f>
        <v/>
      </c>
      <c r="S261" t="str" cm="1">
        <f t="array" ref="S26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62" spans="1:19" hidden="1" x14ac:dyDescent="0.3">
      <c r="A262" t="str">
        <f>IF(NOT(ISBLANK(keywords_copy[[#This Row],[correct value]])), keywords_copy[[#This Row],[correct value]], keywords_copy[[#This Row],[processed]])</f>
        <v>document</v>
      </c>
      <c r="B262">
        <f>LEN(keywords_copy[[#This Row],[keyword]])</f>
        <v>8</v>
      </c>
      <c r="C262">
        <v>0</v>
      </c>
      <c r="D262">
        <v>1</v>
      </c>
      <c r="E262" t="s">
        <v>1383</v>
      </c>
      <c r="G262" t="b">
        <f>COUNTA(_xlfn.TEXTSPLIT(keywords_copy[[#This Row],[processed]]," "))=1</f>
        <v>1</v>
      </c>
      <c r="H262" t="s">
        <v>1292</v>
      </c>
      <c r="I262" s="2" t="s">
        <v>1292</v>
      </c>
      <c r="K262" cm="1">
        <f t="array" ref="K262">SUM(--((_xlfn.REGEXTEST(keywords_copy[keyword], "\b" &amp; keywords_copy[[#This Row],[keyword]] &amp; ".*")) * (keywords_copy[keep]=1) * (keywords_copy[QA]=keywords_copy[[#This Row],[QA]]) *  (keywords_copy[Redundant]&lt;&gt;1)))</f>
        <v>1</v>
      </c>
      <c r="L262" t="str" cm="1">
        <f t="array" ref="L262">_xlfn.TEXTJOIN(", ", TRUE, _xlfn._xlws.FILTER(keywords_copy[keyword], (_xlfn.REGEXTEST(keywords_copy[keyword], "\b" &amp; keywords_copy[[#This Row],[keyword]] &amp; ".*")) * (keywords_copy[keep]=1)  * (keywords_copy[QA]=keywords_copy[[#This Row],[QA]]) *  (keywords_copy[Redundant]&lt;&gt;1), ""))</f>
        <v>document</v>
      </c>
      <c r="M262" cm="1">
        <f t="array" ref="M262">SUM(--(RIGHT(_xlfn.TEXTSPLIT(keywords_copy[[#This Row],[processed]], ," "), 1) = "I"))</f>
        <v>0</v>
      </c>
      <c r="N262" cm="1">
        <f t="array" ref="N262">SUM(--(RIGHT(_xlfn.TEXTSPLIT(keywords_copy[[#This Row],[processed]], ," "), 2) = "bl"))</f>
        <v>0</v>
      </c>
      <c r="O262" cm="1">
        <f t="array" ref="O262">SUM(--(ISNUMBER(SEARCH(keywords_copy[[#This Row],[keyword]], keywords_copy[keyword]))))</f>
        <v>1</v>
      </c>
      <c r="P262" t="str" cm="1">
        <f t="array" ref="P262">_xlfn.TEXTJOIN(", ", TRUE, _xlfn._xlws.FILTER(keywords_copy[keyword], ISNUMBER(SEARCH(keywords_copy[[#This Row],[keyword]], keywords_copy[keyword])), ""))</f>
        <v>document</v>
      </c>
      <c r="Q262" cm="1">
        <f t="array" ref="Q262">SUM(--((_xlfn.REGEXTEST(keywords_copy[keyword], "^" &amp; keywords_copy[[#This Row],[keyword]] &amp; ".*")) * (keywords_copy[keep]=1) ))</f>
        <v>1</v>
      </c>
      <c r="R262" t="str" cm="1">
        <f t="array" ref="R262">_xlfn.TEXTJOIN(", ", TRUE, _xlfn._xlws.FILTER(keywords_copy[keyword], (_xlfn.REGEXTEST(keywords_copy[keyword], "^" &amp; keywords_copy[[#This Row],[keyword]] &amp; ".*")) * (keywords_copy[keep]=1), ""))</f>
        <v>document</v>
      </c>
      <c r="S262" t="str" cm="1">
        <f t="array" ref="S26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63" spans="1:19" hidden="1" x14ac:dyDescent="0.3">
      <c r="A263" t="str">
        <f>IF(NOT(ISBLANK(keywords_copy[[#This Row],[correct value]])), keywords_copy[[#This Row],[correct value]], keywords_copy[[#This Row],[processed]])</f>
        <v>discover</v>
      </c>
      <c r="B263">
        <f>LEN(keywords_copy[[#This Row],[keyword]])</f>
        <v>8</v>
      </c>
      <c r="C263">
        <v>0</v>
      </c>
      <c r="D263">
        <v>1</v>
      </c>
      <c r="E263" t="s">
        <v>492</v>
      </c>
      <c r="G263" t="b">
        <f>COUNTA(_xlfn.TEXTSPLIT(keywords_copy[[#This Row],[processed]]," "))=1</f>
        <v>1</v>
      </c>
      <c r="H263" t="s">
        <v>49</v>
      </c>
      <c r="I263" s="2" t="s">
        <v>71</v>
      </c>
      <c r="J263" t="s">
        <v>1289</v>
      </c>
      <c r="K263" cm="1">
        <f t="array" ref="K263">SUM(--((_xlfn.REGEXTEST(keywords_copy[keyword], "\b" &amp; keywords_copy[[#This Row],[keyword]] &amp; ".*")) * (keywords_copy[keep]=1) * (keywords_copy[QA]=keywords_copy[[#This Row],[QA]]) *  (keywords_copy[Redundant]&lt;&gt;1)))</f>
        <v>1</v>
      </c>
      <c r="L263" t="str" cm="1">
        <f t="array" ref="L263">_xlfn.TEXTJOIN(", ", TRUE, _xlfn._xlws.FILTER(keywords_copy[keyword], (_xlfn.REGEXTEST(keywords_copy[keyword], "\b" &amp; keywords_copy[[#This Row],[keyword]] &amp; ".*")) * (keywords_copy[keep]=1)  * (keywords_copy[QA]=keywords_copy[[#This Row],[QA]]) *  (keywords_copy[Redundant]&lt;&gt;1), ""))</f>
        <v>discover</v>
      </c>
      <c r="M263" cm="1">
        <f t="array" ref="M263">SUM(--(RIGHT(_xlfn.TEXTSPLIT(keywords_copy[[#This Row],[processed]], ," "), 1) = "I"))</f>
        <v>1</v>
      </c>
      <c r="N263" cm="1">
        <f t="array" ref="N263">SUM(--(RIGHT(_xlfn.TEXTSPLIT(keywords_copy[[#This Row],[processed]], ," "), 2) = "bl"))</f>
        <v>0</v>
      </c>
      <c r="O263" cm="1">
        <f t="array" ref="O263">SUM(--(ISNUMBER(SEARCH(keywords_copy[[#This Row],[keyword]], keywords_copy[keyword]))))</f>
        <v>3</v>
      </c>
      <c r="P263" t="str" cm="1">
        <f t="array" ref="P263">_xlfn.TEXTJOIN(", ", TRUE, _xlfn._xlws.FILTER(keywords_copy[keyword], ISNUMBER(SEARCH(keywords_copy[[#This Row],[keyword]], keywords_copy[keyword])), ""))</f>
        <v>discoveri, discover, discover</v>
      </c>
      <c r="Q263" cm="1">
        <f t="array" ref="Q263">SUM(--((_xlfn.REGEXTEST(keywords_copy[keyword], "^" &amp; keywords_copy[[#This Row],[keyword]] &amp; ".*")) * (keywords_copy[keep]=1) ))</f>
        <v>2</v>
      </c>
      <c r="R263" t="str" cm="1">
        <f t="array" ref="R263">_xlfn.TEXTJOIN(", ", TRUE, _xlfn._xlws.FILTER(keywords_copy[keyword], (_xlfn.REGEXTEST(keywords_copy[keyword], "^" &amp; keywords_copy[[#This Row],[keyword]] &amp; ".*")) * (keywords_copy[keep]=1), ""))</f>
        <v>discover, discover</v>
      </c>
      <c r="S263" t="str" cm="1">
        <f t="array" ref="S26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64" spans="1:19" x14ac:dyDescent="0.3">
      <c r="A264" s="6" t="str">
        <f>IF(NOT(ISBLANK(keywords_copy[[#This Row],[correct value]])), keywords_copy[[#This Row],[correct value]], keywords_copy[[#This Row],[processed]])</f>
        <v>disrupt</v>
      </c>
      <c r="B264" s="6">
        <f>LEN(keywords_copy[[#This Row],[keyword]])</f>
        <v>7</v>
      </c>
      <c r="C264">
        <v>0</v>
      </c>
      <c r="D264">
        <v>0</v>
      </c>
      <c r="E264" t="s">
        <v>131</v>
      </c>
      <c r="G264" t="b">
        <f>COUNTA(_xlfn.TEXTSPLIT(keywords_copy[[#This Row],[processed]]," "))=1</f>
        <v>1</v>
      </c>
      <c r="H264" t="s">
        <v>142</v>
      </c>
      <c r="I264" t="s">
        <v>194</v>
      </c>
      <c r="K264" cm="1">
        <f t="array" ref="K264">SUM(--((_xlfn.REGEXTEST(keywords_copy[keyword], "\b" &amp; keywords_copy[[#This Row],[keyword]] &amp; ".*")) * (keywords_copy[keep]=1) * (keywords_copy[QA]=keywords_copy[[#This Row],[QA]]) *  (keywords_copy[Redundant]&lt;&gt;1)))</f>
        <v>0</v>
      </c>
      <c r="L264" t="str" cm="1">
        <f t="array" ref="L264">_xlfn.TEXTJOIN(", ", TRUE, _xlfn._xlws.FILTER(keywords_copy[keyword], (_xlfn.REGEXTEST(keywords_copy[keyword], "\b" &amp; keywords_copy[[#This Row],[keyword]] &amp; ".*")) * (keywords_copy[keep]=1)  * (keywords_copy[QA]=keywords_copy[[#This Row],[QA]]) *  (keywords_copy[Redundant]&lt;&gt;1), ""))</f>
        <v/>
      </c>
      <c r="M264" cm="1">
        <f t="array" ref="M264">SUM(--(RIGHT(_xlfn.TEXTSPLIT(keywords_copy[[#This Row],[processed]], ," "), 1) = "I"))</f>
        <v>0</v>
      </c>
      <c r="N264" cm="1">
        <f t="array" ref="N264">SUM(--(RIGHT(_xlfn.TEXTSPLIT(keywords_copy[[#This Row],[processed]], ," "), 2) = "bl"))</f>
        <v>0</v>
      </c>
      <c r="O264" cm="1">
        <f t="array" ref="O264">SUM(--(ISNUMBER(SEARCH(keywords_copy[[#This Row],[keyword]], keywords_copy[keyword]))))</f>
        <v>1</v>
      </c>
      <c r="P264" t="str" cm="1">
        <f t="array" ref="P264">_xlfn.TEXTJOIN(", ", TRUE, _xlfn._xlws.FILTER(keywords_copy[keyword], ISNUMBER(SEARCH(keywords_copy[[#This Row],[keyword]], keywords_copy[keyword])), ""))</f>
        <v>disrupt</v>
      </c>
      <c r="Q264" cm="1">
        <f t="array" ref="Q264">SUM(--((_xlfn.REGEXTEST(keywords_copy[keyword], "^" &amp; keywords_copy[[#This Row],[keyword]] &amp; ".*")) * (keywords_copy[keep]=1) ))</f>
        <v>0</v>
      </c>
      <c r="R264" t="str" cm="1">
        <f t="array" ref="R264">_xlfn.TEXTJOIN(", ", TRUE, _xlfn._xlws.FILTER(keywords_copy[keyword], (_xlfn.REGEXTEST(keywords_copy[keyword], "^" &amp; keywords_copy[[#This Row],[keyword]] &amp; ".*")) * (keywords_copy[keep]=1), ""))</f>
        <v/>
      </c>
      <c r="S264" t="str" cm="1">
        <f t="array" ref="S26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65" spans="1:19" hidden="1" x14ac:dyDescent="0.3">
      <c r="A265" t="str">
        <f>IF(NOT(ISBLANK(keywords_copy[[#This Row],[correct value]])), keywords_copy[[#This Row],[correct value]], keywords_copy[[#This Row],[processed]])</f>
        <v>discover</v>
      </c>
      <c r="B265">
        <f>LEN(keywords_copy[[#This Row],[keyword]])</f>
        <v>8</v>
      </c>
      <c r="C265">
        <v>0</v>
      </c>
      <c r="D265">
        <v>1</v>
      </c>
      <c r="E265" t="s">
        <v>115</v>
      </c>
      <c r="G265" t="b">
        <f>COUNTA(_xlfn.TEXTSPLIT(keywords_copy[[#This Row],[processed]]," "))=1</f>
        <v>1</v>
      </c>
      <c r="H265" t="s">
        <v>49</v>
      </c>
      <c r="I265" s="2" t="s">
        <v>71</v>
      </c>
      <c r="J265" t="s">
        <v>1289</v>
      </c>
      <c r="K265" cm="1">
        <f t="array" ref="K265">SUM(--((_xlfn.REGEXTEST(keywords_copy[keyword], "\b" &amp; keywords_copy[[#This Row],[keyword]] &amp; ".*")) * (keywords_copy[keep]=1) * (keywords_copy[QA]=keywords_copy[[#This Row],[QA]]) *  (keywords_copy[Redundant]&lt;&gt;1)))</f>
        <v>1</v>
      </c>
      <c r="L265" t="str" cm="1">
        <f t="array" ref="L265">_xlfn.TEXTJOIN(", ", TRUE, _xlfn._xlws.FILTER(keywords_copy[keyword], (_xlfn.REGEXTEST(keywords_copy[keyword], "\b" &amp; keywords_copy[[#This Row],[keyword]] &amp; ".*")) * (keywords_copy[keep]=1)  * (keywords_copy[QA]=keywords_copy[[#This Row],[QA]]) *  (keywords_copy[Redundant]&lt;&gt;1), ""))</f>
        <v>discover</v>
      </c>
      <c r="M265" cm="1">
        <f t="array" ref="M265">SUM(--(RIGHT(_xlfn.TEXTSPLIT(keywords_copy[[#This Row],[processed]], ," "), 1) = "I"))</f>
        <v>1</v>
      </c>
      <c r="N265" cm="1">
        <f t="array" ref="N265">SUM(--(RIGHT(_xlfn.TEXTSPLIT(keywords_copy[[#This Row],[processed]], ," "), 2) = "bl"))</f>
        <v>0</v>
      </c>
      <c r="O265" cm="1">
        <f t="array" ref="O265">SUM(--(ISNUMBER(SEARCH(keywords_copy[[#This Row],[keyword]], keywords_copy[keyword]))))</f>
        <v>3</v>
      </c>
      <c r="P265" t="str" cm="1">
        <f t="array" ref="P265">_xlfn.TEXTJOIN(", ", TRUE, _xlfn._xlws.FILTER(keywords_copy[keyword], ISNUMBER(SEARCH(keywords_copy[[#This Row],[keyword]], keywords_copy[keyword])), ""))</f>
        <v>discoveri, discover, discover</v>
      </c>
      <c r="Q265" cm="1">
        <f t="array" ref="Q265">SUM(--((_xlfn.REGEXTEST(keywords_copy[keyword], "^" &amp; keywords_copy[[#This Row],[keyword]] &amp; ".*")) * (keywords_copy[keep]=1) ))</f>
        <v>2</v>
      </c>
      <c r="R265" t="str" cm="1">
        <f t="array" ref="R265">_xlfn.TEXTJOIN(", ", TRUE, _xlfn._xlws.FILTER(keywords_copy[keyword], (_xlfn.REGEXTEST(keywords_copy[keyword], "^" &amp; keywords_copy[[#This Row],[keyword]] &amp; ".*")) * (keywords_copy[keep]=1), ""))</f>
        <v>discover, discover</v>
      </c>
      <c r="S265" t="str" cm="1">
        <f t="array" ref="S26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66" spans="1:19" hidden="1" x14ac:dyDescent="0.3">
      <c r="A266" t="str">
        <f>IF(NOT(ISBLANK(keywords_copy[[#This Row],[correct value]])), keywords_copy[[#This Row],[correct value]], keywords_copy[[#This Row],[processed]])</f>
        <v>discrete-tim</v>
      </c>
      <c r="B266">
        <f>LEN(keywords_copy[[#This Row],[keyword]])</f>
        <v>12</v>
      </c>
      <c r="C266">
        <v>1</v>
      </c>
      <c r="D266">
        <v>1</v>
      </c>
      <c r="E266" t="s">
        <v>861</v>
      </c>
      <c r="G266" t="b">
        <f>COUNTA(_xlfn.TEXTSPLIT(keywords_copy[[#This Row],[processed]]," "))=1</f>
        <v>1</v>
      </c>
      <c r="H266" t="s">
        <v>836</v>
      </c>
      <c r="I266" s="2" t="s">
        <v>837</v>
      </c>
      <c r="K266" cm="1">
        <f t="array" ref="K266">SUM(--((_xlfn.REGEXTEST(keywords_copy[keyword], "\b" &amp; keywords_copy[[#This Row],[keyword]] &amp; ".*")) * (keywords_copy[keep]=1) * (keywords_copy[QA]=keywords_copy[[#This Row],[QA]]) *  (keywords_copy[Redundant]&lt;&gt;1)))</f>
        <v>1</v>
      </c>
      <c r="L266" t="str" cm="1">
        <f t="array" ref="L266">_xlfn.TEXTJOIN(", ", TRUE, _xlfn._xlws.FILTER(keywords_copy[keyword], (_xlfn.REGEXTEST(keywords_copy[keyword], "\b" &amp; keywords_copy[[#This Row],[keyword]] &amp; ".*")) * (keywords_copy[keep]=1)  * (keywords_copy[QA]=keywords_copy[[#This Row],[QA]]) *  (keywords_copy[Redundant]&lt;&gt;1), ""))</f>
        <v>discrete-tim</v>
      </c>
      <c r="M266" cm="1">
        <f t="array" ref="M266">SUM(--(RIGHT(_xlfn.TEXTSPLIT(keywords_copy[[#This Row],[processed]], ," "), 1) = "I"))</f>
        <v>0</v>
      </c>
      <c r="N266" cm="1">
        <f t="array" ref="N266">SUM(--(RIGHT(_xlfn.TEXTSPLIT(keywords_copy[[#This Row],[processed]], ," "), 2) = "bl"))</f>
        <v>0</v>
      </c>
      <c r="O266" cm="1">
        <f t="array" ref="O266">SUM(--(ISNUMBER(SEARCH(keywords_copy[[#This Row],[keyword]], keywords_copy[keyword]))))</f>
        <v>1</v>
      </c>
      <c r="P266" t="str" cm="1">
        <f t="array" ref="P266">_xlfn.TEXTJOIN(", ", TRUE, _xlfn._xlws.FILTER(keywords_copy[keyword], ISNUMBER(SEARCH(keywords_copy[[#This Row],[keyword]], keywords_copy[keyword])), ""))</f>
        <v>discrete-tim</v>
      </c>
      <c r="Q266" cm="1">
        <f t="array" ref="Q266">SUM(--((_xlfn.REGEXTEST(keywords_copy[keyword], "^" &amp; keywords_copy[[#This Row],[keyword]] &amp; ".*")) * (keywords_copy[keep]=1) ))</f>
        <v>1</v>
      </c>
      <c r="R266" t="str" cm="1">
        <f t="array" ref="R266">_xlfn.TEXTJOIN(", ", TRUE, _xlfn._xlws.FILTER(keywords_copy[keyword], (_xlfn.REGEXTEST(keywords_copy[keyword], "^" &amp; keywords_copy[[#This Row],[keyword]] &amp; ".*")) * (keywords_copy[keep]=1), ""))</f>
        <v>discrete-tim</v>
      </c>
      <c r="S266" t="str" cm="1">
        <f t="array" ref="S2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67" spans="1:19" hidden="1" x14ac:dyDescent="0.3">
      <c r="A267" t="str">
        <f>IF(NOT(ISBLANK(keywords_copy[[#This Row],[correct value]])), keywords_copy[[#This Row],[correct value]], keywords_copy[[#This Row],[processed]])</f>
        <v>disk</v>
      </c>
      <c r="B267">
        <f>LEN(keywords_copy[[#This Row],[keyword]])</f>
        <v>4</v>
      </c>
      <c r="C267">
        <v>0</v>
      </c>
      <c r="D267">
        <v>1</v>
      </c>
      <c r="E267" t="s">
        <v>746</v>
      </c>
      <c r="G267" t="b">
        <f>COUNTA(_xlfn.TEXTSPLIT(keywords_copy[[#This Row],[processed]]," "))=1</f>
        <v>1</v>
      </c>
      <c r="H267" t="s">
        <v>670</v>
      </c>
      <c r="I267" s="2" t="s">
        <v>670</v>
      </c>
      <c r="K267" cm="1">
        <f t="array" ref="K267">SUM(--((_xlfn.REGEXTEST(keywords_copy[keyword], "\b" &amp; keywords_copy[[#This Row],[keyword]] &amp; ".*")) * (keywords_copy[keep]=1) * (keywords_copy[QA]=keywords_copy[[#This Row],[QA]]) *  (keywords_copy[Redundant]&lt;&gt;1)))</f>
        <v>1</v>
      </c>
      <c r="L267" t="str" cm="1">
        <f t="array" ref="L267">_xlfn.TEXTJOIN(", ", TRUE, _xlfn._xlws.FILTER(keywords_copy[keyword], (_xlfn.REGEXTEST(keywords_copy[keyword], "\b" &amp; keywords_copy[[#This Row],[keyword]] &amp; ".*")) * (keywords_copy[keep]=1)  * (keywords_copy[QA]=keywords_copy[[#This Row],[QA]]) *  (keywords_copy[Redundant]&lt;&gt;1), ""))</f>
        <v>disk</v>
      </c>
      <c r="M267" cm="1">
        <f t="array" ref="M267">SUM(--(RIGHT(_xlfn.TEXTSPLIT(keywords_copy[[#This Row],[processed]], ," "), 1) = "I"))</f>
        <v>0</v>
      </c>
      <c r="N267" cm="1">
        <f t="array" ref="N267">SUM(--(RIGHT(_xlfn.TEXTSPLIT(keywords_copy[[#This Row],[processed]], ," "), 2) = "bl"))</f>
        <v>0</v>
      </c>
      <c r="O267" cm="1">
        <f t="array" ref="O267">SUM(--(ISNUMBER(SEARCH(keywords_copy[[#This Row],[keyword]], keywords_copy[keyword]))))</f>
        <v>1</v>
      </c>
      <c r="P267" t="str" cm="1">
        <f t="array" ref="P267">_xlfn.TEXTJOIN(", ", TRUE, _xlfn._xlws.FILTER(keywords_copy[keyword], ISNUMBER(SEARCH(keywords_copy[[#This Row],[keyword]], keywords_copy[keyword])), ""))</f>
        <v>disk</v>
      </c>
      <c r="Q267" cm="1">
        <f t="array" ref="Q267">SUM(--((_xlfn.REGEXTEST(keywords_copy[keyword], "^" &amp; keywords_copy[[#This Row],[keyword]] &amp; ".*")) * (keywords_copy[keep]=1) ))</f>
        <v>1</v>
      </c>
      <c r="R267" t="str" cm="1">
        <f t="array" ref="R267">_xlfn.TEXTJOIN(", ", TRUE, _xlfn._xlws.FILTER(keywords_copy[keyword], (_xlfn.REGEXTEST(keywords_copy[keyword], "^" &amp; keywords_copy[[#This Row],[keyword]] &amp; ".*")) * (keywords_copy[keep]=1), ""))</f>
        <v>disk</v>
      </c>
      <c r="S267" t="str" cm="1">
        <f t="array" ref="S26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268" spans="1:19" hidden="1" x14ac:dyDescent="0.3">
      <c r="A268" t="str">
        <f>IF(NOT(ISBLANK(keywords_copy[[#This Row],[correct value]])), keywords_copy[[#This Row],[correct value]], keywords_copy[[#This Row],[processed]])</f>
        <v>distribut</v>
      </c>
      <c r="B268">
        <f>LEN(keywords_copy[[#This Row],[keyword]])</f>
        <v>9</v>
      </c>
      <c r="C268">
        <v>0</v>
      </c>
      <c r="D268">
        <v>1</v>
      </c>
      <c r="E268" t="s">
        <v>115</v>
      </c>
      <c r="G268" t="b">
        <f>COUNTA(_xlfn.TEXTSPLIT(keywords_copy[[#This Row],[processed]]," "))=1</f>
        <v>1</v>
      </c>
      <c r="H268" t="s">
        <v>32</v>
      </c>
      <c r="I268" s="2" t="s">
        <v>32</v>
      </c>
      <c r="K268" cm="1">
        <f t="array" ref="K268">SUM(--((_xlfn.REGEXTEST(keywords_copy[keyword], "\b" &amp; keywords_copy[[#This Row],[keyword]] &amp; ".*")) * (keywords_copy[keep]=1) * (keywords_copy[QA]=keywords_copy[[#This Row],[QA]]) *  (keywords_copy[Redundant]&lt;&gt;1)))</f>
        <v>1</v>
      </c>
      <c r="L268" t="str" cm="1">
        <f t="array" ref="L268">_xlfn.TEXTJOIN(", ", TRUE, _xlfn._xlws.FILTER(keywords_copy[keyword], (_xlfn.REGEXTEST(keywords_copy[keyword], "\b" &amp; keywords_copy[[#This Row],[keyword]] &amp; ".*")) * (keywords_copy[keep]=1)  * (keywords_copy[QA]=keywords_copy[[#This Row],[QA]]) *  (keywords_copy[Redundant]&lt;&gt;1), ""))</f>
        <v>distribut</v>
      </c>
      <c r="M268" cm="1">
        <f t="array" ref="M268">SUM(--(RIGHT(_xlfn.TEXTSPLIT(keywords_copy[[#This Row],[processed]], ," "), 1) = "I"))</f>
        <v>0</v>
      </c>
      <c r="N268" cm="1">
        <f t="array" ref="N268">SUM(--(RIGHT(_xlfn.TEXTSPLIT(keywords_copy[[#This Row],[processed]], ," "), 2) = "bl"))</f>
        <v>0</v>
      </c>
      <c r="O268" cm="1">
        <f t="array" ref="O268">SUM(--(ISNUMBER(SEARCH(keywords_copy[[#This Row],[keyword]], keywords_copy[keyword]))))</f>
        <v>1</v>
      </c>
      <c r="P268" t="str" cm="1">
        <f t="array" ref="P268">_xlfn.TEXTJOIN(", ", TRUE, _xlfn._xlws.FILTER(keywords_copy[keyword], ISNUMBER(SEARCH(keywords_copy[[#This Row],[keyword]], keywords_copy[keyword])), ""))</f>
        <v>distribut</v>
      </c>
      <c r="Q268" cm="1">
        <f t="array" ref="Q268">SUM(--((_xlfn.REGEXTEST(keywords_copy[keyword], "^" &amp; keywords_copy[[#This Row],[keyword]] &amp; ".*")) * (keywords_copy[keep]=1) ))</f>
        <v>1</v>
      </c>
      <c r="R268" t="str" cm="1">
        <f t="array" ref="R268">_xlfn.TEXTJOIN(", ", TRUE, _xlfn._xlws.FILTER(keywords_copy[keyword], (_xlfn.REGEXTEST(keywords_copy[keyword], "^" &amp; keywords_copy[[#This Row],[keyword]] &amp; ".*")) * (keywords_copy[keep]=1), ""))</f>
        <v>distribut</v>
      </c>
      <c r="S268" t="str" cm="1">
        <f t="array" ref="S26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69" spans="1:19" x14ac:dyDescent="0.3">
      <c r="A269" s="6" t="str">
        <f>IF(NOT(ISBLANK(keywords_copy[[#This Row],[correct value]])), keywords_copy[[#This Row],[correct value]], keywords_copy[[#This Row],[processed]])</f>
        <v>domain test</v>
      </c>
      <c r="B269" s="6">
        <f>LEN(keywords_copy[[#This Row],[keyword]])</f>
        <v>11</v>
      </c>
      <c r="C269">
        <v>0</v>
      </c>
      <c r="D269">
        <v>0</v>
      </c>
      <c r="E269" t="s">
        <v>861</v>
      </c>
      <c r="G269" t="b">
        <f>COUNTA(_xlfn.TEXTSPLIT(keywords_copy[[#This Row],[processed]]," "))=1</f>
        <v>0</v>
      </c>
      <c r="H269" t="s">
        <v>779</v>
      </c>
      <c r="I269" t="s">
        <v>779</v>
      </c>
      <c r="K269" cm="1">
        <f t="array" ref="K269">SUM(--((_xlfn.REGEXTEST(keywords_copy[keyword], "\b" &amp; keywords_copy[[#This Row],[keyword]] &amp; ".*")) * (keywords_copy[keep]=1) * (keywords_copy[QA]=keywords_copy[[#This Row],[QA]]) *  (keywords_copy[Redundant]&lt;&gt;1)))</f>
        <v>0</v>
      </c>
      <c r="L269" t="str" cm="1">
        <f t="array" ref="L269">_xlfn.TEXTJOIN(", ", TRUE, _xlfn._xlws.FILTER(keywords_copy[keyword], (_xlfn.REGEXTEST(keywords_copy[keyword], "\b" &amp; keywords_copy[[#This Row],[keyword]] &amp; ".*")) * (keywords_copy[keep]=1)  * (keywords_copy[QA]=keywords_copy[[#This Row],[QA]]) *  (keywords_copy[Redundant]&lt;&gt;1), ""))</f>
        <v/>
      </c>
      <c r="M269" cm="1">
        <f t="array" ref="M269">SUM(--(RIGHT(_xlfn.TEXTSPLIT(keywords_copy[[#This Row],[processed]], ," "), 1) = "I"))</f>
        <v>0</v>
      </c>
      <c r="N269" cm="1">
        <f t="array" ref="N269">SUM(--(RIGHT(_xlfn.TEXTSPLIT(keywords_copy[[#This Row],[processed]], ," "), 2) = "bl"))</f>
        <v>0</v>
      </c>
      <c r="O269" cm="1">
        <f t="array" ref="O269">SUM(--(ISNUMBER(SEARCH(keywords_copy[[#This Row],[keyword]], keywords_copy[keyword]))))</f>
        <v>1</v>
      </c>
      <c r="P269" t="str" cm="1">
        <f t="array" ref="P269">_xlfn.TEXTJOIN(", ", TRUE, _xlfn._xlws.FILTER(keywords_copy[keyword], ISNUMBER(SEARCH(keywords_copy[[#This Row],[keyword]], keywords_copy[keyword])), ""))</f>
        <v>domain test</v>
      </c>
      <c r="Q269" cm="1">
        <f t="array" ref="Q269">SUM(--((_xlfn.REGEXTEST(keywords_copy[keyword], "^" &amp; keywords_copy[[#This Row],[keyword]] &amp; ".*")) * (keywords_copy[keep]=1) ))</f>
        <v>0</v>
      </c>
      <c r="R269" t="str" cm="1">
        <f t="array" ref="R269">_xlfn.TEXTJOIN(", ", TRUE, _xlfn._xlws.FILTER(keywords_copy[keyword], (_xlfn.REGEXTEST(keywords_copy[keyword], "^" &amp; keywords_copy[[#This Row],[keyword]] &amp; ".*")) * (keywords_copy[keep]=1), ""))</f>
        <v/>
      </c>
      <c r="S269" t="str" cm="1">
        <f t="array" ref="S26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0" spans="1:19" hidden="1" x14ac:dyDescent="0.3">
      <c r="A270" t="str">
        <f>IF(NOT(ISBLANK(keywords_copy[[#This Row],[correct value]])), keywords_copy[[#This Row],[correct value]], keywords_copy[[#This Row],[processed]])</f>
        <v>disclos</v>
      </c>
      <c r="B270">
        <f>LEN(keywords_copy[[#This Row],[keyword]])</f>
        <v>7</v>
      </c>
      <c r="C270">
        <v>1</v>
      </c>
      <c r="D270">
        <v>1</v>
      </c>
      <c r="E270" t="s">
        <v>1184</v>
      </c>
      <c r="G270" t="b">
        <f>COUNTA(_xlfn.TEXTSPLIT(keywords_copy[[#This Row],[processed]]," "))=1</f>
        <v>1</v>
      </c>
      <c r="H270" t="s">
        <v>1118</v>
      </c>
      <c r="I270" s="2" t="s">
        <v>1119</v>
      </c>
      <c r="K270" cm="1">
        <f t="array" ref="K270">SUM(--((_xlfn.REGEXTEST(keywords_copy[keyword], "\b" &amp; keywords_copy[[#This Row],[keyword]] &amp; ".*")) * (keywords_copy[keep]=1) * (keywords_copy[QA]=keywords_copy[[#This Row],[QA]]) *  (keywords_copy[Redundant]&lt;&gt;1)))</f>
        <v>1</v>
      </c>
      <c r="L270" t="str" cm="1">
        <f t="array" ref="L270">_xlfn.TEXTJOIN(", ", TRUE, _xlfn._xlws.FILTER(keywords_copy[keyword], (_xlfn.REGEXTEST(keywords_copy[keyword], "\b" &amp; keywords_copy[[#This Row],[keyword]] &amp; ".*")) * (keywords_copy[keep]=1)  * (keywords_copy[QA]=keywords_copy[[#This Row],[QA]]) *  (keywords_copy[Redundant]&lt;&gt;1), ""))</f>
        <v>disclos</v>
      </c>
      <c r="M270" cm="1">
        <f t="array" ref="M270">SUM(--(RIGHT(_xlfn.TEXTSPLIT(keywords_copy[[#This Row],[processed]], ," "), 1) = "I"))</f>
        <v>0</v>
      </c>
      <c r="N270" cm="1">
        <f t="array" ref="N270">SUM(--(RIGHT(_xlfn.TEXTSPLIT(keywords_copy[[#This Row],[processed]], ," "), 2) = "bl"))</f>
        <v>0</v>
      </c>
      <c r="O270" cm="1">
        <f t="array" ref="O270">SUM(--(ISNUMBER(SEARCH(keywords_copy[[#This Row],[keyword]], keywords_copy[keyword]))))</f>
        <v>2</v>
      </c>
      <c r="P270" t="str" cm="1">
        <f t="array" ref="P270">_xlfn.TEXTJOIN(", ", TRUE, _xlfn._xlws.FILTER(keywords_copy[keyword], ISNUMBER(SEARCH(keywords_copy[[#This Row],[keyword]], keywords_copy[keyword])), ""))</f>
        <v>disclosur, disclos</v>
      </c>
      <c r="Q270" cm="1">
        <f t="array" ref="Q270">SUM(--((_xlfn.REGEXTEST(keywords_copy[keyword], "^" &amp; keywords_copy[[#This Row],[keyword]] &amp; ".*")) * (keywords_copy[keep]=1) ))</f>
        <v>2</v>
      </c>
      <c r="R270" t="str" cm="1">
        <f t="array" ref="R270">_xlfn.TEXTJOIN(", ", TRUE, _xlfn._xlws.FILTER(keywords_copy[keyword], (_xlfn.REGEXTEST(keywords_copy[keyword], "^" &amp; keywords_copy[[#This Row],[keyword]] &amp; ".*")) * (keywords_copy[keep]=1), ""))</f>
        <v>disclosur, disclos</v>
      </c>
      <c r="S270" t="str" cm="1">
        <f t="array" ref="S27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71" spans="1:19" hidden="1" x14ac:dyDescent="0.3">
      <c r="A271" t="str">
        <f>IF(NOT(ISBLANK(keywords_copy[[#This Row],[correct value]])), keywords_copy[[#This Row],[correct value]], keywords_copy[[#This Row],[processed]])</f>
        <v>effectiv</v>
      </c>
      <c r="B271">
        <f>LEN(keywords_copy[[#This Row],[keyword]])</f>
        <v>8</v>
      </c>
      <c r="C271">
        <v>0</v>
      </c>
      <c r="D271">
        <v>1</v>
      </c>
      <c r="E271" t="s">
        <v>1383</v>
      </c>
      <c r="G271" t="b">
        <f>COUNTA(_xlfn.TEXTSPLIT(keywords_copy[[#This Row],[processed]]," "))=1</f>
        <v>1</v>
      </c>
      <c r="H271" t="s">
        <v>1287</v>
      </c>
      <c r="I271" s="2" t="s">
        <v>1287</v>
      </c>
      <c r="K271" cm="1">
        <f t="array" ref="K271">SUM(--((_xlfn.REGEXTEST(keywords_copy[keyword], "\b" &amp; keywords_copy[[#This Row],[keyword]] &amp; ".*")) * (keywords_copy[keep]=1) * (keywords_copy[QA]=keywords_copy[[#This Row],[QA]]) *  (keywords_copy[Redundant]&lt;&gt;1)))</f>
        <v>1</v>
      </c>
      <c r="L271" t="str" cm="1">
        <f t="array" ref="L271">_xlfn.TEXTJOIN(", ", TRUE, _xlfn._xlws.FILTER(keywords_copy[keyword], (_xlfn.REGEXTEST(keywords_copy[keyword], "\b" &amp; keywords_copy[[#This Row],[keyword]] &amp; ".*")) * (keywords_copy[keep]=1)  * (keywords_copy[QA]=keywords_copy[[#This Row],[QA]]) *  (keywords_copy[Redundant]&lt;&gt;1), ""))</f>
        <v>effectiv</v>
      </c>
      <c r="M271" cm="1">
        <f t="array" ref="M271">SUM(--(RIGHT(_xlfn.TEXTSPLIT(keywords_copy[[#This Row],[processed]], ," "), 1) = "I"))</f>
        <v>0</v>
      </c>
      <c r="N271" cm="1">
        <f t="array" ref="N271">SUM(--(RIGHT(_xlfn.TEXTSPLIT(keywords_copy[[#This Row],[processed]], ," "), 2) = "bl"))</f>
        <v>0</v>
      </c>
      <c r="O271" cm="1">
        <f t="array" ref="O271">SUM(--(ISNUMBER(SEARCH(keywords_copy[[#This Row],[keyword]], keywords_copy[keyword]))))</f>
        <v>1</v>
      </c>
      <c r="P271" t="str" cm="1">
        <f t="array" ref="P271">_xlfn.TEXTJOIN(", ", TRUE, _xlfn._xlws.FILTER(keywords_copy[keyword], ISNUMBER(SEARCH(keywords_copy[[#This Row],[keyword]], keywords_copy[keyword])), ""))</f>
        <v>effectiv</v>
      </c>
      <c r="Q271" cm="1">
        <f t="array" ref="Q271">SUM(--((_xlfn.REGEXTEST(keywords_copy[keyword], "^" &amp; keywords_copy[[#This Row],[keyword]] &amp; ".*")) * (keywords_copy[keep]=1) ))</f>
        <v>1</v>
      </c>
      <c r="R271" t="str" cm="1">
        <f t="array" ref="R271">_xlfn.TEXTJOIN(", ", TRUE, _xlfn._xlws.FILTER(keywords_copy[keyword], (_xlfn.REGEXTEST(keywords_copy[keyword], "^" &amp; keywords_copy[[#This Row],[keyword]] &amp; ".*")) * (keywords_copy[keep]=1), ""))</f>
        <v>effectiv</v>
      </c>
      <c r="S271" t="str" cm="1">
        <f t="array" ref="S27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72" spans="1:19" hidden="1" x14ac:dyDescent="0.3">
      <c r="A272" t="str">
        <f>IF(NOT(ISBLANK(keywords_copy[[#This Row],[correct value]])), keywords_copy[[#This Row],[correct value]], keywords_copy[[#This Row],[processed]])</f>
        <v>doe</v>
      </c>
      <c r="B272">
        <f>LEN(keywords_copy[[#This Row],[keyword]])</f>
        <v>3</v>
      </c>
      <c r="C272">
        <v>0</v>
      </c>
      <c r="D272">
        <v>1</v>
      </c>
      <c r="E272" t="s">
        <v>861</v>
      </c>
      <c r="G272" t="b">
        <f>COUNTA(_xlfn.TEXTSPLIT(keywords_copy[[#This Row],[processed]]," "))=1</f>
        <v>1</v>
      </c>
      <c r="H272" t="s">
        <v>820</v>
      </c>
      <c r="I272" s="2" t="s">
        <v>821</v>
      </c>
      <c r="K272" cm="1">
        <f t="array" ref="K272">SUM(--((_xlfn.REGEXTEST(keywords_copy[keyword], "\b" &amp; keywords_copy[[#This Row],[keyword]] &amp; ".*")) * (keywords_copy[keep]=1) * (keywords_copy[QA]=keywords_copy[[#This Row],[QA]]) *  (keywords_copy[Redundant]&lt;&gt;1)))</f>
        <v>1</v>
      </c>
      <c r="L272" t="str" cm="1">
        <f t="array" ref="L272">_xlfn.TEXTJOIN(", ", TRUE, _xlfn._xlws.FILTER(keywords_copy[keyword], (_xlfn.REGEXTEST(keywords_copy[keyword], "\b" &amp; keywords_copy[[#This Row],[keyword]] &amp; ".*")) * (keywords_copy[keep]=1)  * (keywords_copy[QA]=keywords_copy[[#This Row],[QA]]) *  (keywords_copy[Redundant]&lt;&gt;1), ""))</f>
        <v>doe</v>
      </c>
      <c r="M272" cm="1">
        <f t="array" ref="M272">SUM(--(RIGHT(_xlfn.TEXTSPLIT(keywords_copy[[#This Row],[processed]], ," "), 1) = "I"))</f>
        <v>0</v>
      </c>
      <c r="N272" cm="1">
        <f t="array" ref="N272">SUM(--(RIGHT(_xlfn.TEXTSPLIT(keywords_copy[[#This Row],[processed]], ," "), 2) = "bl"))</f>
        <v>0</v>
      </c>
      <c r="O272" cm="1">
        <f t="array" ref="O272">SUM(--(ISNUMBER(SEARCH(keywords_copy[[#This Row],[keyword]], keywords_copy[keyword]))))</f>
        <v>1</v>
      </c>
      <c r="P272" t="str" cm="1">
        <f t="array" ref="P272">_xlfn.TEXTJOIN(", ", TRUE, _xlfn._xlws.FILTER(keywords_copy[keyword], ISNUMBER(SEARCH(keywords_copy[[#This Row],[keyword]], keywords_copy[keyword])), ""))</f>
        <v>doe</v>
      </c>
      <c r="Q272" cm="1">
        <f t="array" ref="Q272">SUM(--((_xlfn.REGEXTEST(keywords_copy[keyword], "^" &amp; keywords_copy[[#This Row],[keyword]] &amp; ".*")) * (keywords_copy[keep]=1) ))</f>
        <v>1</v>
      </c>
      <c r="R272" t="str" cm="1">
        <f t="array" ref="R272">_xlfn.TEXTJOIN(", ", TRUE, _xlfn._xlws.FILTER(keywords_copy[keyword], (_xlfn.REGEXTEST(keywords_copy[keyword], "^" &amp; keywords_copy[[#This Row],[keyword]] &amp; ".*")) * (keywords_copy[keep]=1), ""))</f>
        <v>doe</v>
      </c>
      <c r="S272" t="str" cm="1">
        <f t="array" ref="S27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3" spans="1:19" hidden="1" x14ac:dyDescent="0.3">
      <c r="A273" t="str">
        <f>IF(NOT(ISBLANK(keywords_copy[[#This Row],[correct value]])), keywords_copy[[#This Row],[correct value]], keywords_copy[[#This Row],[processed]])</f>
        <v>down</v>
      </c>
      <c r="B273">
        <f>LEN(keywords_copy[[#This Row],[keyword]])</f>
        <v>4</v>
      </c>
      <c r="C273">
        <v>0</v>
      </c>
      <c r="D273">
        <v>1</v>
      </c>
      <c r="E273" t="s">
        <v>131</v>
      </c>
      <c r="G273" t="b">
        <f>COUNTA(_xlfn.TEXTSPLIT(keywords_copy[[#This Row],[processed]]," "))=1</f>
        <v>1</v>
      </c>
      <c r="H273" t="s">
        <v>149</v>
      </c>
      <c r="I273" t="s">
        <v>149</v>
      </c>
      <c r="K273" cm="1">
        <f t="array" ref="K273">SUM(--((_xlfn.REGEXTEST(keywords_copy[keyword], "\b" &amp; keywords_copy[[#This Row],[keyword]] &amp; ".*")) * (keywords_copy[keep]=1) * (keywords_copy[QA]=keywords_copy[[#This Row],[QA]]) *  (keywords_copy[Redundant]&lt;&gt;1)))</f>
        <v>1</v>
      </c>
      <c r="L273" t="str" cm="1">
        <f t="array" ref="L273">_xlfn.TEXTJOIN(", ", TRUE, _xlfn._xlws.FILTER(keywords_copy[keyword], (_xlfn.REGEXTEST(keywords_copy[keyword], "\b" &amp; keywords_copy[[#This Row],[keyword]] &amp; ".*")) * (keywords_copy[keep]=1)  * (keywords_copy[QA]=keywords_copy[[#This Row],[QA]]) *  (keywords_copy[Redundant]&lt;&gt;1), ""))</f>
        <v>down</v>
      </c>
      <c r="M273" cm="1">
        <f t="array" ref="M273">SUM(--(RIGHT(_xlfn.TEXTSPLIT(keywords_copy[[#This Row],[processed]], ," "), 1) = "I"))</f>
        <v>0</v>
      </c>
      <c r="N273" cm="1">
        <f t="array" ref="N273">SUM(--(RIGHT(_xlfn.TEXTSPLIT(keywords_copy[[#This Row],[processed]], ," "), 2) = "bl"))</f>
        <v>0</v>
      </c>
      <c r="O273" cm="1">
        <f t="array" ref="O273">SUM(--(ISNUMBER(SEARCH(keywords_copy[[#This Row],[keyword]], keywords_copy[keyword]))))</f>
        <v>4</v>
      </c>
      <c r="P273" t="str" cm="1">
        <f t="array" ref="P273">_xlfn.TEXTJOIN(", ", TRUE, _xlfn._xlws.FILTER(keywords_copy[keyword], ISNUMBER(SEARCH(keywords_copy[[#This Row],[keyword]], keywords_copy[keyword])), ""))</f>
        <v>down, downtim, downtim, downtim</v>
      </c>
      <c r="Q273" cm="1">
        <f t="array" ref="Q273">SUM(--((_xlfn.REGEXTEST(keywords_copy[keyword], "^" &amp; keywords_copy[[#This Row],[keyword]] &amp; ".*")) * (keywords_copy[keep]=1) ))</f>
        <v>4</v>
      </c>
      <c r="R273" t="str" cm="1">
        <f t="array" ref="R273">_xlfn.TEXTJOIN(", ", TRUE, _xlfn._xlws.FILTER(keywords_copy[keyword], (_xlfn.REGEXTEST(keywords_copy[keyword], "^" &amp; keywords_copy[[#This Row],[keyword]] &amp; ".*")) * (keywords_copy[keep]=1), ""))</f>
        <v>down, downtim, downtim, downtim</v>
      </c>
      <c r="S273" t="str" cm="1">
        <f t="array" ref="S27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74" spans="1:19" hidden="1" x14ac:dyDescent="0.3">
      <c r="A274" t="str">
        <f>IF(NOT(ISBLANK(keywords_copy[[#This Row],[correct value]])), keywords_copy[[#This Row],[correct value]], keywords_copy[[#This Row],[processed]])</f>
        <v>downtim</v>
      </c>
      <c r="B274">
        <f>LEN(keywords_copy[[#This Row],[keyword]])</f>
        <v>7</v>
      </c>
      <c r="C274">
        <v>0</v>
      </c>
      <c r="D274">
        <v>1</v>
      </c>
      <c r="E274" t="s">
        <v>131</v>
      </c>
      <c r="F274">
        <v>1</v>
      </c>
      <c r="G274" t="b">
        <f>COUNTA(_xlfn.TEXTSPLIT(keywords_copy[[#This Row],[processed]]," "))=1</f>
        <v>1</v>
      </c>
      <c r="H274" t="s">
        <v>161</v>
      </c>
      <c r="I274" t="s">
        <v>205</v>
      </c>
      <c r="K274" cm="1">
        <f t="array" ref="K274">SUM(--((_xlfn.REGEXTEST(keywords_copy[keyword], "\b" &amp; keywords_copy[[#This Row],[keyword]] &amp; ".*")) * (keywords_copy[keep]=1) * (keywords_copy[QA]=keywords_copy[[#This Row],[QA]]) *  (keywords_copy[Redundant]&lt;&gt;1)))</f>
        <v>0</v>
      </c>
      <c r="L274" t="str" cm="1">
        <f t="array" ref="L274">_xlfn.TEXTJOIN(", ", TRUE, _xlfn._xlws.FILTER(keywords_copy[keyword], (_xlfn.REGEXTEST(keywords_copy[keyword], "\b" &amp; keywords_copy[[#This Row],[keyword]] &amp; ".*")) * (keywords_copy[keep]=1)  * (keywords_copy[QA]=keywords_copy[[#This Row],[QA]]) *  (keywords_copy[Redundant]&lt;&gt;1), ""))</f>
        <v/>
      </c>
      <c r="M274" cm="1">
        <f t="array" ref="M274">SUM(--(RIGHT(_xlfn.TEXTSPLIT(keywords_copy[[#This Row],[processed]], ," "), 1) = "I"))</f>
        <v>0</v>
      </c>
      <c r="N274" cm="1">
        <f t="array" ref="N274">SUM(--(RIGHT(_xlfn.TEXTSPLIT(keywords_copy[[#This Row],[processed]], ," "), 2) = "bl"))</f>
        <v>0</v>
      </c>
      <c r="O274" cm="1">
        <f t="array" ref="O274">SUM(--(ISNUMBER(SEARCH(keywords_copy[[#This Row],[keyword]], keywords_copy[keyword]))))</f>
        <v>3</v>
      </c>
      <c r="P274" t="str" cm="1">
        <f t="array" ref="P274">_xlfn.TEXTJOIN(", ", TRUE, _xlfn._xlws.FILTER(keywords_copy[keyword], ISNUMBER(SEARCH(keywords_copy[[#This Row],[keyword]], keywords_copy[keyword])), ""))</f>
        <v>downtim, downtim, downtim</v>
      </c>
      <c r="Q274" cm="1">
        <f t="array" ref="Q274">SUM(--((_xlfn.REGEXTEST(keywords_copy[keyword], "^" &amp; keywords_copy[[#This Row],[keyword]] &amp; ".*")) * (keywords_copy[keep]=1) ))</f>
        <v>3</v>
      </c>
      <c r="R274" t="str" cm="1">
        <f t="array" ref="R274">_xlfn.TEXTJOIN(", ", TRUE, _xlfn._xlws.FILTER(keywords_copy[keyword], (_xlfn.REGEXTEST(keywords_copy[keyword], "^" &amp; keywords_copy[[#This Row],[keyword]] &amp; ".*")) * (keywords_copy[keep]=1), ""))</f>
        <v>downtim, downtim, downtim</v>
      </c>
      <c r="S274" t="str" cm="1">
        <f t="array" ref="S27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75" spans="1:19" hidden="1" x14ac:dyDescent="0.3">
      <c r="A275" t="str">
        <f>IF(NOT(ISBLANK(keywords_copy[[#This Row],[correct value]])), keywords_copy[[#This Row],[correct value]], keywords_copy[[#This Row],[processed]])</f>
        <v>downtim</v>
      </c>
      <c r="B275">
        <f>LEN(keywords_copy[[#This Row],[keyword]])</f>
        <v>7</v>
      </c>
      <c r="C275">
        <v>0</v>
      </c>
      <c r="D275">
        <v>1</v>
      </c>
      <c r="E275" t="s">
        <v>390</v>
      </c>
      <c r="G275" t="b">
        <f>COUNTA(_xlfn.TEXTSPLIT(keywords_copy[[#This Row],[processed]]," "))=1</f>
        <v>1</v>
      </c>
      <c r="H275" t="s">
        <v>161</v>
      </c>
      <c r="I275" s="2" t="s">
        <v>296</v>
      </c>
      <c r="K275" cm="1">
        <f t="array" ref="K275">SUM(--((_xlfn.REGEXTEST(keywords_copy[keyword], "\b" &amp; keywords_copy[[#This Row],[keyword]] &amp; ".*")) * (keywords_copy[keep]=1) * (keywords_copy[QA]=keywords_copy[[#This Row],[QA]]) *  (keywords_copy[Redundant]&lt;&gt;1)))</f>
        <v>1</v>
      </c>
      <c r="L275" t="str" cm="1">
        <f t="array" ref="L275">_xlfn.TEXTJOIN(", ", TRUE, _xlfn._xlws.FILTER(keywords_copy[keyword], (_xlfn.REGEXTEST(keywords_copy[keyword], "\b" &amp; keywords_copy[[#This Row],[keyword]] &amp; ".*")) * (keywords_copy[keep]=1)  * (keywords_copy[QA]=keywords_copy[[#This Row],[QA]]) *  (keywords_copy[Redundant]&lt;&gt;1), ""))</f>
        <v>downtim</v>
      </c>
      <c r="M275" cm="1">
        <f t="array" ref="M275">SUM(--(RIGHT(_xlfn.TEXTSPLIT(keywords_copy[[#This Row],[processed]], ," "), 1) = "I"))</f>
        <v>0</v>
      </c>
      <c r="N275" cm="1">
        <f t="array" ref="N275">SUM(--(RIGHT(_xlfn.TEXTSPLIT(keywords_copy[[#This Row],[processed]], ," "), 2) = "bl"))</f>
        <v>0</v>
      </c>
      <c r="O275" cm="1">
        <f t="array" ref="O275">SUM(--(ISNUMBER(SEARCH(keywords_copy[[#This Row],[keyword]], keywords_copy[keyword]))))</f>
        <v>3</v>
      </c>
      <c r="P275" t="str" cm="1">
        <f t="array" ref="P275">_xlfn.TEXTJOIN(", ", TRUE, _xlfn._xlws.FILTER(keywords_copy[keyword], ISNUMBER(SEARCH(keywords_copy[[#This Row],[keyword]], keywords_copy[keyword])), ""))</f>
        <v>downtim, downtim, downtim</v>
      </c>
      <c r="Q275" cm="1">
        <f t="array" ref="Q275">SUM(--((_xlfn.REGEXTEST(keywords_copy[keyword], "^" &amp; keywords_copy[[#This Row],[keyword]] &amp; ".*")) * (keywords_copy[keep]=1) ))</f>
        <v>3</v>
      </c>
      <c r="R275" t="str" cm="1">
        <f t="array" ref="R275">_xlfn.TEXTJOIN(", ", TRUE, _xlfn._xlws.FILTER(keywords_copy[keyword], (_xlfn.REGEXTEST(keywords_copy[keyword], "^" &amp; keywords_copy[[#This Row],[keyword]] &amp; ".*")) * (keywords_copy[keep]=1), ""))</f>
        <v>downtim, downtim, downtim</v>
      </c>
      <c r="S275" t="str" cm="1">
        <f t="array" ref="S27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276" spans="1:19" x14ac:dyDescent="0.3">
      <c r="A276" s="6" t="str">
        <f>IF(NOT(ISBLANK(keywords_copy[[#This Row],[correct value]])), keywords_copy[[#This Row],[correct value]], keywords_copy[[#This Row],[processed]])</f>
        <v>duan</v>
      </c>
      <c r="B276" s="6">
        <f>LEN(keywords_copy[[#This Row],[keyword]])</f>
        <v>4</v>
      </c>
      <c r="C276">
        <v>0</v>
      </c>
      <c r="D276">
        <v>0</v>
      </c>
      <c r="E276" t="s">
        <v>861</v>
      </c>
      <c r="G276" t="b">
        <f>COUNTA(_xlfn.TEXTSPLIT(keywords_copy[[#This Row],[processed]]," "))=1</f>
        <v>1</v>
      </c>
      <c r="H276" t="s">
        <v>751</v>
      </c>
      <c r="I276" t="s">
        <v>752</v>
      </c>
      <c r="K276" cm="1">
        <f t="array" ref="K276">SUM(--((_xlfn.REGEXTEST(keywords_copy[keyword], "\b" &amp; keywords_copy[[#This Row],[keyword]] &amp; ".*")) * (keywords_copy[keep]=1) * (keywords_copy[QA]=keywords_copy[[#This Row],[QA]]) *  (keywords_copy[Redundant]&lt;&gt;1)))</f>
        <v>0</v>
      </c>
      <c r="L276" t="str" cm="1">
        <f t="array" ref="L276">_xlfn.TEXTJOIN(", ", TRUE, _xlfn._xlws.FILTER(keywords_copy[keyword], (_xlfn.REGEXTEST(keywords_copy[keyword], "\b" &amp; keywords_copy[[#This Row],[keyword]] &amp; ".*")) * (keywords_copy[keep]=1)  * (keywords_copy[QA]=keywords_copy[[#This Row],[QA]]) *  (keywords_copy[Redundant]&lt;&gt;1), ""))</f>
        <v/>
      </c>
      <c r="M276" cm="1">
        <f t="array" ref="M276">SUM(--(RIGHT(_xlfn.TEXTSPLIT(keywords_copy[[#This Row],[processed]], ," "), 1) = "I"))</f>
        <v>0</v>
      </c>
      <c r="N276" cm="1">
        <f t="array" ref="N276">SUM(--(RIGHT(_xlfn.TEXTSPLIT(keywords_copy[[#This Row],[processed]], ," "), 2) = "bl"))</f>
        <v>0</v>
      </c>
      <c r="O276" cm="1">
        <f t="array" ref="O276">SUM(--(ISNUMBER(SEARCH(keywords_copy[[#This Row],[keyword]], keywords_copy[keyword]))))</f>
        <v>1</v>
      </c>
      <c r="P276" t="str" cm="1">
        <f t="array" ref="P276">_xlfn.TEXTJOIN(", ", TRUE, _xlfn._xlws.FILTER(keywords_copy[keyword], ISNUMBER(SEARCH(keywords_copy[[#This Row],[keyword]], keywords_copy[keyword])), ""))</f>
        <v>duan</v>
      </c>
      <c r="Q276" cm="1">
        <f t="array" ref="Q276">SUM(--((_xlfn.REGEXTEST(keywords_copy[keyword], "^" &amp; keywords_copy[[#This Row],[keyword]] &amp; ".*")) * (keywords_copy[keep]=1) ))</f>
        <v>0</v>
      </c>
      <c r="R276" t="str" cm="1">
        <f t="array" ref="R276">_xlfn.TEXTJOIN(", ", TRUE, _xlfn._xlws.FILTER(keywords_copy[keyword], (_xlfn.REGEXTEST(keywords_copy[keyword], "^" &amp; keywords_copy[[#This Row],[keyword]] &amp; ".*")) * (keywords_copy[keep]=1), ""))</f>
        <v/>
      </c>
      <c r="S276" t="str" cm="1">
        <f t="array" ref="S27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7" spans="1:19" hidden="1" x14ac:dyDescent="0.3">
      <c r="A277" t="str">
        <f>IF(NOT(ISBLANK(keywords_copy[[#This Row],[correct value]])), keywords_copy[[#This Row],[correct value]], keywords_copy[[#This Row],[processed]])</f>
        <v>downtim</v>
      </c>
      <c r="B277">
        <f>LEN(keywords_copy[[#This Row],[keyword]])</f>
        <v>7</v>
      </c>
      <c r="C277">
        <v>0</v>
      </c>
      <c r="D277">
        <v>1</v>
      </c>
      <c r="E277" t="s">
        <v>861</v>
      </c>
      <c r="G277" t="b">
        <f>COUNTA(_xlfn.TEXTSPLIT(keywords_copy[[#This Row],[processed]]," "))=1</f>
        <v>1</v>
      </c>
      <c r="H277" t="s">
        <v>161</v>
      </c>
      <c r="I277" s="2" t="s">
        <v>205</v>
      </c>
      <c r="K277" cm="1">
        <f t="array" ref="K277">SUM(--((_xlfn.REGEXTEST(keywords_copy[keyword], "\b" &amp; keywords_copy[[#This Row],[keyword]] &amp; ".*")) * (keywords_copy[keep]=1) * (keywords_copy[QA]=keywords_copy[[#This Row],[QA]]) *  (keywords_copy[Redundant]&lt;&gt;1)))</f>
        <v>1</v>
      </c>
      <c r="L277" t="str" cm="1">
        <f t="array" ref="L277">_xlfn.TEXTJOIN(", ", TRUE, _xlfn._xlws.FILTER(keywords_copy[keyword], (_xlfn.REGEXTEST(keywords_copy[keyword], "\b" &amp; keywords_copy[[#This Row],[keyword]] &amp; ".*")) * (keywords_copy[keep]=1)  * (keywords_copy[QA]=keywords_copy[[#This Row],[QA]]) *  (keywords_copy[Redundant]&lt;&gt;1), ""))</f>
        <v>downtim</v>
      </c>
      <c r="M277" cm="1">
        <f t="array" ref="M277">SUM(--(RIGHT(_xlfn.TEXTSPLIT(keywords_copy[[#This Row],[processed]], ," "), 1) = "I"))</f>
        <v>0</v>
      </c>
      <c r="N277" cm="1">
        <f t="array" ref="N277">SUM(--(RIGHT(_xlfn.TEXTSPLIT(keywords_copy[[#This Row],[processed]], ," "), 2) = "bl"))</f>
        <v>0</v>
      </c>
      <c r="O277" cm="1">
        <f t="array" ref="O277">SUM(--(ISNUMBER(SEARCH(keywords_copy[[#This Row],[keyword]], keywords_copy[keyword]))))</f>
        <v>3</v>
      </c>
      <c r="P277" t="str" cm="1">
        <f t="array" ref="P277">_xlfn.TEXTJOIN(", ", TRUE, _xlfn._xlws.FILTER(keywords_copy[keyword], ISNUMBER(SEARCH(keywords_copy[[#This Row],[keyword]], keywords_copy[keyword])), ""))</f>
        <v>downtim, downtim, downtim</v>
      </c>
      <c r="Q277" cm="1">
        <f t="array" ref="Q277">SUM(--((_xlfn.REGEXTEST(keywords_copy[keyword], "^" &amp; keywords_copy[[#This Row],[keyword]] &amp; ".*")) * (keywords_copy[keep]=1) ))</f>
        <v>3</v>
      </c>
      <c r="R277" t="str" cm="1">
        <f t="array" ref="R277">_xlfn.TEXTJOIN(", ", TRUE, _xlfn._xlws.FILTER(keywords_copy[keyword], (_xlfn.REGEXTEST(keywords_copy[keyword], "^" &amp; keywords_copy[[#This Row],[keyword]] &amp; ".*")) * (keywords_copy[keep]=1), ""))</f>
        <v>downtim, downtim, downtim</v>
      </c>
      <c r="S277" t="str" cm="1">
        <f t="array" ref="S27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78" spans="1:19" hidden="1" x14ac:dyDescent="0.3">
      <c r="A278" t="str">
        <f>IF(NOT(ISBLANK(keywords_copy[[#This Row],[correct value]])), keywords_copy[[#This Row],[correct value]], keywords_copy[[#This Row],[processed]])</f>
        <v>drain</v>
      </c>
      <c r="B278">
        <f>LEN(keywords_copy[[#This Row],[keyword]])</f>
        <v>5</v>
      </c>
      <c r="C278">
        <v>0</v>
      </c>
      <c r="D278">
        <v>1</v>
      </c>
      <c r="E278" t="s">
        <v>399</v>
      </c>
      <c r="G278" t="b">
        <f>COUNTA(_xlfn.TEXTSPLIT(keywords_copy[[#This Row],[processed]]," "))=1</f>
        <v>1</v>
      </c>
      <c r="H278" t="s">
        <v>385</v>
      </c>
      <c r="I278" s="2" t="s">
        <v>385</v>
      </c>
      <c r="K278" cm="1">
        <f t="array" ref="K278">SUM(--((_xlfn.REGEXTEST(keywords_copy[keyword], "\b" &amp; keywords_copy[[#This Row],[keyword]] &amp; ".*")) * (keywords_copy[keep]=1) * (keywords_copy[QA]=keywords_copy[[#This Row],[QA]]) *  (keywords_copy[Redundant]&lt;&gt;1)))</f>
        <v>1</v>
      </c>
      <c r="L278" t="str" cm="1">
        <f t="array" ref="L278">_xlfn.TEXTJOIN(", ", TRUE, _xlfn._xlws.FILTER(keywords_copy[keyword], (_xlfn.REGEXTEST(keywords_copy[keyword], "\b" &amp; keywords_copy[[#This Row],[keyword]] &amp; ".*")) * (keywords_copy[keep]=1)  * (keywords_copy[QA]=keywords_copy[[#This Row],[QA]]) *  (keywords_copy[Redundant]&lt;&gt;1), ""))</f>
        <v>drain</v>
      </c>
      <c r="M278" cm="1">
        <f t="array" ref="M278">SUM(--(RIGHT(_xlfn.TEXTSPLIT(keywords_copy[[#This Row],[processed]], ," "), 1) = "I"))</f>
        <v>0</v>
      </c>
      <c r="N278" cm="1">
        <f t="array" ref="N278">SUM(--(RIGHT(_xlfn.TEXTSPLIT(keywords_copy[[#This Row],[processed]], ," "), 2) = "bl"))</f>
        <v>0</v>
      </c>
      <c r="O278" cm="1">
        <f t="array" ref="O278">SUM(--(ISNUMBER(SEARCH(keywords_copy[[#This Row],[keyword]], keywords_copy[keyword]))))</f>
        <v>1</v>
      </c>
      <c r="P278" t="str" cm="1">
        <f t="array" ref="P278">_xlfn.TEXTJOIN(", ", TRUE, _xlfn._xlws.FILTER(keywords_copy[keyword], ISNUMBER(SEARCH(keywords_copy[[#This Row],[keyword]], keywords_copy[keyword])), ""))</f>
        <v>drain</v>
      </c>
      <c r="Q278" cm="1">
        <f t="array" ref="Q278">SUM(--((_xlfn.REGEXTEST(keywords_copy[keyword], "^" &amp; keywords_copy[[#This Row],[keyword]] &amp; ".*")) * (keywords_copy[keep]=1) ))</f>
        <v>1</v>
      </c>
      <c r="R278" t="str" cm="1">
        <f t="array" ref="R278">_xlfn.TEXTJOIN(", ", TRUE, _xlfn._xlws.FILTER(keywords_copy[keyword], (_xlfn.REGEXTEST(keywords_copy[keyword], "^" &amp; keywords_copy[[#This Row],[keyword]] &amp; ".*")) * (keywords_copy[keep]=1), ""))</f>
        <v>drain</v>
      </c>
      <c r="S278" t="str" cm="1">
        <f t="array" ref="S27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79" spans="1:19" hidden="1" x14ac:dyDescent="0.3">
      <c r="A279" t="str">
        <f>IF(NOT(ISBLANK(keywords_copy[[#This Row],[correct value]])), keywords_copy[[#This Row],[correct value]], keywords_copy[[#This Row],[processed]])</f>
        <v>draw</v>
      </c>
      <c r="B279">
        <f>LEN(keywords_copy[[#This Row],[keyword]])</f>
        <v>4</v>
      </c>
      <c r="C279">
        <v>0</v>
      </c>
      <c r="D279">
        <v>1</v>
      </c>
      <c r="E279" t="s">
        <v>399</v>
      </c>
      <c r="G279" t="b">
        <f>COUNTA(_xlfn.TEXTSPLIT(keywords_copy[[#This Row],[processed]]," "))=1</f>
        <v>1</v>
      </c>
      <c r="H279" t="s">
        <v>370</v>
      </c>
      <c r="I279" s="2" t="s">
        <v>370</v>
      </c>
      <c r="K279" cm="1">
        <f t="array" ref="K279">SUM(--((_xlfn.REGEXTEST(keywords_copy[keyword], "\b" &amp; keywords_copy[[#This Row],[keyword]] &amp; ".*")) * (keywords_copy[keep]=1) * (keywords_copy[QA]=keywords_copy[[#This Row],[QA]]) *  (keywords_copy[Redundant]&lt;&gt;1)))</f>
        <v>1</v>
      </c>
      <c r="L279" t="str" cm="1">
        <f t="array" ref="L279">_xlfn.TEXTJOIN(", ", TRUE, _xlfn._xlws.FILTER(keywords_copy[keyword], (_xlfn.REGEXTEST(keywords_copy[keyword], "\b" &amp; keywords_copy[[#This Row],[keyword]] &amp; ".*")) * (keywords_copy[keep]=1)  * (keywords_copy[QA]=keywords_copy[[#This Row],[QA]]) *  (keywords_copy[Redundant]&lt;&gt;1), ""))</f>
        <v>draw</v>
      </c>
      <c r="M279" cm="1">
        <f t="array" ref="M279">SUM(--(RIGHT(_xlfn.TEXTSPLIT(keywords_copy[[#This Row],[processed]], ," "), 1) = "I"))</f>
        <v>0</v>
      </c>
      <c r="N279" cm="1">
        <f t="array" ref="N279">SUM(--(RIGHT(_xlfn.TEXTSPLIT(keywords_copy[[#This Row],[processed]], ," "), 2) = "bl"))</f>
        <v>0</v>
      </c>
      <c r="O279" cm="1">
        <f t="array" ref="O279">SUM(--(ISNUMBER(SEARCH(keywords_copy[[#This Row],[keyword]], keywords_copy[keyword]))))</f>
        <v>1</v>
      </c>
      <c r="P279" t="str" cm="1">
        <f t="array" ref="P279">_xlfn.TEXTJOIN(", ", TRUE, _xlfn._xlws.FILTER(keywords_copy[keyword], ISNUMBER(SEARCH(keywords_copy[[#This Row],[keyword]], keywords_copy[keyword])), ""))</f>
        <v>draw</v>
      </c>
      <c r="Q279" cm="1">
        <f t="array" ref="Q279">SUM(--((_xlfn.REGEXTEST(keywords_copy[keyword], "^" &amp; keywords_copy[[#This Row],[keyword]] &amp; ".*")) * (keywords_copy[keep]=1) ))</f>
        <v>1</v>
      </c>
      <c r="R279" t="str" cm="1">
        <f t="array" ref="R279">_xlfn.TEXTJOIN(", ", TRUE, _xlfn._xlws.FILTER(keywords_copy[keyword], (_xlfn.REGEXTEST(keywords_copy[keyword], "^" &amp; keywords_copy[[#This Row],[keyword]] &amp; ".*")) * (keywords_copy[keep]=1), ""))</f>
        <v>draw</v>
      </c>
      <c r="S279" t="str" cm="1">
        <f t="array" ref="S27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80" spans="1:19" hidden="1" x14ac:dyDescent="0.3">
      <c r="A280" t="str">
        <f>IF(NOT(ISBLANK(keywords_copy[[#This Row],[correct value]])), keywords_copy[[#This Row],[correct value]], keywords_copy[[#This Row],[processed]])</f>
        <v>dvfs</v>
      </c>
      <c r="B280">
        <f>LEN(keywords_copy[[#This Row],[keyword]])</f>
        <v>4</v>
      </c>
      <c r="C280">
        <v>0</v>
      </c>
      <c r="D280">
        <v>1</v>
      </c>
      <c r="E280" t="s">
        <v>399</v>
      </c>
      <c r="G280" t="b">
        <f>COUNTA(_xlfn.TEXTSPLIT(keywords_copy[[#This Row],[processed]]," "))=1</f>
        <v>1</v>
      </c>
      <c r="H280" t="s">
        <v>368</v>
      </c>
      <c r="I280" s="2" t="s">
        <v>369</v>
      </c>
      <c r="J280" t="s">
        <v>1453</v>
      </c>
      <c r="K280" cm="1">
        <f t="array" ref="K280">SUM(--((_xlfn.REGEXTEST(keywords_copy[keyword], "\b" &amp; keywords_copy[[#This Row],[keyword]] &amp; ".*")) * (keywords_copy[keep]=1) * (keywords_copy[QA]=keywords_copy[[#This Row],[QA]]) *  (keywords_copy[Redundant]&lt;&gt;1)))</f>
        <v>1</v>
      </c>
      <c r="L280" t="str" cm="1">
        <f t="array" ref="L280">_xlfn.TEXTJOIN(", ", TRUE, _xlfn._xlws.FILTER(keywords_copy[keyword], (_xlfn.REGEXTEST(keywords_copy[keyword], "\b" &amp; keywords_copy[[#This Row],[keyword]] &amp; ".*")) * (keywords_copy[keep]=1)  * (keywords_copy[QA]=keywords_copy[[#This Row],[QA]]) *  (keywords_copy[Redundant]&lt;&gt;1), ""))</f>
        <v>dvfs</v>
      </c>
      <c r="M280" cm="1">
        <f t="array" ref="M280">SUM(--(RIGHT(_xlfn.TEXTSPLIT(keywords_copy[[#This Row],[processed]], ," "), 1) = "I"))</f>
        <v>0</v>
      </c>
      <c r="N280" cm="1">
        <f t="array" ref="N280">SUM(--(RIGHT(_xlfn.TEXTSPLIT(keywords_copy[[#This Row],[processed]], ," "), 2) = "bl"))</f>
        <v>0</v>
      </c>
      <c r="O280" cm="1">
        <f t="array" ref="O280">SUM(--(ISNUMBER(SEARCH(keywords_copy[[#This Row],[keyword]], keywords_copy[keyword]))))</f>
        <v>1</v>
      </c>
      <c r="P280" t="str" cm="1">
        <f t="array" ref="P280">_xlfn.TEXTJOIN(", ", TRUE, _xlfn._xlws.FILTER(keywords_copy[keyword], ISNUMBER(SEARCH(keywords_copy[[#This Row],[keyword]], keywords_copy[keyword])), ""))</f>
        <v>dvfs</v>
      </c>
      <c r="Q280" cm="1">
        <f t="array" ref="Q280">SUM(--((_xlfn.REGEXTEST(keywords_copy[keyword], "^" &amp; keywords_copy[[#This Row],[keyword]] &amp; ".*")) * (keywords_copy[keep]=1) ))</f>
        <v>1</v>
      </c>
      <c r="R280" t="str" cm="1">
        <f t="array" ref="R280">_xlfn.TEXTJOIN(", ", TRUE, _xlfn._xlws.FILTER(keywords_copy[keyword], (_xlfn.REGEXTEST(keywords_copy[keyword], "^" &amp; keywords_copy[[#This Row],[keyword]] &amp; ".*")) * (keywords_copy[keep]=1), ""))</f>
        <v>dvfs</v>
      </c>
      <c r="S280" t="str" cm="1">
        <f t="array" ref="S28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81" spans="1:19" hidden="1" x14ac:dyDescent="0.3">
      <c r="A281" t="str">
        <f>IF(NOT(ISBLANK(keywords_copy[[#This Row],[correct value]])), keywords_copy[[#This Row],[correct value]], keywords_copy[[#This Row],[processed]])</f>
        <v>eai</v>
      </c>
      <c r="B281">
        <f>LEN(keywords_copy[[#This Row],[keyword]])</f>
        <v>3</v>
      </c>
      <c r="C281">
        <v>0</v>
      </c>
      <c r="D281">
        <v>1</v>
      </c>
      <c r="E281" t="s">
        <v>115</v>
      </c>
      <c r="G281" t="b">
        <f>COUNTA(_xlfn.TEXTSPLIT(keywords_copy[[#This Row],[processed]]," "))=1</f>
        <v>1</v>
      </c>
      <c r="H281" t="s">
        <v>44</v>
      </c>
      <c r="I281" s="2" t="s">
        <v>104</v>
      </c>
      <c r="K281" cm="1">
        <f t="array" ref="K281">SUM(--((_xlfn.REGEXTEST(keywords_copy[keyword], "\b" &amp; keywords_copy[[#This Row],[keyword]] &amp; ".*")) * (keywords_copy[keep]=1) * (keywords_copy[QA]=keywords_copy[[#This Row],[QA]]) *  (keywords_copy[Redundant]&lt;&gt;1)))</f>
        <v>1</v>
      </c>
      <c r="L281" t="str" cm="1">
        <f t="array" ref="L281">_xlfn.TEXTJOIN(", ", TRUE, _xlfn._xlws.FILTER(keywords_copy[keyword], (_xlfn.REGEXTEST(keywords_copy[keyword], "\b" &amp; keywords_copy[[#This Row],[keyword]] &amp; ".*")) * (keywords_copy[keep]=1)  * (keywords_copy[QA]=keywords_copy[[#This Row],[QA]]) *  (keywords_copy[Redundant]&lt;&gt;1), ""))</f>
        <v>eai</v>
      </c>
      <c r="M281" cm="1">
        <f t="array" ref="M281">SUM(--(RIGHT(_xlfn.TEXTSPLIT(keywords_copy[[#This Row],[processed]], ," "), 1) = "I"))</f>
        <v>1</v>
      </c>
      <c r="N281" cm="1">
        <f t="array" ref="N281">SUM(--(RIGHT(_xlfn.TEXTSPLIT(keywords_copy[[#This Row],[processed]], ," "), 2) = "bl"))</f>
        <v>0</v>
      </c>
      <c r="O281" cm="1">
        <f t="array" ref="O281">SUM(--(ISNUMBER(SEARCH(keywords_copy[[#This Row],[keyword]], keywords_copy[keyword]))))</f>
        <v>1</v>
      </c>
      <c r="P281" t="str" cm="1">
        <f t="array" ref="P281">_xlfn.TEXTJOIN(", ", TRUE, _xlfn._xlws.FILTER(keywords_copy[keyword], ISNUMBER(SEARCH(keywords_copy[[#This Row],[keyword]], keywords_copy[keyword])), ""))</f>
        <v>eai</v>
      </c>
      <c r="Q281" cm="1">
        <f t="array" ref="Q281">SUM(--((_xlfn.REGEXTEST(keywords_copy[keyword], "^" &amp; keywords_copy[[#This Row],[keyword]] &amp; ".*")) * (keywords_copy[keep]=1) ))</f>
        <v>1</v>
      </c>
      <c r="R281" t="str" cm="1">
        <f t="array" ref="R281">_xlfn.TEXTJOIN(", ", TRUE, _xlfn._xlws.FILTER(keywords_copy[keyword], (_xlfn.REGEXTEST(keywords_copy[keyword], "^" &amp; keywords_copy[[#This Row],[keyword]] &amp; ".*")) * (keywords_copy[keep]=1), ""))</f>
        <v>eai</v>
      </c>
      <c r="S281" t="str" cm="1">
        <f t="array" ref="S28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282" spans="1:19" hidden="1" x14ac:dyDescent="0.3">
      <c r="A282" t="str">
        <f>IF(NOT(ISBLANK(keywords_copy[[#This Row],[correct value]])), keywords_copy[[#This Row],[correct value]], keywords_copy[[#This Row],[processed]])</f>
        <v>echo</v>
      </c>
      <c r="B282">
        <f>LEN(keywords_copy[[#This Row],[keyword]])</f>
        <v>4</v>
      </c>
      <c r="C282">
        <v>0</v>
      </c>
      <c r="D282">
        <v>1</v>
      </c>
      <c r="E282" t="s">
        <v>131</v>
      </c>
      <c r="G282" t="b">
        <f>COUNTA(_xlfn.TEXTSPLIT(keywords_copy[[#This Row],[processed]]," "))=1</f>
        <v>1</v>
      </c>
      <c r="H282" t="s">
        <v>173</v>
      </c>
      <c r="I282" t="s">
        <v>173</v>
      </c>
      <c r="K282" cm="1">
        <f t="array" ref="K282">SUM(--((_xlfn.REGEXTEST(keywords_copy[keyword], "\b" &amp; keywords_copy[[#This Row],[keyword]] &amp; ".*")) * (keywords_copy[keep]=1) * (keywords_copy[QA]=keywords_copy[[#This Row],[QA]]) *  (keywords_copy[Redundant]&lt;&gt;1)))</f>
        <v>1</v>
      </c>
      <c r="L282" t="str" cm="1">
        <f t="array" ref="L282">_xlfn.TEXTJOIN(", ", TRUE, _xlfn._xlws.FILTER(keywords_copy[keyword], (_xlfn.REGEXTEST(keywords_copy[keyword], "\b" &amp; keywords_copy[[#This Row],[keyword]] &amp; ".*")) * (keywords_copy[keep]=1)  * (keywords_copy[QA]=keywords_copy[[#This Row],[QA]]) *  (keywords_copy[Redundant]&lt;&gt;1), ""))</f>
        <v>echo</v>
      </c>
      <c r="M282" cm="1">
        <f t="array" ref="M282">SUM(--(RIGHT(_xlfn.TEXTSPLIT(keywords_copy[[#This Row],[processed]], ," "), 1) = "I"))</f>
        <v>0</v>
      </c>
      <c r="N282" cm="1">
        <f t="array" ref="N282">SUM(--(RIGHT(_xlfn.TEXTSPLIT(keywords_copy[[#This Row],[processed]], ," "), 2) = "bl"))</f>
        <v>0</v>
      </c>
      <c r="O282" cm="1">
        <f t="array" ref="O282">SUM(--(ISNUMBER(SEARCH(keywords_copy[[#This Row],[keyword]], keywords_copy[keyword]))))</f>
        <v>1</v>
      </c>
      <c r="P282" t="str" cm="1">
        <f t="array" ref="P282">_xlfn.TEXTJOIN(", ", TRUE, _xlfn._xlws.FILTER(keywords_copy[keyword], ISNUMBER(SEARCH(keywords_copy[[#This Row],[keyword]], keywords_copy[keyword])), ""))</f>
        <v>echo</v>
      </c>
      <c r="Q282" cm="1">
        <f t="array" ref="Q282">SUM(--((_xlfn.REGEXTEST(keywords_copy[keyword], "^" &amp; keywords_copy[[#This Row],[keyword]] &amp; ".*")) * (keywords_copy[keep]=1) ))</f>
        <v>1</v>
      </c>
      <c r="R282" t="str" cm="1">
        <f t="array" ref="R282">_xlfn.TEXTJOIN(", ", TRUE, _xlfn._xlws.FILTER(keywords_copy[keyword], (_xlfn.REGEXTEST(keywords_copy[keyword], "^" &amp; keywords_copy[[#This Row],[keyword]] &amp; ".*")) * (keywords_copy[keep]=1), ""))</f>
        <v>echo</v>
      </c>
      <c r="S282" t="str" cm="1">
        <f t="array" ref="S28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283" spans="1:19" hidden="1" x14ac:dyDescent="0.3">
      <c r="A283" t="str">
        <f>IF(NOT(ISBLANK(keywords_copy[[#This Row],[correct value]])), keywords_copy[[#This Row],[correct value]], keywords_copy[[#This Row],[processed]])</f>
        <v>efficien</v>
      </c>
      <c r="B283">
        <f>LEN(keywords_copy[[#This Row],[keyword]])</f>
        <v>8</v>
      </c>
      <c r="C283">
        <v>0</v>
      </c>
      <c r="D283">
        <v>1</v>
      </c>
      <c r="E283" t="s">
        <v>1383</v>
      </c>
      <c r="G283" t="b">
        <f>COUNTA(_xlfn.TEXTSPLIT(keywords_copy[[#This Row],[processed]]," "))=1</f>
        <v>1</v>
      </c>
      <c r="H283" t="s">
        <v>1285</v>
      </c>
      <c r="I283" s="2" t="s">
        <v>1286</v>
      </c>
      <c r="J283" t="s">
        <v>1426</v>
      </c>
      <c r="K283" cm="1">
        <f t="array" ref="K283">SUM(--((_xlfn.REGEXTEST(keywords_copy[keyword], "\b" &amp; keywords_copy[[#This Row],[keyword]] &amp; ".*")) * (keywords_copy[keep]=1) * (keywords_copy[QA]=keywords_copy[[#This Row],[QA]]) *  (keywords_copy[Redundant]&lt;&gt;1)))</f>
        <v>1</v>
      </c>
      <c r="L283" t="str" cm="1">
        <f t="array" ref="L283">_xlfn.TEXTJOIN(", ", TRUE, _xlfn._xlws.FILTER(keywords_copy[keyword], (_xlfn.REGEXTEST(keywords_copy[keyword], "\b" &amp; keywords_copy[[#This Row],[keyword]] &amp; ".*")) * (keywords_copy[keep]=1)  * (keywords_copy[QA]=keywords_copy[[#This Row],[QA]]) *  (keywords_copy[Redundant]&lt;&gt;1), ""))</f>
        <v>efficien</v>
      </c>
      <c r="M283" cm="1">
        <f t="array" ref="M283">SUM(--(RIGHT(_xlfn.TEXTSPLIT(keywords_copy[[#This Row],[processed]], ," "), 1) = "I"))</f>
        <v>1</v>
      </c>
      <c r="N283" cm="1">
        <f t="array" ref="N283">SUM(--(RIGHT(_xlfn.TEXTSPLIT(keywords_copy[[#This Row],[processed]], ," "), 2) = "bl"))</f>
        <v>0</v>
      </c>
      <c r="O283" cm="1">
        <f t="array" ref="O283">SUM(--(ISNUMBER(SEARCH(keywords_copy[[#This Row],[keyword]], keywords_copy[keyword]))))</f>
        <v>2</v>
      </c>
      <c r="P283" t="str" cm="1">
        <f t="array" ref="P283">_xlfn.TEXTJOIN(", ", TRUE, _xlfn._xlws.FILTER(keywords_copy[keyword], ISNUMBER(SEARCH(keywords_copy[[#This Row],[keyword]], keywords_copy[keyword])), ""))</f>
        <v>efficien, perform efficien</v>
      </c>
      <c r="Q283" cm="1">
        <f t="array" ref="Q283">SUM(--((_xlfn.REGEXTEST(keywords_copy[keyword], "^" &amp; keywords_copy[[#This Row],[keyword]] &amp; ".*")) * (keywords_copy[keep]=1) ))</f>
        <v>1</v>
      </c>
      <c r="R283" t="str" cm="1">
        <f t="array" ref="R283">_xlfn.TEXTJOIN(", ", TRUE, _xlfn._xlws.FILTER(keywords_copy[keyword], (_xlfn.REGEXTEST(keywords_copy[keyword], "^" &amp; keywords_copy[[#This Row],[keyword]] &amp; ".*")) * (keywords_copy[keep]=1), ""))</f>
        <v>efficien</v>
      </c>
      <c r="S283" t="str" cm="1">
        <f t="array" ref="S28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84" spans="1:19" hidden="1" x14ac:dyDescent="0.3">
      <c r="A284" t="str">
        <f>IF(NOT(ISBLANK(keywords_copy[[#This Row],[correct value]])), keywords_copy[[#This Row],[correct value]], keywords_copy[[#This Row],[processed]])</f>
        <v>experien</v>
      </c>
      <c r="B284">
        <f>LEN(keywords_copy[[#This Row],[keyword]])</f>
        <v>8</v>
      </c>
      <c r="C284">
        <v>0</v>
      </c>
      <c r="D284">
        <v>1</v>
      </c>
      <c r="E284" t="s">
        <v>1383</v>
      </c>
      <c r="G284" t="b">
        <f>COUNTA(_xlfn.TEXTSPLIT(keywords_copy[[#This Row],[processed]]," "))=1</f>
        <v>1</v>
      </c>
      <c r="H284" t="s">
        <v>1269</v>
      </c>
      <c r="I284" s="2" t="s">
        <v>1269</v>
      </c>
      <c r="K284" cm="1">
        <f t="array" ref="K284">SUM(--((_xlfn.REGEXTEST(keywords_copy[keyword], "\b" &amp; keywords_copy[[#This Row],[keyword]] &amp; ".*")) * (keywords_copy[keep]=1) * (keywords_copy[QA]=keywords_copy[[#This Row],[QA]]) *  (keywords_copy[Redundant]&lt;&gt;1)))</f>
        <v>1</v>
      </c>
      <c r="L284" t="str" cm="1">
        <f t="array" ref="L284">_xlfn.TEXTJOIN(", ", TRUE, _xlfn._xlws.FILTER(keywords_copy[keyword], (_xlfn.REGEXTEST(keywords_copy[keyword], "\b" &amp; keywords_copy[[#This Row],[keyword]] &amp; ".*")) * (keywords_copy[keep]=1)  * (keywords_copy[QA]=keywords_copy[[#This Row],[QA]]) *  (keywords_copy[Redundant]&lt;&gt;1), ""))</f>
        <v>experien</v>
      </c>
      <c r="M284" cm="1">
        <f t="array" ref="M284">SUM(--(RIGHT(_xlfn.TEXTSPLIT(keywords_copy[[#This Row],[processed]], ," "), 1) = "I"))</f>
        <v>0</v>
      </c>
      <c r="N284" cm="1">
        <f t="array" ref="N284">SUM(--(RIGHT(_xlfn.TEXTSPLIT(keywords_copy[[#This Row],[processed]], ," "), 2) = "bl"))</f>
        <v>0</v>
      </c>
      <c r="O284" cm="1">
        <f t="array" ref="O284">SUM(--(ISNUMBER(SEARCH(keywords_copy[[#This Row],[keyword]], keywords_copy[keyword]))))</f>
        <v>1</v>
      </c>
      <c r="P284" t="str" cm="1">
        <f t="array" ref="P284">_xlfn.TEXTJOIN(", ", TRUE, _xlfn._xlws.FILTER(keywords_copy[keyword], ISNUMBER(SEARCH(keywords_copy[[#This Row],[keyword]], keywords_copy[keyword])), ""))</f>
        <v>experien</v>
      </c>
      <c r="Q284" cm="1">
        <f t="array" ref="Q284">SUM(--((_xlfn.REGEXTEST(keywords_copy[keyword], "^" &amp; keywords_copy[[#This Row],[keyword]] &amp; ".*")) * (keywords_copy[keep]=1) ))</f>
        <v>1</v>
      </c>
      <c r="R284" t="str" cm="1">
        <f t="array" ref="R284">_xlfn.TEXTJOIN(", ", TRUE, _xlfn._xlws.FILTER(keywords_copy[keyword], (_xlfn.REGEXTEST(keywords_copy[keyword], "^" &amp; keywords_copy[[#This Row],[keyword]] &amp; ".*")) * (keywords_copy[keep]=1), ""))</f>
        <v>experien</v>
      </c>
      <c r="S284" t="str" cm="1">
        <f t="array" ref="S28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285" spans="1:19" hidden="1" x14ac:dyDescent="0.3">
      <c r="A285" t="str">
        <f>IF(NOT(ISBLANK(keywords_copy[[#This Row],[correct value]])), keywords_copy[[#This Row],[correct value]], keywords_copy[[#This Row],[processed]])</f>
        <v>egress</v>
      </c>
      <c r="B285">
        <f>LEN(keywords_copy[[#This Row],[keyword]])</f>
        <v>6</v>
      </c>
      <c r="C285">
        <v>1</v>
      </c>
      <c r="D285">
        <v>1</v>
      </c>
      <c r="E285" t="s">
        <v>861</v>
      </c>
      <c r="G285" t="b">
        <f>COUNTA(_xlfn.TEXTSPLIT(keywords_copy[[#This Row],[processed]]," "))=1</f>
        <v>1</v>
      </c>
      <c r="H285" t="s">
        <v>833</v>
      </c>
      <c r="I285" s="2" t="s">
        <v>833</v>
      </c>
      <c r="K285" cm="1">
        <f t="array" ref="K285">SUM(--((_xlfn.REGEXTEST(keywords_copy[keyword], "\b" &amp; keywords_copy[[#This Row],[keyword]] &amp; ".*")) * (keywords_copy[keep]=1) * (keywords_copy[QA]=keywords_copy[[#This Row],[QA]]) *  (keywords_copy[Redundant]&lt;&gt;1)))</f>
        <v>1</v>
      </c>
      <c r="L285" t="str" cm="1">
        <f t="array" ref="L285">_xlfn.TEXTJOIN(", ", TRUE, _xlfn._xlws.FILTER(keywords_copy[keyword], (_xlfn.REGEXTEST(keywords_copy[keyword], "\b" &amp; keywords_copy[[#This Row],[keyword]] &amp; ".*")) * (keywords_copy[keep]=1)  * (keywords_copy[QA]=keywords_copy[[#This Row],[QA]]) *  (keywords_copy[Redundant]&lt;&gt;1), ""))</f>
        <v>egress</v>
      </c>
      <c r="M285" cm="1">
        <f t="array" ref="M285">SUM(--(RIGHT(_xlfn.TEXTSPLIT(keywords_copy[[#This Row],[processed]], ," "), 1) = "I"))</f>
        <v>0</v>
      </c>
      <c r="N285" cm="1">
        <f t="array" ref="N285">SUM(--(RIGHT(_xlfn.TEXTSPLIT(keywords_copy[[#This Row],[processed]], ," "), 2) = "bl"))</f>
        <v>0</v>
      </c>
      <c r="O285" cm="1">
        <f t="array" ref="O285">SUM(--(ISNUMBER(SEARCH(keywords_copy[[#This Row],[keyword]], keywords_copy[keyword]))))</f>
        <v>2</v>
      </c>
      <c r="P285" t="str" cm="1">
        <f t="array" ref="P285">_xlfn.TEXTJOIN(", ", TRUE, _xlfn._xlws.FILTER(keywords_copy[keyword], ISNUMBER(SEARCH(keywords_copy[[#This Row],[keyword]], keywords_copy[keyword])), ""))</f>
        <v>egress, regress</v>
      </c>
      <c r="Q285" cm="1">
        <f t="array" ref="Q285">SUM(--((_xlfn.REGEXTEST(keywords_copy[keyword], "^" &amp; keywords_copy[[#This Row],[keyword]] &amp; ".*")) * (keywords_copy[keep]=1) ))</f>
        <v>1</v>
      </c>
      <c r="R285" t="str" cm="1">
        <f t="array" ref="R285">_xlfn.TEXTJOIN(", ", TRUE, _xlfn._xlws.FILTER(keywords_copy[keyword], (_xlfn.REGEXTEST(keywords_copy[keyword], "^" &amp; keywords_copy[[#This Row],[keyword]] &amp; ".*")) * (keywords_copy[keep]=1), ""))</f>
        <v>egress</v>
      </c>
      <c r="S285" t="str" cm="1">
        <f t="array" ref="S28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286" spans="1:19" hidden="1" x14ac:dyDescent="0.3">
      <c r="A286" t="str">
        <f>IF(NOT(ISBLANK(keywords_copy[[#This Row],[correct value]])), keywords_copy[[#This Row],[correct value]], keywords_copy[[#This Row],[processed]])</f>
        <v>elicit process</v>
      </c>
      <c r="B286">
        <f>LEN(keywords_copy[[#This Row],[keyword]])</f>
        <v>14</v>
      </c>
      <c r="C286">
        <v>1</v>
      </c>
      <c r="D286">
        <v>1</v>
      </c>
      <c r="E286" t="s">
        <v>541</v>
      </c>
      <c r="G286" t="b">
        <f>COUNTA(_xlfn.TEXTSPLIT(keywords_copy[[#This Row],[processed]]," "))=1</f>
        <v>0</v>
      </c>
      <c r="H286" t="s">
        <v>562</v>
      </c>
      <c r="I286" s="2" t="s">
        <v>563</v>
      </c>
      <c r="K286" cm="1">
        <f t="array" ref="K286">SUM(--((_xlfn.REGEXTEST(keywords_copy[keyword], "\b" &amp; keywords_copy[[#This Row],[keyword]] &amp; ".*")) * (keywords_copy[keep]=1) * (keywords_copy[QA]=keywords_copy[[#This Row],[QA]]) *  (keywords_copy[Redundant]&lt;&gt;1)))</f>
        <v>1</v>
      </c>
      <c r="L286" t="str" cm="1">
        <f t="array" ref="L286">_xlfn.TEXTJOIN(", ", TRUE, _xlfn._xlws.FILTER(keywords_copy[keyword], (_xlfn.REGEXTEST(keywords_copy[keyword], "\b" &amp; keywords_copy[[#This Row],[keyword]] &amp; ".*")) * (keywords_copy[keep]=1)  * (keywords_copy[QA]=keywords_copy[[#This Row],[QA]]) *  (keywords_copy[Redundant]&lt;&gt;1), ""))</f>
        <v>elicit process</v>
      </c>
      <c r="M286" cm="1">
        <f t="array" ref="M286">SUM(--(RIGHT(_xlfn.TEXTSPLIT(keywords_copy[[#This Row],[processed]], ," "), 1) = "I"))</f>
        <v>0</v>
      </c>
      <c r="N286" cm="1">
        <f t="array" ref="N286">SUM(--(RIGHT(_xlfn.TEXTSPLIT(keywords_copy[[#This Row],[processed]], ," "), 2) = "bl"))</f>
        <v>0</v>
      </c>
      <c r="O286" cm="1">
        <f t="array" ref="O286">SUM(--(ISNUMBER(SEARCH(keywords_copy[[#This Row],[keyword]], keywords_copy[keyword]))))</f>
        <v>1</v>
      </c>
      <c r="P286" t="str" cm="1">
        <f t="array" ref="P286">_xlfn.TEXTJOIN(", ", TRUE, _xlfn._xlws.FILTER(keywords_copy[keyword], ISNUMBER(SEARCH(keywords_copy[[#This Row],[keyword]], keywords_copy[keyword])), ""))</f>
        <v>elicit process</v>
      </c>
      <c r="Q286" cm="1">
        <f t="array" ref="Q286">SUM(--((_xlfn.REGEXTEST(keywords_copy[keyword], "^" &amp; keywords_copy[[#This Row],[keyword]] &amp; ".*")) * (keywords_copy[keep]=1) ))</f>
        <v>1</v>
      </c>
      <c r="R286" t="str" cm="1">
        <f t="array" ref="R286">_xlfn.TEXTJOIN(", ", TRUE, _xlfn._xlws.FILTER(keywords_copy[keyword], (_xlfn.REGEXTEST(keywords_copy[keyword], "^" &amp; keywords_copy[[#This Row],[keyword]] &amp; ".*")) * (keywords_copy[keep]=1), ""))</f>
        <v>elicit process</v>
      </c>
      <c r="S286" t="str" cm="1">
        <f t="array" ref="S28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87" spans="1:19" hidden="1" x14ac:dyDescent="0.3">
      <c r="A287" t="str">
        <f>IF(NOT(ISBLANK(keywords_copy[[#This Row],[correct value]])), keywords_copy[[#This Row],[correct value]], keywords_copy[[#This Row],[processed]])</f>
        <v>encrypt</v>
      </c>
      <c r="B287">
        <f>LEN(keywords_copy[[#This Row],[keyword]])</f>
        <v>7</v>
      </c>
      <c r="C287">
        <v>0</v>
      </c>
      <c r="D287">
        <v>1</v>
      </c>
      <c r="E287" t="s">
        <v>1184</v>
      </c>
      <c r="G287" t="b">
        <f>COUNTA(_xlfn.TEXTSPLIT(keywords_copy[[#This Row],[processed]]," "))=1</f>
        <v>1</v>
      </c>
      <c r="H287" t="s">
        <v>1003</v>
      </c>
      <c r="I287" s="2" t="s">
        <v>1003</v>
      </c>
      <c r="K287" cm="1">
        <f t="array" ref="K287">SUM(--((_xlfn.REGEXTEST(keywords_copy[keyword], "\b" &amp; keywords_copy[[#This Row],[keyword]] &amp; ".*")) * (keywords_copy[keep]=1) * (keywords_copy[QA]=keywords_copy[[#This Row],[QA]]) *  (keywords_copy[Redundant]&lt;&gt;1)))</f>
        <v>1</v>
      </c>
      <c r="L287" t="str" cm="1">
        <f t="array" ref="L287">_xlfn.TEXTJOIN(", ", TRUE, _xlfn._xlws.FILTER(keywords_copy[keyword], (_xlfn.REGEXTEST(keywords_copy[keyword], "\b" &amp; keywords_copy[[#This Row],[keyword]] &amp; ".*")) * (keywords_copy[keep]=1)  * (keywords_copy[QA]=keywords_copy[[#This Row],[QA]]) *  (keywords_copy[Redundant]&lt;&gt;1), ""))</f>
        <v>encrypt</v>
      </c>
      <c r="M287" cm="1">
        <f t="array" ref="M287">SUM(--(RIGHT(_xlfn.TEXTSPLIT(keywords_copy[[#This Row],[processed]], ," "), 1) = "I"))</f>
        <v>0</v>
      </c>
      <c r="N287" cm="1">
        <f t="array" ref="N287">SUM(--(RIGHT(_xlfn.TEXTSPLIT(keywords_copy[[#This Row],[processed]], ," "), 2) = "bl"))</f>
        <v>0</v>
      </c>
      <c r="O287" cm="1">
        <f t="array" ref="O287">SUM(--(ISNUMBER(SEARCH(keywords_copy[[#This Row],[keyword]], keywords_copy[keyword]))))</f>
        <v>1</v>
      </c>
      <c r="P287" t="str" cm="1">
        <f t="array" ref="P287">_xlfn.TEXTJOIN(", ", TRUE, _xlfn._xlws.FILTER(keywords_copy[keyword], ISNUMBER(SEARCH(keywords_copy[[#This Row],[keyword]], keywords_copy[keyword])), ""))</f>
        <v>encrypt</v>
      </c>
      <c r="Q287" cm="1">
        <f t="array" ref="Q287">SUM(--((_xlfn.REGEXTEST(keywords_copy[keyword], "^" &amp; keywords_copy[[#This Row],[keyword]] &amp; ".*")) * (keywords_copy[keep]=1) ))</f>
        <v>1</v>
      </c>
      <c r="R287" t="str" cm="1">
        <f t="array" ref="R287">_xlfn.TEXTJOIN(", ", TRUE, _xlfn._xlws.FILTER(keywords_copy[keyword], (_xlfn.REGEXTEST(keywords_copy[keyword], "^" &amp; keywords_copy[[#This Row],[keyword]] &amp; ".*")) * (keywords_copy[keep]=1), ""))</f>
        <v>encrypt</v>
      </c>
      <c r="S287" t="str" cm="1">
        <f t="array" ref="S28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88" spans="1:19" hidden="1" x14ac:dyDescent="0.3">
      <c r="A288" t="str">
        <f>IF(NOT(ISBLANK(keywords_copy[[#This Row],[correct value]])), keywords_copy[[#This Row],[correct value]], keywords_copy[[#This Row],[processed]])</f>
        <v>testab metric</v>
      </c>
      <c r="B288">
        <f>LEN(keywords_copy[[#This Row],[keyword]])</f>
        <v>13</v>
      </c>
      <c r="C288">
        <v>1</v>
      </c>
      <c r="D288">
        <v>1</v>
      </c>
      <c r="E288" t="s">
        <v>1262</v>
      </c>
      <c r="F288">
        <v>1</v>
      </c>
      <c r="G288" t="b">
        <f>COUNTA(_xlfn.TEXTSPLIT(keywords_copy[[#This Row],[processed]]," "))=1</f>
        <v>0</v>
      </c>
      <c r="H288" t="s">
        <v>1242</v>
      </c>
      <c r="I288" s="2" t="s">
        <v>1243</v>
      </c>
      <c r="J288" t="s">
        <v>1442</v>
      </c>
      <c r="K288" cm="1">
        <f t="array" ref="K288">SUM(--((_xlfn.REGEXTEST(keywords_copy[keyword], "\b" &amp; keywords_copy[[#This Row],[keyword]] &amp; ".*")) * (keywords_copy[keep]=1) * (keywords_copy[QA]=keywords_copy[[#This Row],[QA]]) *  (keywords_copy[Redundant]&lt;&gt;1)))</f>
        <v>0</v>
      </c>
      <c r="L288" t="str" cm="1">
        <f t="array" ref="L288">_xlfn.TEXTJOIN(", ", TRUE, _xlfn._xlws.FILTER(keywords_copy[keyword], (_xlfn.REGEXTEST(keywords_copy[keyword], "\b" &amp; keywords_copy[[#This Row],[keyword]] &amp; ".*")) * (keywords_copy[keep]=1)  * (keywords_copy[QA]=keywords_copy[[#This Row],[QA]]) *  (keywords_copy[Redundant]&lt;&gt;1), ""))</f>
        <v/>
      </c>
      <c r="M288" cm="1">
        <f t="array" ref="M288">SUM(--(RIGHT(_xlfn.TEXTSPLIT(keywords_copy[[#This Row],[processed]], ," "), 1) = "I"))</f>
        <v>0</v>
      </c>
      <c r="N288" cm="1">
        <f t="array" ref="N288">SUM(--(RIGHT(_xlfn.TEXTSPLIT(keywords_copy[[#This Row],[processed]], ," "), 2) = "bl"))</f>
        <v>1</v>
      </c>
      <c r="O288" cm="1">
        <f t="array" ref="O288">SUM(--(ISNUMBER(SEARCH(keywords_copy[[#This Row],[keyword]], keywords_copy[keyword]))))</f>
        <v>1</v>
      </c>
      <c r="P288" t="str" cm="1">
        <f t="array" ref="P288">_xlfn.TEXTJOIN(", ", TRUE, _xlfn._xlws.FILTER(keywords_copy[keyword], ISNUMBER(SEARCH(keywords_copy[[#This Row],[keyword]], keywords_copy[keyword])), ""))</f>
        <v>testab metric</v>
      </c>
      <c r="Q288" cm="1">
        <f t="array" ref="Q288">SUM(--((_xlfn.REGEXTEST(keywords_copy[keyword], "^" &amp; keywords_copy[[#This Row],[keyword]] &amp; ".*")) * (keywords_copy[keep]=1) ))</f>
        <v>1</v>
      </c>
      <c r="R288" t="str" cm="1">
        <f t="array" ref="R288">_xlfn.TEXTJOIN(", ", TRUE, _xlfn._xlws.FILTER(keywords_copy[keyword], (_xlfn.REGEXTEST(keywords_copy[keyword], "^" &amp; keywords_copy[[#This Row],[keyword]] &amp; ".*")) * (keywords_copy[keep]=1), ""))</f>
        <v>testab metric</v>
      </c>
      <c r="S288" t="str" cm="1">
        <f t="array" ref="S28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89" spans="1:19" hidden="1" x14ac:dyDescent="0.3">
      <c r="A289" t="str">
        <f>IF(NOT(ISBLANK(keywords_copy[[#This Row],[correct value]])), keywords_copy[[#This Row],[correct value]], keywords_copy[[#This Row],[processed]])</f>
        <v>encapsul</v>
      </c>
      <c r="B289">
        <f>LEN(keywords_copy[[#This Row],[keyword]])</f>
        <v>8</v>
      </c>
      <c r="C289">
        <v>0</v>
      </c>
      <c r="D289">
        <v>1</v>
      </c>
      <c r="E289" t="s">
        <v>541</v>
      </c>
      <c r="G289" t="b">
        <f>COUNTA(_xlfn.TEXTSPLIT(keywords_copy[[#This Row],[processed]]," "))=1</f>
        <v>1</v>
      </c>
      <c r="H289" t="s">
        <v>506</v>
      </c>
      <c r="I289" s="2" t="s">
        <v>506</v>
      </c>
      <c r="K289" cm="1">
        <f t="array" ref="K289">SUM(--((_xlfn.REGEXTEST(keywords_copy[keyword], "\b" &amp; keywords_copy[[#This Row],[keyword]] &amp; ".*")) * (keywords_copy[keep]=1) * (keywords_copy[QA]=keywords_copy[[#This Row],[QA]]) *  (keywords_copy[Redundant]&lt;&gt;1)))</f>
        <v>1</v>
      </c>
      <c r="L289" t="str" cm="1">
        <f t="array" ref="L289">_xlfn.TEXTJOIN(", ", TRUE, _xlfn._xlws.FILTER(keywords_copy[keyword], (_xlfn.REGEXTEST(keywords_copy[keyword], "\b" &amp; keywords_copy[[#This Row],[keyword]] &amp; ".*")) * (keywords_copy[keep]=1)  * (keywords_copy[QA]=keywords_copy[[#This Row],[QA]]) *  (keywords_copy[Redundant]&lt;&gt;1), ""))</f>
        <v>encapsul</v>
      </c>
      <c r="M289" cm="1">
        <f t="array" ref="M289">SUM(--(RIGHT(_xlfn.TEXTSPLIT(keywords_copy[[#This Row],[processed]], ," "), 1) = "I"))</f>
        <v>0</v>
      </c>
      <c r="N289" cm="1">
        <f t="array" ref="N289">SUM(--(RIGHT(_xlfn.TEXTSPLIT(keywords_copy[[#This Row],[processed]], ," "), 2) = "bl"))</f>
        <v>0</v>
      </c>
      <c r="O289" cm="1">
        <f t="array" ref="O289">SUM(--(ISNUMBER(SEARCH(keywords_copy[[#This Row],[keyword]], keywords_copy[keyword]))))</f>
        <v>2</v>
      </c>
      <c r="P289" t="str" cm="1">
        <f t="array" ref="P289">_xlfn.TEXTJOIN(", ", TRUE, _xlfn._xlws.FILTER(keywords_copy[keyword], ISNUMBER(SEARCH(keywords_copy[[#This Row],[keyword]], keywords_copy[keyword])), ""))</f>
        <v>encapsul, encapsulat</v>
      </c>
      <c r="Q289" cm="1">
        <f t="array" ref="Q289">SUM(--((_xlfn.REGEXTEST(keywords_copy[keyword], "^" &amp; keywords_copy[[#This Row],[keyword]] &amp; ".*")) * (keywords_copy[keep]=1) ))</f>
        <v>2</v>
      </c>
      <c r="R289" t="str" cm="1">
        <f t="array" ref="R289">_xlfn.TEXTJOIN(", ", TRUE, _xlfn._xlws.FILTER(keywords_copy[keyword], (_xlfn.REGEXTEST(keywords_copy[keyword], "^" &amp; keywords_copy[[#This Row],[keyword]] &amp; ".*")) * (keywords_copy[keep]=1), ""))</f>
        <v>encapsul, encapsulat</v>
      </c>
      <c r="S289" t="str" cm="1">
        <f t="array" ref="S28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290" spans="1:19" x14ac:dyDescent="0.3">
      <c r="A290" s="6" t="str">
        <f>IF(NOT(ISBLANK(keywords_copy[[#This Row],[correct value]])), keywords_copy[[#This Row],[correct value]], keywords_copy[[#This Row],[processed]])</f>
        <v>end-to-end</v>
      </c>
      <c r="B290" s="6">
        <f>LEN(keywords_copy[[#This Row],[keyword]])</f>
        <v>10</v>
      </c>
      <c r="C290">
        <v>0</v>
      </c>
      <c r="D290">
        <v>0</v>
      </c>
      <c r="E290" t="s">
        <v>1262</v>
      </c>
      <c r="G290" t="b">
        <f>COUNTA(_xlfn.TEXTSPLIT(keywords_copy[[#This Row],[processed]]," "))=1</f>
        <v>1</v>
      </c>
      <c r="H290" t="s">
        <v>1190</v>
      </c>
      <c r="I290" t="s">
        <v>1190</v>
      </c>
      <c r="K290" cm="1">
        <f t="array" ref="K290">SUM(--((_xlfn.REGEXTEST(keywords_copy[keyword], "\b" &amp; keywords_copy[[#This Row],[keyword]] &amp; ".*")) * (keywords_copy[keep]=1) * (keywords_copy[QA]=keywords_copy[[#This Row],[QA]]) *  (keywords_copy[Redundant]&lt;&gt;1)))</f>
        <v>0</v>
      </c>
      <c r="L290" t="str" cm="1">
        <f t="array" ref="L290">_xlfn.TEXTJOIN(", ", TRUE, _xlfn._xlws.FILTER(keywords_copy[keyword], (_xlfn.REGEXTEST(keywords_copy[keyword], "\b" &amp; keywords_copy[[#This Row],[keyword]] &amp; ".*")) * (keywords_copy[keep]=1)  * (keywords_copy[QA]=keywords_copy[[#This Row],[QA]]) *  (keywords_copy[Redundant]&lt;&gt;1), ""))</f>
        <v/>
      </c>
      <c r="M290" cm="1">
        <f t="array" ref="M290">SUM(--(RIGHT(_xlfn.TEXTSPLIT(keywords_copy[[#This Row],[processed]], ," "), 1) = "I"))</f>
        <v>0</v>
      </c>
      <c r="N290" cm="1">
        <f t="array" ref="N290">SUM(--(RIGHT(_xlfn.TEXTSPLIT(keywords_copy[[#This Row],[processed]], ," "), 2) = "bl"))</f>
        <v>0</v>
      </c>
      <c r="O290" cm="1">
        <f t="array" ref="O290">SUM(--(ISNUMBER(SEARCH(keywords_copy[[#This Row],[keyword]], keywords_copy[keyword]))))</f>
        <v>1</v>
      </c>
      <c r="P290" t="str" cm="1">
        <f t="array" ref="P290">_xlfn.TEXTJOIN(", ", TRUE, _xlfn._xlws.FILTER(keywords_copy[keyword], ISNUMBER(SEARCH(keywords_copy[[#This Row],[keyword]], keywords_copy[keyword])), ""))</f>
        <v>end-to-end</v>
      </c>
      <c r="Q290" cm="1">
        <f t="array" ref="Q290">SUM(--((_xlfn.REGEXTEST(keywords_copy[keyword], "^" &amp; keywords_copy[[#This Row],[keyword]] &amp; ".*")) * (keywords_copy[keep]=1) ))</f>
        <v>0</v>
      </c>
      <c r="R290" t="str" cm="1">
        <f t="array" ref="R290">_xlfn.TEXTJOIN(", ", TRUE, _xlfn._xlws.FILTER(keywords_copy[keyword], (_xlfn.REGEXTEST(keywords_copy[keyword], "^" &amp; keywords_copy[[#This Row],[keyword]] &amp; ".*")) * (keywords_copy[keep]=1), ""))</f>
        <v/>
      </c>
      <c r="S290" t="str" cm="1">
        <f t="array" ref="S29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291" spans="1:19" hidden="1" x14ac:dyDescent="0.3">
      <c r="A291" t="str">
        <f>IF(NOT(ISBLANK(keywords_copy[[#This Row],[correct value]])), keywords_copy[[#This Row],[correct value]], keywords_copy[[#This Row],[processed]])</f>
        <v>encapsulat</v>
      </c>
      <c r="B291">
        <f>LEN(keywords_copy[[#This Row],[keyword]])</f>
        <v>10</v>
      </c>
      <c r="C291">
        <v>0</v>
      </c>
      <c r="D291">
        <v>1</v>
      </c>
      <c r="E291" t="s">
        <v>492</v>
      </c>
      <c r="G291" t="b">
        <f>COUNTA(_xlfn.TEXTSPLIT(keywords_copy[[#This Row],[processed]]," "))=1</f>
        <v>1</v>
      </c>
      <c r="H291" t="s">
        <v>429</v>
      </c>
      <c r="I291" s="2" t="s">
        <v>429</v>
      </c>
      <c r="K291" cm="1">
        <f t="array" ref="K291">SUM(--((_xlfn.REGEXTEST(keywords_copy[keyword], "\b" &amp; keywords_copy[[#This Row],[keyword]] &amp; ".*")) * (keywords_copy[keep]=1) * (keywords_copy[QA]=keywords_copy[[#This Row],[QA]]) *  (keywords_copy[Redundant]&lt;&gt;1)))</f>
        <v>1</v>
      </c>
      <c r="L291" t="str" cm="1">
        <f t="array" ref="L291">_xlfn.TEXTJOIN(", ", TRUE, _xlfn._xlws.FILTER(keywords_copy[keyword], (_xlfn.REGEXTEST(keywords_copy[keyword], "\b" &amp; keywords_copy[[#This Row],[keyword]] &amp; ".*")) * (keywords_copy[keep]=1)  * (keywords_copy[QA]=keywords_copy[[#This Row],[QA]]) *  (keywords_copy[Redundant]&lt;&gt;1), ""))</f>
        <v>encapsulat</v>
      </c>
      <c r="M291" cm="1">
        <f t="array" ref="M291">SUM(--(RIGHT(_xlfn.TEXTSPLIT(keywords_copy[[#This Row],[processed]], ," "), 1) = "I"))</f>
        <v>0</v>
      </c>
      <c r="N291" cm="1">
        <f t="array" ref="N291">SUM(--(RIGHT(_xlfn.TEXTSPLIT(keywords_copy[[#This Row],[processed]], ," "), 2) = "bl"))</f>
        <v>0</v>
      </c>
      <c r="O291" cm="1">
        <f t="array" ref="O291">SUM(--(ISNUMBER(SEARCH(keywords_copy[[#This Row],[keyword]], keywords_copy[keyword]))))</f>
        <v>1</v>
      </c>
      <c r="P291" t="str" cm="1">
        <f t="array" ref="P291">_xlfn.TEXTJOIN(", ", TRUE, _xlfn._xlws.FILTER(keywords_copy[keyword], ISNUMBER(SEARCH(keywords_copy[[#This Row],[keyword]], keywords_copy[keyword])), ""))</f>
        <v>encapsulat</v>
      </c>
      <c r="Q291" cm="1">
        <f t="array" ref="Q291">SUM(--((_xlfn.REGEXTEST(keywords_copy[keyword], "^" &amp; keywords_copy[[#This Row],[keyword]] &amp; ".*")) * (keywords_copy[keep]=1) ))</f>
        <v>1</v>
      </c>
      <c r="R291" t="str" cm="1">
        <f t="array" ref="R291">_xlfn.TEXTJOIN(", ", TRUE, _xlfn._xlws.FILTER(keywords_copy[keyword], (_xlfn.REGEXTEST(keywords_copy[keyword], "^" &amp; keywords_copy[[#This Row],[keyword]] &amp; ".*")) * (keywords_copy[keep]=1), ""))</f>
        <v>encapsulat</v>
      </c>
      <c r="S291" t="str" cm="1">
        <f t="array" ref="S29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92" spans="1:19" hidden="1" x14ac:dyDescent="0.3">
      <c r="A292" t="str">
        <f>IF(NOT(ISBLANK(keywords_copy[[#This Row],[correct value]])), keywords_copy[[#This Row],[correct value]], keywords_copy[[#This Row],[processed]])</f>
        <v>exfiltr</v>
      </c>
      <c r="B292">
        <f>LEN(keywords_copy[[#This Row],[keyword]])</f>
        <v>7</v>
      </c>
      <c r="C292">
        <v>1</v>
      </c>
      <c r="D292">
        <v>1</v>
      </c>
      <c r="E292" t="s">
        <v>1184</v>
      </c>
      <c r="G292" t="b">
        <f>COUNTA(_xlfn.TEXTSPLIT(keywords_copy[[#This Row],[processed]]," "))=1</f>
        <v>1</v>
      </c>
      <c r="H292" t="s">
        <v>1072</v>
      </c>
      <c r="I292" s="2" t="s">
        <v>1073</v>
      </c>
      <c r="K292" cm="1">
        <f t="array" ref="K292">SUM(--((_xlfn.REGEXTEST(keywords_copy[keyword], "\b" &amp; keywords_copy[[#This Row],[keyword]] &amp; ".*")) * (keywords_copy[keep]=1) * (keywords_copy[QA]=keywords_copy[[#This Row],[QA]]) *  (keywords_copy[Redundant]&lt;&gt;1)))</f>
        <v>1</v>
      </c>
      <c r="L292" t="str" cm="1">
        <f t="array" ref="L292">_xlfn.TEXTJOIN(", ", TRUE, _xlfn._xlws.FILTER(keywords_copy[keyword], (_xlfn.REGEXTEST(keywords_copy[keyword], "\b" &amp; keywords_copy[[#This Row],[keyword]] &amp; ".*")) * (keywords_copy[keep]=1)  * (keywords_copy[QA]=keywords_copy[[#This Row],[QA]]) *  (keywords_copy[Redundant]&lt;&gt;1), ""))</f>
        <v>exfiltr</v>
      </c>
      <c r="M292" cm="1">
        <f t="array" ref="M292">SUM(--(RIGHT(_xlfn.TEXTSPLIT(keywords_copy[[#This Row],[processed]], ," "), 1) = "I"))</f>
        <v>0</v>
      </c>
      <c r="N292" cm="1">
        <f t="array" ref="N292">SUM(--(RIGHT(_xlfn.TEXTSPLIT(keywords_copy[[#This Row],[processed]], ," "), 2) = "bl"))</f>
        <v>0</v>
      </c>
      <c r="O292" cm="1">
        <f t="array" ref="O292">SUM(--(ISNUMBER(SEARCH(keywords_copy[[#This Row],[keyword]], keywords_copy[keyword]))))</f>
        <v>2</v>
      </c>
      <c r="P292" t="str" cm="1">
        <f t="array" ref="P292">_xlfn.TEXTJOIN(", ", TRUE, _xlfn._xlws.FILTER(keywords_copy[keyword], ISNUMBER(SEARCH(keywords_copy[[#This Row],[keyword]], keywords_copy[keyword])), ""))</f>
        <v>data-exfiltr, exfiltr</v>
      </c>
      <c r="Q292" cm="1">
        <f t="array" ref="Q292">SUM(--((_xlfn.REGEXTEST(keywords_copy[keyword], "^" &amp; keywords_copy[[#This Row],[keyword]] &amp; ".*")) * (keywords_copy[keep]=1) ))</f>
        <v>1</v>
      </c>
      <c r="R292" t="str" cm="1">
        <f t="array" ref="R292">_xlfn.TEXTJOIN(", ", TRUE, _xlfn._xlws.FILTER(keywords_copy[keyword], (_xlfn.REGEXTEST(keywords_copy[keyword], "^" &amp; keywords_copy[[#This Row],[keyword]] &amp; ".*")) * (keywords_copy[keep]=1), ""))</f>
        <v>exfiltr</v>
      </c>
      <c r="S292" t="str" cm="1">
        <f t="array" ref="S29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293" spans="1:19" hidden="1" x14ac:dyDescent="0.3">
      <c r="A293" t="str">
        <f>IF(NOT(ISBLANK(keywords_copy[[#This Row],[correct value]])), keywords_copy[[#This Row],[correct value]], keywords_copy[[#This Row],[processed]])</f>
        <v>endpoint</v>
      </c>
      <c r="B293">
        <f>LEN(keywords_copy[[#This Row],[keyword]])</f>
        <v>8</v>
      </c>
      <c r="C293">
        <v>0</v>
      </c>
      <c r="D293">
        <v>1</v>
      </c>
      <c r="E293" t="s">
        <v>492</v>
      </c>
      <c r="G293" t="b">
        <f>COUNTA(_xlfn.TEXTSPLIT(keywords_copy[[#This Row],[processed]]," "))=1</f>
        <v>1</v>
      </c>
      <c r="H293" t="s">
        <v>436</v>
      </c>
      <c r="I293" s="2" t="s">
        <v>436</v>
      </c>
      <c r="K293" cm="1">
        <f t="array" ref="K293">SUM(--((_xlfn.REGEXTEST(keywords_copy[keyword], "\b" &amp; keywords_copy[[#This Row],[keyword]] &amp; ".*")) * (keywords_copy[keep]=1) * (keywords_copy[QA]=keywords_copy[[#This Row],[QA]]) *  (keywords_copy[Redundant]&lt;&gt;1)))</f>
        <v>1</v>
      </c>
      <c r="L293" t="str" cm="1">
        <f t="array" ref="L293">_xlfn.TEXTJOIN(", ", TRUE, _xlfn._xlws.FILTER(keywords_copy[keyword], (_xlfn.REGEXTEST(keywords_copy[keyword], "\b" &amp; keywords_copy[[#This Row],[keyword]] &amp; ".*")) * (keywords_copy[keep]=1)  * (keywords_copy[QA]=keywords_copy[[#This Row],[QA]]) *  (keywords_copy[Redundant]&lt;&gt;1), ""))</f>
        <v>endpoint</v>
      </c>
      <c r="M293" cm="1">
        <f t="array" ref="M293">SUM(--(RIGHT(_xlfn.TEXTSPLIT(keywords_copy[[#This Row],[processed]], ," "), 1) = "I"))</f>
        <v>0</v>
      </c>
      <c r="N293" cm="1">
        <f t="array" ref="N293">SUM(--(RIGHT(_xlfn.TEXTSPLIT(keywords_copy[[#This Row],[processed]], ," "), 2) = "bl"))</f>
        <v>0</v>
      </c>
      <c r="O293" cm="1">
        <f t="array" ref="O293">SUM(--(ISNUMBER(SEARCH(keywords_copy[[#This Row],[keyword]], keywords_copy[keyword]))))</f>
        <v>1</v>
      </c>
      <c r="P293" t="str" cm="1">
        <f t="array" ref="P293">_xlfn.TEXTJOIN(", ", TRUE, _xlfn._xlws.FILTER(keywords_copy[keyword], ISNUMBER(SEARCH(keywords_copy[[#This Row],[keyword]], keywords_copy[keyword])), ""))</f>
        <v>endpoint</v>
      </c>
      <c r="Q293" cm="1">
        <f t="array" ref="Q293">SUM(--((_xlfn.REGEXTEST(keywords_copy[keyword], "^" &amp; keywords_copy[[#This Row],[keyword]] &amp; ".*")) * (keywords_copy[keep]=1) ))</f>
        <v>1</v>
      </c>
      <c r="R293" t="str" cm="1">
        <f t="array" ref="R293">_xlfn.TEXTJOIN(", ", TRUE, _xlfn._xlws.FILTER(keywords_copy[keyword], (_xlfn.REGEXTEST(keywords_copy[keyword], "^" &amp; keywords_copy[[#This Row],[keyword]] &amp; ".*")) * (keywords_copy[keep]=1), ""))</f>
        <v>endpoint</v>
      </c>
      <c r="S293" t="str" cm="1">
        <f t="array" ref="S29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294" spans="1:19" hidden="1" x14ac:dyDescent="0.3">
      <c r="A294" t="str">
        <f>IF(NOT(ISBLANK(keywords_copy[[#This Row],[correct value]])), keywords_copy[[#This Row],[correct value]], keywords_copy[[#This Row],[processed]])</f>
        <v>energ</v>
      </c>
      <c r="B294">
        <f>LEN(keywords_copy[[#This Row],[keyword]])</f>
        <v>5</v>
      </c>
      <c r="C294">
        <v>0</v>
      </c>
      <c r="D294">
        <v>1</v>
      </c>
      <c r="E294" t="s">
        <v>399</v>
      </c>
      <c r="G294" t="b">
        <f>COUNTA(_xlfn.TEXTSPLIT(keywords_copy[[#This Row],[processed]]," "))=1</f>
        <v>1</v>
      </c>
      <c r="H294" t="s">
        <v>339</v>
      </c>
      <c r="I294" s="2" t="s">
        <v>340</v>
      </c>
      <c r="J294" t="s">
        <v>1390</v>
      </c>
      <c r="K294" cm="1">
        <f t="array" ref="K294">SUM(--((_xlfn.REGEXTEST(keywords_copy[keyword], "\b" &amp; keywords_copy[[#This Row],[keyword]] &amp; ".*")) * (keywords_copy[keep]=1) * (keywords_copy[QA]=keywords_copy[[#This Row],[QA]]) *  (keywords_copy[Redundant]&lt;&gt;1)))</f>
        <v>1</v>
      </c>
      <c r="L294" t="str" cm="1">
        <f t="array" ref="L294">_xlfn.TEXTJOIN(", ", TRUE, _xlfn._xlws.FILTER(keywords_copy[keyword], (_xlfn.REGEXTEST(keywords_copy[keyword], "\b" &amp; keywords_copy[[#This Row],[keyword]] &amp; ".*")) * (keywords_copy[keep]=1)  * (keywords_copy[QA]=keywords_copy[[#This Row],[QA]]) *  (keywords_copy[Redundant]&lt;&gt;1), ""))</f>
        <v>energ</v>
      </c>
      <c r="M294" cm="1">
        <f t="array" ref="M294">SUM(--(RIGHT(_xlfn.TEXTSPLIT(keywords_copy[[#This Row],[processed]], ," "), 1) = "I"))</f>
        <v>1</v>
      </c>
      <c r="N294" cm="1">
        <f t="array" ref="N294">SUM(--(RIGHT(_xlfn.TEXTSPLIT(keywords_copy[[#This Row],[processed]], ," "), 2) = "bl"))</f>
        <v>0</v>
      </c>
      <c r="O294" cm="1">
        <f t="array" ref="O294">SUM(--(ISNUMBER(SEARCH(keywords_copy[[#This Row],[keyword]], keywords_copy[keyword]))))</f>
        <v>9</v>
      </c>
      <c r="P294" t="str" cm="1">
        <f t="array" ref="P294">_xlfn.TEXTJOIN(", ", TRUE, _xlfn._xlws.FILTER(keywords_copy[keyword], ISNUMBER(SEARCH(keywords_copy[[#This Row],[keyword]], keywords_copy[keyword])), ""))</f>
        <v>energ, energ consum, energ efifcienc, energy-awar, energy-rel, energy-sav, measur energ consum, reduc energ, reduc energ consum</v>
      </c>
      <c r="Q294" cm="1">
        <f t="array" ref="Q294">SUM(--((_xlfn.REGEXTEST(keywords_copy[keyword], "^" &amp; keywords_copy[[#This Row],[keyword]] &amp; ".*")) * (keywords_copy[keep]=1) ))</f>
        <v>6</v>
      </c>
      <c r="R294" t="str" cm="1">
        <f t="array" ref="R294">_xlfn.TEXTJOIN(", ", TRUE, _xlfn._xlws.FILTER(keywords_copy[keyword], (_xlfn.REGEXTEST(keywords_copy[keyword], "^" &amp; keywords_copy[[#This Row],[keyword]] &amp; ".*")) * (keywords_copy[keep]=1), ""))</f>
        <v>energ, energ consum, energ efifcienc, energy-awar, energy-rel, energy-sav</v>
      </c>
      <c r="S294" t="str" cm="1">
        <f t="array" ref="S29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5" spans="1:19" hidden="1" x14ac:dyDescent="0.3">
      <c r="A295" t="str">
        <f>IF(NOT(ISBLANK(keywords_copy[[#This Row],[correct value]])), keywords_copy[[#This Row],[correct value]], keywords_copy[[#This Row],[processed]])</f>
        <v>energ consum</v>
      </c>
      <c r="B295">
        <f>LEN(keywords_copy[[#This Row],[keyword]])</f>
        <v>12</v>
      </c>
      <c r="C295">
        <v>1</v>
      </c>
      <c r="D295">
        <v>1</v>
      </c>
      <c r="E295" t="s">
        <v>399</v>
      </c>
      <c r="F295">
        <v>1</v>
      </c>
      <c r="G295" t="b">
        <f>COUNTA(_xlfn.TEXTSPLIT(keywords_copy[[#This Row],[processed]]," "))=1</f>
        <v>0</v>
      </c>
      <c r="H295" t="s">
        <v>402</v>
      </c>
      <c r="I295" s="2" t="s">
        <v>403</v>
      </c>
      <c r="J295" t="s">
        <v>1392</v>
      </c>
      <c r="K295" cm="1">
        <f t="array" ref="K295">SUM(--((_xlfn.REGEXTEST(keywords_copy[keyword], "\b" &amp; keywords_copy[[#This Row],[keyword]] &amp; ".*")) * (keywords_copy[keep]=1) * (keywords_copy[QA]=keywords_copy[[#This Row],[QA]]) *  (keywords_copy[Redundant]&lt;&gt;1)))</f>
        <v>0</v>
      </c>
      <c r="L295" t="str" cm="1">
        <f t="array" ref="L295">_xlfn.TEXTJOIN(", ", TRUE, _xlfn._xlws.FILTER(keywords_copy[keyword], (_xlfn.REGEXTEST(keywords_copy[keyword], "\b" &amp; keywords_copy[[#This Row],[keyword]] &amp; ".*")) * (keywords_copy[keep]=1)  * (keywords_copy[QA]=keywords_copy[[#This Row],[QA]]) *  (keywords_copy[Redundant]&lt;&gt;1), ""))</f>
        <v/>
      </c>
      <c r="M295" cm="1">
        <f t="array" ref="M295">SUM(--(RIGHT(_xlfn.TEXTSPLIT(keywords_copy[[#This Row],[processed]], ," "), 1) = "I"))</f>
        <v>1</v>
      </c>
      <c r="N295" cm="1">
        <f t="array" ref="N295">SUM(--(RIGHT(_xlfn.TEXTSPLIT(keywords_copy[[#This Row],[processed]], ," "), 2) = "bl"))</f>
        <v>0</v>
      </c>
      <c r="O295" cm="1">
        <f t="array" ref="O295">SUM(--(ISNUMBER(SEARCH(keywords_copy[[#This Row],[keyword]], keywords_copy[keyword]))))</f>
        <v>3</v>
      </c>
      <c r="P295" t="str" cm="1">
        <f t="array" ref="P295">_xlfn.TEXTJOIN(", ", TRUE, _xlfn._xlws.FILTER(keywords_copy[keyword], ISNUMBER(SEARCH(keywords_copy[[#This Row],[keyword]], keywords_copy[keyword])), ""))</f>
        <v>energ consum, measur energ consum, reduc energ consum</v>
      </c>
      <c r="Q295" cm="1">
        <f t="array" ref="Q295">SUM(--((_xlfn.REGEXTEST(keywords_copy[keyword], "^" &amp; keywords_copy[[#This Row],[keyword]] &amp; ".*")) * (keywords_copy[keep]=1) ))</f>
        <v>1</v>
      </c>
      <c r="R295" t="str" cm="1">
        <f t="array" ref="R295">_xlfn.TEXTJOIN(", ", TRUE, _xlfn._xlws.FILTER(keywords_copy[keyword], (_xlfn.REGEXTEST(keywords_copy[keyword], "^" &amp; keywords_copy[[#This Row],[keyword]] &amp; ".*")) * (keywords_copy[keep]=1), ""))</f>
        <v>energ consum</v>
      </c>
      <c r="S295" t="str" cm="1">
        <f t="array" ref="S29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6" spans="1:19" hidden="1" x14ac:dyDescent="0.3">
      <c r="A296" t="str">
        <f>IF(NOT(ISBLANK(keywords_copy[[#This Row],[correct value]])), keywords_copy[[#This Row],[correct value]], keywords_copy[[#This Row],[processed]])</f>
        <v>energ efifcienc</v>
      </c>
      <c r="B296">
        <f>LEN(keywords_copy[[#This Row],[keyword]])</f>
        <v>15</v>
      </c>
      <c r="C296">
        <v>1</v>
      </c>
      <c r="D296">
        <v>1</v>
      </c>
      <c r="E296" t="s">
        <v>399</v>
      </c>
      <c r="F296">
        <v>1</v>
      </c>
      <c r="G296" t="b">
        <f>COUNTA(_xlfn.TEXTSPLIT(keywords_copy[[#This Row],[processed]]," "))=1</f>
        <v>0</v>
      </c>
      <c r="H296" t="s">
        <v>404</v>
      </c>
      <c r="I296" s="2" t="s">
        <v>405</v>
      </c>
      <c r="J296" t="s">
        <v>1431</v>
      </c>
      <c r="K296" cm="1">
        <f t="array" ref="K296">SUM(--((_xlfn.REGEXTEST(keywords_copy[keyword], "\b" &amp; keywords_copy[[#This Row],[keyword]] &amp; ".*")) * (keywords_copy[keep]=1) * (keywords_copy[QA]=keywords_copy[[#This Row],[QA]]) *  (keywords_copy[Redundant]&lt;&gt;1)))</f>
        <v>0</v>
      </c>
      <c r="L296" t="str" cm="1">
        <f t="array" ref="L296">_xlfn.TEXTJOIN(", ", TRUE, _xlfn._xlws.FILTER(keywords_copy[keyword], (_xlfn.REGEXTEST(keywords_copy[keyword], "\b" &amp; keywords_copy[[#This Row],[keyword]] &amp; ".*")) * (keywords_copy[keep]=1)  * (keywords_copy[QA]=keywords_copy[[#This Row],[QA]]) *  (keywords_copy[Redundant]&lt;&gt;1), ""))</f>
        <v/>
      </c>
      <c r="M296" cm="1">
        <f t="array" ref="M296">SUM(--(RIGHT(_xlfn.TEXTSPLIT(keywords_copy[[#This Row],[processed]], ," "), 1) = "I"))</f>
        <v>2</v>
      </c>
      <c r="N296" cm="1">
        <f t="array" ref="N296">SUM(--(RIGHT(_xlfn.TEXTSPLIT(keywords_copy[[#This Row],[processed]], ," "), 2) = "bl"))</f>
        <v>0</v>
      </c>
      <c r="O296" cm="1">
        <f t="array" ref="O296">SUM(--(ISNUMBER(SEARCH(keywords_copy[[#This Row],[keyword]], keywords_copy[keyword]))))</f>
        <v>1</v>
      </c>
      <c r="P296" t="str" cm="1">
        <f t="array" ref="P296">_xlfn.TEXTJOIN(", ", TRUE, _xlfn._xlws.FILTER(keywords_copy[keyword], ISNUMBER(SEARCH(keywords_copy[[#This Row],[keyword]], keywords_copy[keyword])), ""))</f>
        <v>energ efifcienc</v>
      </c>
      <c r="Q296" cm="1">
        <f t="array" ref="Q296">SUM(--((_xlfn.REGEXTEST(keywords_copy[keyword], "^" &amp; keywords_copy[[#This Row],[keyword]] &amp; ".*")) * (keywords_copy[keep]=1) ))</f>
        <v>1</v>
      </c>
      <c r="R296" t="str" cm="1">
        <f t="array" ref="R296">_xlfn.TEXTJOIN(", ", TRUE, _xlfn._xlws.FILTER(keywords_copy[keyword], (_xlfn.REGEXTEST(keywords_copy[keyword], "^" &amp; keywords_copy[[#This Row],[keyword]] &amp; ".*")) * (keywords_copy[keep]=1), ""))</f>
        <v>energ efifcienc</v>
      </c>
      <c r="S296" t="str" cm="1">
        <f t="array" ref="S29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7" spans="1:19" hidden="1" x14ac:dyDescent="0.3">
      <c r="A297" t="str">
        <f>IF(NOT(ISBLANK(keywords_copy[[#This Row],[correct value]])), keywords_copy[[#This Row],[correct value]], keywords_copy[[#This Row],[processed]])</f>
        <v>energy-awar</v>
      </c>
      <c r="B297">
        <f>LEN(keywords_copy[[#This Row],[keyword]])</f>
        <v>11</v>
      </c>
      <c r="C297">
        <v>1</v>
      </c>
      <c r="D297">
        <v>1</v>
      </c>
      <c r="E297" t="s">
        <v>399</v>
      </c>
      <c r="F297">
        <v>1</v>
      </c>
      <c r="G297" t="b">
        <f>COUNTA(_xlfn.TEXTSPLIT(keywords_copy[[#This Row],[processed]]," "))=1</f>
        <v>1</v>
      </c>
      <c r="H297" t="s">
        <v>391</v>
      </c>
      <c r="I297" s="2" t="s">
        <v>392</v>
      </c>
      <c r="K297" cm="1">
        <f t="array" ref="K297">SUM(--((_xlfn.REGEXTEST(keywords_copy[keyword], "\b" &amp; keywords_copy[[#This Row],[keyword]] &amp; ".*")) * (keywords_copy[keep]=1) * (keywords_copy[QA]=keywords_copy[[#This Row],[QA]]) *  (keywords_copy[Redundant]&lt;&gt;1)))</f>
        <v>0</v>
      </c>
      <c r="L297" t="str" cm="1">
        <f t="array" ref="L297">_xlfn.TEXTJOIN(", ", TRUE, _xlfn._xlws.FILTER(keywords_copy[keyword], (_xlfn.REGEXTEST(keywords_copy[keyword], "\b" &amp; keywords_copy[[#This Row],[keyword]] &amp; ".*")) * (keywords_copy[keep]=1)  * (keywords_copy[QA]=keywords_copy[[#This Row],[QA]]) *  (keywords_copy[Redundant]&lt;&gt;1), ""))</f>
        <v/>
      </c>
      <c r="M297" cm="1">
        <f t="array" ref="M297">SUM(--(RIGHT(_xlfn.TEXTSPLIT(keywords_copy[[#This Row],[processed]], ," "), 1) = "I"))</f>
        <v>0</v>
      </c>
      <c r="N297" cm="1">
        <f t="array" ref="N297">SUM(--(RIGHT(_xlfn.TEXTSPLIT(keywords_copy[[#This Row],[processed]], ," "), 2) = "bl"))</f>
        <v>0</v>
      </c>
      <c r="O297" cm="1">
        <f t="array" ref="O297">SUM(--(ISNUMBER(SEARCH(keywords_copy[[#This Row],[keyword]], keywords_copy[keyword]))))</f>
        <v>1</v>
      </c>
      <c r="P297" t="str" cm="1">
        <f t="array" ref="P297">_xlfn.TEXTJOIN(", ", TRUE, _xlfn._xlws.FILTER(keywords_copy[keyword], ISNUMBER(SEARCH(keywords_copy[[#This Row],[keyword]], keywords_copy[keyword])), ""))</f>
        <v>energy-awar</v>
      </c>
      <c r="Q297" cm="1">
        <f t="array" ref="Q297">SUM(--((_xlfn.REGEXTEST(keywords_copy[keyword], "^" &amp; keywords_copy[[#This Row],[keyword]] &amp; ".*")) * (keywords_copy[keep]=1) ))</f>
        <v>1</v>
      </c>
      <c r="R297" t="str" cm="1">
        <f t="array" ref="R297">_xlfn.TEXTJOIN(", ", TRUE, _xlfn._xlws.FILTER(keywords_copy[keyword], (_xlfn.REGEXTEST(keywords_copy[keyword], "^" &amp; keywords_copy[[#This Row],[keyword]] &amp; ".*")) * (keywords_copy[keep]=1), ""))</f>
        <v>energy-awar</v>
      </c>
      <c r="S297" t="str" cm="1">
        <f t="array" ref="S29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8" spans="1:19" hidden="1" x14ac:dyDescent="0.3">
      <c r="A298" t="str">
        <f>IF(NOT(ISBLANK(keywords_copy[[#This Row],[correct value]])), keywords_copy[[#This Row],[correct value]], keywords_copy[[#This Row],[processed]])</f>
        <v>energy-rel</v>
      </c>
      <c r="B298">
        <f>LEN(keywords_copy[[#This Row],[keyword]])</f>
        <v>10</v>
      </c>
      <c r="C298">
        <v>1</v>
      </c>
      <c r="D298">
        <v>1</v>
      </c>
      <c r="E298" t="s">
        <v>399</v>
      </c>
      <c r="F298">
        <v>1</v>
      </c>
      <c r="G298" t="b">
        <f>COUNTA(_xlfn.TEXTSPLIT(keywords_copy[[#This Row],[processed]]," "))=1</f>
        <v>1</v>
      </c>
      <c r="H298" t="s">
        <v>395</v>
      </c>
      <c r="I298" s="2" t="s">
        <v>396</v>
      </c>
      <c r="K298" cm="1">
        <f t="array" ref="K298">SUM(--((_xlfn.REGEXTEST(keywords_copy[keyword], "\b" &amp; keywords_copy[[#This Row],[keyword]] &amp; ".*")) * (keywords_copy[keep]=1) * (keywords_copy[QA]=keywords_copy[[#This Row],[QA]]) *  (keywords_copy[Redundant]&lt;&gt;1)))</f>
        <v>0</v>
      </c>
      <c r="L298" t="str" cm="1">
        <f t="array" ref="L298">_xlfn.TEXTJOIN(", ", TRUE, _xlfn._xlws.FILTER(keywords_copy[keyword], (_xlfn.REGEXTEST(keywords_copy[keyword], "\b" &amp; keywords_copy[[#This Row],[keyword]] &amp; ".*")) * (keywords_copy[keep]=1)  * (keywords_copy[QA]=keywords_copy[[#This Row],[QA]]) *  (keywords_copy[Redundant]&lt;&gt;1), ""))</f>
        <v/>
      </c>
      <c r="M298" cm="1">
        <f t="array" ref="M298">SUM(--(RIGHT(_xlfn.TEXTSPLIT(keywords_copy[[#This Row],[processed]], ," "), 1) = "I"))</f>
        <v>0</v>
      </c>
      <c r="N298" cm="1">
        <f t="array" ref="N298">SUM(--(RIGHT(_xlfn.TEXTSPLIT(keywords_copy[[#This Row],[processed]], ," "), 2) = "bl"))</f>
        <v>0</v>
      </c>
      <c r="O298" cm="1">
        <f t="array" ref="O298">SUM(--(ISNUMBER(SEARCH(keywords_copy[[#This Row],[keyword]], keywords_copy[keyword]))))</f>
        <v>1</v>
      </c>
      <c r="P298" t="str" cm="1">
        <f t="array" ref="P298">_xlfn.TEXTJOIN(", ", TRUE, _xlfn._xlws.FILTER(keywords_copy[keyword], ISNUMBER(SEARCH(keywords_copy[[#This Row],[keyword]], keywords_copy[keyword])), ""))</f>
        <v>energy-rel</v>
      </c>
      <c r="Q298" cm="1">
        <f t="array" ref="Q298">SUM(--((_xlfn.REGEXTEST(keywords_copy[keyword], "^" &amp; keywords_copy[[#This Row],[keyword]] &amp; ".*")) * (keywords_copy[keep]=1) ))</f>
        <v>1</v>
      </c>
      <c r="R298" t="str" cm="1">
        <f t="array" ref="R298">_xlfn.TEXTJOIN(", ", TRUE, _xlfn._xlws.FILTER(keywords_copy[keyword], (_xlfn.REGEXTEST(keywords_copy[keyword], "^" &amp; keywords_copy[[#This Row],[keyword]] &amp; ".*")) * (keywords_copy[keep]=1), ""))</f>
        <v>energy-rel</v>
      </c>
      <c r="S298" t="str" cm="1">
        <f t="array" ref="S29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299" spans="1:19" hidden="1" x14ac:dyDescent="0.3">
      <c r="A299" t="str">
        <f>IF(NOT(ISBLANK(keywords_copy[[#This Row],[correct value]])), keywords_copy[[#This Row],[correct value]], keywords_copy[[#This Row],[processed]])</f>
        <v>energy-sav</v>
      </c>
      <c r="B299">
        <f>LEN(keywords_copy[[#This Row],[keyword]])</f>
        <v>10</v>
      </c>
      <c r="C299">
        <v>1</v>
      </c>
      <c r="D299">
        <v>1</v>
      </c>
      <c r="E299" t="s">
        <v>399</v>
      </c>
      <c r="F299">
        <v>1</v>
      </c>
      <c r="G299" t="b">
        <f>COUNTA(_xlfn.TEXTSPLIT(keywords_copy[[#This Row],[processed]]," "))=1</f>
        <v>1</v>
      </c>
      <c r="H299" t="s">
        <v>393</v>
      </c>
      <c r="I299" s="2" t="s">
        <v>394</v>
      </c>
      <c r="K299" cm="1">
        <f t="array" ref="K299">SUM(--((_xlfn.REGEXTEST(keywords_copy[keyword], "\b" &amp; keywords_copy[[#This Row],[keyword]] &amp; ".*")) * (keywords_copy[keep]=1) * (keywords_copy[QA]=keywords_copy[[#This Row],[QA]]) *  (keywords_copy[Redundant]&lt;&gt;1)))</f>
        <v>0</v>
      </c>
      <c r="L299" t="str" cm="1">
        <f t="array" ref="L299">_xlfn.TEXTJOIN(", ", TRUE, _xlfn._xlws.FILTER(keywords_copy[keyword], (_xlfn.REGEXTEST(keywords_copy[keyword], "\b" &amp; keywords_copy[[#This Row],[keyword]] &amp; ".*")) * (keywords_copy[keep]=1)  * (keywords_copy[QA]=keywords_copy[[#This Row],[QA]]) *  (keywords_copy[Redundant]&lt;&gt;1), ""))</f>
        <v/>
      </c>
      <c r="M299" cm="1">
        <f t="array" ref="M299">SUM(--(RIGHT(_xlfn.TEXTSPLIT(keywords_copy[[#This Row],[processed]], ," "), 1) = "I"))</f>
        <v>0</v>
      </c>
      <c r="N299" cm="1">
        <f t="array" ref="N299">SUM(--(RIGHT(_xlfn.TEXTSPLIT(keywords_copy[[#This Row],[processed]], ," "), 2) = "bl"))</f>
        <v>0</v>
      </c>
      <c r="O299" cm="1">
        <f t="array" ref="O299">SUM(--(ISNUMBER(SEARCH(keywords_copy[[#This Row],[keyword]], keywords_copy[keyword]))))</f>
        <v>1</v>
      </c>
      <c r="P299" t="str" cm="1">
        <f t="array" ref="P299">_xlfn.TEXTJOIN(", ", TRUE, _xlfn._xlws.FILTER(keywords_copy[keyword], ISNUMBER(SEARCH(keywords_copy[[#This Row],[keyword]], keywords_copy[keyword])), ""))</f>
        <v>energy-sav</v>
      </c>
      <c r="Q299" cm="1">
        <f t="array" ref="Q299">SUM(--((_xlfn.REGEXTEST(keywords_copy[keyword], "^" &amp; keywords_copy[[#This Row],[keyword]] &amp; ".*")) * (keywords_copy[keep]=1) ))</f>
        <v>1</v>
      </c>
      <c r="R299" t="str" cm="1">
        <f t="array" ref="R299">_xlfn.TEXTJOIN(", ", TRUE, _xlfn._xlws.FILTER(keywords_copy[keyword], (_xlfn.REGEXTEST(keywords_copy[keyword], "^" &amp; keywords_copy[[#This Row],[keyword]] &amp; ".*")) * (keywords_copy[keep]=1), ""))</f>
        <v>energy-sav</v>
      </c>
      <c r="S299" t="str" cm="1">
        <f t="array" ref="S29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00" spans="1:19" hidden="1" x14ac:dyDescent="0.3">
      <c r="A300" t="str">
        <f>IF(NOT(ISBLANK(keywords_copy[[#This Row],[correct value]])), keywords_copy[[#This Row],[correct value]], keywords_copy[[#This Row],[processed]])</f>
        <v>enterpris architectur</v>
      </c>
      <c r="B300">
        <f>LEN(keywords_copy[[#This Row],[keyword]])</f>
        <v>21</v>
      </c>
      <c r="C300">
        <v>1</v>
      </c>
      <c r="D300">
        <v>1</v>
      </c>
      <c r="E300" t="s">
        <v>541</v>
      </c>
      <c r="G300" t="b">
        <f>COUNTA(_xlfn.TEXTSPLIT(keywords_copy[[#This Row],[processed]]," "))=1</f>
        <v>0</v>
      </c>
      <c r="H300" t="s">
        <v>586</v>
      </c>
      <c r="I300" s="2" t="s">
        <v>587</v>
      </c>
      <c r="K300" cm="1">
        <f t="array" ref="K300">SUM(--((_xlfn.REGEXTEST(keywords_copy[keyword], "\b" &amp; keywords_copy[[#This Row],[keyword]] &amp; ".*")) * (keywords_copy[keep]=1) * (keywords_copy[QA]=keywords_copy[[#This Row],[QA]]) *  (keywords_copy[Redundant]&lt;&gt;1)))</f>
        <v>1</v>
      </c>
      <c r="L300" t="str" cm="1">
        <f t="array" ref="L300">_xlfn.TEXTJOIN(", ", TRUE, _xlfn._xlws.FILTER(keywords_copy[keyword], (_xlfn.REGEXTEST(keywords_copy[keyword], "\b" &amp; keywords_copy[[#This Row],[keyword]] &amp; ".*")) * (keywords_copy[keep]=1)  * (keywords_copy[QA]=keywords_copy[[#This Row],[QA]]) *  (keywords_copy[Redundant]&lt;&gt;1), ""))</f>
        <v>enterpris architectur</v>
      </c>
      <c r="M300" cm="1">
        <f t="array" ref="M300">SUM(--(RIGHT(_xlfn.TEXTSPLIT(keywords_copy[[#This Row],[processed]], ," "), 1) = "I"))</f>
        <v>0</v>
      </c>
      <c r="N300" cm="1">
        <f t="array" ref="N300">SUM(--(RIGHT(_xlfn.TEXTSPLIT(keywords_copy[[#This Row],[processed]], ," "), 2) = "bl"))</f>
        <v>0</v>
      </c>
      <c r="O300" cm="1">
        <f t="array" ref="O300">SUM(--(ISNUMBER(SEARCH(keywords_copy[[#This Row],[keyword]], keywords_copy[keyword]))))</f>
        <v>1</v>
      </c>
      <c r="P300" t="str" cm="1">
        <f t="array" ref="P300">_xlfn.TEXTJOIN(", ", TRUE, _xlfn._xlws.FILTER(keywords_copy[keyword], ISNUMBER(SEARCH(keywords_copy[[#This Row],[keyword]], keywords_copy[keyword])), ""))</f>
        <v>enterpris architectur</v>
      </c>
      <c r="Q300" cm="1">
        <f t="array" ref="Q300">SUM(--((_xlfn.REGEXTEST(keywords_copy[keyword], "^" &amp; keywords_copy[[#This Row],[keyword]] &amp; ".*")) * (keywords_copy[keep]=1) ))</f>
        <v>1</v>
      </c>
      <c r="R300" t="str" cm="1">
        <f t="array" ref="R300">_xlfn.TEXTJOIN(", ", TRUE, _xlfn._xlws.FILTER(keywords_copy[keyword], (_xlfn.REGEXTEST(keywords_copy[keyword], "^" &amp; keywords_copy[[#This Row],[keyword]] &amp; ".*")) * (keywords_copy[keep]=1), ""))</f>
        <v>enterpris architectur</v>
      </c>
      <c r="S300" t="str" cm="1">
        <f t="array" ref="S30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01" spans="1:19" hidden="1" x14ac:dyDescent="0.3">
      <c r="A301" t="str">
        <f>IF(NOT(ISBLANK(keywords_copy[[#This Row],[correct value]])), keywords_copy[[#This Row],[correct value]], keywords_copy[[#This Row],[processed]])</f>
        <v>feedback</v>
      </c>
      <c r="B301">
        <f>LEN(keywords_copy[[#This Row],[keyword]])</f>
        <v>8</v>
      </c>
      <c r="C301">
        <v>0</v>
      </c>
      <c r="D301">
        <v>1</v>
      </c>
      <c r="E301" t="s">
        <v>1383</v>
      </c>
      <c r="G301" t="b">
        <f>COUNTA(_xlfn.TEXTSPLIT(keywords_copy[[#This Row],[processed]]," "))=1</f>
        <v>1</v>
      </c>
      <c r="H301" t="s">
        <v>1272</v>
      </c>
      <c r="I301" s="2" t="s">
        <v>1272</v>
      </c>
      <c r="K301" cm="1">
        <f t="array" ref="K301">SUM(--((_xlfn.REGEXTEST(keywords_copy[keyword], "\b" &amp; keywords_copy[[#This Row],[keyword]] &amp; ".*")) * (keywords_copy[keep]=1) * (keywords_copy[QA]=keywords_copy[[#This Row],[QA]]) *  (keywords_copy[Redundant]&lt;&gt;1)))</f>
        <v>1</v>
      </c>
      <c r="L301" t="str" cm="1">
        <f t="array" ref="L301">_xlfn.TEXTJOIN(", ", TRUE, _xlfn._xlws.FILTER(keywords_copy[keyword], (_xlfn.REGEXTEST(keywords_copy[keyword], "\b" &amp; keywords_copy[[#This Row],[keyword]] &amp; ".*")) * (keywords_copy[keep]=1)  * (keywords_copy[QA]=keywords_copy[[#This Row],[QA]]) *  (keywords_copy[Redundant]&lt;&gt;1), ""))</f>
        <v>feedback</v>
      </c>
      <c r="M301" cm="1">
        <f t="array" ref="M301">SUM(--(RIGHT(_xlfn.TEXTSPLIT(keywords_copy[[#This Row],[processed]], ," "), 1) = "I"))</f>
        <v>0</v>
      </c>
      <c r="N301" cm="1">
        <f t="array" ref="N301">SUM(--(RIGHT(_xlfn.TEXTSPLIT(keywords_copy[[#This Row],[processed]], ," "), 2) = "bl"))</f>
        <v>0</v>
      </c>
      <c r="O301" cm="1">
        <f t="array" ref="O301">SUM(--(ISNUMBER(SEARCH(keywords_copy[[#This Row],[keyword]], keywords_copy[keyword]))))</f>
        <v>1</v>
      </c>
      <c r="P301" t="str" cm="1">
        <f t="array" ref="P301">_xlfn.TEXTJOIN(", ", TRUE, _xlfn._xlws.FILTER(keywords_copy[keyword], ISNUMBER(SEARCH(keywords_copy[[#This Row],[keyword]], keywords_copy[keyword])), ""))</f>
        <v>feedback</v>
      </c>
      <c r="Q301" cm="1">
        <f t="array" ref="Q301">SUM(--((_xlfn.REGEXTEST(keywords_copy[keyword], "^" &amp; keywords_copy[[#This Row],[keyword]] &amp; ".*")) * (keywords_copy[keep]=1) ))</f>
        <v>1</v>
      </c>
      <c r="R301" t="str" cm="1">
        <f t="array" ref="R301">_xlfn.TEXTJOIN(", ", TRUE, _xlfn._xlws.FILTER(keywords_copy[keyword], (_xlfn.REGEXTEST(keywords_copy[keyword], "^" &amp; keywords_copy[[#This Row],[keyword]] &amp; ".*")) * (keywords_copy[keep]=1), ""))</f>
        <v>feedback</v>
      </c>
      <c r="S301" t="str" cm="1">
        <f t="array" ref="S30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02" spans="1:19" hidden="1" x14ac:dyDescent="0.3">
      <c r="A302" t="str">
        <f>IF(NOT(ISBLANK(keywords_copy[[#This Row],[correct value]])), keywords_copy[[#This Row],[correct value]], keywords_copy[[#This Row],[processed]])</f>
        <v>error</v>
      </c>
      <c r="B302">
        <f>LEN(keywords_copy[[#This Row],[keyword]])</f>
        <v>5</v>
      </c>
      <c r="C302">
        <v>0</v>
      </c>
      <c r="D302">
        <v>1</v>
      </c>
      <c r="E302" t="s">
        <v>131</v>
      </c>
      <c r="G302" t="b">
        <f>COUNTA(_xlfn.TEXTSPLIT(keywords_copy[[#This Row],[processed]]," "))=1</f>
        <v>1</v>
      </c>
      <c r="H302" t="s">
        <v>162</v>
      </c>
      <c r="I302" t="s">
        <v>162</v>
      </c>
      <c r="K302" cm="1">
        <f t="array" ref="K302">SUM(--((_xlfn.REGEXTEST(keywords_copy[keyword], "\b" &amp; keywords_copy[[#This Row],[keyword]] &amp; ".*")) * (keywords_copy[keep]=1) * (keywords_copy[QA]=keywords_copy[[#This Row],[QA]]) *  (keywords_copy[Redundant]&lt;&gt;1)))</f>
        <v>1</v>
      </c>
      <c r="L302" t="str" cm="1">
        <f t="array" ref="L302">_xlfn.TEXTJOIN(", ", TRUE, _xlfn._xlws.FILTER(keywords_copy[keyword], (_xlfn.REGEXTEST(keywords_copy[keyword], "\b" &amp; keywords_copy[[#This Row],[keyword]] &amp; ".*")) * (keywords_copy[keep]=1)  * (keywords_copy[QA]=keywords_copy[[#This Row],[QA]]) *  (keywords_copy[Redundant]&lt;&gt;1), ""))</f>
        <v>error</v>
      </c>
      <c r="M302" cm="1">
        <f t="array" ref="M302">SUM(--(RIGHT(_xlfn.TEXTSPLIT(keywords_copy[[#This Row],[processed]], ," "), 1) = "I"))</f>
        <v>0</v>
      </c>
      <c r="N302" cm="1">
        <f t="array" ref="N302">SUM(--(RIGHT(_xlfn.TEXTSPLIT(keywords_copy[[#This Row],[processed]], ," "), 2) = "bl"))</f>
        <v>0</v>
      </c>
      <c r="O302" cm="1">
        <f t="array" ref="O302">SUM(--(ISNUMBER(SEARCH(keywords_copy[[#This Row],[keyword]], keywords_copy[keyword]))))</f>
        <v>4</v>
      </c>
      <c r="P302" t="str" cm="1">
        <f t="array" ref="P302">_xlfn.TEXTJOIN(", ", TRUE, _xlfn._xlws.FILTER(keywords_copy[keyword], ISNUMBER(SEARCH(keywords_copy[[#This Row],[keyword]], keywords_copy[keyword])), ""))</f>
        <v>error, error, error, error</v>
      </c>
      <c r="Q302" cm="1">
        <f t="array" ref="Q302">SUM(--((_xlfn.REGEXTEST(keywords_copy[keyword], "^" &amp; keywords_copy[[#This Row],[keyword]] &amp; ".*")) * (keywords_copy[keep]=1) ))</f>
        <v>4</v>
      </c>
      <c r="R302" t="str" cm="1">
        <f t="array" ref="R302">_xlfn.TEXTJOIN(", ", TRUE, _xlfn._xlws.FILTER(keywords_copy[keyword], (_xlfn.REGEXTEST(keywords_copy[keyword], "^" &amp; keywords_copy[[#This Row],[keyword]] &amp; ".*")) * (keywords_copy[keep]=1), ""))</f>
        <v>error, error, error, error</v>
      </c>
      <c r="S302" t="str" cm="1">
        <f t="array" ref="S30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03" spans="1:19" hidden="1" x14ac:dyDescent="0.3">
      <c r="A303" t="str">
        <f>IF(NOT(ISBLANK(keywords_copy[[#This Row],[correct value]])), keywords_copy[[#This Row],[correct value]], keywords_copy[[#This Row],[processed]])</f>
        <v>error</v>
      </c>
      <c r="B303">
        <f>LEN(keywords_copy[[#This Row],[keyword]])</f>
        <v>5</v>
      </c>
      <c r="C303">
        <v>0</v>
      </c>
      <c r="D303">
        <v>1</v>
      </c>
      <c r="E303" t="s">
        <v>746</v>
      </c>
      <c r="G303" t="b">
        <f>COUNTA(_xlfn.TEXTSPLIT(keywords_copy[[#This Row],[processed]]," "))=1</f>
        <v>1</v>
      </c>
      <c r="H303" t="s">
        <v>162</v>
      </c>
      <c r="I303" s="2" t="s">
        <v>162</v>
      </c>
      <c r="K303" cm="1">
        <f t="array" ref="K303">SUM(--((_xlfn.REGEXTEST(keywords_copy[keyword], "\b" &amp; keywords_copy[[#This Row],[keyword]] &amp; ".*")) * (keywords_copy[keep]=1) * (keywords_copy[QA]=keywords_copy[[#This Row],[QA]]) *  (keywords_copy[Redundant]&lt;&gt;1)))</f>
        <v>1</v>
      </c>
      <c r="L303" t="str" cm="1">
        <f t="array" ref="L303">_xlfn.TEXTJOIN(", ", TRUE, _xlfn._xlws.FILTER(keywords_copy[keyword], (_xlfn.REGEXTEST(keywords_copy[keyword], "\b" &amp; keywords_copy[[#This Row],[keyword]] &amp; ".*")) * (keywords_copy[keep]=1)  * (keywords_copy[QA]=keywords_copy[[#This Row],[QA]]) *  (keywords_copy[Redundant]&lt;&gt;1), ""))</f>
        <v>error</v>
      </c>
      <c r="M303" cm="1">
        <f t="array" ref="M303">SUM(--(RIGHT(_xlfn.TEXTSPLIT(keywords_copy[[#This Row],[processed]], ," "), 1) = "I"))</f>
        <v>0</v>
      </c>
      <c r="N303" cm="1">
        <f t="array" ref="N303">SUM(--(RIGHT(_xlfn.TEXTSPLIT(keywords_copy[[#This Row],[processed]], ," "), 2) = "bl"))</f>
        <v>0</v>
      </c>
      <c r="O303" cm="1">
        <f t="array" ref="O303">SUM(--(ISNUMBER(SEARCH(keywords_copy[[#This Row],[keyword]], keywords_copy[keyword]))))</f>
        <v>4</v>
      </c>
      <c r="P303" t="str" cm="1">
        <f t="array" ref="P303">_xlfn.TEXTJOIN(", ", TRUE, _xlfn._xlws.FILTER(keywords_copy[keyword], ISNUMBER(SEARCH(keywords_copy[[#This Row],[keyword]], keywords_copy[keyword])), ""))</f>
        <v>error, error, error, error</v>
      </c>
      <c r="Q303" cm="1">
        <f t="array" ref="Q303">SUM(--((_xlfn.REGEXTEST(keywords_copy[keyword], "^" &amp; keywords_copy[[#This Row],[keyword]] &amp; ".*")) * (keywords_copy[keep]=1) ))</f>
        <v>4</v>
      </c>
      <c r="R303" t="str" cm="1">
        <f t="array" ref="R303">_xlfn.TEXTJOIN(", ", TRUE, _xlfn._xlws.FILTER(keywords_copy[keyword], (_xlfn.REGEXTEST(keywords_copy[keyword], "^" &amp; keywords_copy[[#This Row],[keyword]] &amp; ".*")) * (keywords_copy[keep]=1), ""))</f>
        <v>error, error, error, error</v>
      </c>
      <c r="S303" t="str" cm="1">
        <f t="array" ref="S30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04" spans="1:19" hidden="1" x14ac:dyDescent="0.3">
      <c r="A304" t="str">
        <f>IF(NOT(ISBLANK(keywords_copy[[#This Row],[correct value]])), keywords_copy[[#This Row],[correct value]], keywords_copy[[#This Row],[processed]])</f>
        <v>restrict appl</v>
      </c>
      <c r="B304">
        <f>LEN(keywords_copy[[#This Row],[keyword]])</f>
        <v>13</v>
      </c>
      <c r="C304">
        <v>1</v>
      </c>
      <c r="D304">
        <v>1</v>
      </c>
      <c r="E304" t="s">
        <v>969</v>
      </c>
      <c r="G304" t="b">
        <f>COUNTA(_xlfn.TEXTSPLIT(keywords_copy[[#This Row],[processed]]," "))=1</f>
        <v>0</v>
      </c>
      <c r="H304" t="s">
        <v>953</v>
      </c>
      <c r="I304" s="2" t="s">
        <v>954</v>
      </c>
      <c r="J304" t="s">
        <v>1418</v>
      </c>
      <c r="K304" cm="1">
        <f t="array" ref="K304">SUM(--((_xlfn.REGEXTEST(keywords_copy[keyword], "\b" &amp; keywords_copy[[#This Row],[keyword]] &amp; ".*")) * (keywords_copy[keep]=1) * (keywords_copy[QA]=keywords_copy[[#This Row],[QA]]) *  (keywords_copy[Redundant]&lt;&gt;1)))</f>
        <v>1</v>
      </c>
      <c r="L304" t="str" cm="1">
        <f t="array" ref="L304">_xlfn.TEXTJOIN(", ", TRUE, _xlfn._xlws.FILTER(keywords_copy[keyword], (_xlfn.REGEXTEST(keywords_copy[keyword], "\b" &amp; keywords_copy[[#This Row],[keyword]] &amp; ".*")) * (keywords_copy[keep]=1)  * (keywords_copy[QA]=keywords_copy[[#This Row],[QA]]) *  (keywords_copy[Redundant]&lt;&gt;1), ""))</f>
        <v>restrict appl</v>
      </c>
      <c r="M304" cm="1">
        <f t="array" ref="M304">SUM(--(RIGHT(_xlfn.TEXTSPLIT(keywords_copy[[#This Row],[processed]], ," "), 1) = "I"))</f>
        <v>1</v>
      </c>
      <c r="N304" cm="1">
        <f t="array" ref="N304">SUM(--(RIGHT(_xlfn.TEXTSPLIT(keywords_copy[[#This Row],[processed]], ," "), 2) = "bl"))</f>
        <v>0</v>
      </c>
      <c r="O304" cm="1">
        <f t="array" ref="O304">SUM(--(ISNUMBER(SEARCH(keywords_copy[[#This Row],[keyword]], keywords_copy[keyword]))))</f>
        <v>1</v>
      </c>
      <c r="P304" t="str" cm="1">
        <f t="array" ref="P304">_xlfn.TEXTJOIN(", ", TRUE, _xlfn._xlws.FILTER(keywords_copy[keyword], ISNUMBER(SEARCH(keywords_copy[[#This Row],[keyword]], keywords_copy[keyword])), ""))</f>
        <v>restrict appl</v>
      </c>
      <c r="Q304" cm="1">
        <f t="array" ref="Q304">SUM(--((_xlfn.REGEXTEST(keywords_copy[keyword], "^" &amp; keywords_copy[[#This Row],[keyword]] &amp; ".*")) * (keywords_copy[keep]=1) ))</f>
        <v>1</v>
      </c>
      <c r="R304" t="str" cm="1">
        <f t="array" ref="R304">_xlfn.TEXTJOIN(", ", TRUE, _xlfn._xlws.FILTER(keywords_copy[keyword], (_xlfn.REGEXTEST(keywords_copy[keyword], "^" &amp; keywords_copy[[#This Row],[keyword]] &amp; ".*")) * (keywords_copy[keep]=1), ""))</f>
        <v>restrict appl</v>
      </c>
      <c r="S304" t="str" cm="1">
        <f t="array" ref="S30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05" spans="1:19" hidden="1" x14ac:dyDescent="0.3">
      <c r="A305" t="str">
        <f>IF(NOT(ISBLANK(keywords_copy[[#This Row],[correct value]])), keywords_copy[[#This Row],[correct value]], keywords_copy[[#This Row],[processed]])</f>
        <v>interact</v>
      </c>
      <c r="B305">
        <f>LEN(keywords_copy[[#This Row],[keyword]])</f>
        <v>8</v>
      </c>
      <c r="C305">
        <v>0</v>
      </c>
      <c r="D305">
        <v>1</v>
      </c>
      <c r="E305" t="s">
        <v>1383</v>
      </c>
      <c r="G305" t="b">
        <f>COUNTA(_xlfn.TEXTSPLIT(keywords_copy[[#This Row],[processed]]," "))=1</f>
        <v>1</v>
      </c>
      <c r="H305" t="s">
        <v>1323</v>
      </c>
      <c r="I305" s="2" t="s">
        <v>1323</v>
      </c>
      <c r="K305" cm="1">
        <f t="array" ref="K305">SUM(--((_xlfn.REGEXTEST(keywords_copy[keyword], "\b" &amp; keywords_copy[[#This Row],[keyword]] &amp; ".*")) * (keywords_copy[keep]=1) * (keywords_copy[QA]=keywords_copy[[#This Row],[QA]]) *  (keywords_copy[Redundant]&lt;&gt;1)))</f>
        <v>1</v>
      </c>
      <c r="L305" t="str" cm="1">
        <f t="array" ref="L305">_xlfn.TEXTJOIN(", ", TRUE, _xlfn._xlws.FILTER(keywords_copy[keyword], (_xlfn.REGEXTEST(keywords_copy[keyword], "\b" &amp; keywords_copy[[#This Row],[keyword]] &amp; ".*")) * (keywords_copy[keep]=1)  * (keywords_copy[QA]=keywords_copy[[#This Row],[QA]]) *  (keywords_copy[Redundant]&lt;&gt;1), ""))</f>
        <v>interact</v>
      </c>
      <c r="M305" cm="1">
        <f t="array" ref="M305">SUM(--(RIGHT(_xlfn.TEXTSPLIT(keywords_copy[[#This Row],[processed]], ," "), 1) = "I"))</f>
        <v>0</v>
      </c>
      <c r="N305" cm="1">
        <f t="array" ref="N305">SUM(--(RIGHT(_xlfn.TEXTSPLIT(keywords_copy[[#This Row],[processed]], ," "), 2) = "bl"))</f>
        <v>0</v>
      </c>
      <c r="O305" cm="1">
        <f t="array" ref="O305">SUM(--(ISNUMBER(SEARCH(keywords_copy[[#This Row],[keyword]], keywords_copy[keyword]))))</f>
        <v>1</v>
      </c>
      <c r="P305" t="str" cm="1">
        <f t="array" ref="P305">_xlfn.TEXTJOIN(", ", TRUE, _xlfn._xlws.FILTER(keywords_copy[keyword], ISNUMBER(SEARCH(keywords_copy[[#This Row],[keyword]], keywords_copy[keyword])), ""))</f>
        <v>interact</v>
      </c>
      <c r="Q305" cm="1">
        <f t="array" ref="Q305">SUM(--((_xlfn.REGEXTEST(keywords_copy[keyword], "^" &amp; keywords_copy[[#This Row],[keyword]] &amp; ".*")) * (keywords_copy[keep]=1) ))</f>
        <v>1</v>
      </c>
      <c r="R305" t="str" cm="1">
        <f t="array" ref="R305">_xlfn.TEXTJOIN(", ", TRUE, _xlfn._xlws.FILTER(keywords_copy[keyword], (_xlfn.REGEXTEST(keywords_copy[keyword], "^" &amp; keywords_copy[[#This Row],[keyword]] &amp; ".*")) * (keywords_copy[keep]=1), ""))</f>
        <v>interact</v>
      </c>
      <c r="S305" t="str" cm="1">
        <f t="array" ref="S30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06" spans="1:19" hidden="1" x14ac:dyDescent="0.3">
      <c r="A306" t="str">
        <f>IF(NOT(ISBLANK(keywords_copy[[#This Row],[correct value]])), keywords_copy[[#This Row],[correct value]], keywords_copy[[#This Row],[processed]])</f>
        <v>escal</v>
      </c>
      <c r="B306">
        <f>LEN(keywords_copy[[#This Row],[keyword]])</f>
        <v>5</v>
      </c>
      <c r="C306">
        <v>0</v>
      </c>
      <c r="D306">
        <v>1</v>
      </c>
      <c r="E306" t="s">
        <v>131</v>
      </c>
      <c r="G306" t="b">
        <f>COUNTA(_xlfn.TEXTSPLIT(keywords_copy[[#This Row],[processed]]," "))=1</f>
        <v>1</v>
      </c>
      <c r="H306" t="s">
        <v>168</v>
      </c>
      <c r="I306" t="s">
        <v>210</v>
      </c>
      <c r="K306" cm="1">
        <f t="array" ref="K306">SUM(--((_xlfn.REGEXTEST(keywords_copy[keyword], "\b" &amp; keywords_copy[[#This Row],[keyword]] &amp; ".*")) * (keywords_copy[keep]=1) * (keywords_copy[QA]=keywords_copy[[#This Row],[QA]]) *  (keywords_copy[Redundant]&lt;&gt;1)))</f>
        <v>1</v>
      </c>
      <c r="L306" t="str" cm="1">
        <f t="array" ref="L306">_xlfn.TEXTJOIN(", ", TRUE, _xlfn._xlws.FILTER(keywords_copy[keyword], (_xlfn.REGEXTEST(keywords_copy[keyword], "\b" &amp; keywords_copy[[#This Row],[keyword]] &amp; ".*")) * (keywords_copy[keep]=1)  * (keywords_copy[QA]=keywords_copy[[#This Row],[QA]]) *  (keywords_copy[Redundant]&lt;&gt;1), ""))</f>
        <v>escal</v>
      </c>
      <c r="M306" cm="1">
        <f t="array" ref="M306">SUM(--(RIGHT(_xlfn.TEXTSPLIT(keywords_copy[[#This Row],[processed]], ," "), 1) = "I"))</f>
        <v>0</v>
      </c>
      <c r="N306" cm="1">
        <f t="array" ref="N306">SUM(--(RIGHT(_xlfn.TEXTSPLIT(keywords_copy[[#This Row],[processed]], ," "), 2) = "bl"))</f>
        <v>0</v>
      </c>
      <c r="O306" cm="1">
        <f t="array" ref="O306">SUM(--(ISNUMBER(SEARCH(keywords_copy[[#This Row],[keyword]], keywords_copy[keyword]))))</f>
        <v>2</v>
      </c>
      <c r="P306" t="str" cm="1">
        <f t="array" ref="P306">_xlfn.TEXTJOIN(", ", TRUE, _xlfn._xlws.FILTER(keywords_copy[keyword], ISNUMBER(SEARCH(keywords_copy[[#This Row],[keyword]], keywords_copy[keyword])), ""))</f>
        <v>escal, escal</v>
      </c>
      <c r="Q306" cm="1">
        <f t="array" ref="Q306">SUM(--((_xlfn.REGEXTEST(keywords_copy[keyword], "^" &amp; keywords_copy[[#This Row],[keyword]] &amp; ".*")) * (keywords_copy[keep]=1) ))</f>
        <v>2</v>
      </c>
      <c r="R306" t="str" cm="1">
        <f t="array" ref="R306">_xlfn.TEXTJOIN(", ", TRUE, _xlfn._xlws.FILTER(keywords_copy[keyword], (_xlfn.REGEXTEST(keywords_copy[keyword], "^" &amp; keywords_copy[[#This Row],[keyword]] &amp; ".*")) * (keywords_copy[keep]=1), ""))</f>
        <v>escal, escal</v>
      </c>
      <c r="S306" t="str" cm="1">
        <f t="array" ref="S3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07" spans="1:19" hidden="1" x14ac:dyDescent="0.3">
      <c r="A307" t="str">
        <f>IF(NOT(ISBLANK(keywords_copy[[#This Row],[correct value]])), keywords_copy[[#This Row],[correct value]], keywords_copy[[#This Row],[processed]])</f>
        <v>firewal</v>
      </c>
      <c r="B307">
        <f>LEN(keywords_copy[[#This Row],[keyword]])</f>
        <v>7</v>
      </c>
      <c r="C307">
        <v>0</v>
      </c>
      <c r="D307">
        <v>1</v>
      </c>
      <c r="E307" t="s">
        <v>1184</v>
      </c>
      <c r="G307" t="b">
        <f>COUNTA(_xlfn.TEXTSPLIT(keywords_copy[[#This Row],[processed]]," "))=1</f>
        <v>1</v>
      </c>
      <c r="H307" t="s">
        <v>1001</v>
      </c>
      <c r="I307" s="2" t="s">
        <v>1002</v>
      </c>
      <c r="K307" cm="1">
        <f t="array" ref="K307">SUM(--((_xlfn.REGEXTEST(keywords_copy[keyword], "\b" &amp; keywords_copy[[#This Row],[keyword]] &amp; ".*")) * (keywords_copy[keep]=1) * (keywords_copy[QA]=keywords_copy[[#This Row],[QA]]) *  (keywords_copy[Redundant]&lt;&gt;1)))</f>
        <v>1</v>
      </c>
      <c r="L307" t="str" cm="1">
        <f t="array" ref="L307">_xlfn.TEXTJOIN(", ", TRUE, _xlfn._xlws.FILTER(keywords_copy[keyword], (_xlfn.REGEXTEST(keywords_copy[keyword], "\b" &amp; keywords_copy[[#This Row],[keyword]] &amp; ".*")) * (keywords_copy[keep]=1)  * (keywords_copy[QA]=keywords_copy[[#This Row],[QA]]) *  (keywords_copy[Redundant]&lt;&gt;1), ""))</f>
        <v>firewal</v>
      </c>
      <c r="M307" cm="1">
        <f t="array" ref="M307">SUM(--(RIGHT(_xlfn.TEXTSPLIT(keywords_copy[[#This Row],[processed]], ," "), 1) = "I"))</f>
        <v>0</v>
      </c>
      <c r="N307" cm="1">
        <f t="array" ref="N307">SUM(--(RIGHT(_xlfn.TEXTSPLIT(keywords_copy[[#This Row],[processed]], ," "), 2) = "bl"))</f>
        <v>0</v>
      </c>
      <c r="O307" cm="1">
        <f t="array" ref="O307">SUM(--(ISNUMBER(SEARCH(keywords_copy[[#This Row],[keyword]], keywords_copy[keyword]))))</f>
        <v>1</v>
      </c>
      <c r="P307" t="str" cm="1">
        <f t="array" ref="P307">_xlfn.TEXTJOIN(", ", TRUE, _xlfn._xlws.FILTER(keywords_copy[keyword], ISNUMBER(SEARCH(keywords_copy[[#This Row],[keyword]], keywords_copy[keyword])), ""))</f>
        <v>firewal</v>
      </c>
      <c r="Q307" cm="1">
        <f t="array" ref="Q307">SUM(--((_xlfn.REGEXTEST(keywords_copy[keyword], "^" &amp; keywords_copy[[#This Row],[keyword]] &amp; ".*")) * (keywords_copy[keep]=1) ))</f>
        <v>1</v>
      </c>
      <c r="R307" t="str" cm="1">
        <f t="array" ref="R307">_xlfn.TEXTJOIN(", ", TRUE, _xlfn._xlws.FILTER(keywords_copy[keyword], (_xlfn.REGEXTEST(keywords_copy[keyword], "^" &amp; keywords_copy[[#This Row],[keyword]] &amp; ".*")) * (keywords_copy[keep]=1), ""))</f>
        <v>firewal</v>
      </c>
      <c r="S307" t="str" cm="1">
        <f t="array" ref="S30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08" spans="1:19" hidden="1" x14ac:dyDescent="0.3">
      <c r="A308" t="str">
        <f>IF(NOT(ISBLANK(keywords_copy[[#This Row],[correct value]])), keywords_copy[[#This Row],[correct value]], keywords_copy[[#This Row],[processed]])</f>
        <v>estimat</v>
      </c>
      <c r="B308">
        <f>LEN(keywords_copy[[#This Row],[keyword]])</f>
        <v>7</v>
      </c>
      <c r="C308">
        <v>0</v>
      </c>
      <c r="D308">
        <v>1</v>
      </c>
      <c r="E308" t="s">
        <v>399</v>
      </c>
      <c r="G308" t="b">
        <f>COUNTA(_xlfn.TEXTSPLIT(keywords_copy[[#This Row],[processed]]," "))=1</f>
        <v>1</v>
      </c>
      <c r="H308" t="s">
        <v>355</v>
      </c>
      <c r="I308" s="2" t="s">
        <v>355</v>
      </c>
      <c r="K308" cm="1">
        <f t="array" ref="K308">SUM(--((_xlfn.REGEXTEST(keywords_copy[keyword], "\b" &amp; keywords_copy[[#This Row],[keyword]] &amp; ".*")) * (keywords_copy[keep]=1) * (keywords_copy[QA]=keywords_copy[[#This Row],[QA]]) *  (keywords_copy[Redundant]&lt;&gt;1)))</f>
        <v>1</v>
      </c>
      <c r="L308" t="str" cm="1">
        <f t="array" ref="L308">_xlfn.TEXTJOIN(", ", TRUE, _xlfn._xlws.FILTER(keywords_copy[keyword], (_xlfn.REGEXTEST(keywords_copy[keyword], "\b" &amp; keywords_copy[[#This Row],[keyword]] &amp; ".*")) * (keywords_copy[keep]=1)  * (keywords_copy[QA]=keywords_copy[[#This Row],[QA]]) *  (keywords_copy[Redundant]&lt;&gt;1), ""))</f>
        <v>estimat</v>
      </c>
      <c r="M308" cm="1">
        <f t="array" ref="M308">SUM(--(RIGHT(_xlfn.TEXTSPLIT(keywords_copy[[#This Row],[processed]], ," "), 1) = "I"))</f>
        <v>0</v>
      </c>
      <c r="N308" cm="1">
        <f t="array" ref="N308">SUM(--(RIGHT(_xlfn.TEXTSPLIT(keywords_copy[[#This Row],[processed]], ," "), 2) = "bl"))</f>
        <v>0</v>
      </c>
      <c r="O308" cm="1">
        <f t="array" ref="O308">SUM(--(ISNUMBER(SEARCH(keywords_copy[[#This Row],[keyword]], keywords_copy[keyword]))))</f>
        <v>1</v>
      </c>
      <c r="P308" t="str" cm="1">
        <f t="array" ref="P308">_xlfn.TEXTJOIN(", ", TRUE, _xlfn._xlws.FILTER(keywords_copy[keyword], ISNUMBER(SEARCH(keywords_copy[[#This Row],[keyword]], keywords_copy[keyword])), ""))</f>
        <v>estimat</v>
      </c>
      <c r="Q308" cm="1">
        <f t="array" ref="Q308">SUM(--((_xlfn.REGEXTEST(keywords_copy[keyword], "^" &amp; keywords_copy[[#This Row],[keyword]] &amp; ".*")) * (keywords_copy[keep]=1) ))</f>
        <v>1</v>
      </c>
      <c r="R308" t="str" cm="1">
        <f t="array" ref="R308">_xlfn.TEXTJOIN(", ", TRUE, _xlfn._xlws.FILTER(keywords_copy[keyword], (_xlfn.REGEXTEST(keywords_copy[keyword], "^" &amp; keywords_copy[[#This Row],[keyword]] &amp; ".*")) * (keywords_copy[keep]=1), ""))</f>
        <v>estimat</v>
      </c>
      <c r="S308" t="str" cm="1">
        <f t="array" ref="S30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09" spans="1:19" hidden="1" x14ac:dyDescent="0.3">
      <c r="A309" t="str">
        <f>IF(NOT(ISBLANK(keywords_copy[[#This Row],[correct value]])), keywords_copy[[#This Row],[correct value]], keywords_copy[[#This Row],[processed]])</f>
        <v>keystrok</v>
      </c>
      <c r="B309">
        <f>LEN(keywords_copy[[#This Row],[keyword]])</f>
        <v>8</v>
      </c>
      <c r="C309">
        <v>1</v>
      </c>
      <c r="D309">
        <v>1</v>
      </c>
      <c r="E309" t="s">
        <v>1383</v>
      </c>
      <c r="G309" t="b">
        <f>COUNTA(_xlfn.TEXTSPLIT(keywords_copy[[#This Row],[processed]]," "))=1</f>
        <v>1</v>
      </c>
      <c r="H309" t="s">
        <v>1360</v>
      </c>
      <c r="I309" s="2" t="s">
        <v>1361</v>
      </c>
      <c r="K309" cm="1">
        <f t="array" ref="K309">SUM(--((_xlfn.REGEXTEST(keywords_copy[keyword], "\b" &amp; keywords_copy[[#This Row],[keyword]] &amp; ".*")) * (keywords_copy[keep]=1) * (keywords_copy[QA]=keywords_copy[[#This Row],[QA]]) *  (keywords_copy[Redundant]&lt;&gt;1)))</f>
        <v>1</v>
      </c>
      <c r="L309" t="str" cm="1">
        <f t="array" ref="L309">_xlfn.TEXTJOIN(", ", TRUE, _xlfn._xlws.FILTER(keywords_copy[keyword], (_xlfn.REGEXTEST(keywords_copy[keyword], "\b" &amp; keywords_copy[[#This Row],[keyword]] &amp; ".*")) * (keywords_copy[keep]=1)  * (keywords_copy[QA]=keywords_copy[[#This Row],[QA]]) *  (keywords_copy[Redundant]&lt;&gt;1), ""))</f>
        <v>keystrok</v>
      </c>
      <c r="M309" cm="1">
        <f t="array" ref="M309">SUM(--(RIGHT(_xlfn.TEXTSPLIT(keywords_copy[[#This Row],[processed]], ," "), 1) = "I"))</f>
        <v>0</v>
      </c>
      <c r="N309" cm="1">
        <f t="array" ref="N309">SUM(--(RIGHT(_xlfn.TEXTSPLIT(keywords_copy[[#This Row],[processed]], ," "), 2) = "bl"))</f>
        <v>0</v>
      </c>
      <c r="O309" cm="1">
        <f t="array" ref="O309">SUM(--(ISNUMBER(SEARCH(keywords_copy[[#This Row],[keyword]], keywords_copy[keyword]))))</f>
        <v>1</v>
      </c>
      <c r="P309" t="str" cm="1">
        <f t="array" ref="P309">_xlfn.TEXTJOIN(", ", TRUE, _xlfn._xlws.FILTER(keywords_copy[keyword], ISNUMBER(SEARCH(keywords_copy[[#This Row],[keyword]], keywords_copy[keyword])), ""))</f>
        <v>keystrok</v>
      </c>
      <c r="Q309" cm="1">
        <f t="array" ref="Q309">SUM(--((_xlfn.REGEXTEST(keywords_copy[keyword], "^" &amp; keywords_copy[[#This Row],[keyword]] &amp; ".*")) * (keywords_copy[keep]=1) ))</f>
        <v>1</v>
      </c>
      <c r="R309" t="str" cm="1">
        <f t="array" ref="R309">_xlfn.TEXTJOIN(", ", TRUE, _xlfn._xlws.FILTER(keywords_copy[keyword], (_xlfn.REGEXTEST(keywords_copy[keyword], "^" &amp; keywords_copy[[#This Row],[keyword]] &amp; ".*")) * (keywords_copy[keep]=1), ""))</f>
        <v>keystrok</v>
      </c>
      <c r="S309" t="str" cm="1">
        <f t="array" ref="S30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10" spans="1:19" hidden="1" x14ac:dyDescent="0.3">
      <c r="A310" t="str">
        <f>IF(NOT(ISBLANK(keywords_copy[[#This Row],[correct value]])), keywords_copy[[#This Row],[correct value]], keywords_copy[[#This Row],[processed]])</f>
        <v>event</v>
      </c>
      <c r="B310">
        <f>LEN(keywords_copy[[#This Row],[keyword]])</f>
        <v>5</v>
      </c>
      <c r="C310">
        <v>0</v>
      </c>
      <c r="D310">
        <v>1</v>
      </c>
      <c r="E310" t="s">
        <v>492</v>
      </c>
      <c r="G310" t="b">
        <f>COUNTA(_xlfn.TEXTSPLIT(keywords_copy[[#This Row],[processed]]," "))=1</f>
        <v>1</v>
      </c>
      <c r="H310" t="s">
        <v>437</v>
      </c>
      <c r="I310" s="2" t="s">
        <v>437</v>
      </c>
      <c r="K310" cm="1">
        <f t="array" ref="K310">SUM(--((_xlfn.REGEXTEST(keywords_copy[keyword], "\b" &amp; keywords_copy[[#This Row],[keyword]] &amp; ".*")) * (keywords_copy[keep]=1) * (keywords_copy[QA]=keywords_copy[[#This Row],[QA]]) *  (keywords_copy[Redundant]&lt;&gt;1)))</f>
        <v>1</v>
      </c>
      <c r="L310" t="str" cm="1">
        <f t="array" ref="L310">_xlfn.TEXTJOIN(", ", TRUE, _xlfn._xlws.FILTER(keywords_copy[keyword], (_xlfn.REGEXTEST(keywords_copy[keyword], "\b" &amp; keywords_copy[[#This Row],[keyword]] &amp; ".*")) * (keywords_copy[keep]=1)  * (keywords_copy[QA]=keywords_copy[[#This Row],[QA]]) *  (keywords_copy[Redundant]&lt;&gt;1), ""))</f>
        <v>event</v>
      </c>
      <c r="M310" cm="1">
        <f t="array" ref="M310">SUM(--(RIGHT(_xlfn.TEXTSPLIT(keywords_copy[[#This Row],[processed]], ," "), 1) = "I"))</f>
        <v>0</v>
      </c>
      <c r="N310" cm="1">
        <f t="array" ref="N310">SUM(--(RIGHT(_xlfn.TEXTSPLIT(keywords_copy[[#This Row],[processed]], ," "), 2) = "bl"))</f>
        <v>0</v>
      </c>
      <c r="O310" cm="1">
        <f t="array" ref="O310">SUM(--(ISNUMBER(SEARCH(keywords_copy[[#This Row],[keyword]], keywords_copy[keyword]))))</f>
        <v>4</v>
      </c>
      <c r="P310" t="str" cm="1">
        <f t="array" ref="P310">_xlfn.TEXTJOIN(", ", TRUE, _xlfn._xlws.FILTER(keywords_copy[keyword], ISNUMBER(SEARCH(keywords_copy[[#This Row],[keyword]], keywords_copy[keyword])), ""))</f>
        <v>event, event-bas, event-driven, prevent</v>
      </c>
      <c r="Q310" cm="1">
        <f t="array" ref="Q310">SUM(--((_xlfn.REGEXTEST(keywords_copy[keyword], "^" &amp; keywords_copy[[#This Row],[keyword]] &amp; ".*")) * (keywords_copy[keep]=1) ))</f>
        <v>3</v>
      </c>
      <c r="R310" t="str" cm="1">
        <f t="array" ref="R310">_xlfn.TEXTJOIN(", ", TRUE, _xlfn._xlws.FILTER(keywords_copy[keyword], (_xlfn.REGEXTEST(keywords_copy[keyword], "^" &amp; keywords_copy[[#This Row],[keyword]] &amp; ".*")) * (keywords_copy[keep]=1), ""))</f>
        <v>event, event-bas, event-driven</v>
      </c>
      <c r="S310" t="str" cm="1">
        <f t="array" ref="S31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11" spans="1:19" hidden="1" x14ac:dyDescent="0.3">
      <c r="A311" t="str">
        <f>IF(NOT(ISBLANK(keywords_copy[[#This Row],[correct value]])), keywords_copy[[#This Row],[correct value]], keywords_copy[[#This Row],[processed]])</f>
        <v>event-bas</v>
      </c>
      <c r="B311">
        <f>LEN(keywords_copy[[#This Row],[keyword]])</f>
        <v>9</v>
      </c>
      <c r="C311">
        <v>0</v>
      </c>
      <c r="D311">
        <v>1</v>
      </c>
      <c r="E311" t="s">
        <v>115</v>
      </c>
      <c r="G311" t="b">
        <f>COUNTA(_xlfn.TEXTSPLIT(keywords_copy[[#This Row],[processed]]," "))=1</f>
        <v>1</v>
      </c>
      <c r="H311" t="s">
        <v>34</v>
      </c>
      <c r="I311" s="2" t="s">
        <v>63</v>
      </c>
      <c r="K311" cm="1">
        <f t="array" ref="K311">SUM(--((_xlfn.REGEXTEST(keywords_copy[keyword], "\b" &amp; keywords_copy[[#This Row],[keyword]] &amp; ".*")) * (keywords_copy[keep]=1) * (keywords_copy[QA]=keywords_copy[[#This Row],[QA]]) *  (keywords_copy[Redundant]&lt;&gt;1)))</f>
        <v>1</v>
      </c>
      <c r="L311" t="str" cm="1">
        <f t="array" ref="L311">_xlfn.TEXTJOIN(", ", TRUE, _xlfn._xlws.FILTER(keywords_copy[keyword], (_xlfn.REGEXTEST(keywords_copy[keyword], "\b" &amp; keywords_copy[[#This Row],[keyword]] &amp; ".*")) * (keywords_copy[keep]=1)  * (keywords_copy[QA]=keywords_copy[[#This Row],[QA]]) *  (keywords_copy[Redundant]&lt;&gt;1), ""))</f>
        <v>event-bas</v>
      </c>
      <c r="M311" cm="1">
        <f t="array" ref="M311">SUM(--(RIGHT(_xlfn.TEXTSPLIT(keywords_copy[[#This Row],[processed]], ," "), 1) = "I"))</f>
        <v>0</v>
      </c>
      <c r="N311" cm="1">
        <f t="array" ref="N311">SUM(--(RIGHT(_xlfn.TEXTSPLIT(keywords_copy[[#This Row],[processed]], ," "), 2) = "bl"))</f>
        <v>0</v>
      </c>
      <c r="O311" cm="1">
        <f t="array" ref="O311">SUM(--(ISNUMBER(SEARCH(keywords_copy[[#This Row],[keyword]], keywords_copy[keyword]))))</f>
        <v>1</v>
      </c>
      <c r="P311" t="str" cm="1">
        <f t="array" ref="P311">_xlfn.TEXTJOIN(", ", TRUE, _xlfn._xlws.FILTER(keywords_copy[keyword], ISNUMBER(SEARCH(keywords_copy[[#This Row],[keyword]], keywords_copy[keyword])), ""))</f>
        <v>event-bas</v>
      </c>
      <c r="Q311" cm="1">
        <f t="array" ref="Q311">SUM(--((_xlfn.REGEXTEST(keywords_copy[keyword], "^" &amp; keywords_copy[[#This Row],[keyword]] &amp; ".*")) * (keywords_copy[keep]=1) ))</f>
        <v>1</v>
      </c>
      <c r="R311" t="str" cm="1">
        <f t="array" ref="R311">_xlfn.TEXTJOIN(", ", TRUE, _xlfn._xlws.FILTER(keywords_copy[keyword], (_xlfn.REGEXTEST(keywords_copy[keyword], "^" &amp; keywords_copy[[#This Row],[keyword]] &amp; ".*")) * (keywords_copy[keep]=1), ""))</f>
        <v>event-bas</v>
      </c>
      <c r="S311" t="str" cm="1">
        <f t="array" ref="S31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12" spans="1:19" hidden="1" x14ac:dyDescent="0.3">
      <c r="A312" t="str">
        <f>IF(NOT(ISBLANK(keywords_copy[[#This Row],[correct value]])), keywords_copy[[#This Row],[correct value]], keywords_copy[[#This Row],[processed]])</f>
        <v>event-driven</v>
      </c>
      <c r="B312">
        <f>LEN(keywords_copy[[#This Row],[keyword]])</f>
        <v>12</v>
      </c>
      <c r="C312">
        <v>0</v>
      </c>
      <c r="D312">
        <v>1</v>
      </c>
      <c r="E312" t="s">
        <v>746</v>
      </c>
      <c r="G312" t="b">
        <f>COUNTA(_xlfn.TEXTSPLIT(keywords_copy[[#This Row],[processed]]," "))=1</f>
        <v>1</v>
      </c>
      <c r="H312" t="s">
        <v>666</v>
      </c>
      <c r="I312" s="2" t="s">
        <v>666</v>
      </c>
      <c r="K312" cm="1">
        <f t="array" ref="K312">SUM(--((_xlfn.REGEXTEST(keywords_copy[keyword], "\b" &amp; keywords_copy[[#This Row],[keyword]] &amp; ".*")) * (keywords_copy[keep]=1) * (keywords_copy[QA]=keywords_copy[[#This Row],[QA]]) *  (keywords_copy[Redundant]&lt;&gt;1)))</f>
        <v>1</v>
      </c>
      <c r="L312" t="str" cm="1">
        <f t="array" ref="L312">_xlfn.TEXTJOIN(", ", TRUE, _xlfn._xlws.FILTER(keywords_copy[keyword], (_xlfn.REGEXTEST(keywords_copy[keyword], "\b" &amp; keywords_copy[[#This Row],[keyword]] &amp; ".*")) * (keywords_copy[keep]=1)  * (keywords_copy[QA]=keywords_copy[[#This Row],[QA]]) *  (keywords_copy[Redundant]&lt;&gt;1), ""))</f>
        <v>event-driven</v>
      </c>
      <c r="M312" cm="1">
        <f t="array" ref="M312">SUM(--(RIGHT(_xlfn.TEXTSPLIT(keywords_copy[[#This Row],[processed]], ," "), 1) = "I"))</f>
        <v>0</v>
      </c>
      <c r="N312" cm="1">
        <f t="array" ref="N312">SUM(--(RIGHT(_xlfn.TEXTSPLIT(keywords_copy[[#This Row],[processed]], ," "), 2) = "bl"))</f>
        <v>0</v>
      </c>
      <c r="O312" cm="1">
        <f t="array" ref="O312">SUM(--(ISNUMBER(SEARCH(keywords_copy[[#This Row],[keyword]], keywords_copy[keyword]))))</f>
        <v>1</v>
      </c>
      <c r="P312" t="str" cm="1">
        <f t="array" ref="P312">_xlfn.TEXTJOIN(", ", TRUE, _xlfn._xlws.FILTER(keywords_copy[keyword], ISNUMBER(SEARCH(keywords_copy[[#This Row],[keyword]], keywords_copy[keyword])), ""))</f>
        <v>event-driven</v>
      </c>
      <c r="Q312" cm="1">
        <f t="array" ref="Q312">SUM(--((_xlfn.REGEXTEST(keywords_copy[keyword], "^" &amp; keywords_copy[[#This Row],[keyword]] &amp; ".*")) * (keywords_copy[keep]=1) ))</f>
        <v>1</v>
      </c>
      <c r="R312" t="str" cm="1">
        <f t="array" ref="R312">_xlfn.TEXTJOIN(", ", TRUE, _xlfn._xlws.FILTER(keywords_copy[keyword], (_xlfn.REGEXTEST(keywords_copy[keyword], "^" &amp; keywords_copy[[#This Row],[keyword]] &amp; ".*")) * (keywords_copy[keep]=1), ""))</f>
        <v>event-driven</v>
      </c>
      <c r="S312" t="str" cm="1">
        <f t="array" ref="S31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13" spans="1:19" hidden="1" x14ac:dyDescent="0.3">
      <c r="A313" t="str">
        <f>IF(NOT(ISBLANK(keywords_copy[[#This Row],[correct value]])), keywords_copy[[#This Row],[correct value]], keywords_copy[[#This Row],[processed]])</f>
        <v>evolv</v>
      </c>
      <c r="B313">
        <f>LEN(keywords_copy[[#This Row],[keyword]])</f>
        <v>5</v>
      </c>
      <c r="C313">
        <v>0</v>
      </c>
      <c r="D313">
        <v>1</v>
      </c>
      <c r="E313" t="s">
        <v>541</v>
      </c>
      <c r="G313" t="b">
        <f>COUNTA(_xlfn.TEXTSPLIT(keywords_copy[[#This Row],[processed]]," "))=1</f>
        <v>1</v>
      </c>
      <c r="H313" t="s">
        <v>531</v>
      </c>
      <c r="I313" s="2" t="s">
        <v>531</v>
      </c>
      <c r="K313" cm="1">
        <f t="array" ref="K313">SUM(--((_xlfn.REGEXTEST(keywords_copy[keyword], "\b" &amp; keywords_copy[[#This Row],[keyword]] &amp; ".*")) * (keywords_copy[keep]=1) * (keywords_copy[QA]=keywords_copy[[#This Row],[QA]]) *  (keywords_copy[Redundant]&lt;&gt;1)))</f>
        <v>1</v>
      </c>
      <c r="L313" t="str" cm="1">
        <f t="array" ref="L313">_xlfn.TEXTJOIN(", ", TRUE, _xlfn._xlws.FILTER(keywords_copy[keyword], (_xlfn.REGEXTEST(keywords_copy[keyword], "\b" &amp; keywords_copy[[#This Row],[keyword]] &amp; ".*")) * (keywords_copy[keep]=1)  * (keywords_copy[QA]=keywords_copy[[#This Row],[QA]]) *  (keywords_copy[Redundant]&lt;&gt;1), ""))</f>
        <v>evolv</v>
      </c>
      <c r="M313" cm="1">
        <f t="array" ref="M313">SUM(--(RIGHT(_xlfn.TEXTSPLIT(keywords_copy[[#This Row],[processed]], ," "), 1) = "I"))</f>
        <v>0</v>
      </c>
      <c r="N313" cm="1">
        <f t="array" ref="N313">SUM(--(RIGHT(_xlfn.TEXTSPLIT(keywords_copy[[#This Row],[processed]], ," "), 2) = "bl"))</f>
        <v>0</v>
      </c>
      <c r="O313" cm="1">
        <f t="array" ref="O313">SUM(--(ISNUMBER(SEARCH(keywords_copy[[#This Row],[keyword]], keywords_copy[keyword]))))</f>
        <v>2</v>
      </c>
      <c r="P313" t="str" cm="1">
        <f t="array" ref="P313">_xlfn.TEXTJOIN(", ", TRUE, _xlfn._xlws.FILTER(keywords_copy[keyword], ISNUMBER(SEARCH(keywords_copy[[#This Row],[keyword]], keywords_copy[keyword])), ""))</f>
        <v>evolv, softwar evolv</v>
      </c>
      <c r="Q313" cm="1">
        <f t="array" ref="Q313">SUM(--((_xlfn.REGEXTEST(keywords_copy[keyword], "^" &amp; keywords_copy[[#This Row],[keyword]] &amp; ".*")) * (keywords_copy[keep]=1) ))</f>
        <v>1</v>
      </c>
      <c r="R313" t="str" cm="1">
        <f t="array" ref="R313">_xlfn.TEXTJOIN(", ", TRUE, _xlfn._xlws.FILTER(keywords_copy[keyword], (_xlfn.REGEXTEST(keywords_copy[keyword], "^" &amp; keywords_copy[[#This Row],[keyword]] &amp; ".*")) * (keywords_copy[keep]=1), ""))</f>
        <v>evolv</v>
      </c>
      <c r="S313" t="str" cm="1">
        <f t="array" ref="S31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14" spans="1:19" hidden="1" x14ac:dyDescent="0.3">
      <c r="A314" t="str">
        <f>IF(NOT(ISBLANK(keywords_copy[[#This Row],[correct value]])), keywords_copy[[#This Row],[correct value]], keywords_copy[[#This Row],[processed]])</f>
        <v>safety analys</v>
      </c>
      <c r="B314">
        <f>LEN(keywords_copy[[#This Row],[keyword]])</f>
        <v>13</v>
      </c>
      <c r="C314">
        <v>1</v>
      </c>
      <c r="D314">
        <v>1</v>
      </c>
      <c r="E314" t="s">
        <v>969</v>
      </c>
      <c r="F314">
        <v>1</v>
      </c>
      <c r="G314" t="b">
        <f>COUNTA(_xlfn.TEXTSPLIT(keywords_copy[[#This Row],[processed]]," "))=1</f>
        <v>0</v>
      </c>
      <c r="H314" t="s">
        <v>937</v>
      </c>
      <c r="I314" s="2" t="s">
        <v>938</v>
      </c>
      <c r="J314" t="s">
        <v>1433</v>
      </c>
      <c r="K314" cm="1">
        <f t="array" ref="K314">SUM(--((_xlfn.REGEXTEST(keywords_copy[keyword], "\b" &amp; keywords_copy[[#This Row],[keyword]] &amp; ".*")) * (keywords_copy[keep]=1) * (keywords_copy[QA]=keywords_copy[[#This Row],[QA]]) *  (keywords_copy[Redundant]&lt;&gt;1)))</f>
        <v>0</v>
      </c>
      <c r="L314" t="str" cm="1">
        <f t="array" ref="L314">_xlfn.TEXTJOIN(", ", TRUE, _xlfn._xlws.FILTER(keywords_copy[keyword], (_xlfn.REGEXTEST(keywords_copy[keyword], "\b" &amp; keywords_copy[[#This Row],[keyword]] &amp; ".*")) * (keywords_copy[keep]=1)  * (keywords_copy[QA]=keywords_copy[[#This Row],[QA]]) *  (keywords_copy[Redundant]&lt;&gt;1), ""))</f>
        <v/>
      </c>
      <c r="M314" cm="1">
        <f t="array" ref="M314">SUM(--(RIGHT(_xlfn.TEXTSPLIT(keywords_copy[[#This Row],[processed]], ," "), 1) = "I"))</f>
        <v>2</v>
      </c>
      <c r="N314" cm="1">
        <f t="array" ref="N314">SUM(--(RIGHT(_xlfn.TEXTSPLIT(keywords_copy[[#This Row],[processed]], ," "), 2) = "bl"))</f>
        <v>0</v>
      </c>
      <c r="O314" cm="1">
        <f t="array" ref="O314">SUM(--(ISNUMBER(SEARCH(keywords_copy[[#This Row],[keyword]], keywords_copy[keyword]))))</f>
        <v>1</v>
      </c>
      <c r="P314" t="str" cm="1">
        <f t="array" ref="P314">_xlfn.TEXTJOIN(", ", TRUE, _xlfn._xlws.FILTER(keywords_copy[keyword], ISNUMBER(SEARCH(keywords_copy[[#This Row],[keyword]], keywords_copy[keyword])), ""))</f>
        <v>safety analys</v>
      </c>
      <c r="Q314" cm="1">
        <f t="array" ref="Q314">SUM(--((_xlfn.REGEXTEST(keywords_copy[keyword], "^" &amp; keywords_copy[[#This Row],[keyword]] &amp; ".*")) * (keywords_copy[keep]=1) ))</f>
        <v>1</v>
      </c>
      <c r="R314" t="str" cm="1">
        <f t="array" ref="R314">_xlfn.TEXTJOIN(", ", TRUE, _xlfn._xlws.FILTER(keywords_copy[keyword], (_xlfn.REGEXTEST(keywords_copy[keyword], "^" &amp; keywords_copy[[#This Row],[keyword]] &amp; ".*")) * (keywords_copy[keep]=1), ""))</f>
        <v>safety analys</v>
      </c>
      <c r="S314" t="str" cm="1">
        <f t="array" ref="S31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15" spans="1:19" hidden="1" x14ac:dyDescent="0.3">
      <c r="A315" t="str">
        <f>IF(NOT(ISBLANK(keywords_copy[[#This Row],[correct value]])), keywords_copy[[#This Row],[correct value]], keywords_copy[[#This Row],[processed]])</f>
        <v>exchang</v>
      </c>
      <c r="B315">
        <f>LEN(keywords_copy[[#This Row],[keyword]])</f>
        <v>7</v>
      </c>
      <c r="C315">
        <v>0</v>
      </c>
      <c r="D315">
        <v>1</v>
      </c>
      <c r="E315" t="s">
        <v>115</v>
      </c>
      <c r="G315" t="b">
        <f>COUNTA(_xlfn.TEXTSPLIT(keywords_copy[[#This Row],[processed]]," "))=1</f>
        <v>1</v>
      </c>
      <c r="H315" t="s">
        <v>16</v>
      </c>
      <c r="I315" s="2" t="s">
        <v>99</v>
      </c>
      <c r="K315" cm="1">
        <f t="array" ref="K315">SUM(--((_xlfn.REGEXTEST(keywords_copy[keyword], "\b" &amp; keywords_copy[[#This Row],[keyword]] &amp; ".*")) * (keywords_copy[keep]=1) * (keywords_copy[QA]=keywords_copy[[#This Row],[QA]]) *  (keywords_copy[Redundant]&lt;&gt;1)))</f>
        <v>1</v>
      </c>
      <c r="L315" t="str" cm="1">
        <f t="array" ref="L315">_xlfn.TEXTJOIN(", ", TRUE, _xlfn._xlws.FILTER(keywords_copy[keyword], (_xlfn.REGEXTEST(keywords_copy[keyword], "\b" &amp; keywords_copy[[#This Row],[keyword]] &amp; ".*")) * (keywords_copy[keep]=1)  * (keywords_copy[QA]=keywords_copy[[#This Row],[QA]]) *  (keywords_copy[Redundant]&lt;&gt;1), ""))</f>
        <v>exchang</v>
      </c>
      <c r="M315" cm="1">
        <f t="array" ref="M315">SUM(--(RIGHT(_xlfn.TEXTSPLIT(keywords_copy[[#This Row],[processed]], ," "), 1) = "I"))</f>
        <v>0</v>
      </c>
      <c r="N315" cm="1">
        <f t="array" ref="N315">SUM(--(RIGHT(_xlfn.TEXTSPLIT(keywords_copy[[#This Row],[processed]], ," "), 2) = "bl"))</f>
        <v>0</v>
      </c>
      <c r="O315" cm="1">
        <f t="array" ref="O315">SUM(--(ISNUMBER(SEARCH(keywords_copy[[#This Row],[keyword]], keywords_copy[keyword]))))</f>
        <v>1</v>
      </c>
      <c r="P315" t="str" cm="1">
        <f t="array" ref="P315">_xlfn.TEXTJOIN(", ", TRUE, _xlfn._xlws.FILTER(keywords_copy[keyword], ISNUMBER(SEARCH(keywords_copy[[#This Row],[keyword]], keywords_copy[keyword])), ""))</f>
        <v>exchang</v>
      </c>
      <c r="Q315" cm="1">
        <f t="array" ref="Q315">SUM(--((_xlfn.REGEXTEST(keywords_copy[keyword], "^" &amp; keywords_copy[[#This Row],[keyword]] &amp; ".*")) * (keywords_copy[keep]=1) ))</f>
        <v>1</v>
      </c>
      <c r="R315" t="str" cm="1">
        <f t="array" ref="R315">_xlfn.TEXTJOIN(", ", TRUE, _xlfn._xlws.FILTER(keywords_copy[keyword], (_xlfn.REGEXTEST(keywords_copy[keyword], "^" &amp; keywords_copy[[#This Row],[keyword]] &amp; ".*")) * (keywords_copy[keep]=1), ""))</f>
        <v>exchang</v>
      </c>
      <c r="S315" t="str" cm="1">
        <f t="array" ref="S31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16" spans="1:19" hidden="1" x14ac:dyDescent="0.3">
      <c r="A316" t="str">
        <f>IF(NOT(ISBLANK(keywords_copy[[#This Row],[correct value]])), keywords_copy[[#This Row],[correct value]], keywords_copy[[#This Row],[processed]])</f>
        <v>execut model</v>
      </c>
      <c r="B316">
        <f>LEN(keywords_copy[[#This Row],[keyword]])</f>
        <v>12</v>
      </c>
      <c r="C316">
        <v>1</v>
      </c>
      <c r="D316">
        <v>1</v>
      </c>
      <c r="E316" t="s">
        <v>746</v>
      </c>
      <c r="G316" t="b">
        <f>COUNTA(_xlfn.TEXTSPLIT(keywords_copy[[#This Row],[processed]]," "))=1</f>
        <v>0</v>
      </c>
      <c r="H316" t="s">
        <v>726</v>
      </c>
      <c r="I316" s="2" t="s">
        <v>727</v>
      </c>
      <c r="K316" cm="1">
        <f t="array" ref="K316">SUM(--((_xlfn.REGEXTEST(keywords_copy[keyword], "\b" &amp; keywords_copy[[#This Row],[keyword]] &amp; ".*")) * (keywords_copy[keep]=1) * (keywords_copy[QA]=keywords_copy[[#This Row],[QA]]) *  (keywords_copy[Redundant]&lt;&gt;1)))</f>
        <v>1</v>
      </c>
      <c r="L316" t="str" cm="1">
        <f t="array" ref="L316">_xlfn.TEXTJOIN(", ", TRUE, _xlfn._xlws.FILTER(keywords_copy[keyword], (_xlfn.REGEXTEST(keywords_copy[keyword], "\b" &amp; keywords_copy[[#This Row],[keyword]] &amp; ".*")) * (keywords_copy[keep]=1)  * (keywords_copy[QA]=keywords_copy[[#This Row],[QA]]) *  (keywords_copy[Redundant]&lt;&gt;1), ""))</f>
        <v>execut model</v>
      </c>
      <c r="M316" cm="1">
        <f t="array" ref="M316">SUM(--(RIGHT(_xlfn.TEXTSPLIT(keywords_copy[[#This Row],[processed]], ," "), 1) = "I"))</f>
        <v>0</v>
      </c>
      <c r="N316" cm="1">
        <f t="array" ref="N316">SUM(--(RIGHT(_xlfn.TEXTSPLIT(keywords_copy[[#This Row],[processed]], ," "), 2) = "bl"))</f>
        <v>0</v>
      </c>
      <c r="O316" cm="1">
        <f t="array" ref="O316">SUM(--(ISNUMBER(SEARCH(keywords_copy[[#This Row],[keyword]], keywords_copy[keyword]))))</f>
        <v>1</v>
      </c>
      <c r="P316" t="str" cm="1">
        <f t="array" ref="P316">_xlfn.TEXTJOIN(", ", TRUE, _xlfn._xlws.FILTER(keywords_copy[keyword], ISNUMBER(SEARCH(keywords_copy[[#This Row],[keyword]], keywords_copy[keyword])), ""))</f>
        <v>execut model</v>
      </c>
      <c r="Q316" cm="1">
        <f t="array" ref="Q316">SUM(--((_xlfn.REGEXTEST(keywords_copy[keyword], "^" &amp; keywords_copy[[#This Row],[keyword]] &amp; ".*")) * (keywords_copy[keep]=1) ))</f>
        <v>1</v>
      </c>
      <c r="R316" t="str" cm="1">
        <f t="array" ref="R316">_xlfn.TEXTJOIN(", ", TRUE, _xlfn._xlws.FILTER(keywords_copy[keyword], (_xlfn.REGEXTEST(keywords_copy[keyword], "^" &amp; keywords_copy[[#This Row],[keyword]] &amp; ".*")) * (keywords_copy[keep]=1), ""))</f>
        <v>execut model</v>
      </c>
      <c r="S316" t="str" cm="1">
        <f t="array" ref="S31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17" spans="1:19" hidden="1" x14ac:dyDescent="0.3">
      <c r="A317" t="str">
        <f>IF(NOT(ISBLANK(keywords_copy[[#This Row],[correct value]])), keywords_copy[[#This Row],[correct value]], keywords_copy[[#This Row],[processed]])</f>
        <v>execut time</v>
      </c>
      <c r="B317">
        <f>LEN(keywords_copy[[#This Row],[keyword]])</f>
        <v>11</v>
      </c>
      <c r="C317">
        <v>0</v>
      </c>
      <c r="D317">
        <v>1</v>
      </c>
      <c r="E317" t="s">
        <v>746</v>
      </c>
      <c r="F317">
        <v>1</v>
      </c>
      <c r="G317" t="b">
        <f>COUNTA(_xlfn.TEXTSPLIT(keywords_copy[[#This Row],[processed]]," "))=1</f>
        <v>0</v>
      </c>
      <c r="H317" t="s">
        <v>646</v>
      </c>
      <c r="I317" s="2" t="s">
        <v>647</v>
      </c>
      <c r="K317" cm="1">
        <f t="array" ref="K317">SUM(--((_xlfn.REGEXTEST(keywords_copy[keyword], "\b" &amp; keywords_copy[[#This Row],[keyword]] &amp; ".*")) * (keywords_copy[keep]=1) * (keywords_copy[QA]=keywords_copy[[#This Row],[QA]]) *  (keywords_copy[Redundant]&lt;&gt;1)))</f>
        <v>0</v>
      </c>
      <c r="L317" t="str" cm="1">
        <f t="array" ref="L317">_xlfn.TEXTJOIN(", ", TRUE, _xlfn._xlws.FILTER(keywords_copy[keyword], (_xlfn.REGEXTEST(keywords_copy[keyword], "\b" &amp; keywords_copy[[#This Row],[keyword]] &amp; ".*")) * (keywords_copy[keep]=1)  * (keywords_copy[QA]=keywords_copy[[#This Row],[QA]]) *  (keywords_copy[Redundant]&lt;&gt;1), ""))</f>
        <v/>
      </c>
      <c r="M317" cm="1">
        <f t="array" ref="M317">SUM(--(RIGHT(_xlfn.TEXTSPLIT(keywords_copy[[#This Row],[processed]], ," "), 1) = "I"))</f>
        <v>0</v>
      </c>
      <c r="N317" cm="1">
        <f t="array" ref="N317">SUM(--(RIGHT(_xlfn.TEXTSPLIT(keywords_copy[[#This Row],[processed]], ," "), 2) = "bl"))</f>
        <v>0</v>
      </c>
      <c r="O317" cm="1">
        <f t="array" ref="O317">SUM(--(ISNUMBER(SEARCH(keywords_copy[[#This Row],[keyword]], keywords_copy[keyword]))))</f>
        <v>1</v>
      </c>
      <c r="P317" t="str" cm="1">
        <f t="array" ref="P317">_xlfn.TEXTJOIN(", ", TRUE, _xlfn._xlws.FILTER(keywords_copy[keyword], ISNUMBER(SEARCH(keywords_copy[[#This Row],[keyword]], keywords_copy[keyword])), ""))</f>
        <v>execut time</v>
      </c>
      <c r="Q317" cm="1">
        <f t="array" ref="Q317">SUM(--((_xlfn.REGEXTEST(keywords_copy[keyword], "^" &amp; keywords_copy[[#This Row],[keyword]] &amp; ".*")) * (keywords_copy[keep]=1) ))</f>
        <v>1</v>
      </c>
      <c r="R317" t="str" cm="1">
        <f t="array" ref="R317">_xlfn.TEXTJOIN(", ", TRUE, _xlfn._xlws.FILTER(keywords_copy[keyword], (_xlfn.REGEXTEST(keywords_copy[keyword], "^" &amp; keywords_copy[[#This Row],[keyword]] &amp; ".*")) * (keywords_copy[keep]=1), ""))</f>
        <v>execut time</v>
      </c>
      <c r="S317" t="str" cm="1">
        <f t="array" ref="S31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18" spans="1:19" hidden="1" x14ac:dyDescent="0.3">
      <c r="A318" t="str">
        <f>IF(NOT(ISBLANK(keywords_copy[[#This Row],[correct value]])), keywords_copy[[#This Row],[correct value]], keywords_copy[[#This Row],[processed]])</f>
        <v>hardcod</v>
      </c>
      <c r="B318">
        <f>LEN(keywords_copy[[#This Row],[keyword]])</f>
        <v>7</v>
      </c>
      <c r="C318">
        <v>1</v>
      </c>
      <c r="D318">
        <v>1</v>
      </c>
      <c r="E318" t="s">
        <v>1184</v>
      </c>
      <c r="G318" t="b">
        <f>COUNTA(_xlfn.TEXTSPLIT(keywords_copy[[#This Row],[processed]]," "))=1</f>
        <v>1</v>
      </c>
      <c r="H318" t="s">
        <v>1165</v>
      </c>
      <c r="I318" s="2" t="s">
        <v>1166</v>
      </c>
      <c r="K318" cm="1">
        <f t="array" ref="K318">SUM(--((_xlfn.REGEXTEST(keywords_copy[keyword], "\b" &amp; keywords_copy[[#This Row],[keyword]] &amp; ".*")) * (keywords_copy[keep]=1) * (keywords_copy[QA]=keywords_copy[[#This Row],[QA]]) *  (keywords_copy[Redundant]&lt;&gt;1)))</f>
        <v>1</v>
      </c>
      <c r="L318" t="str" cm="1">
        <f t="array" ref="L318">_xlfn.TEXTJOIN(", ", TRUE, _xlfn._xlws.FILTER(keywords_copy[keyword], (_xlfn.REGEXTEST(keywords_copy[keyword], "\b" &amp; keywords_copy[[#This Row],[keyword]] &amp; ".*")) * (keywords_copy[keep]=1)  * (keywords_copy[QA]=keywords_copy[[#This Row],[QA]]) *  (keywords_copy[Redundant]&lt;&gt;1), ""))</f>
        <v>hardcod</v>
      </c>
      <c r="M318" cm="1">
        <f t="array" ref="M318">SUM(--(RIGHT(_xlfn.TEXTSPLIT(keywords_copy[[#This Row],[processed]], ," "), 1) = "I"))</f>
        <v>0</v>
      </c>
      <c r="N318" cm="1">
        <f t="array" ref="N318">SUM(--(RIGHT(_xlfn.TEXTSPLIT(keywords_copy[[#This Row],[processed]], ," "), 2) = "bl"))</f>
        <v>0</v>
      </c>
      <c r="O318" cm="1">
        <f t="array" ref="O318">SUM(--(ISNUMBER(SEARCH(keywords_copy[[#This Row],[keyword]], keywords_copy[keyword]))))</f>
        <v>1</v>
      </c>
      <c r="P318" t="str" cm="1">
        <f t="array" ref="P318">_xlfn.TEXTJOIN(", ", TRUE, _xlfn._xlws.FILTER(keywords_copy[keyword], ISNUMBER(SEARCH(keywords_copy[[#This Row],[keyword]], keywords_copy[keyword])), ""))</f>
        <v>hardcod</v>
      </c>
      <c r="Q318" cm="1">
        <f t="array" ref="Q318">SUM(--((_xlfn.REGEXTEST(keywords_copy[keyword], "^" &amp; keywords_copy[[#This Row],[keyword]] &amp; ".*")) * (keywords_copy[keep]=1) ))</f>
        <v>1</v>
      </c>
      <c r="R318" t="str" cm="1">
        <f t="array" ref="R318">_xlfn.TEXTJOIN(", ", TRUE, _xlfn._xlws.FILTER(keywords_copy[keyword], (_xlfn.REGEXTEST(keywords_copy[keyword], "^" &amp; keywords_copy[[#This Row],[keyword]] &amp; ".*")) * (keywords_copy[keep]=1), ""))</f>
        <v>hardcod</v>
      </c>
      <c r="S318" t="str" cm="1">
        <f t="array" ref="S31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19" spans="1:19" hidden="1" x14ac:dyDescent="0.3">
      <c r="A319" t="str">
        <f>IF(NOT(ISBLANK(keywords_copy[[#This Row],[correct value]])), keywords_copy[[#This Row],[correct value]], keywords_copy[[#This Row],[processed]])</f>
        <v>progress</v>
      </c>
      <c r="B319">
        <f>LEN(keywords_copy[[#This Row],[keyword]])</f>
        <v>8</v>
      </c>
      <c r="C319">
        <v>0</v>
      </c>
      <c r="D319">
        <v>1</v>
      </c>
      <c r="E319" t="s">
        <v>1383</v>
      </c>
      <c r="G319" t="b">
        <f>COUNTA(_xlfn.TEXTSPLIT(keywords_copy[[#This Row],[processed]]," "))=1</f>
        <v>1</v>
      </c>
      <c r="H319" t="s">
        <v>1278</v>
      </c>
      <c r="I319" s="2" t="s">
        <v>1278</v>
      </c>
      <c r="K319" cm="1">
        <f t="array" ref="K319">SUM(--((_xlfn.REGEXTEST(keywords_copy[keyword], "\b" &amp; keywords_copy[[#This Row],[keyword]] &amp; ".*")) * (keywords_copy[keep]=1) * (keywords_copy[QA]=keywords_copy[[#This Row],[QA]]) *  (keywords_copy[Redundant]&lt;&gt;1)))</f>
        <v>1</v>
      </c>
      <c r="L319" t="str" cm="1">
        <f t="array" ref="L319">_xlfn.TEXTJOIN(", ", TRUE, _xlfn._xlws.FILTER(keywords_copy[keyword], (_xlfn.REGEXTEST(keywords_copy[keyword], "\b" &amp; keywords_copy[[#This Row],[keyword]] &amp; ".*")) * (keywords_copy[keep]=1)  * (keywords_copy[QA]=keywords_copy[[#This Row],[QA]]) *  (keywords_copy[Redundant]&lt;&gt;1), ""))</f>
        <v>progress</v>
      </c>
      <c r="M319" cm="1">
        <f t="array" ref="M319">SUM(--(RIGHT(_xlfn.TEXTSPLIT(keywords_copy[[#This Row],[processed]], ," "), 1) = "I"))</f>
        <v>0</v>
      </c>
      <c r="N319" cm="1">
        <f t="array" ref="N319">SUM(--(RIGHT(_xlfn.TEXTSPLIT(keywords_copy[[#This Row],[processed]], ," "), 2) = "bl"))</f>
        <v>0</v>
      </c>
      <c r="O319" cm="1">
        <f t="array" ref="O319">SUM(--(ISNUMBER(SEARCH(keywords_copy[[#This Row],[keyword]], keywords_copy[keyword]))))</f>
        <v>1</v>
      </c>
      <c r="P319" t="str" cm="1">
        <f t="array" ref="P319">_xlfn.TEXTJOIN(", ", TRUE, _xlfn._xlws.FILTER(keywords_copy[keyword], ISNUMBER(SEARCH(keywords_copy[[#This Row],[keyword]], keywords_copy[keyword])), ""))</f>
        <v>progress</v>
      </c>
      <c r="Q319" cm="1">
        <f t="array" ref="Q319">SUM(--((_xlfn.REGEXTEST(keywords_copy[keyword], "^" &amp; keywords_copy[[#This Row],[keyword]] &amp; ".*")) * (keywords_copy[keep]=1) ))</f>
        <v>1</v>
      </c>
      <c r="R319" t="str" cm="1">
        <f t="array" ref="R319">_xlfn.TEXTJOIN(", ", TRUE, _xlfn._xlws.FILTER(keywords_copy[keyword], (_xlfn.REGEXTEST(keywords_copy[keyword], "^" &amp; keywords_copy[[#This Row],[keyword]] &amp; ".*")) * (keywords_copy[keep]=1), ""))</f>
        <v>progress</v>
      </c>
      <c r="S319" t="str" cm="1">
        <f t="array" ref="S31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20" spans="1:19" hidden="1" x14ac:dyDescent="0.3">
      <c r="A320" t="str">
        <f>IF(NOT(ISBLANK(keywords_copy[[#This Row],[correct value]])), keywords_copy[[#This Row],[correct value]], keywords_copy[[#This Row],[processed]])</f>
        <v>legitim</v>
      </c>
      <c r="B320">
        <f>LEN(keywords_copy[[#This Row],[keyword]])</f>
        <v>7</v>
      </c>
      <c r="C320">
        <v>1</v>
      </c>
      <c r="D320">
        <v>1</v>
      </c>
      <c r="E320" t="s">
        <v>1184</v>
      </c>
      <c r="G320" t="b">
        <f>COUNTA(_xlfn.TEXTSPLIT(keywords_copy[[#This Row],[processed]]," "))=1</f>
        <v>1</v>
      </c>
      <c r="H320" t="s">
        <v>1128</v>
      </c>
      <c r="I320" s="2" t="s">
        <v>1129</v>
      </c>
      <c r="K320" cm="1">
        <f t="array" ref="K320">SUM(--((_xlfn.REGEXTEST(keywords_copy[keyword], "\b" &amp; keywords_copy[[#This Row],[keyword]] &amp; ".*")) * (keywords_copy[keep]=1) * (keywords_copy[QA]=keywords_copy[[#This Row],[QA]]) *  (keywords_copy[Redundant]&lt;&gt;1)))</f>
        <v>1</v>
      </c>
      <c r="L320" t="str" cm="1">
        <f t="array" ref="L320">_xlfn.TEXTJOIN(", ", TRUE, _xlfn._xlws.FILTER(keywords_copy[keyword], (_xlfn.REGEXTEST(keywords_copy[keyword], "\b" &amp; keywords_copy[[#This Row],[keyword]] &amp; ".*")) * (keywords_copy[keep]=1)  * (keywords_copy[QA]=keywords_copy[[#This Row],[QA]]) *  (keywords_copy[Redundant]&lt;&gt;1), ""))</f>
        <v>legitim</v>
      </c>
      <c r="M320" cm="1">
        <f t="array" ref="M320">SUM(--(RIGHT(_xlfn.TEXTSPLIT(keywords_copy[[#This Row],[processed]], ," "), 1) = "I"))</f>
        <v>0</v>
      </c>
      <c r="N320" cm="1">
        <f t="array" ref="N320">SUM(--(RIGHT(_xlfn.TEXTSPLIT(keywords_copy[[#This Row],[processed]], ," "), 2) = "bl"))</f>
        <v>0</v>
      </c>
      <c r="O320" cm="1">
        <f t="array" ref="O320">SUM(--(ISNUMBER(SEARCH(keywords_copy[[#This Row],[keyword]], keywords_copy[keyword]))))</f>
        <v>1</v>
      </c>
      <c r="P320" t="str" cm="1">
        <f t="array" ref="P320">_xlfn.TEXTJOIN(", ", TRUE, _xlfn._xlws.FILTER(keywords_copy[keyword], ISNUMBER(SEARCH(keywords_copy[[#This Row],[keyword]], keywords_copy[keyword])), ""))</f>
        <v>legitim</v>
      </c>
      <c r="Q320" cm="1">
        <f t="array" ref="Q320">SUM(--((_xlfn.REGEXTEST(keywords_copy[keyword], "^" &amp; keywords_copy[[#This Row],[keyword]] &amp; ".*")) * (keywords_copy[keep]=1) ))</f>
        <v>1</v>
      </c>
      <c r="R320" t="str" cm="1">
        <f t="array" ref="R320">_xlfn.TEXTJOIN(", ", TRUE, _xlfn._xlws.FILTER(keywords_copy[keyword], (_xlfn.REGEXTEST(keywords_copy[keyword], "^" &amp; keywords_copy[[#This Row],[keyword]] &amp; ".*")) * (keywords_copy[keep]=1), ""))</f>
        <v>legitim</v>
      </c>
      <c r="S320" t="str" cm="1">
        <f t="array" ref="S32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21" spans="1:19" hidden="1" x14ac:dyDescent="0.3">
      <c r="A321" t="str">
        <f>IF(NOT(ISBLANK(keywords_copy[[#This Row],[correct value]])), keywords_copy[[#This Row],[correct value]], keywords_copy[[#This Row],[processed]])</f>
        <v>network</v>
      </c>
      <c r="B321">
        <f>LEN(keywords_copy[[#This Row],[keyword]])</f>
        <v>7</v>
      </c>
      <c r="C321">
        <v>0</v>
      </c>
      <c r="D321">
        <v>1</v>
      </c>
      <c r="E321" t="s">
        <v>1184</v>
      </c>
      <c r="G321" t="b">
        <f>COUNTA(_xlfn.TEXTSPLIT(keywords_copy[[#This Row],[processed]]," "))=1</f>
        <v>1</v>
      </c>
      <c r="H321" t="s">
        <v>669</v>
      </c>
      <c r="I321" s="2" t="s">
        <v>669</v>
      </c>
      <c r="K321" cm="1">
        <f t="array" ref="K321">SUM(--((_xlfn.REGEXTEST(keywords_copy[keyword], "\b" &amp; keywords_copy[[#This Row],[keyword]] &amp; ".*")) * (keywords_copy[keep]=1) * (keywords_copy[QA]=keywords_copy[[#This Row],[QA]]) *  (keywords_copy[Redundant]&lt;&gt;1)))</f>
        <v>1</v>
      </c>
      <c r="L321" t="str" cm="1">
        <f t="array" ref="L321">_xlfn.TEXTJOIN(", ", TRUE, _xlfn._xlws.FILTER(keywords_copy[keyword], (_xlfn.REGEXTEST(keywords_copy[keyword], "\b" &amp; keywords_copy[[#This Row],[keyword]] &amp; ".*")) * (keywords_copy[keep]=1)  * (keywords_copy[QA]=keywords_copy[[#This Row],[QA]]) *  (keywords_copy[Redundant]&lt;&gt;1), ""))</f>
        <v>network</v>
      </c>
      <c r="M321" cm="1">
        <f t="array" ref="M321">SUM(--(RIGHT(_xlfn.TEXTSPLIT(keywords_copy[[#This Row],[processed]], ," "), 1) = "I"))</f>
        <v>0</v>
      </c>
      <c r="N321" cm="1">
        <f t="array" ref="N321">SUM(--(RIGHT(_xlfn.TEXTSPLIT(keywords_copy[[#This Row],[processed]], ," "), 2) = "bl"))</f>
        <v>0</v>
      </c>
      <c r="O321" cm="1">
        <f t="array" ref="O321">SUM(--(ISNUMBER(SEARCH(keywords_copy[[#This Row],[keyword]], keywords_copy[keyword]))))</f>
        <v>3</v>
      </c>
      <c r="P321" t="str" cm="1">
        <f t="array" ref="P321">_xlfn.TEXTJOIN(", ", TRUE, _xlfn._xlws.FILTER(keywords_copy[keyword], ISNUMBER(SEARCH(keywords_copy[[#This Row],[keyword]], keywords_copy[keyword])), ""))</f>
        <v>cross-cloud network, network, network</v>
      </c>
      <c r="Q321" cm="1">
        <f t="array" ref="Q321">SUM(--((_xlfn.REGEXTEST(keywords_copy[keyword], "^" &amp; keywords_copy[[#This Row],[keyword]] &amp; ".*")) * (keywords_copy[keep]=1) ))</f>
        <v>2</v>
      </c>
      <c r="R321" t="str" cm="1">
        <f t="array" ref="R321">_xlfn.TEXTJOIN(", ", TRUE, _xlfn._xlws.FILTER(keywords_copy[keyword], (_xlfn.REGEXTEST(keywords_copy[keyword], "^" &amp; keywords_copy[[#This Row],[keyword]] &amp; ".*")) * (keywords_copy[keep]=1), ""))</f>
        <v>network, network</v>
      </c>
      <c r="S321" t="str" cm="1">
        <f t="array" ref="S32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22" spans="1:19" hidden="1" x14ac:dyDescent="0.3">
      <c r="A322" t="str">
        <f>IF(NOT(ISBLANK(keywords_copy[[#This Row],[correct value]])), keywords_copy[[#This Row],[correct value]], keywords_copy[[#This Row],[processed]])</f>
        <v>exten</v>
      </c>
      <c r="B322">
        <f>LEN(keywords_copy[[#This Row],[keyword]])</f>
        <v>5</v>
      </c>
      <c r="C322">
        <v>0</v>
      </c>
      <c r="D322">
        <v>1</v>
      </c>
      <c r="E322" t="s">
        <v>541</v>
      </c>
      <c r="G322" t="b">
        <f>COUNTA(_xlfn.TEXTSPLIT(keywords_copy[[#This Row],[processed]]," "))=1</f>
        <v>1</v>
      </c>
      <c r="H322" t="s">
        <v>532</v>
      </c>
      <c r="I322" s="2" t="s">
        <v>518</v>
      </c>
      <c r="K322" cm="1">
        <f t="array" ref="K322">SUM(--((_xlfn.REGEXTEST(keywords_copy[keyword], "\b" &amp; keywords_copy[[#This Row],[keyword]] &amp; ".*")) * (keywords_copy[keep]=1) * (keywords_copy[QA]=keywords_copy[[#This Row],[QA]]) *  (keywords_copy[Redundant]&lt;&gt;1)))</f>
        <v>1</v>
      </c>
      <c r="L322" t="str" cm="1">
        <f t="array" ref="L322">_xlfn.TEXTJOIN(", ", TRUE, _xlfn._xlws.FILTER(keywords_copy[keyword], (_xlfn.REGEXTEST(keywords_copy[keyword], "\b" &amp; keywords_copy[[#This Row],[keyword]] &amp; ".*")) * (keywords_copy[keep]=1)  * (keywords_copy[QA]=keywords_copy[[#This Row],[QA]]) *  (keywords_copy[Redundant]&lt;&gt;1), ""))</f>
        <v>exten</v>
      </c>
      <c r="M322" cm="1">
        <f t="array" ref="M322">SUM(--(RIGHT(_xlfn.TEXTSPLIT(keywords_copy[[#This Row],[processed]], ," "), 1) = "I"))</f>
        <v>0</v>
      </c>
      <c r="N322" cm="1">
        <f t="array" ref="N322">SUM(--(RIGHT(_xlfn.TEXTSPLIT(keywords_copy[[#This Row],[processed]], ," "), 2) = "bl"))</f>
        <v>0</v>
      </c>
      <c r="O322" cm="1">
        <f t="array" ref="O322">SUM(--(ISNUMBER(SEARCH(keywords_copy[[#This Row],[keyword]], keywords_copy[keyword]))))</f>
        <v>2</v>
      </c>
      <c r="P322" t="str" cm="1">
        <f t="array" ref="P322">_xlfn.TEXTJOIN(", ", TRUE, _xlfn._xlws.FILTER(keywords_copy[keyword], ISNUMBER(SEARCH(keywords_copy[[#This Row],[keyword]], keywords_copy[keyword])), ""))</f>
        <v>exten, extens</v>
      </c>
      <c r="Q322" cm="1">
        <f t="array" ref="Q322">SUM(--((_xlfn.REGEXTEST(keywords_copy[keyword], "^" &amp; keywords_copy[[#This Row],[keyword]] &amp; ".*")) * (keywords_copy[keep]=1) ))</f>
        <v>2</v>
      </c>
      <c r="R322" t="str" cm="1">
        <f t="array" ref="R322">_xlfn.TEXTJOIN(", ", TRUE, _xlfn._xlws.FILTER(keywords_copy[keyword], (_xlfn.REGEXTEST(keywords_copy[keyword], "^" &amp; keywords_copy[[#This Row],[keyword]] &amp; ".*")) * (keywords_copy[keep]=1), ""))</f>
        <v>exten, extens</v>
      </c>
      <c r="S322" t="str" cm="1">
        <f t="array" ref="S32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23" spans="1:19" hidden="1" x14ac:dyDescent="0.3">
      <c r="A323" t="str">
        <f>IF(NOT(ISBLANK(keywords_copy[[#This Row],[correct value]])), keywords_copy[[#This Row],[correct value]], keywords_copy[[#This Row],[processed]])</f>
        <v>extens</v>
      </c>
      <c r="B323">
        <f>LEN(keywords_copy[[#This Row],[keyword]])</f>
        <v>6</v>
      </c>
      <c r="C323">
        <v>0</v>
      </c>
      <c r="D323">
        <v>1</v>
      </c>
      <c r="E323" t="s">
        <v>541</v>
      </c>
      <c r="F323">
        <v>1</v>
      </c>
      <c r="G323" t="b">
        <f>COUNTA(_xlfn.TEXTSPLIT(keywords_copy[[#This Row],[processed]]," "))=1</f>
        <v>1</v>
      </c>
      <c r="H323" t="s">
        <v>518</v>
      </c>
      <c r="I323" s="2" t="s">
        <v>519</v>
      </c>
      <c r="K323" cm="1">
        <f t="array" ref="K323">SUM(--((_xlfn.REGEXTEST(keywords_copy[keyword], "\b" &amp; keywords_copy[[#This Row],[keyword]] &amp; ".*")) * (keywords_copy[keep]=1) * (keywords_copy[QA]=keywords_copy[[#This Row],[QA]]) *  (keywords_copy[Redundant]&lt;&gt;1)))</f>
        <v>0</v>
      </c>
      <c r="L323" t="str" cm="1">
        <f t="array" ref="L323">_xlfn.TEXTJOIN(", ", TRUE, _xlfn._xlws.FILTER(keywords_copy[keyword], (_xlfn.REGEXTEST(keywords_copy[keyword], "\b" &amp; keywords_copy[[#This Row],[keyword]] &amp; ".*")) * (keywords_copy[keep]=1)  * (keywords_copy[QA]=keywords_copy[[#This Row],[QA]]) *  (keywords_copy[Redundant]&lt;&gt;1), ""))</f>
        <v/>
      </c>
      <c r="M323" cm="1">
        <f t="array" ref="M323">SUM(--(RIGHT(_xlfn.TEXTSPLIT(keywords_copy[[#This Row],[processed]], ," "), 1) = "I"))</f>
        <v>0</v>
      </c>
      <c r="N323" cm="1">
        <f t="array" ref="N323">SUM(--(RIGHT(_xlfn.TEXTSPLIT(keywords_copy[[#This Row],[processed]], ," "), 2) = "bl"))</f>
        <v>0</v>
      </c>
      <c r="O323" cm="1">
        <f t="array" ref="O323">SUM(--(ISNUMBER(SEARCH(keywords_copy[[#This Row],[keyword]], keywords_copy[keyword]))))</f>
        <v>1</v>
      </c>
      <c r="P323" t="str" cm="1">
        <f t="array" ref="P323">_xlfn.TEXTJOIN(", ", TRUE, _xlfn._xlws.FILTER(keywords_copy[keyword], ISNUMBER(SEARCH(keywords_copy[[#This Row],[keyword]], keywords_copy[keyword])), ""))</f>
        <v>extens</v>
      </c>
      <c r="Q323" cm="1">
        <f t="array" ref="Q323">SUM(--((_xlfn.REGEXTEST(keywords_copy[keyword], "^" &amp; keywords_copy[[#This Row],[keyword]] &amp; ".*")) * (keywords_copy[keep]=1) ))</f>
        <v>1</v>
      </c>
      <c r="R323" t="str" cm="1">
        <f t="array" ref="R323">_xlfn.TEXTJOIN(", ", TRUE, _xlfn._xlws.FILTER(keywords_copy[keyword], (_xlfn.REGEXTEST(keywords_copy[keyword], "^" &amp; keywords_copy[[#This Row],[keyword]] &amp; ".*")) * (keywords_copy[keep]=1), ""))</f>
        <v>extens</v>
      </c>
      <c r="S323" t="str" cm="1">
        <f t="array" ref="S32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24" spans="1:19" hidden="1" x14ac:dyDescent="0.3">
      <c r="A324" t="str">
        <f>IF(NOT(ISBLANK(keywords_copy[[#This Row],[correct value]])), keywords_copy[[#This Row],[correct value]], keywords_copy[[#This Row],[processed]])</f>
        <v>fail</v>
      </c>
      <c r="B324">
        <f>LEN(keywords_copy[[#This Row],[keyword]])</f>
        <v>4</v>
      </c>
      <c r="C324">
        <v>0</v>
      </c>
      <c r="D324">
        <v>1</v>
      </c>
      <c r="E324" t="s">
        <v>390</v>
      </c>
      <c r="G324" t="b">
        <f>COUNTA(_xlfn.TEXTSPLIT(keywords_copy[[#This Row],[processed]]," "))=1</f>
        <v>1</v>
      </c>
      <c r="H324" t="s">
        <v>310</v>
      </c>
      <c r="I324" s="2" t="s">
        <v>310</v>
      </c>
      <c r="K324" cm="1">
        <f t="array" ref="K324">SUM(--((_xlfn.REGEXTEST(keywords_copy[keyword], "\b" &amp; keywords_copy[[#This Row],[keyword]] &amp; ".*")) * (keywords_copy[keep]=1) * (keywords_copy[QA]=keywords_copy[[#This Row],[QA]]) *  (keywords_copy[Redundant]&lt;&gt;1)))</f>
        <v>1</v>
      </c>
      <c r="L324" t="str" cm="1">
        <f t="array" ref="L324">_xlfn.TEXTJOIN(", ", TRUE, _xlfn._xlws.FILTER(keywords_copy[keyword], (_xlfn.REGEXTEST(keywords_copy[keyword], "\b" &amp; keywords_copy[[#This Row],[keyword]] &amp; ".*")) * (keywords_copy[keep]=1)  * (keywords_copy[QA]=keywords_copy[[#This Row],[QA]]) *  (keywords_copy[Redundant]&lt;&gt;1), ""))</f>
        <v>fail</v>
      </c>
      <c r="M324" cm="1">
        <f t="array" ref="M324">SUM(--(RIGHT(_xlfn.TEXTSPLIT(keywords_copy[[#This Row],[processed]], ," "), 1) = "I"))</f>
        <v>0</v>
      </c>
      <c r="N324" cm="1">
        <f t="array" ref="N324">SUM(--(RIGHT(_xlfn.TEXTSPLIT(keywords_copy[[#This Row],[processed]], ," "), 2) = "bl"))</f>
        <v>0</v>
      </c>
      <c r="O324" cm="1">
        <f t="array" ref="O324">SUM(--(ISNUMBER(SEARCH(keywords_copy[[#This Row],[keyword]], keywords_copy[keyword]))))</f>
        <v>13</v>
      </c>
      <c r="P324" t="str" cm="1">
        <f t="array" ref="P324">_xlfn.TEXTJOIN(", ", TRUE, _xlfn._xlws.FILTER(keywords_copy[keyword], ISNUMBER(SEARCH(keywords_copy[[#This Row],[keyword]], keywords_copy[keyword])), ""))</f>
        <v>fail-saf state, fail, failov, fail-saf, fail, failov, failov, fail-saf, failur, failur, failur non-atom, fail-saf, rate sever failur</v>
      </c>
      <c r="Q324" cm="1">
        <f t="array" ref="Q324">SUM(--((_xlfn.REGEXTEST(keywords_copy[keyword], "^" &amp; keywords_copy[[#This Row],[keyword]] &amp; ".*")) * (keywords_copy[keep]=1) ))</f>
        <v>10</v>
      </c>
      <c r="R324" t="str" cm="1">
        <f t="array" ref="R324">_xlfn.TEXTJOIN(", ", TRUE, _xlfn._xlws.FILTER(keywords_copy[keyword], (_xlfn.REGEXTEST(keywords_copy[keyword], "^" &amp; keywords_copy[[#This Row],[keyword]] &amp; ".*")) * (keywords_copy[keep]=1), ""))</f>
        <v>fail-saf state, fail, fail, failov, failov, fail-saf, failur, failur, failur non-atom, fail-saf</v>
      </c>
      <c r="S324" t="str" cm="1">
        <f t="array" ref="S32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25" spans="1:19" x14ac:dyDescent="0.3">
      <c r="A325" s="6" t="str">
        <f>IF(NOT(ISBLANK(keywords_copy[[#This Row],[correct value]])), keywords_copy[[#This Row],[correct value]], keywords_copy[[#This Row],[processed]])</f>
        <v>failov</v>
      </c>
      <c r="B325" s="6">
        <f>LEN(keywords_copy[[#This Row],[keyword]])</f>
        <v>6</v>
      </c>
      <c r="C325">
        <v>0</v>
      </c>
      <c r="D325">
        <v>0</v>
      </c>
      <c r="E325" t="s">
        <v>969</v>
      </c>
      <c r="G325" t="b">
        <f>COUNTA(_xlfn.TEXTSPLIT(keywords_copy[[#This Row],[processed]]," "))=1</f>
        <v>1</v>
      </c>
      <c r="H325" t="s">
        <v>163</v>
      </c>
      <c r="I325" t="s">
        <v>206</v>
      </c>
      <c r="K325" cm="1">
        <f t="array" ref="K325">SUM(--((_xlfn.REGEXTEST(keywords_copy[keyword], "\b" &amp; keywords_copy[[#This Row],[keyword]] &amp; ".*")) * (keywords_copy[keep]=1) * (keywords_copy[QA]=keywords_copy[[#This Row],[QA]]) *  (keywords_copy[Redundant]&lt;&gt;1)))</f>
        <v>0</v>
      </c>
      <c r="L325" t="str" cm="1">
        <f t="array" ref="L325">_xlfn.TEXTJOIN(", ", TRUE, _xlfn._xlws.FILTER(keywords_copy[keyword], (_xlfn.REGEXTEST(keywords_copy[keyword], "\b" &amp; keywords_copy[[#This Row],[keyword]] &amp; ".*")) * (keywords_copy[keep]=1)  * (keywords_copy[QA]=keywords_copy[[#This Row],[QA]]) *  (keywords_copy[Redundant]&lt;&gt;1), ""))</f>
        <v/>
      </c>
      <c r="M325" cm="1">
        <f t="array" ref="M325">SUM(--(RIGHT(_xlfn.TEXTSPLIT(keywords_copy[[#This Row],[processed]], ," "), 1) = "I"))</f>
        <v>0</v>
      </c>
      <c r="N325" cm="1">
        <f t="array" ref="N325">SUM(--(RIGHT(_xlfn.TEXTSPLIT(keywords_copy[[#This Row],[processed]], ," "), 2) = "bl"))</f>
        <v>0</v>
      </c>
      <c r="O325" cm="1">
        <f t="array" ref="O325">SUM(--(ISNUMBER(SEARCH(keywords_copy[[#This Row],[keyword]], keywords_copy[keyword]))))</f>
        <v>3</v>
      </c>
      <c r="P325" t="str" cm="1">
        <f t="array" ref="P325">_xlfn.TEXTJOIN(", ", TRUE, _xlfn._xlws.FILTER(keywords_copy[keyword], ISNUMBER(SEARCH(keywords_copy[[#This Row],[keyword]], keywords_copy[keyword])), ""))</f>
        <v>failov, failov, failov</v>
      </c>
      <c r="Q325" cm="1">
        <f t="array" ref="Q325">SUM(--((_xlfn.REGEXTEST(keywords_copy[keyword], "^" &amp; keywords_copy[[#This Row],[keyword]] &amp; ".*")) * (keywords_copy[keep]=1) ))</f>
        <v>2</v>
      </c>
      <c r="R325" t="str" cm="1">
        <f t="array" ref="R325">_xlfn.TEXTJOIN(", ", TRUE, _xlfn._xlws.FILTER(keywords_copy[keyword], (_xlfn.REGEXTEST(keywords_copy[keyword], "^" &amp; keywords_copy[[#This Row],[keyword]] &amp; ".*")) * (keywords_copy[keep]=1), ""))</f>
        <v>failov, failov</v>
      </c>
      <c r="S325" t="str" cm="1">
        <f t="array" ref="S32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26" spans="1:19" x14ac:dyDescent="0.3">
      <c r="A326" s="6" t="str">
        <f>IF(NOT(ISBLANK(keywords_copy[[#This Row],[correct value]])), keywords_copy[[#This Row],[correct value]], keywords_copy[[#This Row],[processed]])</f>
        <v>fail-saf</v>
      </c>
      <c r="B326" s="6">
        <f>LEN(keywords_copy[[#This Row],[keyword]])</f>
        <v>8</v>
      </c>
      <c r="C326">
        <v>0</v>
      </c>
      <c r="D326">
        <v>0</v>
      </c>
      <c r="E326" t="s">
        <v>131</v>
      </c>
      <c r="G326" t="b">
        <f>COUNTA(_xlfn.TEXTSPLIT(keywords_copy[[#This Row],[processed]]," "))=1</f>
        <v>1</v>
      </c>
      <c r="H326" t="s">
        <v>133</v>
      </c>
      <c r="I326" t="s">
        <v>189</v>
      </c>
      <c r="K326" cm="1">
        <f t="array" ref="K326">SUM(--((_xlfn.REGEXTEST(keywords_copy[keyword], "\b" &amp; keywords_copy[[#This Row],[keyword]] &amp; ".*")) * (keywords_copy[keep]=1) * (keywords_copy[QA]=keywords_copy[[#This Row],[QA]]) *  (keywords_copy[Redundant]&lt;&gt;1)))</f>
        <v>0</v>
      </c>
      <c r="L326" t="str" cm="1">
        <f t="array" ref="L326">_xlfn.TEXTJOIN(", ", TRUE, _xlfn._xlws.FILTER(keywords_copy[keyword], (_xlfn.REGEXTEST(keywords_copy[keyword], "\b" &amp; keywords_copy[[#This Row],[keyword]] &amp; ".*")) * (keywords_copy[keep]=1)  * (keywords_copy[QA]=keywords_copy[[#This Row],[QA]]) *  (keywords_copy[Redundant]&lt;&gt;1), ""))</f>
        <v/>
      </c>
      <c r="M326" cm="1">
        <f t="array" ref="M326">SUM(--(RIGHT(_xlfn.TEXTSPLIT(keywords_copy[[#This Row],[processed]], ," "), 1) = "I"))</f>
        <v>0</v>
      </c>
      <c r="N326" cm="1">
        <f t="array" ref="N326">SUM(--(RIGHT(_xlfn.TEXTSPLIT(keywords_copy[[#This Row],[processed]], ," "), 2) = "bl"))</f>
        <v>0</v>
      </c>
      <c r="O326" cm="1">
        <f t="array" ref="O326">SUM(--(ISNUMBER(SEARCH(keywords_copy[[#This Row],[keyword]], keywords_copy[keyword]))))</f>
        <v>4</v>
      </c>
      <c r="P326" t="str" cm="1">
        <f t="array" ref="P326">_xlfn.TEXTJOIN(", ", TRUE, _xlfn._xlws.FILTER(keywords_copy[keyword], ISNUMBER(SEARCH(keywords_copy[[#This Row],[keyword]], keywords_copy[keyword])), ""))</f>
        <v>fail-saf state, fail-saf, fail-saf, fail-saf</v>
      </c>
      <c r="Q326" cm="1">
        <f t="array" ref="Q326">SUM(--((_xlfn.REGEXTEST(keywords_copy[keyword], "^" &amp; keywords_copy[[#This Row],[keyword]] &amp; ".*")) * (keywords_copy[keep]=1) ))</f>
        <v>3</v>
      </c>
      <c r="R326" t="str" cm="1">
        <f t="array" ref="R326">_xlfn.TEXTJOIN(", ", TRUE, _xlfn._xlws.FILTER(keywords_copy[keyword], (_xlfn.REGEXTEST(keywords_copy[keyword], "^" &amp; keywords_copy[[#This Row],[keyword]] &amp; ".*")) * (keywords_copy[keep]=1), ""))</f>
        <v>fail-saf state, fail-saf, fail-saf</v>
      </c>
      <c r="S326" t="str" cm="1">
        <f t="array" ref="S32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27" spans="1:19" hidden="1" x14ac:dyDescent="0.3">
      <c r="A327" t="str">
        <f>IF(NOT(ISBLANK(keywords_copy[[#This Row],[correct value]])), keywords_copy[[#This Row],[correct value]], keywords_copy[[#This Row],[processed]])</f>
        <v>fail</v>
      </c>
      <c r="B327">
        <f>LEN(keywords_copy[[#This Row],[keyword]])</f>
        <v>4</v>
      </c>
      <c r="C327">
        <v>0</v>
      </c>
      <c r="D327">
        <v>1</v>
      </c>
      <c r="E327" t="s">
        <v>861</v>
      </c>
      <c r="G327" t="b">
        <f>COUNTA(_xlfn.TEXTSPLIT(keywords_copy[[#This Row],[processed]]," "))=1</f>
        <v>1</v>
      </c>
      <c r="H327" t="s">
        <v>310</v>
      </c>
      <c r="I327" s="2" t="s">
        <v>310</v>
      </c>
      <c r="K327" cm="1">
        <f t="array" ref="K327">SUM(--((_xlfn.REGEXTEST(keywords_copy[keyword], "\b" &amp; keywords_copy[[#This Row],[keyword]] &amp; ".*")) * (keywords_copy[keep]=1) * (keywords_copy[QA]=keywords_copy[[#This Row],[QA]]) *  (keywords_copy[Redundant]&lt;&gt;1)))</f>
        <v>1</v>
      </c>
      <c r="L327" t="str" cm="1">
        <f t="array" ref="L327">_xlfn.TEXTJOIN(", ", TRUE, _xlfn._xlws.FILTER(keywords_copy[keyword], (_xlfn.REGEXTEST(keywords_copy[keyword], "\b" &amp; keywords_copy[[#This Row],[keyword]] &amp; ".*")) * (keywords_copy[keep]=1)  * (keywords_copy[QA]=keywords_copy[[#This Row],[QA]]) *  (keywords_copy[Redundant]&lt;&gt;1), ""))</f>
        <v>fail</v>
      </c>
      <c r="M327" cm="1">
        <f t="array" ref="M327">SUM(--(RIGHT(_xlfn.TEXTSPLIT(keywords_copy[[#This Row],[processed]], ," "), 1) = "I"))</f>
        <v>0</v>
      </c>
      <c r="N327" cm="1">
        <f t="array" ref="N327">SUM(--(RIGHT(_xlfn.TEXTSPLIT(keywords_copy[[#This Row],[processed]], ," "), 2) = "bl"))</f>
        <v>0</v>
      </c>
      <c r="O327" cm="1">
        <f t="array" ref="O327">SUM(--(ISNUMBER(SEARCH(keywords_copy[[#This Row],[keyword]], keywords_copy[keyword]))))</f>
        <v>13</v>
      </c>
      <c r="P327" t="str" cm="1">
        <f t="array" ref="P327">_xlfn.TEXTJOIN(", ", TRUE, _xlfn._xlws.FILTER(keywords_copy[keyword], ISNUMBER(SEARCH(keywords_copy[[#This Row],[keyword]], keywords_copy[keyword])), ""))</f>
        <v>fail-saf state, fail, failov, fail-saf, fail, failov, failov, fail-saf, failur, failur, failur non-atom, fail-saf, rate sever failur</v>
      </c>
      <c r="Q327" cm="1">
        <f t="array" ref="Q327">SUM(--((_xlfn.REGEXTEST(keywords_copy[keyword], "^" &amp; keywords_copy[[#This Row],[keyword]] &amp; ".*")) * (keywords_copy[keep]=1) ))</f>
        <v>10</v>
      </c>
      <c r="R327" t="str" cm="1">
        <f t="array" ref="R327">_xlfn.TEXTJOIN(", ", TRUE, _xlfn._xlws.FILTER(keywords_copy[keyword], (_xlfn.REGEXTEST(keywords_copy[keyword], "^" &amp; keywords_copy[[#This Row],[keyword]] &amp; ".*")) * (keywords_copy[keep]=1), ""))</f>
        <v>fail-saf state, fail, fail, failov, failov, fail-saf, failur, failur, failur non-atom, fail-saf</v>
      </c>
      <c r="S327" t="str" cm="1">
        <f t="array" ref="S32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28" spans="1:19" hidden="1" x14ac:dyDescent="0.3">
      <c r="A328" t="str">
        <f>IF(NOT(ISBLANK(keywords_copy[[#This Row],[correct value]])), keywords_copy[[#This Row],[correct value]], keywords_copy[[#This Row],[processed]])</f>
        <v>failov</v>
      </c>
      <c r="B328">
        <f>LEN(keywords_copy[[#This Row],[keyword]])</f>
        <v>6</v>
      </c>
      <c r="C328">
        <v>0</v>
      </c>
      <c r="D328">
        <v>1</v>
      </c>
      <c r="E328" t="s">
        <v>131</v>
      </c>
      <c r="G328" t="b">
        <f>COUNTA(_xlfn.TEXTSPLIT(keywords_copy[[#This Row],[processed]]," "))=1</f>
        <v>1</v>
      </c>
      <c r="H328" t="s">
        <v>163</v>
      </c>
      <c r="I328" t="s">
        <v>206</v>
      </c>
      <c r="K328" cm="1">
        <f t="array" ref="K328">SUM(--((_xlfn.REGEXTEST(keywords_copy[keyword], "\b" &amp; keywords_copy[[#This Row],[keyword]] &amp; ".*")) * (keywords_copy[keep]=1) * (keywords_copy[QA]=keywords_copy[[#This Row],[QA]]) *  (keywords_copy[Redundant]&lt;&gt;1)))</f>
        <v>1</v>
      </c>
      <c r="L328" t="str" cm="1">
        <f t="array" ref="L328">_xlfn.TEXTJOIN(", ", TRUE, _xlfn._xlws.FILTER(keywords_copy[keyword], (_xlfn.REGEXTEST(keywords_copy[keyword], "\b" &amp; keywords_copy[[#This Row],[keyword]] &amp; ".*")) * (keywords_copy[keep]=1)  * (keywords_copy[QA]=keywords_copy[[#This Row],[QA]]) *  (keywords_copy[Redundant]&lt;&gt;1), ""))</f>
        <v>failov</v>
      </c>
      <c r="M328" cm="1">
        <f t="array" ref="M328">SUM(--(RIGHT(_xlfn.TEXTSPLIT(keywords_copy[[#This Row],[processed]], ," "), 1) = "I"))</f>
        <v>0</v>
      </c>
      <c r="N328" cm="1">
        <f t="array" ref="N328">SUM(--(RIGHT(_xlfn.TEXTSPLIT(keywords_copy[[#This Row],[processed]], ," "), 2) = "bl"))</f>
        <v>0</v>
      </c>
      <c r="O328" cm="1">
        <f t="array" ref="O328">SUM(--(ISNUMBER(SEARCH(keywords_copy[[#This Row],[keyword]], keywords_copy[keyword]))))</f>
        <v>3</v>
      </c>
      <c r="P328" t="str" cm="1">
        <f t="array" ref="P328">_xlfn.TEXTJOIN(", ", TRUE, _xlfn._xlws.FILTER(keywords_copy[keyword], ISNUMBER(SEARCH(keywords_copy[[#This Row],[keyword]], keywords_copy[keyword])), ""))</f>
        <v>failov, failov, failov</v>
      </c>
      <c r="Q328" cm="1">
        <f t="array" ref="Q328">SUM(--((_xlfn.REGEXTEST(keywords_copy[keyword], "^" &amp; keywords_copy[[#This Row],[keyword]] &amp; ".*")) * (keywords_copy[keep]=1) ))</f>
        <v>2</v>
      </c>
      <c r="R328" t="str" cm="1">
        <f t="array" ref="R328">_xlfn.TEXTJOIN(", ", TRUE, _xlfn._xlws.FILTER(keywords_copy[keyword], (_xlfn.REGEXTEST(keywords_copy[keyword], "^" &amp; keywords_copy[[#This Row],[keyword]] &amp; ".*")) * (keywords_copy[keep]=1), ""))</f>
        <v>failov, failov</v>
      </c>
      <c r="S328" t="str" cm="1">
        <f t="array" ref="S32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29" spans="1:19" hidden="1" x14ac:dyDescent="0.3">
      <c r="A329" t="str">
        <f>IF(NOT(ISBLANK(keywords_copy[[#This Row],[correct value]])), keywords_copy[[#This Row],[correct value]], keywords_copy[[#This Row],[processed]])</f>
        <v>failov</v>
      </c>
      <c r="B329">
        <f>LEN(keywords_copy[[#This Row],[keyword]])</f>
        <v>6</v>
      </c>
      <c r="C329">
        <v>0</v>
      </c>
      <c r="D329">
        <v>1</v>
      </c>
      <c r="E329" t="s">
        <v>861</v>
      </c>
      <c r="F329">
        <v>1</v>
      </c>
      <c r="G329" t="b">
        <f>COUNTA(_xlfn.TEXTSPLIT(keywords_copy[[#This Row],[processed]]," "))=1</f>
        <v>1</v>
      </c>
      <c r="H329" t="s">
        <v>163</v>
      </c>
      <c r="I329" s="2" t="s">
        <v>206</v>
      </c>
      <c r="K329" cm="1">
        <f t="array" ref="K329">SUM(--((_xlfn.REGEXTEST(keywords_copy[keyword], "\b" &amp; keywords_copy[[#This Row],[keyword]] &amp; ".*")) * (keywords_copy[keep]=1) * (keywords_copy[QA]=keywords_copy[[#This Row],[QA]]) *  (keywords_copy[Redundant]&lt;&gt;1)))</f>
        <v>0</v>
      </c>
      <c r="L329" t="str" cm="1">
        <f t="array" ref="L329">_xlfn.TEXTJOIN(", ", TRUE, _xlfn._xlws.FILTER(keywords_copy[keyword], (_xlfn.REGEXTEST(keywords_copy[keyword], "\b" &amp; keywords_copy[[#This Row],[keyword]] &amp; ".*")) * (keywords_copy[keep]=1)  * (keywords_copy[QA]=keywords_copy[[#This Row],[QA]]) *  (keywords_copy[Redundant]&lt;&gt;1), ""))</f>
        <v/>
      </c>
      <c r="M329" cm="1">
        <f t="array" ref="M329">SUM(--(RIGHT(_xlfn.TEXTSPLIT(keywords_copy[[#This Row],[processed]], ," "), 1) = "I"))</f>
        <v>0</v>
      </c>
      <c r="N329" cm="1">
        <f t="array" ref="N329">SUM(--(RIGHT(_xlfn.TEXTSPLIT(keywords_copy[[#This Row],[processed]], ," "), 2) = "bl"))</f>
        <v>0</v>
      </c>
      <c r="O329" cm="1">
        <f t="array" ref="O329">SUM(--(ISNUMBER(SEARCH(keywords_copy[[#This Row],[keyword]], keywords_copy[keyword]))))</f>
        <v>3</v>
      </c>
      <c r="P329" t="str" cm="1">
        <f t="array" ref="P329">_xlfn.TEXTJOIN(", ", TRUE, _xlfn._xlws.FILTER(keywords_copy[keyword], ISNUMBER(SEARCH(keywords_copy[[#This Row],[keyword]], keywords_copy[keyword])), ""))</f>
        <v>failov, failov, failov</v>
      </c>
      <c r="Q329" cm="1">
        <f t="array" ref="Q329">SUM(--((_xlfn.REGEXTEST(keywords_copy[keyword], "^" &amp; keywords_copy[[#This Row],[keyword]] &amp; ".*")) * (keywords_copy[keep]=1) ))</f>
        <v>2</v>
      </c>
      <c r="R329" t="str" cm="1">
        <f t="array" ref="R329">_xlfn.TEXTJOIN(", ", TRUE, _xlfn._xlws.FILTER(keywords_copy[keyword], (_xlfn.REGEXTEST(keywords_copy[keyword], "^" &amp; keywords_copy[[#This Row],[keyword]] &amp; ".*")) * (keywords_copy[keep]=1), ""))</f>
        <v>failov, failov</v>
      </c>
      <c r="S329" t="str" cm="1">
        <f t="array" ref="S32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30" spans="1:19" hidden="1" x14ac:dyDescent="0.3">
      <c r="A330" t="str">
        <f>IF(NOT(ISBLANK(keywords_copy[[#This Row],[correct value]])), keywords_copy[[#This Row],[correct value]], keywords_copy[[#This Row],[processed]])</f>
        <v>fail-saf</v>
      </c>
      <c r="B330">
        <f>LEN(keywords_copy[[#This Row],[keyword]])</f>
        <v>8</v>
      </c>
      <c r="C330">
        <v>0</v>
      </c>
      <c r="D330">
        <v>1</v>
      </c>
      <c r="E330" t="s">
        <v>861</v>
      </c>
      <c r="F330">
        <v>1</v>
      </c>
      <c r="G330" t="b">
        <f>COUNTA(_xlfn.TEXTSPLIT(keywords_copy[[#This Row],[processed]]," "))=1</f>
        <v>1</v>
      </c>
      <c r="H330" t="s">
        <v>133</v>
      </c>
      <c r="I330" s="2" t="s">
        <v>189</v>
      </c>
      <c r="K330" cm="1">
        <f t="array" ref="K330">SUM(--((_xlfn.REGEXTEST(keywords_copy[keyword], "\b" &amp; keywords_copy[[#This Row],[keyword]] &amp; ".*")) * (keywords_copy[keep]=1) * (keywords_copy[QA]=keywords_copy[[#This Row],[QA]]) *  (keywords_copy[Redundant]&lt;&gt;1)))</f>
        <v>0</v>
      </c>
      <c r="L330" t="str" cm="1">
        <f t="array" ref="L330">_xlfn.TEXTJOIN(", ", TRUE, _xlfn._xlws.FILTER(keywords_copy[keyword], (_xlfn.REGEXTEST(keywords_copy[keyword], "\b" &amp; keywords_copy[[#This Row],[keyword]] &amp; ".*")) * (keywords_copy[keep]=1)  * (keywords_copy[QA]=keywords_copy[[#This Row],[QA]]) *  (keywords_copy[Redundant]&lt;&gt;1), ""))</f>
        <v/>
      </c>
      <c r="M330" cm="1">
        <f t="array" ref="M330">SUM(--(RIGHT(_xlfn.TEXTSPLIT(keywords_copy[[#This Row],[processed]], ," "), 1) = "I"))</f>
        <v>0</v>
      </c>
      <c r="N330" cm="1">
        <f t="array" ref="N330">SUM(--(RIGHT(_xlfn.TEXTSPLIT(keywords_copy[[#This Row],[processed]], ," "), 2) = "bl"))</f>
        <v>0</v>
      </c>
      <c r="O330" cm="1">
        <f t="array" ref="O330">SUM(--(ISNUMBER(SEARCH(keywords_copy[[#This Row],[keyword]], keywords_copy[keyword]))))</f>
        <v>4</v>
      </c>
      <c r="P330" t="str" cm="1">
        <f t="array" ref="P330">_xlfn.TEXTJOIN(", ", TRUE, _xlfn._xlws.FILTER(keywords_copy[keyword], ISNUMBER(SEARCH(keywords_copy[[#This Row],[keyword]], keywords_copy[keyword])), ""))</f>
        <v>fail-saf state, fail-saf, fail-saf, fail-saf</v>
      </c>
      <c r="Q330" cm="1">
        <f t="array" ref="Q330">SUM(--((_xlfn.REGEXTEST(keywords_copy[keyword], "^" &amp; keywords_copy[[#This Row],[keyword]] &amp; ".*")) * (keywords_copy[keep]=1) ))</f>
        <v>3</v>
      </c>
      <c r="R330" t="str" cm="1">
        <f t="array" ref="R330">_xlfn.TEXTJOIN(", ", TRUE, _xlfn._xlws.FILTER(keywords_copy[keyword], (_xlfn.REGEXTEST(keywords_copy[keyword], "^" &amp; keywords_copy[[#This Row],[keyword]] &amp; ".*")) * (keywords_copy[keep]=1), ""))</f>
        <v>fail-saf state, fail-saf, fail-saf</v>
      </c>
      <c r="S330" t="str" cm="1">
        <f t="array" ref="S33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31" spans="1:19" hidden="1" x14ac:dyDescent="0.3">
      <c r="A331" t="str">
        <f>IF(NOT(ISBLANK(keywords_copy[[#This Row],[correct value]])), keywords_copy[[#This Row],[correct value]], keywords_copy[[#This Row],[processed]])</f>
        <v>safety critic</v>
      </c>
      <c r="B331">
        <f>LEN(keywords_copy[[#This Row],[keyword]])</f>
        <v>13</v>
      </c>
      <c r="C331">
        <v>1</v>
      </c>
      <c r="D331">
        <v>1</v>
      </c>
      <c r="E331" t="s">
        <v>969</v>
      </c>
      <c r="F331">
        <v>1</v>
      </c>
      <c r="G331" t="b">
        <f>COUNTA(_xlfn.TEXTSPLIT(keywords_copy[[#This Row],[processed]]," "))=1</f>
        <v>0</v>
      </c>
      <c r="H331" t="s">
        <v>945</v>
      </c>
      <c r="I331" s="2" t="s">
        <v>946</v>
      </c>
      <c r="J331" t="s">
        <v>1414</v>
      </c>
      <c r="K331" cm="1">
        <f t="array" ref="K331">SUM(--((_xlfn.REGEXTEST(keywords_copy[keyword], "\b" &amp; keywords_copy[[#This Row],[keyword]] &amp; ".*")) * (keywords_copy[keep]=1) * (keywords_copy[QA]=keywords_copy[[#This Row],[QA]]) *  (keywords_copy[Redundant]&lt;&gt;1)))</f>
        <v>0</v>
      </c>
      <c r="L331" t="str" cm="1">
        <f t="array" ref="L331">_xlfn.TEXTJOIN(", ", TRUE, _xlfn._xlws.FILTER(keywords_copy[keyword], (_xlfn.REGEXTEST(keywords_copy[keyword], "\b" &amp; keywords_copy[[#This Row],[keyword]] &amp; ".*")) * (keywords_copy[keep]=1)  * (keywords_copy[QA]=keywords_copy[[#This Row],[QA]]) *  (keywords_copy[Redundant]&lt;&gt;1), ""))</f>
        <v/>
      </c>
      <c r="M331" cm="1">
        <f t="array" ref="M331">SUM(--(RIGHT(_xlfn.TEXTSPLIT(keywords_copy[[#This Row],[processed]], ," "), 1) = "I"))</f>
        <v>1</v>
      </c>
      <c r="N331" cm="1">
        <f t="array" ref="N331">SUM(--(RIGHT(_xlfn.TEXTSPLIT(keywords_copy[[#This Row],[processed]], ," "), 2) = "bl"))</f>
        <v>0</v>
      </c>
      <c r="O331" cm="1">
        <f t="array" ref="O331">SUM(--(ISNUMBER(SEARCH(keywords_copy[[#This Row],[keyword]], keywords_copy[keyword]))))</f>
        <v>1</v>
      </c>
      <c r="P331" t="str" cm="1">
        <f t="array" ref="P331">_xlfn.TEXTJOIN(", ", TRUE, _xlfn._xlws.FILTER(keywords_copy[keyword], ISNUMBER(SEARCH(keywords_copy[[#This Row],[keyword]], keywords_copy[keyword])), ""))</f>
        <v>safety critic</v>
      </c>
      <c r="Q331" cm="1">
        <f t="array" ref="Q331">SUM(--((_xlfn.REGEXTEST(keywords_copy[keyword], "^" &amp; keywords_copy[[#This Row],[keyword]] &amp; ".*")) * (keywords_copy[keep]=1) ))</f>
        <v>1</v>
      </c>
      <c r="R331" t="str" cm="1">
        <f t="array" ref="R331">_xlfn.TEXTJOIN(", ", TRUE, _xlfn._xlws.FILTER(keywords_copy[keyword], (_xlfn.REGEXTEST(keywords_copy[keyword], "^" &amp; keywords_copy[[#This Row],[keyword]] &amp; ".*")) * (keywords_copy[keep]=1), ""))</f>
        <v>safety critic</v>
      </c>
      <c r="S331" t="str" cm="1">
        <f t="array" ref="S33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32" spans="1:19" hidden="1" x14ac:dyDescent="0.3">
      <c r="A332" t="str">
        <f>IF(NOT(ISBLANK(keywords_copy[[#This Row],[correct value]])), keywords_copy[[#This Row],[correct value]], keywords_copy[[#This Row],[processed]])</f>
        <v>safety requir</v>
      </c>
      <c r="B332">
        <f>LEN(keywords_copy[[#This Row],[keyword]])</f>
        <v>13</v>
      </c>
      <c r="C332">
        <v>1</v>
      </c>
      <c r="D332">
        <v>1</v>
      </c>
      <c r="E332" t="s">
        <v>969</v>
      </c>
      <c r="F332">
        <v>1</v>
      </c>
      <c r="G332" t="b">
        <f>COUNTA(_xlfn.TEXTSPLIT(keywords_copy[[#This Row],[processed]]," "))=1</f>
        <v>0</v>
      </c>
      <c r="H332" t="s">
        <v>931</v>
      </c>
      <c r="I332" s="2" t="s">
        <v>932</v>
      </c>
      <c r="J332" t="s">
        <v>1410</v>
      </c>
      <c r="K332" cm="1">
        <f t="array" ref="K332">SUM(--((_xlfn.REGEXTEST(keywords_copy[keyword], "\b" &amp; keywords_copy[[#This Row],[keyword]] &amp; ".*")) * (keywords_copy[keep]=1) * (keywords_copy[QA]=keywords_copy[[#This Row],[QA]]) *  (keywords_copy[Redundant]&lt;&gt;1)))</f>
        <v>0</v>
      </c>
      <c r="L332" t="str" cm="1">
        <f t="array" ref="L332">_xlfn.TEXTJOIN(", ", TRUE, _xlfn._xlws.FILTER(keywords_copy[keyword], (_xlfn.REGEXTEST(keywords_copy[keyword], "\b" &amp; keywords_copy[[#This Row],[keyword]] &amp; ".*")) * (keywords_copy[keep]=1)  * (keywords_copy[QA]=keywords_copy[[#This Row],[QA]]) *  (keywords_copy[Redundant]&lt;&gt;1), ""))</f>
        <v/>
      </c>
      <c r="M332" cm="1">
        <f t="array" ref="M332">SUM(--(RIGHT(_xlfn.TEXTSPLIT(keywords_copy[[#This Row],[processed]], ," "), 1) = "I"))</f>
        <v>1</v>
      </c>
      <c r="N332" cm="1">
        <f t="array" ref="N332">SUM(--(RIGHT(_xlfn.TEXTSPLIT(keywords_copy[[#This Row],[processed]], ," "), 2) = "bl"))</f>
        <v>0</v>
      </c>
      <c r="O332" cm="1">
        <f t="array" ref="O332">SUM(--(ISNUMBER(SEARCH(keywords_copy[[#This Row],[keyword]], keywords_copy[keyword]))))</f>
        <v>1</v>
      </c>
      <c r="P332" t="str" cm="1">
        <f t="array" ref="P332">_xlfn.TEXTJOIN(", ", TRUE, _xlfn._xlws.FILTER(keywords_copy[keyword], ISNUMBER(SEARCH(keywords_copy[[#This Row],[keyword]], keywords_copy[keyword])), ""))</f>
        <v>safety requir</v>
      </c>
      <c r="Q332" cm="1">
        <f t="array" ref="Q332">SUM(--((_xlfn.REGEXTEST(keywords_copy[keyword], "^" &amp; keywords_copy[[#This Row],[keyword]] &amp; ".*")) * (keywords_copy[keep]=1) ))</f>
        <v>1</v>
      </c>
      <c r="R332" t="str" cm="1">
        <f t="array" ref="R332">_xlfn.TEXTJOIN(", ", TRUE, _xlfn._xlws.FILTER(keywords_copy[keyword], (_xlfn.REGEXTEST(keywords_copy[keyword], "^" &amp; keywords_copy[[#This Row],[keyword]] &amp; ".*")) * (keywords_copy[keep]=1), ""))</f>
        <v>safety requir</v>
      </c>
      <c r="S332" t="str" cm="1">
        <f t="array" ref="S33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33" spans="1:19" hidden="1" x14ac:dyDescent="0.3">
      <c r="A333" t="str">
        <f>IF(NOT(ISBLANK(keywords_copy[[#This Row],[correct value]])), keywords_copy[[#This Row],[correct value]], keywords_copy[[#This Row],[processed]])</f>
        <v>failur</v>
      </c>
      <c r="B333">
        <f>LEN(keywords_copy[[#This Row],[keyword]])</f>
        <v>6</v>
      </c>
      <c r="C333">
        <v>0</v>
      </c>
      <c r="D333">
        <v>1</v>
      </c>
      <c r="E333" t="s">
        <v>131</v>
      </c>
      <c r="G333" t="b">
        <f>COUNTA(_xlfn.TEXTSPLIT(keywords_copy[[#This Row],[processed]]," "))=1</f>
        <v>1</v>
      </c>
      <c r="H333" t="s">
        <v>150</v>
      </c>
      <c r="I333" t="s">
        <v>198</v>
      </c>
      <c r="K333" cm="1">
        <f t="array" ref="K333">SUM(--((_xlfn.REGEXTEST(keywords_copy[keyword], "\b" &amp; keywords_copy[[#This Row],[keyword]] &amp; ".*")) * (keywords_copy[keep]=1) * (keywords_copy[QA]=keywords_copy[[#This Row],[QA]]) *  (keywords_copy[Redundant]&lt;&gt;1)))</f>
        <v>1</v>
      </c>
      <c r="L333" t="str" cm="1">
        <f t="array" ref="L333">_xlfn.TEXTJOIN(", ", TRUE, _xlfn._xlws.FILTER(keywords_copy[keyword], (_xlfn.REGEXTEST(keywords_copy[keyword], "\b" &amp; keywords_copy[[#This Row],[keyword]] &amp; ".*")) * (keywords_copy[keep]=1)  * (keywords_copy[QA]=keywords_copy[[#This Row],[QA]]) *  (keywords_copy[Redundant]&lt;&gt;1), ""))</f>
        <v>failur</v>
      </c>
      <c r="M333" cm="1">
        <f t="array" ref="M333">SUM(--(RIGHT(_xlfn.TEXTSPLIT(keywords_copy[[#This Row],[processed]], ," "), 1) = "I"))</f>
        <v>0</v>
      </c>
      <c r="N333" cm="1">
        <f t="array" ref="N333">SUM(--(RIGHT(_xlfn.TEXTSPLIT(keywords_copy[[#This Row],[processed]], ," "), 2) = "bl"))</f>
        <v>0</v>
      </c>
      <c r="O333" cm="1">
        <f t="array" ref="O333">SUM(--(ISNUMBER(SEARCH(keywords_copy[[#This Row],[keyword]], keywords_copy[keyword]))))</f>
        <v>4</v>
      </c>
      <c r="P333" t="str" cm="1">
        <f t="array" ref="P333">_xlfn.TEXTJOIN(", ", TRUE, _xlfn._xlws.FILTER(keywords_copy[keyword], ISNUMBER(SEARCH(keywords_copy[[#This Row],[keyword]], keywords_copy[keyword])), ""))</f>
        <v>failur, failur, failur non-atom, rate sever failur</v>
      </c>
      <c r="Q333" cm="1">
        <f t="array" ref="Q333">SUM(--((_xlfn.REGEXTEST(keywords_copy[keyword], "^" &amp; keywords_copy[[#This Row],[keyword]] &amp; ".*")) * (keywords_copy[keep]=1) ))</f>
        <v>3</v>
      </c>
      <c r="R333" t="str" cm="1">
        <f t="array" ref="R333">_xlfn.TEXTJOIN(", ", TRUE, _xlfn._xlws.FILTER(keywords_copy[keyword], (_xlfn.REGEXTEST(keywords_copy[keyword], "^" &amp; keywords_copy[[#This Row],[keyword]] &amp; ".*")) * (keywords_copy[keep]=1), ""))</f>
        <v>failur, failur, failur non-atom</v>
      </c>
      <c r="S333" t="str" cm="1">
        <f t="array" ref="S33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34" spans="1:19" x14ac:dyDescent="0.3">
      <c r="A334" s="6" t="str">
        <f>IF(NOT(ISBLANK(keywords_copy[[#This Row],[correct value]])), keywords_copy[[#This Row],[correct value]], keywords_copy[[#This Row],[processed]])</f>
        <v>fallback</v>
      </c>
      <c r="B334" s="6">
        <f>LEN(keywords_copy[[#This Row],[keyword]])</f>
        <v>8</v>
      </c>
      <c r="C334">
        <v>0</v>
      </c>
      <c r="D334">
        <v>0</v>
      </c>
      <c r="E334" t="s">
        <v>969</v>
      </c>
      <c r="G334" t="b">
        <f>COUNTA(_xlfn.TEXTSPLIT(keywords_copy[[#This Row],[processed]]," "))=1</f>
        <v>1</v>
      </c>
      <c r="H334" t="s">
        <v>866</v>
      </c>
      <c r="I334" t="s">
        <v>866</v>
      </c>
      <c r="K334" cm="1">
        <f t="array" ref="K334">SUM(--((_xlfn.REGEXTEST(keywords_copy[keyword], "\b" &amp; keywords_copy[[#This Row],[keyword]] &amp; ".*")) * (keywords_copy[keep]=1) * (keywords_copy[QA]=keywords_copy[[#This Row],[QA]]) *  (keywords_copy[Redundant]&lt;&gt;1)))</f>
        <v>0</v>
      </c>
      <c r="L334" t="str" cm="1">
        <f t="array" ref="L334">_xlfn.TEXTJOIN(", ", TRUE, _xlfn._xlws.FILTER(keywords_copy[keyword], (_xlfn.REGEXTEST(keywords_copy[keyword], "\b" &amp; keywords_copy[[#This Row],[keyword]] &amp; ".*")) * (keywords_copy[keep]=1)  * (keywords_copy[QA]=keywords_copy[[#This Row],[QA]]) *  (keywords_copy[Redundant]&lt;&gt;1), ""))</f>
        <v/>
      </c>
      <c r="M334" cm="1">
        <f t="array" ref="M334">SUM(--(RIGHT(_xlfn.TEXTSPLIT(keywords_copy[[#This Row],[processed]], ," "), 1) = "I"))</f>
        <v>0</v>
      </c>
      <c r="N334" cm="1">
        <f t="array" ref="N334">SUM(--(RIGHT(_xlfn.TEXTSPLIT(keywords_copy[[#This Row],[processed]], ," "), 2) = "bl"))</f>
        <v>0</v>
      </c>
      <c r="O334" cm="1">
        <f t="array" ref="O334">SUM(--(ISNUMBER(SEARCH(keywords_copy[[#This Row],[keyword]], keywords_copy[keyword]))))</f>
        <v>1</v>
      </c>
      <c r="P334" t="str" cm="1">
        <f t="array" ref="P334">_xlfn.TEXTJOIN(", ", TRUE, _xlfn._xlws.FILTER(keywords_copy[keyword], ISNUMBER(SEARCH(keywords_copy[[#This Row],[keyword]], keywords_copy[keyword])), ""))</f>
        <v>fallback</v>
      </c>
      <c r="Q334" cm="1">
        <f t="array" ref="Q334">SUM(--((_xlfn.REGEXTEST(keywords_copy[keyword], "^" &amp; keywords_copy[[#This Row],[keyword]] &amp; ".*")) * (keywords_copy[keep]=1) ))</f>
        <v>0</v>
      </c>
      <c r="R334" t="str" cm="1">
        <f t="array" ref="R334">_xlfn.TEXTJOIN(", ", TRUE, _xlfn._xlws.FILTER(keywords_copy[keyword], (_xlfn.REGEXTEST(keywords_copy[keyword], "^" &amp; keywords_copy[[#This Row],[keyword]] &amp; ".*")) * (keywords_copy[keep]=1), ""))</f>
        <v/>
      </c>
      <c r="S334" t="str" cm="1">
        <f t="array" ref="S33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35" spans="1:19" hidden="1" x14ac:dyDescent="0.3">
      <c r="A335" t="str">
        <f>IF(NOT(ISBLANK(keywords_copy[[#This Row],[correct value]])), keywords_copy[[#This Row],[correct value]], keywords_copy[[#This Row],[processed]])</f>
        <v>failur</v>
      </c>
      <c r="B335">
        <f>LEN(keywords_copy[[#This Row],[keyword]])</f>
        <v>6</v>
      </c>
      <c r="C335">
        <v>0</v>
      </c>
      <c r="D335">
        <v>1</v>
      </c>
      <c r="E335" t="s">
        <v>746</v>
      </c>
      <c r="G335" t="b">
        <f>COUNTA(_xlfn.TEXTSPLIT(keywords_copy[[#This Row],[processed]]," "))=1</f>
        <v>1</v>
      </c>
      <c r="H335" t="s">
        <v>150</v>
      </c>
      <c r="I335" s="2" t="s">
        <v>198</v>
      </c>
      <c r="K335" cm="1">
        <f t="array" ref="K335">SUM(--((_xlfn.REGEXTEST(keywords_copy[keyword], "\b" &amp; keywords_copy[[#This Row],[keyword]] &amp; ".*")) * (keywords_copy[keep]=1) * (keywords_copy[QA]=keywords_copy[[#This Row],[QA]]) *  (keywords_copy[Redundant]&lt;&gt;1)))</f>
        <v>1</v>
      </c>
      <c r="L335" t="str" cm="1">
        <f t="array" ref="L335">_xlfn.TEXTJOIN(", ", TRUE, _xlfn._xlws.FILTER(keywords_copy[keyword], (_xlfn.REGEXTEST(keywords_copy[keyword], "\b" &amp; keywords_copy[[#This Row],[keyword]] &amp; ".*")) * (keywords_copy[keep]=1)  * (keywords_copy[QA]=keywords_copy[[#This Row],[QA]]) *  (keywords_copy[Redundant]&lt;&gt;1), ""))</f>
        <v>failur</v>
      </c>
      <c r="M335" cm="1">
        <f t="array" ref="M335">SUM(--(RIGHT(_xlfn.TEXTSPLIT(keywords_copy[[#This Row],[processed]], ," "), 1) = "I"))</f>
        <v>0</v>
      </c>
      <c r="N335" cm="1">
        <f t="array" ref="N335">SUM(--(RIGHT(_xlfn.TEXTSPLIT(keywords_copy[[#This Row],[processed]], ," "), 2) = "bl"))</f>
        <v>0</v>
      </c>
      <c r="O335" cm="1">
        <f t="array" ref="O335">SUM(--(ISNUMBER(SEARCH(keywords_copy[[#This Row],[keyword]], keywords_copy[keyword]))))</f>
        <v>4</v>
      </c>
      <c r="P335" t="str" cm="1">
        <f t="array" ref="P335">_xlfn.TEXTJOIN(", ", TRUE, _xlfn._xlws.FILTER(keywords_copy[keyword], ISNUMBER(SEARCH(keywords_copy[[#This Row],[keyword]], keywords_copy[keyword])), ""))</f>
        <v>failur, failur, failur non-atom, rate sever failur</v>
      </c>
      <c r="Q335" cm="1">
        <f t="array" ref="Q335">SUM(--((_xlfn.REGEXTEST(keywords_copy[keyword], "^" &amp; keywords_copy[[#This Row],[keyword]] &amp; ".*")) * (keywords_copy[keep]=1) ))</f>
        <v>3</v>
      </c>
      <c r="R335" t="str" cm="1">
        <f t="array" ref="R335">_xlfn.TEXTJOIN(", ", TRUE, _xlfn._xlws.FILTER(keywords_copy[keyword], (_xlfn.REGEXTEST(keywords_copy[keyword], "^" &amp; keywords_copy[[#This Row],[keyword]] &amp; ".*")) * (keywords_copy[keep]=1), ""))</f>
        <v>failur, failur, failur non-atom</v>
      </c>
      <c r="S335" t="str" cm="1">
        <f t="array" ref="S33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36" spans="1:19" hidden="1" x14ac:dyDescent="0.3">
      <c r="A336" t="str">
        <f>IF(NOT(ISBLANK(keywords_copy[[#This Row],[correct value]])), keywords_copy[[#This Row],[correct value]], keywords_copy[[#This Row],[processed]])</f>
        <v>failur non-atom</v>
      </c>
      <c r="B336">
        <f>LEN(keywords_copy[[#This Row],[keyword]])</f>
        <v>15</v>
      </c>
      <c r="C336">
        <v>1</v>
      </c>
      <c r="D336">
        <v>1</v>
      </c>
      <c r="E336" t="s">
        <v>492</v>
      </c>
      <c r="F336">
        <v>1</v>
      </c>
      <c r="G336" t="b">
        <f>COUNTA(_xlfn.TEXTSPLIT(keywords_copy[[#This Row],[processed]]," "))=1</f>
        <v>0</v>
      </c>
      <c r="H336" t="s">
        <v>488</v>
      </c>
      <c r="I336" s="2" t="s">
        <v>489</v>
      </c>
      <c r="K336" cm="1">
        <f t="array" ref="K336">SUM(--((_xlfn.REGEXTEST(keywords_copy[keyword], "\b" &amp; keywords_copy[[#This Row],[keyword]] &amp; ".*")) * (keywords_copy[keep]=1) * (keywords_copy[QA]=keywords_copy[[#This Row],[QA]]) *  (keywords_copy[Redundant]&lt;&gt;1)))</f>
        <v>0</v>
      </c>
      <c r="L336" t="str" cm="1">
        <f t="array" ref="L336">_xlfn.TEXTJOIN(", ", TRUE, _xlfn._xlws.FILTER(keywords_copy[keyword], (_xlfn.REGEXTEST(keywords_copy[keyword], "\b" &amp; keywords_copy[[#This Row],[keyword]] &amp; ".*")) * (keywords_copy[keep]=1)  * (keywords_copy[QA]=keywords_copy[[#This Row],[QA]]) *  (keywords_copy[Redundant]&lt;&gt;1), ""))</f>
        <v/>
      </c>
      <c r="M336" cm="1">
        <f t="array" ref="M336">SUM(--(RIGHT(_xlfn.TEXTSPLIT(keywords_copy[[#This Row],[processed]], ," "), 1) = "I"))</f>
        <v>0</v>
      </c>
      <c r="N336" cm="1">
        <f t="array" ref="N336">SUM(--(RIGHT(_xlfn.TEXTSPLIT(keywords_copy[[#This Row],[processed]], ," "), 2) = "bl"))</f>
        <v>0</v>
      </c>
      <c r="O336" cm="1">
        <f t="array" ref="O336">SUM(--(ISNUMBER(SEARCH(keywords_copy[[#This Row],[keyword]], keywords_copy[keyword]))))</f>
        <v>1</v>
      </c>
      <c r="P336" t="str" cm="1">
        <f t="array" ref="P336">_xlfn.TEXTJOIN(", ", TRUE, _xlfn._xlws.FILTER(keywords_copy[keyword], ISNUMBER(SEARCH(keywords_copy[[#This Row],[keyword]], keywords_copy[keyword])), ""))</f>
        <v>failur non-atom</v>
      </c>
      <c r="Q336" cm="1">
        <f t="array" ref="Q336">SUM(--((_xlfn.REGEXTEST(keywords_copy[keyword], "^" &amp; keywords_copy[[#This Row],[keyword]] &amp; ".*")) * (keywords_copy[keep]=1) ))</f>
        <v>1</v>
      </c>
      <c r="R336" t="str" cm="1">
        <f t="array" ref="R336">_xlfn.TEXTJOIN(", ", TRUE, _xlfn._xlws.FILTER(keywords_copy[keyword], (_xlfn.REGEXTEST(keywords_copy[keyword], "^" &amp; keywords_copy[[#This Row],[keyword]] &amp; ".*")) * (keywords_copy[keep]=1), ""))</f>
        <v>failur non-atom</v>
      </c>
      <c r="S336" t="str" cm="1">
        <f t="array" ref="S33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37" spans="1:19" hidden="1" x14ac:dyDescent="0.3">
      <c r="A337" t="str">
        <f>IF(NOT(ISBLANK(keywords_copy[[#This Row],[correct value]])), keywords_copy[[#This Row],[correct value]], keywords_copy[[#This Row],[processed]])</f>
        <v>one-tim</v>
      </c>
      <c r="B337">
        <f>LEN(keywords_copy[[#This Row],[keyword]])</f>
        <v>7</v>
      </c>
      <c r="C337">
        <v>1</v>
      </c>
      <c r="D337">
        <v>1</v>
      </c>
      <c r="E337" t="s">
        <v>1184</v>
      </c>
      <c r="G337" t="b">
        <f>COUNTA(_xlfn.TEXTSPLIT(keywords_copy[[#This Row],[processed]]," "))=1</f>
        <v>1</v>
      </c>
      <c r="H337" t="s">
        <v>1169</v>
      </c>
      <c r="I337" s="2" t="s">
        <v>1170</v>
      </c>
      <c r="K337" cm="1">
        <f t="array" ref="K337">SUM(--((_xlfn.REGEXTEST(keywords_copy[keyword], "\b" &amp; keywords_copy[[#This Row],[keyword]] &amp; ".*")) * (keywords_copy[keep]=1) * (keywords_copy[QA]=keywords_copy[[#This Row],[QA]]) *  (keywords_copy[Redundant]&lt;&gt;1)))</f>
        <v>1</v>
      </c>
      <c r="L337" t="str" cm="1">
        <f t="array" ref="L337">_xlfn.TEXTJOIN(", ", TRUE, _xlfn._xlws.FILTER(keywords_copy[keyword], (_xlfn.REGEXTEST(keywords_copy[keyword], "\b" &amp; keywords_copy[[#This Row],[keyword]] &amp; ".*")) * (keywords_copy[keep]=1)  * (keywords_copy[QA]=keywords_copy[[#This Row],[QA]]) *  (keywords_copy[Redundant]&lt;&gt;1), ""))</f>
        <v>one-tim</v>
      </c>
      <c r="M337" cm="1">
        <f t="array" ref="M337">SUM(--(RIGHT(_xlfn.TEXTSPLIT(keywords_copy[[#This Row],[processed]], ," "), 1) = "I"))</f>
        <v>0</v>
      </c>
      <c r="N337" cm="1">
        <f t="array" ref="N337">SUM(--(RIGHT(_xlfn.TEXTSPLIT(keywords_copy[[#This Row],[processed]], ," "), 2) = "bl"))</f>
        <v>0</v>
      </c>
      <c r="O337" cm="1">
        <f t="array" ref="O337">SUM(--(ISNUMBER(SEARCH(keywords_copy[[#This Row],[keyword]], keywords_copy[keyword]))))</f>
        <v>1</v>
      </c>
      <c r="P337" t="str" cm="1">
        <f t="array" ref="P337">_xlfn.TEXTJOIN(", ", TRUE, _xlfn._xlws.FILTER(keywords_copy[keyword], ISNUMBER(SEARCH(keywords_copy[[#This Row],[keyword]], keywords_copy[keyword])), ""))</f>
        <v>one-tim</v>
      </c>
      <c r="Q337" cm="1">
        <f t="array" ref="Q337">SUM(--((_xlfn.REGEXTEST(keywords_copy[keyword], "^" &amp; keywords_copy[[#This Row],[keyword]] &amp; ".*")) * (keywords_copy[keep]=1) ))</f>
        <v>1</v>
      </c>
      <c r="R337" t="str" cm="1">
        <f t="array" ref="R337">_xlfn.TEXTJOIN(", ", TRUE, _xlfn._xlws.FILTER(keywords_copy[keyword], (_xlfn.REGEXTEST(keywords_copy[keyword], "^" &amp; keywords_copy[[#This Row],[keyword]] &amp; ".*")) * (keywords_copy[keep]=1), ""))</f>
        <v>one-tim</v>
      </c>
      <c r="S337" t="str" cm="1">
        <f t="array" ref="S33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38" spans="1:19" hidden="1" x14ac:dyDescent="0.3">
      <c r="A338" t="str">
        <f>IF(NOT(ISBLANK(keywords_copy[[#This Row],[correct value]])), keywords_copy[[#This Row],[correct value]], keywords_copy[[#This Row],[processed]])</f>
        <v>fault</v>
      </c>
      <c r="B338">
        <f>LEN(keywords_copy[[#This Row],[keyword]])</f>
        <v>5</v>
      </c>
      <c r="C338">
        <v>0</v>
      </c>
      <c r="D338">
        <v>1</v>
      </c>
      <c r="E338" t="s">
        <v>131</v>
      </c>
      <c r="G338" t="b">
        <f>COUNTA(_xlfn.TEXTSPLIT(keywords_copy[[#This Row],[processed]]," "))=1</f>
        <v>1</v>
      </c>
      <c r="H338" t="s">
        <v>151</v>
      </c>
      <c r="I338" t="s">
        <v>151</v>
      </c>
      <c r="K338" cm="1">
        <f t="array" ref="K338">SUM(--((_xlfn.REGEXTEST(keywords_copy[keyword], "\b" &amp; keywords_copy[[#This Row],[keyword]] &amp; ".*")) * (keywords_copy[keep]=1) * (keywords_copy[QA]=keywords_copy[[#This Row],[QA]]) *  (keywords_copy[Redundant]&lt;&gt;1)))</f>
        <v>1</v>
      </c>
      <c r="L338" t="str" cm="1">
        <f t="array" ref="L338">_xlfn.TEXTJOIN(", ", TRUE, _xlfn._xlws.FILTER(keywords_copy[keyword], (_xlfn.REGEXTEST(keywords_copy[keyword], "\b" &amp; keywords_copy[[#This Row],[keyword]] &amp; ".*")) * (keywords_copy[keep]=1)  * (keywords_copy[QA]=keywords_copy[[#This Row],[QA]]) *  (keywords_copy[Redundant]&lt;&gt;1), ""))</f>
        <v>fault</v>
      </c>
      <c r="M338" cm="1">
        <f t="array" ref="M338">SUM(--(RIGHT(_xlfn.TEXTSPLIT(keywords_copy[[#This Row],[processed]], ," "), 1) = "I"))</f>
        <v>0</v>
      </c>
      <c r="N338" cm="1">
        <f t="array" ref="N338">SUM(--(RIGHT(_xlfn.TEXTSPLIT(keywords_copy[[#This Row],[processed]], ," "), 2) = "bl"))</f>
        <v>0</v>
      </c>
      <c r="O338" cm="1">
        <f t="array" ref="O338">SUM(--(ISNUMBER(SEARCH(keywords_copy[[#This Row],[keyword]], keywords_copy[keyword]))))</f>
        <v>7</v>
      </c>
      <c r="P338" t="str" cm="1">
        <f t="array" ref="P338">_xlfn.TEXTJOIN(", ", TRUE, _xlfn._xlws.FILTER(keywords_copy[keyword], ISNUMBER(SEARCH(keywords_copy[[#This Row],[keyword]], keywords_copy[keyword])), ""))</f>
        <v>fault, fault, fault, fault, fault toler pattern, fault tree analysi, fault</v>
      </c>
      <c r="Q338" cm="1">
        <f t="array" ref="Q338">SUM(--((_xlfn.REGEXTEST(keywords_copy[keyword], "^" &amp; keywords_copy[[#This Row],[keyword]] &amp; ".*")) * (keywords_copy[keep]=1) ))</f>
        <v>7</v>
      </c>
      <c r="R338" t="str" cm="1">
        <f t="array" ref="R338">_xlfn.TEXTJOIN(", ", TRUE, _xlfn._xlws.FILTER(keywords_copy[keyword], (_xlfn.REGEXTEST(keywords_copy[keyword], "^" &amp; keywords_copy[[#This Row],[keyword]] &amp; ".*")) * (keywords_copy[keep]=1), ""))</f>
        <v>fault, fault, fault, fault, fault toler pattern, fault tree analysi, fault</v>
      </c>
      <c r="S338" t="str" cm="1">
        <f t="array" ref="S33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39" spans="1:19" hidden="1" x14ac:dyDescent="0.3">
      <c r="A339" t="str">
        <f>IF(NOT(ISBLANK(keywords_copy[[#This Row],[correct value]])), keywords_copy[[#This Row],[correct value]], keywords_copy[[#This Row],[processed]])</f>
        <v>fault</v>
      </c>
      <c r="B339">
        <f>LEN(keywords_copy[[#This Row],[keyword]])</f>
        <v>5</v>
      </c>
      <c r="C339">
        <v>0</v>
      </c>
      <c r="D339">
        <v>1</v>
      </c>
      <c r="E339" t="s">
        <v>399</v>
      </c>
      <c r="G339" t="b">
        <f>COUNTA(_xlfn.TEXTSPLIT(keywords_copy[[#This Row],[processed]]," "))=1</f>
        <v>1</v>
      </c>
      <c r="H339" t="s">
        <v>151</v>
      </c>
      <c r="I339" s="2" t="s">
        <v>151</v>
      </c>
      <c r="K339" cm="1">
        <f t="array" ref="K339">SUM(--((_xlfn.REGEXTEST(keywords_copy[keyword], "\b" &amp; keywords_copy[[#This Row],[keyword]] &amp; ".*")) * (keywords_copy[keep]=1) * (keywords_copy[QA]=keywords_copy[[#This Row],[QA]]) *  (keywords_copy[Redundant]&lt;&gt;1)))</f>
        <v>1</v>
      </c>
      <c r="L339" t="str" cm="1">
        <f t="array" ref="L339">_xlfn.TEXTJOIN(", ", TRUE, _xlfn._xlws.FILTER(keywords_copy[keyword], (_xlfn.REGEXTEST(keywords_copy[keyword], "\b" &amp; keywords_copy[[#This Row],[keyword]] &amp; ".*")) * (keywords_copy[keep]=1)  * (keywords_copy[QA]=keywords_copy[[#This Row],[QA]]) *  (keywords_copy[Redundant]&lt;&gt;1), ""))</f>
        <v>fault</v>
      </c>
      <c r="M339" cm="1">
        <f t="array" ref="M339">SUM(--(RIGHT(_xlfn.TEXTSPLIT(keywords_copy[[#This Row],[processed]], ," "), 1) = "I"))</f>
        <v>0</v>
      </c>
      <c r="N339" cm="1">
        <f t="array" ref="N339">SUM(--(RIGHT(_xlfn.TEXTSPLIT(keywords_copy[[#This Row],[processed]], ," "), 2) = "bl"))</f>
        <v>0</v>
      </c>
      <c r="O339" cm="1">
        <f t="array" ref="O339">SUM(--(ISNUMBER(SEARCH(keywords_copy[[#This Row],[keyword]], keywords_copy[keyword]))))</f>
        <v>7</v>
      </c>
      <c r="P339" t="str" cm="1">
        <f t="array" ref="P339">_xlfn.TEXTJOIN(", ", TRUE, _xlfn._xlws.FILTER(keywords_copy[keyword], ISNUMBER(SEARCH(keywords_copy[[#This Row],[keyword]], keywords_copy[keyword])), ""))</f>
        <v>fault, fault, fault, fault, fault toler pattern, fault tree analysi, fault</v>
      </c>
      <c r="Q339" cm="1">
        <f t="array" ref="Q339">SUM(--((_xlfn.REGEXTEST(keywords_copy[keyword], "^" &amp; keywords_copy[[#This Row],[keyword]] &amp; ".*")) * (keywords_copy[keep]=1) ))</f>
        <v>7</v>
      </c>
      <c r="R339" t="str" cm="1">
        <f t="array" ref="R339">_xlfn.TEXTJOIN(", ", TRUE, _xlfn._xlws.FILTER(keywords_copy[keyword], (_xlfn.REGEXTEST(keywords_copy[keyword], "^" &amp; keywords_copy[[#This Row],[keyword]] &amp; ".*")) * (keywords_copy[keep]=1), ""))</f>
        <v>fault, fault, fault, fault, fault toler pattern, fault tree analysi, fault</v>
      </c>
      <c r="S339" t="str" cm="1">
        <f t="array" ref="S33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40" spans="1:19" hidden="1" x14ac:dyDescent="0.3">
      <c r="A340" t="str">
        <f>IF(NOT(ISBLANK(keywords_copy[[#This Row],[correct value]])), keywords_copy[[#This Row],[correct value]], keywords_copy[[#This Row],[processed]])</f>
        <v>fault</v>
      </c>
      <c r="B340">
        <f>LEN(keywords_copy[[#This Row],[keyword]])</f>
        <v>5</v>
      </c>
      <c r="C340">
        <v>0</v>
      </c>
      <c r="D340">
        <v>1</v>
      </c>
      <c r="E340" t="s">
        <v>746</v>
      </c>
      <c r="G340" t="b">
        <f>COUNTA(_xlfn.TEXTSPLIT(keywords_copy[[#This Row],[processed]]," "))=1</f>
        <v>1</v>
      </c>
      <c r="H340" t="s">
        <v>151</v>
      </c>
      <c r="I340" s="2" t="s">
        <v>151</v>
      </c>
      <c r="K340" cm="1">
        <f t="array" ref="K340">SUM(--((_xlfn.REGEXTEST(keywords_copy[keyword], "\b" &amp; keywords_copy[[#This Row],[keyword]] &amp; ".*")) * (keywords_copy[keep]=1) * (keywords_copy[QA]=keywords_copy[[#This Row],[QA]]) *  (keywords_copy[Redundant]&lt;&gt;1)))</f>
        <v>1</v>
      </c>
      <c r="L340" t="str" cm="1">
        <f t="array" ref="L340">_xlfn.TEXTJOIN(", ", TRUE, _xlfn._xlws.FILTER(keywords_copy[keyword], (_xlfn.REGEXTEST(keywords_copy[keyword], "\b" &amp; keywords_copy[[#This Row],[keyword]] &amp; ".*")) * (keywords_copy[keep]=1)  * (keywords_copy[QA]=keywords_copy[[#This Row],[QA]]) *  (keywords_copy[Redundant]&lt;&gt;1), ""))</f>
        <v>fault</v>
      </c>
      <c r="M340" cm="1">
        <f t="array" ref="M340">SUM(--(RIGHT(_xlfn.TEXTSPLIT(keywords_copy[[#This Row],[processed]], ," "), 1) = "I"))</f>
        <v>0</v>
      </c>
      <c r="N340" cm="1">
        <f t="array" ref="N340">SUM(--(RIGHT(_xlfn.TEXTSPLIT(keywords_copy[[#This Row],[processed]], ," "), 2) = "bl"))</f>
        <v>0</v>
      </c>
      <c r="O340" cm="1">
        <f t="array" ref="O340">SUM(--(ISNUMBER(SEARCH(keywords_copy[[#This Row],[keyword]], keywords_copy[keyword]))))</f>
        <v>7</v>
      </c>
      <c r="P340" t="str" cm="1">
        <f t="array" ref="P340">_xlfn.TEXTJOIN(", ", TRUE, _xlfn._xlws.FILTER(keywords_copy[keyword], ISNUMBER(SEARCH(keywords_copy[[#This Row],[keyword]], keywords_copy[keyword])), ""))</f>
        <v>fault, fault, fault, fault, fault toler pattern, fault tree analysi, fault</v>
      </c>
      <c r="Q340" cm="1">
        <f t="array" ref="Q340">SUM(--((_xlfn.REGEXTEST(keywords_copy[keyword], "^" &amp; keywords_copy[[#This Row],[keyword]] &amp; ".*")) * (keywords_copy[keep]=1) ))</f>
        <v>7</v>
      </c>
      <c r="R340" t="str" cm="1">
        <f t="array" ref="R340">_xlfn.TEXTJOIN(", ", TRUE, _xlfn._xlws.FILTER(keywords_copy[keyword], (_xlfn.REGEXTEST(keywords_copy[keyword], "^" &amp; keywords_copy[[#This Row],[keyword]] &amp; ".*")) * (keywords_copy[keep]=1), ""))</f>
        <v>fault, fault, fault, fault, fault toler pattern, fault tree analysi, fault</v>
      </c>
      <c r="S340" t="str" cm="1">
        <f t="array" ref="S34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41" spans="1:19" hidden="1" x14ac:dyDescent="0.3">
      <c r="A341" t="str">
        <f>IF(NOT(ISBLANK(keywords_copy[[#This Row],[correct value]])), keywords_copy[[#This Row],[correct value]], keywords_copy[[#This Row],[processed]])</f>
        <v>fault</v>
      </c>
      <c r="B341">
        <f>LEN(keywords_copy[[#This Row],[keyword]])</f>
        <v>5</v>
      </c>
      <c r="C341">
        <v>0</v>
      </c>
      <c r="D341">
        <v>1</v>
      </c>
      <c r="E341" t="s">
        <v>861</v>
      </c>
      <c r="G341" t="b">
        <f>COUNTA(_xlfn.TEXTSPLIT(keywords_copy[[#This Row],[processed]]," "))=1</f>
        <v>1</v>
      </c>
      <c r="H341" t="s">
        <v>151</v>
      </c>
      <c r="I341" s="2" t="s">
        <v>151</v>
      </c>
      <c r="K341" cm="1">
        <f t="array" ref="K341">SUM(--((_xlfn.REGEXTEST(keywords_copy[keyword], "\b" &amp; keywords_copy[[#This Row],[keyword]] &amp; ".*")) * (keywords_copy[keep]=1) * (keywords_copy[QA]=keywords_copy[[#This Row],[QA]]) *  (keywords_copy[Redundant]&lt;&gt;1)))</f>
        <v>1</v>
      </c>
      <c r="L341" t="str" cm="1">
        <f t="array" ref="L341">_xlfn.TEXTJOIN(", ", TRUE, _xlfn._xlws.FILTER(keywords_copy[keyword], (_xlfn.REGEXTEST(keywords_copy[keyword], "\b" &amp; keywords_copy[[#This Row],[keyword]] &amp; ".*")) * (keywords_copy[keep]=1)  * (keywords_copy[QA]=keywords_copy[[#This Row],[QA]]) *  (keywords_copy[Redundant]&lt;&gt;1), ""))</f>
        <v>fault</v>
      </c>
      <c r="M341" cm="1">
        <f t="array" ref="M341">SUM(--(RIGHT(_xlfn.TEXTSPLIT(keywords_copy[[#This Row],[processed]], ," "), 1) = "I"))</f>
        <v>0</v>
      </c>
      <c r="N341" cm="1">
        <f t="array" ref="N341">SUM(--(RIGHT(_xlfn.TEXTSPLIT(keywords_copy[[#This Row],[processed]], ," "), 2) = "bl"))</f>
        <v>0</v>
      </c>
      <c r="O341" cm="1">
        <f t="array" ref="O341">SUM(--(ISNUMBER(SEARCH(keywords_copy[[#This Row],[keyword]], keywords_copy[keyword]))))</f>
        <v>7</v>
      </c>
      <c r="P341" t="str" cm="1">
        <f t="array" ref="P341">_xlfn.TEXTJOIN(", ", TRUE, _xlfn._xlws.FILTER(keywords_copy[keyword], ISNUMBER(SEARCH(keywords_copy[[#This Row],[keyword]], keywords_copy[keyword])), ""))</f>
        <v>fault, fault, fault, fault, fault toler pattern, fault tree analysi, fault</v>
      </c>
      <c r="Q341" cm="1">
        <f t="array" ref="Q341">SUM(--((_xlfn.REGEXTEST(keywords_copy[keyword], "^" &amp; keywords_copy[[#This Row],[keyword]] &amp; ".*")) * (keywords_copy[keep]=1) ))</f>
        <v>7</v>
      </c>
      <c r="R341" t="str" cm="1">
        <f t="array" ref="R341">_xlfn.TEXTJOIN(", ", TRUE, _xlfn._xlws.FILTER(keywords_copy[keyword], (_xlfn.REGEXTEST(keywords_copy[keyword], "^" &amp; keywords_copy[[#This Row],[keyword]] &amp; ".*")) * (keywords_copy[keep]=1), ""))</f>
        <v>fault, fault, fault, fault, fault toler pattern, fault tree analysi, fault</v>
      </c>
      <c r="S341" t="str" cm="1">
        <f t="array" ref="S34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42" spans="1:19" x14ac:dyDescent="0.3">
      <c r="A342" s="6" t="str">
        <f>IF(NOT(ISBLANK(keywords_copy[[#This Row],[correct value]])), keywords_copy[[#This Row],[correct value]], keywords_copy[[#This Row],[processed]])</f>
        <v>featur toggl</v>
      </c>
      <c r="B342" s="6">
        <f>LEN(keywords_copy[[#This Row],[keyword]])</f>
        <v>12</v>
      </c>
      <c r="C342">
        <v>0</v>
      </c>
      <c r="D342">
        <v>0</v>
      </c>
      <c r="E342" t="s">
        <v>390</v>
      </c>
      <c r="G342" t="b">
        <f>COUNTA(_xlfn.TEXTSPLIT(keywords_copy[[#This Row],[processed]]," "))=1</f>
        <v>0</v>
      </c>
      <c r="H342" t="s">
        <v>247</v>
      </c>
      <c r="I342" t="s">
        <v>248</v>
      </c>
      <c r="K342" cm="1">
        <f t="array" ref="K342">SUM(--((_xlfn.REGEXTEST(keywords_copy[keyword], "\b" &amp; keywords_copy[[#This Row],[keyword]] &amp; ".*")) * (keywords_copy[keep]=1) * (keywords_copy[QA]=keywords_copy[[#This Row],[QA]]) *  (keywords_copy[Redundant]&lt;&gt;1)))</f>
        <v>0</v>
      </c>
      <c r="L342" t="str" cm="1">
        <f t="array" ref="L342">_xlfn.TEXTJOIN(", ", TRUE, _xlfn._xlws.FILTER(keywords_copy[keyword], (_xlfn.REGEXTEST(keywords_copy[keyword], "\b" &amp; keywords_copy[[#This Row],[keyword]] &amp; ".*")) * (keywords_copy[keep]=1)  * (keywords_copy[QA]=keywords_copy[[#This Row],[QA]]) *  (keywords_copy[Redundant]&lt;&gt;1), ""))</f>
        <v/>
      </c>
      <c r="M342" cm="1">
        <f t="array" ref="M342">SUM(--(RIGHT(_xlfn.TEXTSPLIT(keywords_copy[[#This Row],[processed]], ," "), 1) = "I"))</f>
        <v>0</v>
      </c>
      <c r="N342" cm="1">
        <f t="array" ref="N342">SUM(--(RIGHT(_xlfn.TEXTSPLIT(keywords_copy[[#This Row],[processed]], ," "), 2) = "bl"))</f>
        <v>0</v>
      </c>
      <c r="O342" cm="1">
        <f t="array" ref="O342">SUM(--(ISNUMBER(SEARCH(keywords_copy[[#This Row],[keyword]], keywords_copy[keyword]))))</f>
        <v>1</v>
      </c>
      <c r="P342" t="str" cm="1">
        <f t="array" ref="P342">_xlfn.TEXTJOIN(", ", TRUE, _xlfn._xlws.FILTER(keywords_copy[keyword], ISNUMBER(SEARCH(keywords_copy[[#This Row],[keyword]], keywords_copy[keyword])), ""))</f>
        <v>featur toggl</v>
      </c>
      <c r="Q342" cm="1">
        <f t="array" ref="Q342">SUM(--((_xlfn.REGEXTEST(keywords_copy[keyword], "^" &amp; keywords_copy[[#This Row],[keyword]] &amp; ".*")) * (keywords_copy[keep]=1) ))</f>
        <v>0</v>
      </c>
      <c r="R342" t="str" cm="1">
        <f t="array" ref="R342">_xlfn.TEXTJOIN(", ", TRUE, _xlfn._xlws.FILTER(keywords_copy[keyword], (_xlfn.REGEXTEST(keywords_copy[keyword], "^" &amp; keywords_copy[[#This Row],[keyword]] &amp; ".*")) * (keywords_copy[keep]=1), ""))</f>
        <v/>
      </c>
      <c r="S342" t="str" cm="1">
        <f t="array" ref="S34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43" spans="1:19" x14ac:dyDescent="0.3">
      <c r="A343" s="1" t="str">
        <f>IF(NOT(ISBLANK(keywords_copy[[#This Row],[correct value]])), keywords_copy[[#This Row],[correct value]], keywords_copy[[#This Row],[processed]])</f>
        <v>federat</v>
      </c>
      <c r="B343" s="1">
        <f>LEN(keywords_copy[[#This Row],[keyword]])</f>
        <v>7</v>
      </c>
      <c r="C343">
        <v>0</v>
      </c>
      <c r="D343">
        <v>0</v>
      </c>
      <c r="E343" t="s">
        <v>115</v>
      </c>
      <c r="G343" t="b">
        <f>COUNTA(_xlfn.TEXTSPLIT(keywords_copy[[#This Row],[processed]]," "))=1</f>
        <v>1</v>
      </c>
      <c r="H343" t="s">
        <v>97</v>
      </c>
      <c r="I343" t="s">
        <v>97</v>
      </c>
      <c r="K343" cm="1">
        <f t="array" ref="K343">SUM(--((_xlfn.REGEXTEST(keywords_copy[keyword], "\b" &amp; keywords_copy[[#This Row],[keyword]] &amp; ".*")) * (keywords_copy[keep]=1) * (keywords_copy[QA]=keywords_copy[[#This Row],[QA]]) *  (keywords_copy[Redundant]&lt;&gt;1)))</f>
        <v>0</v>
      </c>
      <c r="L343" t="str" cm="1">
        <f t="array" ref="L343">_xlfn.TEXTJOIN(", ", TRUE, _xlfn._xlws.FILTER(keywords_copy[keyword], (_xlfn.REGEXTEST(keywords_copy[keyword], "\b" &amp; keywords_copy[[#This Row],[keyword]] &amp; ".*")) * (keywords_copy[keep]=1)  * (keywords_copy[QA]=keywords_copy[[#This Row],[QA]]) *  (keywords_copy[Redundant]&lt;&gt;1), ""))</f>
        <v/>
      </c>
      <c r="M343" cm="1">
        <f t="array" ref="M343">SUM(--(RIGHT(_xlfn.TEXTSPLIT(keywords_copy[[#This Row],[processed]], ," "), 1) = "I"))</f>
        <v>0</v>
      </c>
      <c r="N343" cm="1">
        <f t="array" ref="N343">SUM(--(RIGHT(_xlfn.TEXTSPLIT(keywords_copy[[#This Row],[processed]], ," "), 2) = "bl"))</f>
        <v>0</v>
      </c>
      <c r="O343" cm="1">
        <f t="array" ref="O343">SUM(--(ISNUMBER(SEARCH(keywords_copy[[#This Row],[keyword]], keywords_copy[keyword]))))</f>
        <v>1</v>
      </c>
      <c r="P343" t="str" cm="1">
        <f t="array" ref="P343">_xlfn.TEXTJOIN(", ", TRUE, _xlfn._xlws.FILTER(keywords_copy[keyword], ISNUMBER(SEARCH(keywords_copy[[#This Row],[keyword]], keywords_copy[keyword])), ""))</f>
        <v>federat</v>
      </c>
      <c r="Q343" cm="1">
        <f t="array" ref="Q343">SUM(--((_xlfn.REGEXTEST(keywords_copy[keyword], "^" &amp; keywords_copy[[#This Row],[keyword]] &amp; ".*")) * (keywords_copy[keep]=1) ))</f>
        <v>0</v>
      </c>
      <c r="R343" t="str" cm="1">
        <f t="array" ref="R343">_xlfn.TEXTJOIN(", ", TRUE, _xlfn._xlws.FILTER(keywords_copy[keyword], (_xlfn.REGEXTEST(keywords_copy[keyword], "^" &amp; keywords_copy[[#This Row],[keyword]] &amp; ".*")) * (keywords_copy[keep]=1), ""))</f>
        <v/>
      </c>
      <c r="S343" t="str" cm="1">
        <f t="array" ref="S34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44" spans="1:19" hidden="1" x14ac:dyDescent="0.3">
      <c r="A344" t="str">
        <f>IF(NOT(ISBLANK(keywords_copy[[#This Row],[correct value]])), keywords_copy[[#This Row],[correct value]], keywords_copy[[#This Row],[processed]])</f>
        <v>safety tactic</v>
      </c>
      <c r="B344">
        <f>LEN(keywords_copy[[#This Row],[keyword]])</f>
        <v>13</v>
      </c>
      <c r="C344">
        <v>1</v>
      </c>
      <c r="D344">
        <v>1</v>
      </c>
      <c r="E344" t="s">
        <v>969</v>
      </c>
      <c r="F344">
        <v>1</v>
      </c>
      <c r="G344" t="b">
        <f>COUNTA(_xlfn.TEXTSPLIT(keywords_copy[[#This Row],[processed]]," "))=1</f>
        <v>0</v>
      </c>
      <c r="H344" t="s">
        <v>933</v>
      </c>
      <c r="I344" s="2" t="s">
        <v>934</v>
      </c>
      <c r="J344" t="s">
        <v>1411</v>
      </c>
      <c r="K344" cm="1">
        <f t="array" ref="K344">SUM(--((_xlfn.REGEXTEST(keywords_copy[keyword], "\b" &amp; keywords_copy[[#This Row],[keyword]] &amp; ".*")) * (keywords_copy[keep]=1) * (keywords_copy[QA]=keywords_copy[[#This Row],[QA]]) *  (keywords_copy[Redundant]&lt;&gt;1)))</f>
        <v>0</v>
      </c>
      <c r="L344" t="str" cm="1">
        <f t="array" ref="L344">_xlfn.TEXTJOIN(", ", TRUE, _xlfn._xlws.FILTER(keywords_copy[keyword], (_xlfn.REGEXTEST(keywords_copy[keyword], "\b" &amp; keywords_copy[[#This Row],[keyword]] &amp; ".*")) * (keywords_copy[keep]=1)  * (keywords_copy[QA]=keywords_copy[[#This Row],[QA]]) *  (keywords_copy[Redundant]&lt;&gt;1), ""))</f>
        <v/>
      </c>
      <c r="M344" cm="1">
        <f t="array" ref="M344">SUM(--(RIGHT(_xlfn.TEXTSPLIT(keywords_copy[[#This Row],[processed]], ," "), 1) = "I"))</f>
        <v>1</v>
      </c>
      <c r="N344" cm="1">
        <f t="array" ref="N344">SUM(--(RIGHT(_xlfn.TEXTSPLIT(keywords_copy[[#This Row],[processed]], ," "), 2) = "bl"))</f>
        <v>0</v>
      </c>
      <c r="O344" cm="1">
        <f t="array" ref="O344">SUM(--(ISNUMBER(SEARCH(keywords_copy[[#This Row],[keyword]], keywords_copy[keyword]))))</f>
        <v>1</v>
      </c>
      <c r="P344" t="str" cm="1">
        <f t="array" ref="P344">_xlfn.TEXTJOIN(", ", TRUE, _xlfn._xlws.FILTER(keywords_copy[keyword], ISNUMBER(SEARCH(keywords_copy[[#This Row],[keyword]], keywords_copy[keyword])), ""))</f>
        <v>safety tactic</v>
      </c>
      <c r="Q344" cm="1">
        <f t="array" ref="Q344">SUM(--((_xlfn.REGEXTEST(keywords_copy[keyword], "^" &amp; keywords_copy[[#This Row],[keyword]] &amp; ".*")) * (keywords_copy[keep]=1) ))</f>
        <v>1</v>
      </c>
      <c r="R344" t="str" cm="1">
        <f t="array" ref="R344">_xlfn.TEXTJOIN(", ", TRUE, _xlfn._xlws.FILTER(keywords_copy[keyword], (_xlfn.REGEXTEST(keywords_copy[keyword], "^" &amp; keywords_copy[[#This Row],[keyword]] &amp; ".*")) * (keywords_copy[keep]=1), ""))</f>
        <v>safety tactic</v>
      </c>
      <c r="S344" t="str" cm="1">
        <f t="array" ref="S34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45" spans="1:19" hidden="1" x14ac:dyDescent="0.3">
      <c r="A345" t="str">
        <f>IF(NOT(ISBLANK(keywords_copy[[#This Row],[correct value]])), keywords_copy[[#This Row],[correct value]], keywords_copy[[#This Row],[processed]])</f>
        <v>fault toler pattern</v>
      </c>
      <c r="B345">
        <f>LEN(keywords_copy[[#This Row],[keyword]])</f>
        <v>19</v>
      </c>
      <c r="C345">
        <v>1</v>
      </c>
      <c r="D345">
        <v>1</v>
      </c>
      <c r="E345" t="s">
        <v>131</v>
      </c>
      <c r="F345">
        <v>1</v>
      </c>
      <c r="G345" t="b">
        <f>COUNTA(_xlfn.TEXTSPLIT(keywords_copy[[#This Row],[processed]]," "))=1</f>
        <v>0</v>
      </c>
      <c r="H345" t="s">
        <v>235</v>
      </c>
      <c r="I345" s="2" t="s">
        <v>236</v>
      </c>
      <c r="K345" cm="1">
        <f t="array" ref="K345">SUM(--((_xlfn.REGEXTEST(keywords_copy[keyword], "\b" &amp; keywords_copy[[#This Row],[keyword]] &amp; ".*")) * (keywords_copy[keep]=1) * (keywords_copy[QA]=keywords_copy[[#This Row],[QA]]) *  (keywords_copy[Redundant]&lt;&gt;1)))</f>
        <v>0</v>
      </c>
      <c r="L345" t="str" cm="1">
        <f t="array" ref="L345">_xlfn.TEXTJOIN(", ", TRUE, _xlfn._xlws.FILTER(keywords_copy[keyword], (_xlfn.REGEXTEST(keywords_copy[keyword], "\b" &amp; keywords_copy[[#This Row],[keyword]] &amp; ".*")) * (keywords_copy[keep]=1)  * (keywords_copy[QA]=keywords_copy[[#This Row],[QA]]) *  (keywords_copy[Redundant]&lt;&gt;1), ""))</f>
        <v/>
      </c>
      <c r="M345" cm="1">
        <f t="array" ref="M345">SUM(--(RIGHT(_xlfn.TEXTSPLIT(keywords_copy[[#This Row],[processed]], ," "), 1) = "I"))</f>
        <v>0</v>
      </c>
      <c r="N345" cm="1">
        <f t="array" ref="N345">SUM(--(RIGHT(_xlfn.TEXTSPLIT(keywords_copy[[#This Row],[processed]], ," "), 2) = "bl"))</f>
        <v>0</v>
      </c>
      <c r="O345" cm="1">
        <f t="array" ref="O345">SUM(--(ISNUMBER(SEARCH(keywords_copy[[#This Row],[keyword]], keywords_copy[keyword]))))</f>
        <v>1</v>
      </c>
      <c r="P345" t="str" cm="1">
        <f t="array" ref="P345">_xlfn.TEXTJOIN(", ", TRUE, _xlfn._xlws.FILTER(keywords_copy[keyword], ISNUMBER(SEARCH(keywords_copy[[#This Row],[keyword]], keywords_copy[keyword])), ""))</f>
        <v>fault toler pattern</v>
      </c>
      <c r="Q345" cm="1">
        <f t="array" ref="Q345">SUM(--((_xlfn.REGEXTEST(keywords_copy[keyword], "^" &amp; keywords_copy[[#This Row],[keyword]] &amp; ".*")) * (keywords_copy[keep]=1) ))</f>
        <v>1</v>
      </c>
      <c r="R345" t="str" cm="1">
        <f t="array" ref="R345">_xlfn.TEXTJOIN(", ", TRUE, _xlfn._xlws.FILTER(keywords_copy[keyword], (_xlfn.REGEXTEST(keywords_copy[keyword], "^" &amp; keywords_copy[[#This Row],[keyword]] &amp; ".*")) * (keywords_copy[keep]=1), ""))</f>
        <v>fault toler pattern</v>
      </c>
      <c r="S345" t="str" cm="1">
        <f t="array" ref="S34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46" spans="1:19" x14ac:dyDescent="0.3">
      <c r="A346" s="6" t="str">
        <f>IF(NOT(ISBLANK(keywords_copy[[#This Row],[correct value]])), keywords_copy[[#This Row],[correct value]], keywords_copy[[#This Row],[processed]])</f>
        <v>finite-st</v>
      </c>
      <c r="B346" s="6">
        <f>LEN(keywords_copy[[#This Row],[keyword]])</f>
        <v>9</v>
      </c>
      <c r="C346">
        <v>0</v>
      </c>
      <c r="D346">
        <v>0</v>
      </c>
      <c r="E346" t="s">
        <v>861</v>
      </c>
      <c r="G346" t="b">
        <f>COUNTA(_xlfn.TEXTSPLIT(keywords_copy[[#This Row],[processed]]," "))=1</f>
        <v>1</v>
      </c>
      <c r="H346" t="s">
        <v>780</v>
      </c>
      <c r="I346" t="s">
        <v>781</v>
      </c>
      <c r="K346" cm="1">
        <f t="array" ref="K346">SUM(--((_xlfn.REGEXTEST(keywords_copy[keyword], "\b" &amp; keywords_copy[[#This Row],[keyword]] &amp; ".*")) * (keywords_copy[keep]=1) * (keywords_copy[QA]=keywords_copy[[#This Row],[QA]]) *  (keywords_copy[Redundant]&lt;&gt;1)))</f>
        <v>0</v>
      </c>
      <c r="L346" t="str" cm="1">
        <f t="array" ref="L346">_xlfn.TEXTJOIN(", ", TRUE, _xlfn._xlws.FILTER(keywords_copy[keyword], (_xlfn.REGEXTEST(keywords_copy[keyword], "\b" &amp; keywords_copy[[#This Row],[keyword]] &amp; ".*")) * (keywords_copy[keep]=1)  * (keywords_copy[QA]=keywords_copy[[#This Row],[QA]]) *  (keywords_copy[Redundant]&lt;&gt;1), ""))</f>
        <v/>
      </c>
      <c r="M346" cm="1">
        <f t="array" ref="M346">SUM(--(RIGHT(_xlfn.TEXTSPLIT(keywords_copy[[#This Row],[processed]], ," "), 1) = "I"))</f>
        <v>0</v>
      </c>
      <c r="N346" cm="1">
        <f t="array" ref="N346">SUM(--(RIGHT(_xlfn.TEXTSPLIT(keywords_copy[[#This Row],[processed]], ," "), 2) = "bl"))</f>
        <v>0</v>
      </c>
      <c r="O346" cm="1">
        <f t="array" ref="O346">SUM(--(ISNUMBER(SEARCH(keywords_copy[[#This Row],[keyword]], keywords_copy[keyword]))))</f>
        <v>1</v>
      </c>
      <c r="P346" t="str" cm="1">
        <f t="array" ref="P346">_xlfn.TEXTJOIN(", ", TRUE, _xlfn._xlws.FILTER(keywords_copy[keyword], ISNUMBER(SEARCH(keywords_copy[[#This Row],[keyword]], keywords_copy[keyword])), ""))</f>
        <v>finite-st</v>
      </c>
      <c r="Q346" cm="1">
        <f t="array" ref="Q346">SUM(--((_xlfn.REGEXTEST(keywords_copy[keyword], "^" &amp; keywords_copy[[#This Row],[keyword]] &amp; ".*")) * (keywords_copy[keep]=1) ))</f>
        <v>0</v>
      </c>
      <c r="R346" t="str" cm="1">
        <f t="array" ref="R346">_xlfn.TEXTJOIN(", ", TRUE, _xlfn._xlws.FILTER(keywords_copy[keyword], (_xlfn.REGEXTEST(keywords_copy[keyword], "^" &amp; keywords_copy[[#This Row],[keyword]] &amp; ".*")) * (keywords_copy[keep]=1), ""))</f>
        <v/>
      </c>
      <c r="S346" t="str" cm="1">
        <f t="array" ref="S34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47" spans="1:19" hidden="1" x14ac:dyDescent="0.3">
      <c r="A347" t="str">
        <f>IF(NOT(ISBLANK(keywords_copy[[#This Row],[correct value]])), keywords_copy[[#This Row],[correct value]], keywords_copy[[#This Row],[processed]])</f>
        <v>fault tree analysi</v>
      </c>
      <c r="B347">
        <f>LEN(keywords_copy[[#This Row],[keyword]])</f>
        <v>18</v>
      </c>
      <c r="C347">
        <v>1</v>
      </c>
      <c r="D347">
        <v>1</v>
      </c>
      <c r="E347" t="s">
        <v>131</v>
      </c>
      <c r="F347">
        <v>1</v>
      </c>
      <c r="G347" t="b">
        <f>COUNTA(_xlfn.TEXTSPLIT(keywords_copy[[#This Row],[processed]]," "))=1</f>
        <v>0</v>
      </c>
      <c r="H347" t="s">
        <v>233</v>
      </c>
      <c r="I347" s="2" t="s">
        <v>234</v>
      </c>
      <c r="K347" cm="1">
        <f t="array" ref="K347">SUM(--((_xlfn.REGEXTEST(keywords_copy[keyword], "\b" &amp; keywords_copy[[#This Row],[keyword]] &amp; ".*")) * (keywords_copy[keep]=1) * (keywords_copy[QA]=keywords_copy[[#This Row],[QA]]) *  (keywords_copy[Redundant]&lt;&gt;1)))</f>
        <v>0</v>
      </c>
      <c r="L347" t="str" cm="1">
        <f t="array" ref="L347">_xlfn.TEXTJOIN(", ", TRUE, _xlfn._xlws.FILTER(keywords_copy[keyword], (_xlfn.REGEXTEST(keywords_copy[keyword], "\b" &amp; keywords_copy[[#This Row],[keyword]] &amp; ".*")) * (keywords_copy[keep]=1)  * (keywords_copy[QA]=keywords_copy[[#This Row],[QA]]) *  (keywords_copy[Redundant]&lt;&gt;1), ""))</f>
        <v/>
      </c>
      <c r="M347" cm="1">
        <f t="array" ref="M347">SUM(--(RIGHT(_xlfn.TEXTSPLIT(keywords_copy[[#This Row],[processed]], ," "), 1) = "I"))</f>
        <v>1</v>
      </c>
      <c r="N347" cm="1">
        <f t="array" ref="N347">SUM(--(RIGHT(_xlfn.TEXTSPLIT(keywords_copy[[#This Row],[processed]], ," "), 2) = "bl"))</f>
        <v>0</v>
      </c>
      <c r="O347" cm="1">
        <f t="array" ref="O347">SUM(--(ISNUMBER(SEARCH(keywords_copy[[#This Row],[keyword]], keywords_copy[keyword]))))</f>
        <v>1</v>
      </c>
      <c r="P347" t="str" cm="1">
        <f t="array" ref="P347">_xlfn.TEXTJOIN(", ", TRUE, _xlfn._xlws.FILTER(keywords_copy[keyword], ISNUMBER(SEARCH(keywords_copy[[#This Row],[keyword]], keywords_copy[keyword])), ""))</f>
        <v>fault tree analysi</v>
      </c>
      <c r="Q347" cm="1">
        <f t="array" ref="Q347">SUM(--((_xlfn.REGEXTEST(keywords_copy[keyword], "^" &amp; keywords_copy[[#This Row],[keyword]] &amp; ".*")) * (keywords_copy[keep]=1) ))</f>
        <v>1</v>
      </c>
      <c r="R347" t="str" cm="1">
        <f t="array" ref="R347">_xlfn.TEXTJOIN(", ", TRUE, _xlfn._xlws.FILTER(keywords_copy[keyword], (_xlfn.REGEXTEST(keywords_copy[keyword], "^" &amp; keywords_copy[[#This Row],[keyword]] &amp; ".*")) * (keywords_copy[keep]=1), ""))</f>
        <v>fault tree analysi</v>
      </c>
      <c r="S347" t="str" cm="1">
        <f t="array" ref="S34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48" spans="1:19" x14ac:dyDescent="0.3">
      <c r="A348" s="6" t="str">
        <f>IF(NOT(ISBLANK(keywords_copy[[#This Row],[correct value]])), keywords_copy[[#This Row],[correct value]], keywords_copy[[#This Row],[processed]])</f>
        <v>firmwar</v>
      </c>
      <c r="B348" s="6">
        <f>LEN(keywords_copy[[#This Row],[keyword]])</f>
        <v>7</v>
      </c>
      <c r="C348">
        <v>0</v>
      </c>
      <c r="D348">
        <v>0</v>
      </c>
      <c r="E348" t="s">
        <v>1184</v>
      </c>
      <c r="G348" t="b">
        <f>COUNTA(_xlfn.TEXTSPLIT(keywords_copy[[#This Row],[processed]]," "))=1</f>
        <v>1</v>
      </c>
      <c r="H348" t="s">
        <v>990</v>
      </c>
      <c r="I348" t="s">
        <v>991</v>
      </c>
      <c r="K348" cm="1">
        <f t="array" ref="K348">SUM(--((_xlfn.REGEXTEST(keywords_copy[keyword], "\b" &amp; keywords_copy[[#This Row],[keyword]] &amp; ".*")) * (keywords_copy[keep]=1) * (keywords_copy[QA]=keywords_copy[[#This Row],[QA]]) *  (keywords_copy[Redundant]&lt;&gt;1)))</f>
        <v>0</v>
      </c>
      <c r="L348" t="str" cm="1">
        <f t="array" ref="L348">_xlfn.TEXTJOIN(", ", TRUE, _xlfn._xlws.FILTER(keywords_copy[keyword], (_xlfn.REGEXTEST(keywords_copy[keyword], "\b" &amp; keywords_copy[[#This Row],[keyword]] &amp; ".*")) * (keywords_copy[keep]=1)  * (keywords_copy[QA]=keywords_copy[[#This Row],[QA]]) *  (keywords_copy[Redundant]&lt;&gt;1), ""))</f>
        <v/>
      </c>
      <c r="M348" cm="1">
        <f t="array" ref="M348">SUM(--(RIGHT(_xlfn.TEXTSPLIT(keywords_copy[[#This Row],[processed]], ," "), 1) = "I"))</f>
        <v>0</v>
      </c>
      <c r="N348" cm="1">
        <f t="array" ref="N348">SUM(--(RIGHT(_xlfn.TEXTSPLIT(keywords_copy[[#This Row],[processed]], ," "), 2) = "bl"))</f>
        <v>0</v>
      </c>
      <c r="O348" cm="1">
        <f t="array" ref="O348">SUM(--(ISNUMBER(SEARCH(keywords_copy[[#This Row],[keyword]], keywords_copy[keyword]))))</f>
        <v>1</v>
      </c>
      <c r="P348" t="str" cm="1">
        <f t="array" ref="P348">_xlfn.TEXTJOIN(", ", TRUE, _xlfn._xlws.FILTER(keywords_copy[keyword], ISNUMBER(SEARCH(keywords_copy[[#This Row],[keyword]], keywords_copy[keyword])), ""))</f>
        <v>firmwar</v>
      </c>
      <c r="Q348" cm="1">
        <f t="array" ref="Q348">SUM(--((_xlfn.REGEXTEST(keywords_copy[keyword], "^" &amp; keywords_copy[[#This Row],[keyword]] &amp; ".*")) * (keywords_copy[keep]=1) ))</f>
        <v>0</v>
      </c>
      <c r="R348" t="str" cm="1">
        <f t="array" ref="R348">_xlfn.TEXTJOIN(", ", TRUE, _xlfn._xlws.FILTER(keywords_copy[keyword], (_xlfn.REGEXTEST(keywords_copy[keyword], "^" &amp; keywords_copy[[#This Row],[keyword]] &amp; ".*")) * (keywords_copy[keep]=1), ""))</f>
        <v/>
      </c>
      <c r="S348" t="str" cm="1">
        <f t="array" ref="S34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49" spans="1:19" x14ac:dyDescent="0.3">
      <c r="A349" s="6" t="str">
        <f>IF(NOT(ISBLANK(keywords_copy[[#This Row],[correct value]])), keywords_copy[[#This Row],[correct value]], keywords_copy[[#This Row],[processed]])</f>
        <v>fixtur</v>
      </c>
      <c r="B349" s="6">
        <f>LEN(keywords_copy[[#This Row],[keyword]])</f>
        <v>6</v>
      </c>
      <c r="C349">
        <v>0</v>
      </c>
      <c r="D349">
        <v>0</v>
      </c>
      <c r="E349" t="s">
        <v>1262</v>
      </c>
      <c r="G349" t="b">
        <f>COUNTA(_xlfn.TEXTSPLIT(keywords_copy[[#This Row],[processed]]," "))=1</f>
        <v>1</v>
      </c>
      <c r="H349" t="s">
        <v>1188</v>
      </c>
      <c r="I349" t="s">
        <v>1189</v>
      </c>
      <c r="K349" cm="1">
        <f t="array" ref="K349">SUM(--((_xlfn.REGEXTEST(keywords_copy[keyword], "\b" &amp; keywords_copy[[#This Row],[keyword]] &amp; ".*")) * (keywords_copy[keep]=1) * (keywords_copy[QA]=keywords_copy[[#This Row],[QA]]) *  (keywords_copy[Redundant]&lt;&gt;1)))</f>
        <v>0</v>
      </c>
      <c r="L349" t="str" cm="1">
        <f t="array" ref="L349">_xlfn.TEXTJOIN(", ", TRUE, _xlfn._xlws.FILTER(keywords_copy[keyword], (_xlfn.REGEXTEST(keywords_copy[keyword], "\b" &amp; keywords_copy[[#This Row],[keyword]] &amp; ".*")) * (keywords_copy[keep]=1)  * (keywords_copy[QA]=keywords_copy[[#This Row],[QA]]) *  (keywords_copy[Redundant]&lt;&gt;1), ""))</f>
        <v/>
      </c>
      <c r="M349" cm="1">
        <f t="array" ref="M349">SUM(--(RIGHT(_xlfn.TEXTSPLIT(keywords_copy[[#This Row],[processed]], ," "), 1) = "I"))</f>
        <v>0</v>
      </c>
      <c r="N349" cm="1">
        <f t="array" ref="N349">SUM(--(RIGHT(_xlfn.TEXTSPLIT(keywords_copy[[#This Row],[processed]], ," "), 2) = "bl"))</f>
        <v>0</v>
      </c>
      <c r="O349" cm="1">
        <f t="array" ref="O349">SUM(--(ISNUMBER(SEARCH(keywords_copy[[#This Row],[keyword]], keywords_copy[keyword]))))</f>
        <v>1</v>
      </c>
      <c r="P349" t="str" cm="1">
        <f t="array" ref="P349">_xlfn.TEXTJOIN(", ", TRUE, _xlfn._xlws.FILTER(keywords_copy[keyword], ISNUMBER(SEARCH(keywords_copy[[#This Row],[keyword]], keywords_copy[keyword])), ""))</f>
        <v>fixtur</v>
      </c>
      <c r="Q349" cm="1">
        <f t="array" ref="Q349">SUM(--((_xlfn.REGEXTEST(keywords_copy[keyword], "^" &amp; keywords_copy[[#This Row],[keyword]] &amp; ".*")) * (keywords_copy[keep]=1) ))</f>
        <v>0</v>
      </c>
      <c r="R349" t="str" cm="1">
        <f t="array" ref="R349">_xlfn.TEXTJOIN(", ", TRUE, _xlfn._xlws.FILTER(keywords_copy[keyword], (_xlfn.REGEXTEST(keywords_copy[keyword], "^" &amp; keywords_copy[[#This Row],[keyword]] &amp; ".*")) * (keywords_copy[keep]=1), ""))</f>
        <v/>
      </c>
      <c r="S349" t="str" cm="1">
        <f t="array" ref="S34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350" spans="1:19" x14ac:dyDescent="0.3">
      <c r="A350" s="6" t="str">
        <f>IF(NOT(ISBLANK(keywords_copy[[#This Row],[correct value]])), keywords_copy[[#This Row],[correct value]], keywords_copy[[#This Row],[processed]])</f>
        <v>flexibil</v>
      </c>
      <c r="B350" s="6">
        <f>LEN(keywords_copy[[#This Row],[keyword]])</f>
        <v>8</v>
      </c>
      <c r="C350">
        <v>0</v>
      </c>
      <c r="D350">
        <v>0</v>
      </c>
      <c r="E350" t="s">
        <v>541</v>
      </c>
      <c r="G350" t="b">
        <f>COUNTA(_xlfn.TEXTSPLIT(keywords_copy[[#This Row],[processed]]," "))=1</f>
        <v>1</v>
      </c>
      <c r="H350" t="s">
        <v>503</v>
      </c>
      <c r="I350" t="s">
        <v>503</v>
      </c>
      <c r="K350" cm="1">
        <f t="array" ref="K350">SUM(--((_xlfn.REGEXTEST(keywords_copy[keyword], "\b" &amp; keywords_copy[[#This Row],[keyword]] &amp; ".*")) * (keywords_copy[keep]=1) * (keywords_copy[QA]=keywords_copy[[#This Row],[QA]]) *  (keywords_copy[Redundant]&lt;&gt;1)))</f>
        <v>0</v>
      </c>
      <c r="L350" t="str" cm="1">
        <f t="array" ref="L350">_xlfn.TEXTJOIN(", ", TRUE, _xlfn._xlws.FILTER(keywords_copy[keyword], (_xlfn.REGEXTEST(keywords_copy[keyword], "\b" &amp; keywords_copy[[#This Row],[keyword]] &amp; ".*")) * (keywords_copy[keep]=1)  * (keywords_copy[QA]=keywords_copy[[#This Row],[QA]]) *  (keywords_copy[Redundant]&lt;&gt;1), ""))</f>
        <v/>
      </c>
      <c r="M350" cm="1">
        <f t="array" ref="M350">SUM(--(RIGHT(_xlfn.TEXTSPLIT(keywords_copy[[#This Row],[processed]], ," "), 1) = "I"))</f>
        <v>0</v>
      </c>
      <c r="N350" cm="1">
        <f t="array" ref="N350">SUM(--(RIGHT(_xlfn.TEXTSPLIT(keywords_copy[[#This Row],[processed]], ," "), 2) = "bl"))</f>
        <v>0</v>
      </c>
      <c r="O350" cm="1">
        <f t="array" ref="O350">SUM(--(ISNUMBER(SEARCH(keywords_copy[[#This Row],[keyword]], keywords_copy[keyword]))))</f>
        <v>2</v>
      </c>
      <c r="P350" t="str" cm="1">
        <f t="array" ref="P350">_xlfn.TEXTJOIN(", ", TRUE, _xlfn._xlws.FILTER(keywords_copy[keyword], ISNUMBER(SEARCH(keywords_copy[[#This Row],[keyword]], keywords_copy[keyword])), ""))</f>
        <v>flexibil, flexibil</v>
      </c>
      <c r="Q350" cm="1">
        <f t="array" ref="Q350">SUM(--((_xlfn.REGEXTEST(keywords_copy[keyword], "^" &amp; keywords_copy[[#This Row],[keyword]] &amp; ".*")) * (keywords_copy[keep]=1) ))</f>
        <v>0</v>
      </c>
      <c r="R350" t="str" cm="1">
        <f t="array" ref="R350">_xlfn.TEXTJOIN(", ", TRUE, _xlfn._xlws.FILTER(keywords_copy[keyword], (_xlfn.REGEXTEST(keywords_copy[keyword], "^" &amp; keywords_copy[[#This Row],[keyword]] &amp; ".*")) * (keywords_copy[keep]=1), ""))</f>
        <v/>
      </c>
      <c r="S350" t="str" cm="1">
        <f t="array" ref="S35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51" spans="1:19" x14ac:dyDescent="0.3">
      <c r="A351" s="6" t="str">
        <f>IF(NOT(ISBLANK(keywords_copy[[#This Row],[correct value]])), keywords_copy[[#This Row],[correct value]], keywords_copy[[#This Row],[processed]])</f>
        <v>flexibil</v>
      </c>
      <c r="B351" s="6">
        <f>LEN(keywords_copy[[#This Row],[keyword]])</f>
        <v>8</v>
      </c>
      <c r="C351">
        <v>0</v>
      </c>
      <c r="D351">
        <v>0</v>
      </c>
      <c r="E351" t="s">
        <v>1383</v>
      </c>
      <c r="G351" t="b">
        <f>COUNTA(_xlfn.TEXTSPLIT(keywords_copy[[#This Row],[processed]]," "))=1</f>
        <v>1</v>
      </c>
      <c r="H351" t="s">
        <v>503</v>
      </c>
      <c r="I351" t="s">
        <v>503</v>
      </c>
      <c r="K351" cm="1">
        <f t="array" ref="K351">SUM(--((_xlfn.REGEXTEST(keywords_copy[keyword], "\b" &amp; keywords_copy[[#This Row],[keyword]] &amp; ".*")) * (keywords_copy[keep]=1) * (keywords_copy[QA]=keywords_copy[[#This Row],[QA]]) *  (keywords_copy[Redundant]&lt;&gt;1)))</f>
        <v>0</v>
      </c>
      <c r="L351" t="str" cm="1">
        <f t="array" ref="L351">_xlfn.TEXTJOIN(", ", TRUE, _xlfn._xlws.FILTER(keywords_copy[keyword], (_xlfn.REGEXTEST(keywords_copy[keyword], "\b" &amp; keywords_copy[[#This Row],[keyword]] &amp; ".*")) * (keywords_copy[keep]=1)  * (keywords_copy[QA]=keywords_copy[[#This Row],[QA]]) *  (keywords_copy[Redundant]&lt;&gt;1), ""))</f>
        <v/>
      </c>
      <c r="M351" cm="1">
        <f t="array" ref="M351">SUM(--(RIGHT(_xlfn.TEXTSPLIT(keywords_copy[[#This Row],[processed]], ," "), 1) = "I"))</f>
        <v>0</v>
      </c>
      <c r="N351" cm="1">
        <f t="array" ref="N351">SUM(--(RIGHT(_xlfn.TEXTSPLIT(keywords_copy[[#This Row],[processed]], ," "), 2) = "bl"))</f>
        <v>0</v>
      </c>
      <c r="O351" cm="1">
        <f t="array" ref="O351">SUM(--(ISNUMBER(SEARCH(keywords_copy[[#This Row],[keyword]], keywords_copy[keyword]))))</f>
        <v>2</v>
      </c>
      <c r="P351" t="str" cm="1">
        <f t="array" ref="P351">_xlfn.TEXTJOIN(", ", TRUE, _xlfn._xlws.FILTER(keywords_copy[keyword], ISNUMBER(SEARCH(keywords_copy[[#This Row],[keyword]], keywords_copy[keyword])), ""))</f>
        <v>flexibil, flexibil</v>
      </c>
      <c r="Q351" cm="1">
        <f t="array" ref="Q351">SUM(--((_xlfn.REGEXTEST(keywords_copy[keyword], "^" &amp; keywords_copy[[#This Row],[keyword]] &amp; ".*")) * (keywords_copy[keep]=1) ))</f>
        <v>0</v>
      </c>
      <c r="R351" t="str" cm="1">
        <f t="array" ref="R351">_xlfn.TEXTJOIN(", ", TRUE, _xlfn._xlws.FILTER(keywords_copy[keyword], (_xlfn.REGEXTEST(keywords_copy[keyword], "^" &amp; keywords_copy[[#This Row],[keyword]] &amp; ".*")) * (keywords_copy[keep]=1), ""))</f>
        <v/>
      </c>
      <c r="S351" t="str" cm="1">
        <f t="array" ref="S35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52" spans="1:19" hidden="1" x14ac:dyDescent="0.3">
      <c r="A352" t="str">
        <f>IF(NOT(ISBLANK(keywords_copy[[#This Row],[correct value]])), keywords_copy[[#This Row],[correct value]], keywords_copy[[#This Row],[processed]])</f>
        <v>prototyp</v>
      </c>
      <c r="B352">
        <f>LEN(keywords_copy[[#This Row],[keyword]])</f>
        <v>8</v>
      </c>
      <c r="C352">
        <v>0</v>
      </c>
      <c r="D352">
        <v>1</v>
      </c>
      <c r="E352" t="s">
        <v>1383</v>
      </c>
      <c r="G352" t="b">
        <f>COUNTA(_xlfn.TEXTSPLIT(keywords_copy[[#This Row],[processed]]," "))=1</f>
        <v>1</v>
      </c>
      <c r="H352" t="s">
        <v>1320</v>
      </c>
      <c r="I352" s="2" t="s">
        <v>1320</v>
      </c>
      <c r="K352" cm="1">
        <f t="array" ref="K352">SUM(--((_xlfn.REGEXTEST(keywords_copy[keyword], "\b" &amp; keywords_copy[[#This Row],[keyword]] &amp; ".*")) * (keywords_copy[keep]=1) * (keywords_copy[QA]=keywords_copy[[#This Row],[QA]]) *  (keywords_copy[Redundant]&lt;&gt;1)))</f>
        <v>1</v>
      </c>
      <c r="L352" t="str" cm="1">
        <f t="array" ref="L352">_xlfn.TEXTJOIN(", ", TRUE, _xlfn._xlws.FILTER(keywords_copy[keyword], (_xlfn.REGEXTEST(keywords_copy[keyword], "\b" &amp; keywords_copy[[#This Row],[keyword]] &amp; ".*")) * (keywords_copy[keep]=1)  * (keywords_copy[QA]=keywords_copy[[#This Row],[QA]]) *  (keywords_copy[Redundant]&lt;&gt;1), ""))</f>
        <v>prototyp</v>
      </c>
      <c r="M352" cm="1">
        <f t="array" ref="M352">SUM(--(RIGHT(_xlfn.TEXTSPLIT(keywords_copy[[#This Row],[processed]], ," "), 1) = "I"))</f>
        <v>0</v>
      </c>
      <c r="N352" cm="1">
        <f t="array" ref="N352">SUM(--(RIGHT(_xlfn.TEXTSPLIT(keywords_copy[[#This Row],[processed]], ," "), 2) = "bl"))</f>
        <v>0</v>
      </c>
      <c r="O352" cm="1">
        <f t="array" ref="O352">SUM(--(ISNUMBER(SEARCH(keywords_copy[[#This Row],[keyword]], keywords_copy[keyword]))))</f>
        <v>1</v>
      </c>
      <c r="P352" t="str" cm="1">
        <f t="array" ref="P352">_xlfn.TEXTJOIN(", ", TRUE, _xlfn._xlws.FILTER(keywords_copy[keyword], ISNUMBER(SEARCH(keywords_copy[[#This Row],[keyword]], keywords_copy[keyword])), ""))</f>
        <v>prototyp</v>
      </c>
      <c r="Q352" cm="1">
        <f t="array" ref="Q352">SUM(--((_xlfn.REGEXTEST(keywords_copy[keyword], "^" &amp; keywords_copy[[#This Row],[keyword]] &amp; ".*")) * (keywords_copy[keep]=1) ))</f>
        <v>1</v>
      </c>
      <c r="R352" t="str" cm="1">
        <f t="array" ref="R352">_xlfn.TEXTJOIN(", ", TRUE, _xlfn._xlws.FILTER(keywords_copy[keyword], (_xlfn.REGEXTEST(keywords_copy[keyword], "^" &amp; keywords_copy[[#This Row],[keyword]] &amp; ".*")) * (keywords_copy[keep]=1), ""))</f>
        <v>prototyp</v>
      </c>
      <c r="S352" t="str" cm="1">
        <f t="array" ref="S35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53" spans="1:19" hidden="1" x14ac:dyDescent="0.3">
      <c r="A353" t="str">
        <f>IF(NOT(ISBLANK(keywords_copy[[#This Row],[correct value]])), keywords_copy[[#This Row],[correct value]], keywords_copy[[#This Row],[processed]])</f>
        <v>filter</v>
      </c>
      <c r="B353">
        <f>LEN(keywords_copy[[#This Row],[keyword]])</f>
        <v>6</v>
      </c>
      <c r="C353">
        <v>0</v>
      </c>
      <c r="D353">
        <v>1</v>
      </c>
      <c r="E353" t="s">
        <v>492</v>
      </c>
      <c r="G353" t="b">
        <f>COUNTA(_xlfn.TEXTSPLIT(keywords_copy[[#This Row],[processed]]," "))=1</f>
        <v>1</v>
      </c>
      <c r="H353" t="s">
        <v>441</v>
      </c>
      <c r="I353" s="2" t="s">
        <v>441</v>
      </c>
      <c r="K353" cm="1">
        <f t="array" ref="K353">SUM(--((_xlfn.REGEXTEST(keywords_copy[keyword], "\b" &amp; keywords_copy[[#This Row],[keyword]] &amp; ".*")) * (keywords_copy[keep]=1) * (keywords_copy[QA]=keywords_copy[[#This Row],[QA]]) *  (keywords_copy[Redundant]&lt;&gt;1)))</f>
        <v>1</v>
      </c>
      <c r="L353" t="str" cm="1">
        <f t="array" ref="L353">_xlfn.TEXTJOIN(", ", TRUE, _xlfn._xlws.FILTER(keywords_copy[keyword], (_xlfn.REGEXTEST(keywords_copy[keyword], "\b" &amp; keywords_copy[[#This Row],[keyword]] &amp; ".*")) * (keywords_copy[keep]=1)  * (keywords_copy[QA]=keywords_copy[[#This Row],[QA]]) *  (keywords_copy[Redundant]&lt;&gt;1), ""))</f>
        <v>filter</v>
      </c>
      <c r="M353" cm="1">
        <f t="array" ref="M353">SUM(--(RIGHT(_xlfn.TEXTSPLIT(keywords_copy[[#This Row],[processed]], ," "), 1) = "I"))</f>
        <v>0</v>
      </c>
      <c r="N353" cm="1">
        <f t="array" ref="N353">SUM(--(RIGHT(_xlfn.TEXTSPLIT(keywords_copy[[#This Row],[processed]], ," "), 2) = "bl"))</f>
        <v>0</v>
      </c>
      <c r="O353" cm="1">
        <f t="array" ref="O353">SUM(--(ISNUMBER(SEARCH(keywords_copy[[#This Row],[keyword]], keywords_copy[keyword]))))</f>
        <v>1</v>
      </c>
      <c r="P353" t="str" cm="1">
        <f t="array" ref="P353">_xlfn.TEXTJOIN(", ", TRUE, _xlfn._xlws.FILTER(keywords_copy[keyword], ISNUMBER(SEARCH(keywords_copy[[#This Row],[keyword]], keywords_copy[keyword])), ""))</f>
        <v>filter</v>
      </c>
      <c r="Q353" cm="1">
        <f t="array" ref="Q353">SUM(--((_xlfn.REGEXTEST(keywords_copy[keyword], "^" &amp; keywords_copy[[#This Row],[keyword]] &amp; ".*")) * (keywords_copy[keep]=1) ))</f>
        <v>1</v>
      </c>
      <c r="R353" t="str" cm="1">
        <f t="array" ref="R353">_xlfn.TEXTJOIN(", ", TRUE, _xlfn._xlws.FILTER(keywords_copy[keyword], (_xlfn.REGEXTEST(keywords_copy[keyword], "^" &amp; keywords_copy[[#This Row],[keyword]] &amp; ".*")) * (keywords_copy[keep]=1), ""))</f>
        <v>filter</v>
      </c>
      <c r="S353" t="str" cm="1">
        <f t="array" ref="S35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54" spans="1:19" hidden="1" x14ac:dyDescent="0.3">
      <c r="A354" t="str">
        <f>IF(NOT(ISBLANK(keywords_copy[[#This Row],[correct value]])), keywords_copy[[#This Row],[correct value]], keywords_copy[[#This Row],[processed]])</f>
        <v>pci-dss</v>
      </c>
      <c r="B354">
        <f>LEN(keywords_copy[[#This Row],[keyword]])</f>
        <v>7</v>
      </c>
      <c r="C354">
        <v>0</v>
      </c>
      <c r="D354">
        <v>1</v>
      </c>
      <c r="E354" t="s">
        <v>1184</v>
      </c>
      <c r="G354" t="b">
        <f>COUNTA(_xlfn.TEXTSPLIT(keywords_copy[[#This Row],[processed]]," "))=1</f>
        <v>1</v>
      </c>
      <c r="H354" t="s">
        <v>1045</v>
      </c>
      <c r="I354" s="2" t="s">
        <v>1046</v>
      </c>
      <c r="K354" cm="1">
        <f t="array" ref="K354">SUM(--((_xlfn.REGEXTEST(keywords_copy[keyword], "\b" &amp; keywords_copy[[#This Row],[keyword]] &amp; ".*")) * (keywords_copy[keep]=1) * (keywords_copy[QA]=keywords_copy[[#This Row],[QA]]) *  (keywords_copy[Redundant]&lt;&gt;1)))</f>
        <v>1</v>
      </c>
      <c r="L354" t="str" cm="1">
        <f t="array" ref="L354">_xlfn.TEXTJOIN(", ", TRUE, _xlfn._xlws.FILTER(keywords_copy[keyword], (_xlfn.REGEXTEST(keywords_copy[keyword], "\b" &amp; keywords_copy[[#This Row],[keyword]] &amp; ".*")) * (keywords_copy[keep]=1)  * (keywords_copy[QA]=keywords_copy[[#This Row],[QA]]) *  (keywords_copy[Redundant]&lt;&gt;1), ""))</f>
        <v>pci-dss</v>
      </c>
      <c r="M354" cm="1">
        <f t="array" ref="M354">SUM(--(RIGHT(_xlfn.TEXTSPLIT(keywords_copy[[#This Row],[processed]], ," "), 1) = "I"))</f>
        <v>0</v>
      </c>
      <c r="N354" cm="1">
        <f t="array" ref="N354">SUM(--(RIGHT(_xlfn.TEXTSPLIT(keywords_copy[[#This Row],[processed]], ," "), 2) = "bl"))</f>
        <v>0</v>
      </c>
      <c r="O354" cm="1">
        <f t="array" ref="O354">SUM(--(ISNUMBER(SEARCH(keywords_copy[[#This Row],[keyword]], keywords_copy[keyword]))))</f>
        <v>1</v>
      </c>
      <c r="P354" t="str" cm="1">
        <f t="array" ref="P354">_xlfn.TEXTJOIN(", ", TRUE, _xlfn._xlws.FILTER(keywords_copy[keyword], ISNUMBER(SEARCH(keywords_copy[[#This Row],[keyword]], keywords_copy[keyword])), ""))</f>
        <v>pci-dss</v>
      </c>
      <c r="Q354" cm="1">
        <f t="array" ref="Q354">SUM(--((_xlfn.REGEXTEST(keywords_copy[keyword], "^" &amp; keywords_copy[[#This Row],[keyword]] &amp; ".*")) * (keywords_copy[keep]=1) ))</f>
        <v>1</v>
      </c>
      <c r="R354" t="str" cm="1">
        <f t="array" ref="R354">_xlfn.TEXTJOIN(", ", TRUE, _xlfn._xlws.FILTER(keywords_copy[keyword], (_xlfn.REGEXTEST(keywords_copy[keyword], "^" &amp; keywords_copy[[#This Row],[keyword]] &amp; ".*")) * (keywords_copy[keep]=1), ""))</f>
        <v>pci-dss</v>
      </c>
      <c r="S354" t="str" cm="1">
        <f t="array" ref="S35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55" spans="1:19" hidden="1" x14ac:dyDescent="0.3">
      <c r="A355" t="str">
        <f>IF(NOT(ISBLANK(keywords_copy[[#This Row],[correct value]])), keywords_copy[[#This Row],[correct value]], keywords_copy[[#This Row],[processed]])</f>
        <v>testab requir</v>
      </c>
      <c r="B355">
        <f>LEN(keywords_copy[[#This Row],[keyword]])</f>
        <v>13</v>
      </c>
      <c r="C355">
        <v>1</v>
      </c>
      <c r="D355">
        <v>1</v>
      </c>
      <c r="E355" t="s">
        <v>1262</v>
      </c>
      <c r="F355">
        <v>1</v>
      </c>
      <c r="G355" t="b">
        <f>COUNTA(_xlfn.TEXTSPLIT(keywords_copy[[#This Row],[processed]]," "))=1</f>
        <v>0</v>
      </c>
      <c r="H355" t="s">
        <v>1254</v>
      </c>
      <c r="I355" s="2" t="s">
        <v>1255</v>
      </c>
      <c r="J355" t="s">
        <v>1446</v>
      </c>
      <c r="K355" cm="1">
        <f t="array" ref="K355">SUM(--((_xlfn.REGEXTEST(keywords_copy[keyword], "\b" &amp; keywords_copy[[#This Row],[keyword]] &amp; ".*")) * (keywords_copy[keep]=1) * (keywords_copy[QA]=keywords_copy[[#This Row],[QA]]) *  (keywords_copy[Redundant]&lt;&gt;1)))</f>
        <v>0</v>
      </c>
      <c r="L355" t="str" cm="1">
        <f t="array" ref="L355">_xlfn.TEXTJOIN(", ", TRUE, _xlfn._xlws.FILTER(keywords_copy[keyword], (_xlfn.REGEXTEST(keywords_copy[keyword], "\b" &amp; keywords_copy[[#This Row],[keyword]] &amp; ".*")) * (keywords_copy[keep]=1)  * (keywords_copy[QA]=keywords_copy[[#This Row],[QA]]) *  (keywords_copy[Redundant]&lt;&gt;1), ""))</f>
        <v/>
      </c>
      <c r="M355" cm="1">
        <f t="array" ref="M355">SUM(--(RIGHT(_xlfn.TEXTSPLIT(keywords_copy[[#This Row],[processed]], ," "), 1) = "I"))</f>
        <v>0</v>
      </c>
      <c r="N355" cm="1">
        <f t="array" ref="N355">SUM(--(RIGHT(_xlfn.TEXTSPLIT(keywords_copy[[#This Row],[processed]], ," "), 2) = "bl"))</f>
        <v>1</v>
      </c>
      <c r="O355" cm="1">
        <f t="array" ref="O355">SUM(--(ISNUMBER(SEARCH(keywords_copy[[#This Row],[keyword]], keywords_copy[keyword]))))</f>
        <v>1</v>
      </c>
      <c r="P355" t="str" cm="1">
        <f t="array" ref="P355">_xlfn.TEXTJOIN(", ", TRUE, _xlfn._xlws.FILTER(keywords_copy[keyword], ISNUMBER(SEARCH(keywords_copy[[#This Row],[keyword]], keywords_copy[keyword])), ""))</f>
        <v>testab requir</v>
      </c>
      <c r="Q355" cm="1">
        <f t="array" ref="Q355">SUM(--((_xlfn.REGEXTEST(keywords_copy[keyword], "^" &amp; keywords_copy[[#This Row],[keyword]] &amp; ".*")) * (keywords_copy[keep]=1) ))</f>
        <v>1</v>
      </c>
      <c r="R355" t="str" cm="1">
        <f t="array" ref="R355">_xlfn.TEXTJOIN(", ", TRUE, _xlfn._xlws.FILTER(keywords_copy[keyword], (_xlfn.REGEXTEST(keywords_copy[keyword], "^" &amp; keywords_copy[[#This Row],[keyword]] &amp; ".*")) * (keywords_copy[keep]=1), ""))</f>
        <v>testab requir</v>
      </c>
      <c r="S355" t="str" cm="1">
        <f t="array" ref="S35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356" spans="1:19" x14ac:dyDescent="0.3">
      <c r="A356" s="6" t="str">
        <f>IF(NOT(ISBLANK(keywords_copy[[#This Row],[correct value]])), keywords_copy[[#This Row],[correct value]], keywords_copy[[#This Row],[processed]])</f>
        <v>fraca</v>
      </c>
      <c r="B356" s="6">
        <f>LEN(keywords_copy[[#This Row],[keyword]])</f>
        <v>5</v>
      </c>
      <c r="C356">
        <v>0</v>
      </c>
      <c r="D356">
        <v>0</v>
      </c>
      <c r="E356" t="s">
        <v>861</v>
      </c>
      <c r="G356" t="b">
        <f>COUNTA(_xlfn.TEXTSPLIT(keywords_copy[[#This Row],[processed]]," "))=1</f>
        <v>1</v>
      </c>
      <c r="H356" t="s">
        <v>749</v>
      </c>
      <c r="I356" t="s">
        <v>750</v>
      </c>
      <c r="K356" cm="1">
        <f t="array" ref="K356">SUM(--((_xlfn.REGEXTEST(keywords_copy[keyword], "\b" &amp; keywords_copy[[#This Row],[keyword]] &amp; ".*")) * (keywords_copy[keep]=1) * (keywords_copy[QA]=keywords_copy[[#This Row],[QA]]) *  (keywords_copy[Redundant]&lt;&gt;1)))</f>
        <v>0</v>
      </c>
      <c r="L356" t="str" cm="1">
        <f t="array" ref="L356">_xlfn.TEXTJOIN(", ", TRUE, _xlfn._xlws.FILTER(keywords_copy[keyword], (_xlfn.REGEXTEST(keywords_copy[keyword], "\b" &amp; keywords_copy[[#This Row],[keyword]] &amp; ".*")) * (keywords_copy[keep]=1)  * (keywords_copy[QA]=keywords_copy[[#This Row],[QA]]) *  (keywords_copy[Redundant]&lt;&gt;1), ""))</f>
        <v/>
      </c>
      <c r="M356" cm="1">
        <f t="array" ref="M356">SUM(--(RIGHT(_xlfn.TEXTSPLIT(keywords_copy[[#This Row],[processed]], ," "), 1) = "I"))</f>
        <v>0</v>
      </c>
      <c r="N356" cm="1">
        <f t="array" ref="N356">SUM(--(RIGHT(_xlfn.TEXTSPLIT(keywords_copy[[#This Row],[processed]], ," "), 2) = "bl"))</f>
        <v>0</v>
      </c>
      <c r="O356" cm="1">
        <f t="array" ref="O356">SUM(--(ISNUMBER(SEARCH(keywords_copy[[#This Row],[keyword]], keywords_copy[keyword]))))</f>
        <v>1</v>
      </c>
      <c r="P356" t="str" cm="1">
        <f t="array" ref="P356">_xlfn.TEXTJOIN(", ", TRUE, _xlfn._xlws.FILTER(keywords_copy[keyword], ISNUMBER(SEARCH(keywords_copy[[#This Row],[keyword]], keywords_copy[keyword])), ""))</f>
        <v>fraca</v>
      </c>
      <c r="Q356" cm="1">
        <f t="array" ref="Q356">SUM(--((_xlfn.REGEXTEST(keywords_copy[keyword], "^" &amp; keywords_copy[[#This Row],[keyword]] &amp; ".*")) * (keywords_copy[keep]=1) ))</f>
        <v>0</v>
      </c>
      <c r="R356" t="str" cm="1">
        <f t="array" ref="R356">_xlfn.TEXTJOIN(", ", TRUE, _xlfn._xlws.FILTER(keywords_copy[keyword], (_xlfn.REGEXTEST(keywords_copy[keyword], "^" &amp; keywords_copy[[#This Row],[keyword]] &amp; ".*")) * (keywords_copy[keep]=1), ""))</f>
        <v/>
      </c>
      <c r="S356" t="str" cm="1">
        <f t="array" ref="S35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7" spans="1:19" hidden="1" x14ac:dyDescent="0.3">
      <c r="A357" t="str">
        <f>IF(NOT(ISBLANK(keywords_copy[[#This Row],[correct value]])), keywords_copy[[#This Row],[correct value]], keywords_copy[[#This Row],[processed]])</f>
        <v>fmea</v>
      </c>
      <c r="B357">
        <f>LEN(keywords_copy[[#This Row],[keyword]])</f>
        <v>4</v>
      </c>
      <c r="C357">
        <v>0</v>
      </c>
      <c r="D357">
        <v>1</v>
      </c>
      <c r="E357" t="s">
        <v>861</v>
      </c>
      <c r="G357" t="b">
        <f>COUNTA(_xlfn.TEXTSPLIT(keywords_copy[[#This Row],[processed]]," "))=1</f>
        <v>1</v>
      </c>
      <c r="H357" t="s">
        <v>811</v>
      </c>
      <c r="I357" s="2" t="s">
        <v>812</v>
      </c>
      <c r="K357" cm="1">
        <f t="array" ref="K357">SUM(--((_xlfn.REGEXTEST(keywords_copy[keyword], "\b" &amp; keywords_copy[[#This Row],[keyword]] &amp; ".*")) * (keywords_copy[keep]=1) * (keywords_copy[QA]=keywords_copy[[#This Row],[QA]]) *  (keywords_copy[Redundant]&lt;&gt;1)))</f>
        <v>1</v>
      </c>
      <c r="L357" t="str" cm="1">
        <f t="array" ref="L357">_xlfn.TEXTJOIN(", ", TRUE, _xlfn._xlws.FILTER(keywords_copy[keyword], (_xlfn.REGEXTEST(keywords_copy[keyword], "\b" &amp; keywords_copy[[#This Row],[keyword]] &amp; ".*")) * (keywords_copy[keep]=1)  * (keywords_copy[QA]=keywords_copy[[#This Row],[QA]]) *  (keywords_copy[Redundant]&lt;&gt;1), ""))</f>
        <v>fmea</v>
      </c>
      <c r="M357" cm="1">
        <f t="array" ref="M357">SUM(--(RIGHT(_xlfn.TEXTSPLIT(keywords_copy[[#This Row],[processed]], ," "), 1) = "I"))</f>
        <v>0</v>
      </c>
      <c r="N357" cm="1">
        <f t="array" ref="N357">SUM(--(RIGHT(_xlfn.TEXTSPLIT(keywords_copy[[#This Row],[processed]], ," "), 2) = "bl"))</f>
        <v>0</v>
      </c>
      <c r="O357" cm="1">
        <f t="array" ref="O357">SUM(--(ISNUMBER(SEARCH(keywords_copy[[#This Row],[keyword]], keywords_copy[keyword]))))</f>
        <v>1</v>
      </c>
      <c r="P357" t="str" cm="1">
        <f t="array" ref="P357">_xlfn.TEXTJOIN(", ", TRUE, _xlfn._xlws.FILTER(keywords_copy[keyword], ISNUMBER(SEARCH(keywords_copy[[#This Row],[keyword]], keywords_copy[keyword])), ""))</f>
        <v>fmea</v>
      </c>
      <c r="Q357" cm="1">
        <f t="array" ref="Q357">SUM(--((_xlfn.REGEXTEST(keywords_copy[keyword], "^" &amp; keywords_copy[[#This Row],[keyword]] &amp; ".*")) * (keywords_copy[keep]=1) ))</f>
        <v>1</v>
      </c>
      <c r="R357" t="str" cm="1">
        <f t="array" ref="R357">_xlfn.TEXTJOIN(", ", TRUE, _xlfn._xlws.FILTER(keywords_copy[keyword], (_xlfn.REGEXTEST(keywords_copy[keyword], "^" &amp; keywords_copy[[#This Row],[keyword]] &amp; ".*")) * (keywords_copy[keep]=1), ""))</f>
        <v>fmea</v>
      </c>
      <c r="S357" t="str" cm="1">
        <f t="array" ref="S35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8" spans="1:19" hidden="1" x14ac:dyDescent="0.3">
      <c r="A358" t="str">
        <f>IF(NOT(ISBLANK(keywords_copy[[#This Row],[correct value]])), keywords_copy[[#This Row],[correct value]], keywords_copy[[#This Row],[processed]])</f>
        <v>fmeca</v>
      </c>
      <c r="B358">
        <f>LEN(keywords_copy[[#This Row],[keyword]])</f>
        <v>5</v>
      </c>
      <c r="C358">
        <v>0</v>
      </c>
      <c r="D358">
        <v>1</v>
      </c>
      <c r="E358" t="s">
        <v>861</v>
      </c>
      <c r="G358" t="b">
        <f>COUNTA(_xlfn.TEXTSPLIT(keywords_copy[[#This Row],[processed]]," "))=1</f>
        <v>1</v>
      </c>
      <c r="H358" t="s">
        <v>813</v>
      </c>
      <c r="I358" s="2" t="s">
        <v>814</v>
      </c>
      <c r="K358" cm="1">
        <f t="array" ref="K358">SUM(--((_xlfn.REGEXTEST(keywords_copy[keyword], "\b" &amp; keywords_copy[[#This Row],[keyword]] &amp; ".*")) * (keywords_copy[keep]=1) * (keywords_copy[QA]=keywords_copy[[#This Row],[QA]]) *  (keywords_copy[Redundant]&lt;&gt;1)))</f>
        <v>1</v>
      </c>
      <c r="L358" t="str" cm="1">
        <f t="array" ref="L358">_xlfn.TEXTJOIN(", ", TRUE, _xlfn._xlws.FILTER(keywords_copy[keyword], (_xlfn.REGEXTEST(keywords_copy[keyword], "\b" &amp; keywords_copy[[#This Row],[keyword]] &amp; ".*")) * (keywords_copy[keep]=1)  * (keywords_copy[QA]=keywords_copy[[#This Row],[QA]]) *  (keywords_copy[Redundant]&lt;&gt;1), ""))</f>
        <v>fmeca</v>
      </c>
      <c r="M358" cm="1">
        <f t="array" ref="M358">SUM(--(RIGHT(_xlfn.TEXTSPLIT(keywords_copy[[#This Row],[processed]], ," "), 1) = "I"))</f>
        <v>0</v>
      </c>
      <c r="N358" cm="1">
        <f t="array" ref="N358">SUM(--(RIGHT(_xlfn.TEXTSPLIT(keywords_copy[[#This Row],[processed]], ," "), 2) = "bl"))</f>
        <v>0</v>
      </c>
      <c r="O358" cm="1">
        <f t="array" ref="O358">SUM(--(ISNUMBER(SEARCH(keywords_copy[[#This Row],[keyword]], keywords_copy[keyword]))))</f>
        <v>1</v>
      </c>
      <c r="P358" t="str" cm="1">
        <f t="array" ref="P358">_xlfn.TEXTJOIN(", ", TRUE, _xlfn._xlws.FILTER(keywords_copy[keyword], ISNUMBER(SEARCH(keywords_copy[[#This Row],[keyword]], keywords_copy[keyword])), ""))</f>
        <v>fmeca</v>
      </c>
      <c r="Q358" cm="1">
        <f t="array" ref="Q358">SUM(--((_xlfn.REGEXTEST(keywords_copy[keyword], "^" &amp; keywords_copy[[#This Row],[keyword]] &amp; ".*")) * (keywords_copy[keep]=1) ))</f>
        <v>1</v>
      </c>
      <c r="R358" t="str" cm="1">
        <f t="array" ref="R358">_xlfn.TEXTJOIN(", ", TRUE, _xlfn._xlws.FILTER(keywords_copy[keyword], (_xlfn.REGEXTEST(keywords_copy[keyword], "^" &amp; keywords_copy[[#This Row],[keyword]] &amp; ".*")) * (keywords_copy[keep]=1), ""))</f>
        <v>fmeca</v>
      </c>
      <c r="S358" t="str" cm="1">
        <f t="array" ref="S3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59" spans="1:19" hidden="1" x14ac:dyDescent="0.3">
      <c r="A359" t="str">
        <f>IF(NOT(ISBLANK(keywords_copy[[#This Row],[correct value]])), keywords_copy[[#This Row],[correct value]], keywords_copy[[#This Row],[processed]])</f>
        <v>format</v>
      </c>
      <c r="B359">
        <f>LEN(keywords_copy[[#This Row],[keyword]])</f>
        <v>6</v>
      </c>
      <c r="C359">
        <v>0</v>
      </c>
      <c r="D359">
        <v>1</v>
      </c>
      <c r="E359" t="s">
        <v>115</v>
      </c>
      <c r="G359" t="b">
        <f>COUNTA(_xlfn.TEXTSPLIT(keywords_copy[[#This Row],[processed]]," "))=1</f>
        <v>1</v>
      </c>
      <c r="H359" t="s">
        <v>41</v>
      </c>
      <c r="I359" s="2" t="s">
        <v>41</v>
      </c>
      <c r="K359" cm="1">
        <f t="array" ref="K359">SUM(--((_xlfn.REGEXTEST(keywords_copy[keyword], "\b" &amp; keywords_copy[[#This Row],[keyword]] &amp; ".*")) * (keywords_copy[keep]=1) * (keywords_copy[QA]=keywords_copy[[#This Row],[QA]]) *  (keywords_copy[Redundant]&lt;&gt;1)))</f>
        <v>1</v>
      </c>
      <c r="L359" t="str" cm="1">
        <f t="array" ref="L359">_xlfn.TEXTJOIN(", ", TRUE, _xlfn._xlws.FILTER(keywords_copy[keyword], (_xlfn.REGEXTEST(keywords_copy[keyword], "\b" &amp; keywords_copy[[#This Row],[keyword]] &amp; ".*")) * (keywords_copy[keep]=1)  * (keywords_copy[QA]=keywords_copy[[#This Row],[QA]]) *  (keywords_copy[Redundant]&lt;&gt;1), ""))</f>
        <v>format</v>
      </c>
      <c r="M359" cm="1">
        <f t="array" ref="M359">SUM(--(RIGHT(_xlfn.TEXTSPLIT(keywords_copy[[#This Row],[processed]], ," "), 1) = "I"))</f>
        <v>0</v>
      </c>
      <c r="N359" cm="1">
        <f t="array" ref="N359">SUM(--(RIGHT(_xlfn.TEXTSPLIT(keywords_copy[[#This Row],[processed]], ," "), 2) = "bl"))</f>
        <v>0</v>
      </c>
      <c r="O359" cm="1">
        <f t="array" ref="O359">SUM(--(ISNUMBER(SEARCH(keywords_copy[[#This Row],[keyword]], keywords_copy[keyword]))))</f>
        <v>2</v>
      </c>
      <c r="P359" t="str" cm="1">
        <f t="array" ref="P359">_xlfn.TEXTJOIN(", ", TRUE, _xlfn._xlws.FILTER(keywords_copy[keyword], ISNUMBER(SEARCH(keywords_copy[[#This Row],[keyword]], keywords_copy[keyword])), ""))</f>
        <v>data format, format</v>
      </c>
      <c r="Q359" cm="1">
        <f t="array" ref="Q359">SUM(--((_xlfn.REGEXTEST(keywords_copy[keyword], "^" &amp; keywords_copy[[#This Row],[keyword]] &amp; ".*")) * (keywords_copy[keep]=1) ))</f>
        <v>1</v>
      </c>
      <c r="R359" t="str" cm="1">
        <f t="array" ref="R359">_xlfn.TEXTJOIN(", ", TRUE, _xlfn._xlws.FILTER(keywords_copy[keyword], (_xlfn.REGEXTEST(keywords_copy[keyword], "^" &amp; keywords_copy[[#This Row],[keyword]] &amp; ".*")) * (keywords_copy[keep]=1), ""))</f>
        <v>format</v>
      </c>
      <c r="S359" t="str" cm="1">
        <f t="array" ref="S35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60" spans="1:19" hidden="1" x14ac:dyDescent="0.3">
      <c r="A360" t="str">
        <f>IF(NOT(ISBLANK(keywords_copy[[#This Row],[correct value]])), keywords_copy[[#This Row],[correct value]], keywords_copy[[#This Row],[processed]])</f>
        <v>framework compon</v>
      </c>
      <c r="B360">
        <f>LEN(keywords_copy[[#This Row],[keyword]])</f>
        <v>16</v>
      </c>
      <c r="C360">
        <v>1</v>
      </c>
      <c r="D360">
        <v>1</v>
      </c>
      <c r="E360" t="s">
        <v>492</v>
      </c>
      <c r="F360">
        <v>1</v>
      </c>
      <c r="G360" t="b">
        <f>COUNTA(_xlfn.TEXTSPLIT(keywords_copy[[#This Row],[processed]]," "))=1</f>
        <v>0</v>
      </c>
      <c r="H360" t="s">
        <v>486</v>
      </c>
      <c r="I360" s="2" t="s">
        <v>487</v>
      </c>
      <c r="K360" cm="1">
        <f t="array" ref="K360">SUM(--((_xlfn.REGEXTEST(keywords_copy[keyword], "\b" &amp; keywords_copy[[#This Row],[keyword]] &amp; ".*")) * (keywords_copy[keep]=1) * (keywords_copy[QA]=keywords_copy[[#This Row],[QA]]) *  (keywords_copy[Redundant]&lt;&gt;1)))</f>
        <v>0</v>
      </c>
      <c r="L360" t="str" cm="1">
        <f t="array" ref="L360">_xlfn.TEXTJOIN(", ", TRUE, _xlfn._xlws.FILTER(keywords_copy[keyword], (_xlfn.REGEXTEST(keywords_copy[keyword], "\b" &amp; keywords_copy[[#This Row],[keyword]] &amp; ".*")) * (keywords_copy[keep]=1)  * (keywords_copy[QA]=keywords_copy[[#This Row],[QA]]) *  (keywords_copy[Redundant]&lt;&gt;1), ""))</f>
        <v/>
      </c>
      <c r="M360" cm="1">
        <f t="array" ref="M360">SUM(--(RIGHT(_xlfn.TEXTSPLIT(keywords_copy[[#This Row],[processed]], ," "), 1) = "I"))</f>
        <v>0</v>
      </c>
      <c r="N360" cm="1">
        <f t="array" ref="N360">SUM(--(RIGHT(_xlfn.TEXTSPLIT(keywords_copy[[#This Row],[processed]], ," "), 2) = "bl"))</f>
        <v>0</v>
      </c>
      <c r="O360" cm="1">
        <f t="array" ref="O360">SUM(--(ISNUMBER(SEARCH(keywords_copy[[#This Row],[keyword]], keywords_copy[keyword]))))</f>
        <v>1</v>
      </c>
      <c r="P360" t="str" cm="1">
        <f t="array" ref="P360">_xlfn.TEXTJOIN(", ", TRUE, _xlfn._xlws.FILTER(keywords_copy[keyword], ISNUMBER(SEARCH(keywords_copy[[#This Row],[keyword]], keywords_copy[keyword])), ""))</f>
        <v>framework compon</v>
      </c>
      <c r="Q360" cm="1">
        <f t="array" ref="Q360">SUM(--((_xlfn.REGEXTEST(keywords_copy[keyword], "^" &amp; keywords_copy[[#This Row],[keyword]] &amp; ".*")) * (keywords_copy[keep]=1) ))</f>
        <v>1</v>
      </c>
      <c r="R360" t="str" cm="1">
        <f t="array" ref="R360">_xlfn.TEXTJOIN(", ", TRUE, _xlfn._xlws.FILTER(keywords_copy[keyword], (_xlfn.REGEXTEST(keywords_copy[keyword], "^" &amp; keywords_copy[[#This Row],[keyword]] &amp; ".*")) * (keywords_copy[keep]=1), ""))</f>
        <v>framework compon</v>
      </c>
      <c r="S360" t="str" cm="1">
        <f t="array" ref="S36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61" spans="1:19" hidden="1" x14ac:dyDescent="0.3">
      <c r="A361" t="str">
        <f>IF(NOT(ISBLANK(keywords_copy[[#This Row],[correct value]])), keywords_copy[[#This Row],[correct value]], keywords_copy[[#This Row],[processed]])</f>
        <v>frequenc</v>
      </c>
      <c r="B361">
        <f>LEN(keywords_copy[[#This Row],[keyword]])</f>
        <v>8</v>
      </c>
      <c r="C361">
        <v>0</v>
      </c>
      <c r="D361">
        <v>1</v>
      </c>
      <c r="E361" t="s">
        <v>399</v>
      </c>
      <c r="G361" t="b">
        <f>COUNTA(_xlfn.TEXTSPLIT(keywords_copy[[#This Row],[processed]]," "))=1</f>
        <v>1</v>
      </c>
      <c r="H361" t="s">
        <v>374</v>
      </c>
      <c r="I361" s="2" t="s">
        <v>375</v>
      </c>
      <c r="K361" cm="1">
        <f t="array" ref="K361">SUM(--((_xlfn.REGEXTEST(keywords_copy[keyword], "\b" &amp; keywords_copy[[#This Row],[keyword]] &amp; ".*")) * (keywords_copy[keep]=1) * (keywords_copy[QA]=keywords_copy[[#This Row],[QA]]) *  (keywords_copy[Redundant]&lt;&gt;1)))</f>
        <v>1</v>
      </c>
      <c r="L361" t="str" cm="1">
        <f t="array" ref="L361">_xlfn.TEXTJOIN(", ", TRUE, _xlfn._xlws.FILTER(keywords_copy[keyword], (_xlfn.REGEXTEST(keywords_copy[keyword], "\b" &amp; keywords_copy[[#This Row],[keyword]] &amp; ".*")) * (keywords_copy[keep]=1)  * (keywords_copy[QA]=keywords_copy[[#This Row],[QA]]) *  (keywords_copy[Redundant]&lt;&gt;1), ""))</f>
        <v>frequenc</v>
      </c>
      <c r="M361" cm="1">
        <f t="array" ref="M361">SUM(--(RIGHT(_xlfn.TEXTSPLIT(keywords_copy[[#This Row],[processed]], ," "), 1) = "I"))</f>
        <v>0</v>
      </c>
      <c r="N361" cm="1">
        <f t="array" ref="N361">SUM(--(RIGHT(_xlfn.TEXTSPLIT(keywords_copy[[#This Row],[processed]], ," "), 2) = "bl"))</f>
        <v>0</v>
      </c>
      <c r="O361" cm="1">
        <f t="array" ref="O361">SUM(--(ISNUMBER(SEARCH(keywords_copy[[#This Row],[keyword]], keywords_copy[keyword]))))</f>
        <v>1</v>
      </c>
      <c r="P361" t="str" cm="1">
        <f t="array" ref="P361">_xlfn.TEXTJOIN(", ", TRUE, _xlfn._xlws.FILTER(keywords_copy[keyword], ISNUMBER(SEARCH(keywords_copy[[#This Row],[keyword]], keywords_copy[keyword])), ""))</f>
        <v>frequenc</v>
      </c>
      <c r="Q361" cm="1">
        <f t="array" ref="Q361">SUM(--((_xlfn.REGEXTEST(keywords_copy[keyword], "^" &amp; keywords_copy[[#This Row],[keyword]] &amp; ".*")) * (keywords_copy[keep]=1) ))</f>
        <v>1</v>
      </c>
      <c r="R361" t="str" cm="1">
        <f t="array" ref="R361">_xlfn.TEXTJOIN(", ", TRUE, _xlfn._xlws.FILTER(keywords_copy[keyword], (_xlfn.REGEXTEST(keywords_copy[keyword], "^" &amp; keywords_copy[[#This Row],[keyword]] &amp; ".*")) * (keywords_copy[keep]=1), ""))</f>
        <v>frequenc</v>
      </c>
      <c r="S361" t="str" cm="1">
        <f t="array" ref="S36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62" spans="1:19" hidden="1" x14ac:dyDescent="0.3">
      <c r="A362" t="str">
        <f>IF(NOT(ISBLANK(keywords_copy[[#This Row],[correct value]])), keywords_copy[[#This Row],[correct value]], keywords_copy[[#This Row],[processed]])</f>
        <v>fta</v>
      </c>
      <c r="B362">
        <f>LEN(keywords_copy[[#This Row],[keyword]])</f>
        <v>3</v>
      </c>
      <c r="C362">
        <v>0</v>
      </c>
      <c r="D362">
        <v>1</v>
      </c>
      <c r="E362" t="s">
        <v>861</v>
      </c>
      <c r="G362" t="b">
        <f>COUNTA(_xlfn.TEXTSPLIT(keywords_copy[[#This Row],[processed]]," "))=1</f>
        <v>1</v>
      </c>
      <c r="H362" t="s">
        <v>815</v>
      </c>
      <c r="I362" s="2" t="s">
        <v>816</v>
      </c>
      <c r="K362" cm="1">
        <f t="array" ref="K362">SUM(--((_xlfn.REGEXTEST(keywords_copy[keyword], "\b" &amp; keywords_copy[[#This Row],[keyword]] &amp; ".*")) * (keywords_copy[keep]=1) * (keywords_copy[QA]=keywords_copy[[#This Row],[QA]]) *  (keywords_copy[Redundant]&lt;&gt;1)))</f>
        <v>1</v>
      </c>
      <c r="L362" t="str" cm="1">
        <f t="array" ref="L362">_xlfn.TEXTJOIN(", ", TRUE, _xlfn._xlws.FILTER(keywords_copy[keyword], (_xlfn.REGEXTEST(keywords_copy[keyword], "\b" &amp; keywords_copy[[#This Row],[keyword]] &amp; ".*")) * (keywords_copy[keep]=1)  * (keywords_copy[QA]=keywords_copy[[#This Row],[QA]]) *  (keywords_copy[Redundant]&lt;&gt;1), ""))</f>
        <v>fta</v>
      </c>
      <c r="M362" cm="1">
        <f t="array" ref="M362">SUM(--(RIGHT(_xlfn.TEXTSPLIT(keywords_copy[[#This Row],[processed]], ," "), 1) = "I"))</f>
        <v>0</v>
      </c>
      <c r="N362" cm="1">
        <f t="array" ref="N362">SUM(--(RIGHT(_xlfn.TEXTSPLIT(keywords_copy[[#This Row],[processed]], ," "), 2) = "bl"))</f>
        <v>0</v>
      </c>
      <c r="O362" cm="1">
        <f t="array" ref="O362">SUM(--(ISNUMBER(SEARCH(keywords_copy[[#This Row],[keyword]], keywords_copy[keyword]))))</f>
        <v>1</v>
      </c>
      <c r="P362" t="str" cm="1">
        <f t="array" ref="P362">_xlfn.TEXTJOIN(", ", TRUE, _xlfn._xlws.FILTER(keywords_copy[keyword], ISNUMBER(SEARCH(keywords_copy[[#This Row],[keyword]], keywords_copy[keyword])), ""))</f>
        <v>fta</v>
      </c>
      <c r="Q362" cm="1">
        <f t="array" ref="Q362">SUM(--((_xlfn.REGEXTEST(keywords_copy[keyword], "^" &amp; keywords_copy[[#This Row],[keyword]] &amp; ".*")) * (keywords_copy[keep]=1) ))</f>
        <v>1</v>
      </c>
      <c r="R362" t="str" cm="1">
        <f t="array" ref="R362">_xlfn.TEXTJOIN(", ", TRUE, _xlfn._xlws.FILTER(keywords_copy[keyword], (_xlfn.REGEXTEST(keywords_copy[keyword], "^" &amp; keywords_copy[[#This Row],[keyword]] &amp; ".*")) * (keywords_copy[keep]=1), ""))</f>
        <v>fta</v>
      </c>
      <c r="S362" t="str" cm="1">
        <f t="array" ref="S36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63" spans="1:19" x14ac:dyDescent="0.3">
      <c r="A363" s="6" t="str">
        <f>IF(NOT(ISBLANK(keywords_copy[[#This Row],[correct value]])), keywords_copy[[#This Row],[correct value]], keywords_copy[[#This Row],[processed]])</f>
        <v>gateway</v>
      </c>
      <c r="B363" s="6">
        <f>LEN(keywords_copy[[#This Row],[keyword]])</f>
        <v>7</v>
      </c>
      <c r="C363">
        <v>0</v>
      </c>
      <c r="D363">
        <v>0</v>
      </c>
      <c r="E363" t="s">
        <v>492</v>
      </c>
      <c r="G363" t="b">
        <f>COUNTA(_xlfn.TEXTSPLIT(keywords_copy[[#This Row],[processed]]," "))=1</f>
        <v>1</v>
      </c>
      <c r="H363" t="s">
        <v>73</v>
      </c>
      <c r="I363" t="s">
        <v>73</v>
      </c>
      <c r="K363" cm="1">
        <f t="array" ref="K363">SUM(--((_xlfn.REGEXTEST(keywords_copy[keyword], "\b" &amp; keywords_copy[[#This Row],[keyword]] &amp; ".*")) * (keywords_copy[keep]=1) * (keywords_copy[QA]=keywords_copy[[#This Row],[QA]]) *  (keywords_copy[Redundant]&lt;&gt;1)))</f>
        <v>0</v>
      </c>
      <c r="L363" t="str" cm="1">
        <f t="array" ref="L363">_xlfn.TEXTJOIN(", ", TRUE, _xlfn._xlws.FILTER(keywords_copy[keyword], (_xlfn.REGEXTEST(keywords_copy[keyword], "\b" &amp; keywords_copy[[#This Row],[keyword]] &amp; ".*")) * (keywords_copy[keep]=1)  * (keywords_copy[QA]=keywords_copy[[#This Row],[QA]]) *  (keywords_copy[Redundant]&lt;&gt;1), ""))</f>
        <v/>
      </c>
      <c r="M363" cm="1">
        <f t="array" ref="M363">SUM(--(RIGHT(_xlfn.TEXTSPLIT(keywords_copy[[#This Row],[processed]], ," "), 1) = "I"))</f>
        <v>0</v>
      </c>
      <c r="N363" cm="1">
        <f t="array" ref="N363">SUM(--(RIGHT(_xlfn.TEXTSPLIT(keywords_copy[[#This Row],[processed]], ," "), 2) = "bl"))</f>
        <v>0</v>
      </c>
      <c r="O363" cm="1">
        <f t="array" ref="O363">SUM(--(ISNUMBER(SEARCH(keywords_copy[[#This Row],[keyword]], keywords_copy[keyword]))))</f>
        <v>3</v>
      </c>
      <c r="P363" t="str" cm="1">
        <f t="array" ref="P363">_xlfn.TEXTJOIN(", ", TRUE, _xlfn._xlws.FILTER(keywords_copy[keyword], ISNUMBER(SEARCH(keywords_copy[[#This Row],[keyword]], keywords_copy[keyword])), ""))</f>
        <v>gateway, gateway, gateway</v>
      </c>
      <c r="Q363" cm="1">
        <f t="array" ref="Q363">SUM(--((_xlfn.REGEXTEST(keywords_copy[keyword], "^" &amp; keywords_copy[[#This Row],[keyword]] &amp; ".*")) * (keywords_copy[keep]=1) ))</f>
        <v>2</v>
      </c>
      <c r="R363" t="str" cm="1">
        <f t="array" ref="R363">_xlfn.TEXTJOIN(", ", TRUE, _xlfn._xlws.FILTER(keywords_copy[keyword], (_xlfn.REGEXTEST(keywords_copy[keyword], "^" &amp; keywords_copy[[#This Row],[keyword]] &amp; ".*")) * (keywords_copy[keep]=1), ""))</f>
        <v>gateway, gateway</v>
      </c>
      <c r="S363" t="str" cm="1">
        <f t="array" ref="S36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64" spans="1:19" hidden="1" x14ac:dyDescent="0.3">
      <c r="A364" t="str">
        <f>IF(NOT(ISBLANK(keywords_copy[[#This Row],[correct value]])), keywords_copy[[#This Row],[correct value]], keywords_copy[[#This Row],[processed]])</f>
        <v>fully manag</v>
      </c>
      <c r="B364">
        <f>LEN(keywords_copy[[#This Row],[keyword]])</f>
        <v>11</v>
      </c>
      <c r="C364">
        <v>1</v>
      </c>
      <c r="D364">
        <v>1</v>
      </c>
      <c r="E364" t="s">
        <v>861</v>
      </c>
      <c r="G364" t="b">
        <f>COUNTA(_xlfn.TEXTSPLIT(keywords_copy[[#This Row],[processed]]," "))=1</f>
        <v>0</v>
      </c>
      <c r="H364" t="s">
        <v>844</v>
      </c>
      <c r="I364" s="2" t="s">
        <v>845</v>
      </c>
      <c r="J364" t="s">
        <v>1407</v>
      </c>
      <c r="K364" cm="1">
        <f t="array" ref="K364">SUM(--((_xlfn.REGEXTEST(keywords_copy[keyword], "\b" &amp; keywords_copy[[#This Row],[keyword]] &amp; ".*")) * (keywords_copy[keep]=1) * (keywords_copy[QA]=keywords_copy[[#This Row],[QA]]) *  (keywords_copy[Redundant]&lt;&gt;1)))</f>
        <v>1</v>
      </c>
      <c r="L364" t="str" cm="1">
        <f t="array" ref="L364">_xlfn.TEXTJOIN(", ", TRUE, _xlfn._xlws.FILTER(keywords_copy[keyword], (_xlfn.REGEXTEST(keywords_copy[keyword], "\b" &amp; keywords_copy[[#This Row],[keyword]] &amp; ".*")) * (keywords_copy[keep]=1)  * (keywords_copy[QA]=keywords_copy[[#This Row],[QA]]) *  (keywords_copy[Redundant]&lt;&gt;1), ""))</f>
        <v>fully manag</v>
      </c>
      <c r="M364" cm="1">
        <f t="array" ref="M364">SUM(--(RIGHT(_xlfn.TEXTSPLIT(keywords_copy[[#This Row],[processed]], ," "), 1) = "I"))</f>
        <v>1</v>
      </c>
      <c r="N364" cm="1">
        <f t="array" ref="N364">SUM(--(RIGHT(_xlfn.TEXTSPLIT(keywords_copy[[#This Row],[processed]], ," "), 2) = "bl"))</f>
        <v>0</v>
      </c>
      <c r="O364" cm="1">
        <f t="array" ref="O364">SUM(--(ISNUMBER(SEARCH(keywords_copy[[#This Row],[keyword]], keywords_copy[keyword]))))</f>
        <v>1</v>
      </c>
      <c r="P364" t="str" cm="1">
        <f t="array" ref="P364">_xlfn.TEXTJOIN(", ", TRUE, _xlfn._xlws.FILTER(keywords_copy[keyword], ISNUMBER(SEARCH(keywords_copy[[#This Row],[keyword]], keywords_copy[keyword])), ""))</f>
        <v>fully manag</v>
      </c>
      <c r="Q364" cm="1">
        <f t="array" ref="Q364">SUM(--((_xlfn.REGEXTEST(keywords_copy[keyword], "^" &amp; keywords_copy[[#This Row],[keyword]] &amp; ".*")) * (keywords_copy[keep]=1) ))</f>
        <v>1</v>
      </c>
      <c r="R364" t="str" cm="1">
        <f t="array" ref="R364">_xlfn.TEXTJOIN(", ", TRUE, _xlfn._xlws.FILTER(keywords_copy[keyword], (_xlfn.REGEXTEST(keywords_copy[keyword], "^" &amp; keywords_copy[[#This Row],[keyword]] &amp; ".*")) * (keywords_copy[keep]=1), ""))</f>
        <v>fully manag</v>
      </c>
      <c r="S364" t="str" cm="1">
        <f t="array" ref="S36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65" spans="1:19" hidden="1" x14ac:dyDescent="0.3">
      <c r="A365" t="str">
        <f>IF(NOT(ISBLANK(keywords_copy[[#This Row],[correct value]])), keywords_copy[[#This Row],[correct value]], keywords_copy[[#This Row],[processed]])</f>
        <v>qualit assur</v>
      </c>
      <c r="B365">
        <f>LEN(keywords_copy[[#This Row],[keyword]])</f>
        <v>12</v>
      </c>
      <c r="C365">
        <v>1</v>
      </c>
      <c r="D365">
        <v>1</v>
      </c>
      <c r="E365" t="s">
        <v>1262</v>
      </c>
      <c r="G365" t="b">
        <f>COUNTA(_xlfn.TEXTSPLIT(keywords_copy[[#This Row],[processed]]," "))=1</f>
        <v>0</v>
      </c>
      <c r="H365" t="s">
        <v>1258</v>
      </c>
      <c r="I365" s="2" t="s">
        <v>1259</v>
      </c>
      <c r="J365" t="s">
        <v>1425</v>
      </c>
      <c r="K365" cm="1">
        <f t="array" ref="K365">SUM(--((_xlfn.REGEXTEST(keywords_copy[keyword], "\b" &amp; keywords_copy[[#This Row],[keyword]] &amp; ".*")) * (keywords_copy[keep]=1) * (keywords_copy[QA]=keywords_copy[[#This Row],[QA]]) *  (keywords_copy[Redundant]&lt;&gt;1)))</f>
        <v>1</v>
      </c>
      <c r="L365" t="str" cm="1">
        <f t="array" ref="L365">_xlfn.TEXTJOIN(", ", TRUE, _xlfn._xlws.FILTER(keywords_copy[keyword], (_xlfn.REGEXTEST(keywords_copy[keyword], "\b" &amp; keywords_copy[[#This Row],[keyword]] &amp; ".*")) * (keywords_copy[keep]=1)  * (keywords_copy[QA]=keywords_copy[[#This Row],[QA]]) *  (keywords_copy[Redundant]&lt;&gt;1), ""))</f>
        <v>qualit assur</v>
      </c>
      <c r="M365" cm="1">
        <f t="array" ref="M365">SUM(--(RIGHT(_xlfn.TEXTSPLIT(keywords_copy[[#This Row],[processed]], ," "), 1) = "I"))</f>
        <v>1</v>
      </c>
      <c r="N365" cm="1">
        <f t="array" ref="N365">SUM(--(RIGHT(_xlfn.TEXTSPLIT(keywords_copy[[#This Row],[processed]], ," "), 2) = "bl"))</f>
        <v>0</v>
      </c>
      <c r="O365" cm="1">
        <f t="array" ref="O365">SUM(--(ISNUMBER(SEARCH(keywords_copy[[#This Row],[keyword]], keywords_copy[keyword]))))</f>
        <v>1</v>
      </c>
      <c r="P365" t="str" cm="1">
        <f t="array" ref="P365">_xlfn.TEXTJOIN(", ", TRUE, _xlfn._xlws.FILTER(keywords_copy[keyword], ISNUMBER(SEARCH(keywords_copy[[#This Row],[keyword]], keywords_copy[keyword])), ""))</f>
        <v>qualit assur</v>
      </c>
      <c r="Q365" cm="1">
        <f t="array" ref="Q365">SUM(--((_xlfn.REGEXTEST(keywords_copy[keyword], "^" &amp; keywords_copy[[#This Row],[keyword]] &amp; ".*")) * (keywords_copy[keep]=1) ))</f>
        <v>1</v>
      </c>
      <c r="R365" t="str" cm="1">
        <f t="array" ref="R365">_xlfn.TEXTJOIN(", ", TRUE, _xlfn._xlws.FILTER(keywords_copy[keyword], (_xlfn.REGEXTEST(keywords_copy[keyword], "^" &amp; keywords_copy[[#This Row],[keyword]] &amp; ".*")) * (keywords_copy[keep]=1), ""))</f>
        <v>qualit assur</v>
      </c>
      <c r="S365" t="str" cm="1">
        <f t="array" ref="S36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366" spans="1:19" hidden="1" x14ac:dyDescent="0.3">
      <c r="A366" t="str">
        <f>IF(NOT(ISBLANK(keywords_copy[[#This Row],[correct value]])), keywords_copy[[#This Row],[correct value]], keywords_copy[[#This Row],[processed]])</f>
        <v>rootkit</v>
      </c>
      <c r="B366">
        <f>LEN(keywords_copy[[#This Row],[keyword]])</f>
        <v>7</v>
      </c>
      <c r="C366">
        <v>0</v>
      </c>
      <c r="D366">
        <v>1</v>
      </c>
      <c r="E366" t="s">
        <v>1184</v>
      </c>
      <c r="G366" t="b">
        <f>COUNTA(_xlfn.TEXTSPLIT(keywords_copy[[#This Row],[processed]]," "))=1</f>
        <v>1</v>
      </c>
      <c r="H366" t="s">
        <v>1032</v>
      </c>
      <c r="I366" s="2" t="s">
        <v>1032</v>
      </c>
      <c r="K366" cm="1">
        <f t="array" ref="K366">SUM(--((_xlfn.REGEXTEST(keywords_copy[keyword], "\b" &amp; keywords_copy[[#This Row],[keyword]] &amp; ".*")) * (keywords_copy[keep]=1) * (keywords_copy[QA]=keywords_copy[[#This Row],[QA]]) *  (keywords_copy[Redundant]&lt;&gt;1)))</f>
        <v>1</v>
      </c>
      <c r="L366" t="str" cm="1">
        <f t="array" ref="L366">_xlfn.TEXTJOIN(", ", TRUE, _xlfn._xlws.FILTER(keywords_copy[keyword], (_xlfn.REGEXTEST(keywords_copy[keyword], "\b" &amp; keywords_copy[[#This Row],[keyword]] &amp; ".*")) * (keywords_copy[keep]=1)  * (keywords_copy[QA]=keywords_copy[[#This Row],[QA]]) *  (keywords_copy[Redundant]&lt;&gt;1), ""))</f>
        <v>rootkit</v>
      </c>
      <c r="M366" cm="1">
        <f t="array" ref="M366">SUM(--(RIGHT(_xlfn.TEXTSPLIT(keywords_copy[[#This Row],[processed]], ," "), 1) = "I"))</f>
        <v>0</v>
      </c>
      <c r="N366" cm="1">
        <f t="array" ref="N366">SUM(--(RIGHT(_xlfn.TEXTSPLIT(keywords_copy[[#This Row],[processed]], ," "), 2) = "bl"))</f>
        <v>0</v>
      </c>
      <c r="O366" cm="1">
        <f t="array" ref="O366">SUM(--(ISNUMBER(SEARCH(keywords_copy[[#This Row],[keyword]], keywords_copy[keyword]))))</f>
        <v>1</v>
      </c>
      <c r="P366" t="str" cm="1">
        <f t="array" ref="P366">_xlfn.TEXTJOIN(", ", TRUE, _xlfn._xlws.FILTER(keywords_copy[keyword], ISNUMBER(SEARCH(keywords_copy[[#This Row],[keyword]], keywords_copy[keyword])), ""))</f>
        <v>rootkit</v>
      </c>
      <c r="Q366" cm="1">
        <f t="array" ref="Q366">SUM(--((_xlfn.REGEXTEST(keywords_copy[keyword], "^" &amp; keywords_copy[[#This Row],[keyword]] &amp; ".*")) * (keywords_copy[keep]=1) ))</f>
        <v>1</v>
      </c>
      <c r="R366" t="str" cm="1">
        <f t="array" ref="R366">_xlfn.TEXTJOIN(", ", TRUE, _xlfn._xlws.FILTER(keywords_copy[keyword], (_xlfn.REGEXTEST(keywords_copy[keyword], "^" &amp; keywords_copy[[#This Row],[keyword]] &amp; ".*")) * (keywords_copy[keep]=1), ""))</f>
        <v>rootkit</v>
      </c>
      <c r="S366" t="str" cm="1">
        <f t="array" ref="S36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67" spans="1:19" hidden="1" x14ac:dyDescent="0.3">
      <c r="A367" t="str">
        <f>IF(NOT(ISBLANK(keywords_copy[[#This Row],[correct value]])), keywords_copy[[#This Row],[correct value]], keywords_copy[[#This Row],[processed]])</f>
        <v>gateway</v>
      </c>
      <c r="B367">
        <f>LEN(keywords_copy[[#This Row],[keyword]])</f>
        <v>7</v>
      </c>
      <c r="C367">
        <v>0</v>
      </c>
      <c r="D367">
        <v>1</v>
      </c>
      <c r="E367" t="s">
        <v>390</v>
      </c>
      <c r="G367" t="b">
        <f>COUNTA(_xlfn.TEXTSPLIT(keywords_copy[[#This Row],[processed]]," "))=1</f>
        <v>1</v>
      </c>
      <c r="H367" t="s">
        <v>73</v>
      </c>
      <c r="I367" s="2" t="s">
        <v>73</v>
      </c>
      <c r="K367" cm="1">
        <f t="array" ref="K367">SUM(--((_xlfn.REGEXTEST(keywords_copy[keyword], "\b" &amp; keywords_copy[[#This Row],[keyword]] &amp; ".*")) * (keywords_copy[keep]=1) * (keywords_copy[QA]=keywords_copy[[#This Row],[QA]]) *  (keywords_copy[Redundant]&lt;&gt;1)))</f>
        <v>1</v>
      </c>
      <c r="L367" t="str" cm="1">
        <f t="array" ref="L367">_xlfn.TEXTJOIN(", ", TRUE, _xlfn._xlws.FILTER(keywords_copy[keyword], (_xlfn.REGEXTEST(keywords_copy[keyword], "\b" &amp; keywords_copy[[#This Row],[keyword]] &amp; ".*")) * (keywords_copy[keep]=1)  * (keywords_copy[QA]=keywords_copy[[#This Row],[QA]]) *  (keywords_copy[Redundant]&lt;&gt;1), ""))</f>
        <v>gateway</v>
      </c>
      <c r="M367" cm="1">
        <f t="array" ref="M367">SUM(--(RIGHT(_xlfn.TEXTSPLIT(keywords_copy[[#This Row],[processed]], ," "), 1) = "I"))</f>
        <v>0</v>
      </c>
      <c r="N367" cm="1">
        <f t="array" ref="N367">SUM(--(RIGHT(_xlfn.TEXTSPLIT(keywords_copy[[#This Row],[processed]], ," "), 2) = "bl"))</f>
        <v>0</v>
      </c>
      <c r="O367" cm="1">
        <f t="array" ref="O367">SUM(--(ISNUMBER(SEARCH(keywords_copy[[#This Row],[keyword]], keywords_copy[keyword]))))</f>
        <v>3</v>
      </c>
      <c r="P367" t="str" cm="1">
        <f t="array" ref="P367">_xlfn.TEXTJOIN(", ", TRUE, _xlfn._xlws.FILTER(keywords_copy[keyword], ISNUMBER(SEARCH(keywords_copy[[#This Row],[keyword]], keywords_copy[keyword])), ""))</f>
        <v>gateway, gateway, gateway</v>
      </c>
      <c r="Q367" cm="1">
        <f t="array" ref="Q367">SUM(--((_xlfn.REGEXTEST(keywords_copy[keyword], "^" &amp; keywords_copy[[#This Row],[keyword]] &amp; ".*")) * (keywords_copy[keep]=1) ))</f>
        <v>2</v>
      </c>
      <c r="R367" t="str" cm="1">
        <f t="array" ref="R367">_xlfn.TEXTJOIN(", ", TRUE, _xlfn._xlws.FILTER(keywords_copy[keyword], (_xlfn.REGEXTEST(keywords_copy[keyword], "^" &amp; keywords_copy[[#This Row],[keyword]] &amp; ".*")) * (keywords_copy[keep]=1), ""))</f>
        <v>gateway, gateway</v>
      </c>
      <c r="S367" t="str" cm="1">
        <f t="array" ref="S36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368" spans="1:19" x14ac:dyDescent="0.3">
      <c r="A368" s="1" t="str">
        <f>IF(NOT(ISBLANK(keywords_copy[[#This Row],[correct value]])), keywords_copy[[#This Row],[correct value]], keywords_copy[[#This Row],[processed]])</f>
        <v>glue code</v>
      </c>
      <c r="B368" s="1">
        <f>LEN(keywords_copy[[#This Row],[keyword]])</f>
        <v>9</v>
      </c>
      <c r="C368">
        <v>0</v>
      </c>
      <c r="D368">
        <v>0</v>
      </c>
      <c r="E368" t="s">
        <v>115</v>
      </c>
      <c r="G368" t="b">
        <f>COUNTA(_xlfn.TEXTSPLIT(keywords_copy[[#This Row],[processed]]," "))=1</f>
        <v>0</v>
      </c>
      <c r="H368" t="s">
        <v>96</v>
      </c>
      <c r="I368" t="s">
        <v>96</v>
      </c>
      <c r="K368" cm="1">
        <f t="array" ref="K368">SUM(--((_xlfn.REGEXTEST(keywords_copy[keyword], "\b" &amp; keywords_copy[[#This Row],[keyword]] &amp; ".*")) * (keywords_copy[keep]=1) * (keywords_copy[QA]=keywords_copy[[#This Row],[QA]]) *  (keywords_copy[Redundant]&lt;&gt;1)))</f>
        <v>0</v>
      </c>
      <c r="L368" t="str" cm="1">
        <f t="array" ref="L368">_xlfn.TEXTJOIN(", ", TRUE, _xlfn._xlws.FILTER(keywords_copy[keyword], (_xlfn.REGEXTEST(keywords_copy[keyword], "\b" &amp; keywords_copy[[#This Row],[keyword]] &amp; ".*")) * (keywords_copy[keep]=1)  * (keywords_copy[QA]=keywords_copy[[#This Row],[QA]]) *  (keywords_copy[Redundant]&lt;&gt;1), ""))</f>
        <v/>
      </c>
      <c r="M368" cm="1">
        <f t="array" ref="M368">SUM(--(RIGHT(_xlfn.TEXTSPLIT(keywords_copy[[#This Row],[processed]], ," "), 1) = "I"))</f>
        <v>0</v>
      </c>
      <c r="N368" cm="1">
        <f t="array" ref="N368">SUM(--(RIGHT(_xlfn.TEXTSPLIT(keywords_copy[[#This Row],[processed]], ," "), 2) = "bl"))</f>
        <v>0</v>
      </c>
      <c r="O368" cm="1">
        <f t="array" ref="O368">SUM(--(ISNUMBER(SEARCH(keywords_copy[[#This Row],[keyword]], keywords_copy[keyword]))))</f>
        <v>1</v>
      </c>
      <c r="P368" t="str" cm="1">
        <f t="array" ref="P368">_xlfn.TEXTJOIN(", ", TRUE, _xlfn._xlws.FILTER(keywords_copy[keyword], ISNUMBER(SEARCH(keywords_copy[[#This Row],[keyword]], keywords_copy[keyword])), ""))</f>
        <v>glue code</v>
      </c>
      <c r="Q368" cm="1">
        <f t="array" ref="Q368">SUM(--((_xlfn.REGEXTEST(keywords_copy[keyword], "^" &amp; keywords_copy[[#This Row],[keyword]] &amp; ".*")) * (keywords_copy[keep]=1) ))</f>
        <v>0</v>
      </c>
      <c r="R368" t="str" cm="1">
        <f t="array" ref="R368">_xlfn.TEXTJOIN(", ", TRUE, _xlfn._xlws.FILTER(keywords_copy[keyword], (_xlfn.REGEXTEST(keywords_copy[keyword], "^" &amp; keywords_copy[[#This Row],[keyword]] &amp; ".*")) * (keywords_copy[keep]=1), ""))</f>
        <v/>
      </c>
      <c r="S368" t="str" cm="1">
        <f t="array" ref="S36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69" spans="1:19" hidden="1" x14ac:dyDescent="0.3">
      <c r="A369" t="str">
        <f>IF(NOT(ISBLANK(keywords_copy[[#This Row],[correct value]])), keywords_copy[[#This Row],[correct value]], keywords_copy[[#This Row],[processed]])</f>
        <v>gateway</v>
      </c>
      <c r="B369">
        <f>LEN(keywords_copy[[#This Row],[keyword]])</f>
        <v>7</v>
      </c>
      <c r="C369">
        <v>0</v>
      </c>
      <c r="D369">
        <v>1</v>
      </c>
      <c r="E369" t="s">
        <v>115</v>
      </c>
      <c r="G369" t="b">
        <f>COUNTA(_xlfn.TEXTSPLIT(keywords_copy[[#This Row],[processed]]," "))=1</f>
        <v>1</v>
      </c>
      <c r="H369" t="s">
        <v>73</v>
      </c>
      <c r="I369" s="2" t="s">
        <v>73</v>
      </c>
      <c r="K369" cm="1">
        <f t="array" ref="K369">SUM(--((_xlfn.REGEXTEST(keywords_copy[keyword], "\b" &amp; keywords_copy[[#This Row],[keyword]] &amp; ".*")) * (keywords_copy[keep]=1) * (keywords_copy[QA]=keywords_copy[[#This Row],[QA]]) *  (keywords_copy[Redundant]&lt;&gt;1)))</f>
        <v>1</v>
      </c>
      <c r="L369" t="str" cm="1">
        <f t="array" ref="L369">_xlfn.TEXTJOIN(", ", TRUE, _xlfn._xlws.FILTER(keywords_copy[keyword], (_xlfn.REGEXTEST(keywords_copy[keyword], "\b" &amp; keywords_copy[[#This Row],[keyword]] &amp; ".*")) * (keywords_copy[keep]=1)  * (keywords_copy[QA]=keywords_copy[[#This Row],[QA]]) *  (keywords_copy[Redundant]&lt;&gt;1), ""))</f>
        <v>gateway</v>
      </c>
      <c r="M369" cm="1">
        <f t="array" ref="M369">SUM(--(RIGHT(_xlfn.TEXTSPLIT(keywords_copy[[#This Row],[processed]], ," "), 1) = "I"))</f>
        <v>0</v>
      </c>
      <c r="N369" cm="1">
        <f t="array" ref="N369">SUM(--(RIGHT(_xlfn.TEXTSPLIT(keywords_copy[[#This Row],[processed]], ," "), 2) = "bl"))</f>
        <v>0</v>
      </c>
      <c r="O369" cm="1">
        <f t="array" ref="O369">SUM(--(ISNUMBER(SEARCH(keywords_copy[[#This Row],[keyword]], keywords_copy[keyword]))))</f>
        <v>3</v>
      </c>
      <c r="P369" t="str" cm="1">
        <f t="array" ref="P369">_xlfn.TEXTJOIN(", ", TRUE, _xlfn._xlws.FILTER(keywords_copy[keyword], ISNUMBER(SEARCH(keywords_copy[[#This Row],[keyword]], keywords_copy[keyword])), ""))</f>
        <v>gateway, gateway, gateway</v>
      </c>
      <c r="Q369" cm="1">
        <f t="array" ref="Q369">SUM(--((_xlfn.REGEXTEST(keywords_copy[keyword], "^" &amp; keywords_copy[[#This Row],[keyword]] &amp; ".*")) * (keywords_copy[keep]=1) ))</f>
        <v>2</v>
      </c>
      <c r="R369" t="str" cm="1">
        <f t="array" ref="R369">_xlfn.TEXTJOIN(", ", TRUE, _xlfn._xlws.FILTER(keywords_copy[keyword], (_xlfn.REGEXTEST(keywords_copy[keyword], "^" &amp; keywords_copy[[#This Row],[keyword]] &amp; ".*")) * (keywords_copy[keep]=1), ""))</f>
        <v>gateway, gateway</v>
      </c>
      <c r="S369" t="str" cm="1">
        <f t="array" ref="S36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70" spans="1:19" hidden="1" x14ac:dyDescent="0.3">
      <c r="A370" t="str">
        <f>IF(NOT(ISBLANK(keywords_copy[[#This Row],[correct value]])), keywords_copy[[#This Row],[correct value]], keywords_copy[[#This Row],[processed]])</f>
        <v>sandbox</v>
      </c>
      <c r="B370">
        <f>LEN(keywords_copy[[#This Row],[keyword]])</f>
        <v>7</v>
      </c>
      <c r="C370">
        <v>0</v>
      </c>
      <c r="D370">
        <v>1</v>
      </c>
      <c r="E370" t="s">
        <v>1184</v>
      </c>
      <c r="G370" t="b">
        <f>COUNTA(_xlfn.TEXTSPLIT(keywords_copy[[#This Row],[processed]]," "))=1</f>
        <v>1</v>
      </c>
      <c r="H370" t="s">
        <v>1033</v>
      </c>
      <c r="I370" s="2" t="s">
        <v>1033</v>
      </c>
      <c r="K370" cm="1">
        <f t="array" ref="K370">SUM(--((_xlfn.REGEXTEST(keywords_copy[keyword], "\b" &amp; keywords_copy[[#This Row],[keyword]] &amp; ".*")) * (keywords_copy[keep]=1) * (keywords_copy[QA]=keywords_copy[[#This Row],[QA]]) *  (keywords_copy[Redundant]&lt;&gt;1)))</f>
        <v>1</v>
      </c>
      <c r="L370" t="str" cm="1">
        <f t="array" ref="L370">_xlfn.TEXTJOIN(", ", TRUE, _xlfn._xlws.FILTER(keywords_copy[keyword], (_xlfn.REGEXTEST(keywords_copy[keyword], "\b" &amp; keywords_copy[[#This Row],[keyword]] &amp; ".*")) * (keywords_copy[keep]=1)  * (keywords_copy[QA]=keywords_copy[[#This Row],[QA]]) *  (keywords_copy[Redundant]&lt;&gt;1), ""))</f>
        <v>sandbox</v>
      </c>
      <c r="M370" cm="1">
        <f t="array" ref="M370">SUM(--(RIGHT(_xlfn.TEXTSPLIT(keywords_copy[[#This Row],[processed]], ," "), 1) = "I"))</f>
        <v>0</v>
      </c>
      <c r="N370" cm="1">
        <f t="array" ref="N370">SUM(--(RIGHT(_xlfn.TEXTSPLIT(keywords_copy[[#This Row],[processed]], ," "), 2) = "bl"))</f>
        <v>0</v>
      </c>
      <c r="O370" cm="1">
        <f t="array" ref="O370">SUM(--(ISNUMBER(SEARCH(keywords_copy[[#This Row],[keyword]], keywords_copy[keyword]))))</f>
        <v>2</v>
      </c>
      <c r="P370" t="str" cm="1">
        <f t="array" ref="P370">_xlfn.TEXTJOIN(", ", TRUE, _xlfn._xlws.FILTER(keywords_copy[keyword], ISNUMBER(SEARCH(keywords_copy[[#This Row],[keyword]], keywords_copy[keyword])), ""))</f>
        <v>sandbox, sandbox</v>
      </c>
      <c r="Q370" cm="1">
        <f t="array" ref="Q370">SUM(--((_xlfn.REGEXTEST(keywords_copy[keyword], "^" &amp; keywords_copy[[#This Row],[keyword]] &amp; ".*")) * (keywords_copy[keep]=1) ))</f>
        <v>1</v>
      </c>
      <c r="R370" t="str" cm="1">
        <f t="array" ref="R370">_xlfn.TEXTJOIN(", ", TRUE, _xlfn._xlws.FILTER(keywords_copy[keyword], (_xlfn.REGEXTEST(keywords_copy[keyword], "^" &amp; keywords_copy[[#This Row],[keyword]] &amp; ".*")) * (keywords_copy[keep]=1), ""))</f>
        <v>sandbox</v>
      </c>
      <c r="S370" t="str" cm="1">
        <f t="array" ref="S37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71" spans="1:19" hidden="1" x14ac:dyDescent="0.3">
      <c r="A371" t="str">
        <f>IF(NOT(ISBLANK(keywords_copy[[#This Row],[correct value]])), keywords_copy[[#This Row],[correct value]], keywords_copy[[#This Row],[processed]])</f>
        <v>shortcut</v>
      </c>
      <c r="B371">
        <f>LEN(keywords_copy[[#This Row],[keyword]])</f>
        <v>8</v>
      </c>
      <c r="C371">
        <v>0</v>
      </c>
      <c r="D371">
        <v>1</v>
      </c>
      <c r="E371" t="s">
        <v>1383</v>
      </c>
      <c r="G371" t="b">
        <f>COUNTA(_xlfn.TEXTSPLIT(keywords_copy[[#This Row],[processed]]," "))=1</f>
        <v>1</v>
      </c>
      <c r="H371" t="s">
        <v>1319</v>
      </c>
      <c r="I371" s="2" t="s">
        <v>1319</v>
      </c>
      <c r="K371" cm="1">
        <f t="array" ref="K371">SUM(--((_xlfn.REGEXTEST(keywords_copy[keyword], "\b" &amp; keywords_copy[[#This Row],[keyword]] &amp; ".*")) * (keywords_copy[keep]=1) * (keywords_copy[QA]=keywords_copy[[#This Row],[QA]]) *  (keywords_copy[Redundant]&lt;&gt;1)))</f>
        <v>1</v>
      </c>
      <c r="L371" t="str" cm="1">
        <f t="array" ref="L371">_xlfn.TEXTJOIN(", ", TRUE, _xlfn._xlws.FILTER(keywords_copy[keyword], (_xlfn.REGEXTEST(keywords_copy[keyword], "\b" &amp; keywords_copy[[#This Row],[keyword]] &amp; ".*")) * (keywords_copy[keep]=1)  * (keywords_copy[QA]=keywords_copy[[#This Row],[QA]]) *  (keywords_copy[Redundant]&lt;&gt;1), ""))</f>
        <v>shortcut</v>
      </c>
      <c r="M371" cm="1">
        <f t="array" ref="M371">SUM(--(RIGHT(_xlfn.TEXTSPLIT(keywords_copy[[#This Row],[processed]], ," "), 1) = "I"))</f>
        <v>0</v>
      </c>
      <c r="N371" cm="1">
        <f t="array" ref="N371">SUM(--(RIGHT(_xlfn.TEXTSPLIT(keywords_copy[[#This Row],[processed]], ," "), 2) = "bl"))</f>
        <v>0</v>
      </c>
      <c r="O371" cm="1">
        <f t="array" ref="O371">SUM(--(ISNUMBER(SEARCH(keywords_copy[[#This Row],[keyword]], keywords_copy[keyword]))))</f>
        <v>1</v>
      </c>
      <c r="P371" t="str" cm="1">
        <f t="array" ref="P371">_xlfn.TEXTJOIN(", ", TRUE, _xlfn._xlws.FILTER(keywords_copy[keyword], ISNUMBER(SEARCH(keywords_copy[[#This Row],[keyword]], keywords_copy[keyword])), ""))</f>
        <v>shortcut</v>
      </c>
      <c r="Q371" cm="1">
        <f t="array" ref="Q371">SUM(--((_xlfn.REGEXTEST(keywords_copy[keyword], "^" &amp; keywords_copy[[#This Row],[keyword]] &amp; ".*")) * (keywords_copy[keep]=1) ))</f>
        <v>1</v>
      </c>
      <c r="R371" t="str" cm="1">
        <f t="array" ref="R371">_xlfn.TEXTJOIN(", ", TRUE, _xlfn._xlws.FILTER(keywords_copy[keyword], (_xlfn.REGEXTEST(keywords_copy[keyword], "^" &amp; keywords_copy[[#This Row],[keyword]] &amp; ".*")) * (keywords_copy[keep]=1), ""))</f>
        <v>shortcut</v>
      </c>
      <c r="S371" t="str" cm="1">
        <f t="array" ref="S37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72" spans="1:19" hidden="1" x14ac:dyDescent="0.3">
      <c r="A372" t="str">
        <f>IF(NOT(ISBLANK(keywords_copy[[#This Row],[correct value]])), keywords_copy[[#This Row],[correct value]], keywords_copy[[#This Row],[processed]])</f>
        <v>gluewar</v>
      </c>
      <c r="B372">
        <f>LEN(keywords_copy[[#This Row],[keyword]])</f>
        <v>7</v>
      </c>
      <c r="C372">
        <v>1</v>
      </c>
      <c r="D372">
        <v>1</v>
      </c>
      <c r="E372" t="s">
        <v>492</v>
      </c>
      <c r="G372" t="b">
        <f>COUNTA(_xlfn.TEXTSPLIT(keywords_copy[[#This Row],[processed]]," "))=1</f>
        <v>1</v>
      </c>
      <c r="H372" t="s">
        <v>452</v>
      </c>
      <c r="I372" s="2" t="s">
        <v>453</v>
      </c>
      <c r="K372" cm="1">
        <f t="array" ref="K372">SUM(--((_xlfn.REGEXTEST(keywords_copy[keyword], "\b" &amp; keywords_copy[[#This Row],[keyword]] &amp; ".*")) * (keywords_copy[keep]=1) * (keywords_copy[QA]=keywords_copy[[#This Row],[QA]]) *  (keywords_copy[Redundant]&lt;&gt;1)))</f>
        <v>1</v>
      </c>
      <c r="L372" t="str" cm="1">
        <f t="array" ref="L372">_xlfn.TEXTJOIN(", ", TRUE, _xlfn._xlws.FILTER(keywords_copy[keyword], (_xlfn.REGEXTEST(keywords_copy[keyword], "\b" &amp; keywords_copy[[#This Row],[keyword]] &amp; ".*")) * (keywords_copy[keep]=1)  * (keywords_copy[QA]=keywords_copy[[#This Row],[QA]]) *  (keywords_copy[Redundant]&lt;&gt;1), ""))</f>
        <v>gluewar</v>
      </c>
      <c r="M372" cm="1">
        <f t="array" ref="M372">SUM(--(RIGHT(_xlfn.TEXTSPLIT(keywords_copy[[#This Row],[processed]], ," "), 1) = "I"))</f>
        <v>0</v>
      </c>
      <c r="N372" cm="1">
        <f t="array" ref="N372">SUM(--(RIGHT(_xlfn.TEXTSPLIT(keywords_copy[[#This Row],[processed]], ," "), 2) = "bl"))</f>
        <v>0</v>
      </c>
      <c r="O372" cm="1">
        <f t="array" ref="O372">SUM(--(ISNUMBER(SEARCH(keywords_copy[[#This Row],[keyword]], keywords_copy[keyword]))))</f>
        <v>1</v>
      </c>
      <c r="P372" t="str" cm="1">
        <f t="array" ref="P372">_xlfn.TEXTJOIN(", ", TRUE, _xlfn._xlws.FILTER(keywords_copy[keyword], ISNUMBER(SEARCH(keywords_copy[[#This Row],[keyword]], keywords_copy[keyword])), ""))</f>
        <v>gluewar</v>
      </c>
      <c r="Q372" cm="1">
        <f t="array" ref="Q372">SUM(--((_xlfn.REGEXTEST(keywords_copy[keyword], "^" &amp; keywords_copy[[#This Row],[keyword]] &amp; ".*")) * (keywords_copy[keep]=1) ))</f>
        <v>1</v>
      </c>
      <c r="R372" t="str" cm="1">
        <f t="array" ref="R372">_xlfn.TEXTJOIN(", ", TRUE, _xlfn._xlws.FILTER(keywords_copy[keyword], (_xlfn.REGEXTEST(keywords_copy[keyword], "^" &amp; keywords_copy[[#This Row],[keyword]] &amp; ".*")) * (keywords_copy[keep]=1), ""))</f>
        <v>gluewar</v>
      </c>
      <c r="S372" t="str" cm="1">
        <f t="array" ref="S37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73" spans="1:19" hidden="1" x14ac:dyDescent="0.3">
      <c r="A373" t="str">
        <f>IF(NOT(ISBLANK(keywords_copy[[#This Row],[correct value]])), keywords_copy[[#This Row],[correct value]], keywords_copy[[#This Row],[processed]])</f>
        <v>goal analys</v>
      </c>
      <c r="B373">
        <f>LEN(keywords_copy[[#This Row],[keyword]])</f>
        <v>11</v>
      </c>
      <c r="C373">
        <v>1</v>
      </c>
      <c r="D373">
        <v>1</v>
      </c>
      <c r="E373" t="s">
        <v>541</v>
      </c>
      <c r="G373" t="b">
        <f>COUNTA(_xlfn.TEXTSPLIT(keywords_copy[[#This Row],[processed]]," "))=1</f>
        <v>0</v>
      </c>
      <c r="H373" t="s">
        <v>548</v>
      </c>
      <c r="I373" s="2" t="s">
        <v>549</v>
      </c>
      <c r="J373" t="s">
        <v>1398</v>
      </c>
      <c r="K373" cm="1">
        <f t="array" ref="K373">SUM(--((_xlfn.REGEXTEST(keywords_copy[keyword], "\b" &amp; keywords_copy[[#This Row],[keyword]] &amp; ".*")) * (keywords_copy[keep]=1) * (keywords_copy[QA]=keywords_copy[[#This Row],[QA]]) *  (keywords_copy[Redundant]&lt;&gt;1)))</f>
        <v>1</v>
      </c>
      <c r="L373" t="str" cm="1">
        <f t="array" ref="L373">_xlfn.TEXTJOIN(", ", TRUE, _xlfn._xlws.FILTER(keywords_copy[keyword], (_xlfn.REGEXTEST(keywords_copy[keyword], "\b" &amp; keywords_copy[[#This Row],[keyword]] &amp; ".*")) * (keywords_copy[keep]=1)  * (keywords_copy[QA]=keywords_copy[[#This Row],[QA]]) *  (keywords_copy[Redundant]&lt;&gt;1), ""))</f>
        <v>goal analys</v>
      </c>
      <c r="M373" cm="1">
        <f t="array" ref="M373">SUM(--(RIGHT(_xlfn.TEXTSPLIT(keywords_copy[[#This Row],[processed]], ," "), 1) = "I"))</f>
        <v>1</v>
      </c>
      <c r="N373" cm="1">
        <f t="array" ref="N373">SUM(--(RIGHT(_xlfn.TEXTSPLIT(keywords_copy[[#This Row],[processed]], ," "), 2) = "bl"))</f>
        <v>0</v>
      </c>
      <c r="O373" cm="1">
        <f t="array" ref="O373">SUM(--(ISNUMBER(SEARCH(keywords_copy[[#This Row],[keyword]], keywords_copy[keyword]))))</f>
        <v>1</v>
      </c>
      <c r="P373" t="str" cm="1">
        <f t="array" ref="P373">_xlfn.TEXTJOIN(", ", TRUE, _xlfn._xlws.FILTER(keywords_copy[keyword], ISNUMBER(SEARCH(keywords_copy[[#This Row],[keyword]], keywords_copy[keyword])), ""))</f>
        <v>goal analys</v>
      </c>
      <c r="Q373" cm="1">
        <f t="array" ref="Q373">SUM(--((_xlfn.REGEXTEST(keywords_copy[keyword], "^" &amp; keywords_copy[[#This Row],[keyword]] &amp; ".*")) * (keywords_copy[keep]=1) ))</f>
        <v>1</v>
      </c>
      <c r="R373" t="str" cm="1">
        <f t="array" ref="R373">_xlfn.TEXTJOIN(", ", TRUE, _xlfn._xlws.FILTER(keywords_copy[keyword], (_xlfn.REGEXTEST(keywords_copy[keyword], "^" &amp; keywords_copy[[#This Row],[keyword]] &amp; ".*")) * (keywords_copy[keep]=1), ""))</f>
        <v>goal analys</v>
      </c>
      <c r="S373" t="str" cm="1">
        <f t="array" ref="S37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374" spans="1:19" hidden="1" x14ac:dyDescent="0.3">
      <c r="A374" t="str">
        <f>IF(NOT(ISBLANK(keywords_copy[[#This Row],[correct value]])), keywords_copy[[#This Row],[correct value]], keywords_copy[[#This Row],[processed]])</f>
        <v>scanner</v>
      </c>
      <c r="B374">
        <f>LEN(keywords_copy[[#This Row],[keyword]])</f>
        <v>7</v>
      </c>
      <c r="C374">
        <v>1</v>
      </c>
      <c r="D374">
        <v>1</v>
      </c>
      <c r="E374" t="s">
        <v>1184</v>
      </c>
      <c r="G374" t="b">
        <f>COUNTA(_xlfn.TEXTSPLIT(keywords_copy[[#This Row],[processed]]," "))=1</f>
        <v>1</v>
      </c>
      <c r="H374" t="s">
        <v>1105</v>
      </c>
      <c r="I374" s="2" t="s">
        <v>1106</v>
      </c>
      <c r="K374" cm="1">
        <f t="array" ref="K374">SUM(--((_xlfn.REGEXTEST(keywords_copy[keyword], "\b" &amp; keywords_copy[[#This Row],[keyword]] &amp; ".*")) * (keywords_copy[keep]=1) * (keywords_copy[QA]=keywords_copy[[#This Row],[QA]]) *  (keywords_copy[Redundant]&lt;&gt;1)))</f>
        <v>1</v>
      </c>
      <c r="L374" t="str" cm="1">
        <f t="array" ref="L374">_xlfn.TEXTJOIN(", ", TRUE, _xlfn._xlws.FILTER(keywords_copy[keyword], (_xlfn.REGEXTEST(keywords_copy[keyword], "\b" &amp; keywords_copy[[#This Row],[keyword]] &amp; ".*")) * (keywords_copy[keep]=1)  * (keywords_copy[QA]=keywords_copy[[#This Row],[QA]]) *  (keywords_copy[Redundant]&lt;&gt;1), ""))</f>
        <v>scanner</v>
      </c>
      <c r="M374" cm="1">
        <f t="array" ref="M374">SUM(--(RIGHT(_xlfn.TEXTSPLIT(keywords_copy[[#This Row],[processed]], ," "), 1) = "I"))</f>
        <v>0</v>
      </c>
      <c r="N374" cm="1">
        <f t="array" ref="N374">SUM(--(RIGHT(_xlfn.TEXTSPLIT(keywords_copy[[#This Row],[processed]], ," "), 2) = "bl"))</f>
        <v>0</v>
      </c>
      <c r="O374" cm="1">
        <f t="array" ref="O374">SUM(--(ISNUMBER(SEARCH(keywords_copy[[#This Row],[keyword]], keywords_copy[keyword]))))</f>
        <v>1</v>
      </c>
      <c r="P374" t="str" cm="1">
        <f t="array" ref="P374">_xlfn.TEXTJOIN(", ", TRUE, _xlfn._xlws.FILTER(keywords_copy[keyword], ISNUMBER(SEARCH(keywords_copy[[#This Row],[keyword]], keywords_copy[keyword])), ""))</f>
        <v>scanner</v>
      </c>
      <c r="Q374" cm="1">
        <f t="array" ref="Q374">SUM(--((_xlfn.REGEXTEST(keywords_copy[keyword], "^" &amp; keywords_copy[[#This Row],[keyword]] &amp; ".*")) * (keywords_copy[keep]=1) ))</f>
        <v>1</v>
      </c>
      <c r="R374" t="str" cm="1">
        <f t="array" ref="R374">_xlfn.TEXTJOIN(", ", TRUE, _xlfn._xlws.FILTER(keywords_copy[keyword], (_xlfn.REGEXTEST(keywords_copy[keyword], "^" &amp; keywords_copy[[#This Row],[keyword]] &amp; ".*")) * (keywords_copy[keep]=1), ""))</f>
        <v>scanner</v>
      </c>
      <c r="S374" t="str" cm="1">
        <f t="array" ref="S37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75" spans="1:19" hidden="1" x14ac:dyDescent="0.3">
      <c r="A375" t="str">
        <f>IF(NOT(ISBLANK(keywords_copy[[#This Row],[correct value]])), keywords_copy[[#This Row],[correct value]], keywords_copy[[#This Row],[processed]])</f>
        <v>gpu</v>
      </c>
      <c r="B375">
        <f>LEN(keywords_copy[[#This Row],[keyword]])</f>
        <v>3</v>
      </c>
      <c r="C375">
        <v>0</v>
      </c>
      <c r="D375">
        <v>1</v>
      </c>
      <c r="E375" t="s">
        <v>399</v>
      </c>
      <c r="G375" t="b">
        <f>COUNTA(_xlfn.TEXTSPLIT(keywords_copy[[#This Row],[processed]]," "))=1</f>
        <v>1</v>
      </c>
      <c r="H375" t="s">
        <v>359</v>
      </c>
      <c r="I375" s="2" t="s">
        <v>360</v>
      </c>
      <c r="K375" cm="1">
        <f t="array" ref="K375">SUM(--((_xlfn.REGEXTEST(keywords_copy[keyword], "\b" &amp; keywords_copy[[#This Row],[keyword]] &amp; ".*")) * (keywords_copy[keep]=1) * (keywords_copy[QA]=keywords_copy[[#This Row],[QA]]) *  (keywords_copy[Redundant]&lt;&gt;1)))</f>
        <v>1</v>
      </c>
      <c r="L375" t="str" cm="1">
        <f t="array" ref="L375">_xlfn.TEXTJOIN(", ", TRUE, _xlfn._xlws.FILTER(keywords_copy[keyword], (_xlfn.REGEXTEST(keywords_copy[keyword], "\b" &amp; keywords_copy[[#This Row],[keyword]] &amp; ".*")) * (keywords_copy[keep]=1)  * (keywords_copy[QA]=keywords_copy[[#This Row],[QA]]) *  (keywords_copy[Redundant]&lt;&gt;1), ""))</f>
        <v>gpu</v>
      </c>
      <c r="M375" cm="1">
        <f t="array" ref="M375">SUM(--(RIGHT(_xlfn.TEXTSPLIT(keywords_copy[[#This Row],[processed]], ," "), 1) = "I"))</f>
        <v>0</v>
      </c>
      <c r="N375" cm="1">
        <f t="array" ref="N375">SUM(--(RIGHT(_xlfn.TEXTSPLIT(keywords_copy[[#This Row],[processed]], ," "), 2) = "bl"))</f>
        <v>0</v>
      </c>
      <c r="O375" cm="1">
        <f t="array" ref="O375">SUM(--(ISNUMBER(SEARCH(keywords_copy[[#This Row],[keyword]], keywords_copy[keyword]))))</f>
        <v>2</v>
      </c>
      <c r="P375" t="str" cm="1">
        <f t="array" ref="P375">_xlfn.TEXTJOIN(", ", TRUE, _xlfn._xlws.FILTER(keywords_copy[keyword], ISNUMBER(SEARCH(keywords_copy[[#This Row],[keyword]], keywords_copy[keyword])), ""))</f>
        <v>gpu, gpu</v>
      </c>
      <c r="Q375" cm="1">
        <f t="array" ref="Q375">SUM(--((_xlfn.REGEXTEST(keywords_copy[keyword], "^" &amp; keywords_copy[[#This Row],[keyword]] &amp; ".*")) * (keywords_copy[keep]=1) ))</f>
        <v>2</v>
      </c>
      <c r="R375" t="str" cm="1">
        <f t="array" ref="R375">_xlfn.TEXTJOIN(", ", TRUE, _xlfn._xlws.FILTER(keywords_copy[keyword], (_xlfn.REGEXTEST(keywords_copy[keyword], "^" &amp; keywords_copy[[#This Row],[keyword]] &amp; ".*")) * (keywords_copy[keep]=1), ""))</f>
        <v>gpu, gpu</v>
      </c>
      <c r="S375" t="str" cm="1">
        <f t="array" ref="S37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76" spans="1:19" hidden="1" x14ac:dyDescent="0.3">
      <c r="A376" t="str">
        <f>IF(NOT(ISBLANK(keywords_copy[[#This Row],[correct value]])), keywords_copy[[#This Row],[correct value]], keywords_copy[[#This Row],[processed]])</f>
        <v>gpu</v>
      </c>
      <c r="B376">
        <f>LEN(keywords_copy[[#This Row],[keyword]])</f>
        <v>3</v>
      </c>
      <c r="C376">
        <v>0</v>
      </c>
      <c r="D376">
        <v>1</v>
      </c>
      <c r="E376" t="s">
        <v>746</v>
      </c>
      <c r="G376" t="b">
        <f>COUNTA(_xlfn.TEXTSPLIT(keywords_copy[[#This Row],[processed]]," "))=1</f>
        <v>1</v>
      </c>
      <c r="H376" t="s">
        <v>359</v>
      </c>
      <c r="I376" s="2" t="s">
        <v>360</v>
      </c>
      <c r="K376" cm="1">
        <f t="array" ref="K376">SUM(--((_xlfn.REGEXTEST(keywords_copy[keyword], "\b" &amp; keywords_copy[[#This Row],[keyword]] &amp; ".*")) * (keywords_copy[keep]=1) * (keywords_copy[QA]=keywords_copy[[#This Row],[QA]]) *  (keywords_copy[Redundant]&lt;&gt;1)))</f>
        <v>1</v>
      </c>
      <c r="L376" t="str" cm="1">
        <f t="array" ref="L376">_xlfn.TEXTJOIN(", ", TRUE, _xlfn._xlws.FILTER(keywords_copy[keyword], (_xlfn.REGEXTEST(keywords_copy[keyword], "\b" &amp; keywords_copy[[#This Row],[keyword]] &amp; ".*")) * (keywords_copy[keep]=1)  * (keywords_copy[QA]=keywords_copy[[#This Row],[QA]]) *  (keywords_copy[Redundant]&lt;&gt;1), ""))</f>
        <v>gpu</v>
      </c>
      <c r="M376" cm="1">
        <f t="array" ref="M376">SUM(--(RIGHT(_xlfn.TEXTSPLIT(keywords_copy[[#This Row],[processed]], ," "), 1) = "I"))</f>
        <v>0</v>
      </c>
      <c r="N376" cm="1">
        <f t="array" ref="N376">SUM(--(RIGHT(_xlfn.TEXTSPLIT(keywords_copy[[#This Row],[processed]], ," "), 2) = "bl"))</f>
        <v>0</v>
      </c>
      <c r="O376" cm="1">
        <f t="array" ref="O376">SUM(--(ISNUMBER(SEARCH(keywords_copy[[#This Row],[keyword]], keywords_copy[keyword]))))</f>
        <v>2</v>
      </c>
      <c r="P376" t="str" cm="1">
        <f t="array" ref="P376">_xlfn.TEXTJOIN(", ", TRUE, _xlfn._xlws.FILTER(keywords_copy[keyword], ISNUMBER(SEARCH(keywords_copy[[#This Row],[keyword]], keywords_copy[keyword])), ""))</f>
        <v>gpu, gpu</v>
      </c>
      <c r="Q376" cm="1">
        <f t="array" ref="Q376">SUM(--((_xlfn.REGEXTEST(keywords_copy[keyword], "^" &amp; keywords_copy[[#This Row],[keyword]] &amp; ".*")) * (keywords_copy[keep]=1) ))</f>
        <v>2</v>
      </c>
      <c r="R376" t="str" cm="1">
        <f t="array" ref="R376">_xlfn.TEXTJOIN(", ", TRUE, _xlfn._xlws.FILTER(keywords_copy[keyword], (_xlfn.REGEXTEST(keywords_copy[keyword], "^" &amp; keywords_copy[[#This Row],[keyword]] &amp; ".*")) * (keywords_copy[keep]=1), ""))</f>
        <v>gpu, gpu</v>
      </c>
      <c r="S376" t="str" cm="1">
        <f t="array" ref="S37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377" spans="1:19" hidden="1" x14ac:dyDescent="0.3">
      <c r="A377" t="str">
        <f>IF(NOT(ISBLANK(keywords_copy[[#This Row],[correct value]])), keywords_copy[[#This Row],[correct value]], keywords_copy[[#This Row],[processed]])</f>
        <v>graph-bas</v>
      </c>
      <c r="B377">
        <f>LEN(keywords_copy[[#This Row],[keyword]])</f>
        <v>9</v>
      </c>
      <c r="C377">
        <v>1</v>
      </c>
      <c r="D377">
        <v>1</v>
      </c>
      <c r="E377" t="s">
        <v>492</v>
      </c>
      <c r="G377" t="b">
        <f>COUNTA(_xlfn.TEXTSPLIT(keywords_copy[[#This Row],[processed]]," "))=1</f>
        <v>1</v>
      </c>
      <c r="H377" t="s">
        <v>456</v>
      </c>
      <c r="I377" s="2" t="s">
        <v>457</v>
      </c>
      <c r="K377" cm="1">
        <f t="array" ref="K377">SUM(--((_xlfn.REGEXTEST(keywords_copy[keyword], "\b" &amp; keywords_copy[[#This Row],[keyword]] &amp; ".*")) * (keywords_copy[keep]=1) * (keywords_copy[QA]=keywords_copy[[#This Row],[QA]]) *  (keywords_copy[Redundant]&lt;&gt;1)))</f>
        <v>1</v>
      </c>
      <c r="L377" t="str" cm="1">
        <f t="array" ref="L377">_xlfn.TEXTJOIN(", ", TRUE, _xlfn._xlws.FILTER(keywords_copy[keyword], (_xlfn.REGEXTEST(keywords_copy[keyword], "\b" &amp; keywords_copy[[#This Row],[keyword]] &amp; ".*")) * (keywords_copy[keep]=1)  * (keywords_copy[QA]=keywords_copy[[#This Row],[QA]]) *  (keywords_copy[Redundant]&lt;&gt;1), ""))</f>
        <v>graph-bas</v>
      </c>
      <c r="M377" cm="1">
        <f t="array" ref="M377">SUM(--(RIGHT(_xlfn.TEXTSPLIT(keywords_copy[[#This Row],[processed]], ," "), 1) = "I"))</f>
        <v>0</v>
      </c>
      <c r="N377" cm="1">
        <f t="array" ref="N377">SUM(--(RIGHT(_xlfn.TEXTSPLIT(keywords_copy[[#This Row],[processed]], ," "), 2) = "bl"))</f>
        <v>0</v>
      </c>
      <c r="O377" cm="1">
        <f t="array" ref="O377">SUM(--(ISNUMBER(SEARCH(keywords_copy[[#This Row],[keyword]], keywords_copy[keyword]))))</f>
        <v>1</v>
      </c>
      <c r="P377" t="str" cm="1">
        <f t="array" ref="P377">_xlfn.TEXTJOIN(", ", TRUE, _xlfn._xlws.FILTER(keywords_copy[keyword], ISNUMBER(SEARCH(keywords_copy[[#This Row],[keyword]], keywords_copy[keyword])), ""))</f>
        <v>graph-bas</v>
      </c>
      <c r="Q377" cm="1">
        <f t="array" ref="Q377">SUM(--((_xlfn.REGEXTEST(keywords_copy[keyword], "^" &amp; keywords_copy[[#This Row],[keyword]] &amp; ".*")) * (keywords_copy[keep]=1) ))</f>
        <v>1</v>
      </c>
      <c r="R377" t="str" cm="1">
        <f t="array" ref="R377">_xlfn.TEXTJOIN(", ", TRUE, _xlfn._xlws.FILTER(keywords_copy[keyword], (_xlfn.REGEXTEST(keywords_copy[keyword], "^" &amp; keywords_copy[[#This Row],[keyword]] &amp; ".*")) * (keywords_copy[keep]=1), ""))</f>
        <v>graph-bas</v>
      </c>
      <c r="S377" t="str" cm="1">
        <f t="array" ref="S37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378" spans="1:19" hidden="1" x14ac:dyDescent="0.3">
      <c r="A378" t="str">
        <f>IF(NOT(ISBLANK(keywords_copy[[#This Row],[correct value]])), keywords_copy[[#This Row],[correct value]], keywords_copy[[#This Row],[processed]])</f>
        <v>green</v>
      </c>
      <c r="B378">
        <f>LEN(keywords_copy[[#This Row],[keyword]])</f>
        <v>5</v>
      </c>
      <c r="C378">
        <v>0</v>
      </c>
      <c r="D378">
        <v>1</v>
      </c>
      <c r="E378" t="s">
        <v>399</v>
      </c>
      <c r="G378" t="b">
        <f>COUNTA(_xlfn.TEXTSPLIT(keywords_copy[[#This Row],[processed]]," "))=1</f>
        <v>1</v>
      </c>
      <c r="H378" t="s">
        <v>344</v>
      </c>
      <c r="I378" s="2" t="s">
        <v>344</v>
      </c>
      <c r="K378" cm="1">
        <f t="array" ref="K378">SUM(--((_xlfn.REGEXTEST(keywords_copy[keyword], "\b" &amp; keywords_copy[[#This Row],[keyword]] &amp; ".*")) * (keywords_copy[keep]=1) * (keywords_copy[QA]=keywords_copy[[#This Row],[QA]]) *  (keywords_copy[Redundant]&lt;&gt;1)))</f>
        <v>1</v>
      </c>
      <c r="L378" t="str" cm="1">
        <f t="array" ref="L378">_xlfn.TEXTJOIN(", ", TRUE, _xlfn._xlws.FILTER(keywords_copy[keyword], (_xlfn.REGEXTEST(keywords_copy[keyword], "\b" &amp; keywords_copy[[#This Row],[keyword]] &amp; ".*")) * (keywords_copy[keep]=1)  * (keywords_copy[QA]=keywords_copy[[#This Row],[QA]]) *  (keywords_copy[Redundant]&lt;&gt;1), ""))</f>
        <v>green</v>
      </c>
      <c r="M378" cm="1">
        <f t="array" ref="M378">SUM(--(RIGHT(_xlfn.TEXTSPLIT(keywords_copy[[#This Row],[processed]], ," "), 1) = "I"))</f>
        <v>0</v>
      </c>
      <c r="N378" cm="1">
        <f t="array" ref="N378">SUM(--(RIGHT(_xlfn.TEXTSPLIT(keywords_copy[[#This Row],[processed]], ," "), 2) = "bl"))</f>
        <v>0</v>
      </c>
      <c r="O378" cm="1">
        <f t="array" ref="O378">SUM(--(ISNUMBER(SEARCH(keywords_copy[[#This Row],[keyword]], keywords_copy[keyword]))))</f>
        <v>2</v>
      </c>
      <c r="P378" t="str" cm="1">
        <f t="array" ref="P378">_xlfn.TEXTJOIN(", ", TRUE, _xlfn._xlws.FILTER(keywords_copy[keyword], ISNUMBER(SEARCH(keywords_copy[[#This Row],[keyword]], keywords_copy[keyword])), ""))</f>
        <v>green, green softwar</v>
      </c>
      <c r="Q378" cm="1">
        <f t="array" ref="Q378">SUM(--((_xlfn.REGEXTEST(keywords_copy[keyword], "^" &amp; keywords_copy[[#This Row],[keyword]] &amp; ".*")) * (keywords_copy[keep]=1) ))</f>
        <v>2</v>
      </c>
      <c r="R378" t="str" cm="1">
        <f t="array" ref="R378">_xlfn.TEXTJOIN(", ", TRUE, _xlfn._xlws.FILTER(keywords_copy[keyword], (_xlfn.REGEXTEST(keywords_copy[keyword], "^" &amp; keywords_copy[[#This Row],[keyword]] &amp; ".*")) * (keywords_copy[keep]=1), ""))</f>
        <v>green, green softwar</v>
      </c>
      <c r="S378" t="str" cm="1">
        <f t="array" ref="S37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79" spans="1:19" hidden="1" x14ac:dyDescent="0.3">
      <c r="A379" t="str">
        <f>IF(NOT(ISBLANK(keywords_copy[[#This Row],[correct value]])), keywords_copy[[#This Row],[correct value]], keywords_copy[[#This Row],[processed]])</f>
        <v>green softwar</v>
      </c>
      <c r="B379">
        <f>LEN(keywords_copy[[#This Row],[keyword]])</f>
        <v>13</v>
      </c>
      <c r="C379">
        <v>1</v>
      </c>
      <c r="D379">
        <v>1</v>
      </c>
      <c r="E379" t="s">
        <v>399</v>
      </c>
      <c r="F379">
        <v>1</v>
      </c>
      <c r="G379" t="b">
        <f>COUNTA(_xlfn.TEXTSPLIT(keywords_copy[[#This Row],[processed]]," "))=1</f>
        <v>0</v>
      </c>
      <c r="H379" t="s">
        <v>406</v>
      </c>
      <c r="I379" s="2" t="s">
        <v>407</v>
      </c>
      <c r="K379" cm="1">
        <f t="array" ref="K379">SUM(--((_xlfn.REGEXTEST(keywords_copy[keyword], "\b" &amp; keywords_copy[[#This Row],[keyword]] &amp; ".*")) * (keywords_copy[keep]=1) * (keywords_copy[QA]=keywords_copy[[#This Row],[QA]]) *  (keywords_copy[Redundant]&lt;&gt;1)))</f>
        <v>0</v>
      </c>
      <c r="L379" t="str" cm="1">
        <f t="array" ref="L379">_xlfn.TEXTJOIN(", ", TRUE, _xlfn._xlws.FILTER(keywords_copy[keyword], (_xlfn.REGEXTEST(keywords_copy[keyword], "\b" &amp; keywords_copy[[#This Row],[keyword]] &amp; ".*")) * (keywords_copy[keep]=1)  * (keywords_copy[QA]=keywords_copy[[#This Row],[QA]]) *  (keywords_copy[Redundant]&lt;&gt;1), ""))</f>
        <v/>
      </c>
      <c r="M379" cm="1">
        <f t="array" ref="M379">SUM(--(RIGHT(_xlfn.TEXTSPLIT(keywords_copy[[#This Row],[processed]], ," "), 1) = "I"))</f>
        <v>0</v>
      </c>
      <c r="N379" cm="1">
        <f t="array" ref="N379">SUM(--(RIGHT(_xlfn.TEXTSPLIT(keywords_copy[[#This Row],[processed]], ," "), 2) = "bl"))</f>
        <v>0</v>
      </c>
      <c r="O379" cm="1">
        <f t="array" ref="O379">SUM(--(ISNUMBER(SEARCH(keywords_copy[[#This Row],[keyword]], keywords_copy[keyword]))))</f>
        <v>1</v>
      </c>
      <c r="P379" t="str" cm="1">
        <f t="array" ref="P379">_xlfn.TEXTJOIN(", ", TRUE, _xlfn._xlws.FILTER(keywords_copy[keyword], ISNUMBER(SEARCH(keywords_copy[[#This Row],[keyword]], keywords_copy[keyword])), ""))</f>
        <v>green softwar</v>
      </c>
      <c r="Q379" cm="1">
        <f t="array" ref="Q379">SUM(--((_xlfn.REGEXTEST(keywords_copy[keyword], "^" &amp; keywords_copy[[#This Row],[keyword]] &amp; ".*")) * (keywords_copy[keep]=1) ))</f>
        <v>1</v>
      </c>
      <c r="R379" t="str" cm="1">
        <f t="array" ref="R379">_xlfn.TEXTJOIN(", ", TRUE, _xlfn._xlws.FILTER(keywords_copy[keyword], (_xlfn.REGEXTEST(keywords_copy[keyword], "^" &amp; keywords_copy[[#This Row],[keyword]] &amp; ".*")) * (keywords_copy[keep]=1), ""))</f>
        <v>green softwar</v>
      </c>
      <c r="S379" t="str" cm="1">
        <f t="array" ref="S379">""""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380" spans="1:19" hidden="1" x14ac:dyDescent="0.3">
      <c r="A380" t="str">
        <f>IF(NOT(ISBLANK(keywords_copy[[#This Row],[correct value]])), keywords_copy[[#This Row],[correct value]], keywords_copy[[#This Row],[processed]])</f>
        <v>growth</v>
      </c>
      <c r="B380">
        <f>LEN(keywords_copy[[#This Row],[keyword]])</f>
        <v>6</v>
      </c>
      <c r="C380">
        <v>0</v>
      </c>
      <c r="D380">
        <v>1</v>
      </c>
      <c r="E380" t="s">
        <v>861</v>
      </c>
      <c r="G380" t="b">
        <f>COUNTA(_xlfn.TEXTSPLIT(keywords_copy[[#This Row],[processed]]," "))=1</f>
        <v>1</v>
      </c>
      <c r="H380" t="s">
        <v>798</v>
      </c>
      <c r="I380" s="2" t="s">
        <v>798</v>
      </c>
      <c r="K380" cm="1">
        <f t="array" ref="K380">SUM(--((_xlfn.REGEXTEST(keywords_copy[keyword], "\b" &amp; keywords_copy[[#This Row],[keyword]] &amp; ".*")) * (keywords_copy[keep]=1) * (keywords_copy[QA]=keywords_copy[[#This Row],[QA]]) *  (keywords_copy[Redundant]&lt;&gt;1)))</f>
        <v>1</v>
      </c>
      <c r="L380" t="str" cm="1">
        <f t="array" ref="L380">_xlfn.TEXTJOIN(", ", TRUE, _xlfn._xlws.FILTER(keywords_copy[keyword], (_xlfn.REGEXTEST(keywords_copy[keyword], "\b" &amp; keywords_copy[[#This Row],[keyword]] &amp; ".*")) * (keywords_copy[keep]=1)  * (keywords_copy[QA]=keywords_copy[[#This Row],[QA]]) *  (keywords_copy[Redundant]&lt;&gt;1), ""))</f>
        <v>growth</v>
      </c>
      <c r="M380" cm="1">
        <f t="array" ref="M380">SUM(--(RIGHT(_xlfn.TEXTSPLIT(keywords_copy[[#This Row],[processed]], ," "), 1) = "I"))</f>
        <v>0</v>
      </c>
      <c r="N380" cm="1">
        <f t="array" ref="N380">SUM(--(RIGHT(_xlfn.TEXTSPLIT(keywords_copy[[#This Row],[processed]], ," "), 2) = "bl"))</f>
        <v>0</v>
      </c>
      <c r="O380" cm="1">
        <f t="array" ref="O380">SUM(--(ISNUMBER(SEARCH(keywords_copy[[#This Row],[keyword]], keywords_copy[keyword]))))</f>
        <v>1</v>
      </c>
      <c r="P380" t="str" cm="1">
        <f t="array" ref="P380">_xlfn.TEXTJOIN(", ", TRUE, _xlfn._xlws.FILTER(keywords_copy[keyword], ISNUMBER(SEARCH(keywords_copy[[#This Row],[keyword]], keywords_copy[keyword])), ""))</f>
        <v>growth</v>
      </c>
      <c r="Q380" cm="1">
        <f t="array" ref="Q380">SUM(--((_xlfn.REGEXTEST(keywords_copy[keyword], "^" &amp; keywords_copy[[#This Row],[keyword]] &amp; ".*")) * (keywords_copy[keep]=1) ))</f>
        <v>1</v>
      </c>
      <c r="R380" t="str" cm="1">
        <f t="array" ref="R380">_xlfn.TEXTJOIN(", ", TRUE, _xlfn._xlws.FILTER(keywords_copy[keyword], (_xlfn.REGEXTEST(keywords_copy[keyword], "^" &amp; keywords_copy[[#This Row],[keyword]] &amp; ".*")) * (keywords_copy[keep]=1), ""))</f>
        <v>growth</v>
      </c>
      <c r="S380" t="str" cm="1">
        <f t="array" ref="S38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81" spans="1:19" hidden="1" x14ac:dyDescent="0.3">
      <c r="A381" t="str">
        <f>IF(NOT(ISBLANK(keywords_copy[[#This Row],[correct value]])), keywords_copy[[#This Row],[correct value]], keywords_copy[[#This Row],[processed]])</f>
        <v>system safety</v>
      </c>
      <c r="B381">
        <f>LEN(keywords_copy[[#This Row],[keyword]])</f>
        <v>13</v>
      </c>
      <c r="C381">
        <v>1</v>
      </c>
      <c r="D381">
        <v>1</v>
      </c>
      <c r="E381" t="s">
        <v>969</v>
      </c>
      <c r="F381">
        <v>1</v>
      </c>
      <c r="G381" t="b">
        <f>COUNTA(_xlfn.TEXTSPLIT(keywords_copy[[#This Row],[processed]]," "))=1</f>
        <v>0</v>
      </c>
      <c r="H381" t="s">
        <v>935</v>
      </c>
      <c r="I381" s="2" t="s">
        <v>936</v>
      </c>
      <c r="J381" t="s">
        <v>1412</v>
      </c>
      <c r="K381" cm="1">
        <f t="array" ref="K381">SUM(--((_xlfn.REGEXTEST(keywords_copy[keyword], "\b" &amp; keywords_copy[[#This Row],[keyword]] &amp; ".*")) * (keywords_copy[keep]=1) * (keywords_copy[QA]=keywords_copy[[#This Row],[QA]]) *  (keywords_copy[Redundant]&lt;&gt;1)))</f>
        <v>0</v>
      </c>
      <c r="L381" t="str" cm="1">
        <f t="array" ref="L381">_xlfn.TEXTJOIN(", ", TRUE, _xlfn._xlws.FILTER(keywords_copy[keyword], (_xlfn.REGEXTEST(keywords_copy[keyword], "\b" &amp; keywords_copy[[#This Row],[keyword]] &amp; ".*")) * (keywords_copy[keep]=1)  * (keywords_copy[QA]=keywords_copy[[#This Row],[QA]]) *  (keywords_copy[Redundant]&lt;&gt;1), ""))</f>
        <v/>
      </c>
      <c r="M381" cm="1">
        <f t="array" ref="M381">SUM(--(RIGHT(_xlfn.TEXTSPLIT(keywords_copy[[#This Row],[processed]], ," "), 1) = "I"))</f>
        <v>1</v>
      </c>
      <c r="N381" cm="1">
        <f t="array" ref="N381">SUM(--(RIGHT(_xlfn.TEXTSPLIT(keywords_copy[[#This Row],[processed]], ," "), 2) = "bl"))</f>
        <v>0</v>
      </c>
      <c r="O381" cm="1">
        <f t="array" ref="O381">SUM(--(ISNUMBER(SEARCH(keywords_copy[[#This Row],[keyword]], keywords_copy[keyword]))))</f>
        <v>1</v>
      </c>
      <c r="P381" t="str" cm="1">
        <f t="array" ref="P381">_xlfn.TEXTJOIN(", ", TRUE, _xlfn._xlws.FILTER(keywords_copy[keyword], ISNUMBER(SEARCH(keywords_copy[[#This Row],[keyword]], keywords_copy[keyword])), ""))</f>
        <v>system safety</v>
      </c>
      <c r="Q381" cm="1">
        <f t="array" ref="Q381">SUM(--((_xlfn.REGEXTEST(keywords_copy[keyword], "^" &amp; keywords_copy[[#This Row],[keyword]] &amp; ".*")) * (keywords_copy[keep]=1) ))</f>
        <v>1</v>
      </c>
      <c r="R381" t="str" cm="1">
        <f t="array" ref="R381">_xlfn.TEXTJOIN(", ", TRUE, _xlfn._xlws.FILTER(keywords_copy[keyword], (_xlfn.REGEXTEST(keywords_copy[keyword], "^" &amp; keywords_copy[[#This Row],[keyword]] &amp; ".*")) * (keywords_copy[keep]=1), ""))</f>
        <v>system safety</v>
      </c>
      <c r="S381" t="str" cm="1">
        <f t="array" ref="S38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82" spans="1:19" hidden="1" x14ac:dyDescent="0.3">
      <c r="A382" t="str">
        <f>IF(NOT(ISBLANK(keywords_copy[[#This Row],[correct value]])), keywords_copy[[#This Row],[correct value]], keywords_copy[[#This Row],[processed]])</f>
        <v>topolog model</v>
      </c>
      <c r="B382">
        <f>LEN(keywords_copy[[#This Row],[keyword]])</f>
        <v>13</v>
      </c>
      <c r="C382">
        <v>1</v>
      </c>
      <c r="D382">
        <v>1</v>
      </c>
      <c r="E382" t="s">
        <v>969</v>
      </c>
      <c r="G382" t="b">
        <f>COUNTA(_xlfn.TEXTSPLIT(keywords_copy[[#This Row],[processed]]," "))=1</f>
        <v>0</v>
      </c>
      <c r="H382" t="s">
        <v>961</v>
      </c>
      <c r="I382" s="2" t="s">
        <v>962</v>
      </c>
      <c r="K382" cm="1">
        <f t="array" ref="K382">SUM(--((_xlfn.REGEXTEST(keywords_copy[keyword], "\b" &amp; keywords_copy[[#This Row],[keyword]] &amp; ".*")) * (keywords_copy[keep]=1) * (keywords_copy[QA]=keywords_copy[[#This Row],[QA]]) *  (keywords_copy[Redundant]&lt;&gt;1)))</f>
        <v>1</v>
      </c>
      <c r="L382" t="str" cm="1">
        <f t="array" ref="L382">_xlfn.TEXTJOIN(", ", TRUE, _xlfn._xlws.FILTER(keywords_copy[keyword], (_xlfn.REGEXTEST(keywords_copy[keyword], "\b" &amp; keywords_copy[[#This Row],[keyword]] &amp; ".*")) * (keywords_copy[keep]=1)  * (keywords_copy[QA]=keywords_copy[[#This Row],[QA]]) *  (keywords_copy[Redundant]&lt;&gt;1), ""))</f>
        <v>topolog model</v>
      </c>
      <c r="M382" cm="1">
        <f t="array" ref="M382">SUM(--(RIGHT(_xlfn.TEXTSPLIT(keywords_copy[[#This Row],[processed]], ," "), 1) = "I"))</f>
        <v>0</v>
      </c>
      <c r="N382" cm="1">
        <f t="array" ref="N382">SUM(--(RIGHT(_xlfn.TEXTSPLIT(keywords_copy[[#This Row],[processed]], ," "), 2) = "bl"))</f>
        <v>0</v>
      </c>
      <c r="O382" cm="1">
        <f t="array" ref="O382">SUM(--(ISNUMBER(SEARCH(keywords_copy[[#This Row],[keyword]], keywords_copy[keyword]))))</f>
        <v>1</v>
      </c>
      <c r="P382" t="str" cm="1">
        <f t="array" ref="P382">_xlfn.TEXTJOIN(", ", TRUE, _xlfn._xlws.FILTER(keywords_copy[keyword], ISNUMBER(SEARCH(keywords_copy[[#This Row],[keyword]], keywords_copy[keyword])), ""))</f>
        <v>topolog model</v>
      </c>
      <c r="Q382" cm="1">
        <f t="array" ref="Q382">SUM(--((_xlfn.REGEXTEST(keywords_copy[keyword], "^" &amp; keywords_copy[[#This Row],[keyword]] &amp; ".*")) * (keywords_copy[keep]=1) ))</f>
        <v>1</v>
      </c>
      <c r="R382" t="str" cm="1">
        <f t="array" ref="R382">_xlfn.TEXTJOIN(", ", TRUE, _xlfn._xlws.FILTER(keywords_copy[keyword], (_xlfn.REGEXTEST(keywords_copy[keyword], "^" &amp; keywords_copy[[#This Row],[keyword]] &amp; ".*")) * (keywords_copy[keep]=1), ""))</f>
        <v>topolog model</v>
      </c>
      <c r="S382" t="str" cm="1">
        <f t="array" ref="S38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83" spans="1:19" hidden="1" x14ac:dyDescent="0.3">
      <c r="A383" t="str">
        <f>IF(NOT(ISBLANK(keywords_copy[[#This Row],[correct value]])), keywords_copy[[#This Row],[correct value]], keywords_copy[[#This Row],[processed]])</f>
        <v>session</v>
      </c>
      <c r="B383">
        <f>LEN(keywords_copy[[#This Row],[keyword]])</f>
        <v>7</v>
      </c>
      <c r="C383">
        <v>0</v>
      </c>
      <c r="D383">
        <v>1</v>
      </c>
      <c r="E383" t="s">
        <v>1184</v>
      </c>
      <c r="G383" t="b">
        <f>COUNTA(_xlfn.TEXTSPLIT(keywords_copy[[#This Row],[processed]]," "))=1</f>
        <v>1</v>
      </c>
      <c r="H383" t="s">
        <v>1023</v>
      </c>
      <c r="I383" s="2" t="s">
        <v>1023</v>
      </c>
      <c r="K383" cm="1">
        <f t="array" ref="K383">SUM(--((_xlfn.REGEXTEST(keywords_copy[keyword], "\b" &amp; keywords_copy[[#This Row],[keyword]] &amp; ".*")) * (keywords_copy[keep]=1) * (keywords_copy[QA]=keywords_copy[[#This Row],[QA]]) *  (keywords_copy[Redundant]&lt;&gt;1)))</f>
        <v>1</v>
      </c>
      <c r="L383" t="str" cm="1">
        <f t="array" ref="L383">_xlfn.TEXTJOIN(", ", TRUE, _xlfn._xlws.FILTER(keywords_copy[keyword], (_xlfn.REGEXTEST(keywords_copy[keyword], "\b" &amp; keywords_copy[[#This Row],[keyword]] &amp; ".*")) * (keywords_copy[keep]=1)  * (keywords_copy[QA]=keywords_copy[[#This Row],[QA]]) *  (keywords_copy[Redundant]&lt;&gt;1), ""))</f>
        <v>session</v>
      </c>
      <c r="M383" cm="1">
        <f t="array" ref="M383">SUM(--(RIGHT(_xlfn.TEXTSPLIT(keywords_copy[[#This Row],[processed]], ," "), 1) = "I"))</f>
        <v>0</v>
      </c>
      <c r="N383" cm="1">
        <f t="array" ref="N383">SUM(--(RIGHT(_xlfn.TEXTSPLIT(keywords_copy[[#This Row],[processed]], ," "), 2) = "bl"))</f>
        <v>0</v>
      </c>
      <c r="O383" cm="1">
        <f t="array" ref="O383">SUM(--(ISNUMBER(SEARCH(keywords_copy[[#This Row],[keyword]], keywords_copy[keyword]))))</f>
        <v>1</v>
      </c>
      <c r="P383" t="str" cm="1">
        <f t="array" ref="P383">_xlfn.TEXTJOIN(", ", TRUE, _xlfn._xlws.FILTER(keywords_copy[keyword], ISNUMBER(SEARCH(keywords_copy[[#This Row],[keyword]], keywords_copy[keyword])), ""))</f>
        <v>session</v>
      </c>
      <c r="Q383" cm="1">
        <f t="array" ref="Q383">SUM(--((_xlfn.REGEXTEST(keywords_copy[keyword], "^" &amp; keywords_copy[[#This Row],[keyword]] &amp; ".*")) * (keywords_copy[keep]=1) ))</f>
        <v>1</v>
      </c>
      <c r="R383" t="str" cm="1">
        <f t="array" ref="R383">_xlfn.TEXTJOIN(", ", TRUE, _xlfn._xlws.FILTER(keywords_copy[keyword], (_xlfn.REGEXTEST(keywords_copy[keyword], "^" &amp; keywords_copy[[#This Row],[keyword]] &amp; ".*")) * (keywords_copy[keep]=1), ""))</f>
        <v>session</v>
      </c>
      <c r="S383" t="str" cm="1">
        <f t="array" ref="S38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84" spans="1:19" hidden="1" x14ac:dyDescent="0.3">
      <c r="A384" t="str">
        <f>IF(NOT(ISBLANK(keywords_copy[[#This Row],[correct value]])), keywords_copy[[#This Row],[correct value]], keywords_copy[[#This Row],[processed]])</f>
        <v>workflow</v>
      </c>
      <c r="B384">
        <f>LEN(keywords_copy[[#This Row],[keyword]])</f>
        <v>8</v>
      </c>
      <c r="C384">
        <v>0</v>
      </c>
      <c r="D384">
        <v>1</v>
      </c>
      <c r="E384" t="s">
        <v>1383</v>
      </c>
      <c r="G384" t="b">
        <f>COUNTA(_xlfn.TEXTSPLIT(keywords_copy[[#This Row],[processed]]," "))=1</f>
        <v>1</v>
      </c>
      <c r="H384" t="s">
        <v>1304</v>
      </c>
      <c r="I384" s="2" t="s">
        <v>1304</v>
      </c>
      <c r="K384" cm="1">
        <f t="array" ref="K384">SUM(--((_xlfn.REGEXTEST(keywords_copy[keyword], "\b" &amp; keywords_copy[[#This Row],[keyword]] &amp; ".*")) * (keywords_copy[keep]=1) * (keywords_copy[QA]=keywords_copy[[#This Row],[QA]]) *  (keywords_copy[Redundant]&lt;&gt;1)))</f>
        <v>1</v>
      </c>
      <c r="L384" t="str" cm="1">
        <f t="array" ref="L384">_xlfn.TEXTJOIN(", ", TRUE, _xlfn._xlws.FILTER(keywords_copy[keyword], (_xlfn.REGEXTEST(keywords_copy[keyword], "\b" &amp; keywords_copy[[#This Row],[keyword]] &amp; ".*")) * (keywords_copy[keep]=1)  * (keywords_copy[QA]=keywords_copy[[#This Row],[QA]]) *  (keywords_copy[Redundant]&lt;&gt;1), ""))</f>
        <v>workflow</v>
      </c>
      <c r="M384" cm="1">
        <f t="array" ref="M384">SUM(--(RIGHT(_xlfn.TEXTSPLIT(keywords_copy[[#This Row],[processed]], ," "), 1) = "I"))</f>
        <v>0</v>
      </c>
      <c r="N384" cm="1">
        <f t="array" ref="N384">SUM(--(RIGHT(_xlfn.TEXTSPLIT(keywords_copy[[#This Row],[processed]], ," "), 2) = "bl"))</f>
        <v>0</v>
      </c>
      <c r="O384" cm="1">
        <f t="array" ref="O384">SUM(--(ISNUMBER(SEARCH(keywords_copy[[#This Row],[keyword]], keywords_copy[keyword]))))</f>
        <v>1</v>
      </c>
      <c r="P384" t="str" cm="1">
        <f t="array" ref="P384">_xlfn.TEXTJOIN(", ", TRUE, _xlfn._xlws.FILTER(keywords_copy[keyword], ISNUMBER(SEARCH(keywords_copy[[#This Row],[keyword]], keywords_copy[keyword])), ""))</f>
        <v>workflow</v>
      </c>
      <c r="Q384" cm="1">
        <f t="array" ref="Q384">SUM(--((_xlfn.REGEXTEST(keywords_copy[keyword], "^" &amp; keywords_copy[[#This Row],[keyword]] &amp; ".*")) * (keywords_copy[keep]=1) ))</f>
        <v>1</v>
      </c>
      <c r="R384" t="str" cm="1">
        <f t="array" ref="R384">_xlfn.TEXTJOIN(", ", TRUE, _xlfn._xlws.FILTER(keywords_copy[keyword], (_xlfn.REGEXTEST(keywords_copy[keyword], "^" &amp; keywords_copy[[#This Row],[keyword]] &amp; ".*")) * (keywords_copy[keep]=1), ""))</f>
        <v>workflow</v>
      </c>
      <c r="S384" t="str" cm="1">
        <f t="array" ref="S38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85" spans="1:19" hidden="1" x14ac:dyDescent="0.3">
      <c r="A385" t="str">
        <f>IF(NOT(ISBLANK(keywords_copy[[#This Row],[correct value]])), keywords_copy[[#This Row],[correct value]], keywords_copy[[#This Row],[processed]])</f>
        <v>aesthet</v>
      </c>
      <c r="B385">
        <f>LEN(keywords_copy[[#This Row],[keyword]])</f>
        <v>7</v>
      </c>
      <c r="C385">
        <v>1</v>
      </c>
      <c r="D385">
        <v>1</v>
      </c>
      <c r="E385" t="s">
        <v>1383</v>
      </c>
      <c r="G385" t="b">
        <f>COUNTA(_xlfn.TEXTSPLIT(keywords_copy[[#This Row],[processed]]," "))=1</f>
        <v>1</v>
      </c>
      <c r="H385" t="s">
        <v>1348</v>
      </c>
      <c r="I385" s="2" t="s">
        <v>1349</v>
      </c>
      <c r="K385" cm="1">
        <f t="array" ref="K385">SUM(--((_xlfn.REGEXTEST(keywords_copy[keyword], "\b" &amp; keywords_copy[[#This Row],[keyword]] &amp; ".*")) * (keywords_copy[keep]=1) * (keywords_copy[QA]=keywords_copy[[#This Row],[QA]]) *  (keywords_copy[Redundant]&lt;&gt;1)))</f>
        <v>1</v>
      </c>
      <c r="L385" t="str" cm="1">
        <f t="array" ref="L385">_xlfn.TEXTJOIN(", ", TRUE, _xlfn._xlws.FILTER(keywords_copy[keyword], (_xlfn.REGEXTEST(keywords_copy[keyword], "\b" &amp; keywords_copy[[#This Row],[keyword]] &amp; ".*")) * (keywords_copy[keep]=1)  * (keywords_copy[QA]=keywords_copy[[#This Row],[QA]]) *  (keywords_copy[Redundant]&lt;&gt;1), ""))</f>
        <v>aesthet</v>
      </c>
      <c r="M385" cm="1">
        <f t="array" ref="M385">SUM(--(RIGHT(_xlfn.TEXTSPLIT(keywords_copy[[#This Row],[processed]], ," "), 1) = "I"))</f>
        <v>0</v>
      </c>
      <c r="N385" cm="1">
        <f t="array" ref="N385">SUM(--(RIGHT(_xlfn.TEXTSPLIT(keywords_copy[[#This Row],[processed]], ," "), 2) = "bl"))</f>
        <v>0</v>
      </c>
      <c r="O385" cm="1">
        <f t="array" ref="O385">SUM(--(ISNUMBER(SEARCH(keywords_copy[[#This Row],[keyword]], keywords_copy[keyword]))))</f>
        <v>1</v>
      </c>
      <c r="P385" t="str" cm="1">
        <f t="array" ref="P385">_xlfn.TEXTJOIN(", ", TRUE, _xlfn._xlws.FILTER(keywords_copy[keyword], ISNUMBER(SEARCH(keywords_copy[[#This Row],[keyword]], keywords_copy[keyword])), ""))</f>
        <v>aesthet</v>
      </c>
      <c r="Q385" cm="1">
        <f t="array" ref="Q385">SUM(--((_xlfn.REGEXTEST(keywords_copy[keyword], "^" &amp; keywords_copy[[#This Row],[keyword]] &amp; ".*")) * (keywords_copy[keep]=1) ))</f>
        <v>1</v>
      </c>
      <c r="R385" t="str" cm="1">
        <f t="array" ref="R385">_xlfn.TEXTJOIN(", ", TRUE, _xlfn._xlws.FILTER(keywords_copy[keyword], (_xlfn.REGEXTEST(keywords_copy[keyword], "^" &amp; keywords_copy[[#This Row],[keyword]] &amp; ".*")) * (keywords_copy[keep]=1), ""))</f>
        <v>aesthet</v>
      </c>
      <c r="S385" t="str" cm="1">
        <f t="array" ref="S38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386" spans="1:19" hidden="1" x14ac:dyDescent="0.3">
      <c r="A386" t="str">
        <f>IF(NOT(ISBLANK(keywords_copy[[#This Row],[correct value]])), keywords_copy[[#This Row],[correct value]], keywords_copy[[#This Row],[processed]])</f>
        <v>ha</v>
      </c>
      <c r="B386">
        <f>LEN(keywords_copy[[#This Row],[keyword]])</f>
        <v>2</v>
      </c>
      <c r="C386">
        <v>0</v>
      </c>
      <c r="D386">
        <v>1</v>
      </c>
      <c r="E386" t="s">
        <v>131</v>
      </c>
      <c r="G386" t="b">
        <f>COUNTA(_xlfn.TEXTSPLIT(keywords_copy[[#This Row],[processed]]," "))=1</f>
        <v>1</v>
      </c>
      <c r="H386" t="s">
        <v>143</v>
      </c>
      <c r="I386" t="s">
        <v>195</v>
      </c>
      <c r="K386" cm="1">
        <f t="array" ref="K386">SUM(--((_xlfn.REGEXTEST(keywords_copy[keyword], "\b" &amp; keywords_copy[[#This Row],[keyword]] &amp; ".*")) * (keywords_copy[keep]=1) * (keywords_copy[QA]=keywords_copy[[#This Row],[QA]]) *  (keywords_copy[Redundant]&lt;&gt;1)))</f>
        <v>1</v>
      </c>
      <c r="L386" t="str" cm="1">
        <f t="array" ref="L386">_xlfn.TEXTJOIN(", ", TRUE, _xlfn._xlws.FILTER(keywords_copy[keyword], (_xlfn.REGEXTEST(keywords_copy[keyword], "\b" &amp; keywords_copy[[#This Row],[keyword]] &amp; ".*")) * (keywords_copy[keep]=1)  * (keywords_copy[QA]=keywords_copy[[#This Row],[QA]]) *  (keywords_copy[Redundant]&lt;&gt;1), ""))</f>
        <v>ha</v>
      </c>
      <c r="M386" cm="1">
        <f t="array" ref="M386">SUM(--(RIGHT(_xlfn.TEXTSPLIT(keywords_copy[[#This Row],[processed]], ," "), 1) = "I"))</f>
        <v>0</v>
      </c>
      <c r="N386" cm="1">
        <f t="array" ref="N386">SUM(--(RIGHT(_xlfn.TEXTSPLIT(keywords_copy[[#This Row],[processed]], ," "), 2) = "bl"))</f>
        <v>0</v>
      </c>
      <c r="O386" cm="1">
        <f t="array" ref="O386">SUM(--(ISNUMBER(SEARCH(keywords_copy[[#This Row],[keyword]], keywords_copy[keyword]))))</f>
        <v>33</v>
      </c>
      <c r="P386" t="str" cm="1">
        <f t="array" ref="P386">_xlfn.TEXTJOIN(", ", TRUE, _xlfn._xlws.FILTER(keywords_copy[keyword], ISNUMBER(SEARCH(keywords_copy[[#This Row],[keyword]], keywords_copy[keyword])), ""))</f>
        <v>behavior model, captcha, chang environ, chang project, chang scenario, chang scenario elicit, chang scenario evalu, chang scenario requir, chang system, charg, primar channel, compon chang, exchang, hardcod, ha, haproxy, harmoniz, hazard, harden, behavi, marshal, hard-wir, unhandl, requir chang, hazard, hazop, hack, hash, share, softwar chang, softwar chang project, system chang, toolchain</v>
      </c>
      <c r="Q386" cm="1">
        <f t="array" ref="Q386">SUM(--((_xlfn.REGEXTEST(keywords_copy[keyword], "^" &amp; keywords_copy[[#This Row],[keyword]] &amp; ".*")) * (keywords_copy[keep]=1) ))</f>
        <v>9</v>
      </c>
      <c r="R386" t="str" cm="1">
        <f t="array" ref="R386">_xlfn.TEXTJOIN(", ", TRUE, _xlfn._xlws.FILTER(keywords_copy[keyword], (_xlfn.REGEXTEST(keywords_copy[keyword], "^" &amp; keywords_copy[[#This Row],[keyword]] &amp; ".*")) * (keywords_copy[keep]=1), ""))</f>
        <v>hardcod, ha, haproxy, harden, hard-wir, hazard, hazop, hack, hash</v>
      </c>
      <c r="S386" t="str" cm="1">
        <f t="array" ref="S38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87" spans="1:19" hidden="1" x14ac:dyDescent="0.3">
      <c r="A387" t="str">
        <f>IF(NOT(ISBLANK(keywords_copy[[#This Row],[correct value]])), keywords_copy[[#This Row],[correct value]], keywords_copy[[#This Row],[processed]])</f>
        <v>validat</v>
      </c>
      <c r="B387">
        <f>LEN(keywords_copy[[#This Row],[keyword]])</f>
        <v>7</v>
      </c>
      <c r="C387">
        <v>0</v>
      </c>
      <c r="D387">
        <v>1</v>
      </c>
      <c r="E387" t="s">
        <v>1184</v>
      </c>
      <c r="G387" t="b">
        <f>COUNTA(_xlfn.TEXTSPLIT(keywords_copy[[#This Row],[processed]]," "))=1</f>
        <v>1</v>
      </c>
      <c r="H387" t="s">
        <v>1004</v>
      </c>
      <c r="I387" s="2" t="s">
        <v>1004</v>
      </c>
      <c r="K387" cm="1">
        <f t="array" ref="K387">SUM(--((_xlfn.REGEXTEST(keywords_copy[keyword], "\b" &amp; keywords_copy[[#This Row],[keyword]] &amp; ".*")) * (keywords_copy[keep]=1) * (keywords_copy[QA]=keywords_copy[[#This Row],[QA]]) *  (keywords_copy[Redundant]&lt;&gt;1)))</f>
        <v>1</v>
      </c>
      <c r="L387" t="str" cm="1">
        <f t="array" ref="L387">_xlfn.TEXTJOIN(", ", TRUE, _xlfn._xlws.FILTER(keywords_copy[keyword], (_xlfn.REGEXTEST(keywords_copy[keyword], "\b" &amp; keywords_copy[[#This Row],[keyword]] &amp; ".*")) * (keywords_copy[keep]=1)  * (keywords_copy[QA]=keywords_copy[[#This Row],[QA]]) *  (keywords_copy[Redundant]&lt;&gt;1), ""))</f>
        <v>validat</v>
      </c>
      <c r="M387" cm="1">
        <f t="array" ref="M387">SUM(--(RIGHT(_xlfn.TEXTSPLIT(keywords_copy[[#This Row],[processed]], ," "), 1) = "I"))</f>
        <v>0</v>
      </c>
      <c r="N387" cm="1">
        <f t="array" ref="N387">SUM(--(RIGHT(_xlfn.TEXTSPLIT(keywords_copy[[#This Row],[processed]], ," "), 2) = "bl"))</f>
        <v>0</v>
      </c>
      <c r="O387" cm="1">
        <f t="array" ref="O387">SUM(--(ISNUMBER(SEARCH(keywords_copy[[#This Row],[keyword]], keywords_copy[keyword]))))</f>
        <v>2</v>
      </c>
      <c r="P387" t="str" cm="1">
        <f t="array" ref="P387">_xlfn.TEXTJOIN(", ", TRUE, _xlfn._xlws.FILTER(keywords_copy[keyword], ISNUMBER(SEARCH(keywords_copy[[#This Row],[keyword]], keywords_copy[keyword])), ""))</f>
        <v>validat, validat</v>
      </c>
      <c r="Q387" cm="1">
        <f t="array" ref="Q387">SUM(--((_xlfn.REGEXTEST(keywords_copy[keyword], "^" &amp; keywords_copy[[#This Row],[keyword]] &amp; ".*")) * (keywords_copy[keep]=1) ))</f>
        <v>1</v>
      </c>
      <c r="R387" t="str" cm="1">
        <f t="array" ref="R387">_xlfn.TEXTJOIN(", ", TRUE, _xlfn._xlws.FILTER(keywords_copy[keyword], (_xlfn.REGEXTEST(keywords_copy[keyword], "^" &amp; keywords_copy[[#This Row],[keyword]] &amp; ".*")) * (keywords_copy[keep]=1), ""))</f>
        <v>validat</v>
      </c>
      <c r="S387" t="str" cm="1">
        <f t="array" ref="S38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88" spans="1:19" hidden="1" x14ac:dyDescent="0.3">
      <c r="A388" t="str">
        <f>IF(NOT(ISBLANK(keywords_copy[[#This Row],[correct value]])), keywords_copy[[#This Row],[correct value]], keywords_copy[[#This Row],[processed]])</f>
        <v>haproxy</v>
      </c>
      <c r="B388">
        <f>LEN(keywords_copy[[#This Row],[keyword]])</f>
        <v>7</v>
      </c>
      <c r="C388">
        <v>1</v>
      </c>
      <c r="D388">
        <v>1</v>
      </c>
      <c r="E388" t="s">
        <v>131</v>
      </c>
      <c r="F388">
        <v>1</v>
      </c>
      <c r="G388" t="b">
        <f>COUNTA(_xlfn.TEXTSPLIT(keywords_copy[[#This Row],[processed]]," "))=1</f>
        <v>1</v>
      </c>
      <c r="H388" t="s">
        <v>225</v>
      </c>
      <c r="I388" s="2" t="s">
        <v>226</v>
      </c>
      <c r="J388" t="s">
        <v>226</v>
      </c>
      <c r="K388" cm="1">
        <f t="array" ref="K388">SUM(--((_xlfn.REGEXTEST(keywords_copy[keyword], "\b" &amp; keywords_copy[[#This Row],[keyword]] &amp; ".*")) * (keywords_copy[keep]=1) * (keywords_copy[QA]=keywords_copy[[#This Row],[QA]]) *  (keywords_copy[Redundant]&lt;&gt;1)))</f>
        <v>0</v>
      </c>
      <c r="L388" t="str" cm="1">
        <f t="array" ref="L388">_xlfn.TEXTJOIN(", ", TRUE, _xlfn._xlws.FILTER(keywords_copy[keyword], (_xlfn.REGEXTEST(keywords_copy[keyword], "\b" &amp; keywords_copy[[#This Row],[keyword]] &amp; ".*")) * (keywords_copy[keep]=1)  * (keywords_copy[QA]=keywords_copy[[#This Row],[QA]]) *  (keywords_copy[Redundant]&lt;&gt;1), ""))</f>
        <v/>
      </c>
      <c r="M388" cm="1">
        <f t="array" ref="M388">SUM(--(RIGHT(_xlfn.TEXTSPLIT(keywords_copy[[#This Row],[processed]], ," "), 1) = "I"))</f>
        <v>1</v>
      </c>
      <c r="N388" cm="1">
        <f t="array" ref="N388">SUM(--(RIGHT(_xlfn.TEXTSPLIT(keywords_copy[[#This Row],[processed]], ," "), 2) = "bl"))</f>
        <v>0</v>
      </c>
      <c r="O388" cm="1">
        <f t="array" ref="O388">SUM(--(ISNUMBER(SEARCH(keywords_copy[[#This Row],[keyword]], keywords_copy[keyword]))))</f>
        <v>1</v>
      </c>
      <c r="P388" t="str" cm="1">
        <f t="array" ref="P388">_xlfn.TEXTJOIN(", ", TRUE, _xlfn._xlws.FILTER(keywords_copy[keyword], ISNUMBER(SEARCH(keywords_copy[[#This Row],[keyword]], keywords_copy[keyword])), ""))</f>
        <v>haproxy</v>
      </c>
      <c r="Q388" cm="1">
        <f t="array" ref="Q388">SUM(--((_xlfn.REGEXTEST(keywords_copy[keyword], "^" &amp; keywords_copy[[#This Row],[keyword]] &amp; ".*")) * (keywords_copy[keep]=1) ))</f>
        <v>1</v>
      </c>
      <c r="R388" t="str" cm="1">
        <f t="array" ref="R388">_xlfn.TEXTJOIN(", ", TRUE, _xlfn._xlws.FILTER(keywords_copy[keyword], (_xlfn.REGEXTEST(keywords_copy[keyword], "^" &amp; keywords_copy[[#This Row],[keyword]] &amp; ".*")) * (keywords_copy[keep]=1), ""))</f>
        <v>haproxy</v>
      </c>
      <c r="S388" t="str" cm="1">
        <f t="array" ref="S38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389" spans="1:19" x14ac:dyDescent="0.3">
      <c r="A389" s="1" t="str">
        <f>IF(NOT(ISBLANK(keywords_copy[[#This Row],[correct value]])), keywords_copy[[#This Row],[correct value]], keywords_copy[[#This Row],[processed]])</f>
        <v>harmoniz</v>
      </c>
      <c r="B389" s="1">
        <f>LEN(keywords_copy[[#This Row],[keyword]])</f>
        <v>8</v>
      </c>
      <c r="C389">
        <v>0</v>
      </c>
      <c r="D389">
        <v>0</v>
      </c>
      <c r="E389" t="s">
        <v>115</v>
      </c>
      <c r="G389" t="b">
        <f>COUNTA(_xlfn.TEXTSPLIT(keywords_copy[[#This Row],[processed]]," "))=1</f>
        <v>1</v>
      </c>
      <c r="H389" t="s">
        <v>114</v>
      </c>
      <c r="I389" t="s">
        <v>114</v>
      </c>
      <c r="K389" cm="1">
        <f t="array" ref="K389">SUM(--((_xlfn.REGEXTEST(keywords_copy[keyword], "\b" &amp; keywords_copy[[#This Row],[keyword]] &amp; ".*")) * (keywords_copy[keep]=1) * (keywords_copy[QA]=keywords_copy[[#This Row],[QA]]) *  (keywords_copy[Redundant]&lt;&gt;1)))</f>
        <v>0</v>
      </c>
      <c r="L389" t="str" cm="1">
        <f t="array" ref="L389">_xlfn.TEXTJOIN(", ", TRUE, _xlfn._xlws.FILTER(keywords_copy[keyword], (_xlfn.REGEXTEST(keywords_copy[keyword], "\b" &amp; keywords_copy[[#This Row],[keyword]] &amp; ".*")) * (keywords_copy[keep]=1)  * (keywords_copy[QA]=keywords_copy[[#This Row],[QA]]) *  (keywords_copy[Redundant]&lt;&gt;1), ""))</f>
        <v/>
      </c>
      <c r="M389" cm="1">
        <f t="array" ref="M389">SUM(--(RIGHT(_xlfn.TEXTSPLIT(keywords_copy[[#This Row],[processed]], ," "), 1) = "I"))</f>
        <v>0</v>
      </c>
      <c r="N389" cm="1">
        <f t="array" ref="N389">SUM(--(RIGHT(_xlfn.TEXTSPLIT(keywords_copy[[#This Row],[processed]], ," "), 2) = "bl"))</f>
        <v>0</v>
      </c>
      <c r="O389" cm="1">
        <f t="array" ref="O389">SUM(--(ISNUMBER(SEARCH(keywords_copy[[#This Row],[keyword]], keywords_copy[keyword]))))</f>
        <v>1</v>
      </c>
      <c r="P389" t="str" cm="1">
        <f t="array" ref="P389">_xlfn.TEXTJOIN(", ", TRUE, _xlfn._xlws.FILTER(keywords_copy[keyword], ISNUMBER(SEARCH(keywords_copy[[#This Row],[keyword]], keywords_copy[keyword])), ""))</f>
        <v>harmoniz</v>
      </c>
      <c r="Q389" cm="1">
        <f t="array" ref="Q389">SUM(--((_xlfn.REGEXTEST(keywords_copy[keyword], "^" &amp; keywords_copy[[#This Row],[keyword]] &amp; ".*")) * (keywords_copy[keep]=1) ))</f>
        <v>0</v>
      </c>
      <c r="R389" t="str" cm="1">
        <f t="array" ref="R389">_xlfn.TEXTJOIN(", ", TRUE, _xlfn._xlws.FILTER(keywords_copy[keyword], (_xlfn.REGEXTEST(keywords_copy[keyword], "^" &amp; keywords_copy[[#This Row],[keyword]] &amp; ".*")) * (keywords_copy[keep]=1), ""))</f>
        <v/>
      </c>
      <c r="S389" t="str" cm="1">
        <f t="array" ref="S38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390" spans="1:19" hidden="1" x14ac:dyDescent="0.3">
      <c r="A390" t="str">
        <f>IF(NOT(ISBLANK(keywords_copy[[#This Row],[correct value]])), keywords_copy[[#This Row],[correct value]], keywords_copy[[#This Row],[processed]])</f>
        <v>vmcrypt</v>
      </c>
      <c r="B390">
        <f>LEN(keywords_copy[[#This Row],[keyword]])</f>
        <v>7</v>
      </c>
      <c r="C390">
        <v>1</v>
      </c>
      <c r="D390">
        <v>1</v>
      </c>
      <c r="E390" t="s">
        <v>1184</v>
      </c>
      <c r="G390" t="b">
        <f>COUNTA(_xlfn.TEXTSPLIT(keywords_copy[[#This Row],[processed]]," "))=1</f>
        <v>1</v>
      </c>
      <c r="H390" t="s">
        <v>1058</v>
      </c>
      <c r="I390" s="2" t="s">
        <v>1058</v>
      </c>
      <c r="K390" cm="1">
        <f t="array" ref="K390">SUM(--((_xlfn.REGEXTEST(keywords_copy[keyword], "\b" &amp; keywords_copy[[#This Row],[keyword]] &amp; ".*")) * (keywords_copy[keep]=1) * (keywords_copy[QA]=keywords_copy[[#This Row],[QA]]) *  (keywords_copy[Redundant]&lt;&gt;1)))</f>
        <v>1</v>
      </c>
      <c r="L390" t="str" cm="1">
        <f t="array" ref="L390">_xlfn.TEXTJOIN(", ", TRUE, _xlfn._xlws.FILTER(keywords_copy[keyword], (_xlfn.REGEXTEST(keywords_copy[keyword], "\b" &amp; keywords_copy[[#This Row],[keyword]] &amp; ".*")) * (keywords_copy[keep]=1)  * (keywords_copy[QA]=keywords_copy[[#This Row],[QA]]) *  (keywords_copy[Redundant]&lt;&gt;1), ""))</f>
        <v>vmcrypt</v>
      </c>
      <c r="M390" cm="1">
        <f t="array" ref="M390">SUM(--(RIGHT(_xlfn.TEXTSPLIT(keywords_copy[[#This Row],[processed]], ," "), 1) = "I"))</f>
        <v>0</v>
      </c>
      <c r="N390" cm="1">
        <f t="array" ref="N390">SUM(--(RIGHT(_xlfn.TEXTSPLIT(keywords_copy[[#This Row],[processed]], ," "), 2) = "bl"))</f>
        <v>0</v>
      </c>
      <c r="O390" cm="1">
        <f t="array" ref="O390">SUM(--(ISNUMBER(SEARCH(keywords_copy[[#This Row],[keyword]], keywords_copy[keyword]))))</f>
        <v>1</v>
      </c>
      <c r="P390" t="str" cm="1">
        <f t="array" ref="P390">_xlfn.TEXTJOIN(", ", TRUE, _xlfn._xlws.FILTER(keywords_copy[keyword], ISNUMBER(SEARCH(keywords_copy[[#This Row],[keyword]], keywords_copy[keyword])), ""))</f>
        <v>vmcrypt</v>
      </c>
      <c r="Q390" cm="1">
        <f t="array" ref="Q390">SUM(--((_xlfn.REGEXTEST(keywords_copy[keyword], "^" &amp; keywords_copy[[#This Row],[keyword]] &amp; ".*")) * (keywords_copy[keep]=1) ))</f>
        <v>1</v>
      </c>
      <c r="R390" t="str" cm="1">
        <f t="array" ref="R390">_xlfn.TEXTJOIN(", ", TRUE, _xlfn._xlws.FILTER(keywords_copy[keyword], (_xlfn.REGEXTEST(keywords_copy[keyword], "^" &amp; keywords_copy[[#This Row],[keyword]] &amp; ".*")) * (keywords_copy[keep]=1), ""))</f>
        <v>vmcrypt</v>
      </c>
      <c r="S390" t="str" cm="1">
        <f t="array" ref="S39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91" spans="1:19" hidden="1" x14ac:dyDescent="0.3">
      <c r="A391" t="str">
        <f>IF(NOT(ISBLANK(keywords_copy[[#This Row],[correct value]])), keywords_copy[[#This Row],[correct value]], keywords_copy[[#This Row],[processed]])</f>
        <v>access</v>
      </c>
      <c r="B391">
        <f>LEN(keywords_copy[[#This Row],[keyword]])</f>
        <v>6</v>
      </c>
      <c r="C391">
        <v>0</v>
      </c>
      <c r="D391">
        <v>1</v>
      </c>
      <c r="E391" t="s">
        <v>1184</v>
      </c>
      <c r="G391" t="b">
        <f>COUNTA(_xlfn.TEXTSPLIT(keywords_copy[[#This Row],[processed]]," "))=1</f>
        <v>1</v>
      </c>
      <c r="H391" t="s">
        <v>1000</v>
      </c>
      <c r="I391" s="2" t="s">
        <v>1000</v>
      </c>
      <c r="K391" cm="1">
        <f t="array" ref="K391">SUM(--((_xlfn.REGEXTEST(keywords_copy[keyword], "\b" &amp; keywords_copy[[#This Row],[keyword]] &amp; ".*")) * (keywords_copy[keep]=1) * (keywords_copy[QA]=keywords_copy[[#This Row],[QA]]) *  (keywords_copy[Redundant]&lt;&gt;1)))</f>
        <v>1</v>
      </c>
      <c r="L391" t="str" cm="1">
        <f t="array" ref="L391">_xlfn.TEXTJOIN(", ", TRUE, _xlfn._xlws.FILTER(keywords_copy[keyword], (_xlfn.REGEXTEST(keywords_copy[keyword], "\b" &amp; keywords_copy[[#This Row],[keyword]] &amp; ".*")) * (keywords_copy[keep]=1)  * (keywords_copy[QA]=keywords_copy[[#This Row],[QA]]) *  (keywords_copy[Redundant]&lt;&gt;1), ""))</f>
        <v>access</v>
      </c>
      <c r="M391" cm="1">
        <f t="array" ref="M391">SUM(--(RIGHT(_xlfn.TEXTSPLIT(keywords_copy[[#This Row],[processed]], ," "), 1) = "I"))</f>
        <v>0</v>
      </c>
      <c r="N391" cm="1">
        <f t="array" ref="N391">SUM(--(RIGHT(_xlfn.TEXTSPLIT(keywords_copy[[#This Row],[processed]], ," "), 2) = "bl"))</f>
        <v>0</v>
      </c>
      <c r="O391" cm="1">
        <f t="array" ref="O391">SUM(--(ISNUMBER(SEARCH(keywords_copy[[#This Row],[keyword]], keywords_copy[keyword]))))</f>
        <v>3</v>
      </c>
      <c r="P391" t="str" cm="1">
        <f t="array" ref="P391">_xlfn.TEXTJOIN(", ", TRUE, _xlfn._xlws.FILTER(keywords_copy[keyword], ISNUMBER(SEARCH(keywords_copy[[#This Row],[keyword]], keywords_copy[keyword])), ""))</f>
        <v>access control, accessib, access</v>
      </c>
      <c r="Q391" cm="1">
        <f t="array" ref="Q391">SUM(--((_xlfn.REGEXTEST(keywords_copy[keyword], "^" &amp; keywords_copy[[#This Row],[keyword]] &amp; ".*")) * (keywords_copy[keep]=1) ))</f>
        <v>1</v>
      </c>
      <c r="R391" t="str" cm="1">
        <f t="array" ref="R391">_xlfn.TEXTJOIN(", ", TRUE, _xlfn._xlws.FILTER(keywords_copy[keyword], (_xlfn.REGEXTEST(keywords_copy[keyword], "^" &amp; keywords_copy[[#This Row],[keyword]] &amp; ".*")) * (keywords_copy[keep]=1), ""))</f>
        <v>access</v>
      </c>
      <c r="S391" t="str" cm="1">
        <f t="array" ref="S39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92" spans="1:19" x14ac:dyDescent="0.3">
      <c r="A392" s="6" t="str">
        <f>IF(NOT(ISBLANK(keywords_copy[[#This Row],[correct value]])), keywords_copy[[#This Row],[correct value]], keywords_copy[[#This Row],[processed]])</f>
        <v>hazard</v>
      </c>
      <c r="B392" s="6">
        <f>LEN(keywords_copy[[#This Row],[keyword]])</f>
        <v>6</v>
      </c>
      <c r="C392">
        <v>0</v>
      </c>
      <c r="D392">
        <v>0</v>
      </c>
      <c r="E392" t="s">
        <v>861</v>
      </c>
      <c r="G392" t="b">
        <f>COUNTA(_xlfn.TEXTSPLIT(keywords_copy[[#This Row],[processed]]," "))=1</f>
        <v>1</v>
      </c>
      <c r="H392" t="s">
        <v>761</v>
      </c>
      <c r="I392" t="s">
        <v>761</v>
      </c>
      <c r="K392" cm="1">
        <f t="array" ref="K392">SUM(--((_xlfn.REGEXTEST(keywords_copy[keyword], "\b" &amp; keywords_copy[[#This Row],[keyword]] &amp; ".*")) * (keywords_copy[keep]=1) * (keywords_copy[QA]=keywords_copy[[#This Row],[QA]]) *  (keywords_copy[Redundant]&lt;&gt;1)))</f>
        <v>0</v>
      </c>
      <c r="L392" t="str" cm="1">
        <f t="array" ref="L392">_xlfn.TEXTJOIN(", ", TRUE, _xlfn._xlws.FILTER(keywords_copy[keyword], (_xlfn.REGEXTEST(keywords_copy[keyword], "\b" &amp; keywords_copy[[#This Row],[keyword]] &amp; ".*")) * (keywords_copy[keep]=1)  * (keywords_copy[QA]=keywords_copy[[#This Row],[QA]]) *  (keywords_copy[Redundant]&lt;&gt;1), ""))</f>
        <v/>
      </c>
      <c r="M392" cm="1">
        <f t="array" ref="M392">SUM(--(RIGHT(_xlfn.TEXTSPLIT(keywords_copy[[#This Row],[processed]], ," "), 1) = "I"))</f>
        <v>0</v>
      </c>
      <c r="N392" cm="1">
        <f t="array" ref="N392">SUM(--(RIGHT(_xlfn.TEXTSPLIT(keywords_copy[[#This Row],[processed]], ," "), 2) = "bl"))</f>
        <v>0</v>
      </c>
      <c r="O392" cm="1">
        <f t="array" ref="O392">SUM(--(ISNUMBER(SEARCH(keywords_copy[[#This Row],[keyword]], keywords_copy[keyword]))))</f>
        <v>2</v>
      </c>
      <c r="P392" t="str" cm="1">
        <f t="array" ref="P392">_xlfn.TEXTJOIN(", ", TRUE, _xlfn._xlws.FILTER(keywords_copy[keyword], ISNUMBER(SEARCH(keywords_copy[[#This Row],[keyword]], keywords_copy[keyword])), ""))</f>
        <v>hazard, hazard</v>
      </c>
      <c r="Q392" cm="1">
        <f t="array" ref="Q392">SUM(--((_xlfn.REGEXTEST(keywords_copy[keyword], "^" &amp; keywords_copy[[#This Row],[keyword]] &amp; ".*")) * (keywords_copy[keep]=1) ))</f>
        <v>1</v>
      </c>
      <c r="R392" t="str" cm="1">
        <f t="array" ref="R392">_xlfn.TEXTJOIN(", ", TRUE, _xlfn._xlws.FILTER(keywords_copy[keyword], (_xlfn.REGEXTEST(keywords_copy[keyword], "^" &amp; keywords_copy[[#This Row],[keyword]] &amp; ".*")) * (keywords_copy[keep]=1), ""))</f>
        <v>hazard</v>
      </c>
      <c r="S392" t="str" cm="1">
        <f t="array" ref="S39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93" spans="1:19" hidden="1" x14ac:dyDescent="0.3">
      <c r="A393" t="str">
        <f>IF(NOT(ISBLANK(keywords_copy[[#This Row],[correct value]])), keywords_copy[[#This Row],[correct value]], keywords_copy[[#This Row],[processed]])</f>
        <v>testab model</v>
      </c>
      <c r="B393">
        <f>LEN(keywords_copy[[#This Row],[keyword]])</f>
        <v>12</v>
      </c>
      <c r="C393">
        <v>1</v>
      </c>
      <c r="D393">
        <v>1</v>
      </c>
      <c r="E393" t="s">
        <v>1262</v>
      </c>
      <c r="F393">
        <v>1</v>
      </c>
      <c r="G393" t="b">
        <f>COUNTA(_xlfn.TEXTSPLIT(keywords_copy[[#This Row],[processed]]," "))=1</f>
        <v>0</v>
      </c>
      <c r="H393" t="s">
        <v>1252</v>
      </c>
      <c r="I393" s="2" t="s">
        <v>1253</v>
      </c>
      <c r="J393" t="s">
        <v>1445</v>
      </c>
      <c r="K393" cm="1">
        <f t="array" ref="K393">SUM(--((_xlfn.REGEXTEST(keywords_copy[keyword], "\b" &amp; keywords_copy[[#This Row],[keyword]] &amp; ".*")) * (keywords_copy[keep]=1) * (keywords_copy[QA]=keywords_copy[[#This Row],[QA]]) *  (keywords_copy[Redundant]&lt;&gt;1)))</f>
        <v>0</v>
      </c>
      <c r="L393" t="str" cm="1">
        <f t="array" ref="L393">_xlfn.TEXTJOIN(", ", TRUE, _xlfn._xlws.FILTER(keywords_copy[keyword], (_xlfn.REGEXTEST(keywords_copy[keyword], "\b" &amp; keywords_copy[[#This Row],[keyword]] &amp; ".*")) * (keywords_copy[keep]=1)  * (keywords_copy[QA]=keywords_copy[[#This Row],[QA]]) *  (keywords_copy[Redundant]&lt;&gt;1), ""))</f>
        <v/>
      </c>
      <c r="M393" cm="1">
        <f t="array" ref="M393">SUM(--(RIGHT(_xlfn.TEXTSPLIT(keywords_copy[[#This Row],[processed]], ," "), 1) = "I"))</f>
        <v>0</v>
      </c>
      <c r="N393" cm="1">
        <f t="array" ref="N393">SUM(--(RIGHT(_xlfn.TEXTSPLIT(keywords_copy[[#This Row],[processed]], ," "), 2) = "bl"))</f>
        <v>1</v>
      </c>
      <c r="O393" cm="1">
        <f t="array" ref="O393">SUM(--(ISNUMBER(SEARCH(keywords_copy[[#This Row],[keyword]], keywords_copy[keyword]))))</f>
        <v>1</v>
      </c>
      <c r="P393" t="str" cm="1">
        <f t="array" ref="P393">_xlfn.TEXTJOIN(", ", TRUE, _xlfn._xlws.FILTER(keywords_copy[keyword], ISNUMBER(SEARCH(keywords_copy[[#This Row],[keyword]], keywords_copy[keyword])), ""))</f>
        <v>testab model</v>
      </c>
      <c r="Q393" cm="1">
        <f t="array" ref="Q393">SUM(--((_xlfn.REGEXTEST(keywords_copy[keyword], "^" &amp; keywords_copy[[#This Row],[keyword]] &amp; ".*")) * (keywords_copy[keep]=1) ))</f>
        <v>1</v>
      </c>
      <c r="R393" t="str" cm="1">
        <f t="array" ref="R393">_xlfn.TEXTJOIN(", ", TRUE, _xlfn._xlws.FILTER(keywords_copy[keyword], (_xlfn.REGEXTEST(keywords_copy[keyword], "^" &amp; keywords_copy[[#This Row],[keyword]] &amp; ".*")) * (keywords_copy[keep]=1), ""))</f>
        <v>testab model</v>
      </c>
      <c r="S393" t="str" cm="1">
        <f t="array" ref="S39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394" spans="1:19" hidden="1" x14ac:dyDescent="0.3">
      <c r="A394" t="str">
        <f>IF(NOT(ISBLANK(keywords_copy[[#This Row],[correct value]])), keywords_copy[[#This Row],[correct value]], keywords_copy[[#This Row],[processed]])</f>
        <v>assess</v>
      </c>
      <c r="B394">
        <f>LEN(keywords_copy[[#This Row],[keyword]])</f>
        <v>6</v>
      </c>
      <c r="C394">
        <v>0</v>
      </c>
      <c r="D394">
        <v>1</v>
      </c>
      <c r="E394" t="s">
        <v>1184</v>
      </c>
      <c r="G394" t="b">
        <f>COUNTA(_xlfn.TEXTSPLIT(keywords_copy[[#This Row],[processed]]," "))=1</f>
        <v>1</v>
      </c>
      <c r="H394" t="s">
        <v>1057</v>
      </c>
      <c r="I394" s="2" t="s">
        <v>1057</v>
      </c>
      <c r="K394" cm="1">
        <f t="array" ref="K394">SUM(--((_xlfn.REGEXTEST(keywords_copy[keyword], "\b" &amp; keywords_copy[[#This Row],[keyword]] &amp; ".*")) * (keywords_copy[keep]=1) * (keywords_copy[QA]=keywords_copy[[#This Row],[QA]]) *  (keywords_copy[Redundant]&lt;&gt;1)))</f>
        <v>1</v>
      </c>
      <c r="L394" t="str" cm="1">
        <f t="array" ref="L394">_xlfn.TEXTJOIN(", ", TRUE, _xlfn._xlws.FILTER(keywords_copy[keyword], (_xlfn.REGEXTEST(keywords_copy[keyword], "\b" &amp; keywords_copy[[#This Row],[keyword]] &amp; ".*")) * (keywords_copy[keep]=1)  * (keywords_copy[QA]=keywords_copy[[#This Row],[QA]]) *  (keywords_copy[Redundant]&lt;&gt;1), ""))</f>
        <v>assess</v>
      </c>
      <c r="M394" cm="1">
        <f t="array" ref="M394">SUM(--(RIGHT(_xlfn.TEXTSPLIT(keywords_copy[[#This Row],[processed]], ," "), 1) = "I"))</f>
        <v>0</v>
      </c>
      <c r="N394" cm="1">
        <f t="array" ref="N394">SUM(--(RIGHT(_xlfn.TEXTSPLIT(keywords_copy[[#This Row],[processed]], ," "), 2) = "bl"))</f>
        <v>0</v>
      </c>
      <c r="O394" cm="1">
        <f t="array" ref="O394">SUM(--(ISNUMBER(SEARCH(keywords_copy[[#This Row],[keyword]], keywords_copy[keyword]))))</f>
        <v>2</v>
      </c>
      <c r="P394" t="str" cm="1">
        <f t="array" ref="P394">_xlfn.TEXTJOIN(", ", TRUE, _xlfn._xlws.FILTER(keywords_copy[keyword], ISNUMBER(SEARCH(keywords_copy[[#This Row],[keyword]], keywords_copy[keyword])), ""))</f>
        <v>assess, risk assess</v>
      </c>
      <c r="Q394" cm="1">
        <f t="array" ref="Q394">SUM(--((_xlfn.REGEXTEST(keywords_copy[keyword], "^" &amp; keywords_copy[[#This Row],[keyword]] &amp; ".*")) * (keywords_copy[keep]=1) ))</f>
        <v>1</v>
      </c>
      <c r="R394" t="str" cm="1">
        <f t="array" ref="R394">_xlfn.TEXTJOIN(", ", TRUE, _xlfn._xlws.FILTER(keywords_copy[keyword], (_xlfn.REGEXTEST(keywords_copy[keyword], "^" &amp; keywords_copy[[#This Row],[keyword]] &amp; ".*")) * (keywords_copy[keep]=1), ""))</f>
        <v>assess</v>
      </c>
      <c r="S394" t="str" cm="1">
        <f t="array" ref="S39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395" spans="1:19" x14ac:dyDescent="0.3">
      <c r="A395" s="6" t="str">
        <f>IF(NOT(ISBLANK(keywords_copy[[#This Row],[correct value]])), keywords_copy[[#This Row],[correct value]], keywords_copy[[#This Row],[processed]])</f>
        <v>health check</v>
      </c>
      <c r="B395" s="6">
        <f>LEN(keywords_copy[[#This Row],[keyword]])</f>
        <v>12</v>
      </c>
      <c r="C395">
        <v>0</v>
      </c>
      <c r="D395">
        <v>0</v>
      </c>
      <c r="E395" t="s">
        <v>861</v>
      </c>
      <c r="G395" t="b">
        <f>COUNTA(_xlfn.TEXTSPLIT(keywords_copy[[#This Row],[processed]]," "))=1</f>
        <v>0</v>
      </c>
      <c r="H395" t="s">
        <v>766</v>
      </c>
      <c r="I395" t="s">
        <v>766</v>
      </c>
      <c r="K395" cm="1">
        <f t="array" ref="K395">SUM(--((_xlfn.REGEXTEST(keywords_copy[keyword], "\b" &amp; keywords_copy[[#This Row],[keyword]] &amp; ".*")) * (keywords_copy[keep]=1) * (keywords_copy[QA]=keywords_copy[[#This Row],[QA]]) *  (keywords_copy[Redundant]&lt;&gt;1)))</f>
        <v>0</v>
      </c>
      <c r="L395" t="str" cm="1">
        <f t="array" ref="L395">_xlfn.TEXTJOIN(", ", TRUE, _xlfn._xlws.FILTER(keywords_copy[keyword], (_xlfn.REGEXTEST(keywords_copy[keyword], "\b" &amp; keywords_copy[[#This Row],[keyword]] &amp; ".*")) * (keywords_copy[keep]=1)  * (keywords_copy[QA]=keywords_copy[[#This Row],[QA]]) *  (keywords_copy[Redundant]&lt;&gt;1), ""))</f>
        <v/>
      </c>
      <c r="M395" cm="1">
        <f t="array" ref="M395">SUM(--(RIGHT(_xlfn.TEXTSPLIT(keywords_copy[[#This Row],[processed]], ," "), 1) = "I"))</f>
        <v>0</v>
      </c>
      <c r="N395" cm="1">
        <f t="array" ref="N395">SUM(--(RIGHT(_xlfn.TEXTSPLIT(keywords_copy[[#This Row],[processed]], ," "), 2) = "bl"))</f>
        <v>0</v>
      </c>
      <c r="O395" cm="1">
        <f t="array" ref="O395">SUM(--(ISNUMBER(SEARCH(keywords_copy[[#This Row],[keyword]], keywords_copy[keyword]))))</f>
        <v>1</v>
      </c>
      <c r="P395" t="str" cm="1">
        <f t="array" ref="P395">_xlfn.TEXTJOIN(", ", TRUE, _xlfn._xlws.FILTER(keywords_copy[keyword], ISNUMBER(SEARCH(keywords_copy[[#This Row],[keyword]], keywords_copy[keyword])), ""))</f>
        <v>health check</v>
      </c>
      <c r="Q395" cm="1">
        <f t="array" ref="Q395">SUM(--((_xlfn.REGEXTEST(keywords_copy[keyword], "^" &amp; keywords_copy[[#This Row],[keyword]] &amp; ".*")) * (keywords_copy[keep]=1) ))</f>
        <v>0</v>
      </c>
      <c r="R395" t="str" cm="1">
        <f t="array" ref="R395">_xlfn.TEXTJOIN(", ", TRUE, _xlfn._xlws.FILTER(keywords_copy[keyword], (_xlfn.REGEXTEST(keywords_copy[keyword], "^" &amp; keywords_copy[[#This Row],[keyword]] &amp; ".*")) * (keywords_copy[keep]=1), ""))</f>
        <v/>
      </c>
      <c r="S395" t="str" cm="1">
        <f t="array" ref="S39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96" spans="1:19" hidden="1" x14ac:dyDescent="0.3">
      <c r="A396" t="str">
        <f>IF(NOT(ISBLANK(keywords_copy[[#This Row],[correct value]])), keywords_copy[[#This Row],[correct value]], keywords_copy[[#This Row],[processed]])</f>
        <v>safety engin</v>
      </c>
      <c r="B396">
        <f>LEN(keywords_copy[[#This Row],[keyword]])</f>
        <v>12</v>
      </c>
      <c r="C396">
        <v>1</v>
      </c>
      <c r="D396">
        <v>1</v>
      </c>
      <c r="E396" t="s">
        <v>969</v>
      </c>
      <c r="F396">
        <v>1</v>
      </c>
      <c r="G396" t="b">
        <f>COUNTA(_xlfn.TEXTSPLIT(keywords_copy[[#This Row],[processed]]," "))=1</f>
        <v>0</v>
      </c>
      <c r="H396" t="s">
        <v>955</v>
      </c>
      <c r="I396" s="2" t="s">
        <v>956</v>
      </c>
      <c r="J396" t="s">
        <v>1417</v>
      </c>
      <c r="K396" cm="1">
        <f t="array" ref="K396">SUM(--((_xlfn.REGEXTEST(keywords_copy[keyword], "\b" &amp; keywords_copy[[#This Row],[keyword]] &amp; ".*")) * (keywords_copy[keep]=1) * (keywords_copy[QA]=keywords_copy[[#This Row],[QA]]) *  (keywords_copy[Redundant]&lt;&gt;1)))</f>
        <v>0</v>
      </c>
      <c r="L396" t="str" cm="1">
        <f t="array" ref="L396">_xlfn.TEXTJOIN(", ", TRUE, _xlfn._xlws.FILTER(keywords_copy[keyword], (_xlfn.REGEXTEST(keywords_copy[keyword], "\b" &amp; keywords_copy[[#This Row],[keyword]] &amp; ".*")) * (keywords_copy[keep]=1)  * (keywords_copy[QA]=keywords_copy[[#This Row],[QA]]) *  (keywords_copy[Redundant]&lt;&gt;1), ""))</f>
        <v/>
      </c>
      <c r="M396" cm="1">
        <f t="array" ref="M396">SUM(--(RIGHT(_xlfn.TEXTSPLIT(keywords_copy[[#This Row],[processed]], ," "), 1) = "I"))</f>
        <v>1</v>
      </c>
      <c r="N396" cm="1">
        <f t="array" ref="N396">SUM(--(RIGHT(_xlfn.TEXTSPLIT(keywords_copy[[#This Row],[processed]], ," "), 2) = "bl"))</f>
        <v>0</v>
      </c>
      <c r="O396" cm="1">
        <f t="array" ref="O396">SUM(--(ISNUMBER(SEARCH(keywords_copy[[#This Row],[keyword]], keywords_copy[keyword]))))</f>
        <v>1</v>
      </c>
      <c r="P396" t="str" cm="1">
        <f t="array" ref="P396">_xlfn.TEXTJOIN(", ", TRUE, _xlfn._xlws.FILTER(keywords_copy[keyword], ISNUMBER(SEARCH(keywords_copy[[#This Row],[keyword]], keywords_copy[keyword])), ""))</f>
        <v>safety engin</v>
      </c>
      <c r="Q396" cm="1">
        <f t="array" ref="Q396">SUM(--((_xlfn.REGEXTEST(keywords_copy[keyword], "^" &amp; keywords_copy[[#This Row],[keyword]] &amp; ".*")) * (keywords_copy[keep]=1) ))</f>
        <v>1</v>
      </c>
      <c r="R396" t="str" cm="1">
        <f t="array" ref="R396">_xlfn.TEXTJOIN(", ", TRUE, _xlfn._xlws.FILTER(keywords_copy[keyword], (_xlfn.REGEXTEST(keywords_copy[keyword], "^" &amp; keywords_copy[[#This Row],[keyword]] &amp; ".*")) * (keywords_copy[keep]=1), ""))</f>
        <v>safety engin</v>
      </c>
      <c r="S396" t="str" cm="1">
        <f t="array" ref="S39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97" spans="1:19" x14ac:dyDescent="0.3">
      <c r="A397" s="6" t="str">
        <f>IF(NOT(ISBLANK(keywords_copy[[#This Row],[correct value]])), keywords_copy[[#This Row],[correct value]], keywords_copy[[#This Row],[processed]])</f>
        <v>heartbeat</v>
      </c>
      <c r="B397" s="6">
        <f>LEN(keywords_copy[[#This Row],[keyword]])</f>
        <v>9</v>
      </c>
      <c r="C397">
        <v>0</v>
      </c>
      <c r="D397">
        <v>0</v>
      </c>
      <c r="E397" t="s">
        <v>861</v>
      </c>
      <c r="G397" t="b">
        <f>COUNTA(_xlfn.TEXTSPLIT(keywords_copy[[#This Row],[processed]]," "))=1</f>
        <v>1</v>
      </c>
      <c r="H397" t="s">
        <v>222</v>
      </c>
      <c r="I397" t="s">
        <v>222</v>
      </c>
      <c r="K397" cm="1">
        <f t="array" ref="K397">SUM(--((_xlfn.REGEXTEST(keywords_copy[keyword], "\b" &amp; keywords_copy[[#This Row],[keyword]] &amp; ".*")) * (keywords_copy[keep]=1) * (keywords_copy[QA]=keywords_copy[[#This Row],[QA]]) *  (keywords_copy[Redundant]&lt;&gt;1)))</f>
        <v>0</v>
      </c>
      <c r="L397" t="str" cm="1">
        <f t="array" ref="L397">_xlfn.TEXTJOIN(", ", TRUE, _xlfn._xlws.FILTER(keywords_copy[keyword], (_xlfn.REGEXTEST(keywords_copy[keyword], "\b" &amp; keywords_copy[[#This Row],[keyword]] &amp; ".*")) * (keywords_copy[keep]=1)  * (keywords_copy[QA]=keywords_copy[[#This Row],[QA]]) *  (keywords_copy[Redundant]&lt;&gt;1), ""))</f>
        <v/>
      </c>
      <c r="M397" cm="1">
        <f t="array" ref="M397">SUM(--(RIGHT(_xlfn.TEXTSPLIT(keywords_copy[[#This Row],[processed]], ," "), 1) = "I"))</f>
        <v>0</v>
      </c>
      <c r="N397" cm="1">
        <f t="array" ref="N397">SUM(--(RIGHT(_xlfn.TEXTSPLIT(keywords_copy[[#This Row],[processed]], ," "), 2) = "bl"))</f>
        <v>0</v>
      </c>
      <c r="O397" cm="1">
        <f t="array" ref="O397">SUM(--(ISNUMBER(SEARCH(keywords_copy[[#This Row],[keyword]], keywords_copy[keyword]))))</f>
        <v>2</v>
      </c>
      <c r="P397" t="str" cm="1">
        <f t="array" ref="P397">_xlfn.TEXTJOIN(", ", TRUE, _xlfn._xlws.FILTER(keywords_copy[keyword], ISNUMBER(SEARCH(keywords_copy[[#This Row],[keyword]], keywords_copy[keyword])), ""))</f>
        <v>heartbeat, heartbeat</v>
      </c>
      <c r="Q397" cm="1">
        <f t="array" ref="Q397">SUM(--((_xlfn.REGEXTEST(keywords_copy[keyword], "^" &amp; keywords_copy[[#This Row],[keyword]] &amp; ".*")) * (keywords_copy[keep]=1) ))</f>
        <v>1</v>
      </c>
      <c r="R397" t="str" cm="1">
        <f t="array" ref="R397">_xlfn.TEXTJOIN(", ", TRUE, _xlfn._xlws.FILTER(keywords_copy[keyword], (_xlfn.REGEXTEST(keywords_copy[keyword], "^" &amp; keywords_copy[[#This Row],[keyword]] &amp; ".*")) * (keywords_copy[keep]=1), ""))</f>
        <v>heartbeat</v>
      </c>
      <c r="S397" t="str" cm="1">
        <f t="array" ref="S39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398" spans="1:19" hidden="1" x14ac:dyDescent="0.3">
      <c r="A398" t="str">
        <f>IF(NOT(ISBLANK(keywords_copy[[#This Row],[correct value]])), keywords_copy[[#This Row],[correct value]], keywords_copy[[#This Row],[processed]])</f>
        <v>single-point</v>
      </c>
      <c r="B398">
        <f>LEN(keywords_copy[[#This Row],[keyword]])</f>
        <v>12</v>
      </c>
      <c r="C398">
        <v>1</v>
      </c>
      <c r="D398">
        <v>1</v>
      </c>
      <c r="E398" t="s">
        <v>969</v>
      </c>
      <c r="G398" t="b">
        <f>COUNTA(_xlfn.TEXTSPLIT(keywords_copy[[#This Row],[processed]]," "))=1</f>
        <v>1</v>
      </c>
      <c r="H398" t="s">
        <v>921</v>
      </c>
      <c r="I398" s="2" t="s">
        <v>921</v>
      </c>
      <c r="K398" cm="1">
        <f t="array" ref="K398">SUM(--((_xlfn.REGEXTEST(keywords_copy[keyword], "\b" &amp; keywords_copy[[#This Row],[keyword]] &amp; ".*")) * (keywords_copy[keep]=1) * (keywords_copy[QA]=keywords_copy[[#This Row],[QA]]) *  (keywords_copy[Redundant]&lt;&gt;1)))</f>
        <v>1</v>
      </c>
      <c r="L398" t="str" cm="1">
        <f t="array" ref="L398">_xlfn.TEXTJOIN(", ", TRUE, _xlfn._xlws.FILTER(keywords_copy[keyword], (_xlfn.REGEXTEST(keywords_copy[keyword], "\b" &amp; keywords_copy[[#This Row],[keyword]] &amp; ".*")) * (keywords_copy[keep]=1)  * (keywords_copy[QA]=keywords_copy[[#This Row],[QA]]) *  (keywords_copy[Redundant]&lt;&gt;1), ""))</f>
        <v>single-point</v>
      </c>
      <c r="M398" cm="1">
        <f t="array" ref="M398">SUM(--(RIGHT(_xlfn.TEXTSPLIT(keywords_copy[[#This Row],[processed]], ," "), 1) = "I"))</f>
        <v>0</v>
      </c>
      <c r="N398" cm="1">
        <f t="array" ref="N398">SUM(--(RIGHT(_xlfn.TEXTSPLIT(keywords_copy[[#This Row],[processed]], ," "), 2) = "bl"))</f>
        <v>0</v>
      </c>
      <c r="O398" cm="1">
        <f t="array" ref="O398">SUM(--(ISNUMBER(SEARCH(keywords_copy[[#This Row],[keyword]], keywords_copy[keyword]))))</f>
        <v>1</v>
      </c>
      <c r="P398" t="str" cm="1">
        <f t="array" ref="P398">_xlfn.TEXTJOIN(", ", TRUE, _xlfn._xlws.FILTER(keywords_copy[keyword], ISNUMBER(SEARCH(keywords_copy[[#This Row],[keyword]], keywords_copy[keyword])), ""))</f>
        <v>single-point</v>
      </c>
      <c r="Q398" cm="1">
        <f t="array" ref="Q398">SUM(--((_xlfn.REGEXTEST(keywords_copy[keyword], "^" &amp; keywords_copy[[#This Row],[keyword]] &amp; ".*")) * (keywords_copy[keep]=1) ))</f>
        <v>1</v>
      </c>
      <c r="R398" t="str" cm="1">
        <f t="array" ref="R398">_xlfn.TEXTJOIN(", ", TRUE, _xlfn._xlws.FILTER(keywords_copy[keyword], (_xlfn.REGEXTEST(keywords_copy[keyword], "^" &amp; keywords_copy[[#This Row],[keyword]] &amp; ".*")) * (keywords_copy[keep]=1), ""))</f>
        <v>single-point</v>
      </c>
      <c r="S398" t="str" cm="1">
        <f t="array" ref="S39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399" spans="1:19" hidden="1" x14ac:dyDescent="0.3">
      <c r="A399" t="str">
        <f>IF(NOT(ISBLANK(keywords_copy[[#This Row],[correct value]])), keywords_copy[[#This Row],[correct value]], keywords_copy[[#This Row],[processed]])</f>
        <v>heal</v>
      </c>
      <c r="B399">
        <f>LEN(keywords_copy[[#This Row],[keyword]])</f>
        <v>4</v>
      </c>
      <c r="C399">
        <v>0</v>
      </c>
      <c r="D399">
        <v>1</v>
      </c>
      <c r="E399" t="s">
        <v>131</v>
      </c>
      <c r="G399" t="b">
        <f>COUNTA(_xlfn.TEXTSPLIT(keywords_copy[[#This Row],[processed]]," "))=1</f>
        <v>1</v>
      </c>
      <c r="H399" t="s">
        <v>160</v>
      </c>
      <c r="I399" t="s">
        <v>204</v>
      </c>
      <c r="K399" cm="1">
        <f t="array" ref="K399">SUM(--((_xlfn.REGEXTEST(keywords_copy[keyword], "\b" &amp; keywords_copy[[#This Row],[keyword]] &amp; ".*")) * (keywords_copy[keep]=1) * (keywords_copy[QA]=keywords_copy[[#This Row],[QA]]) *  (keywords_copy[Redundant]&lt;&gt;1)))</f>
        <v>1</v>
      </c>
      <c r="L399" t="str" cm="1">
        <f t="array" ref="L399">_xlfn.TEXTJOIN(", ", TRUE, _xlfn._xlws.FILTER(keywords_copy[keyword], (_xlfn.REGEXTEST(keywords_copy[keyword], "\b" &amp; keywords_copy[[#This Row],[keyword]] &amp; ".*")) * (keywords_copy[keep]=1)  * (keywords_copy[QA]=keywords_copy[[#This Row],[QA]]) *  (keywords_copy[Redundant]&lt;&gt;1), ""))</f>
        <v>heal</v>
      </c>
      <c r="M399" cm="1">
        <f t="array" ref="M399">SUM(--(RIGHT(_xlfn.TEXTSPLIT(keywords_copy[[#This Row],[processed]], ," "), 1) = "I"))</f>
        <v>0</v>
      </c>
      <c r="N399" cm="1">
        <f t="array" ref="N399">SUM(--(RIGHT(_xlfn.TEXTSPLIT(keywords_copy[[#This Row],[processed]], ," "), 2) = "bl"))</f>
        <v>0</v>
      </c>
      <c r="O399" cm="1">
        <f t="array" ref="O399">SUM(--(ISNUMBER(SEARCH(keywords_copy[[#This Row],[keyword]], keywords_copy[keyword]))))</f>
        <v>3</v>
      </c>
      <c r="P399" t="str" cm="1">
        <f t="array" ref="P399">_xlfn.TEXTJOIN(", ", TRUE, _xlfn._xlws.FILTER(keywords_copy[keyword], ISNUMBER(SEARCH(keywords_copy[[#This Row],[keyword]], keywords_copy[keyword])), ""))</f>
        <v>health check, heal, self-heal</v>
      </c>
      <c r="Q399" cm="1">
        <f t="array" ref="Q399">SUM(--((_xlfn.REGEXTEST(keywords_copy[keyword], "^" &amp; keywords_copy[[#This Row],[keyword]] &amp; ".*")) * (keywords_copy[keep]=1) ))</f>
        <v>1</v>
      </c>
      <c r="R399" t="str" cm="1">
        <f t="array" ref="R399">_xlfn.TEXTJOIN(", ", TRUE, _xlfn._xlws.FILTER(keywords_copy[keyword], (_xlfn.REGEXTEST(keywords_copy[keyword], "^" &amp; keywords_copy[[#This Row],[keyword]] &amp; ".*")) * (keywords_copy[keep]=1), ""))</f>
        <v>heal</v>
      </c>
      <c r="S399" t="str" cm="1">
        <f t="array" ref="S39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0" spans="1:19" hidden="1" x14ac:dyDescent="0.3">
      <c r="A400" t="str">
        <f>IF(NOT(ISBLANK(keywords_copy[[#This Row],[correct value]])), keywords_copy[[#This Row],[correct value]], keywords_copy[[#This Row],[processed]])</f>
        <v>heartbeat</v>
      </c>
      <c r="B400">
        <f>LEN(keywords_copy[[#This Row],[keyword]])</f>
        <v>9</v>
      </c>
      <c r="C400">
        <v>1</v>
      </c>
      <c r="D400">
        <v>1</v>
      </c>
      <c r="E400" t="s">
        <v>131</v>
      </c>
      <c r="G400" t="b">
        <f>COUNTA(_xlfn.TEXTSPLIT(keywords_copy[[#This Row],[processed]]," "))=1</f>
        <v>1</v>
      </c>
      <c r="H400" t="s">
        <v>222</v>
      </c>
      <c r="I400" s="2" t="s">
        <v>222</v>
      </c>
      <c r="K400" cm="1">
        <f t="array" ref="K400">SUM(--((_xlfn.REGEXTEST(keywords_copy[keyword], "\b" &amp; keywords_copy[[#This Row],[keyword]] &amp; ".*")) * (keywords_copy[keep]=1) * (keywords_copy[QA]=keywords_copy[[#This Row],[QA]]) *  (keywords_copy[Redundant]&lt;&gt;1)))</f>
        <v>1</v>
      </c>
      <c r="L400" t="str" cm="1">
        <f t="array" ref="L400">_xlfn.TEXTJOIN(", ", TRUE, _xlfn._xlws.FILTER(keywords_copy[keyword], (_xlfn.REGEXTEST(keywords_copy[keyword], "\b" &amp; keywords_copy[[#This Row],[keyword]] &amp; ".*")) * (keywords_copy[keep]=1)  * (keywords_copy[QA]=keywords_copy[[#This Row],[QA]]) *  (keywords_copy[Redundant]&lt;&gt;1), ""))</f>
        <v>heartbeat</v>
      </c>
      <c r="M400" cm="1">
        <f t="array" ref="M400">SUM(--(RIGHT(_xlfn.TEXTSPLIT(keywords_copy[[#This Row],[processed]], ," "), 1) = "I"))</f>
        <v>0</v>
      </c>
      <c r="N400" cm="1">
        <f t="array" ref="N400">SUM(--(RIGHT(_xlfn.TEXTSPLIT(keywords_copy[[#This Row],[processed]], ," "), 2) = "bl"))</f>
        <v>0</v>
      </c>
      <c r="O400" cm="1">
        <f t="array" ref="O400">SUM(--(ISNUMBER(SEARCH(keywords_copy[[#This Row],[keyword]], keywords_copy[keyword]))))</f>
        <v>2</v>
      </c>
      <c r="P400" t="str" cm="1">
        <f t="array" ref="P400">_xlfn.TEXTJOIN(", ", TRUE, _xlfn._xlws.FILTER(keywords_copy[keyword], ISNUMBER(SEARCH(keywords_copy[[#This Row],[keyword]], keywords_copy[keyword])), ""))</f>
        <v>heartbeat, heartbeat</v>
      </c>
      <c r="Q400" cm="1">
        <f t="array" ref="Q400">SUM(--((_xlfn.REGEXTEST(keywords_copy[keyword], "^" &amp; keywords_copy[[#This Row],[keyword]] &amp; ".*")) * (keywords_copy[keep]=1) ))</f>
        <v>1</v>
      </c>
      <c r="R400" t="str" cm="1">
        <f t="array" ref="R400">_xlfn.TEXTJOIN(", ", TRUE, _xlfn._xlws.FILTER(keywords_copy[keyword], (_xlfn.REGEXTEST(keywords_copy[keyword], "^" &amp; keywords_copy[[#This Row],[keyword]] &amp; ".*")) * (keywords_copy[keep]=1), ""))</f>
        <v>heartbeat</v>
      </c>
      <c r="S400" t="str" cm="1">
        <f t="array" ref="S40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1" spans="1:19" hidden="1" x14ac:dyDescent="0.3">
      <c r="A401" t="str">
        <f>IF(NOT(ISBLANK(keywords_copy[[#This Row],[correct value]])), keywords_copy[[#This Row],[correct value]], keywords_copy[[#This Row],[processed]])</f>
        <v>heat</v>
      </c>
      <c r="B401">
        <f>LEN(keywords_copy[[#This Row],[keyword]])</f>
        <v>4</v>
      </c>
      <c r="C401">
        <v>0</v>
      </c>
      <c r="D401">
        <v>1</v>
      </c>
      <c r="E401" t="s">
        <v>399</v>
      </c>
      <c r="G401" t="b">
        <f>COUNTA(_xlfn.TEXTSPLIT(keywords_copy[[#This Row],[processed]]," "))=1</f>
        <v>1</v>
      </c>
      <c r="H401" t="s">
        <v>384</v>
      </c>
      <c r="I401" s="2" t="s">
        <v>384</v>
      </c>
      <c r="K401" cm="1">
        <f t="array" ref="K401">SUM(--((_xlfn.REGEXTEST(keywords_copy[keyword], "\b" &amp; keywords_copy[[#This Row],[keyword]] &amp; ".*")) * (keywords_copy[keep]=1) * (keywords_copy[QA]=keywords_copy[[#This Row],[QA]]) *  (keywords_copy[Redundant]&lt;&gt;1)))</f>
        <v>1</v>
      </c>
      <c r="L401" t="str" cm="1">
        <f t="array" ref="L401">_xlfn.TEXTJOIN(", ", TRUE, _xlfn._xlws.FILTER(keywords_copy[keyword], (_xlfn.REGEXTEST(keywords_copy[keyword], "\b" &amp; keywords_copy[[#This Row],[keyword]] &amp; ".*")) * (keywords_copy[keep]=1)  * (keywords_copy[QA]=keywords_copy[[#This Row],[QA]]) *  (keywords_copy[Redundant]&lt;&gt;1), ""))</f>
        <v>heat</v>
      </c>
      <c r="M401" cm="1">
        <f t="array" ref="M401">SUM(--(RIGHT(_xlfn.TEXTSPLIT(keywords_copy[[#This Row],[processed]], ," "), 1) = "I"))</f>
        <v>0</v>
      </c>
      <c r="N401" cm="1">
        <f t="array" ref="N401">SUM(--(RIGHT(_xlfn.TEXTSPLIT(keywords_copy[[#This Row],[processed]], ," "), 2) = "bl"))</f>
        <v>0</v>
      </c>
      <c r="O401" cm="1">
        <f t="array" ref="O401">SUM(--(ISNUMBER(SEARCH(keywords_copy[[#This Row],[keyword]], keywords_copy[keyword]))))</f>
        <v>1</v>
      </c>
      <c r="P401" t="str" cm="1">
        <f t="array" ref="P401">_xlfn.TEXTJOIN(", ", TRUE, _xlfn._xlws.FILTER(keywords_copy[keyword], ISNUMBER(SEARCH(keywords_copy[[#This Row],[keyword]], keywords_copy[keyword])), ""))</f>
        <v>heat</v>
      </c>
      <c r="Q401" cm="1">
        <f t="array" ref="Q401">SUM(--((_xlfn.REGEXTEST(keywords_copy[keyword], "^" &amp; keywords_copy[[#This Row],[keyword]] &amp; ".*")) * (keywords_copy[keep]=1) ))</f>
        <v>1</v>
      </c>
      <c r="R401" t="str" cm="1">
        <f t="array" ref="R401">_xlfn.TEXTJOIN(", ", TRUE, _xlfn._xlws.FILTER(keywords_copy[keyword], (_xlfn.REGEXTEST(keywords_copy[keyword], "^" &amp; keywords_copy[[#This Row],[keyword]] &amp; ".*")) * (keywords_copy[keep]=1), ""))</f>
        <v>heat</v>
      </c>
      <c r="S401" t="str" cm="1">
        <f t="array" ref="S40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02" spans="1:19" hidden="1" x14ac:dyDescent="0.3">
      <c r="A402" t="str">
        <f>IF(NOT(ISBLANK(keywords_copy[[#This Row],[correct value]])), keywords_copy[[#This Row],[correct value]], keywords_copy[[#This Row],[processed]])</f>
        <v>command</v>
      </c>
      <c r="B402">
        <f>LEN(keywords_copy[[#This Row],[keyword]])</f>
        <v>7</v>
      </c>
      <c r="C402">
        <v>0</v>
      </c>
      <c r="D402">
        <v>1</v>
      </c>
      <c r="E402" t="s">
        <v>1383</v>
      </c>
      <c r="G402" t="b">
        <f>COUNTA(_xlfn.TEXTSPLIT(keywords_copy[[#This Row],[processed]]," "))=1</f>
        <v>1</v>
      </c>
      <c r="H402" t="s">
        <v>1309</v>
      </c>
      <c r="I402" s="2" t="s">
        <v>1309</v>
      </c>
      <c r="K402" cm="1">
        <f t="array" ref="K402">SUM(--((_xlfn.REGEXTEST(keywords_copy[keyword], "\b" &amp; keywords_copy[[#This Row],[keyword]] &amp; ".*")) * (keywords_copy[keep]=1) * (keywords_copy[QA]=keywords_copy[[#This Row],[QA]]) *  (keywords_copy[Redundant]&lt;&gt;1)))</f>
        <v>1</v>
      </c>
      <c r="L402" t="str" cm="1">
        <f t="array" ref="L402">_xlfn.TEXTJOIN(", ", TRUE, _xlfn._xlws.FILTER(keywords_copy[keyword], (_xlfn.REGEXTEST(keywords_copy[keyword], "\b" &amp; keywords_copy[[#This Row],[keyword]] &amp; ".*")) * (keywords_copy[keep]=1)  * (keywords_copy[QA]=keywords_copy[[#This Row],[QA]]) *  (keywords_copy[Redundant]&lt;&gt;1), ""))</f>
        <v>command</v>
      </c>
      <c r="M402" cm="1">
        <f t="array" ref="M402">SUM(--(RIGHT(_xlfn.TEXTSPLIT(keywords_copy[[#This Row],[processed]], ," "), 1) = "I"))</f>
        <v>0</v>
      </c>
      <c r="N402" cm="1">
        <f t="array" ref="N402">SUM(--(RIGHT(_xlfn.TEXTSPLIT(keywords_copy[[#This Row],[processed]], ," "), 2) = "bl"))</f>
        <v>0</v>
      </c>
      <c r="O402" cm="1">
        <f t="array" ref="O402">SUM(--(ISNUMBER(SEARCH(keywords_copy[[#This Row],[keyword]], keywords_copy[keyword]))))</f>
        <v>2</v>
      </c>
      <c r="P402" t="str" cm="1">
        <f t="array" ref="P402">_xlfn.TEXTJOIN(", ", TRUE, _xlfn._xlws.FILTER(keywords_copy[keyword], ISNUMBER(SEARCH(keywords_copy[[#This Row],[keyword]], keywords_copy[keyword])), ""))</f>
        <v>command-lin, command</v>
      </c>
      <c r="Q402" cm="1">
        <f t="array" ref="Q402">SUM(--((_xlfn.REGEXTEST(keywords_copy[keyword], "^" &amp; keywords_copy[[#This Row],[keyword]] &amp; ".*")) * (keywords_copy[keep]=1) ))</f>
        <v>2</v>
      </c>
      <c r="R402" t="str" cm="1">
        <f t="array" ref="R402">_xlfn.TEXTJOIN(", ", TRUE, _xlfn._xlws.FILTER(keywords_copy[keyword], (_xlfn.REGEXTEST(keywords_copy[keyword], "^" &amp; keywords_copy[[#This Row],[keyword]] &amp; ".*")) * (keywords_copy[keep]=1), ""))</f>
        <v>command-lin, command</v>
      </c>
      <c r="S402" t="str" cm="1">
        <f t="array" ref="S40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03" spans="1:19" hidden="1" x14ac:dyDescent="0.3">
      <c r="A403" t="str">
        <f>IF(NOT(ISBLANK(keywords_copy[[#This Row],[correct value]])), keywords_copy[[#This Row],[correct value]], keywords_copy[[#This Row],[processed]])</f>
        <v>heterogen</v>
      </c>
      <c r="B403">
        <f>LEN(keywords_copy[[#This Row],[keyword]])</f>
        <v>9</v>
      </c>
      <c r="C403">
        <v>0</v>
      </c>
      <c r="D403">
        <v>1</v>
      </c>
      <c r="E403" t="s">
        <v>115</v>
      </c>
      <c r="G403" t="b">
        <f>COUNTA(_xlfn.TEXTSPLIT(keywords_copy[[#This Row],[processed]]," "))=1</f>
        <v>1</v>
      </c>
      <c r="H403" t="s">
        <v>24</v>
      </c>
      <c r="I403" s="2" t="s">
        <v>24</v>
      </c>
      <c r="K403" cm="1">
        <f t="array" ref="K403">SUM(--((_xlfn.REGEXTEST(keywords_copy[keyword], "\b" &amp; keywords_copy[[#This Row],[keyword]] &amp; ".*")) * (keywords_copy[keep]=1) * (keywords_copy[QA]=keywords_copy[[#This Row],[QA]]) *  (keywords_copy[Redundant]&lt;&gt;1)))</f>
        <v>1</v>
      </c>
      <c r="L403" t="str" cm="1">
        <f t="array" ref="L403">_xlfn.TEXTJOIN(", ", TRUE, _xlfn._xlws.FILTER(keywords_copy[keyword], (_xlfn.REGEXTEST(keywords_copy[keyword], "\b" &amp; keywords_copy[[#This Row],[keyword]] &amp; ".*")) * (keywords_copy[keep]=1)  * (keywords_copy[QA]=keywords_copy[[#This Row],[QA]]) *  (keywords_copy[Redundant]&lt;&gt;1), ""))</f>
        <v>heterogen</v>
      </c>
      <c r="M403" cm="1">
        <f t="array" ref="M403">SUM(--(RIGHT(_xlfn.TEXTSPLIT(keywords_copy[[#This Row],[processed]], ," "), 1) = "I"))</f>
        <v>0</v>
      </c>
      <c r="N403" cm="1">
        <f t="array" ref="N403">SUM(--(RIGHT(_xlfn.TEXTSPLIT(keywords_copy[[#This Row],[processed]], ," "), 2) = "bl"))</f>
        <v>0</v>
      </c>
      <c r="O403" cm="1">
        <f t="array" ref="O403">SUM(--(ISNUMBER(SEARCH(keywords_copy[[#This Row],[keyword]], keywords_copy[keyword]))))</f>
        <v>1</v>
      </c>
      <c r="P403" t="str" cm="1">
        <f t="array" ref="P403">_xlfn.TEXTJOIN(", ", TRUE, _xlfn._xlws.FILTER(keywords_copy[keyword], ISNUMBER(SEARCH(keywords_copy[[#This Row],[keyword]], keywords_copy[keyword])), ""))</f>
        <v>heterogen</v>
      </c>
      <c r="Q403" cm="1">
        <f t="array" ref="Q403">SUM(--((_xlfn.REGEXTEST(keywords_copy[keyword], "^" &amp; keywords_copy[[#This Row],[keyword]] &amp; ".*")) * (keywords_copy[keep]=1) ))</f>
        <v>1</v>
      </c>
      <c r="R403" t="str" cm="1">
        <f t="array" ref="R403">_xlfn.TEXTJOIN(", ", TRUE, _xlfn._xlws.FILTER(keywords_copy[keyword], (_xlfn.REGEXTEST(keywords_copy[keyword], "^" &amp; keywords_copy[[#This Row],[keyword]] &amp; ".*")) * (keywords_copy[keep]=1), ""))</f>
        <v>heterogen</v>
      </c>
      <c r="S403" t="str" cm="1">
        <f t="array" ref="S40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04" spans="1:19" hidden="1" x14ac:dyDescent="0.3">
      <c r="A404" t="str">
        <f>IF(NOT(ISBLANK(keywords_copy[[#This Row],[correct value]])), keywords_copy[[#This Row],[correct value]], keywords_copy[[#This Row],[processed]])</f>
        <v>hibern</v>
      </c>
      <c r="B404">
        <f>LEN(keywords_copy[[#This Row],[keyword]])</f>
        <v>6</v>
      </c>
      <c r="C404">
        <v>0</v>
      </c>
      <c r="D404">
        <v>1</v>
      </c>
      <c r="E404" t="s">
        <v>399</v>
      </c>
      <c r="G404" t="b">
        <f>COUNTA(_xlfn.TEXTSPLIT(keywords_copy[[#This Row],[processed]]," "))=1</f>
        <v>1</v>
      </c>
      <c r="H404" t="s">
        <v>386</v>
      </c>
      <c r="I404" s="2" t="s">
        <v>387</v>
      </c>
      <c r="K404" cm="1">
        <f t="array" ref="K404">SUM(--((_xlfn.REGEXTEST(keywords_copy[keyword], "\b" &amp; keywords_copy[[#This Row],[keyword]] &amp; ".*")) * (keywords_copy[keep]=1) * (keywords_copy[QA]=keywords_copy[[#This Row],[QA]]) *  (keywords_copy[Redundant]&lt;&gt;1)))</f>
        <v>1</v>
      </c>
      <c r="L404" t="str" cm="1">
        <f t="array" ref="L404">_xlfn.TEXTJOIN(", ", TRUE, _xlfn._xlws.FILTER(keywords_copy[keyword], (_xlfn.REGEXTEST(keywords_copy[keyword], "\b" &amp; keywords_copy[[#This Row],[keyword]] &amp; ".*")) * (keywords_copy[keep]=1)  * (keywords_copy[QA]=keywords_copy[[#This Row],[QA]]) *  (keywords_copy[Redundant]&lt;&gt;1), ""))</f>
        <v>hibern</v>
      </c>
      <c r="M404" cm="1">
        <f t="array" ref="M404">SUM(--(RIGHT(_xlfn.TEXTSPLIT(keywords_copy[[#This Row],[processed]], ," "), 1) = "I"))</f>
        <v>0</v>
      </c>
      <c r="N404" cm="1">
        <f t="array" ref="N404">SUM(--(RIGHT(_xlfn.TEXTSPLIT(keywords_copy[[#This Row],[processed]], ," "), 2) = "bl"))</f>
        <v>0</v>
      </c>
      <c r="O404" cm="1">
        <f t="array" ref="O404">SUM(--(ISNUMBER(SEARCH(keywords_copy[[#This Row],[keyword]], keywords_copy[keyword]))))</f>
        <v>1</v>
      </c>
      <c r="P404" t="str" cm="1">
        <f t="array" ref="P404">_xlfn.TEXTJOIN(", ", TRUE, _xlfn._xlws.FILTER(keywords_copy[keyword], ISNUMBER(SEARCH(keywords_copy[[#This Row],[keyword]], keywords_copy[keyword])), ""))</f>
        <v>hibern</v>
      </c>
      <c r="Q404" cm="1">
        <f t="array" ref="Q404">SUM(--((_xlfn.REGEXTEST(keywords_copy[keyword], "^" &amp; keywords_copy[[#This Row],[keyword]] &amp; ".*")) * (keywords_copy[keep]=1) ))</f>
        <v>1</v>
      </c>
      <c r="R404" t="str" cm="1">
        <f t="array" ref="R404">_xlfn.TEXTJOIN(", ", TRUE, _xlfn._xlws.FILTER(keywords_copy[keyword], (_xlfn.REGEXTEST(keywords_copy[keyword], "^" &amp; keywords_copy[[#This Row],[keyword]] &amp; ".*")) * (keywords_copy[keep]=1), ""))</f>
        <v>hibern</v>
      </c>
      <c r="S404" t="str" cm="1">
        <f t="array" ref="S40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05" spans="1:19" hidden="1" x14ac:dyDescent="0.3">
      <c r="A405" t="str">
        <f>IF(NOT(ISBLANK(keywords_copy[[#This Row],[correct value]])), keywords_copy[[#This Row],[correct value]], keywords_copy[[#This Row],[processed]])</f>
        <v>gsn diagram</v>
      </c>
      <c r="B405">
        <f>LEN(keywords_copy[[#This Row],[keyword]])</f>
        <v>11</v>
      </c>
      <c r="C405">
        <v>1</v>
      </c>
      <c r="D405">
        <v>1</v>
      </c>
      <c r="E405" t="s">
        <v>969</v>
      </c>
      <c r="F405">
        <v>1</v>
      </c>
      <c r="G405" t="b">
        <f>COUNTA(_xlfn.TEXTSPLIT(keywords_copy[[#This Row],[processed]]," "))=1</f>
        <v>0</v>
      </c>
      <c r="H405" t="s">
        <v>959</v>
      </c>
      <c r="I405" s="2" t="s">
        <v>960</v>
      </c>
      <c r="K405" cm="1">
        <f t="array" ref="K405">SUM(--((_xlfn.REGEXTEST(keywords_copy[keyword], "\b" &amp; keywords_copy[[#This Row],[keyword]] &amp; ".*")) * (keywords_copy[keep]=1) * (keywords_copy[QA]=keywords_copy[[#This Row],[QA]]) *  (keywords_copy[Redundant]&lt;&gt;1)))</f>
        <v>0</v>
      </c>
      <c r="L405" t="str" cm="1">
        <f t="array" ref="L405">_xlfn.TEXTJOIN(", ", TRUE, _xlfn._xlws.FILTER(keywords_copy[keyword], (_xlfn.REGEXTEST(keywords_copy[keyword], "\b" &amp; keywords_copy[[#This Row],[keyword]] &amp; ".*")) * (keywords_copy[keep]=1)  * (keywords_copy[QA]=keywords_copy[[#This Row],[QA]]) *  (keywords_copy[Redundant]&lt;&gt;1), ""))</f>
        <v/>
      </c>
      <c r="M405" cm="1">
        <f t="array" ref="M405">SUM(--(RIGHT(_xlfn.TEXTSPLIT(keywords_copy[[#This Row],[processed]], ," "), 1) = "I"))</f>
        <v>0</v>
      </c>
      <c r="N405" cm="1">
        <f t="array" ref="N405">SUM(--(RIGHT(_xlfn.TEXTSPLIT(keywords_copy[[#This Row],[processed]], ," "), 2) = "bl"))</f>
        <v>0</v>
      </c>
      <c r="O405" cm="1">
        <f t="array" ref="O405">SUM(--(ISNUMBER(SEARCH(keywords_copy[[#This Row],[keyword]], keywords_copy[keyword]))))</f>
        <v>1</v>
      </c>
      <c r="P405" t="str" cm="1">
        <f t="array" ref="P405">_xlfn.TEXTJOIN(", ", TRUE, _xlfn._xlws.FILTER(keywords_copy[keyword], ISNUMBER(SEARCH(keywords_copy[[#This Row],[keyword]], keywords_copy[keyword])), ""))</f>
        <v>gsn diagram</v>
      </c>
      <c r="Q405" cm="1">
        <f t="array" ref="Q405">SUM(--((_xlfn.REGEXTEST(keywords_copy[keyword], "^" &amp; keywords_copy[[#This Row],[keyword]] &amp; ".*")) * (keywords_copy[keep]=1) ))</f>
        <v>1</v>
      </c>
      <c r="R405" t="str" cm="1">
        <f t="array" ref="R405">_xlfn.TEXTJOIN(", ", TRUE, _xlfn._xlws.FILTER(keywords_copy[keyword], (_xlfn.REGEXTEST(keywords_copy[keyword], "^" &amp; keywords_copy[[#This Row],[keyword]] &amp; ".*")) * (keywords_copy[keep]=1), ""))</f>
        <v>gsn diagram</v>
      </c>
      <c r="S405" t="str" cm="1">
        <f t="array" ref="S40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06" spans="1:19" hidden="1" x14ac:dyDescent="0.3">
      <c r="A406" t="str">
        <f>IF(NOT(ISBLANK(keywords_copy[[#This Row],[correct value]])), keywords_copy[[#This Row],[correct value]], keywords_copy[[#This Row],[processed]])</f>
        <v>high-avail</v>
      </c>
      <c r="B406">
        <f>LEN(keywords_copy[[#This Row],[keyword]])</f>
        <v>10</v>
      </c>
      <c r="C406">
        <v>0</v>
      </c>
      <c r="D406">
        <v>1</v>
      </c>
      <c r="E406" t="s">
        <v>131</v>
      </c>
      <c r="F406">
        <v>1</v>
      </c>
      <c r="G406" t="b">
        <f>COUNTA(_xlfn.TEXTSPLIT(keywords_copy[[#This Row],[processed]]," "))=1</f>
        <v>1</v>
      </c>
      <c r="H406" t="s">
        <v>181</v>
      </c>
      <c r="I406" t="s">
        <v>216</v>
      </c>
      <c r="K406" cm="1">
        <f t="array" ref="K406">SUM(--((_xlfn.REGEXTEST(keywords_copy[keyword], "\b" &amp; keywords_copy[[#This Row],[keyword]] &amp; ".*")) * (keywords_copy[keep]=1) * (keywords_copy[QA]=keywords_copy[[#This Row],[QA]]) *  (keywords_copy[Redundant]&lt;&gt;1)))</f>
        <v>0</v>
      </c>
      <c r="L406" t="str" cm="1">
        <f t="array" ref="L406">_xlfn.TEXTJOIN(", ", TRUE, _xlfn._xlws.FILTER(keywords_copy[keyword], (_xlfn.REGEXTEST(keywords_copy[keyword], "\b" &amp; keywords_copy[[#This Row],[keyword]] &amp; ".*")) * (keywords_copy[keep]=1)  * (keywords_copy[QA]=keywords_copy[[#This Row],[QA]]) *  (keywords_copy[Redundant]&lt;&gt;1), ""))</f>
        <v/>
      </c>
      <c r="M406" cm="1">
        <f t="array" ref="M406">SUM(--(RIGHT(_xlfn.TEXTSPLIT(keywords_copy[[#This Row],[processed]], ," "), 1) = "I"))</f>
        <v>0</v>
      </c>
      <c r="N406" cm="1">
        <f t="array" ref="N406">SUM(--(RIGHT(_xlfn.TEXTSPLIT(keywords_copy[[#This Row],[processed]], ," "), 2) = "bl"))</f>
        <v>0</v>
      </c>
      <c r="O406" cm="1">
        <f t="array" ref="O406">SUM(--(ISNUMBER(SEARCH(keywords_copy[[#This Row],[keyword]], keywords_copy[keyword]))))</f>
        <v>1</v>
      </c>
      <c r="P406" t="str" cm="1">
        <f t="array" ref="P406">_xlfn.TEXTJOIN(", ", TRUE, _xlfn._xlws.FILTER(keywords_copy[keyword], ISNUMBER(SEARCH(keywords_copy[[#This Row],[keyword]], keywords_copy[keyword])), ""))</f>
        <v>high-avail</v>
      </c>
      <c r="Q406" cm="1">
        <f t="array" ref="Q406">SUM(--((_xlfn.REGEXTEST(keywords_copy[keyword], "^" &amp; keywords_copy[[#This Row],[keyword]] &amp; ".*")) * (keywords_copy[keep]=1) ))</f>
        <v>1</v>
      </c>
      <c r="R406" t="str" cm="1">
        <f t="array" ref="R406">_xlfn.TEXTJOIN(", ", TRUE, _xlfn._xlws.FILTER(keywords_copy[keyword], (_xlfn.REGEXTEST(keywords_copy[keyword], "^" &amp; keywords_copy[[#This Row],[keyword]] &amp; ".*")) * (keywords_copy[keep]=1), ""))</f>
        <v>high-avail</v>
      </c>
      <c r="S406" t="str" cm="1">
        <f t="array" ref="S4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7" spans="1:19" hidden="1" x14ac:dyDescent="0.3">
      <c r="A407" t="str">
        <f>IF(NOT(ISBLANK(keywords_copy[[#This Row],[correct value]])), keywords_copy[[#This Row],[correct value]], keywords_copy[[#This Row],[processed]])</f>
        <v>confirm</v>
      </c>
      <c r="B407">
        <f>LEN(keywords_copy[[#This Row],[keyword]])</f>
        <v>7</v>
      </c>
      <c r="C407">
        <v>0</v>
      </c>
      <c r="D407">
        <v>1</v>
      </c>
      <c r="E407" t="s">
        <v>1383</v>
      </c>
      <c r="G407" t="b">
        <f>COUNTA(_xlfn.TEXTSPLIT(keywords_copy[[#This Row],[processed]]," "))=1</f>
        <v>1</v>
      </c>
      <c r="H407" t="s">
        <v>1305</v>
      </c>
      <c r="I407" s="2" t="s">
        <v>1305</v>
      </c>
      <c r="K407" cm="1">
        <f t="array" ref="K407">SUM(--((_xlfn.REGEXTEST(keywords_copy[keyword], "\b" &amp; keywords_copy[[#This Row],[keyword]] &amp; ".*")) * (keywords_copy[keep]=1) * (keywords_copy[QA]=keywords_copy[[#This Row],[QA]]) *  (keywords_copy[Redundant]&lt;&gt;1)))</f>
        <v>1</v>
      </c>
      <c r="L407" t="str" cm="1">
        <f t="array" ref="L407">_xlfn.TEXTJOIN(", ", TRUE, _xlfn._xlws.FILTER(keywords_copy[keyword], (_xlfn.REGEXTEST(keywords_copy[keyword], "\b" &amp; keywords_copy[[#This Row],[keyword]] &amp; ".*")) * (keywords_copy[keep]=1)  * (keywords_copy[QA]=keywords_copy[[#This Row],[QA]]) *  (keywords_copy[Redundant]&lt;&gt;1), ""))</f>
        <v>confirm</v>
      </c>
      <c r="M407" cm="1">
        <f t="array" ref="M407">SUM(--(RIGHT(_xlfn.TEXTSPLIT(keywords_copy[[#This Row],[processed]], ," "), 1) = "I"))</f>
        <v>0</v>
      </c>
      <c r="N407" cm="1">
        <f t="array" ref="N407">SUM(--(RIGHT(_xlfn.TEXTSPLIT(keywords_copy[[#This Row],[processed]], ," "), 2) = "bl"))</f>
        <v>0</v>
      </c>
      <c r="O407" cm="1">
        <f t="array" ref="O407">SUM(--(ISNUMBER(SEARCH(keywords_copy[[#This Row],[keyword]], keywords_copy[keyword]))))</f>
        <v>1</v>
      </c>
      <c r="P407" t="str" cm="1">
        <f t="array" ref="P407">_xlfn.TEXTJOIN(", ", TRUE, _xlfn._xlws.FILTER(keywords_copy[keyword], ISNUMBER(SEARCH(keywords_copy[[#This Row],[keyword]], keywords_copy[keyword])), ""))</f>
        <v>confirm</v>
      </c>
      <c r="Q407" cm="1">
        <f t="array" ref="Q407">SUM(--((_xlfn.REGEXTEST(keywords_copy[keyword], "^" &amp; keywords_copy[[#This Row],[keyword]] &amp; ".*")) * (keywords_copy[keep]=1) ))</f>
        <v>1</v>
      </c>
      <c r="R407" t="str" cm="1">
        <f t="array" ref="R407">_xlfn.TEXTJOIN(", ", TRUE, _xlfn._xlws.FILTER(keywords_copy[keyword], (_xlfn.REGEXTEST(keywords_copy[keyword], "^" &amp; keywords_copy[[#This Row],[keyword]] &amp; ".*")) * (keywords_copy[keep]=1), ""))</f>
        <v>confirm</v>
      </c>
      <c r="S407" t="str" cm="1">
        <f t="array" ref="S40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08" spans="1:19" x14ac:dyDescent="0.3">
      <c r="A408" s="6" t="str">
        <f>IF(NOT(ISBLANK(keywords_copy[[#This Row],[correct value]])), keywords_copy[[#This Row],[correct value]], keywords_copy[[#This Row],[processed]])</f>
        <v>hot swap</v>
      </c>
      <c r="B408" s="6">
        <f>LEN(keywords_copy[[#This Row],[keyword]])</f>
        <v>8</v>
      </c>
      <c r="C408">
        <v>0</v>
      </c>
      <c r="D408">
        <v>0</v>
      </c>
      <c r="E408" t="s">
        <v>131</v>
      </c>
      <c r="G408" t="b">
        <f>COUNTA(_xlfn.TEXTSPLIT(keywords_copy[[#This Row],[processed]]," "))=1</f>
        <v>0</v>
      </c>
      <c r="H408" t="s">
        <v>141</v>
      </c>
      <c r="I408" t="s">
        <v>141</v>
      </c>
      <c r="K408" cm="1">
        <f t="array" ref="K408">SUM(--((_xlfn.REGEXTEST(keywords_copy[keyword], "\b" &amp; keywords_copy[[#This Row],[keyword]] &amp; ".*")) * (keywords_copy[keep]=1) * (keywords_copy[QA]=keywords_copy[[#This Row],[QA]]) *  (keywords_copy[Redundant]&lt;&gt;1)))</f>
        <v>0</v>
      </c>
      <c r="L408" t="str" cm="1">
        <f t="array" ref="L408">_xlfn.TEXTJOIN(", ", TRUE, _xlfn._xlws.FILTER(keywords_copy[keyword], (_xlfn.REGEXTEST(keywords_copy[keyword], "\b" &amp; keywords_copy[[#This Row],[keyword]] &amp; ".*")) * (keywords_copy[keep]=1)  * (keywords_copy[QA]=keywords_copy[[#This Row],[QA]]) *  (keywords_copy[Redundant]&lt;&gt;1), ""))</f>
        <v/>
      </c>
      <c r="M408" cm="1">
        <f t="array" ref="M408">SUM(--(RIGHT(_xlfn.TEXTSPLIT(keywords_copy[[#This Row],[processed]], ," "), 1) = "I"))</f>
        <v>0</v>
      </c>
      <c r="N408" cm="1">
        <f t="array" ref="N408">SUM(--(RIGHT(_xlfn.TEXTSPLIT(keywords_copy[[#This Row],[processed]], ," "), 2) = "bl"))</f>
        <v>0</v>
      </c>
      <c r="O408" cm="1">
        <f t="array" ref="O408">SUM(--(ISNUMBER(SEARCH(keywords_copy[[#This Row],[keyword]], keywords_copy[keyword]))))</f>
        <v>1</v>
      </c>
      <c r="P408" t="str" cm="1">
        <f t="array" ref="P408">_xlfn.TEXTJOIN(", ", TRUE, _xlfn._xlws.FILTER(keywords_copy[keyword], ISNUMBER(SEARCH(keywords_copy[[#This Row],[keyword]], keywords_copy[keyword])), ""))</f>
        <v>hot swap</v>
      </c>
      <c r="Q408" cm="1">
        <f t="array" ref="Q408">SUM(--((_xlfn.REGEXTEST(keywords_copy[keyword], "^" &amp; keywords_copy[[#This Row],[keyword]] &amp; ".*")) * (keywords_copy[keep]=1) ))</f>
        <v>0</v>
      </c>
      <c r="R408" t="str" cm="1">
        <f t="array" ref="R408">_xlfn.TEXTJOIN(", ", TRUE, _xlfn._xlws.FILTER(keywords_copy[keyword], (_xlfn.REGEXTEST(keywords_copy[keyword], "^" &amp; keywords_copy[[#This Row],[keyword]] &amp; ".*")) * (keywords_copy[keep]=1), ""))</f>
        <v/>
      </c>
      <c r="S408" t="str" cm="1">
        <f t="array" ref="S40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09" spans="1:19" x14ac:dyDescent="0.3">
      <c r="A409" s="6" t="str">
        <f>IF(NOT(ISBLANK(keywords_copy[[#This Row],[correct value]])), keywords_copy[[#This Row],[correct value]], keywords_copy[[#This Row],[processed]])</f>
        <v>hotfix</v>
      </c>
      <c r="B409" s="6">
        <f>LEN(keywords_copy[[#This Row],[keyword]])</f>
        <v>6</v>
      </c>
      <c r="C409">
        <v>0</v>
      </c>
      <c r="D409">
        <v>0</v>
      </c>
      <c r="E409" t="s">
        <v>390</v>
      </c>
      <c r="G409" t="b">
        <f>COUNTA(_xlfn.TEXTSPLIT(keywords_copy[[#This Row],[processed]]," "))=1</f>
        <v>1</v>
      </c>
      <c r="H409" t="s">
        <v>245</v>
      </c>
      <c r="I409" t="s">
        <v>245</v>
      </c>
      <c r="K409" cm="1">
        <f t="array" ref="K409">SUM(--((_xlfn.REGEXTEST(keywords_copy[keyword], "\b" &amp; keywords_copy[[#This Row],[keyword]] &amp; ".*")) * (keywords_copy[keep]=1) * (keywords_copy[QA]=keywords_copy[[#This Row],[QA]]) *  (keywords_copy[Redundant]&lt;&gt;1)))</f>
        <v>0</v>
      </c>
      <c r="L409" t="str" cm="1">
        <f t="array" ref="L409">_xlfn.TEXTJOIN(", ", TRUE, _xlfn._xlws.FILTER(keywords_copy[keyword], (_xlfn.REGEXTEST(keywords_copy[keyword], "\b" &amp; keywords_copy[[#This Row],[keyword]] &amp; ".*")) * (keywords_copy[keep]=1)  * (keywords_copy[QA]=keywords_copy[[#This Row],[QA]]) *  (keywords_copy[Redundant]&lt;&gt;1), ""))</f>
        <v/>
      </c>
      <c r="M409" cm="1">
        <f t="array" ref="M409">SUM(--(RIGHT(_xlfn.TEXTSPLIT(keywords_copy[[#This Row],[processed]], ," "), 1) = "I"))</f>
        <v>0</v>
      </c>
      <c r="N409" cm="1">
        <f t="array" ref="N409">SUM(--(RIGHT(_xlfn.TEXTSPLIT(keywords_copy[[#This Row],[processed]], ," "), 2) = "bl"))</f>
        <v>0</v>
      </c>
      <c r="O409" cm="1">
        <f t="array" ref="O409">SUM(--(ISNUMBER(SEARCH(keywords_copy[[#This Row],[keyword]], keywords_copy[keyword]))))</f>
        <v>1</v>
      </c>
      <c r="P409" t="str" cm="1">
        <f t="array" ref="P409">_xlfn.TEXTJOIN(", ", TRUE, _xlfn._xlws.FILTER(keywords_copy[keyword], ISNUMBER(SEARCH(keywords_copy[[#This Row],[keyword]], keywords_copy[keyword])), ""))</f>
        <v>hotfix</v>
      </c>
      <c r="Q409" cm="1">
        <f t="array" ref="Q409">SUM(--((_xlfn.REGEXTEST(keywords_copy[keyword], "^" &amp; keywords_copy[[#This Row],[keyword]] &amp; ".*")) * (keywords_copy[keep]=1) ))</f>
        <v>0</v>
      </c>
      <c r="R409" t="str" cm="1">
        <f t="array" ref="R409">_xlfn.TEXTJOIN(", ", TRUE, _xlfn._xlws.FILTER(keywords_copy[keyword], (_xlfn.REGEXTEST(keywords_copy[keyword], "^" &amp; keywords_copy[[#This Row],[keyword]] &amp; ".*")) * (keywords_copy[keep]=1), ""))</f>
        <v/>
      </c>
      <c r="S409" t="str" cm="1">
        <f t="array" ref="S40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10" spans="1:19" hidden="1" x14ac:dyDescent="0.3">
      <c r="A410" t="str">
        <f>IF(NOT(ISBLANK(keywords_copy[[#This Row],[correct value]])), keywords_copy[[#This Row],[correct value]], keywords_copy[[#This Row],[processed]])</f>
        <v>attack</v>
      </c>
      <c r="B410">
        <f>LEN(keywords_copy[[#This Row],[keyword]])</f>
        <v>6</v>
      </c>
      <c r="C410">
        <v>0</v>
      </c>
      <c r="D410">
        <v>1</v>
      </c>
      <c r="E410" t="s">
        <v>1184</v>
      </c>
      <c r="G410" t="b">
        <f>COUNTA(_xlfn.TEXTSPLIT(keywords_copy[[#This Row],[processed]]," "))=1</f>
        <v>1</v>
      </c>
      <c r="H410" t="s">
        <v>993</v>
      </c>
      <c r="I410" s="2" t="s">
        <v>993</v>
      </c>
      <c r="K410" cm="1">
        <f t="array" ref="K410">SUM(--((_xlfn.REGEXTEST(keywords_copy[keyword], "\b" &amp; keywords_copy[[#This Row],[keyword]] &amp; ".*")) * (keywords_copy[keep]=1) * (keywords_copy[QA]=keywords_copy[[#This Row],[QA]]) *  (keywords_copy[Redundant]&lt;&gt;1)))</f>
        <v>1</v>
      </c>
      <c r="L410" t="str" cm="1">
        <f t="array" ref="L410">_xlfn.TEXTJOIN(", ", TRUE, _xlfn._xlws.FILTER(keywords_copy[keyword], (_xlfn.REGEXTEST(keywords_copy[keyword], "\b" &amp; keywords_copy[[#This Row],[keyword]] &amp; ".*")) * (keywords_copy[keep]=1)  * (keywords_copy[QA]=keywords_copy[[#This Row],[QA]]) *  (keywords_copy[Redundant]&lt;&gt;1), ""))</f>
        <v>attack</v>
      </c>
      <c r="M410" cm="1">
        <f t="array" ref="M410">SUM(--(RIGHT(_xlfn.TEXTSPLIT(keywords_copy[[#This Row],[processed]], ," "), 1) = "I"))</f>
        <v>0</v>
      </c>
      <c r="N410" cm="1">
        <f t="array" ref="N410">SUM(--(RIGHT(_xlfn.TEXTSPLIT(keywords_copy[[#This Row],[processed]], ," "), 2) = "bl"))</f>
        <v>0</v>
      </c>
      <c r="O410" cm="1">
        <f t="array" ref="O410">SUM(--(ISNUMBER(SEARCH(keywords_copy[[#This Row],[keyword]], keywords_copy[keyword]))))</f>
        <v>1</v>
      </c>
      <c r="P410" t="str" cm="1">
        <f t="array" ref="P410">_xlfn.TEXTJOIN(", ", TRUE, _xlfn._xlws.FILTER(keywords_copy[keyword], ISNUMBER(SEARCH(keywords_copy[[#This Row],[keyword]], keywords_copy[keyword])), ""))</f>
        <v>attack</v>
      </c>
      <c r="Q410" cm="1">
        <f t="array" ref="Q410">SUM(--((_xlfn.REGEXTEST(keywords_copy[keyword], "^" &amp; keywords_copy[[#This Row],[keyword]] &amp; ".*")) * (keywords_copy[keep]=1) ))</f>
        <v>1</v>
      </c>
      <c r="R410" t="str" cm="1">
        <f t="array" ref="R410">_xlfn.TEXTJOIN(", ", TRUE, _xlfn._xlws.FILTER(keywords_copy[keyword], (_xlfn.REGEXTEST(keywords_copy[keyword], "^" &amp; keywords_copy[[#This Row],[keyword]] &amp; ".*")) * (keywords_copy[keep]=1), ""))</f>
        <v>attack</v>
      </c>
      <c r="S410" t="str" cm="1">
        <f t="array" ref="S4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11" spans="1:19" hidden="1" x14ac:dyDescent="0.3">
      <c r="A411" t="str">
        <f>IF(NOT(ISBLANK(keywords_copy[[#This Row],[correct value]])), keywords_copy[[#This Row],[correct value]], keywords_copy[[#This Row],[processed]])</f>
        <v>testab refer</v>
      </c>
      <c r="B411">
        <f>LEN(keywords_copy[[#This Row],[keyword]])</f>
        <v>12</v>
      </c>
      <c r="C411">
        <v>1</v>
      </c>
      <c r="D411">
        <v>1</v>
      </c>
      <c r="E411" t="s">
        <v>1262</v>
      </c>
      <c r="F411">
        <v>1</v>
      </c>
      <c r="G411" t="b">
        <f>COUNTA(_xlfn.TEXTSPLIT(keywords_copy[[#This Row],[processed]]," "))=1</f>
        <v>0</v>
      </c>
      <c r="H411" t="s">
        <v>1256</v>
      </c>
      <c r="I411" s="2" t="s">
        <v>1257</v>
      </c>
      <c r="J411" t="s">
        <v>1447</v>
      </c>
      <c r="K411" cm="1">
        <f t="array" ref="K411">SUM(--((_xlfn.REGEXTEST(keywords_copy[keyword], "\b" &amp; keywords_copy[[#This Row],[keyword]] &amp; ".*")) * (keywords_copy[keep]=1) * (keywords_copy[QA]=keywords_copy[[#This Row],[QA]]) *  (keywords_copy[Redundant]&lt;&gt;1)))</f>
        <v>0</v>
      </c>
      <c r="L411" t="str" cm="1">
        <f t="array" ref="L411">_xlfn.TEXTJOIN(", ", TRUE, _xlfn._xlws.FILTER(keywords_copy[keyword], (_xlfn.REGEXTEST(keywords_copy[keyword], "\b" &amp; keywords_copy[[#This Row],[keyword]] &amp; ".*")) * (keywords_copy[keep]=1)  * (keywords_copy[QA]=keywords_copy[[#This Row],[QA]]) *  (keywords_copy[Redundant]&lt;&gt;1), ""))</f>
        <v/>
      </c>
      <c r="M411" cm="1">
        <f t="array" ref="M411">SUM(--(RIGHT(_xlfn.TEXTSPLIT(keywords_copy[[#This Row],[processed]], ," "), 1) = "I"))</f>
        <v>0</v>
      </c>
      <c r="N411" cm="1">
        <f t="array" ref="N411">SUM(--(RIGHT(_xlfn.TEXTSPLIT(keywords_copy[[#This Row],[processed]], ," "), 2) = "bl"))</f>
        <v>1</v>
      </c>
      <c r="O411" cm="1">
        <f t="array" ref="O411">SUM(--(ISNUMBER(SEARCH(keywords_copy[[#This Row],[keyword]], keywords_copy[keyword]))))</f>
        <v>1</v>
      </c>
      <c r="P411" t="str" cm="1">
        <f t="array" ref="P411">_xlfn.TEXTJOIN(", ", TRUE, _xlfn._xlws.FILTER(keywords_copy[keyword], ISNUMBER(SEARCH(keywords_copy[[#This Row],[keyword]], keywords_copy[keyword])), ""))</f>
        <v>testab refer</v>
      </c>
      <c r="Q411" cm="1">
        <f t="array" ref="Q411">SUM(--((_xlfn.REGEXTEST(keywords_copy[keyword], "^" &amp; keywords_copy[[#This Row],[keyword]] &amp; ".*")) * (keywords_copy[keep]=1) ))</f>
        <v>1</v>
      </c>
      <c r="R411" t="str" cm="1">
        <f t="array" ref="R411">_xlfn.TEXTJOIN(", ", TRUE, _xlfn._xlws.FILTER(keywords_copy[keyword], (_xlfn.REGEXTEST(keywords_copy[keyword], "^" &amp; keywords_copy[[#This Row],[keyword]] &amp; ".*")) * (keywords_copy[keep]=1), ""))</f>
        <v>testab refer</v>
      </c>
      <c r="S411" t="str" cm="1">
        <f t="array" ref="S41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12" spans="1:19" hidden="1" x14ac:dyDescent="0.3">
      <c r="A412" t="str">
        <f>IF(NOT(ISBLANK(keywords_copy[[#This Row],[correct value]])), keywords_copy[[#This Row],[correct value]], keywords_copy[[#This Row],[processed]])</f>
        <v>high-assur</v>
      </c>
      <c r="B412">
        <f>LEN(keywords_copy[[#This Row],[keyword]])</f>
        <v>10</v>
      </c>
      <c r="C412">
        <v>1</v>
      </c>
      <c r="D412">
        <v>1</v>
      </c>
      <c r="E412" t="s">
        <v>969</v>
      </c>
      <c r="G412" t="b">
        <f>COUNTA(_xlfn.TEXTSPLIT(keywords_copy[[#This Row],[processed]]," "))=1</f>
        <v>1</v>
      </c>
      <c r="H412" t="s">
        <v>927</v>
      </c>
      <c r="I412" s="2" t="s">
        <v>928</v>
      </c>
      <c r="K412" cm="1">
        <f t="array" ref="K412">SUM(--((_xlfn.REGEXTEST(keywords_copy[keyword], "\b" &amp; keywords_copy[[#This Row],[keyword]] &amp; ".*")) * (keywords_copy[keep]=1) * (keywords_copy[QA]=keywords_copy[[#This Row],[QA]]) *  (keywords_copy[Redundant]&lt;&gt;1)))</f>
        <v>1</v>
      </c>
      <c r="L412" t="str" cm="1">
        <f t="array" ref="L412">_xlfn.TEXTJOIN(", ", TRUE, _xlfn._xlws.FILTER(keywords_copy[keyword], (_xlfn.REGEXTEST(keywords_copy[keyword], "\b" &amp; keywords_copy[[#This Row],[keyword]] &amp; ".*")) * (keywords_copy[keep]=1)  * (keywords_copy[QA]=keywords_copy[[#This Row],[QA]]) *  (keywords_copy[Redundant]&lt;&gt;1), ""))</f>
        <v>high-assur</v>
      </c>
      <c r="M412" cm="1">
        <f t="array" ref="M412">SUM(--(RIGHT(_xlfn.TEXTSPLIT(keywords_copy[[#This Row],[processed]], ," "), 1) = "I"))</f>
        <v>0</v>
      </c>
      <c r="N412" cm="1">
        <f t="array" ref="N412">SUM(--(RIGHT(_xlfn.TEXTSPLIT(keywords_copy[[#This Row],[processed]], ," "), 2) = "bl"))</f>
        <v>0</v>
      </c>
      <c r="O412" cm="1">
        <f t="array" ref="O412">SUM(--(ISNUMBER(SEARCH(keywords_copy[[#This Row],[keyword]], keywords_copy[keyword]))))</f>
        <v>1</v>
      </c>
      <c r="P412" t="str" cm="1">
        <f t="array" ref="P412">_xlfn.TEXTJOIN(", ", TRUE, _xlfn._xlws.FILTER(keywords_copy[keyword], ISNUMBER(SEARCH(keywords_copy[[#This Row],[keyword]], keywords_copy[keyword])), ""))</f>
        <v>high-assur</v>
      </c>
      <c r="Q412" cm="1">
        <f t="array" ref="Q412">SUM(--((_xlfn.REGEXTEST(keywords_copy[keyword], "^" &amp; keywords_copy[[#This Row],[keyword]] &amp; ".*")) * (keywords_copy[keep]=1) ))</f>
        <v>1</v>
      </c>
      <c r="R412" t="str" cm="1">
        <f t="array" ref="R412">_xlfn.TEXTJOIN(", ", TRUE, _xlfn._xlws.FILTER(keywords_copy[keyword], (_xlfn.REGEXTEST(keywords_copy[keyword], "^" &amp; keywords_copy[[#This Row],[keyword]] &amp; ".*")) * (keywords_copy[keep]=1), ""))</f>
        <v>high-assur</v>
      </c>
      <c r="S412" t="str" cm="1">
        <f t="array" ref="S41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13" spans="1:19" hidden="1" x14ac:dyDescent="0.3">
      <c r="A413" t="str">
        <f>IF(NOT(ISBLANK(keywords_copy[[#This Row],[correct value]])), keywords_copy[[#This Row],[correct value]], keywords_copy[[#This Row],[processed]])</f>
        <v>consist</v>
      </c>
      <c r="B413">
        <f>LEN(keywords_copy[[#This Row],[keyword]])</f>
        <v>7</v>
      </c>
      <c r="C413">
        <v>0</v>
      </c>
      <c r="D413">
        <v>1</v>
      </c>
      <c r="E413" t="s">
        <v>1383</v>
      </c>
      <c r="G413" t="b">
        <f>COUNTA(_xlfn.TEXTSPLIT(keywords_copy[[#This Row],[processed]]," "))=1</f>
        <v>1</v>
      </c>
      <c r="H413" t="s">
        <v>178</v>
      </c>
      <c r="I413" s="2" t="s">
        <v>178</v>
      </c>
      <c r="K413" cm="1">
        <f t="array" ref="K413">SUM(--((_xlfn.REGEXTEST(keywords_copy[keyword], "\b" &amp; keywords_copy[[#This Row],[keyword]] &amp; ".*")) * (keywords_copy[keep]=1) * (keywords_copy[QA]=keywords_copy[[#This Row],[QA]]) *  (keywords_copy[Redundant]&lt;&gt;1)))</f>
        <v>1</v>
      </c>
      <c r="L413" t="str" cm="1">
        <f t="array" ref="L413">_xlfn.TEXTJOIN(", ", TRUE, _xlfn._xlws.FILTER(keywords_copy[keyword], (_xlfn.REGEXTEST(keywords_copy[keyword], "\b" &amp; keywords_copy[[#This Row],[keyword]] &amp; ".*")) * (keywords_copy[keep]=1)  * (keywords_copy[QA]=keywords_copy[[#This Row],[QA]]) *  (keywords_copy[Redundant]&lt;&gt;1), ""))</f>
        <v>consist</v>
      </c>
      <c r="M413" cm="1">
        <f t="array" ref="M413">SUM(--(RIGHT(_xlfn.TEXTSPLIT(keywords_copy[[#This Row],[processed]], ," "), 1) = "I"))</f>
        <v>0</v>
      </c>
      <c r="N413" cm="1">
        <f t="array" ref="N413">SUM(--(RIGHT(_xlfn.TEXTSPLIT(keywords_copy[[#This Row],[processed]], ," "), 2) = "bl"))</f>
        <v>0</v>
      </c>
      <c r="O413" cm="1">
        <f t="array" ref="O413">SUM(--(ISNUMBER(SEARCH(keywords_copy[[#This Row],[keyword]], keywords_copy[keyword]))))</f>
        <v>3</v>
      </c>
      <c r="P413" t="str" cm="1">
        <f t="array" ref="P413">_xlfn.TEXTJOIN(", ", TRUE, _xlfn._xlws.FILTER(keywords_copy[keyword], ISNUMBER(SEARCH(keywords_copy[[#This Row],[keyword]], keywords_copy[keyword])), ""))</f>
        <v>consisten, consist, consist</v>
      </c>
      <c r="Q413" cm="1">
        <f t="array" ref="Q413">SUM(--((_xlfn.REGEXTEST(keywords_copy[keyword], "^" &amp; keywords_copy[[#This Row],[keyword]] &amp; ".*")) * (keywords_copy[keep]=1) ))</f>
        <v>2</v>
      </c>
      <c r="R413" t="str" cm="1">
        <f t="array" ref="R413">_xlfn.TEXTJOIN(", ", TRUE, _xlfn._xlws.FILTER(keywords_copy[keyword], (_xlfn.REGEXTEST(keywords_copy[keyword], "^" &amp; keywords_copy[[#This Row],[keyword]] &amp; ".*")) * (keywords_copy[keep]=1), ""))</f>
        <v>consist, consist</v>
      </c>
      <c r="S413" t="str" cm="1">
        <f t="array" ref="S41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14" spans="1:19" hidden="1" x14ac:dyDescent="0.3">
      <c r="A414" t="str">
        <f>IF(NOT(ISBLANK(keywords_copy[[#This Row],[correct value]])), keywords_copy[[#This Row],[correct value]], keywords_copy[[#This Row],[processed]])</f>
        <v>ergonom</v>
      </c>
      <c r="B414">
        <f>LEN(keywords_copy[[#This Row],[keyword]])</f>
        <v>7</v>
      </c>
      <c r="C414">
        <v>1</v>
      </c>
      <c r="D414">
        <v>1</v>
      </c>
      <c r="E414" t="s">
        <v>1383</v>
      </c>
      <c r="G414" t="b">
        <f>COUNTA(_xlfn.TEXTSPLIT(keywords_copy[[#This Row],[processed]]," "))=1</f>
        <v>1</v>
      </c>
      <c r="H414" t="s">
        <v>1358</v>
      </c>
      <c r="I414" s="2" t="s">
        <v>1359</v>
      </c>
      <c r="K414" cm="1">
        <f t="array" ref="K414">SUM(--((_xlfn.REGEXTEST(keywords_copy[keyword], "\b" &amp; keywords_copy[[#This Row],[keyword]] &amp; ".*")) * (keywords_copy[keep]=1) * (keywords_copy[QA]=keywords_copy[[#This Row],[QA]]) *  (keywords_copy[Redundant]&lt;&gt;1)))</f>
        <v>1</v>
      </c>
      <c r="L414" t="str" cm="1">
        <f t="array" ref="L414">_xlfn.TEXTJOIN(", ", TRUE, _xlfn._xlws.FILTER(keywords_copy[keyword], (_xlfn.REGEXTEST(keywords_copy[keyword], "\b" &amp; keywords_copy[[#This Row],[keyword]] &amp; ".*")) * (keywords_copy[keep]=1)  * (keywords_copy[QA]=keywords_copy[[#This Row],[QA]]) *  (keywords_copy[Redundant]&lt;&gt;1), ""))</f>
        <v>ergonom</v>
      </c>
      <c r="M414" cm="1">
        <f t="array" ref="M414">SUM(--(RIGHT(_xlfn.TEXTSPLIT(keywords_copy[[#This Row],[processed]], ," "), 1) = "I"))</f>
        <v>0</v>
      </c>
      <c r="N414" cm="1">
        <f t="array" ref="N414">SUM(--(RIGHT(_xlfn.TEXTSPLIT(keywords_copy[[#This Row],[processed]], ," "), 2) = "bl"))</f>
        <v>0</v>
      </c>
      <c r="O414" cm="1">
        <f t="array" ref="O414">SUM(--(ISNUMBER(SEARCH(keywords_copy[[#This Row],[keyword]], keywords_copy[keyword]))))</f>
        <v>1</v>
      </c>
      <c r="P414" t="str" cm="1">
        <f t="array" ref="P414">_xlfn.TEXTJOIN(", ", TRUE, _xlfn._xlws.FILTER(keywords_copy[keyword], ISNUMBER(SEARCH(keywords_copy[[#This Row],[keyword]], keywords_copy[keyword])), ""))</f>
        <v>ergonom</v>
      </c>
      <c r="Q414" cm="1">
        <f t="array" ref="Q414">SUM(--((_xlfn.REGEXTEST(keywords_copy[keyword], "^" &amp; keywords_copy[[#This Row],[keyword]] &amp; ".*")) * (keywords_copy[keep]=1) ))</f>
        <v>1</v>
      </c>
      <c r="R414" t="str" cm="1">
        <f t="array" ref="R414">_xlfn.TEXTJOIN(", ", TRUE, _xlfn._xlws.FILTER(keywords_copy[keyword], (_xlfn.REGEXTEST(keywords_copy[keyword], "^" &amp; keywords_copy[[#This Row],[keyword]] &amp; ".*")) * (keywords_copy[keep]=1), ""))</f>
        <v>ergonom</v>
      </c>
      <c r="S414" t="str" cm="1">
        <f t="array" ref="S41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15" spans="1:19" hidden="1" x14ac:dyDescent="0.3">
      <c r="A415" t="str">
        <f>IF(NOT(ISBLANK(keywords_copy[[#This Row],[correct value]])), keywords_copy[[#This Row],[correct value]], keywords_copy[[#This Row],[processed]])</f>
        <v>hybrid multicloud</v>
      </c>
      <c r="B415">
        <f>LEN(keywords_copy[[#This Row],[keyword]])</f>
        <v>17</v>
      </c>
      <c r="C415">
        <v>1</v>
      </c>
      <c r="D415">
        <v>1</v>
      </c>
      <c r="E415" t="s">
        <v>861</v>
      </c>
      <c r="G415" t="b">
        <f>COUNTA(_xlfn.TEXTSPLIT(keywords_copy[[#This Row],[processed]]," "))=1</f>
        <v>0</v>
      </c>
      <c r="H415" t="s">
        <v>1466</v>
      </c>
      <c r="I415" s="2" t="s">
        <v>1466</v>
      </c>
      <c r="K415" cm="1">
        <f t="array" ref="K415">SUM(--((_xlfn.REGEXTEST(keywords_copy[keyword], "\b" &amp; keywords_copy[[#This Row],[keyword]] &amp; ".*")) * (keywords_copy[keep]=1) * (keywords_copy[QA]=keywords_copy[[#This Row],[QA]]) *  (keywords_copy[Redundant]&lt;&gt;1)))</f>
        <v>1</v>
      </c>
      <c r="L415" t="str" cm="1">
        <f t="array" ref="L415">_xlfn.TEXTJOIN(", ", TRUE, _xlfn._xlws.FILTER(keywords_copy[keyword], (_xlfn.REGEXTEST(keywords_copy[keyword], "\b" &amp; keywords_copy[[#This Row],[keyword]] &amp; ".*")) * (keywords_copy[keep]=1)  * (keywords_copy[QA]=keywords_copy[[#This Row],[QA]]) *  (keywords_copy[Redundant]&lt;&gt;1), ""))</f>
        <v>hybrid multicloud</v>
      </c>
      <c r="M415" cm="1">
        <f t="array" ref="M415">SUM(--(RIGHT(_xlfn.TEXTSPLIT(keywords_copy[[#This Row],[processed]], ," "), 1) = "I"))</f>
        <v>0</v>
      </c>
      <c r="N415" cm="1">
        <f t="array" ref="N415">SUM(--(RIGHT(_xlfn.TEXTSPLIT(keywords_copy[[#This Row],[processed]], ," "), 2) = "bl"))</f>
        <v>0</v>
      </c>
      <c r="O415" cm="1">
        <f t="array" ref="O415">SUM(--(ISNUMBER(SEARCH(keywords_copy[[#This Row],[keyword]], keywords_copy[keyword]))))</f>
        <v>1</v>
      </c>
      <c r="P415" t="str" cm="1">
        <f t="array" ref="P415">_xlfn.TEXTJOIN(", ", TRUE, _xlfn._xlws.FILTER(keywords_copy[keyword], ISNUMBER(SEARCH(keywords_copy[[#This Row],[keyword]], keywords_copy[keyword])), ""))</f>
        <v>hybrid multicloud</v>
      </c>
      <c r="Q415" cm="1">
        <f t="array" ref="Q415">SUM(--((_xlfn.REGEXTEST(keywords_copy[keyword], "^" &amp; keywords_copy[[#This Row],[keyword]] &amp; ".*")) * (keywords_copy[keep]=1) ))</f>
        <v>1</v>
      </c>
      <c r="R415" t="str" cm="1">
        <f t="array" ref="R415">_xlfn.TEXTJOIN(", ", TRUE, _xlfn._xlws.FILTER(keywords_copy[keyword], (_xlfn.REGEXTEST(keywords_copy[keyword], "^" &amp; keywords_copy[[#This Row],[keyword]] &amp; ".*")) * (keywords_copy[keep]=1), ""))</f>
        <v>hybrid multicloud</v>
      </c>
      <c r="S415" t="str" cm="1">
        <f t="array" ref="S41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16" spans="1:19" hidden="1" x14ac:dyDescent="0.3">
      <c r="A416" t="str">
        <f>IF(NOT(ISBLANK(keywords_copy[[#This Row],[correct value]])), keywords_copy[[#This Row],[correct value]], keywords_copy[[#This Row],[processed]])</f>
        <v>i/o</v>
      </c>
      <c r="B416">
        <f>LEN(keywords_copy[[#This Row],[keyword]])</f>
        <v>3</v>
      </c>
      <c r="C416">
        <v>0</v>
      </c>
      <c r="D416">
        <v>1</v>
      </c>
      <c r="E416" t="s">
        <v>746</v>
      </c>
      <c r="G416" t="b">
        <f>COUNTA(_xlfn.TEXTSPLIT(keywords_copy[[#This Row],[processed]]," "))=1</f>
        <v>1</v>
      </c>
      <c r="H416" t="s">
        <v>644</v>
      </c>
      <c r="I416" s="2" t="s">
        <v>645</v>
      </c>
      <c r="K416" cm="1">
        <f t="array" ref="K416">SUM(--((_xlfn.REGEXTEST(keywords_copy[keyword], "\b" &amp; keywords_copy[[#This Row],[keyword]] &amp; ".*")) * (keywords_copy[keep]=1) * (keywords_copy[QA]=keywords_copy[[#This Row],[QA]]) *  (keywords_copy[Redundant]&lt;&gt;1)))</f>
        <v>1</v>
      </c>
      <c r="L416" t="str" cm="1">
        <f t="array" ref="L416">_xlfn.TEXTJOIN(", ", TRUE, _xlfn._xlws.FILTER(keywords_copy[keyword], (_xlfn.REGEXTEST(keywords_copy[keyword], "\b" &amp; keywords_copy[[#This Row],[keyword]] &amp; ".*")) * (keywords_copy[keep]=1)  * (keywords_copy[QA]=keywords_copy[[#This Row],[QA]]) *  (keywords_copy[Redundant]&lt;&gt;1), ""))</f>
        <v>i/o</v>
      </c>
      <c r="M416" cm="1">
        <f t="array" ref="M416">SUM(--(RIGHT(_xlfn.TEXTSPLIT(keywords_copy[[#This Row],[processed]], ," "), 1) = "I"))</f>
        <v>0</v>
      </c>
      <c r="N416" cm="1">
        <f t="array" ref="N416">SUM(--(RIGHT(_xlfn.TEXTSPLIT(keywords_copy[[#This Row],[processed]], ," "), 2) = "bl"))</f>
        <v>0</v>
      </c>
      <c r="O416" cm="1">
        <f t="array" ref="O416">SUM(--(ISNUMBER(SEARCH(keywords_copy[[#This Row],[keyword]], keywords_copy[keyword]))))</f>
        <v>1</v>
      </c>
      <c r="P416" t="str" cm="1">
        <f t="array" ref="P416">_xlfn.TEXTJOIN(", ", TRUE, _xlfn._xlws.FILTER(keywords_copy[keyword], ISNUMBER(SEARCH(keywords_copy[[#This Row],[keyword]], keywords_copy[keyword])), ""))</f>
        <v>i/o</v>
      </c>
      <c r="Q416" cm="1">
        <f t="array" ref="Q416">SUM(--((_xlfn.REGEXTEST(keywords_copy[keyword], "^" &amp; keywords_copy[[#This Row],[keyword]] &amp; ".*")) * (keywords_copy[keep]=1) ))</f>
        <v>1</v>
      </c>
      <c r="R416" t="str" cm="1">
        <f t="array" ref="R416">_xlfn.TEXTJOIN(", ", TRUE, _xlfn._xlws.FILTER(keywords_copy[keyword], (_xlfn.REGEXTEST(keywords_copy[keyword], "^" &amp; keywords_copy[[#This Row],[keyword]] &amp; ".*")) * (keywords_copy[keep]=1), ""))</f>
        <v>i/o</v>
      </c>
      <c r="S416" t="str" cm="1">
        <f t="array" ref="S41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17" spans="1:19" hidden="1" x14ac:dyDescent="0.3">
      <c r="A417" t="str">
        <f>IF(NOT(ISBLANK(keywords_copy[[#This Row],[correct value]])), keywords_copy[[#This Row],[correct value]], keywords_copy[[#This Row],[processed]])</f>
        <v>attest</v>
      </c>
      <c r="B417">
        <f>LEN(keywords_copy[[#This Row],[keyword]])</f>
        <v>6</v>
      </c>
      <c r="C417">
        <v>1</v>
      </c>
      <c r="D417">
        <v>1</v>
      </c>
      <c r="E417" t="s">
        <v>1184</v>
      </c>
      <c r="G417" t="b">
        <f>COUNTA(_xlfn.TEXTSPLIT(keywords_copy[[#This Row],[processed]]," "))=1</f>
        <v>1</v>
      </c>
      <c r="H417" t="s">
        <v>1070</v>
      </c>
      <c r="I417" s="2" t="s">
        <v>1071</v>
      </c>
      <c r="K417" cm="1">
        <f t="array" ref="K417">SUM(--((_xlfn.REGEXTEST(keywords_copy[keyword], "\b" &amp; keywords_copy[[#This Row],[keyword]] &amp; ".*")) * (keywords_copy[keep]=1) * (keywords_copy[QA]=keywords_copy[[#This Row],[QA]]) *  (keywords_copy[Redundant]&lt;&gt;1)))</f>
        <v>1</v>
      </c>
      <c r="L417" t="str" cm="1">
        <f t="array" ref="L417">_xlfn.TEXTJOIN(", ", TRUE, _xlfn._xlws.FILTER(keywords_copy[keyword], (_xlfn.REGEXTEST(keywords_copy[keyword], "\b" &amp; keywords_copy[[#This Row],[keyword]] &amp; ".*")) * (keywords_copy[keep]=1)  * (keywords_copy[QA]=keywords_copy[[#This Row],[QA]]) *  (keywords_copy[Redundant]&lt;&gt;1), ""))</f>
        <v>attest</v>
      </c>
      <c r="M417" cm="1">
        <f t="array" ref="M417">SUM(--(RIGHT(_xlfn.TEXTSPLIT(keywords_copy[[#This Row],[processed]], ," "), 1) = "I"))</f>
        <v>0</v>
      </c>
      <c r="N417" cm="1">
        <f t="array" ref="N417">SUM(--(RIGHT(_xlfn.TEXTSPLIT(keywords_copy[[#This Row],[processed]], ," "), 2) = "bl"))</f>
        <v>0</v>
      </c>
      <c r="O417" cm="1">
        <f t="array" ref="O417">SUM(--(ISNUMBER(SEARCH(keywords_copy[[#This Row],[keyword]], keywords_copy[keyword]))))</f>
        <v>1</v>
      </c>
      <c r="P417" t="str" cm="1">
        <f t="array" ref="P417">_xlfn.TEXTJOIN(", ", TRUE, _xlfn._xlws.FILTER(keywords_copy[keyword], ISNUMBER(SEARCH(keywords_copy[[#This Row],[keyword]], keywords_copy[keyword])), ""))</f>
        <v>attest</v>
      </c>
      <c r="Q417" cm="1">
        <f t="array" ref="Q417">SUM(--((_xlfn.REGEXTEST(keywords_copy[keyword], "^" &amp; keywords_copy[[#This Row],[keyword]] &amp; ".*")) * (keywords_copy[keep]=1) ))</f>
        <v>1</v>
      </c>
      <c r="R417" t="str" cm="1">
        <f t="array" ref="R417">_xlfn.TEXTJOIN(", ", TRUE, _xlfn._xlws.FILTER(keywords_copy[keyword], (_xlfn.REGEXTEST(keywords_copy[keyword], "^" &amp; keywords_copy[[#This Row],[keyword]] &amp; ".*")) * (keywords_copy[keep]=1), ""))</f>
        <v>attest</v>
      </c>
      <c r="S417" t="str" cm="1">
        <f t="array" ref="S41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18" spans="1:19" hidden="1" x14ac:dyDescent="0.3">
      <c r="A418" t="str">
        <f>IF(NOT(ISBLANK(keywords_copy[[#This Row],[correct value]])), keywords_copy[[#This Row],[correct value]], keywords_copy[[#This Row],[processed]])</f>
        <v>idl</v>
      </c>
      <c r="B418">
        <f>LEN(keywords_copy[[#This Row],[keyword]])</f>
        <v>3</v>
      </c>
      <c r="C418">
        <v>0</v>
      </c>
      <c r="D418">
        <v>1</v>
      </c>
      <c r="E418" t="s">
        <v>399</v>
      </c>
      <c r="G418" t="b">
        <f>COUNTA(_xlfn.TEXTSPLIT(keywords_copy[[#This Row],[processed]]," "))=1</f>
        <v>1</v>
      </c>
      <c r="H418" t="s">
        <v>58</v>
      </c>
      <c r="I418" s="2" t="s">
        <v>352</v>
      </c>
      <c r="K418" cm="1">
        <f t="array" ref="K418">SUM(--((_xlfn.REGEXTEST(keywords_copy[keyword], "\b" &amp; keywords_copy[[#This Row],[keyword]] &amp; ".*")) * (keywords_copy[keep]=1) * (keywords_copy[QA]=keywords_copy[[#This Row],[QA]]) *  (keywords_copy[Redundant]&lt;&gt;1)))</f>
        <v>1</v>
      </c>
      <c r="L418" t="str" cm="1">
        <f t="array" ref="L418">_xlfn.TEXTJOIN(", ", TRUE, _xlfn._xlws.FILTER(keywords_copy[keyword], (_xlfn.REGEXTEST(keywords_copy[keyword], "\b" &amp; keywords_copy[[#This Row],[keyword]] &amp; ".*")) * (keywords_copy[keep]=1)  * (keywords_copy[QA]=keywords_copy[[#This Row],[QA]]) *  (keywords_copy[Redundant]&lt;&gt;1), ""))</f>
        <v>idl</v>
      </c>
      <c r="M418" cm="1">
        <f t="array" ref="M418">SUM(--(RIGHT(_xlfn.TEXTSPLIT(keywords_copy[[#This Row],[processed]], ," "), 1) = "I"))</f>
        <v>0</v>
      </c>
      <c r="N418" cm="1">
        <f t="array" ref="N418">SUM(--(RIGHT(_xlfn.TEXTSPLIT(keywords_copy[[#This Row],[processed]], ," "), 2) = "bl"))</f>
        <v>0</v>
      </c>
      <c r="O418" cm="1">
        <f t="array" ref="O418">SUM(--(ISNUMBER(SEARCH(keywords_copy[[#This Row],[keyword]], keywords_copy[keyword]))))</f>
        <v>2</v>
      </c>
      <c r="P418" t="str" cm="1">
        <f t="array" ref="P418">_xlfn.TEXTJOIN(", ", TRUE, _xlfn._xlws.FILTER(keywords_copy[keyword], ISNUMBER(SEARCH(keywords_copy[[#This Row],[keyword]], keywords_copy[keyword])), ""))</f>
        <v>idl, idl</v>
      </c>
      <c r="Q418" cm="1">
        <f t="array" ref="Q418">SUM(--((_xlfn.REGEXTEST(keywords_copy[keyword], "^" &amp; keywords_copy[[#This Row],[keyword]] &amp; ".*")) * (keywords_copy[keep]=1) ))</f>
        <v>2</v>
      </c>
      <c r="R418" t="str" cm="1">
        <f t="array" ref="R418">_xlfn.TEXTJOIN(", ", TRUE, _xlfn._xlws.FILTER(keywords_copy[keyword], (_xlfn.REGEXTEST(keywords_copy[keyword], "^" &amp; keywords_copy[[#This Row],[keyword]] &amp; ".*")) * (keywords_copy[keep]=1), ""))</f>
        <v>idl, idl</v>
      </c>
      <c r="S418" t="str" cm="1">
        <f t="array" ref="S41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19" spans="1:19" hidden="1" x14ac:dyDescent="0.3">
      <c r="A419" t="str">
        <f>IF(NOT(ISBLANK(keywords_copy[[#This Row],[correct value]])), keywords_copy[[#This Row],[correct value]], keywords_copy[[#This Row],[processed]])</f>
        <v>idl</v>
      </c>
      <c r="B419">
        <f>LEN(keywords_copy[[#This Row],[keyword]])</f>
        <v>3</v>
      </c>
      <c r="C419">
        <v>0</v>
      </c>
      <c r="D419">
        <v>1</v>
      </c>
      <c r="E419" t="s">
        <v>115</v>
      </c>
      <c r="G419" t="b">
        <f>COUNTA(_xlfn.TEXTSPLIT(keywords_copy[[#This Row],[processed]]," "))=1</f>
        <v>1</v>
      </c>
      <c r="H419" t="s">
        <v>58</v>
      </c>
      <c r="I419" s="2" t="s">
        <v>83</v>
      </c>
      <c r="K419" cm="1">
        <f t="array" ref="K419">SUM(--((_xlfn.REGEXTEST(keywords_copy[keyword], "\b" &amp; keywords_copy[[#This Row],[keyword]] &amp; ".*")) * (keywords_copy[keep]=1) * (keywords_copy[QA]=keywords_copy[[#This Row],[QA]]) *  (keywords_copy[Redundant]&lt;&gt;1)))</f>
        <v>1</v>
      </c>
      <c r="L419" t="str" cm="1">
        <f t="array" ref="L419">_xlfn.TEXTJOIN(", ", TRUE, _xlfn._xlws.FILTER(keywords_copy[keyword], (_xlfn.REGEXTEST(keywords_copy[keyword], "\b" &amp; keywords_copy[[#This Row],[keyword]] &amp; ".*")) * (keywords_copy[keep]=1)  * (keywords_copy[QA]=keywords_copy[[#This Row],[QA]]) *  (keywords_copy[Redundant]&lt;&gt;1), ""))</f>
        <v>idl</v>
      </c>
      <c r="M419" cm="1">
        <f t="array" ref="M419">SUM(--(RIGHT(_xlfn.TEXTSPLIT(keywords_copy[[#This Row],[processed]], ," "), 1) = "I"))</f>
        <v>0</v>
      </c>
      <c r="N419" cm="1">
        <f t="array" ref="N419">SUM(--(RIGHT(_xlfn.TEXTSPLIT(keywords_copy[[#This Row],[processed]], ," "), 2) = "bl"))</f>
        <v>0</v>
      </c>
      <c r="O419" cm="1">
        <f t="array" ref="O419">SUM(--(ISNUMBER(SEARCH(keywords_copy[[#This Row],[keyword]], keywords_copy[keyword]))))</f>
        <v>2</v>
      </c>
      <c r="P419" t="str" cm="1">
        <f t="array" ref="P419">_xlfn.TEXTJOIN(", ", TRUE, _xlfn._xlws.FILTER(keywords_copy[keyword], ISNUMBER(SEARCH(keywords_copy[[#This Row],[keyword]], keywords_copy[keyword])), ""))</f>
        <v>idl, idl</v>
      </c>
      <c r="Q419" cm="1">
        <f t="array" ref="Q419">SUM(--((_xlfn.REGEXTEST(keywords_copy[keyword], "^" &amp; keywords_copy[[#This Row],[keyword]] &amp; ".*")) * (keywords_copy[keep]=1) ))</f>
        <v>2</v>
      </c>
      <c r="R419" t="str" cm="1">
        <f t="array" ref="R419">_xlfn.TEXTJOIN(", ", TRUE, _xlfn._xlws.FILTER(keywords_copy[keyword], (_xlfn.REGEXTEST(keywords_copy[keyword], "^" &amp; keywords_copy[[#This Row],[keyword]] &amp; ".*")) * (keywords_copy[keep]=1), ""))</f>
        <v>idl, idl</v>
      </c>
      <c r="S419" t="str" cm="1">
        <f t="array" ref="S41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20" spans="1:19" hidden="1" x14ac:dyDescent="0.3">
      <c r="A420" t="str">
        <f>IF(NOT(ISBLANK(keywords_copy[[#This Row],[correct value]])), keywords_copy[[#This Row],[correct value]], keywords_copy[[#This Row],[processed]])</f>
        <v>certif</v>
      </c>
      <c r="B420">
        <f>LEN(keywords_copy[[#This Row],[keyword]])</f>
        <v>6</v>
      </c>
      <c r="C420">
        <v>0</v>
      </c>
      <c r="D420">
        <v>1</v>
      </c>
      <c r="E420" t="s">
        <v>1184</v>
      </c>
      <c r="G420" t="b">
        <f>COUNTA(_xlfn.TEXTSPLIT(keywords_copy[[#This Row],[processed]]," "))=1</f>
        <v>1</v>
      </c>
      <c r="H420" t="s">
        <v>1013</v>
      </c>
      <c r="I420" s="2" t="s">
        <v>1456</v>
      </c>
      <c r="K420" cm="1">
        <f t="array" ref="K420">SUM(--((_xlfn.REGEXTEST(keywords_copy[keyword], "\b" &amp; keywords_copy[[#This Row],[keyword]] &amp; ".*")) * (keywords_copy[keep]=1) * (keywords_copy[QA]=keywords_copy[[#This Row],[QA]]) *  (keywords_copy[Redundant]&lt;&gt;1)))</f>
        <v>1</v>
      </c>
      <c r="L420" t="str" cm="1">
        <f t="array" ref="L420">_xlfn.TEXTJOIN(", ", TRUE, _xlfn._xlws.FILTER(keywords_copy[keyword], (_xlfn.REGEXTEST(keywords_copy[keyword], "\b" &amp; keywords_copy[[#This Row],[keyword]] &amp; ".*")) * (keywords_copy[keep]=1)  * (keywords_copy[QA]=keywords_copy[[#This Row],[QA]]) *  (keywords_copy[Redundant]&lt;&gt;1), ""))</f>
        <v>certif</v>
      </c>
      <c r="M420" cm="1">
        <f t="array" ref="M420">SUM(--(RIGHT(_xlfn.TEXTSPLIT(keywords_copy[[#This Row],[processed]], ," "), 1) = "I"))</f>
        <v>0</v>
      </c>
      <c r="N420" cm="1">
        <f t="array" ref="N420">SUM(--(RIGHT(_xlfn.TEXTSPLIT(keywords_copy[[#This Row],[processed]], ," "), 2) = "bl"))</f>
        <v>0</v>
      </c>
      <c r="O420" cm="1">
        <f t="array" ref="O420">SUM(--(ISNUMBER(SEARCH(keywords_copy[[#This Row],[keyword]], keywords_copy[keyword]))))</f>
        <v>1</v>
      </c>
      <c r="P420" t="str" cm="1">
        <f t="array" ref="P420">_xlfn.TEXTJOIN(", ", TRUE, _xlfn._xlws.FILTER(keywords_copy[keyword], ISNUMBER(SEARCH(keywords_copy[[#This Row],[keyword]], keywords_copy[keyword])), ""))</f>
        <v>certif</v>
      </c>
      <c r="Q420" cm="1">
        <f t="array" ref="Q420">SUM(--((_xlfn.REGEXTEST(keywords_copy[keyword], "^" &amp; keywords_copy[[#This Row],[keyword]] &amp; ".*")) * (keywords_copy[keep]=1) ))</f>
        <v>1</v>
      </c>
      <c r="R420" t="str" cm="1">
        <f t="array" ref="R420">_xlfn.TEXTJOIN(", ", TRUE, _xlfn._xlws.FILTER(keywords_copy[keyword], (_xlfn.REGEXTEST(keywords_copy[keyword], "^" &amp; keywords_copy[[#This Row],[keyword]] &amp; ".*")) * (keywords_copy[keep]=1), ""))</f>
        <v>certif</v>
      </c>
      <c r="S420" t="str" cm="1">
        <f t="array" ref="S42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21" spans="1:19" hidden="1" x14ac:dyDescent="0.3">
      <c r="A421" t="str">
        <f>IF(NOT(ISBLANK(keywords_copy[[#This Row],[correct value]])), keywords_copy[[#This Row],[correct value]], keywords_copy[[#This Row],[processed]])</f>
        <v>cookie</v>
      </c>
      <c r="B421">
        <f>LEN(keywords_copy[[#This Row],[keyword]])</f>
        <v>6</v>
      </c>
      <c r="C421">
        <v>1</v>
      </c>
      <c r="D421">
        <v>1</v>
      </c>
      <c r="E421" t="s">
        <v>1184</v>
      </c>
      <c r="G421" t="b">
        <f>COUNTA(_xlfn.TEXTSPLIT(keywords_copy[[#This Row],[processed]]," "))=1</f>
        <v>1</v>
      </c>
      <c r="H421" t="s">
        <v>1147</v>
      </c>
      <c r="I421" s="2" t="s">
        <v>1148</v>
      </c>
      <c r="J421" t="s">
        <v>1422</v>
      </c>
      <c r="K421" cm="1">
        <f t="array" ref="K421">SUM(--((_xlfn.REGEXTEST(keywords_copy[keyword], "\b" &amp; keywords_copy[[#This Row],[keyword]] &amp; ".*")) * (keywords_copy[keep]=1) * (keywords_copy[QA]=keywords_copy[[#This Row],[QA]]) *  (keywords_copy[Redundant]&lt;&gt;1)))</f>
        <v>1</v>
      </c>
      <c r="L421" t="str" cm="1">
        <f t="array" ref="L421">_xlfn.TEXTJOIN(", ", TRUE, _xlfn._xlws.FILTER(keywords_copy[keyword], (_xlfn.REGEXTEST(keywords_copy[keyword], "\b" &amp; keywords_copy[[#This Row],[keyword]] &amp; ".*")) * (keywords_copy[keep]=1)  * (keywords_copy[QA]=keywords_copy[[#This Row],[QA]]) *  (keywords_copy[Redundant]&lt;&gt;1), ""))</f>
        <v>cookie</v>
      </c>
      <c r="M421" cm="1">
        <f t="array" ref="M421">SUM(--(RIGHT(_xlfn.TEXTSPLIT(keywords_copy[[#This Row],[processed]], ," "), 1) = "I"))</f>
        <v>1</v>
      </c>
      <c r="N421" cm="1">
        <f t="array" ref="N421">SUM(--(RIGHT(_xlfn.TEXTSPLIT(keywords_copy[[#This Row],[processed]], ," "), 2) = "bl"))</f>
        <v>0</v>
      </c>
      <c r="O421" cm="1">
        <f t="array" ref="O421">SUM(--(ISNUMBER(SEARCH(keywords_copy[[#This Row],[keyword]], keywords_copy[keyword]))))</f>
        <v>1</v>
      </c>
      <c r="P421" t="str" cm="1">
        <f t="array" ref="P421">_xlfn.TEXTJOIN(", ", TRUE, _xlfn._xlws.FILTER(keywords_copy[keyword], ISNUMBER(SEARCH(keywords_copy[[#This Row],[keyword]], keywords_copy[keyword])), ""))</f>
        <v>cookie</v>
      </c>
      <c r="Q421" cm="1">
        <f t="array" ref="Q421">SUM(--((_xlfn.REGEXTEST(keywords_copy[keyword], "^" &amp; keywords_copy[[#This Row],[keyword]] &amp; ".*")) * (keywords_copy[keep]=1) ))</f>
        <v>1</v>
      </c>
      <c r="R421" t="str" cm="1">
        <f t="array" ref="R421">_xlfn.TEXTJOIN(", ", TRUE, _xlfn._xlws.FILTER(keywords_copy[keyword], (_xlfn.REGEXTEST(keywords_copy[keyword], "^" &amp; keywords_copy[[#This Row],[keyword]] &amp; ".*")) * (keywords_copy[keep]=1), ""))</f>
        <v>cookie</v>
      </c>
      <c r="S421" t="str" cm="1">
        <f t="array" ref="S42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22" spans="1:19" hidden="1" x14ac:dyDescent="0.3">
      <c r="A422" t="str">
        <f>IF(NOT(ISBLANK(keywords_copy[[#This Row],[correct value]])), keywords_copy[[#This Row],[correct value]], keywords_copy[[#This Row],[processed]])</f>
        <v>impact analys</v>
      </c>
      <c r="B422">
        <f>LEN(keywords_copy[[#This Row],[keyword]])</f>
        <v>13</v>
      </c>
      <c r="C422">
        <v>1</v>
      </c>
      <c r="D422">
        <v>1</v>
      </c>
      <c r="E422" t="s">
        <v>541</v>
      </c>
      <c r="G422" t="b">
        <f>COUNTA(_xlfn.TEXTSPLIT(keywords_copy[[#This Row],[processed]]," "))=1</f>
        <v>0</v>
      </c>
      <c r="H422" t="s">
        <v>554</v>
      </c>
      <c r="I422" s="2" t="s">
        <v>555</v>
      </c>
      <c r="J422" t="s">
        <v>1399</v>
      </c>
      <c r="K422" cm="1">
        <f t="array" ref="K422">SUM(--((_xlfn.REGEXTEST(keywords_copy[keyword], "\b" &amp; keywords_copy[[#This Row],[keyword]] &amp; ".*")) * (keywords_copy[keep]=1) * (keywords_copy[QA]=keywords_copy[[#This Row],[QA]]) *  (keywords_copy[Redundant]&lt;&gt;1)))</f>
        <v>1</v>
      </c>
      <c r="L422" t="str" cm="1">
        <f t="array" ref="L422">_xlfn.TEXTJOIN(", ", TRUE, _xlfn._xlws.FILTER(keywords_copy[keyword], (_xlfn.REGEXTEST(keywords_copy[keyword], "\b" &amp; keywords_copy[[#This Row],[keyword]] &amp; ".*")) * (keywords_copy[keep]=1)  * (keywords_copy[QA]=keywords_copy[[#This Row],[QA]]) *  (keywords_copy[Redundant]&lt;&gt;1), ""))</f>
        <v>impact analys</v>
      </c>
      <c r="M422" cm="1">
        <f t="array" ref="M422">SUM(--(RIGHT(_xlfn.TEXTSPLIT(keywords_copy[[#This Row],[processed]], ," "), 1) = "I"))</f>
        <v>1</v>
      </c>
      <c r="N422" cm="1">
        <f t="array" ref="N422">SUM(--(RIGHT(_xlfn.TEXTSPLIT(keywords_copy[[#This Row],[processed]], ," "), 2) = "bl"))</f>
        <v>0</v>
      </c>
      <c r="O422" cm="1">
        <f t="array" ref="O422">SUM(--(ISNUMBER(SEARCH(keywords_copy[[#This Row],[keyword]], keywords_copy[keyword]))))</f>
        <v>1</v>
      </c>
      <c r="P422" t="str" cm="1">
        <f t="array" ref="P422">_xlfn.TEXTJOIN(", ", TRUE, _xlfn._xlws.FILTER(keywords_copy[keyword], ISNUMBER(SEARCH(keywords_copy[[#This Row],[keyword]], keywords_copy[keyword])), ""))</f>
        <v>impact analys</v>
      </c>
      <c r="Q422" cm="1">
        <f t="array" ref="Q422">SUM(--((_xlfn.REGEXTEST(keywords_copy[keyword], "^" &amp; keywords_copy[[#This Row],[keyword]] &amp; ".*")) * (keywords_copy[keep]=1) ))</f>
        <v>1</v>
      </c>
      <c r="R422" t="str" cm="1">
        <f t="array" ref="R422">_xlfn.TEXTJOIN(", ", TRUE, _xlfn._xlws.FILTER(keywords_copy[keyword], (_xlfn.REGEXTEST(keywords_copy[keyword], "^" &amp; keywords_copy[[#This Row],[keyword]] &amp; ".*")) * (keywords_copy[keep]=1), ""))</f>
        <v>impact analys</v>
      </c>
      <c r="S422" t="str" cm="1">
        <f t="array" ref="S42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23" spans="1:19" hidden="1" x14ac:dyDescent="0.3">
      <c r="A423" t="str">
        <f>IF(NOT(ISBLANK(keywords_copy[[#This Row],[correct value]])), keywords_copy[[#This Row],[correct value]], keywords_copy[[#This Row],[processed]])</f>
        <v>testab smell</v>
      </c>
      <c r="B423">
        <f>LEN(keywords_copy[[#This Row],[keyword]])</f>
        <v>12</v>
      </c>
      <c r="C423">
        <v>1</v>
      </c>
      <c r="D423">
        <v>1</v>
      </c>
      <c r="E423" t="s">
        <v>1262</v>
      </c>
      <c r="F423">
        <v>1</v>
      </c>
      <c r="G423" t="b">
        <f>COUNTA(_xlfn.TEXTSPLIT(keywords_copy[[#This Row],[processed]]," "))=1</f>
        <v>0</v>
      </c>
      <c r="H423" t="s">
        <v>1230</v>
      </c>
      <c r="I423" s="2" t="s">
        <v>1231</v>
      </c>
      <c r="J423" t="s">
        <v>1436</v>
      </c>
      <c r="K423" cm="1">
        <f t="array" ref="K423">SUM(--((_xlfn.REGEXTEST(keywords_copy[keyword], "\b" &amp; keywords_copy[[#This Row],[keyword]] &amp; ".*")) * (keywords_copy[keep]=1) * (keywords_copy[QA]=keywords_copy[[#This Row],[QA]]) *  (keywords_copy[Redundant]&lt;&gt;1)))</f>
        <v>0</v>
      </c>
      <c r="L423" t="str" cm="1">
        <f t="array" ref="L423">_xlfn.TEXTJOIN(", ", TRUE, _xlfn._xlws.FILTER(keywords_copy[keyword], (_xlfn.REGEXTEST(keywords_copy[keyword], "\b" &amp; keywords_copy[[#This Row],[keyword]] &amp; ".*")) * (keywords_copy[keep]=1)  * (keywords_copy[QA]=keywords_copy[[#This Row],[QA]]) *  (keywords_copy[Redundant]&lt;&gt;1), ""))</f>
        <v/>
      </c>
      <c r="M423" cm="1">
        <f t="array" ref="M423">SUM(--(RIGHT(_xlfn.TEXTSPLIT(keywords_copy[[#This Row],[processed]], ," "), 1) = "I"))</f>
        <v>0</v>
      </c>
      <c r="N423" cm="1">
        <f t="array" ref="N423">SUM(--(RIGHT(_xlfn.TEXTSPLIT(keywords_copy[[#This Row],[processed]], ," "), 2) = "bl"))</f>
        <v>1</v>
      </c>
      <c r="O423" cm="1">
        <f t="array" ref="O423">SUM(--(ISNUMBER(SEARCH(keywords_copy[[#This Row],[keyword]], keywords_copy[keyword]))))</f>
        <v>1</v>
      </c>
      <c r="P423" t="str" cm="1">
        <f t="array" ref="P423">_xlfn.TEXTJOIN(", ", TRUE, _xlfn._xlws.FILTER(keywords_copy[keyword], ISNUMBER(SEARCH(keywords_copy[[#This Row],[keyword]], keywords_copy[keyword])), ""))</f>
        <v>testab smell</v>
      </c>
      <c r="Q423" cm="1">
        <f t="array" ref="Q423">SUM(--((_xlfn.REGEXTEST(keywords_copy[keyword], "^" &amp; keywords_copy[[#This Row],[keyword]] &amp; ".*")) * (keywords_copy[keep]=1) ))</f>
        <v>1</v>
      </c>
      <c r="R423" t="str" cm="1">
        <f t="array" ref="R423">_xlfn.TEXTJOIN(", ", TRUE, _xlfn._xlws.FILTER(keywords_copy[keyword], (_xlfn.REGEXTEST(keywords_copy[keyword], "^" &amp; keywords_copy[[#This Row],[keyword]] &amp; ".*")) * (keywords_copy[keep]=1), ""))</f>
        <v>testab smell</v>
      </c>
      <c r="S423" t="str" cm="1">
        <f t="array" ref="S42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24" spans="1:19" hidden="1" x14ac:dyDescent="0.3">
      <c r="A424" t="str">
        <f>IF(NOT(ISBLANK(keywords_copy[[#This Row],[correct value]])), keywords_copy[[#This Row],[correct value]], keywords_copy[[#This Row],[processed]])</f>
        <v>crypto</v>
      </c>
      <c r="B424">
        <f>LEN(keywords_copy[[#This Row],[keyword]])</f>
        <v>6</v>
      </c>
      <c r="C424">
        <v>1</v>
      </c>
      <c r="D424">
        <v>1</v>
      </c>
      <c r="E424" t="s">
        <v>1184</v>
      </c>
      <c r="G424" t="b">
        <f>COUNTA(_xlfn.TEXTSPLIT(keywords_copy[[#This Row],[processed]]," "))=1</f>
        <v>1</v>
      </c>
      <c r="H424" t="s">
        <v>1158</v>
      </c>
      <c r="I424" s="2" t="s">
        <v>1158</v>
      </c>
      <c r="K424" cm="1">
        <f t="array" ref="K424">SUM(--((_xlfn.REGEXTEST(keywords_copy[keyword], "\b" &amp; keywords_copy[[#This Row],[keyword]] &amp; ".*")) * (keywords_copy[keep]=1) * (keywords_copy[QA]=keywords_copy[[#This Row],[QA]]) *  (keywords_copy[Redundant]&lt;&gt;1)))</f>
        <v>1</v>
      </c>
      <c r="L424" t="str" cm="1">
        <f t="array" ref="L424">_xlfn.TEXTJOIN(", ", TRUE, _xlfn._xlws.FILTER(keywords_copy[keyword], (_xlfn.REGEXTEST(keywords_copy[keyword], "\b" &amp; keywords_copy[[#This Row],[keyword]] &amp; ".*")) * (keywords_copy[keep]=1)  * (keywords_copy[QA]=keywords_copy[[#This Row],[QA]]) *  (keywords_copy[Redundant]&lt;&gt;1), ""))</f>
        <v>crypto</v>
      </c>
      <c r="M424" cm="1">
        <f t="array" ref="M424">SUM(--(RIGHT(_xlfn.TEXTSPLIT(keywords_copy[[#This Row],[processed]], ," "), 1) = "I"))</f>
        <v>0</v>
      </c>
      <c r="N424" cm="1">
        <f t="array" ref="N424">SUM(--(RIGHT(_xlfn.TEXTSPLIT(keywords_copy[[#This Row],[processed]], ," "), 2) = "bl"))</f>
        <v>0</v>
      </c>
      <c r="O424" cm="1">
        <f t="array" ref="O424">SUM(--(ISNUMBER(SEARCH(keywords_copy[[#This Row],[keyword]], keywords_copy[keyword]))))</f>
        <v>2</v>
      </c>
      <c r="P424" t="str" cm="1">
        <f t="array" ref="P424">_xlfn.TEXTJOIN(", ", TRUE, _xlfn._xlws.FILTER(keywords_copy[keyword], ISNUMBER(SEARCH(keywords_copy[[#This Row],[keyword]], keywords_copy[keyword])), ""))</f>
        <v>cryptograph, crypto</v>
      </c>
      <c r="Q424" cm="1">
        <f t="array" ref="Q424">SUM(--((_xlfn.REGEXTEST(keywords_copy[keyword], "^" &amp; keywords_copy[[#This Row],[keyword]] &amp; ".*")) * (keywords_copy[keep]=1) ))</f>
        <v>2</v>
      </c>
      <c r="R424" t="str" cm="1">
        <f t="array" ref="R424">_xlfn.TEXTJOIN(", ", TRUE, _xlfn._xlws.FILTER(keywords_copy[keyword], (_xlfn.REGEXTEST(keywords_copy[keyword], "^" &amp; keywords_copy[[#This Row],[keyword]] &amp; ".*")) * (keywords_copy[keep]=1), ""))</f>
        <v>cryptograph, crypto</v>
      </c>
      <c r="S424" t="str" cm="1">
        <f t="array" ref="S42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25" spans="1:19" hidden="1" x14ac:dyDescent="0.3">
      <c r="A425" t="str">
        <f>IF(NOT(ISBLANK(keywords_copy[[#This Row],[correct value]])), keywords_copy[[#This Row],[correct value]], keywords_copy[[#This Row],[processed]])</f>
        <v>improv perform</v>
      </c>
      <c r="B425">
        <f>LEN(keywords_copy[[#This Row],[keyword]])</f>
        <v>14</v>
      </c>
      <c r="C425">
        <v>1</v>
      </c>
      <c r="D425">
        <v>1</v>
      </c>
      <c r="E425" t="s">
        <v>746</v>
      </c>
      <c r="F425">
        <v>1</v>
      </c>
      <c r="G425" t="b">
        <f>COUNTA(_xlfn.TEXTSPLIT(keywords_copy[[#This Row],[processed]]," "))=1</f>
        <v>0</v>
      </c>
      <c r="H425" t="s">
        <v>712</v>
      </c>
      <c r="I425" s="2" t="s">
        <v>713</v>
      </c>
      <c r="K425" cm="1">
        <f t="array" ref="K425">SUM(--((_xlfn.REGEXTEST(keywords_copy[keyword], "\b" &amp; keywords_copy[[#This Row],[keyword]] &amp; ".*")) * (keywords_copy[keep]=1) * (keywords_copy[QA]=keywords_copy[[#This Row],[QA]]) *  (keywords_copy[Redundant]&lt;&gt;1)))</f>
        <v>0</v>
      </c>
      <c r="L425" t="str" cm="1">
        <f t="array" ref="L425">_xlfn.TEXTJOIN(", ", TRUE, _xlfn._xlws.FILTER(keywords_copy[keyword], (_xlfn.REGEXTEST(keywords_copy[keyword], "\b" &amp; keywords_copy[[#This Row],[keyword]] &amp; ".*")) * (keywords_copy[keep]=1)  * (keywords_copy[QA]=keywords_copy[[#This Row],[QA]]) *  (keywords_copy[Redundant]&lt;&gt;1), ""))</f>
        <v/>
      </c>
      <c r="M425" cm="1">
        <f t="array" ref="M425">SUM(--(RIGHT(_xlfn.TEXTSPLIT(keywords_copy[[#This Row],[processed]], ," "), 1) = "I"))</f>
        <v>0</v>
      </c>
      <c r="N425" cm="1">
        <f t="array" ref="N425">SUM(--(RIGHT(_xlfn.TEXTSPLIT(keywords_copy[[#This Row],[processed]], ," "), 2) = "bl"))</f>
        <v>0</v>
      </c>
      <c r="O425" cm="1">
        <f t="array" ref="O425">SUM(--(ISNUMBER(SEARCH(keywords_copy[[#This Row],[keyword]], keywords_copy[keyword]))))</f>
        <v>1</v>
      </c>
      <c r="P425" t="str" cm="1">
        <f t="array" ref="P425">_xlfn.TEXTJOIN(", ", TRUE, _xlfn._xlws.FILTER(keywords_copy[keyword], ISNUMBER(SEARCH(keywords_copy[[#This Row],[keyword]], keywords_copy[keyword])), ""))</f>
        <v>improv perform</v>
      </c>
      <c r="Q425" cm="1">
        <f t="array" ref="Q425">SUM(--((_xlfn.REGEXTEST(keywords_copy[keyword], "^" &amp; keywords_copy[[#This Row],[keyword]] &amp; ".*")) * (keywords_copy[keep]=1) ))</f>
        <v>1</v>
      </c>
      <c r="R425" t="str" cm="1">
        <f t="array" ref="R425">_xlfn.TEXTJOIN(", ", TRUE, _xlfn._xlws.FILTER(keywords_copy[keyword], (_xlfn.REGEXTEST(keywords_copy[keyword], "^" &amp; keywords_copy[[#This Row],[keyword]] &amp; ".*")) * (keywords_copy[keep]=1), ""))</f>
        <v>improv perform</v>
      </c>
      <c r="S425" t="str" cm="1">
        <f t="array" ref="S42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26" spans="1:19" hidden="1" x14ac:dyDescent="0.3">
      <c r="A426" t="str">
        <f>IF(NOT(ISBLANK(keywords_copy[[#This Row],[correct value]])), keywords_copy[[#This Row],[correct value]], keywords_copy[[#This Row],[processed]])</f>
        <v>instrument</v>
      </c>
      <c r="B426">
        <f>LEN(keywords_copy[[#This Row],[keyword]])</f>
        <v>10</v>
      </c>
      <c r="C426">
        <v>0</v>
      </c>
      <c r="D426">
        <v>1</v>
      </c>
      <c r="E426" t="s">
        <v>1262</v>
      </c>
      <c r="G426" t="b">
        <f>COUNTA(_xlfn.TEXTSPLIT(keywords_copy[[#This Row],[processed]]," "))=1</f>
        <v>1</v>
      </c>
      <c r="H426" t="s">
        <v>1203</v>
      </c>
      <c r="I426" s="2" t="s">
        <v>1203</v>
      </c>
      <c r="K426" cm="1">
        <f t="array" ref="K426">SUM(--((_xlfn.REGEXTEST(keywords_copy[keyword], "\b" &amp; keywords_copy[[#This Row],[keyword]] &amp; ".*")) * (keywords_copy[keep]=1) * (keywords_copy[QA]=keywords_copy[[#This Row],[QA]]) *  (keywords_copy[Redundant]&lt;&gt;1)))</f>
        <v>1</v>
      </c>
      <c r="L426" t="str" cm="1">
        <f t="array" ref="L426">_xlfn.TEXTJOIN(", ", TRUE, _xlfn._xlws.FILTER(keywords_copy[keyword], (_xlfn.REGEXTEST(keywords_copy[keyword], "\b" &amp; keywords_copy[[#This Row],[keyword]] &amp; ".*")) * (keywords_copy[keep]=1)  * (keywords_copy[QA]=keywords_copy[[#This Row],[QA]]) *  (keywords_copy[Redundant]&lt;&gt;1), ""))</f>
        <v>instrument</v>
      </c>
      <c r="M426" cm="1">
        <f t="array" ref="M426">SUM(--(RIGHT(_xlfn.TEXTSPLIT(keywords_copy[[#This Row],[processed]], ," "), 1) = "I"))</f>
        <v>0</v>
      </c>
      <c r="N426" cm="1">
        <f t="array" ref="N426">SUM(--(RIGHT(_xlfn.TEXTSPLIT(keywords_copy[[#This Row],[processed]], ," "), 2) = "bl"))</f>
        <v>0</v>
      </c>
      <c r="O426" cm="1">
        <f t="array" ref="O426">SUM(--(ISNUMBER(SEARCH(keywords_copy[[#This Row],[keyword]], keywords_copy[keyword]))))</f>
        <v>1</v>
      </c>
      <c r="P426" t="str" cm="1">
        <f t="array" ref="P426">_xlfn.TEXTJOIN(", ", TRUE, _xlfn._xlws.FILTER(keywords_copy[keyword], ISNUMBER(SEARCH(keywords_copy[[#This Row],[keyword]], keywords_copy[keyword])), ""))</f>
        <v>instrument</v>
      </c>
      <c r="Q426" cm="1">
        <f t="array" ref="Q426">SUM(--((_xlfn.REGEXTEST(keywords_copy[keyword], "^" &amp; keywords_copy[[#This Row],[keyword]] &amp; ".*")) * (keywords_copy[keep]=1) ))</f>
        <v>1</v>
      </c>
      <c r="R426" t="str" cm="1">
        <f t="array" ref="R426">_xlfn.TEXTJOIN(", ", TRUE, _xlfn._xlws.FILTER(keywords_copy[keyword], (_xlfn.REGEXTEST(keywords_copy[keyword], "^" &amp; keywords_copy[[#This Row],[keyword]] &amp; ".*")) * (keywords_copy[keep]=1), ""))</f>
        <v>instrument</v>
      </c>
      <c r="S426" t="str" cm="1">
        <f t="array" ref="S426">""""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27" spans="1:19" hidden="1" x14ac:dyDescent="0.3">
      <c r="A427" t="str">
        <f>IF(NOT(ISBLANK(keywords_copy[[#This Row],[correct value]])), keywords_copy[[#This Row],[correct value]], keywords_copy[[#This Row],[processed]])</f>
        <v>incid</v>
      </c>
      <c r="B427">
        <f>LEN(keywords_copy[[#This Row],[keyword]])</f>
        <v>5</v>
      </c>
      <c r="C427">
        <v>0</v>
      </c>
      <c r="D427">
        <v>1</v>
      </c>
      <c r="E427" t="s">
        <v>131</v>
      </c>
      <c r="G427" t="b">
        <f>COUNTA(_xlfn.TEXTSPLIT(keywords_copy[[#This Row],[processed]]," "))=1</f>
        <v>1</v>
      </c>
      <c r="H427" t="s">
        <v>187</v>
      </c>
      <c r="I427" t="s">
        <v>219</v>
      </c>
      <c r="K427" cm="1">
        <f t="array" ref="K427">SUM(--((_xlfn.REGEXTEST(keywords_copy[keyword], "\b" &amp; keywords_copy[[#This Row],[keyword]] &amp; ".*")) * (keywords_copy[keep]=1) * (keywords_copy[QA]=keywords_copy[[#This Row],[QA]]) *  (keywords_copy[Redundant]&lt;&gt;1)))</f>
        <v>1</v>
      </c>
      <c r="L427" t="str" cm="1">
        <f t="array" ref="L427">_xlfn.TEXTJOIN(", ", TRUE, _xlfn._xlws.FILTER(keywords_copy[keyword], (_xlfn.REGEXTEST(keywords_copy[keyword], "\b" &amp; keywords_copy[[#This Row],[keyword]] &amp; ".*")) * (keywords_copy[keep]=1)  * (keywords_copy[QA]=keywords_copy[[#This Row],[QA]]) *  (keywords_copy[Redundant]&lt;&gt;1), ""))</f>
        <v>incid</v>
      </c>
      <c r="M427" cm="1">
        <f t="array" ref="M427">SUM(--(RIGHT(_xlfn.TEXTSPLIT(keywords_copy[[#This Row],[processed]], ," "), 1) = "I"))</f>
        <v>0</v>
      </c>
      <c r="N427" cm="1">
        <f t="array" ref="N427">SUM(--(RIGHT(_xlfn.TEXTSPLIT(keywords_copy[[#This Row],[processed]], ," "), 2) = "bl"))</f>
        <v>0</v>
      </c>
      <c r="O427" cm="1">
        <f t="array" ref="O427">SUM(--(ISNUMBER(SEARCH(keywords_copy[[#This Row],[keyword]], keywords_copy[keyword]))))</f>
        <v>3</v>
      </c>
      <c r="P427" t="str" cm="1">
        <f t="array" ref="P427">_xlfn.TEXTJOIN(", ", TRUE, _xlfn._xlws.FILTER(keywords_copy[keyword], ISNUMBER(SEARCH(keywords_copy[[#This Row],[keyword]], keywords_copy[keyword])), ""))</f>
        <v>incid respons, incid, incid</v>
      </c>
      <c r="Q427" cm="1">
        <f t="array" ref="Q427">SUM(--((_xlfn.REGEXTEST(keywords_copy[keyword], "^" &amp; keywords_copy[[#This Row],[keyword]] &amp; ".*")) * (keywords_copy[keep]=1) ))</f>
        <v>3</v>
      </c>
      <c r="R427" t="str" cm="1">
        <f t="array" ref="R427">_xlfn.TEXTJOIN(", ", TRUE, _xlfn._xlws.FILTER(keywords_copy[keyword], (_xlfn.REGEXTEST(keywords_copy[keyword], "^" &amp; keywords_copy[[#This Row],[keyword]] &amp; ".*")) * (keywords_copy[keep]=1), ""))</f>
        <v>incid respons, incid, incid</v>
      </c>
      <c r="S427" t="str" cm="1">
        <f t="array" ref="S42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428" spans="1:19" hidden="1" x14ac:dyDescent="0.3">
      <c r="A428" t="str">
        <f>IF(NOT(ISBLANK(keywords_copy[[#This Row],[correct value]])), keywords_copy[[#This Row],[correct value]], keywords_copy[[#This Row],[processed]])</f>
        <v>incid</v>
      </c>
      <c r="B428">
        <f>LEN(keywords_copy[[#This Row],[keyword]])</f>
        <v>5</v>
      </c>
      <c r="C428">
        <v>0</v>
      </c>
      <c r="D428">
        <v>1</v>
      </c>
      <c r="E428" t="s">
        <v>861</v>
      </c>
      <c r="G428" t="b">
        <f>COUNTA(_xlfn.TEXTSPLIT(keywords_copy[[#This Row],[processed]]," "))=1</f>
        <v>1</v>
      </c>
      <c r="H428" t="s">
        <v>187</v>
      </c>
      <c r="I428" s="2" t="s">
        <v>219</v>
      </c>
      <c r="K428" cm="1">
        <f t="array" ref="K428">SUM(--((_xlfn.REGEXTEST(keywords_copy[keyword], "\b" &amp; keywords_copy[[#This Row],[keyword]] &amp; ".*")) * (keywords_copy[keep]=1) * (keywords_copy[QA]=keywords_copy[[#This Row],[QA]]) *  (keywords_copy[Redundant]&lt;&gt;1)))</f>
        <v>1</v>
      </c>
      <c r="L428" t="str" cm="1">
        <f t="array" ref="L428">_xlfn.TEXTJOIN(", ", TRUE, _xlfn._xlws.FILTER(keywords_copy[keyword], (_xlfn.REGEXTEST(keywords_copy[keyword], "\b" &amp; keywords_copy[[#This Row],[keyword]] &amp; ".*")) * (keywords_copy[keep]=1)  * (keywords_copy[QA]=keywords_copy[[#This Row],[QA]]) *  (keywords_copy[Redundant]&lt;&gt;1), ""))</f>
        <v>incid</v>
      </c>
      <c r="M428" cm="1">
        <f t="array" ref="M428">SUM(--(RIGHT(_xlfn.TEXTSPLIT(keywords_copy[[#This Row],[processed]], ," "), 1) = "I"))</f>
        <v>0</v>
      </c>
      <c r="N428" cm="1">
        <f t="array" ref="N428">SUM(--(RIGHT(_xlfn.TEXTSPLIT(keywords_copy[[#This Row],[processed]], ," "), 2) = "bl"))</f>
        <v>0</v>
      </c>
      <c r="O428" cm="1">
        <f t="array" ref="O428">SUM(--(ISNUMBER(SEARCH(keywords_copy[[#This Row],[keyword]], keywords_copy[keyword]))))</f>
        <v>3</v>
      </c>
      <c r="P428" t="str" cm="1">
        <f t="array" ref="P428">_xlfn.TEXTJOIN(", ", TRUE, _xlfn._xlws.FILTER(keywords_copy[keyword], ISNUMBER(SEARCH(keywords_copy[[#This Row],[keyword]], keywords_copy[keyword])), ""))</f>
        <v>incid respons, incid, incid</v>
      </c>
      <c r="Q428" cm="1">
        <f t="array" ref="Q428">SUM(--((_xlfn.REGEXTEST(keywords_copy[keyword], "^" &amp; keywords_copy[[#This Row],[keyword]] &amp; ".*")) * (keywords_copy[keep]=1) ))</f>
        <v>3</v>
      </c>
      <c r="R428" t="str" cm="1">
        <f t="array" ref="R428">_xlfn.TEXTJOIN(", ", TRUE, _xlfn._xlws.FILTER(keywords_copy[keyword], (_xlfn.REGEXTEST(keywords_copy[keyword], "^" &amp; keywords_copy[[#This Row],[keyword]] &amp; ".*")) * (keywords_copy[keep]=1), ""))</f>
        <v>incid respons, incid, incid</v>
      </c>
      <c r="S428" t="str" cm="1">
        <f t="array" ref="S42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29" spans="1:19" hidden="1" x14ac:dyDescent="0.3">
      <c r="A429" t="str">
        <f>IF(NOT(ISBLANK(keywords_copy[[#This Row],[correct value]])), keywords_copy[[#This Row],[correct value]], keywords_copy[[#This Row],[processed]])</f>
        <v>defend</v>
      </c>
      <c r="B429">
        <f>LEN(keywords_copy[[#This Row],[keyword]])</f>
        <v>6</v>
      </c>
      <c r="C429">
        <v>1</v>
      </c>
      <c r="D429">
        <v>1</v>
      </c>
      <c r="E429" t="s">
        <v>1184</v>
      </c>
      <c r="G429" t="b">
        <f>COUNTA(_xlfn.TEXTSPLIT(keywords_copy[[#This Row],[processed]]," "))=1</f>
        <v>1</v>
      </c>
      <c r="H429" t="s">
        <v>1078</v>
      </c>
      <c r="I429" s="2" t="s">
        <v>1079</v>
      </c>
      <c r="K429" cm="1">
        <f t="array" ref="K429">SUM(--((_xlfn.REGEXTEST(keywords_copy[keyword], "\b" &amp; keywords_copy[[#This Row],[keyword]] &amp; ".*")) * (keywords_copy[keep]=1) * (keywords_copy[QA]=keywords_copy[[#This Row],[QA]]) *  (keywords_copy[Redundant]&lt;&gt;1)))</f>
        <v>1</v>
      </c>
      <c r="L429" t="str" cm="1">
        <f t="array" ref="L429">_xlfn.TEXTJOIN(", ", TRUE, _xlfn._xlws.FILTER(keywords_copy[keyword], (_xlfn.REGEXTEST(keywords_copy[keyword], "\b" &amp; keywords_copy[[#This Row],[keyword]] &amp; ".*")) * (keywords_copy[keep]=1)  * (keywords_copy[QA]=keywords_copy[[#This Row],[QA]]) *  (keywords_copy[Redundant]&lt;&gt;1), ""))</f>
        <v>defend</v>
      </c>
      <c r="M429" cm="1">
        <f t="array" ref="M429">SUM(--(RIGHT(_xlfn.TEXTSPLIT(keywords_copy[[#This Row],[processed]], ," "), 1) = "I"))</f>
        <v>0</v>
      </c>
      <c r="N429" cm="1">
        <f t="array" ref="N429">SUM(--(RIGHT(_xlfn.TEXTSPLIT(keywords_copy[[#This Row],[processed]], ," "), 2) = "bl"))</f>
        <v>0</v>
      </c>
      <c r="O429" cm="1">
        <f t="array" ref="O429">SUM(--(ISNUMBER(SEARCH(keywords_copy[[#This Row],[keyword]], keywords_copy[keyword]))))</f>
        <v>1</v>
      </c>
      <c r="P429" t="str" cm="1">
        <f t="array" ref="P429">_xlfn.TEXTJOIN(", ", TRUE, _xlfn._xlws.FILTER(keywords_copy[keyword], ISNUMBER(SEARCH(keywords_copy[[#This Row],[keyword]], keywords_copy[keyword])), ""))</f>
        <v>defend</v>
      </c>
      <c r="Q429" cm="1">
        <f t="array" ref="Q429">SUM(--((_xlfn.REGEXTEST(keywords_copy[keyword], "^" &amp; keywords_copy[[#This Row],[keyword]] &amp; ".*")) * (keywords_copy[keep]=1) ))</f>
        <v>1</v>
      </c>
      <c r="R429" t="str" cm="1">
        <f t="array" ref="R429">_xlfn.TEXTJOIN(", ", TRUE, _xlfn._xlws.FILTER(keywords_copy[keyword], (_xlfn.REGEXTEST(keywords_copy[keyword], "^" &amp; keywords_copy[[#This Row],[keyword]] &amp; ".*")) * (keywords_copy[keep]=1), ""))</f>
        <v>defend</v>
      </c>
      <c r="S429" t="str" cm="1">
        <f t="array" ref="S42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30" spans="1:19" hidden="1" x14ac:dyDescent="0.3">
      <c r="A430" t="str">
        <f>IF(NOT(ISBLANK(keywords_copy[[#This Row],[correct value]])), keywords_copy[[#This Row],[correct value]], keywords_copy[[#This Row],[processed]])</f>
        <v>incompatib</v>
      </c>
      <c r="B430">
        <f>LEN(keywords_copy[[#This Row],[keyword]])</f>
        <v>10</v>
      </c>
      <c r="C430">
        <v>0</v>
      </c>
      <c r="D430">
        <v>1</v>
      </c>
      <c r="E430" t="s">
        <v>115</v>
      </c>
      <c r="G430" t="b">
        <f>COUNTA(_xlfn.TEXTSPLIT(keywords_copy[[#This Row],[processed]]," "))=1</f>
        <v>1</v>
      </c>
      <c r="H430" t="s">
        <v>75</v>
      </c>
      <c r="I430" s="2" t="s">
        <v>75</v>
      </c>
      <c r="K430" cm="1">
        <f t="array" ref="K430">SUM(--((_xlfn.REGEXTEST(keywords_copy[keyword], "\b" &amp; keywords_copy[[#This Row],[keyword]] &amp; ".*")) * (keywords_copy[keep]=1) * (keywords_copy[QA]=keywords_copy[[#This Row],[QA]]) *  (keywords_copy[Redundant]&lt;&gt;1)))</f>
        <v>1</v>
      </c>
      <c r="L430" t="str" cm="1">
        <f t="array" ref="L430">_xlfn.TEXTJOIN(", ", TRUE, _xlfn._xlws.FILTER(keywords_copy[keyword], (_xlfn.REGEXTEST(keywords_copy[keyword], "\b" &amp; keywords_copy[[#This Row],[keyword]] &amp; ".*")) * (keywords_copy[keep]=1)  * (keywords_copy[QA]=keywords_copy[[#This Row],[QA]]) *  (keywords_copy[Redundant]&lt;&gt;1), ""))</f>
        <v>incompatib</v>
      </c>
      <c r="M430" cm="1">
        <f t="array" ref="M430">SUM(--(RIGHT(_xlfn.TEXTSPLIT(keywords_copy[[#This Row],[processed]], ," "), 1) = "I"))</f>
        <v>0</v>
      </c>
      <c r="N430" cm="1">
        <f t="array" ref="N430">SUM(--(RIGHT(_xlfn.TEXTSPLIT(keywords_copy[[#This Row],[processed]], ," "), 2) = "bl"))</f>
        <v>0</v>
      </c>
      <c r="O430" cm="1">
        <f t="array" ref="O430">SUM(--(ISNUMBER(SEARCH(keywords_copy[[#This Row],[keyword]], keywords_copy[keyword]))))</f>
        <v>1</v>
      </c>
      <c r="P430" t="str" cm="1">
        <f t="array" ref="P430">_xlfn.TEXTJOIN(", ", TRUE, _xlfn._xlws.FILTER(keywords_copy[keyword], ISNUMBER(SEARCH(keywords_copy[[#This Row],[keyword]], keywords_copy[keyword])), ""))</f>
        <v>incompatib</v>
      </c>
      <c r="Q430" cm="1">
        <f t="array" ref="Q430">SUM(--((_xlfn.REGEXTEST(keywords_copy[keyword], "^" &amp; keywords_copy[[#This Row],[keyword]] &amp; ".*")) * (keywords_copy[keep]=1) ))</f>
        <v>1</v>
      </c>
      <c r="R430" t="str" cm="1">
        <f t="array" ref="R430">_xlfn.TEXTJOIN(", ", TRUE, _xlfn._xlws.FILTER(keywords_copy[keyword], (_xlfn.REGEXTEST(keywords_copy[keyword], "^" &amp; keywords_copy[[#This Row],[keyword]] &amp; ".*")) * (keywords_copy[keep]=1), ""))</f>
        <v>incompatib</v>
      </c>
      <c r="S430" t="str" cm="1">
        <f t="array" ref="S43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31" spans="1:19" hidden="1" x14ac:dyDescent="0.3">
      <c r="A431" t="str">
        <f>IF(NOT(ISBLANK(keywords_copy[[#This Row],[correct value]])), keywords_copy[[#This Row],[correct value]], keywords_copy[[#This Row],[processed]])</f>
        <v>guidanc</v>
      </c>
      <c r="B431">
        <f>LEN(keywords_copy[[#This Row],[keyword]])</f>
        <v>7</v>
      </c>
      <c r="C431">
        <v>0</v>
      </c>
      <c r="D431">
        <v>1</v>
      </c>
      <c r="E431" t="s">
        <v>1383</v>
      </c>
      <c r="F431">
        <v>1</v>
      </c>
      <c r="G431" t="b">
        <f>COUNTA(_xlfn.TEXTSPLIT(keywords_copy[[#This Row],[processed]]," "))=1</f>
        <v>1</v>
      </c>
      <c r="H431" t="s">
        <v>1324</v>
      </c>
      <c r="I431" s="2" t="s">
        <v>1325</v>
      </c>
      <c r="K431" cm="1">
        <f t="array" ref="K431">SUM(--((_xlfn.REGEXTEST(keywords_copy[keyword], "\b" &amp; keywords_copy[[#This Row],[keyword]] &amp; ".*")) * (keywords_copy[keep]=1) * (keywords_copy[QA]=keywords_copy[[#This Row],[QA]]) *  (keywords_copy[Redundant]&lt;&gt;1)))</f>
        <v>0</v>
      </c>
      <c r="L431" t="str" cm="1">
        <f t="array" ref="L431">_xlfn.TEXTJOIN(", ", TRUE, _xlfn._xlws.FILTER(keywords_copy[keyword], (_xlfn.REGEXTEST(keywords_copy[keyword], "\b" &amp; keywords_copy[[#This Row],[keyword]] &amp; ".*")) * (keywords_copy[keep]=1)  * (keywords_copy[QA]=keywords_copy[[#This Row],[QA]]) *  (keywords_copy[Redundant]&lt;&gt;1), ""))</f>
        <v/>
      </c>
      <c r="M431" cm="1">
        <f t="array" ref="M431">SUM(--(RIGHT(_xlfn.TEXTSPLIT(keywords_copy[[#This Row],[processed]], ," "), 1) = "I"))</f>
        <v>0</v>
      </c>
      <c r="N431" cm="1">
        <f t="array" ref="N431">SUM(--(RIGHT(_xlfn.TEXTSPLIT(keywords_copy[[#This Row],[processed]], ," "), 2) = "bl"))</f>
        <v>0</v>
      </c>
      <c r="O431" cm="1">
        <f t="array" ref="O431">SUM(--(ISNUMBER(SEARCH(keywords_copy[[#This Row],[keyword]], keywords_copy[keyword]))))</f>
        <v>1</v>
      </c>
      <c r="P431" t="str" cm="1">
        <f t="array" ref="P431">_xlfn.TEXTJOIN(", ", TRUE, _xlfn._xlws.FILTER(keywords_copy[keyword], ISNUMBER(SEARCH(keywords_copy[[#This Row],[keyword]], keywords_copy[keyword])), ""))</f>
        <v>guidanc</v>
      </c>
      <c r="Q431" cm="1">
        <f t="array" ref="Q431">SUM(--((_xlfn.REGEXTEST(keywords_copy[keyword], "^" &amp; keywords_copy[[#This Row],[keyword]] &amp; ".*")) * (keywords_copy[keep]=1) ))</f>
        <v>1</v>
      </c>
      <c r="R431" t="str" cm="1">
        <f t="array" ref="R431">_xlfn.TEXTJOIN(", ", TRUE, _xlfn._xlws.FILTER(keywords_copy[keyword], (_xlfn.REGEXTEST(keywords_copy[keyword], "^" &amp; keywords_copy[[#This Row],[keyword]] &amp; ".*")) * (keywords_copy[keep]=1), ""))</f>
        <v>guidanc</v>
      </c>
      <c r="S431" t="str" cm="1">
        <f t="array" ref="S43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32" spans="1:19" hidden="1" x14ac:dyDescent="0.3">
      <c r="A432" t="str">
        <f>IF(NOT(ISBLANK(keywords_copy[[#This Row],[correct value]])), keywords_copy[[#This Row],[correct value]], keywords_copy[[#This Row],[processed]])</f>
        <v>infrastructur</v>
      </c>
      <c r="B432">
        <f>LEN(keywords_copy[[#This Row],[keyword]])</f>
        <v>13</v>
      </c>
      <c r="C432">
        <v>0</v>
      </c>
      <c r="D432">
        <v>1</v>
      </c>
      <c r="E432" t="s">
        <v>390</v>
      </c>
      <c r="G432" t="b">
        <f>COUNTA(_xlfn.TEXTSPLIT(keywords_copy[[#This Row],[processed]]," "))=1</f>
        <v>1</v>
      </c>
      <c r="H432" t="s">
        <v>280</v>
      </c>
      <c r="I432" s="2" t="s">
        <v>281</v>
      </c>
      <c r="K432" cm="1">
        <f t="array" ref="K432">SUM(--((_xlfn.REGEXTEST(keywords_copy[keyword], "\b" &amp; keywords_copy[[#This Row],[keyword]] &amp; ".*")) * (keywords_copy[keep]=1) * (keywords_copy[QA]=keywords_copy[[#This Row],[QA]]) *  (keywords_copy[Redundant]&lt;&gt;1)))</f>
        <v>1</v>
      </c>
      <c r="L432" t="str" cm="1">
        <f t="array" ref="L432">_xlfn.TEXTJOIN(", ", TRUE, _xlfn._xlws.FILTER(keywords_copy[keyword], (_xlfn.REGEXTEST(keywords_copy[keyword], "\b" &amp; keywords_copy[[#This Row],[keyword]] &amp; ".*")) * (keywords_copy[keep]=1)  * (keywords_copy[QA]=keywords_copy[[#This Row],[QA]]) *  (keywords_copy[Redundant]&lt;&gt;1), ""))</f>
        <v>infrastructur</v>
      </c>
      <c r="M432" cm="1">
        <f t="array" ref="M432">SUM(--(RIGHT(_xlfn.TEXTSPLIT(keywords_copy[[#This Row],[processed]], ," "), 1) = "I"))</f>
        <v>0</v>
      </c>
      <c r="N432" cm="1">
        <f t="array" ref="N432">SUM(--(RIGHT(_xlfn.TEXTSPLIT(keywords_copy[[#This Row],[processed]], ," "), 2) = "bl"))</f>
        <v>0</v>
      </c>
      <c r="O432" cm="1">
        <f t="array" ref="O432">SUM(--(ISNUMBER(SEARCH(keywords_copy[[#This Row],[keyword]], keywords_copy[keyword]))))</f>
        <v>2</v>
      </c>
      <c r="P432" t="str" cm="1">
        <f t="array" ref="P432">_xlfn.TEXTJOIN(", ", TRUE, _xlfn._xlws.FILTER(keywords_copy[keyword], ISNUMBER(SEARCH(keywords_copy[[#This Row],[keyword]], keywords_copy[keyword])), ""))</f>
        <v>infrastructur, technic infrastructur</v>
      </c>
      <c r="Q432" cm="1">
        <f t="array" ref="Q432">SUM(--((_xlfn.REGEXTEST(keywords_copy[keyword], "^" &amp; keywords_copy[[#This Row],[keyword]] &amp; ".*")) * (keywords_copy[keep]=1) ))</f>
        <v>1</v>
      </c>
      <c r="R432" t="str" cm="1">
        <f t="array" ref="R432">_xlfn.TEXTJOIN(", ", TRUE, _xlfn._xlws.FILTER(keywords_copy[keyword], (_xlfn.REGEXTEST(keywords_copy[keyword], "^" &amp; keywords_copy[[#This Row],[keyword]] &amp; ".*")) * (keywords_copy[keep]=1), ""))</f>
        <v>infrastructur</v>
      </c>
      <c r="S432" t="str" cm="1">
        <f t="array" ref="S43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33" spans="1:19" hidden="1" x14ac:dyDescent="0.3">
      <c r="A433" t="str">
        <f>IF(NOT(ISBLANK(keywords_copy[[#This Row],[correct value]])), keywords_copy[[#This Row],[correct value]], keywords_copy[[#This Row],[processed]])</f>
        <v>ingress</v>
      </c>
      <c r="B433">
        <f>LEN(keywords_copy[[#This Row],[keyword]])</f>
        <v>7</v>
      </c>
      <c r="C433">
        <v>1</v>
      </c>
      <c r="D433">
        <v>1</v>
      </c>
      <c r="E433" t="s">
        <v>861</v>
      </c>
      <c r="G433" t="b">
        <f>COUNTA(_xlfn.TEXTSPLIT(keywords_copy[[#This Row],[processed]]," "))=1</f>
        <v>1</v>
      </c>
      <c r="H433" t="s">
        <v>832</v>
      </c>
      <c r="I433" s="2" t="s">
        <v>832</v>
      </c>
      <c r="K433" cm="1">
        <f t="array" ref="K433">SUM(--((_xlfn.REGEXTEST(keywords_copy[keyword], "\b" &amp; keywords_copy[[#This Row],[keyword]] &amp; ".*")) * (keywords_copy[keep]=1) * (keywords_copy[QA]=keywords_copy[[#This Row],[QA]]) *  (keywords_copy[Redundant]&lt;&gt;1)))</f>
        <v>1</v>
      </c>
      <c r="L433" t="str" cm="1">
        <f t="array" ref="L433">_xlfn.TEXTJOIN(", ", TRUE, _xlfn._xlws.FILTER(keywords_copy[keyword], (_xlfn.REGEXTEST(keywords_copy[keyword], "\b" &amp; keywords_copy[[#This Row],[keyword]] &amp; ".*")) * (keywords_copy[keep]=1)  * (keywords_copy[QA]=keywords_copy[[#This Row],[QA]]) *  (keywords_copy[Redundant]&lt;&gt;1), ""))</f>
        <v>ingress</v>
      </c>
      <c r="M433" cm="1">
        <f t="array" ref="M433">SUM(--(RIGHT(_xlfn.TEXTSPLIT(keywords_copy[[#This Row],[processed]], ," "), 1) = "I"))</f>
        <v>0</v>
      </c>
      <c r="N433" cm="1">
        <f t="array" ref="N433">SUM(--(RIGHT(_xlfn.TEXTSPLIT(keywords_copy[[#This Row],[processed]], ," "), 2) = "bl"))</f>
        <v>0</v>
      </c>
      <c r="O433" cm="1">
        <f t="array" ref="O433">SUM(--(ISNUMBER(SEARCH(keywords_copy[[#This Row],[keyword]], keywords_copy[keyword]))))</f>
        <v>1</v>
      </c>
      <c r="P433" t="str" cm="1">
        <f t="array" ref="P433">_xlfn.TEXTJOIN(", ", TRUE, _xlfn._xlws.FILTER(keywords_copy[keyword], ISNUMBER(SEARCH(keywords_copy[[#This Row],[keyword]], keywords_copy[keyword])), ""))</f>
        <v>ingress</v>
      </c>
      <c r="Q433" cm="1">
        <f t="array" ref="Q433">SUM(--((_xlfn.REGEXTEST(keywords_copy[keyword], "^" &amp; keywords_copy[[#This Row],[keyword]] &amp; ".*")) * (keywords_copy[keep]=1) ))</f>
        <v>1</v>
      </c>
      <c r="R433" t="str" cm="1">
        <f t="array" ref="R433">_xlfn.TEXTJOIN(", ", TRUE, _xlfn._xlws.FILTER(keywords_copy[keyword], (_xlfn.REGEXTEST(keywords_copy[keyword], "^" &amp; keywords_copy[[#This Row],[keyword]] &amp; ".*")) * (keywords_copy[keep]=1), ""))</f>
        <v>ingress</v>
      </c>
      <c r="S433" t="str" cm="1">
        <f t="array" ref="S43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34" spans="1:19" hidden="1" x14ac:dyDescent="0.3">
      <c r="A434" t="str">
        <f>IF(NOT(ISBLANK(keywords_copy[[#This Row],[correct value]])), keywords_copy[[#This Row],[correct value]], keywords_copy[[#This Row],[processed]])</f>
        <v>inherit</v>
      </c>
      <c r="B434">
        <f>LEN(keywords_copy[[#This Row],[keyword]])</f>
        <v>7</v>
      </c>
      <c r="C434">
        <v>0</v>
      </c>
      <c r="D434">
        <v>1</v>
      </c>
      <c r="E434" t="s">
        <v>541</v>
      </c>
      <c r="G434" t="b">
        <f>COUNTA(_xlfn.TEXTSPLIT(keywords_copy[[#This Row],[processed]]," "))=1</f>
        <v>1</v>
      </c>
      <c r="H434" t="s">
        <v>534</v>
      </c>
      <c r="I434" s="2" t="s">
        <v>535</v>
      </c>
      <c r="K434" cm="1">
        <f t="array" ref="K434">SUM(--((_xlfn.REGEXTEST(keywords_copy[keyword], "\b" &amp; keywords_copy[[#This Row],[keyword]] &amp; ".*")) * (keywords_copy[keep]=1) * (keywords_copy[QA]=keywords_copy[[#This Row],[QA]]) *  (keywords_copy[Redundant]&lt;&gt;1)))</f>
        <v>1</v>
      </c>
      <c r="L434" t="str" cm="1">
        <f t="array" ref="L434">_xlfn.TEXTJOIN(", ", TRUE, _xlfn._xlws.FILTER(keywords_copy[keyword], (_xlfn.REGEXTEST(keywords_copy[keyword], "\b" &amp; keywords_copy[[#This Row],[keyword]] &amp; ".*")) * (keywords_copy[keep]=1)  * (keywords_copy[QA]=keywords_copy[[#This Row],[QA]]) *  (keywords_copy[Redundant]&lt;&gt;1), ""))</f>
        <v>inherit</v>
      </c>
      <c r="M434" cm="1">
        <f t="array" ref="M434">SUM(--(RIGHT(_xlfn.TEXTSPLIT(keywords_copy[[#This Row],[processed]], ," "), 1) = "I"))</f>
        <v>0</v>
      </c>
      <c r="N434" cm="1">
        <f t="array" ref="N434">SUM(--(RIGHT(_xlfn.TEXTSPLIT(keywords_copy[[#This Row],[processed]], ," "), 2) = "bl"))</f>
        <v>0</v>
      </c>
      <c r="O434" cm="1">
        <f t="array" ref="O434">SUM(--(ISNUMBER(SEARCH(keywords_copy[[#This Row],[keyword]], keywords_copy[keyword]))))</f>
        <v>1</v>
      </c>
      <c r="P434" t="str" cm="1">
        <f t="array" ref="P434">_xlfn.TEXTJOIN(", ", TRUE, _xlfn._xlws.FILTER(keywords_copy[keyword], ISNUMBER(SEARCH(keywords_copy[[#This Row],[keyword]], keywords_copy[keyword])), ""))</f>
        <v>inherit</v>
      </c>
      <c r="Q434" cm="1">
        <f t="array" ref="Q434">SUM(--((_xlfn.REGEXTEST(keywords_copy[keyword], "^" &amp; keywords_copy[[#This Row],[keyword]] &amp; ".*")) * (keywords_copy[keep]=1) ))</f>
        <v>1</v>
      </c>
      <c r="R434" t="str" cm="1">
        <f t="array" ref="R434">_xlfn.TEXTJOIN(", ", TRUE, _xlfn._xlws.FILTER(keywords_copy[keyword], (_xlfn.REGEXTEST(keywords_copy[keyword], "^" &amp; keywords_copy[[#This Row],[keyword]] &amp; ".*")) * (keywords_copy[keep]=1), ""))</f>
        <v>inherit</v>
      </c>
      <c r="S434" t="str" cm="1">
        <f t="array" ref="S43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35" spans="1:19" x14ac:dyDescent="0.3">
      <c r="A435" s="6" t="str">
        <f>IF(NOT(ISBLANK(keywords_copy[[#This Row],[correct value]])), keywords_copy[[#This Row],[correct value]], keywords_copy[[#This Row],[processed]])</f>
        <v>inspect</v>
      </c>
      <c r="B435" s="6">
        <f>LEN(keywords_copy[[#This Row],[keyword]])</f>
        <v>7</v>
      </c>
      <c r="C435">
        <v>0</v>
      </c>
      <c r="D435">
        <v>0</v>
      </c>
      <c r="E435" t="s">
        <v>1262</v>
      </c>
      <c r="G435" t="b">
        <f>COUNTA(_xlfn.TEXTSPLIT(keywords_copy[[#This Row],[processed]]," "))=1</f>
        <v>1</v>
      </c>
      <c r="H435" t="s">
        <v>1192</v>
      </c>
      <c r="I435" t="s">
        <v>1192</v>
      </c>
      <c r="K435" cm="1">
        <f t="array" ref="K435">SUM(--((_xlfn.REGEXTEST(keywords_copy[keyword], "\b" &amp; keywords_copy[[#This Row],[keyword]] &amp; ".*")) * (keywords_copy[keep]=1) * (keywords_copy[QA]=keywords_copy[[#This Row],[QA]]) *  (keywords_copy[Redundant]&lt;&gt;1)))</f>
        <v>0</v>
      </c>
      <c r="L435" t="str" cm="1">
        <f t="array" ref="L435">_xlfn.TEXTJOIN(", ", TRUE, _xlfn._xlws.FILTER(keywords_copy[keyword], (_xlfn.REGEXTEST(keywords_copy[keyword], "\b" &amp; keywords_copy[[#This Row],[keyword]] &amp; ".*")) * (keywords_copy[keep]=1)  * (keywords_copy[QA]=keywords_copy[[#This Row],[QA]]) *  (keywords_copy[Redundant]&lt;&gt;1), ""))</f>
        <v/>
      </c>
      <c r="M435" cm="1">
        <f t="array" ref="M435">SUM(--(RIGHT(_xlfn.TEXTSPLIT(keywords_copy[[#This Row],[processed]], ," "), 1) = "I"))</f>
        <v>0</v>
      </c>
      <c r="N435" cm="1">
        <f t="array" ref="N435">SUM(--(RIGHT(_xlfn.TEXTSPLIT(keywords_copy[[#This Row],[processed]], ," "), 2) = "bl"))</f>
        <v>0</v>
      </c>
      <c r="O435" cm="1">
        <f t="array" ref="O435">SUM(--(ISNUMBER(SEARCH(keywords_copy[[#This Row],[keyword]], keywords_copy[keyword]))))</f>
        <v>1</v>
      </c>
      <c r="P435" t="str" cm="1">
        <f t="array" ref="P435">_xlfn.TEXTJOIN(", ", TRUE, _xlfn._xlws.FILTER(keywords_copy[keyword], ISNUMBER(SEARCH(keywords_copy[[#This Row],[keyword]], keywords_copy[keyword])), ""))</f>
        <v>inspect</v>
      </c>
      <c r="Q435" cm="1">
        <f t="array" ref="Q435">SUM(--((_xlfn.REGEXTEST(keywords_copy[keyword], "^" &amp; keywords_copy[[#This Row],[keyword]] &amp; ".*")) * (keywords_copy[keep]=1) ))</f>
        <v>0</v>
      </c>
      <c r="R435" t="str" cm="1">
        <f t="array" ref="R435">_xlfn.TEXTJOIN(", ", TRUE, _xlfn._xlws.FILTER(keywords_copy[keyword], (_xlfn.REGEXTEST(keywords_copy[keyword], "^" &amp; keywords_copy[[#This Row],[keyword]] &amp; ".*")) * (keywords_copy[keep]=1), ""))</f>
        <v/>
      </c>
      <c r="S435" t="str" cm="1">
        <f t="array" ref="S43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36" spans="1:19" hidden="1" x14ac:dyDescent="0.3">
      <c r="A436" t="str">
        <f>IF(NOT(ISBLANK(keywords_copy[[#This Row],[correct value]])), keywords_copy[[#This Row],[correct value]], keywords_copy[[#This Row],[processed]])</f>
        <v>inject</v>
      </c>
      <c r="B436">
        <f>LEN(keywords_copy[[#This Row],[keyword]])</f>
        <v>6</v>
      </c>
      <c r="C436">
        <v>0</v>
      </c>
      <c r="D436">
        <v>1</v>
      </c>
      <c r="E436" t="s">
        <v>492</v>
      </c>
      <c r="G436" t="b">
        <f>COUNTA(_xlfn.TEXTSPLIT(keywords_copy[[#This Row],[processed]]," "))=1</f>
        <v>1</v>
      </c>
      <c r="H436" t="s">
        <v>423</v>
      </c>
      <c r="I436" s="2" t="s">
        <v>423</v>
      </c>
      <c r="K436" cm="1">
        <f t="array" ref="K436">SUM(--((_xlfn.REGEXTEST(keywords_copy[keyword], "\b" &amp; keywords_copy[[#This Row],[keyword]] &amp; ".*")) * (keywords_copy[keep]=1) * (keywords_copy[QA]=keywords_copy[[#This Row],[QA]]) *  (keywords_copy[Redundant]&lt;&gt;1)))</f>
        <v>1</v>
      </c>
      <c r="L436" t="str" cm="1">
        <f t="array" ref="L436">_xlfn.TEXTJOIN(", ", TRUE, _xlfn._xlws.FILTER(keywords_copy[keyword], (_xlfn.REGEXTEST(keywords_copy[keyword], "\b" &amp; keywords_copy[[#This Row],[keyword]] &amp; ".*")) * (keywords_copy[keep]=1)  * (keywords_copy[QA]=keywords_copy[[#This Row],[QA]]) *  (keywords_copy[Redundant]&lt;&gt;1), ""))</f>
        <v>inject</v>
      </c>
      <c r="M436" cm="1">
        <f t="array" ref="M436">SUM(--(RIGHT(_xlfn.TEXTSPLIT(keywords_copy[[#This Row],[processed]], ," "), 1) = "I"))</f>
        <v>0</v>
      </c>
      <c r="N436" cm="1">
        <f t="array" ref="N436">SUM(--(RIGHT(_xlfn.TEXTSPLIT(keywords_copy[[#This Row],[processed]], ," "), 2) = "bl"))</f>
        <v>0</v>
      </c>
      <c r="O436" cm="1">
        <f t="array" ref="O436">SUM(--(ISNUMBER(SEARCH(keywords_copy[[#This Row],[keyword]], keywords_copy[keyword]))))</f>
        <v>2</v>
      </c>
      <c r="P436" t="str" cm="1">
        <f t="array" ref="P436">_xlfn.TEXTJOIN(", ", TRUE, _xlfn._xlws.FILTER(keywords_copy[keyword], ISNUMBER(SEARCH(keywords_copy[[#This Row],[keyword]], keywords_copy[keyword])), ""))</f>
        <v>inject, inject</v>
      </c>
      <c r="Q436" cm="1">
        <f t="array" ref="Q436">SUM(--((_xlfn.REGEXTEST(keywords_copy[keyword], "^" &amp; keywords_copy[[#This Row],[keyword]] &amp; ".*")) * (keywords_copy[keep]=1) ))</f>
        <v>2</v>
      </c>
      <c r="R436" t="str" cm="1">
        <f t="array" ref="R436">_xlfn.TEXTJOIN(", ", TRUE, _xlfn._xlws.FILTER(keywords_copy[keyword], (_xlfn.REGEXTEST(keywords_copy[keyword], "^" &amp; keywords_copy[[#This Row],[keyword]] &amp; ".*")) * (keywords_copy[keep]=1), ""))</f>
        <v>inject, inject</v>
      </c>
      <c r="S436" t="str" cm="1">
        <f t="array" ref="S43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37" spans="1:19" hidden="1" x14ac:dyDescent="0.3">
      <c r="A437" t="str">
        <f>IF(NOT(ISBLANK(keywords_copy[[#This Row],[correct value]])), keywords_copy[[#This Row],[correct value]], keywords_copy[[#This Row],[processed]])</f>
        <v>detect</v>
      </c>
      <c r="B437">
        <f>LEN(keywords_copy[[#This Row],[keyword]])</f>
        <v>6</v>
      </c>
      <c r="C437">
        <v>0</v>
      </c>
      <c r="D437">
        <v>1</v>
      </c>
      <c r="E437" t="s">
        <v>1184</v>
      </c>
      <c r="G437" t="b">
        <f>COUNTA(_xlfn.TEXTSPLIT(keywords_copy[[#This Row],[processed]]," "))=1</f>
        <v>1</v>
      </c>
      <c r="H437" t="s">
        <v>889</v>
      </c>
      <c r="I437" s="2" t="s">
        <v>889</v>
      </c>
      <c r="K437" cm="1">
        <f t="array" ref="K437">SUM(--((_xlfn.REGEXTEST(keywords_copy[keyword], "\b" &amp; keywords_copy[[#This Row],[keyword]] &amp; ".*")) * (keywords_copy[keep]=1) * (keywords_copy[QA]=keywords_copy[[#This Row],[QA]]) *  (keywords_copy[Redundant]&lt;&gt;1)))</f>
        <v>1</v>
      </c>
      <c r="L437" t="str" cm="1">
        <f t="array" ref="L437">_xlfn.TEXTJOIN(", ", TRUE, _xlfn._xlws.FILTER(keywords_copy[keyword], (_xlfn.REGEXTEST(keywords_copy[keyword], "\b" &amp; keywords_copy[[#This Row],[keyword]] &amp; ".*")) * (keywords_copy[keep]=1)  * (keywords_copy[QA]=keywords_copy[[#This Row],[QA]]) *  (keywords_copy[Redundant]&lt;&gt;1), ""))</f>
        <v>detect</v>
      </c>
      <c r="M437" cm="1">
        <f t="array" ref="M437">SUM(--(RIGHT(_xlfn.TEXTSPLIT(keywords_copy[[#This Row],[processed]], ," "), 1) = "I"))</f>
        <v>0</v>
      </c>
      <c r="N437" cm="1">
        <f t="array" ref="N437">SUM(--(RIGHT(_xlfn.TEXTSPLIT(keywords_copy[[#This Row],[processed]], ," "), 2) = "bl"))</f>
        <v>0</v>
      </c>
      <c r="O437" cm="1">
        <f t="array" ref="O437">SUM(--(ISNUMBER(SEARCH(keywords_copy[[#This Row],[keyword]], keywords_copy[keyword]))))</f>
        <v>2</v>
      </c>
      <c r="P437" t="str" cm="1">
        <f t="array" ref="P437">_xlfn.TEXTJOIN(", ", TRUE, _xlfn._xlws.FILTER(keywords_copy[keyword], ISNUMBER(SEARCH(keywords_copy[[#This Row],[keyword]], keywords_copy[keyword])), ""))</f>
        <v>detect, detect</v>
      </c>
      <c r="Q437" cm="1">
        <f t="array" ref="Q437">SUM(--((_xlfn.REGEXTEST(keywords_copy[keyword], "^" &amp; keywords_copy[[#This Row],[keyword]] &amp; ".*")) * (keywords_copy[keep]=1) ))</f>
        <v>2</v>
      </c>
      <c r="R437" t="str" cm="1">
        <f t="array" ref="R437">_xlfn.TEXTJOIN(", ", TRUE, _xlfn._xlws.FILTER(keywords_copy[keyword], (_xlfn.REGEXTEST(keywords_copy[keyword], "^" &amp; keywords_copy[[#This Row],[keyword]] &amp; ".*")) * (keywords_copy[keep]=1), ""))</f>
        <v>detect, detect</v>
      </c>
      <c r="S437" t="str" cm="1">
        <f t="array" ref="S43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38" spans="1:19" hidden="1" x14ac:dyDescent="0.3">
      <c r="A438" t="str">
        <f>IF(NOT(ISBLANK(keywords_copy[[#This Row],[correct value]])), keywords_copy[[#This Row],[correct value]], keywords_copy[[#This Row],[processed]])</f>
        <v>interlock</v>
      </c>
      <c r="B438">
        <f>LEN(keywords_copy[[#This Row],[keyword]])</f>
        <v>9</v>
      </c>
      <c r="C438">
        <v>0</v>
      </c>
      <c r="D438">
        <v>1</v>
      </c>
      <c r="E438" t="s">
        <v>969</v>
      </c>
      <c r="G438" t="b">
        <f>COUNTA(_xlfn.TEXTSPLIT(keywords_copy[[#This Row],[processed]]," "))=1</f>
        <v>1</v>
      </c>
      <c r="H438" t="s">
        <v>891</v>
      </c>
      <c r="I438" s="2" t="s">
        <v>891</v>
      </c>
      <c r="K438" cm="1">
        <f t="array" ref="K438">SUM(--((_xlfn.REGEXTEST(keywords_copy[keyword], "\b" &amp; keywords_copy[[#This Row],[keyword]] &amp; ".*")) * (keywords_copy[keep]=1) * (keywords_copy[QA]=keywords_copy[[#This Row],[QA]]) *  (keywords_copy[Redundant]&lt;&gt;1)))</f>
        <v>1</v>
      </c>
      <c r="L438" t="str" cm="1">
        <f t="array" ref="L438">_xlfn.TEXTJOIN(", ", TRUE, _xlfn._xlws.FILTER(keywords_copy[keyword], (_xlfn.REGEXTEST(keywords_copy[keyword], "\b" &amp; keywords_copy[[#This Row],[keyword]] &amp; ".*")) * (keywords_copy[keep]=1)  * (keywords_copy[QA]=keywords_copy[[#This Row],[QA]]) *  (keywords_copy[Redundant]&lt;&gt;1), ""))</f>
        <v>interlock</v>
      </c>
      <c r="M438" cm="1">
        <f t="array" ref="M438">SUM(--(RIGHT(_xlfn.TEXTSPLIT(keywords_copy[[#This Row],[processed]], ," "), 1) = "I"))</f>
        <v>0</v>
      </c>
      <c r="N438" cm="1">
        <f t="array" ref="N438">SUM(--(RIGHT(_xlfn.TEXTSPLIT(keywords_copy[[#This Row],[processed]], ," "), 2) = "bl"))</f>
        <v>0</v>
      </c>
      <c r="O438" cm="1">
        <f t="array" ref="O438">SUM(--(ISNUMBER(SEARCH(keywords_copy[[#This Row],[keyword]], keywords_copy[keyword]))))</f>
        <v>2</v>
      </c>
      <c r="P438" t="str" cm="1">
        <f t="array" ref="P438">_xlfn.TEXTJOIN(", ", TRUE, _xlfn._xlws.FILTER(keywords_copy[keyword], ISNUMBER(SEARCH(keywords_copy[[#This Row],[keyword]], keywords_copy[keyword])), ""))</f>
        <v>interlock, interlock</v>
      </c>
      <c r="Q438" cm="1">
        <f t="array" ref="Q438">SUM(--((_xlfn.REGEXTEST(keywords_copy[keyword], "^" &amp; keywords_copy[[#This Row],[keyword]] &amp; ".*")) * (keywords_copy[keep]=1) ))</f>
        <v>1</v>
      </c>
      <c r="R438" t="str" cm="1">
        <f t="array" ref="R438">_xlfn.TEXTJOIN(", ", TRUE, _xlfn._xlws.FILTER(keywords_copy[keyword], (_xlfn.REGEXTEST(keywords_copy[keyword], "^" &amp; keywords_copy[[#This Row],[keyword]] &amp; ".*")) * (keywords_copy[keep]=1), ""))</f>
        <v>interlock</v>
      </c>
      <c r="S438" t="str" cm="1">
        <f t="array" ref="S43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39" spans="1:19" hidden="1" x14ac:dyDescent="0.3">
      <c r="A439" t="str">
        <f>IF(NOT(ISBLANK(keywords_copy[[#This Row],[correct value]])), keywords_copy[[#This Row],[correct value]], keywords_copy[[#This Row],[processed]])</f>
        <v>indicat</v>
      </c>
      <c r="B439">
        <f>LEN(keywords_copy[[#This Row],[keyword]])</f>
        <v>7</v>
      </c>
      <c r="C439">
        <v>0</v>
      </c>
      <c r="D439">
        <v>1</v>
      </c>
      <c r="E439" t="s">
        <v>1383</v>
      </c>
      <c r="G439" t="b">
        <f>COUNTA(_xlfn.TEXTSPLIT(keywords_copy[[#This Row],[processed]]," "))=1</f>
        <v>1</v>
      </c>
      <c r="H439" t="s">
        <v>1329</v>
      </c>
      <c r="I439" s="2" t="s">
        <v>1329</v>
      </c>
      <c r="K439" cm="1">
        <f t="array" ref="K439">SUM(--((_xlfn.REGEXTEST(keywords_copy[keyword], "\b" &amp; keywords_copy[[#This Row],[keyword]] &amp; ".*")) * (keywords_copy[keep]=1) * (keywords_copy[QA]=keywords_copy[[#This Row],[QA]]) *  (keywords_copy[Redundant]&lt;&gt;1)))</f>
        <v>1</v>
      </c>
      <c r="L439" t="str" cm="1">
        <f t="array" ref="L439">_xlfn.TEXTJOIN(", ", TRUE, _xlfn._xlws.FILTER(keywords_copy[keyword], (_xlfn.REGEXTEST(keywords_copy[keyword], "\b" &amp; keywords_copy[[#This Row],[keyword]] &amp; ".*")) * (keywords_copy[keep]=1)  * (keywords_copy[QA]=keywords_copy[[#This Row],[QA]]) *  (keywords_copy[Redundant]&lt;&gt;1), ""))</f>
        <v>indicat</v>
      </c>
      <c r="M439" cm="1">
        <f t="array" ref="M439">SUM(--(RIGHT(_xlfn.TEXTSPLIT(keywords_copy[[#This Row],[processed]], ," "), 1) = "I"))</f>
        <v>0</v>
      </c>
      <c r="N439" cm="1">
        <f t="array" ref="N439">SUM(--(RIGHT(_xlfn.TEXTSPLIT(keywords_copy[[#This Row],[processed]], ," "), 2) = "bl"))</f>
        <v>0</v>
      </c>
      <c r="O439" cm="1">
        <f t="array" ref="O439">SUM(--(ISNUMBER(SEARCH(keywords_copy[[#This Row],[keyword]], keywords_copy[keyword]))))</f>
        <v>1</v>
      </c>
      <c r="P439" t="str" cm="1">
        <f t="array" ref="P439">_xlfn.TEXTJOIN(", ", TRUE, _xlfn._xlws.FILTER(keywords_copy[keyword], ISNUMBER(SEARCH(keywords_copy[[#This Row],[keyword]], keywords_copy[keyword])), ""))</f>
        <v>indicat</v>
      </c>
      <c r="Q439" cm="1">
        <f t="array" ref="Q439">SUM(--((_xlfn.REGEXTEST(keywords_copy[keyword], "^" &amp; keywords_copy[[#This Row],[keyword]] &amp; ".*")) * (keywords_copy[keep]=1) ))</f>
        <v>1</v>
      </c>
      <c r="R439" t="str" cm="1">
        <f t="array" ref="R439">_xlfn.TEXTJOIN(", ", TRUE, _xlfn._xlws.FILTER(keywords_copy[keyword], (_xlfn.REGEXTEST(keywords_copy[keyword], "^" &amp; keywords_copy[[#This Row],[keyword]] &amp; ".*")) * (keywords_copy[keep]=1), ""))</f>
        <v>indicat</v>
      </c>
      <c r="S439" t="str" cm="1">
        <f t="array" ref="S43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40" spans="1:19" hidden="1" x14ac:dyDescent="0.3">
      <c r="A440" t="str">
        <f>IF(NOT(ISBLANK(keywords_copy[[#This Row],[correct value]])), keywords_copy[[#This Row],[correct value]], keywords_copy[[#This Row],[processed]])</f>
        <v>instal</v>
      </c>
      <c r="B440">
        <f>LEN(keywords_copy[[#This Row],[keyword]])</f>
        <v>6</v>
      </c>
      <c r="C440">
        <v>0</v>
      </c>
      <c r="D440">
        <v>1</v>
      </c>
      <c r="E440" t="s">
        <v>390</v>
      </c>
      <c r="G440" t="b">
        <f>COUNTA(_xlfn.TEXTSPLIT(keywords_copy[[#This Row],[processed]]," "))=1</f>
        <v>1</v>
      </c>
      <c r="H440" t="s">
        <v>261</v>
      </c>
      <c r="I440" s="2" t="s">
        <v>262</v>
      </c>
      <c r="K440" cm="1">
        <f t="array" ref="K440">SUM(--((_xlfn.REGEXTEST(keywords_copy[keyword], "\b" &amp; keywords_copy[[#This Row],[keyword]] &amp; ".*")) * (keywords_copy[keep]=1) * (keywords_copy[QA]=keywords_copy[[#This Row],[QA]]) *  (keywords_copy[Redundant]&lt;&gt;1)))</f>
        <v>1</v>
      </c>
      <c r="L440" t="str" cm="1">
        <f t="array" ref="L440">_xlfn.TEXTJOIN(", ", TRUE, _xlfn._xlws.FILTER(keywords_copy[keyword], (_xlfn.REGEXTEST(keywords_copy[keyword], "\b" &amp; keywords_copy[[#This Row],[keyword]] &amp; ".*")) * (keywords_copy[keep]=1)  * (keywords_copy[QA]=keywords_copy[[#This Row],[QA]]) *  (keywords_copy[Redundant]&lt;&gt;1), ""))</f>
        <v>instal</v>
      </c>
      <c r="M440" cm="1">
        <f t="array" ref="M440">SUM(--(RIGHT(_xlfn.TEXTSPLIT(keywords_copy[[#This Row],[processed]], ," "), 1) = "I"))</f>
        <v>0</v>
      </c>
      <c r="N440" cm="1">
        <f t="array" ref="N440">SUM(--(RIGHT(_xlfn.TEXTSPLIT(keywords_copy[[#This Row],[processed]], ," "), 2) = "bl"))</f>
        <v>0</v>
      </c>
      <c r="O440" cm="1">
        <f t="array" ref="O440">SUM(--(ISNUMBER(SEARCH(keywords_copy[[#This Row],[keyword]], keywords_copy[keyword]))))</f>
        <v>1</v>
      </c>
      <c r="P440" t="str" cm="1">
        <f t="array" ref="P440">_xlfn.TEXTJOIN(", ", TRUE, _xlfn._xlws.FILTER(keywords_copy[keyword], ISNUMBER(SEARCH(keywords_copy[[#This Row],[keyword]], keywords_copy[keyword])), ""))</f>
        <v>instal</v>
      </c>
      <c r="Q440" cm="1">
        <f t="array" ref="Q440">SUM(--((_xlfn.REGEXTEST(keywords_copy[keyword], "^" &amp; keywords_copy[[#This Row],[keyword]] &amp; ".*")) * (keywords_copy[keep]=1) ))</f>
        <v>1</v>
      </c>
      <c r="R440" t="str" cm="1">
        <f t="array" ref="R440">_xlfn.TEXTJOIN(", ", TRUE, _xlfn._xlws.FILTER(keywords_copy[keyword], (_xlfn.REGEXTEST(keywords_copy[keyword], "^" &amp; keywords_copy[[#This Row],[keyword]] &amp; ".*")) * (keywords_copy[keep]=1), ""))</f>
        <v>instal</v>
      </c>
      <c r="S440" t="str" cm="1">
        <f t="array" ref="S44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41" spans="1:19" hidden="1" x14ac:dyDescent="0.3">
      <c r="A441" t="str">
        <f>IF(NOT(ISBLANK(keywords_copy[[#This Row],[correct value]])), keywords_copy[[#This Row],[correct value]], keywords_copy[[#This Row],[processed]])</f>
        <v>self-check</v>
      </c>
      <c r="B441">
        <f>LEN(keywords_copy[[#This Row],[keyword]])</f>
        <v>10</v>
      </c>
      <c r="C441">
        <v>1</v>
      </c>
      <c r="D441">
        <v>1</v>
      </c>
      <c r="E441" t="s">
        <v>1262</v>
      </c>
      <c r="G441" t="b">
        <f>COUNTA(_xlfn.TEXTSPLIT(keywords_copy[[#This Row],[processed]]," "))=1</f>
        <v>1</v>
      </c>
      <c r="H441" t="s">
        <v>1226</v>
      </c>
      <c r="I441" s="2" t="s">
        <v>1227</v>
      </c>
      <c r="K441" cm="1">
        <f t="array" ref="K441">SUM(--((_xlfn.REGEXTEST(keywords_copy[keyword], "\b" &amp; keywords_copy[[#This Row],[keyword]] &amp; ".*")) * (keywords_copy[keep]=1) * (keywords_copy[QA]=keywords_copy[[#This Row],[QA]]) *  (keywords_copy[Redundant]&lt;&gt;1)))</f>
        <v>1</v>
      </c>
      <c r="L441" t="str" cm="1">
        <f t="array" ref="L441">_xlfn.TEXTJOIN(", ", TRUE, _xlfn._xlws.FILTER(keywords_copy[keyword], (_xlfn.REGEXTEST(keywords_copy[keyword], "\b" &amp; keywords_copy[[#This Row],[keyword]] &amp; ".*")) * (keywords_copy[keep]=1)  * (keywords_copy[QA]=keywords_copy[[#This Row],[QA]]) *  (keywords_copy[Redundant]&lt;&gt;1), ""))</f>
        <v>self-check</v>
      </c>
      <c r="M441" cm="1">
        <f t="array" ref="M441">SUM(--(RIGHT(_xlfn.TEXTSPLIT(keywords_copy[[#This Row],[processed]], ," "), 1) = "I"))</f>
        <v>0</v>
      </c>
      <c r="N441" cm="1">
        <f t="array" ref="N441">SUM(--(RIGHT(_xlfn.TEXTSPLIT(keywords_copy[[#This Row],[processed]], ," "), 2) = "bl"))</f>
        <v>0</v>
      </c>
      <c r="O441" cm="1">
        <f t="array" ref="O441">SUM(--(ISNUMBER(SEARCH(keywords_copy[[#This Row],[keyword]], keywords_copy[keyword]))))</f>
        <v>1</v>
      </c>
      <c r="P441" t="str" cm="1">
        <f t="array" ref="P441">_xlfn.TEXTJOIN(", ", TRUE, _xlfn._xlws.FILTER(keywords_copy[keyword], ISNUMBER(SEARCH(keywords_copy[[#This Row],[keyword]], keywords_copy[keyword])), ""))</f>
        <v>self-check</v>
      </c>
      <c r="Q441" cm="1">
        <f t="array" ref="Q441">SUM(--((_xlfn.REGEXTEST(keywords_copy[keyword], "^" &amp; keywords_copy[[#This Row],[keyword]] &amp; ".*")) * (keywords_copy[keep]=1) ))</f>
        <v>1</v>
      </c>
      <c r="R441" t="str" cm="1">
        <f t="array" ref="R441">_xlfn.TEXTJOIN(", ", TRUE, _xlfn._xlws.FILTER(keywords_copy[keyword], (_xlfn.REGEXTEST(keywords_copy[keyword], "^" &amp; keywords_copy[[#This Row],[keyword]] &amp; ".*")) * (keywords_copy[keep]=1), ""))</f>
        <v>self-check</v>
      </c>
      <c r="S441" t="str" cm="1">
        <f t="array" ref="S44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42" spans="1:19" hidden="1" x14ac:dyDescent="0.3">
      <c r="A442" t="str">
        <f>IF(NOT(ISBLANK(keywords_copy[[#This Row],[correct value]])), keywords_copy[[#This Row],[correct value]], keywords_copy[[#This Row],[processed]])</f>
        <v>integr</v>
      </c>
      <c r="B442">
        <f>LEN(keywords_copy[[#This Row],[keyword]])</f>
        <v>6</v>
      </c>
      <c r="C442">
        <v>0</v>
      </c>
      <c r="D442">
        <v>1</v>
      </c>
      <c r="E442" t="s">
        <v>390</v>
      </c>
      <c r="G442" t="b">
        <f>COUNTA(_xlfn.TEXTSPLIT(keywords_copy[[#This Row],[processed]]," "))=1</f>
        <v>1</v>
      </c>
      <c r="H442" t="s">
        <v>28</v>
      </c>
      <c r="I442" s="2" t="s">
        <v>28</v>
      </c>
      <c r="J442" t="s">
        <v>517</v>
      </c>
      <c r="K442" cm="1">
        <f t="array" ref="K442">SUM(--((_xlfn.REGEXTEST(keywords_copy[keyword], "\b" &amp; keywords_copy[[#This Row],[keyword]] &amp; ".*")) * (keywords_copy[keep]=1) * (keywords_copy[QA]=keywords_copy[[#This Row],[QA]]) *  (keywords_copy[Redundant]&lt;&gt;1)))</f>
        <v>1</v>
      </c>
      <c r="L442" t="str" cm="1">
        <f t="array" ref="L442">_xlfn.TEXTJOIN(", ", TRUE, _xlfn._xlws.FILTER(keywords_copy[keyword], (_xlfn.REGEXTEST(keywords_copy[keyword], "\b" &amp; keywords_copy[[#This Row],[keyword]] &amp; ".*")) * (keywords_copy[keep]=1)  * (keywords_copy[QA]=keywords_copy[[#This Row],[QA]]) *  (keywords_copy[Redundant]&lt;&gt;1), ""))</f>
        <v>integr</v>
      </c>
      <c r="M442" cm="1">
        <f t="array" ref="M442">SUM(--(RIGHT(_xlfn.TEXTSPLIT(keywords_copy[[#This Row],[processed]], ," "), 1) = "I"))</f>
        <v>0</v>
      </c>
      <c r="N442" cm="1">
        <f t="array" ref="N442">SUM(--(RIGHT(_xlfn.TEXTSPLIT(keywords_copy[[#This Row],[processed]], ," "), 2) = "bl"))</f>
        <v>0</v>
      </c>
      <c r="O442" cm="1">
        <f t="array" ref="O442">SUM(--(ISNUMBER(SEARCH(keywords_copy[[#This Row],[keyword]], keywords_copy[keyword]))))</f>
        <v>9</v>
      </c>
      <c r="P442" t="str" cm="1">
        <f t="array" ref="P442">_xlfn.TEXTJOIN(", ", TRUE, _xlfn._xlws.FILTER(keywords_copy[keyword], ISNUMBER(SEARCH(keywords_copy[[#This Row],[keyword]], keywords_copy[keyword])), ""))</f>
        <v>compon integr, integr, integr, integr, integr, integr, integr test, integr, integr</v>
      </c>
      <c r="Q442" cm="1">
        <f t="array" ref="Q442">SUM(--((_xlfn.REGEXTEST(keywords_copy[keyword], "^" &amp; keywords_copy[[#This Row],[keyword]] &amp; ".*")) * (keywords_copy[keep]=1) ))</f>
        <v>8</v>
      </c>
      <c r="R442" t="str" cm="1">
        <f t="array" ref="R442">_xlfn.TEXTJOIN(", ", TRUE, _xlfn._xlws.FILTER(keywords_copy[keyword], (_xlfn.REGEXTEST(keywords_copy[keyword], "^" &amp; keywords_copy[[#This Row],[keyword]] &amp; ".*")) * (keywords_copy[keep]=1), ""))</f>
        <v>integr, integr, integr, integr, integr, integr test, integr, integr</v>
      </c>
      <c r="S442" t="str" cm="1">
        <f t="array" ref="S44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43" spans="1:19" hidden="1" x14ac:dyDescent="0.3">
      <c r="A443" t="str">
        <f>IF(NOT(ISBLANK(keywords_copy[[#This Row],[correct value]])), keywords_copy[[#This Row],[correct value]], keywords_copy[[#This Row],[processed]])</f>
        <v>integr</v>
      </c>
      <c r="B443">
        <f>LEN(keywords_copy[[#This Row],[keyword]])</f>
        <v>6</v>
      </c>
      <c r="C443">
        <v>0</v>
      </c>
      <c r="D443">
        <v>1</v>
      </c>
      <c r="E443" t="s">
        <v>492</v>
      </c>
      <c r="G443" t="b">
        <f>COUNTA(_xlfn.TEXTSPLIT(keywords_copy[[#This Row],[processed]]," "))=1</f>
        <v>1</v>
      </c>
      <c r="H443" t="s">
        <v>28</v>
      </c>
      <c r="I443" s="2" t="s">
        <v>28</v>
      </c>
      <c r="J443" t="s">
        <v>517</v>
      </c>
      <c r="K443" cm="1">
        <f t="array" ref="K443">SUM(--((_xlfn.REGEXTEST(keywords_copy[keyword], "\b" &amp; keywords_copy[[#This Row],[keyword]] &amp; ".*")) * (keywords_copy[keep]=1) * (keywords_copy[QA]=keywords_copy[[#This Row],[QA]]) *  (keywords_copy[Redundant]&lt;&gt;1)))</f>
        <v>1</v>
      </c>
      <c r="L443" t="str" cm="1">
        <f t="array" ref="L443">_xlfn.TEXTJOIN(", ", TRUE, _xlfn._xlws.FILTER(keywords_copy[keyword], (_xlfn.REGEXTEST(keywords_copy[keyword], "\b" &amp; keywords_copy[[#This Row],[keyword]] &amp; ".*")) * (keywords_copy[keep]=1)  * (keywords_copy[QA]=keywords_copy[[#This Row],[QA]]) *  (keywords_copy[Redundant]&lt;&gt;1), ""))</f>
        <v>integr</v>
      </c>
      <c r="M443" cm="1">
        <f t="array" ref="M443">SUM(--(RIGHT(_xlfn.TEXTSPLIT(keywords_copy[[#This Row],[processed]], ," "), 1) = "I"))</f>
        <v>0</v>
      </c>
      <c r="N443" cm="1">
        <f t="array" ref="N443">SUM(--(RIGHT(_xlfn.TEXTSPLIT(keywords_copy[[#This Row],[processed]], ," "), 2) = "bl"))</f>
        <v>0</v>
      </c>
      <c r="O443" cm="1">
        <f t="array" ref="O443">SUM(--(ISNUMBER(SEARCH(keywords_copy[[#This Row],[keyword]], keywords_copy[keyword]))))</f>
        <v>9</v>
      </c>
      <c r="P443" t="str" cm="1">
        <f t="array" ref="P443">_xlfn.TEXTJOIN(", ", TRUE, _xlfn._xlws.FILTER(keywords_copy[keyword], ISNUMBER(SEARCH(keywords_copy[[#This Row],[keyword]], keywords_copy[keyword])), ""))</f>
        <v>compon integr, integr, integr, integr, integr, integr, integr test, integr, integr</v>
      </c>
      <c r="Q443" cm="1">
        <f t="array" ref="Q443">SUM(--((_xlfn.REGEXTEST(keywords_copy[keyword], "^" &amp; keywords_copy[[#This Row],[keyword]] &amp; ".*")) * (keywords_copy[keep]=1) ))</f>
        <v>8</v>
      </c>
      <c r="R443" t="str" cm="1">
        <f t="array" ref="R443">_xlfn.TEXTJOIN(", ", TRUE, _xlfn._xlws.FILTER(keywords_copy[keyword], (_xlfn.REGEXTEST(keywords_copy[keyword], "^" &amp; keywords_copy[[#This Row],[keyword]] &amp; ".*")) * (keywords_copy[keep]=1), ""))</f>
        <v>integr, integr, integr, integr, integr, integr test, integr, integr</v>
      </c>
      <c r="S443" t="str" cm="1">
        <f t="array" ref="S44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44" spans="1:19" hidden="1" x14ac:dyDescent="0.3">
      <c r="A444" t="str">
        <f>IF(NOT(ISBLANK(keywords_copy[[#This Row],[correct value]])), keywords_copy[[#This Row],[correct value]], keywords_copy[[#This Row],[processed]])</f>
        <v>integr</v>
      </c>
      <c r="B444">
        <f>LEN(keywords_copy[[#This Row],[keyword]])</f>
        <v>6</v>
      </c>
      <c r="C444">
        <v>0</v>
      </c>
      <c r="D444">
        <v>1</v>
      </c>
      <c r="E444" t="s">
        <v>115</v>
      </c>
      <c r="G444" t="b">
        <f>COUNTA(_xlfn.TEXTSPLIT(keywords_copy[[#This Row],[processed]]," "))=1</f>
        <v>1</v>
      </c>
      <c r="H444" t="s">
        <v>28</v>
      </c>
      <c r="I444" s="2" t="s">
        <v>28</v>
      </c>
      <c r="J444" t="s">
        <v>517</v>
      </c>
      <c r="K444" cm="1">
        <f t="array" ref="K444">SUM(--((_xlfn.REGEXTEST(keywords_copy[keyword], "\b" &amp; keywords_copy[[#This Row],[keyword]] &amp; ".*")) * (keywords_copy[keep]=1) * (keywords_copy[QA]=keywords_copy[[#This Row],[QA]]) *  (keywords_copy[Redundant]&lt;&gt;1)))</f>
        <v>1</v>
      </c>
      <c r="L444" t="str" cm="1">
        <f t="array" ref="L444">_xlfn.TEXTJOIN(", ", TRUE, _xlfn._xlws.FILTER(keywords_copy[keyword], (_xlfn.REGEXTEST(keywords_copy[keyword], "\b" &amp; keywords_copy[[#This Row],[keyword]] &amp; ".*")) * (keywords_copy[keep]=1)  * (keywords_copy[QA]=keywords_copy[[#This Row],[QA]]) *  (keywords_copy[Redundant]&lt;&gt;1), ""))</f>
        <v>integr</v>
      </c>
      <c r="M444" cm="1">
        <f t="array" ref="M444">SUM(--(RIGHT(_xlfn.TEXTSPLIT(keywords_copy[[#This Row],[processed]], ," "), 1) = "I"))</f>
        <v>0</v>
      </c>
      <c r="N444" cm="1">
        <f t="array" ref="N444">SUM(--(RIGHT(_xlfn.TEXTSPLIT(keywords_copy[[#This Row],[processed]], ," "), 2) = "bl"))</f>
        <v>0</v>
      </c>
      <c r="O444" cm="1">
        <f t="array" ref="O444">SUM(--(ISNUMBER(SEARCH(keywords_copy[[#This Row],[keyword]], keywords_copy[keyword]))))</f>
        <v>9</v>
      </c>
      <c r="P444" t="str" cm="1">
        <f t="array" ref="P444">_xlfn.TEXTJOIN(", ", TRUE, _xlfn._xlws.FILTER(keywords_copy[keyword], ISNUMBER(SEARCH(keywords_copy[[#This Row],[keyword]], keywords_copy[keyword])), ""))</f>
        <v>compon integr, integr, integr, integr, integr, integr, integr test, integr, integr</v>
      </c>
      <c r="Q444" cm="1">
        <f t="array" ref="Q444">SUM(--((_xlfn.REGEXTEST(keywords_copy[keyword], "^" &amp; keywords_copy[[#This Row],[keyword]] &amp; ".*")) * (keywords_copy[keep]=1) ))</f>
        <v>8</v>
      </c>
      <c r="R444" t="str" cm="1">
        <f t="array" ref="R444">_xlfn.TEXTJOIN(", ", TRUE, _xlfn._xlws.FILTER(keywords_copy[keyword], (_xlfn.REGEXTEST(keywords_copy[keyword], "^" &amp; keywords_copy[[#This Row],[keyword]] &amp; ".*")) * (keywords_copy[keep]=1), ""))</f>
        <v>integr, integr, integr, integr, integr, integr test, integr, integr</v>
      </c>
      <c r="S444" t="str" cm="1">
        <f t="array" ref="S44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45" spans="1:19" hidden="1" x14ac:dyDescent="0.3">
      <c r="A445" t="str">
        <f>IF(NOT(ISBLANK(keywords_copy[[#This Row],[correct value]])), keywords_copy[[#This Row],[correct value]], keywords_copy[[#This Row],[processed]])</f>
        <v>integr</v>
      </c>
      <c r="B445">
        <f>LEN(keywords_copy[[#This Row],[keyword]])</f>
        <v>6</v>
      </c>
      <c r="C445">
        <v>0</v>
      </c>
      <c r="D445">
        <v>1</v>
      </c>
      <c r="E445" t="s">
        <v>541</v>
      </c>
      <c r="G445" t="b">
        <f>COUNTA(_xlfn.TEXTSPLIT(keywords_copy[[#This Row],[processed]]," "))=1</f>
        <v>1</v>
      </c>
      <c r="H445" t="s">
        <v>517</v>
      </c>
      <c r="I445" s="2" t="s">
        <v>517</v>
      </c>
      <c r="J445" t="s">
        <v>517</v>
      </c>
      <c r="K445" cm="1">
        <f t="array" ref="K445">SUM(--((_xlfn.REGEXTEST(keywords_copy[keyword], "\b" &amp; keywords_copy[[#This Row],[keyword]] &amp; ".*")) * (keywords_copy[keep]=1) * (keywords_copy[QA]=keywords_copy[[#This Row],[QA]]) *  (keywords_copy[Redundant]&lt;&gt;1)))</f>
        <v>1</v>
      </c>
      <c r="L445" t="str" cm="1">
        <f t="array" ref="L445">_xlfn.TEXTJOIN(", ", TRUE, _xlfn._xlws.FILTER(keywords_copy[keyword], (_xlfn.REGEXTEST(keywords_copy[keyword], "\b" &amp; keywords_copy[[#This Row],[keyword]] &amp; ".*")) * (keywords_copy[keep]=1)  * (keywords_copy[QA]=keywords_copy[[#This Row],[QA]]) *  (keywords_copy[Redundant]&lt;&gt;1), ""))</f>
        <v>integr</v>
      </c>
      <c r="M445" cm="1">
        <f t="array" ref="M445">SUM(--(RIGHT(_xlfn.TEXTSPLIT(keywords_copy[[#This Row],[processed]], ," "), 1) = "I"))</f>
        <v>0</v>
      </c>
      <c r="N445" cm="1">
        <f t="array" ref="N445">SUM(--(RIGHT(_xlfn.TEXTSPLIT(keywords_copy[[#This Row],[processed]], ," "), 2) = "bl"))</f>
        <v>0</v>
      </c>
      <c r="O445" cm="1">
        <f t="array" ref="O445">SUM(--(ISNUMBER(SEARCH(keywords_copy[[#This Row],[keyword]], keywords_copy[keyword]))))</f>
        <v>9</v>
      </c>
      <c r="P445" t="str" cm="1">
        <f t="array" ref="P445">_xlfn.TEXTJOIN(", ", TRUE, _xlfn._xlws.FILTER(keywords_copy[keyword], ISNUMBER(SEARCH(keywords_copy[[#This Row],[keyword]], keywords_copy[keyword])), ""))</f>
        <v>compon integr, integr, integr, integr, integr, integr, integr test, integr, integr</v>
      </c>
      <c r="Q445" cm="1">
        <f t="array" ref="Q445">SUM(--((_xlfn.REGEXTEST(keywords_copy[keyword], "^" &amp; keywords_copy[[#This Row],[keyword]] &amp; ".*")) * (keywords_copy[keep]=1) ))</f>
        <v>8</v>
      </c>
      <c r="R445" t="str" cm="1">
        <f t="array" ref="R445">_xlfn.TEXTJOIN(", ", TRUE, _xlfn._xlws.FILTER(keywords_copy[keyword], (_xlfn.REGEXTEST(keywords_copy[keyword], "^" &amp; keywords_copy[[#This Row],[keyword]] &amp; ".*")) * (keywords_copy[keep]=1), ""))</f>
        <v>integr, integr, integr, integr, integr, integr test, integr, integr</v>
      </c>
      <c r="S445" t="str" cm="1">
        <f t="array" ref="S44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46" spans="1:19" hidden="1" x14ac:dyDescent="0.3">
      <c r="A446" t="str">
        <f>IF(NOT(ISBLANK(keywords_copy[[#This Row],[correct value]])), keywords_copy[[#This Row],[correct value]], keywords_copy[[#This Row],[processed]])</f>
        <v>integr</v>
      </c>
      <c r="B446">
        <f>LEN(keywords_copy[[#This Row],[keyword]])</f>
        <v>6</v>
      </c>
      <c r="C446">
        <v>0</v>
      </c>
      <c r="D446">
        <v>1</v>
      </c>
      <c r="E446" t="s">
        <v>861</v>
      </c>
      <c r="G446" t="b">
        <f>COUNTA(_xlfn.TEXTSPLIT(keywords_copy[[#This Row],[processed]]," "))=1</f>
        <v>1</v>
      </c>
      <c r="H446" t="s">
        <v>517</v>
      </c>
      <c r="I446" s="2" t="s">
        <v>817</v>
      </c>
      <c r="J446" t="s">
        <v>517</v>
      </c>
      <c r="K446" cm="1">
        <f t="array" ref="K446">SUM(--((_xlfn.REGEXTEST(keywords_copy[keyword], "\b" &amp; keywords_copy[[#This Row],[keyword]] &amp; ".*")) * (keywords_copy[keep]=1) * (keywords_copy[QA]=keywords_copy[[#This Row],[QA]]) *  (keywords_copy[Redundant]&lt;&gt;1)))</f>
        <v>1</v>
      </c>
      <c r="L446" t="str" cm="1">
        <f t="array" ref="L446">_xlfn.TEXTJOIN(", ", TRUE, _xlfn._xlws.FILTER(keywords_copy[keyword], (_xlfn.REGEXTEST(keywords_copy[keyword], "\b" &amp; keywords_copy[[#This Row],[keyword]] &amp; ".*")) * (keywords_copy[keep]=1)  * (keywords_copy[QA]=keywords_copy[[#This Row],[QA]]) *  (keywords_copy[Redundant]&lt;&gt;1), ""))</f>
        <v>integr</v>
      </c>
      <c r="M446" cm="1">
        <f t="array" ref="M446">SUM(--(RIGHT(_xlfn.TEXTSPLIT(keywords_copy[[#This Row],[processed]], ," "), 1) = "I"))</f>
        <v>0</v>
      </c>
      <c r="N446" cm="1">
        <f t="array" ref="N446">SUM(--(RIGHT(_xlfn.TEXTSPLIT(keywords_copy[[#This Row],[processed]], ," "), 2) = "bl"))</f>
        <v>0</v>
      </c>
      <c r="O446" cm="1">
        <f t="array" ref="O446">SUM(--(ISNUMBER(SEARCH(keywords_copy[[#This Row],[keyword]], keywords_copy[keyword]))))</f>
        <v>9</v>
      </c>
      <c r="P446" t="str" cm="1">
        <f t="array" ref="P446">_xlfn.TEXTJOIN(", ", TRUE, _xlfn._xlws.FILTER(keywords_copy[keyword], ISNUMBER(SEARCH(keywords_copy[[#This Row],[keyword]], keywords_copy[keyword])), ""))</f>
        <v>compon integr, integr, integr, integr, integr, integr, integr test, integr, integr</v>
      </c>
      <c r="Q446" cm="1">
        <f t="array" ref="Q446">SUM(--((_xlfn.REGEXTEST(keywords_copy[keyword], "^" &amp; keywords_copy[[#This Row],[keyword]] &amp; ".*")) * (keywords_copy[keep]=1) ))</f>
        <v>8</v>
      </c>
      <c r="R446" t="str" cm="1">
        <f t="array" ref="R446">_xlfn.TEXTJOIN(", ", TRUE, _xlfn._xlws.FILTER(keywords_copy[keyword], (_xlfn.REGEXTEST(keywords_copy[keyword], "^" &amp; keywords_copy[[#This Row],[keyword]] &amp; ".*")) * (keywords_copy[keep]=1), ""))</f>
        <v>integr, integr, integr, integr, integr, integr test, integr, integr</v>
      </c>
      <c r="S446" t="str" cm="1">
        <f t="array" ref="S44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47" spans="1:19" hidden="1" x14ac:dyDescent="0.3">
      <c r="A447" t="str">
        <f>IF(NOT(ISBLANK(keywords_copy[[#This Row],[correct value]])), keywords_copy[[#This Row],[correct value]], keywords_copy[[#This Row],[processed]])</f>
        <v>govern</v>
      </c>
      <c r="B447">
        <f>LEN(keywords_copy[[#This Row],[keyword]])</f>
        <v>6</v>
      </c>
      <c r="C447">
        <v>0</v>
      </c>
      <c r="D447">
        <v>1</v>
      </c>
      <c r="E447" t="s">
        <v>1184</v>
      </c>
      <c r="G447" t="b">
        <f>COUNTA(_xlfn.TEXTSPLIT(keywords_copy[[#This Row],[processed]]," "))=1</f>
        <v>1</v>
      </c>
      <c r="H447" t="s">
        <v>1019</v>
      </c>
      <c r="I447" s="2" t="s">
        <v>1019</v>
      </c>
      <c r="K447" cm="1">
        <f t="array" ref="K447">SUM(--((_xlfn.REGEXTEST(keywords_copy[keyword], "\b" &amp; keywords_copy[[#This Row],[keyword]] &amp; ".*")) * (keywords_copy[keep]=1) * (keywords_copy[QA]=keywords_copy[[#This Row],[QA]]) *  (keywords_copy[Redundant]&lt;&gt;1)))</f>
        <v>1</v>
      </c>
      <c r="L447" t="str" cm="1">
        <f t="array" ref="L447">_xlfn.TEXTJOIN(", ", TRUE, _xlfn._xlws.FILTER(keywords_copy[keyword], (_xlfn.REGEXTEST(keywords_copy[keyword], "\b" &amp; keywords_copy[[#This Row],[keyword]] &amp; ".*")) * (keywords_copy[keep]=1)  * (keywords_copy[QA]=keywords_copy[[#This Row],[QA]]) *  (keywords_copy[Redundant]&lt;&gt;1), ""))</f>
        <v>govern</v>
      </c>
      <c r="M447" cm="1">
        <f t="array" ref="M447">SUM(--(RIGHT(_xlfn.TEXTSPLIT(keywords_copy[[#This Row],[processed]], ," "), 1) = "I"))</f>
        <v>0</v>
      </c>
      <c r="N447" cm="1">
        <f t="array" ref="N447">SUM(--(RIGHT(_xlfn.TEXTSPLIT(keywords_copy[[#This Row],[processed]], ," "), 2) = "bl"))</f>
        <v>0</v>
      </c>
      <c r="O447" cm="1">
        <f t="array" ref="O447">SUM(--(ISNUMBER(SEARCH(keywords_copy[[#This Row],[keyword]], keywords_copy[keyword]))))</f>
        <v>1</v>
      </c>
      <c r="P447" t="str" cm="1">
        <f t="array" ref="P447">_xlfn.TEXTJOIN(", ", TRUE, _xlfn._xlws.FILTER(keywords_copy[keyword], ISNUMBER(SEARCH(keywords_copy[[#This Row],[keyword]], keywords_copy[keyword])), ""))</f>
        <v>govern</v>
      </c>
      <c r="Q447" cm="1">
        <f t="array" ref="Q447">SUM(--((_xlfn.REGEXTEST(keywords_copy[keyword], "^" &amp; keywords_copy[[#This Row],[keyword]] &amp; ".*")) * (keywords_copy[keep]=1) ))</f>
        <v>1</v>
      </c>
      <c r="R447" t="str" cm="1">
        <f t="array" ref="R447">_xlfn.TEXTJOIN(", ", TRUE, _xlfn._xlws.FILTER(keywords_copy[keyword], (_xlfn.REGEXTEST(keywords_copy[keyword], "^" &amp; keywords_copy[[#This Row],[keyword]] &amp; ".*")) * (keywords_copy[keep]=1), ""))</f>
        <v>govern</v>
      </c>
      <c r="S447" t="str" cm="1">
        <f t="array" ref="S44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48" spans="1:19" hidden="1" x14ac:dyDescent="0.3">
      <c r="A448" t="str">
        <f>IF(NOT(ISBLANK(keywords_copy[[#This Row],[correct value]])), keywords_copy[[#This Row],[correct value]], keywords_copy[[#This Row],[processed]])</f>
        <v>understand</v>
      </c>
      <c r="B448">
        <f>LEN(keywords_copy[[#This Row],[keyword]])</f>
        <v>10</v>
      </c>
      <c r="C448">
        <v>0</v>
      </c>
      <c r="D448">
        <v>1</v>
      </c>
      <c r="E448" t="s">
        <v>1262</v>
      </c>
      <c r="G448" t="b">
        <f>COUNTA(_xlfn.TEXTSPLIT(keywords_copy[[#This Row],[processed]]," "))=1</f>
        <v>1</v>
      </c>
      <c r="H448" t="s">
        <v>1198</v>
      </c>
      <c r="I448" s="2" t="s">
        <v>1198</v>
      </c>
      <c r="K448" cm="1">
        <f t="array" ref="K448">SUM(--((_xlfn.REGEXTEST(keywords_copy[keyword], "\b" &amp; keywords_copy[[#This Row],[keyword]] &amp; ".*")) * (keywords_copy[keep]=1) * (keywords_copy[QA]=keywords_copy[[#This Row],[QA]]) *  (keywords_copy[Redundant]&lt;&gt;1)))</f>
        <v>1</v>
      </c>
      <c r="L448" t="str" cm="1">
        <f t="array" ref="L448">_xlfn.TEXTJOIN(", ", TRUE, _xlfn._xlws.FILTER(keywords_copy[keyword], (_xlfn.REGEXTEST(keywords_copy[keyword], "\b" &amp; keywords_copy[[#This Row],[keyword]] &amp; ".*")) * (keywords_copy[keep]=1)  * (keywords_copy[QA]=keywords_copy[[#This Row],[QA]]) *  (keywords_copy[Redundant]&lt;&gt;1), ""))</f>
        <v>understand</v>
      </c>
      <c r="M448" cm="1">
        <f t="array" ref="M448">SUM(--(RIGHT(_xlfn.TEXTSPLIT(keywords_copy[[#This Row],[processed]], ," "), 1) = "I"))</f>
        <v>0</v>
      </c>
      <c r="N448" cm="1">
        <f t="array" ref="N448">SUM(--(RIGHT(_xlfn.TEXTSPLIT(keywords_copy[[#This Row],[processed]], ," "), 2) = "bl"))</f>
        <v>0</v>
      </c>
      <c r="O448" cm="1">
        <f t="array" ref="O448">SUM(--(ISNUMBER(SEARCH(keywords_copy[[#This Row],[keyword]], keywords_copy[keyword]))))</f>
        <v>1</v>
      </c>
      <c r="P448" t="str" cm="1">
        <f t="array" ref="P448">_xlfn.TEXTJOIN(", ", TRUE, _xlfn._xlws.FILTER(keywords_copy[keyword], ISNUMBER(SEARCH(keywords_copy[[#This Row],[keyword]], keywords_copy[keyword])), ""))</f>
        <v>understand</v>
      </c>
      <c r="Q448" cm="1">
        <f t="array" ref="Q448">SUM(--((_xlfn.REGEXTEST(keywords_copy[keyword], "^" &amp; keywords_copy[[#This Row],[keyword]] &amp; ".*")) * (keywords_copy[keep]=1) ))</f>
        <v>1</v>
      </c>
      <c r="R448" t="str" cm="1">
        <f t="array" ref="R448">_xlfn.TEXTJOIN(", ", TRUE, _xlfn._xlws.FILTER(keywords_copy[keyword], (_xlfn.REGEXTEST(keywords_copy[keyword], "^" &amp; keywords_copy[[#This Row],[keyword]] &amp; ".*")) * (keywords_copy[keep]=1), ""))</f>
        <v>understand</v>
      </c>
      <c r="S448" t="str" cm="1">
        <f t="array" ref="S44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49" spans="1:19" hidden="1" x14ac:dyDescent="0.3">
      <c r="A449" t="str">
        <f>IF(NOT(ISBLANK(keywords_copy[[#This Row],[correct value]])), keywords_copy[[#This Row],[correct value]], keywords_copy[[#This Row],[processed]])</f>
        <v>integr test</v>
      </c>
      <c r="B449">
        <f>LEN(keywords_copy[[#This Row],[keyword]])</f>
        <v>11</v>
      </c>
      <c r="C449">
        <v>1</v>
      </c>
      <c r="D449">
        <v>1</v>
      </c>
      <c r="E449" t="s">
        <v>492</v>
      </c>
      <c r="F449">
        <v>1</v>
      </c>
      <c r="G449" t="b">
        <f>COUNTA(_xlfn.TEXTSPLIT(keywords_copy[[#This Row],[processed]]," "))=1</f>
        <v>0</v>
      </c>
      <c r="H449" t="s">
        <v>464</v>
      </c>
      <c r="I449" s="2" t="s">
        <v>465</v>
      </c>
      <c r="K449" cm="1">
        <f t="array" ref="K449">SUM(--((_xlfn.REGEXTEST(keywords_copy[keyword], "\b" &amp; keywords_copy[[#This Row],[keyword]] &amp; ".*")) * (keywords_copy[keep]=1) * (keywords_copy[QA]=keywords_copy[[#This Row],[QA]]) *  (keywords_copy[Redundant]&lt;&gt;1)))</f>
        <v>0</v>
      </c>
      <c r="L449" t="str" cm="1">
        <f t="array" ref="L449">_xlfn.TEXTJOIN(", ", TRUE, _xlfn._xlws.FILTER(keywords_copy[keyword], (_xlfn.REGEXTEST(keywords_copy[keyword], "\b" &amp; keywords_copy[[#This Row],[keyword]] &amp; ".*")) * (keywords_copy[keep]=1)  * (keywords_copy[QA]=keywords_copy[[#This Row],[QA]]) *  (keywords_copy[Redundant]&lt;&gt;1), ""))</f>
        <v/>
      </c>
      <c r="M449" cm="1">
        <f t="array" ref="M449">SUM(--(RIGHT(_xlfn.TEXTSPLIT(keywords_copy[[#This Row],[processed]], ," "), 1) = "I"))</f>
        <v>0</v>
      </c>
      <c r="N449" cm="1">
        <f t="array" ref="N449">SUM(--(RIGHT(_xlfn.TEXTSPLIT(keywords_copy[[#This Row],[processed]], ," "), 2) = "bl"))</f>
        <v>0</v>
      </c>
      <c r="O449" cm="1">
        <f t="array" ref="O449">SUM(--(ISNUMBER(SEARCH(keywords_copy[[#This Row],[keyword]], keywords_copy[keyword]))))</f>
        <v>1</v>
      </c>
      <c r="P449" t="str" cm="1">
        <f t="array" ref="P449">_xlfn.TEXTJOIN(", ", TRUE, _xlfn._xlws.FILTER(keywords_copy[keyword], ISNUMBER(SEARCH(keywords_copy[[#This Row],[keyword]], keywords_copy[keyword])), ""))</f>
        <v>integr test</v>
      </c>
      <c r="Q449" cm="1">
        <f t="array" ref="Q449">SUM(--((_xlfn.REGEXTEST(keywords_copy[keyword], "^" &amp; keywords_copy[[#This Row],[keyword]] &amp; ".*")) * (keywords_copy[keep]=1) ))</f>
        <v>1</v>
      </c>
      <c r="R449" t="str" cm="1">
        <f t="array" ref="R449">_xlfn.TEXTJOIN(", ", TRUE, _xlfn._xlws.FILTER(keywords_copy[keyword], (_xlfn.REGEXTEST(keywords_copy[keyword], "^" &amp; keywords_copy[[#This Row],[keyword]] &amp; ".*")) * (keywords_copy[keep]=1), ""))</f>
        <v>integr test</v>
      </c>
      <c r="S449" t="str" cm="1">
        <f t="array" ref="S44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50" spans="1:19" hidden="1" x14ac:dyDescent="0.3">
      <c r="A450" t="str">
        <f>IF(NOT(ISBLANK(keywords_copy[[#This Row],[correct value]])), keywords_copy[[#This Row],[correct value]], keywords_copy[[#This Row],[processed]])</f>
        <v>mock-up</v>
      </c>
      <c r="B450">
        <f>LEN(keywords_copy[[#This Row],[keyword]])</f>
        <v>7</v>
      </c>
      <c r="C450">
        <v>1</v>
      </c>
      <c r="D450">
        <v>1</v>
      </c>
      <c r="E450" t="s">
        <v>1383</v>
      </c>
      <c r="G450" t="b">
        <f>COUNTA(_xlfn.TEXTSPLIT(keywords_copy[[#This Row],[processed]]," "))=1</f>
        <v>1</v>
      </c>
      <c r="H450" t="s">
        <v>1375</v>
      </c>
      <c r="I450" s="2" t="s">
        <v>1375</v>
      </c>
      <c r="K450" cm="1">
        <f t="array" ref="K450">SUM(--((_xlfn.REGEXTEST(keywords_copy[keyword], "\b" &amp; keywords_copy[[#This Row],[keyword]] &amp; ".*")) * (keywords_copy[keep]=1) * (keywords_copy[QA]=keywords_copy[[#This Row],[QA]]) *  (keywords_copy[Redundant]&lt;&gt;1)))</f>
        <v>1</v>
      </c>
      <c r="L450" t="str" cm="1">
        <f t="array" ref="L450">_xlfn.TEXTJOIN(", ", TRUE, _xlfn._xlws.FILTER(keywords_copy[keyword], (_xlfn.REGEXTEST(keywords_copy[keyword], "\b" &amp; keywords_copy[[#This Row],[keyword]] &amp; ".*")) * (keywords_copy[keep]=1)  * (keywords_copy[QA]=keywords_copy[[#This Row],[QA]]) *  (keywords_copy[Redundant]&lt;&gt;1), ""))</f>
        <v>mock-up</v>
      </c>
      <c r="M450" cm="1">
        <f t="array" ref="M450">SUM(--(RIGHT(_xlfn.TEXTSPLIT(keywords_copy[[#This Row],[processed]], ," "), 1) = "I"))</f>
        <v>0</v>
      </c>
      <c r="N450" cm="1">
        <f t="array" ref="N450">SUM(--(RIGHT(_xlfn.TEXTSPLIT(keywords_copy[[#This Row],[processed]], ," "), 2) = "bl"))</f>
        <v>0</v>
      </c>
      <c r="O450" cm="1">
        <f t="array" ref="O450">SUM(--(ISNUMBER(SEARCH(keywords_copy[[#This Row],[keyword]], keywords_copy[keyword]))))</f>
        <v>1</v>
      </c>
      <c r="P450" t="str" cm="1">
        <f t="array" ref="P450">_xlfn.TEXTJOIN(", ", TRUE, _xlfn._xlws.FILTER(keywords_copy[keyword], ISNUMBER(SEARCH(keywords_copy[[#This Row],[keyword]], keywords_copy[keyword])), ""))</f>
        <v>mock-up</v>
      </c>
      <c r="Q450" cm="1">
        <f t="array" ref="Q450">SUM(--((_xlfn.REGEXTEST(keywords_copy[keyword], "^" &amp; keywords_copy[[#This Row],[keyword]] &amp; ".*")) * (keywords_copy[keep]=1) ))</f>
        <v>1</v>
      </c>
      <c r="R450" t="str" cm="1">
        <f t="array" ref="R450">_xlfn.TEXTJOIN(", ", TRUE, _xlfn._xlws.FILTER(keywords_copy[keyword], (_xlfn.REGEXTEST(keywords_copy[keyword], "^" &amp; keywords_copy[[#This Row],[keyword]] &amp; ".*")) * (keywords_copy[keep]=1), ""))</f>
        <v>mock-up</v>
      </c>
      <c r="S450" t="str" cm="1">
        <f t="array" ref="S450">""""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51" spans="1:19" hidden="1" x14ac:dyDescent="0.3">
      <c r="A451" t="str">
        <f>IF(NOT(ISBLANK(keywords_copy[[#This Row],[correct value]])), keywords_copy[[#This Row],[correct value]], keywords_copy[[#This Row],[processed]])</f>
        <v>harden</v>
      </c>
      <c r="B451">
        <f>LEN(keywords_copy[[#This Row],[keyword]])</f>
        <v>6</v>
      </c>
      <c r="C451">
        <v>1</v>
      </c>
      <c r="D451">
        <v>1</v>
      </c>
      <c r="E451" t="s">
        <v>1184</v>
      </c>
      <c r="G451" t="b">
        <f>COUNTA(_xlfn.TEXTSPLIT(keywords_copy[[#This Row],[processed]]," "))=1</f>
        <v>1</v>
      </c>
      <c r="H451" t="s">
        <v>1063</v>
      </c>
      <c r="I451" s="2" t="s">
        <v>1064</v>
      </c>
      <c r="K451" cm="1">
        <f t="array" ref="K451">SUM(--((_xlfn.REGEXTEST(keywords_copy[keyword], "\b" &amp; keywords_copy[[#This Row],[keyword]] &amp; ".*")) * (keywords_copy[keep]=1) * (keywords_copy[QA]=keywords_copy[[#This Row],[QA]]) *  (keywords_copy[Redundant]&lt;&gt;1)))</f>
        <v>1</v>
      </c>
      <c r="L451" t="str" cm="1">
        <f t="array" ref="L451">_xlfn.TEXTJOIN(", ", TRUE, _xlfn._xlws.FILTER(keywords_copy[keyword], (_xlfn.REGEXTEST(keywords_copy[keyword], "\b" &amp; keywords_copy[[#This Row],[keyword]] &amp; ".*")) * (keywords_copy[keep]=1)  * (keywords_copy[QA]=keywords_copy[[#This Row],[QA]]) *  (keywords_copy[Redundant]&lt;&gt;1), ""))</f>
        <v>harden</v>
      </c>
      <c r="M451" cm="1">
        <f t="array" ref="M451">SUM(--(RIGHT(_xlfn.TEXTSPLIT(keywords_copy[[#This Row],[processed]], ," "), 1) = "I"))</f>
        <v>0</v>
      </c>
      <c r="N451" cm="1">
        <f t="array" ref="N451">SUM(--(RIGHT(_xlfn.TEXTSPLIT(keywords_copy[[#This Row],[processed]], ," "), 2) = "bl"))</f>
        <v>0</v>
      </c>
      <c r="O451" cm="1">
        <f t="array" ref="O451">SUM(--(ISNUMBER(SEARCH(keywords_copy[[#This Row],[keyword]], keywords_copy[keyword]))))</f>
        <v>1</v>
      </c>
      <c r="P451" t="str" cm="1">
        <f t="array" ref="P451">_xlfn.TEXTJOIN(", ", TRUE, _xlfn._xlws.FILTER(keywords_copy[keyword], ISNUMBER(SEARCH(keywords_copy[[#This Row],[keyword]], keywords_copy[keyword])), ""))</f>
        <v>harden</v>
      </c>
      <c r="Q451" cm="1">
        <f t="array" ref="Q451">SUM(--((_xlfn.REGEXTEST(keywords_copy[keyword], "^" &amp; keywords_copy[[#This Row],[keyword]] &amp; ".*")) * (keywords_copy[keep]=1) ))</f>
        <v>1</v>
      </c>
      <c r="R451" t="str" cm="1">
        <f t="array" ref="R451">_xlfn.TEXTJOIN(", ", TRUE, _xlfn._xlws.FILTER(keywords_copy[keyword], (_xlfn.REGEXTEST(keywords_copy[keyword], "^" &amp; keywords_copy[[#This Row],[keyword]] &amp; ".*")) * (keywords_copy[keep]=1), ""))</f>
        <v>harden</v>
      </c>
      <c r="S451" t="str" cm="1">
        <f t="array" ref="S45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52" spans="1:19" hidden="1" x14ac:dyDescent="0.3">
      <c r="A452" t="str">
        <f>IF(NOT(ISBLANK(keywords_copy[[#This Row],[correct value]])), keywords_copy[[#This Row],[correct value]], keywords_copy[[#This Row],[processed]])</f>
        <v>interfac</v>
      </c>
      <c r="B452">
        <f>LEN(keywords_copy[[#This Row],[keyword]])</f>
        <v>8</v>
      </c>
      <c r="C452">
        <v>0</v>
      </c>
      <c r="D452">
        <v>1</v>
      </c>
      <c r="E452" t="s">
        <v>492</v>
      </c>
      <c r="G452" t="b">
        <f>COUNTA(_xlfn.TEXTSPLIT(keywords_copy[[#This Row],[processed]]," "))=1</f>
        <v>1</v>
      </c>
      <c r="H452" t="s">
        <v>8</v>
      </c>
      <c r="I452" s="2" t="s">
        <v>8</v>
      </c>
      <c r="K452" cm="1">
        <f t="array" ref="K452">SUM(--((_xlfn.REGEXTEST(keywords_copy[keyword], "\b" &amp; keywords_copy[[#This Row],[keyword]] &amp; ".*")) * (keywords_copy[keep]=1) * (keywords_copy[QA]=keywords_copy[[#This Row],[QA]]) *  (keywords_copy[Redundant]&lt;&gt;1)))</f>
        <v>1</v>
      </c>
      <c r="L452" t="str" cm="1">
        <f t="array" ref="L452">_xlfn.TEXTJOIN(", ", TRUE, _xlfn._xlws.FILTER(keywords_copy[keyword], (_xlfn.REGEXTEST(keywords_copy[keyword], "\b" &amp; keywords_copy[[#This Row],[keyword]] &amp; ".*")) * (keywords_copy[keep]=1)  * (keywords_copy[QA]=keywords_copy[[#This Row],[QA]]) *  (keywords_copy[Redundant]&lt;&gt;1), ""))</f>
        <v>interfac</v>
      </c>
      <c r="M452" cm="1">
        <f t="array" ref="M452">SUM(--(RIGHT(_xlfn.TEXTSPLIT(keywords_copy[[#This Row],[processed]], ," "), 1) = "I"))</f>
        <v>0</v>
      </c>
      <c r="N452" cm="1">
        <f t="array" ref="N452">SUM(--(RIGHT(_xlfn.TEXTSPLIT(keywords_copy[[#This Row],[processed]], ," "), 2) = "bl"))</f>
        <v>0</v>
      </c>
      <c r="O452" cm="1">
        <f t="array" ref="O452">SUM(--(ISNUMBER(SEARCH(keywords_copy[[#This Row],[keyword]], keywords_copy[keyword]))))</f>
        <v>5</v>
      </c>
      <c r="P452" t="str" cm="1">
        <f t="array" ref="P452">_xlfn.TEXTJOIN(", ", TRUE, _xlfn._xlws.FILTER(keywords_copy[keyword], ISNUMBER(SEARCH(keywords_copy[[#This Row],[keyword]], keywords_copy[keyword])), ""))</f>
        <v>interfac design, compon interfac, interfac, interfac, interfac</v>
      </c>
      <c r="Q452" cm="1">
        <f t="array" ref="Q452">SUM(--((_xlfn.REGEXTEST(keywords_copy[keyword], "^" &amp; keywords_copy[[#This Row],[keyword]] &amp; ".*")) * (keywords_copy[keep]=1) ))</f>
        <v>4</v>
      </c>
      <c r="R452" t="str" cm="1">
        <f t="array" ref="R452">_xlfn.TEXTJOIN(", ", TRUE, _xlfn._xlws.FILTER(keywords_copy[keyword], (_xlfn.REGEXTEST(keywords_copy[keyword], "^" &amp; keywords_copy[[#This Row],[keyword]] &amp; ".*")) * (keywords_copy[keep]=1), ""))</f>
        <v>interfac design, interfac, interfac, interfac</v>
      </c>
      <c r="S452" t="str" cm="1">
        <f t="array" ref="S45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53" spans="1:19" x14ac:dyDescent="0.3">
      <c r="A453" s="6" t="str">
        <f>IF(NOT(ISBLANK(keywords_copy[[#This Row],[correct value]])), keywords_copy[[#This Row],[correct value]], keywords_copy[[#This Row],[processed]])</f>
        <v>interlock</v>
      </c>
      <c r="B453" s="6">
        <f>LEN(keywords_copy[[#This Row],[keyword]])</f>
        <v>9</v>
      </c>
      <c r="C453">
        <v>0</v>
      </c>
      <c r="D453">
        <v>0</v>
      </c>
      <c r="E453" t="s">
        <v>1184</v>
      </c>
      <c r="G453" t="b">
        <f>COUNTA(_xlfn.TEXTSPLIT(keywords_copy[[#This Row],[processed]]," "))=1</f>
        <v>1</v>
      </c>
      <c r="H453" t="s">
        <v>891</v>
      </c>
      <c r="I453" t="s">
        <v>891</v>
      </c>
      <c r="K453" cm="1">
        <f t="array" ref="K453">SUM(--((_xlfn.REGEXTEST(keywords_copy[keyword], "\b" &amp; keywords_copy[[#This Row],[keyword]] &amp; ".*")) * (keywords_copy[keep]=1) * (keywords_copy[QA]=keywords_copy[[#This Row],[QA]]) *  (keywords_copy[Redundant]&lt;&gt;1)))</f>
        <v>0</v>
      </c>
      <c r="L453" t="str" cm="1">
        <f t="array" ref="L453">_xlfn.TEXTJOIN(", ", TRUE, _xlfn._xlws.FILTER(keywords_copy[keyword], (_xlfn.REGEXTEST(keywords_copy[keyword], "\b" &amp; keywords_copy[[#This Row],[keyword]] &amp; ".*")) * (keywords_copy[keep]=1)  * (keywords_copy[QA]=keywords_copy[[#This Row],[QA]]) *  (keywords_copy[Redundant]&lt;&gt;1), ""))</f>
        <v/>
      </c>
      <c r="M453" cm="1">
        <f t="array" ref="M453">SUM(--(RIGHT(_xlfn.TEXTSPLIT(keywords_copy[[#This Row],[processed]], ," "), 1) = "I"))</f>
        <v>0</v>
      </c>
      <c r="N453" cm="1">
        <f t="array" ref="N453">SUM(--(RIGHT(_xlfn.TEXTSPLIT(keywords_copy[[#This Row],[processed]], ," "), 2) = "bl"))</f>
        <v>0</v>
      </c>
      <c r="O453" cm="1">
        <f t="array" ref="O453">SUM(--(ISNUMBER(SEARCH(keywords_copy[[#This Row],[keyword]], keywords_copy[keyword]))))</f>
        <v>2</v>
      </c>
      <c r="P453" t="str" cm="1">
        <f t="array" ref="P453">_xlfn.TEXTJOIN(", ", TRUE, _xlfn._xlws.FILTER(keywords_copy[keyword], ISNUMBER(SEARCH(keywords_copy[[#This Row],[keyword]], keywords_copy[keyword])), ""))</f>
        <v>interlock, interlock</v>
      </c>
      <c r="Q453" cm="1">
        <f t="array" ref="Q453">SUM(--((_xlfn.REGEXTEST(keywords_copy[keyword], "^" &amp; keywords_copy[[#This Row],[keyword]] &amp; ".*")) * (keywords_copy[keep]=1) ))</f>
        <v>1</v>
      </c>
      <c r="R453" t="str" cm="1">
        <f t="array" ref="R453">_xlfn.TEXTJOIN(", ", TRUE, _xlfn._xlws.FILTER(keywords_copy[keyword], (_xlfn.REGEXTEST(keywords_copy[keyword], "^" &amp; keywords_copy[[#This Row],[keyword]] &amp; ".*")) * (keywords_copy[keep]=1), ""))</f>
        <v>interlock</v>
      </c>
      <c r="S453" t="str" cm="1">
        <f t="array" ref="S45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54" spans="1:19" hidden="1" x14ac:dyDescent="0.3">
      <c r="A454" t="str">
        <f>IF(NOT(ISBLANK(keywords_copy[[#This Row],[correct value]])), keywords_copy[[#This Row],[correct value]], keywords_copy[[#This Row],[processed]])</f>
        <v>interfac</v>
      </c>
      <c r="B454">
        <f>LEN(keywords_copy[[#This Row],[keyword]])</f>
        <v>8</v>
      </c>
      <c r="C454">
        <v>0</v>
      </c>
      <c r="D454">
        <v>1</v>
      </c>
      <c r="E454" t="s">
        <v>115</v>
      </c>
      <c r="G454" t="b">
        <f>COUNTA(_xlfn.TEXTSPLIT(keywords_copy[[#This Row],[processed]]," "))=1</f>
        <v>1</v>
      </c>
      <c r="H454" t="s">
        <v>8</v>
      </c>
      <c r="I454" s="2" t="s">
        <v>76</v>
      </c>
      <c r="K454" cm="1">
        <f t="array" ref="K454">SUM(--((_xlfn.REGEXTEST(keywords_copy[keyword], "\b" &amp; keywords_copy[[#This Row],[keyword]] &amp; ".*")) * (keywords_copy[keep]=1) * (keywords_copy[QA]=keywords_copy[[#This Row],[QA]]) *  (keywords_copy[Redundant]&lt;&gt;1)))</f>
        <v>1</v>
      </c>
      <c r="L454" t="str" cm="1">
        <f t="array" ref="L454">_xlfn.TEXTJOIN(", ", TRUE, _xlfn._xlws.FILTER(keywords_copy[keyword], (_xlfn.REGEXTEST(keywords_copy[keyword], "\b" &amp; keywords_copy[[#This Row],[keyword]] &amp; ".*")) * (keywords_copy[keep]=1)  * (keywords_copy[QA]=keywords_copy[[#This Row],[QA]]) *  (keywords_copy[Redundant]&lt;&gt;1), ""))</f>
        <v>interfac</v>
      </c>
      <c r="M454" cm="1">
        <f t="array" ref="M454">SUM(--(RIGHT(_xlfn.TEXTSPLIT(keywords_copy[[#This Row],[processed]], ," "), 1) = "I"))</f>
        <v>0</v>
      </c>
      <c r="N454" cm="1">
        <f t="array" ref="N454">SUM(--(RIGHT(_xlfn.TEXTSPLIT(keywords_copy[[#This Row],[processed]], ," "), 2) = "bl"))</f>
        <v>0</v>
      </c>
      <c r="O454" cm="1">
        <f t="array" ref="O454">SUM(--(ISNUMBER(SEARCH(keywords_copy[[#This Row],[keyword]], keywords_copy[keyword]))))</f>
        <v>5</v>
      </c>
      <c r="P454" t="str" cm="1">
        <f t="array" ref="P454">_xlfn.TEXTJOIN(", ", TRUE, _xlfn._xlws.FILTER(keywords_copy[keyword], ISNUMBER(SEARCH(keywords_copy[[#This Row],[keyword]], keywords_copy[keyword])), ""))</f>
        <v>interfac design, compon interfac, interfac, interfac, interfac</v>
      </c>
      <c r="Q454" cm="1">
        <f t="array" ref="Q454">SUM(--((_xlfn.REGEXTEST(keywords_copy[keyword], "^" &amp; keywords_copy[[#This Row],[keyword]] &amp; ".*")) * (keywords_copy[keep]=1) ))</f>
        <v>4</v>
      </c>
      <c r="R454" t="str" cm="1">
        <f t="array" ref="R454">_xlfn.TEXTJOIN(", ", TRUE, _xlfn._xlws.FILTER(keywords_copy[keyword], (_xlfn.REGEXTEST(keywords_copy[keyword], "^" &amp; keywords_copy[[#This Row],[keyword]] &amp; ".*")) * (keywords_copy[keep]=1), ""))</f>
        <v>interfac design, interfac, interfac, interfac</v>
      </c>
      <c r="S454" t="str" cm="1">
        <f t="array" ref="S45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55" spans="1:19" hidden="1" x14ac:dyDescent="0.3">
      <c r="A455" t="str">
        <f>IF(NOT(ISBLANK(keywords_copy[[#This Row],[correct value]])), keywords_copy[[#This Row],[correct value]], keywords_copy[[#This Row],[processed]])</f>
        <v>interfac</v>
      </c>
      <c r="B455">
        <f>LEN(keywords_copy[[#This Row],[keyword]])</f>
        <v>8</v>
      </c>
      <c r="C455">
        <v>0</v>
      </c>
      <c r="D455">
        <v>1</v>
      </c>
      <c r="E455" t="s">
        <v>541</v>
      </c>
      <c r="G455" t="b">
        <f>COUNTA(_xlfn.TEXTSPLIT(keywords_copy[[#This Row],[processed]]," "))=1</f>
        <v>1</v>
      </c>
      <c r="H455" t="s">
        <v>8</v>
      </c>
      <c r="I455" s="2" t="s">
        <v>8</v>
      </c>
      <c r="K455" cm="1">
        <f t="array" ref="K455">SUM(--((_xlfn.REGEXTEST(keywords_copy[keyword], "\b" &amp; keywords_copy[[#This Row],[keyword]] &amp; ".*")) * (keywords_copy[keep]=1) * (keywords_copy[QA]=keywords_copy[[#This Row],[QA]]) *  (keywords_copy[Redundant]&lt;&gt;1)))</f>
        <v>1</v>
      </c>
      <c r="L455" t="str" cm="1">
        <f t="array" ref="L455">_xlfn.TEXTJOIN(", ", TRUE, _xlfn._xlws.FILTER(keywords_copy[keyword], (_xlfn.REGEXTEST(keywords_copy[keyword], "\b" &amp; keywords_copy[[#This Row],[keyword]] &amp; ".*")) * (keywords_copy[keep]=1)  * (keywords_copy[QA]=keywords_copy[[#This Row],[QA]]) *  (keywords_copy[Redundant]&lt;&gt;1), ""))</f>
        <v>interfac</v>
      </c>
      <c r="M455" cm="1">
        <f t="array" ref="M455">SUM(--(RIGHT(_xlfn.TEXTSPLIT(keywords_copy[[#This Row],[processed]], ," "), 1) = "I"))</f>
        <v>0</v>
      </c>
      <c r="N455" cm="1">
        <f t="array" ref="N455">SUM(--(RIGHT(_xlfn.TEXTSPLIT(keywords_copy[[#This Row],[processed]], ," "), 2) = "bl"))</f>
        <v>0</v>
      </c>
      <c r="O455" cm="1">
        <f t="array" ref="O455">SUM(--(ISNUMBER(SEARCH(keywords_copy[[#This Row],[keyword]], keywords_copy[keyword]))))</f>
        <v>5</v>
      </c>
      <c r="P455" t="str" cm="1">
        <f t="array" ref="P455">_xlfn.TEXTJOIN(", ", TRUE, _xlfn._xlws.FILTER(keywords_copy[keyword], ISNUMBER(SEARCH(keywords_copy[[#This Row],[keyword]], keywords_copy[keyword])), ""))</f>
        <v>interfac design, compon interfac, interfac, interfac, interfac</v>
      </c>
      <c r="Q455" cm="1">
        <f t="array" ref="Q455">SUM(--((_xlfn.REGEXTEST(keywords_copy[keyword], "^" &amp; keywords_copy[[#This Row],[keyword]] &amp; ".*")) * (keywords_copy[keep]=1) ))</f>
        <v>4</v>
      </c>
      <c r="R455" t="str" cm="1">
        <f t="array" ref="R455">_xlfn.TEXTJOIN(", ", TRUE, _xlfn._xlws.FILTER(keywords_copy[keyword], (_xlfn.REGEXTEST(keywords_copy[keyword], "^" &amp; keywords_copy[[#This Row],[keyword]] &amp; ".*")) * (keywords_copy[keep]=1), ""))</f>
        <v>interfac design, interfac, interfac, interfac</v>
      </c>
      <c r="S455" t="str" cm="1">
        <f t="array" ref="S45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56" spans="1:19" hidden="1" x14ac:dyDescent="0.3">
      <c r="A456" t="str">
        <f>IF(NOT(ISBLANK(keywords_copy[[#This Row],[correct value]])), keywords_copy[[#This Row],[correct value]], keywords_copy[[#This Row],[processed]])</f>
        <v>navigat</v>
      </c>
      <c r="B456">
        <f>LEN(keywords_copy[[#This Row],[keyword]])</f>
        <v>7</v>
      </c>
      <c r="C456">
        <v>0</v>
      </c>
      <c r="D456">
        <v>1</v>
      </c>
      <c r="E456" t="s">
        <v>1383</v>
      </c>
      <c r="G456" t="b">
        <f>COUNTA(_xlfn.TEXTSPLIT(keywords_copy[[#This Row],[processed]]," "))=1</f>
        <v>1</v>
      </c>
      <c r="H456" t="s">
        <v>1290</v>
      </c>
      <c r="I456" s="2" t="s">
        <v>1290</v>
      </c>
      <c r="K456" cm="1">
        <f t="array" ref="K456">SUM(--((_xlfn.REGEXTEST(keywords_copy[keyword], "\b" &amp; keywords_copy[[#This Row],[keyword]] &amp; ".*")) * (keywords_copy[keep]=1) * (keywords_copy[QA]=keywords_copy[[#This Row],[QA]]) *  (keywords_copy[Redundant]&lt;&gt;1)))</f>
        <v>1</v>
      </c>
      <c r="L456" t="str" cm="1">
        <f t="array" ref="L456">_xlfn.TEXTJOIN(", ", TRUE, _xlfn._xlws.FILTER(keywords_copy[keyword], (_xlfn.REGEXTEST(keywords_copy[keyword], "\b" &amp; keywords_copy[[#This Row],[keyword]] &amp; ".*")) * (keywords_copy[keep]=1)  * (keywords_copy[QA]=keywords_copy[[#This Row],[QA]]) *  (keywords_copy[Redundant]&lt;&gt;1), ""))</f>
        <v>navigat</v>
      </c>
      <c r="M456" cm="1">
        <f t="array" ref="M456">SUM(--(RIGHT(_xlfn.TEXTSPLIT(keywords_copy[[#This Row],[processed]], ," "), 1) = "I"))</f>
        <v>0</v>
      </c>
      <c r="N456" cm="1">
        <f t="array" ref="N456">SUM(--(RIGHT(_xlfn.TEXTSPLIT(keywords_copy[[#This Row],[processed]], ," "), 2) = "bl"))</f>
        <v>0</v>
      </c>
      <c r="O456" cm="1">
        <f t="array" ref="O456">SUM(--(ISNUMBER(SEARCH(keywords_copy[[#This Row],[keyword]], keywords_copy[keyword]))))</f>
        <v>1</v>
      </c>
      <c r="P456" t="str" cm="1">
        <f t="array" ref="P456">_xlfn.TEXTJOIN(", ", TRUE, _xlfn._xlws.FILTER(keywords_copy[keyword], ISNUMBER(SEARCH(keywords_copy[[#This Row],[keyword]], keywords_copy[keyword])), ""))</f>
        <v>navigat</v>
      </c>
      <c r="Q456" cm="1">
        <f t="array" ref="Q456">SUM(--((_xlfn.REGEXTEST(keywords_copy[keyword], "^" &amp; keywords_copy[[#This Row],[keyword]] &amp; ".*")) * (keywords_copy[keep]=1) ))</f>
        <v>1</v>
      </c>
      <c r="R456" t="str" cm="1">
        <f t="array" ref="R456">_xlfn.TEXTJOIN(", ", TRUE, _xlfn._xlws.FILTER(keywords_copy[keyword], (_xlfn.REGEXTEST(keywords_copy[keyword], "^" &amp; keywords_copy[[#This Row],[keyword]] &amp; ".*")) * (keywords_copy[keep]=1), ""))</f>
        <v>navigat</v>
      </c>
      <c r="S456" t="str" cm="1">
        <f t="array" ref="S45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57" spans="1:19" hidden="1" x14ac:dyDescent="0.3">
      <c r="A457" t="str">
        <f>IF(NOT(ISBLANK(keywords_copy[[#This Row],[correct value]])), keywords_copy[[#This Row],[correct value]], keywords_copy[[#This Row],[processed]])</f>
        <v>fail-saf</v>
      </c>
      <c r="B457">
        <f>LEN(keywords_copy[[#This Row],[keyword]])</f>
        <v>8</v>
      </c>
      <c r="C457">
        <v>1</v>
      </c>
      <c r="D457">
        <v>1</v>
      </c>
      <c r="E457" t="s">
        <v>969</v>
      </c>
      <c r="G457" t="b">
        <f>COUNTA(_xlfn.TEXTSPLIT(keywords_copy[[#This Row],[processed]]," "))=1</f>
        <v>1</v>
      </c>
      <c r="H457" t="s">
        <v>133</v>
      </c>
      <c r="I457" s="2" t="s">
        <v>189</v>
      </c>
      <c r="K457" cm="1">
        <f t="array" ref="K457">SUM(--((_xlfn.REGEXTEST(keywords_copy[keyword], "\b" &amp; keywords_copy[[#This Row],[keyword]] &amp; ".*")) * (keywords_copy[keep]=1) * (keywords_copy[QA]=keywords_copy[[#This Row],[QA]]) *  (keywords_copy[Redundant]&lt;&gt;1)))</f>
        <v>1</v>
      </c>
      <c r="L457" t="str" cm="1">
        <f t="array" ref="L457">_xlfn.TEXTJOIN(", ", TRUE, _xlfn._xlws.FILTER(keywords_copy[keyword], (_xlfn.REGEXTEST(keywords_copy[keyword], "\b" &amp; keywords_copy[[#This Row],[keyword]] &amp; ".*")) * (keywords_copy[keep]=1)  * (keywords_copy[QA]=keywords_copy[[#This Row],[QA]]) *  (keywords_copy[Redundant]&lt;&gt;1), ""))</f>
        <v>fail-saf</v>
      </c>
      <c r="M457" cm="1">
        <f t="array" ref="M457">SUM(--(RIGHT(_xlfn.TEXTSPLIT(keywords_copy[[#This Row],[processed]], ," "), 1) = "I"))</f>
        <v>0</v>
      </c>
      <c r="N457" cm="1">
        <f t="array" ref="N457">SUM(--(RIGHT(_xlfn.TEXTSPLIT(keywords_copy[[#This Row],[processed]], ," "), 2) = "bl"))</f>
        <v>0</v>
      </c>
      <c r="O457" cm="1">
        <f t="array" ref="O457">SUM(--(ISNUMBER(SEARCH(keywords_copy[[#This Row],[keyword]], keywords_copy[keyword]))))</f>
        <v>4</v>
      </c>
      <c r="P457" t="str" cm="1">
        <f t="array" ref="P457">_xlfn.TEXTJOIN(", ", TRUE, _xlfn._xlws.FILTER(keywords_copy[keyword], ISNUMBER(SEARCH(keywords_copy[[#This Row],[keyword]], keywords_copy[keyword])), ""))</f>
        <v>fail-saf state, fail-saf, fail-saf, fail-saf</v>
      </c>
      <c r="Q457" cm="1">
        <f t="array" ref="Q457">SUM(--((_xlfn.REGEXTEST(keywords_copy[keyword], "^" &amp; keywords_copy[[#This Row],[keyword]] &amp; ".*")) * (keywords_copy[keep]=1) ))</f>
        <v>3</v>
      </c>
      <c r="R457" t="str" cm="1">
        <f t="array" ref="R457">_xlfn.TEXTJOIN(", ", TRUE, _xlfn._xlws.FILTER(keywords_copy[keyword], (_xlfn.REGEXTEST(keywords_copy[keyword], "^" &amp; keywords_copy[[#This Row],[keyword]] &amp; ".*")) * (keywords_copy[keep]=1), ""))</f>
        <v>fail-saf state, fail-saf, fail-saf</v>
      </c>
      <c r="S457" t="str" cm="1">
        <f t="array" ref="S45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58" spans="1:19" hidden="1" x14ac:dyDescent="0.3">
      <c r="A458" t="str">
        <f>IF(NOT(ISBLANK(keywords_copy[[#This Row],[correct value]])), keywords_copy[[#This Row],[correct value]], keywords_copy[[#This Row],[processed]])</f>
        <v>interm</v>
      </c>
      <c r="B458">
        <f>LEN(keywords_copy[[#This Row],[keyword]])</f>
        <v>6</v>
      </c>
      <c r="C458">
        <v>0</v>
      </c>
      <c r="D458">
        <v>1</v>
      </c>
      <c r="E458" t="s">
        <v>541</v>
      </c>
      <c r="G458" t="b">
        <f>COUNTA(_xlfn.TEXTSPLIT(keywords_copy[[#This Row],[processed]]," "))=1</f>
        <v>1</v>
      </c>
      <c r="H458" t="s">
        <v>513</v>
      </c>
      <c r="I458" s="2" t="s">
        <v>514</v>
      </c>
      <c r="K458" cm="1">
        <f t="array" ref="K458">SUM(--((_xlfn.REGEXTEST(keywords_copy[keyword], "\b" &amp; keywords_copy[[#This Row],[keyword]] &amp; ".*")) * (keywords_copy[keep]=1) * (keywords_copy[QA]=keywords_copy[[#This Row],[QA]]) *  (keywords_copy[Redundant]&lt;&gt;1)))</f>
        <v>1</v>
      </c>
      <c r="L458" t="str" cm="1">
        <f t="array" ref="L458">_xlfn.TEXTJOIN(", ", TRUE, _xlfn._xlws.FILTER(keywords_copy[keyword], (_xlfn.REGEXTEST(keywords_copy[keyword], "\b" &amp; keywords_copy[[#This Row],[keyword]] &amp; ".*")) * (keywords_copy[keep]=1)  * (keywords_copy[QA]=keywords_copy[[#This Row],[QA]]) *  (keywords_copy[Redundant]&lt;&gt;1), ""))</f>
        <v>interm</v>
      </c>
      <c r="M458" cm="1">
        <f t="array" ref="M458">SUM(--(RIGHT(_xlfn.TEXTSPLIT(keywords_copy[[#This Row],[processed]], ," "), 1) = "I"))</f>
        <v>0</v>
      </c>
      <c r="N458" cm="1">
        <f t="array" ref="N458">SUM(--(RIGHT(_xlfn.TEXTSPLIT(keywords_copy[[#This Row],[processed]], ," "), 2) = "bl"))</f>
        <v>0</v>
      </c>
      <c r="O458" cm="1">
        <f t="array" ref="O458">SUM(--(ISNUMBER(SEARCH(keywords_copy[[#This Row],[keyword]], keywords_copy[keyword]))))</f>
        <v>2</v>
      </c>
      <c r="P458" t="str" cm="1">
        <f t="array" ref="P458">_xlfn.TEXTJOIN(", ", TRUE, _xlfn._xlws.FILTER(keywords_copy[keyword], ISNUMBER(SEARCH(keywords_copy[[#This Row],[keyword]], keywords_copy[keyword])), ""))</f>
        <v>interm, intermediar</v>
      </c>
      <c r="Q458" cm="1">
        <f t="array" ref="Q458">SUM(--((_xlfn.REGEXTEST(keywords_copy[keyword], "^" &amp; keywords_copy[[#This Row],[keyword]] &amp; ".*")) * (keywords_copy[keep]=1) ))</f>
        <v>2</v>
      </c>
      <c r="R458" t="str" cm="1">
        <f t="array" ref="R458">_xlfn.TEXTJOIN(", ", TRUE, _xlfn._xlws.FILTER(keywords_copy[keyword], (_xlfn.REGEXTEST(keywords_copy[keyword], "^" &amp; keywords_copy[[#This Row],[keyword]] &amp; ".*")) * (keywords_copy[keep]=1), ""))</f>
        <v>interm, intermediar</v>
      </c>
      <c r="S458" t="str" cm="1">
        <f t="array" ref="S45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59" spans="1:19" hidden="1" x14ac:dyDescent="0.3">
      <c r="A459" t="str">
        <f>IF(NOT(ISBLANK(keywords_copy[[#This Row],[correct value]])), keywords_copy[[#This Row],[correct value]], keywords_copy[[#This Row],[processed]])</f>
        <v>intermediar</v>
      </c>
      <c r="B459">
        <f>LEN(keywords_copy[[#This Row],[keyword]])</f>
        <v>11</v>
      </c>
      <c r="C459">
        <v>0</v>
      </c>
      <c r="D459">
        <v>1</v>
      </c>
      <c r="E459" t="s">
        <v>492</v>
      </c>
      <c r="G459" t="b">
        <f>COUNTA(_xlfn.TEXTSPLIT(keywords_copy[[#This Row],[processed]]," "))=1</f>
        <v>1</v>
      </c>
      <c r="H459" t="s">
        <v>434</v>
      </c>
      <c r="I459" s="2" t="s">
        <v>435</v>
      </c>
      <c r="J459" t="s">
        <v>1396</v>
      </c>
      <c r="K459" cm="1">
        <f t="array" ref="K459">SUM(--((_xlfn.REGEXTEST(keywords_copy[keyword], "\b" &amp; keywords_copy[[#This Row],[keyword]] &amp; ".*")) * (keywords_copy[keep]=1) * (keywords_copy[QA]=keywords_copy[[#This Row],[QA]]) *  (keywords_copy[Redundant]&lt;&gt;1)))</f>
        <v>1</v>
      </c>
      <c r="L459" t="str" cm="1">
        <f t="array" ref="L459">_xlfn.TEXTJOIN(", ", TRUE, _xlfn._xlws.FILTER(keywords_copy[keyword], (_xlfn.REGEXTEST(keywords_copy[keyword], "\b" &amp; keywords_copy[[#This Row],[keyword]] &amp; ".*")) * (keywords_copy[keep]=1)  * (keywords_copy[QA]=keywords_copy[[#This Row],[QA]]) *  (keywords_copy[Redundant]&lt;&gt;1), ""))</f>
        <v>intermediar</v>
      </c>
      <c r="M459" cm="1">
        <f t="array" ref="M459">SUM(--(RIGHT(_xlfn.TEXTSPLIT(keywords_copy[[#This Row],[processed]], ," "), 1) = "I"))</f>
        <v>1</v>
      </c>
      <c r="N459" cm="1">
        <f t="array" ref="N459">SUM(--(RIGHT(_xlfn.TEXTSPLIT(keywords_copy[[#This Row],[processed]], ," "), 2) = "bl"))</f>
        <v>0</v>
      </c>
      <c r="O459" cm="1">
        <f t="array" ref="O459">SUM(--(ISNUMBER(SEARCH(keywords_copy[[#This Row],[keyword]], keywords_copy[keyword]))))</f>
        <v>1</v>
      </c>
      <c r="P459" t="str" cm="1">
        <f t="array" ref="P459">_xlfn.TEXTJOIN(", ", TRUE, _xlfn._xlws.FILTER(keywords_copy[keyword], ISNUMBER(SEARCH(keywords_copy[[#This Row],[keyword]], keywords_copy[keyword])), ""))</f>
        <v>intermediar</v>
      </c>
      <c r="Q459" cm="1">
        <f t="array" ref="Q459">SUM(--((_xlfn.REGEXTEST(keywords_copy[keyword], "^" &amp; keywords_copy[[#This Row],[keyword]] &amp; ".*")) * (keywords_copy[keep]=1) ))</f>
        <v>1</v>
      </c>
      <c r="R459" t="str" cm="1">
        <f t="array" ref="R459">_xlfn.TEXTJOIN(", ", TRUE, _xlfn._xlws.FILTER(keywords_copy[keyword], (_xlfn.REGEXTEST(keywords_copy[keyword], "^" &amp; keywords_copy[[#This Row],[keyword]] &amp; ".*")) * (keywords_copy[keep]=1), ""))</f>
        <v>intermediar</v>
      </c>
      <c r="S459" t="str" cm="1">
        <f t="array" ref="S45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460" spans="1:19" hidden="1" x14ac:dyDescent="0.3">
      <c r="A460" t="str">
        <f>IF(NOT(ISBLANK(keywords_copy[[#This Row],[correct value]])), keywords_copy[[#This Row],[correct value]], keywords_copy[[#This Row],[processed]])</f>
        <v>interop</v>
      </c>
      <c r="B460">
        <f>LEN(keywords_copy[[#This Row],[keyword]])</f>
        <v>7</v>
      </c>
      <c r="C460">
        <v>1</v>
      </c>
      <c r="D460">
        <v>1</v>
      </c>
      <c r="E460" t="s">
        <v>115</v>
      </c>
      <c r="G460" t="b">
        <f>COUNTA(_xlfn.TEXTSPLIT(keywords_copy[[#This Row],[processed]]," "))=1</f>
        <v>1</v>
      </c>
      <c r="H460" t="s">
        <v>6</v>
      </c>
      <c r="I460" s="2" t="s">
        <v>7</v>
      </c>
      <c r="K460" cm="1">
        <f t="array" ref="K460">SUM(--((_xlfn.REGEXTEST(keywords_copy[keyword], "\b" &amp; keywords_copy[[#This Row],[keyword]] &amp; ".*")) * (keywords_copy[keep]=1) * (keywords_copy[QA]=keywords_copy[[#This Row],[QA]]) *  (keywords_copy[Redundant]&lt;&gt;1)))</f>
        <v>1</v>
      </c>
      <c r="L460" t="str" cm="1">
        <f t="array" ref="L460">_xlfn.TEXTJOIN(", ", TRUE, _xlfn._xlws.FILTER(keywords_copy[keyword], (_xlfn.REGEXTEST(keywords_copy[keyword], "\b" &amp; keywords_copy[[#This Row],[keyword]] &amp; ".*")) * (keywords_copy[keep]=1)  * (keywords_copy[QA]=keywords_copy[[#This Row],[QA]]) *  (keywords_copy[Redundant]&lt;&gt;1), ""))</f>
        <v>interop</v>
      </c>
      <c r="M460" cm="1">
        <f t="array" ref="M460">SUM(--(RIGHT(_xlfn.TEXTSPLIT(keywords_copy[[#This Row],[processed]], ," "), 1) = "I"))</f>
        <v>0</v>
      </c>
      <c r="N460" cm="1">
        <f t="array" ref="N460">SUM(--(RIGHT(_xlfn.TEXTSPLIT(keywords_copy[[#This Row],[processed]], ," "), 2) = "bl"))</f>
        <v>0</v>
      </c>
      <c r="O460" cm="1">
        <f t="array" ref="O460">SUM(--(ISNUMBER(SEARCH(keywords_copy[[#This Row],[keyword]], keywords_copy[keyword]))))</f>
        <v>3</v>
      </c>
      <c r="P460" t="str" cm="1">
        <f t="array" ref="P460">_xlfn.TEXTJOIN(", ", TRUE, _xlfn._xlws.FILTER(keywords_copy[keyword], ISNUMBER(SEARCH(keywords_copy[[#This Row],[keyword]], keywords_copy[keyword])), ""))</f>
        <v>interop, interop, interoperab</v>
      </c>
      <c r="Q460" cm="1">
        <f t="array" ref="Q460">SUM(--((_xlfn.REGEXTEST(keywords_copy[keyword], "^" &amp; keywords_copy[[#This Row],[keyword]] &amp; ".*")) * (keywords_copy[keep]=1) ))</f>
        <v>3</v>
      </c>
      <c r="R460" t="str" cm="1">
        <f t="array" ref="R460">_xlfn.TEXTJOIN(", ", TRUE, _xlfn._xlws.FILTER(keywords_copy[keyword], (_xlfn.REGEXTEST(keywords_copy[keyword], "^" &amp; keywords_copy[[#This Row],[keyword]] &amp; ".*")) * (keywords_copy[keep]=1), ""))</f>
        <v>interop, interop, interoperab</v>
      </c>
      <c r="S460" t="str" cm="1">
        <f t="array" ref="S46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61" spans="1:19" x14ac:dyDescent="0.3">
      <c r="A461" s="6" t="str">
        <f>IF(NOT(ISBLANK(keywords_copy[[#This Row],[correct value]])), keywords_copy[[#This Row],[correct value]], keywords_copy[[#This Row],[processed]])</f>
        <v>invers</v>
      </c>
      <c r="B461" s="6">
        <f>LEN(keywords_copy[[#This Row],[keyword]])</f>
        <v>6</v>
      </c>
      <c r="C461">
        <v>0</v>
      </c>
      <c r="D461">
        <v>0</v>
      </c>
      <c r="E461" t="s">
        <v>541</v>
      </c>
      <c r="G461" t="b">
        <f>COUNTA(_xlfn.TEXTSPLIT(keywords_copy[[#This Row],[processed]]," "))=1</f>
        <v>1</v>
      </c>
      <c r="H461" t="s">
        <v>494</v>
      </c>
      <c r="I461" t="s">
        <v>495</v>
      </c>
      <c r="K461" cm="1">
        <f t="array" ref="K461">SUM(--((_xlfn.REGEXTEST(keywords_copy[keyword], "\b" &amp; keywords_copy[[#This Row],[keyword]] &amp; ".*")) * (keywords_copy[keep]=1) * (keywords_copy[QA]=keywords_copy[[#This Row],[QA]]) *  (keywords_copy[Redundant]&lt;&gt;1)))</f>
        <v>0</v>
      </c>
      <c r="L461" t="str" cm="1">
        <f t="array" ref="L461">_xlfn.TEXTJOIN(", ", TRUE, _xlfn._xlws.FILTER(keywords_copy[keyword], (_xlfn.REGEXTEST(keywords_copy[keyword], "\b" &amp; keywords_copy[[#This Row],[keyword]] &amp; ".*")) * (keywords_copy[keep]=1)  * (keywords_copy[QA]=keywords_copy[[#This Row],[QA]]) *  (keywords_copy[Redundant]&lt;&gt;1), ""))</f>
        <v/>
      </c>
      <c r="M461" cm="1">
        <f t="array" ref="M461">SUM(--(RIGHT(_xlfn.TEXTSPLIT(keywords_copy[[#This Row],[processed]], ," "), 1) = "I"))</f>
        <v>0</v>
      </c>
      <c r="N461" cm="1">
        <f t="array" ref="N461">SUM(--(RIGHT(_xlfn.TEXTSPLIT(keywords_copy[[#This Row],[processed]], ," "), 2) = "bl"))</f>
        <v>0</v>
      </c>
      <c r="O461" cm="1">
        <f t="array" ref="O461">SUM(--(ISNUMBER(SEARCH(keywords_copy[[#This Row],[keyword]], keywords_copy[keyword]))))</f>
        <v>1</v>
      </c>
      <c r="P461" t="str" cm="1">
        <f t="array" ref="P461">_xlfn.TEXTJOIN(", ", TRUE, _xlfn._xlws.FILTER(keywords_copy[keyword], ISNUMBER(SEARCH(keywords_copy[[#This Row],[keyword]], keywords_copy[keyword])), ""))</f>
        <v>invers</v>
      </c>
      <c r="Q461" cm="1">
        <f t="array" ref="Q461">SUM(--((_xlfn.REGEXTEST(keywords_copy[keyword], "^" &amp; keywords_copy[[#This Row],[keyword]] &amp; ".*")) * (keywords_copy[keep]=1) ))</f>
        <v>0</v>
      </c>
      <c r="R461" t="str" cm="1">
        <f t="array" ref="R461">_xlfn.TEXTJOIN(", ", TRUE, _xlfn._xlws.FILTER(keywords_copy[keyword], (_xlfn.REGEXTEST(keywords_copy[keyword], "^" &amp; keywords_copy[[#This Row],[keyword]] &amp; ".*")) * (keywords_copy[keep]=1), ""))</f>
        <v/>
      </c>
      <c r="S461" t="str" cm="1">
        <f t="array" ref="S46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62" spans="1:19" hidden="1" x14ac:dyDescent="0.3">
      <c r="A462" t="str">
        <f>IF(NOT(ISBLANK(keywords_copy[[#This Row],[correct value]])), keywords_copy[[#This Row],[correct value]], keywords_copy[[#This Row],[processed]])</f>
        <v>interop</v>
      </c>
      <c r="B462">
        <f>LEN(keywords_copy[[#This Row],[keyword]])</f>
        <v>7</v>
      </c>
      <c r="C462">
        <v>0</v>
      </c>
      <c r="D462">
        <v>1</v>
      </c>
      <c r="E462" t="s">
        <v>541</v>
      </c>
      <c r="G462" t="b">
        <f>COUNTA(_xlfn.TEXTSPLIT(keywords_copy[[#This Row],[processed]]," "))=1</f>
        <v>1</v>
      </c>
      <c r="H462" t="s">
        <v>6</v>
      </c>
      <c r="I462" s="2" t="s">
        <v>6</v>
      </c>
      <c r="K462" cm="1">
        <f t="array" ref="K462">SUM(--((_xlfn.REGEXTEST(keywords_copy[keyword], "\b" &amp; keywords_copy[[#This Row],[keyword]] &amp; ".*")) * (keywords_copy[keep]=1) * (keywords_copy[QA]=keywords_copy[[#This Row],[QA]]) *  (keywords_copy[Redundant]&lt;&gt;1)))</f>
        <v>1</v>
      </c>
      <c r="L462" t="str" cm="1">
        <f t="array" ref="L462">_xlfn.TEXTJOIN(", ", TRUE, _xlfn._xlws.FILTER(keywords_copy[keyword], (_xlfn.REGEXTEST(keywords_copy[keyword], "\b" &amp; keywords_copy[[#This Row],[keyword]] &amp; ".*")) * (keywords_copy[keep]=1)  * (keywords_copy[QA]=keywords_copy[[#This Row],[QA]]) *  (keywords_copy[Redundant]&lt;&gt;1), ""))</f>
        <v>interop</v>
      </c>
      <c r="M462" cm="1">
        <f t="array" ref="M462">SUM(--(RIGHT(_xlfn.TEXTSPLIT(keywords_copy[[#This Row],[processed]], ," "), 1) = "I"))</f>
        <v>0</v>
      </c>
      <c r="N462" cm="1">
        <f t="array" ref="N462">SUM(--(RIGHT(_xlfn.TEXTSPLIT(keywords_copy[[#This Row],[processed]], ," "), 2) = "bl"))</f>
        <v>0</v>
      </c>
      <c r="O462" cm="1">
        <f t="array" ref="O462">SUM(--(ISNUMBER(SEARCH(keywords_copy[[#This Row],[keyword]], keywords_copy[keyword]))))</f>
        <v>3</v>
      </c>
      <c r="P462" t="str" cm="1">
        <f t="array" ref="P462">_xlfn.TEXTJOIN(", ", TRUE, _xlfn._xlws.FILTER(keywords_copy[keyword], ISNUMBER(SEARCH(keywords_copy[[#This Row],[keyword]], keywords_copy[keyword])), ""))</f>
        <v>interop, interop, interoperab</v>
      </c>
      <c r="Q462" cm="1">
        <f t="array" ref="Q462">SUM(--((_xlfn.REGEXTEST(keywords_copy[keyword], "^" &amp; keywords_copy[[#This Row],[keyword]] &amp; ".*")) * (keywords_copy[keep]=1) ))</f>
        <v>3</v>
      </c>
      <c r="R462" t="str" cm="1">
        <f t="array" ref="R462">_xlfn.TEXTJOIN(", ", TRUE, _xlfn._xlws.FILTER(keywords_copy[keyword], (_xlfn.REGEXTEST(keywords_copy[keyword], "^" &amp; keywords_copy[[#This Row],[keyword]] &amp; ".*")) * (keywords_copy[keep]=1), ""))</f>
        <v>interop, interop, interoperab</v>
      </c>
      <c r="S462" t="str" cm="1">
        <f t="array" ref="S4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63" spans="1:19" hidden="1" x14ac:dyDescent="0.3">
      <c r="A463" t="str">
        <f>IF(NOT(ISBLANK(keywords_copy[[#This Row],[correct value]])), keywords_copy[[#This Row],[correct value]], keywords_copy[[#This Row],[processed]])</f>
        <v>interoperab</v>
      </c>
      <c r="B463">
        <f>LEN(keywords_copy[[#This Row],[keyword]])</f>
        <v>11</v>
      </c>
      <c r="C463">
        <v>0</v>
      </c>
      <c r="D463">
        <v>1</v>
      </c>
      <c r="E463" t="s">
        <v>115</v>
      </c>
      <c r="F463">
        <v>1</v>
      </c>
      <c r="G463" t="b">
        <f>COUNTA(_xlfn.TEXTSPLIT(keywords_copy[[#This Row],[processed]]," "))=1</f>
        <v>1</v>
      </c>
      <c r="H463" t="s">
        <v>11</v>
      </c>
      <c r="I463" s="2" t="s">
        <v>11</v>
      </c>
      <c r="K463" cm="1">
        <f t="array" ref="K463">SUM(--((_xlfn.REGEXTEST(keywords_copy[keyword], "\b" &amp; keywords_copy[[#This Row],[keyword]] &amp; ".*")) * (keywords_copy[keep]=1) * (keywords_copy[QA]=keywords_copy[[#This Row],[QA]]) *  (keywords_copy[Redundant]&lt;&gt;1)))</f>
        <v>0</v>
      </c>
      <c r="L463" t="str" cm="1">
        <f t="array" ref="L463">_xlfn.TEXTJOIN(", ", TRUE, _xlfn._xlws.FILTER(keywords_copy[keyword], (_xlfn.REGEXTEST(keywords_copy[keyword], "\b" &amp; keywords_copy[[#This Row],[keyword]] &amp; ".*")) * (keywords_copy[keep]=1)  * (keywords_copy[QA]=keywords_copy[[#This Row],[QA]]) *  (keywords_copy[Redundant]&lt;&gt;1), ""))</f>
        <v/>
      </c>
      <c r="M463" cm="1">
        <f t="array" ref="M463">SUM(--(RIGHT(_xlfn.TEXTSPLIT(keywords_copy[[#This Row],[processed]], ," "), 1) = "I"))</f>
        <v>0</v>
      </c>
      <c r="N463" cm="1">
        <f t="array" ref="N463">SUM(--(RIGHT(_xlfn.TEXTSPLIT(keywords_copy[[#This Row],[processed]], ," "), 2) = "bl"))</f>
        <v>0</v>
      </c>
      <c r="O463" cm="1">
        <f t="array" ref="O463">SUM(--(ISNUMBER(SEARCH(keywords_copy[[#This Row],[keyword]], keywords_copy[keyword]))))</f>
        <v>1</v>
      </c>
      <c r="P463" t="str" cm="1">
        <f t="array" ref="P463">_xlfn.TEXTJOIN(", ", TRUE, _xlfn._xlws.FILTER(keywords_copy[keyword], ISNUMBER(SEARCH(keywords_copy[[#This Row],[keyword]], keywords_copy[keyword])), ""))</f>
        <v>interoperab</v>
      </c>
      <c r="Q463" cm="1">
        <f t="array" ref="Q463">SUM(--((_xlfn.REGEXTEST(keywords_copy[keyword], "^" &amp; keywords_copy[[#This Row],[keyword]] &amp; ".*")) * (keywords_copy[keep]=1) ))</f>
        <v>1</v>
      </c>
      <c r="R463" t="str" cm="1">
        <f t="array" ref="R463">_xlfn.TEXTJOIN(", ", TRUE, _xlfn._xlws.FILTER(keywords_copy[keyword], (_xlfn.REGEXTEST(keywords_copy[keyword], "^" &amp; keywords_copy[[#This Row],[keyword]] &amp; ".*")) * (keywords_copy[keep]=1), ""))</f>
        <v>interoperab</v>
      </c>
      <c r="S463" t="str" cm="1">
        <f t="array" ref="S46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64" spans="1:19" hidden="1" x14ac:dyDescent="0.3">
      <c r="A464" t="str">
        <f>IF(NOT(ISBLANK(keywords_copy[[#This Row],[correct value]])), keywords_copy[[#This Row],[correct value]], keywords_copy[[#This Row],[processed]])</f>
        <v>inject</v>
      </c>
      <c r="B464">
        <f>LEN(keywords_copy[[#This Row],[keyword]])</f>
        <v>6</v>
      </c>
      <c r="C464">
        <v>0</v>
      </c>
      <c r="D464">
        <v>1</v>
      </c>
      <c r="E464" t="s">
        <v>1184</v>
      </c>
      <c r="G464" t="b">
        <f>COUNTA(_xlfn.TEXTSPLIT(keywords_copy[[#This Row],[processed]]," "))=1</f>
        <v>1</v>
      </c>
      <c r="H464" t="s">
        <v>423</v>
      </c>
      <c r="I464" s="2" t="s">
        <v>423</v>
      </c>
      <c r="K464" cm="1">
        <f t="array" ref="K464">SUM(--((_xlfn.REGEXTEST(keywords_copy[keyword], "\b" &amp; keywords_copy[[#This Row],[keyword]] &amp; ".*")) * (keywords_copy[keep]=1) * (keywords_copy[QA]=keywords_copy[[#This Row],[QA]]) *  (keywords_copy[Redundant]&lt;&gt;1)))</f>
        <v>1</v>
      </c>
      <c r="L464" t="str" cm="1">
        <f t="array" ref="L464">_xlfn.TEXTJOIN(", ", TRUE, _xlfn._xlws.FILTER(keywords_copy[keyword], (_xlfn.REGEXTEST(keywords_copy[keyword], "\b" &amp; keywords_copy[[#This Row],[keyword]] &amp; ".*")) * (keywords_copy[keep]=1)  * (keywords_copy[QA]=keywords_copy[[#This Row],[QA]]) *  (keywords_copy[Redundant]&lt;&gt;1), ""))</f>
        <v>inject</v>
      </c>
      <c r="M464" cm="1">
        <f t="array" ref="M464">SUM(--(RIGHT(_xlfn.TEXTSPLIT(keywords_copy[[#This Row],[processed]], ," "), 1) = "I"))</f>
        <v>0</v>
      </c>
      <c r="N464" cm="1">
        <f t="array" ref="N464">SUM(--(RIGHT(_xlfn.TEXTSPLIT(keywords_copy[[#This Row],[processed]], ," "), 2) = "bl"))</f>
        <v>0</v>
      </c>
      <c r="O464" cm="1">
        <f t="array" ref="O464">SUM(--(ISNUMBER(SEARCH(keywords_copy[[#This Row],[keyword]], keywords_copy[keyword]))))</f>
        <v>2</v>
      </c>
      <c r="P464" t="str" cm="1">
        <f t="array" ref="P464">_xlfn.TEXTJOIN(", ", TRUE, _xlfn._xlws.FILTER(keywords_copy[keyword], ISNUMBER(SEARCH(keywords_copy[[#This Row],[keyword]], keywords_copy[keyword])), ""))</f>
        <v>inject, inject</v>
      </c>
      <c r="Q464" cm="1">
        <f t="array" ref="Q464">SUM(--((_xlfn.REGEXTEST(keywords_copy[keyword], "^" &amp; keywords_copy[[#This Row],[keyword]] &amp; ".*")) * (keywords_copy[keep]=1) ))</f>
        <v>2</v>
      </c>
      <c r="R464" t="str" cm="1">
        <f t="array" ref="R464">_xlfn.TEXTJOIN(", ", TRUE, _xlfn._xlws.FILTER(keywords_copy[keyword], (_xlfn.REGEXTEST(keywords_copy[keyword], "^" &amp; keywords_copy[[#This Row],[keyword]] &amp; ".*")) * (keywords_copy[keep]=1), ""))</f>
        <v>inject, inject</v>
      </c>
      <c r="S464" t="str" cm="1">
        <f t="array" ref="S46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65" spans="1:19" hidden="1" x14ac:dyDescent="0.3">
      <c r="A465" t="str">
        <f>IF(NOT(ISBLANK(keywords_copy[[#This Row],[correct value]])), keywords_copy[[#This Row],[correct value]], keywords_copy[[#This Row],[processed]])</f>
        <v>perform</v>
      </c>
      <c r="B465">
        <f>LEN(keywords_copy[[#This Row],[keyword]])</f>
        <v>7</v>
      </c>
      <c r="C465">
        <v>0</v>
      </c>
      <c r="D465">
        <v>1</v>
      </c>
      <c r="E465" t="s">
        <v>1383</v>
      </c>
      <c r="G465" t="b">
        <f>COUNTA(_xlfn.TEXTSPLIT(keywords_copy[[#This Row],[processed]]," "))=1</f>
        <v>1</v>
      </c>
      <c r="H465" t="s">
        <v>648</v>
      </c>
      <c r="I465" s="2" t="s">
        <v>746</v>
      </c>
      <c r="K465" cm="1">
        <f t="array" ref="K465">SUM(--((_xlfn.REGEXTEST(keywords_copy[keyword], "\b" &amp; keywords_copy[[#This Row],[keyword]] &amp; ".*")) * (keywords_copy[keep]=1) * (keywords_copy[QA]=keywords_copy[[#This Row],[QA]]) *  (keywords_copy[Redundant]&lt;&gt;1)))</f>
        <v>1</v>
      </c>
      <c r="L465" t="str" cm="1">
        <f t="array" ref="L465">_xlfn.TEXTJOIN(", ", TRUE, _xlfn._xlws.FILTER(keywords_copy[keyword], (_xlfn.REGEXTEST(keywords_copy[keyword], "\b" &amp; keywords_copy[[#This Row],[keyword]] &amp; ".*")) * (keywords_copy[keep]=1)  * (keywords_copy[QA]=keywords_copy[[#This Row],[QA]]) *  (keywords_copy[Redundant]&lt;&gt;1), ""))</f>
        <v>perform</v>
      </c>
      <c r="M465" cm="1">
        <f t="array" ref="M465">SUM(--(RIGHT(_xlfn.TEXTSPLIT(keywords_copy[[#This Row],[processed]], ," "), 1) = "I"))</f>
        <v>0</v>
      </c>
      <c r="N465" cm="1">
        <f t="array" ref="N465">SUM(--(RIGHT(_xlfn.TEXTSPLIT(keywords_copy[[#This Row],[processed]], ," "), 2) = "bl"))</f>
        <v>0</v>
      </c>
      <c r="O465" cm="1">
        <f t="array" ref="O465">SUM(--(ISNUMBER(SEARCH(keywords_copy[[#This Row],[keyword]], keywords_copy[keyword]))))</f>
        <v>19</v>
      </c>
      <c r="P465" t="str" cm="1">
        <f t="array" ref="P465">_xlfn.TEXTJOIN(", ", TRUE, _xlfn._xlws.FILTER(keywords_copy[keyword], ISNUMBER(SEARCH(keywords_copy[[#This Row],[keyword]], keywords_copy[keyword])), ""))</f>
        <v>applic perform, improv perform, perform, optim perform, perform, perform analys, perform efficien, perform engin, perform evalu, perform issu, perform metric, perform model, perform optim, perform requir, perform target, perform test, resourc perform, softwar perform, workload perform</v>
      </c>
      <c r="Q465" cm="1">
        <f t="array" ref="Q465">SUM(--((_xlfn.REGEXTEST(keywords_copy[keyword], "^" &amp; keywords_copy[[#This Row],[keyword]] &amp; ".*")) * (keywords_copy[keep]=1) ))</f>
        <v>13</v>
      </c>
      <c r="R465" t="str" cm="1">
        <f t="array" ref="R465">_xlfn.TEXTJOIN(", ", TRUE, _xlfn._xlws.FILTER(keywords_copy[keyword], (_xlfn.REGEXTEST(keywords_copy[keyword], "^" &amp; keywords_copy[[#This Row],[keyword]] &amp; ".*")) * (keywords_copy[keep]=1), ""))</f>
        <v>perform, perform, perform analys, perform efficien, perform engin, perform evalu, perform issu, perform metric, perform model, perform optim, perform requir, perform target, perform test</v>
      </c>
      <c r="S465" t="str" cm="1">
        <f t="array" ref="S46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66" spans="1:19" hidden="1" x14ac:dyDescent="0.3">
      <c r="A466" t="str">
        <f>IF(NOT(ISBLANK(keywords_copy[[#This Row],[correct value]])), keywords_copy[[#This Row],[correct value]], keywords_copy[[#This Row],[processed]])</f>
        <v>iop</v>
      </c>
      <c r="B466">
        <f>LEN(keywords_copy[[#This Row],[keyword]])</f>
        <v>3</v>
      </c>
      <c r="C466">
        <v>1</v>
      </c>
      <c r="D466">
        <v>1</v>
      </c>
      <c r="E466" t="s">
        <v>746</v>
      </c>
      <c r="G466" t="b">
        <f>COUNTA(_xlfn.TEXTSPLIT(keywords_copy[[#This Row],[processed]]," "))=1</f>
        <v>1</v>
      </c>
      <c r="H466" t="s">
        <v>694</v>
      </c>
      <c r="I466" s="2" t="s">
        <v>695</v>
      </c>
      <c r="K466" cm="1">
        <f t="array" ref="K466">SUM(--((_xlfn.REGEXTEST(keywords_copy[keyword], "\b" &amp; keywords_copy[[#This Row],[keyword]] &amp; ".*")) * (keywords_copy[keep]=1) * (keywords_copy[QA]=keywords_copy[[#This Row],[QA]]) *  (keywords_copy[Redundant]&lt;&gt;1)))</f>
        <v>1</v>
      </c>
      <c r="L466" t="str" cm="1">
        <f t="array" ref="L466">_xlfn.TEXTJOIN(", ", TRUE, _xlfn._xlws.FILTER(keywords_copy[keyword], (_xlfn.REGEXTEST(keywords_copy[keyword], "\b" &amp; keywords_copy[[#This Row],[keyword]] &amp; ".*")) * (keywords_copy[keep]=1)  * (keywords_copy[QA]=keywords_copy[[#This Row],[QA]]) *  (keywords_copy[Redundant]&lt;&gt;1), ""))</f>
        <v>iop</v>
      </c>
      <c r="M466" cm="1">
        <f t="array" ref="M466">SUM(--(RIGHT(_xlfn.TEXTSPLIT(keywords_copy[[#This Row],[processed]], ," "), 1) = "I"))</f>
        <v>0</v>
      </c>
      <c r="N466" cm="1">
        <f t="array" ref="N466">SUM(--(RIGHT(_xlfn.TEXTSPLIT(keywords_copy[[#This Row],[processed]], ," "), 2) = "bl"))</f>
        <v>0</v>
      </c>
      <c r="O466" cm="1">
        <f t="array" ref="O466">SUM(--(ISNUMBER(SEARCH(keywords_copy[[#This Row],[keyword]], keywords_copy[keyword]))))</f>
        <v>1</v>
      </c>
      <c r="P466" t="str" cm="1">
        <f t="array" ref="P466">_xlfn.TEXTJOIN(", ", TRUE, _xlfn._xlws.FILTER(keywords_copy[keyword], ISNUMBER(SEARCH(keywords_copy[[#This Row],[keyword]], keywords_copy[keyword])), ""))</f>
        <v>iop</v>
      </c>
      <c r="Q466" cm="1">
        <f t="array" ref="Q466">SUM(--((_xlfn.REGEXTEST(keywords_copy[keyword], "^" &amp; keywords_copy[[#This Row],[keyword]] &amp; ".*")) * (keywords_copy[keep]=1) ))</f>
        <v>1</v>
      </c>
      <c r="R466" t="str" cm="1">
        <f t="array" ref="R466">_xlfn.TEXTJOIN(", ", TRUE, _xlfn._xlws.FILTER(keywords_copy[keyword], (_xlfn.REGEXTEST(keywords_copy[keyword], "^" &amp; keywords_copy[[#This Row],[keyword]] &amp; ".*")) * (keywords_copy[keep]=1), ""))</f>
        <v>iop</v>
      </c>
      <c r="S466" t="str" cm="1">
        <f t="array" ref="S46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67" spans="1:19" hidden="1" x14ac:dyDescent="0.3">
      <c r="A467" t="str">
        <f>IF(NOT(ISBLANK(keywords_copy[[#This Row],[correct value]])), keywords_copy[[#This Row],[correct value]], keywords_copy[[#This Row],[processed]])</f>
        <v>integr</v>
      </c>
      <c r="B467">
        <f>LEN(keywords_copy[[#This Row],[keyword]])</f>
        <v>6</v>
      </c>
      <c r="C467">
        <v>0</v>
      </c>
      <c r="D467">
        <v>1</v>
      </c>
      <c r="E467" t="s">
        <v>1184</v>
      </c>
      <c r="G467" t="b">
        <f>COUNTA(_xlfn.TEXTSPLIT(keywords_copy[[#This Row],[processed]]," "))=1</f>
        <v>1</v>
      </c>
      <c r="H467" t="s">
        <v>517</v>
      </c>
      <c r="I467" s="2" t="s">
        <v>817</v>
      </c>
      <c r="J467" t="s">
        <v>517</v>
      </c>
      <c r="K467" cm="1">
        <f t="array" ref="K467">SUM(--((_xlfn.REGEXTEST(keywords_copy[keyword], "\b" &amp; keywords_copy[[#This Row],[keyword]] &amp; ".*")) * (keywords_copy[keep]=1) * (keywords_copy[QA]=keywords_copy[[#This Row],[QA]]) *  (keywords_copy[Redundant]&lt;&gt;1)))</f>
        <v>1</v>
      </c>
      <c r="L467" t="str" cm="1">
        <f t="array" ref="L467">_xlfn.TEXTJOIN(", ", TRUE, _xlfn._xlws.FILTER(keywords_copy[keyword], (_xlfn.REGEXTEST(keywords_copy[keyword], "\b" &amp; keywords_copy[[#This Row],[keyword]] &amp; ".*")) * (keywords_copy[keep]=1)  * (keywords_copy[QA]=keywords_copy[[#This Row],[QA]]) *  (keywords_copy[Redundant]&lt;&gt;1), ""))</f>
        <v>integr</v>
      </c>
      <c r="M467" cm="1">
        <f t="array" ref="M467">SUM(--(RIGHT(_xlfn.TEXTSPLIT(keywords_copy[[#This Row],[processed]], ," "), 1) = "I"))</f>
        <v>0</v>
      </c>
      <c r="N467" cm="1">
        <f t="array" ref="N467">SUM(--(RIGHT(_xlfn.TEXTSPLIT(keywords_copy[[#This Row],[processed]], ," "), 2) = "bl"))</f>
        <v>0</v>
      </c>
      <c r="O467" cm="1">
        <f t="array" ref="O467">SUM(--(ISNUMBER(SEARCH(keywords_copy[[#This Row],[keyword]], keywords_copy[keyword]))))</f>
        <v>9</v>
      </c>
      <c r="P467" t="str" cm="1">
        <f t="array" ref="P467">_xlfn.TEXTJOIN(", ", TRUE, _xlfn._xlws.FILTER(keywords_copy[keyword], ISNUMBER(SEARCH(keywords_copy[[#This Row],[keyword]], keywords_copy[keyword])), ""))</f>
        <v>compon integr, integr, integr, integr, integr, integr, integr test, integr, integr</v>
      </c>
      <c r="Q467" cm="1">
        <f t="array" ref="Q467">SUM(--((_xlfn.REGEXTEST(keywords_copy[keyword], "^" &amp; keywords_copy[[#This Row],[keyword]] &amp; ".*")) * (keywords_copy[keep]=1) ))</f>
        <v>8</v>
      </c>
      <c r="R467" t="str" cm="1">
        <f t="array" ref="R467">_xlfn.TEXTJOIN(", ", TRUE, _xlfn._xlws.FILTER(keywords_copy[keyword], (_xlfn.REGEXTEST(keywords_copy[keyword], "^" &amp; keywords_copy[[#This Row],[keyword]] &amp; ".*")) * (keywords_copy[keep]=1), ""))</f>
        <v>integr, integr, integr, integr, integr, integr test, integr, integr</v>
      </c>
      <c r="S467" t="str" cm="1">
        <f t="array" ref="S46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68" spans="1:19" hidden="1" x14ac:dyDescent="0.3">
      <c r="A468" t="str">
        <f>IF(NOT(ISBLANK(keywords_copy[[#This Row],[correct value]])), keywords_copy[[#This Row],[correct value]], keywords_copy[[#This Row],[processed]])</f>
        <v>intrus</v>
      </c>
      <c r="B468">
        <f>LEN(keywords_copy[[#This Row],[keyword]])</f>
        <v>6</v>
      </c>
      <c r="C468">
        <v>0</v>
      </c>
      <c r="D468">
        <v>1</v>
      </c>
      <c r="E468" t="s">
        <v>1184</v>
      </c>
      <c r="G468" t="b">
        <f>COUNTA(_xlfn.TEXTSPLIT(keywords_copy[[#This Row],[processed]]," "))=1</f>
        <v>1</v>
      </c>
      <c r="H468" t="s">
        <v>994</v>
      </c>
      <c r="I468" s="2" t="s">
        <v>995</v>
      </c>
      <c r="K468" cm="1">
        <f t="array" ref="K468">SUM(--((_xlfn.REGEXTEST(keywords_copy[keyword], "\b" &amp; keywords_copy[[#This Row],[keyword]] &amp; ".*")) * (keywords_copy[keep]=1) * (keywords_copy[QA]=keywords_copy[[#This Row],[QA]]) *  (keywords_copy[Redundant]&lt;&gt;1)))</f>
        <v>1</v>
      </c>
      <c r="L468" t="str" cm="1">
        <f t="array" ref="L468">_xlfn.TEXTJOIN(", ", TRUE, _xlfn._xlws.FILTER(keywords_copy[keyword], (_xlfn.REGEXTEST(keywords_copy[keyword], "\b" &amp; keywords_copy[[#This Row],[keyword]] &amp; ".*")) * (keywords_copy[keep]=1)  * (keywords_copy[QA]=keywords_copy[[#This Row],[QA]]) *  (keywords_copy[Redundant]&lt;&gt;1), ""))</f>
        <v>intrus</v>
      </c>
      <c r="M468" cm="1">
        <f t="array" ref="M468">SUM(--(RIGHT(_xlfn.TEXTSPLIT(keywords_copy[[#This Row],[processed]], ," "), 1) = "I"))</f>
        <v>0</v>
      </c>
      <c r="N468" cm="1">
        <f t="array" ref="N468">SUM(--(RIGHT(_xlfn.TEXTSPLIT(keywords_copy[[#This Row],[processed]], ," "), 2) = "bl"))</f>
        <v>0</v>
      </c>
      <c r="O468" cm="1">
        <f t="array" ref="O468">SUM(--(ISNUMBER(SEARCH(keywords_copy[[#This Row],[keyword]], keywords_copy[keyword]))))</f>
        <v>1</v>
      </c>
      <c r="P468" t="str" cm="1">
        <f t="array" ref="P468">_xlfn.TEXTJOIN(", ", TRUE, _xlfn._xlws.FILTER(keywords_copy[keyword], ISNUMBER(SEARCH(keywords_copy[[#This Row],[keyword]], keywords_copy[keyword])), ""))</f>
        <v>intrus</v>
      </c>
      <c r="Q468" cm="1">
        <f t="array" ref="Q468">SUM(--((_xlfn.REGEXTEST(keywords_copy[keyword], "^" &amp; keywords_copy[[#This Row],[keyword]] &amp; ".*")) * (keywords_copy[keep]=1) ))</f>
        <v>1</v>
      </c>
      <c r="R468" t="str" cm="1">
        <f t="array" ref="R468">_xlfn.TEXTJOIN(", ", TRUE, _xlfn._xlws.FILTER(keywords_copy[keyword], (_xlfn.REGEXTEST(keywords_copy[keyword], "^" &amp; keywords_copy[[#This Row],[keyword]] &amp; ".*")) * (keywords_copy[keep]=1), ""))</f>
        <v>intrus</v>
      </c>
      <c r="S468" t="str" cm="1">
        <f t="array" ref="S46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69" spans="1:19" hidden="1" x14ac:dyDescent="0.3">
      <c r="A469" t="str">
        <f>IF(NOT(ISBLANK(keywords_copy[[#This Row],[correct value]])), keywords_copy[[#This Row],[correct value]], keywords_copy[[#This Row],[processed]])</f>
        <v>maintain</v>
      </c>
      <c r="B469">
        <f>LEN(keywords_copy[[#This Row],[keyword]])</f>
        <v>8</v>
      </c>
      <c r="C469">
        <v>0</v>
      </c>
      <c r="D469">
        <v>1</v>
      </c>
      <c r="E469" t="s">
        <v>969</v>
      </c>
      <c r="G469" t="b">
        <f>COUNTA(_xlfn.TEXTSPLIT(keywords_copy[[#This Row],[processed]]," "))=1</f>
        <v>1</v>
      </c>
      <c r="H469" t="s">
        <v>527</v>
      </c>
      <c r="I469" s="2" t="s">
        <v>527</v>
      </c>
      <c r="K469" cm="1">
        <f t="array" ref="K469">SUM(--((_xlfn.REGEXTEST(keywords_copy[keyword], "\b" &amp; keywords_copy[[#This Row],[keyword]] &amp; ".*")) * (keywords_copy[keep]=1) * (keywords_copy[QA]=keywords_copy[[#This Row],[QA]]) *  (keywords_copy[Redundant]&lt;&gt;1)))</f>
        <v>1</v>
      </c>
      <c r="L469" t="str" cm="1">
        <f t="array" ref="L469">_xlfn.TEXTJOIN(", ", TRUE, _xlfn._xlws.FILTER(keywords_copy[keyword], (_xlfn.REGEXTEST(keywords_copy[keyword], "\b" &amp; keywords_copy[[#This Row],[keyword]] &amp; ".*")) * (keywords_copy[keep]=1)  * (keywords_copy[QA]=keywords_copy[[#This Row],[QA]]) *  (keywords_copy[Redundant]&lt;&gt;1), ""))</f>
        <v>maintain</v>
      </c>
      <c r="M469" cm="1">
        <f t="array" ref="M469">SUM(--(RIGHT(_xlfn.TEXTSPLIT(keywords_copy[[#This Row],[processed]], ," "), 1) = "I"))</f>
        <v>0</v>
      </c>
      <c r="N469" cm="1">
        <f t="array" ref="N469">SUM(--(RIGHT(_xlfn.TEXTSPLIT(keywords_copy[[#This Row],[processed]], ," "), 2) = "bl"))</f>
        <v>0</v>
      </c>
      <c r="O469" cm="1">
        <f t="array" ref="O469">SUM(--(ISNUMBER(SEARCH(keywords_copy[[#This Row],[keyword]], keywords_copy[keyword]))))</f>
        <v>3</v>
      </c>
      <c r="P469" t="str" cm="1">
        <f t="array" ref="P469">_xlfn.TEXTJOIN(", ", TRUE, _xlfn._xlws.FILTER(keywords_copy[keyword], ISNUMBER(SEARCH(keywords_copy[[#This Row],[keyword]], keywords_copy[keyword])), ""))</f>
        <v>maintain, maintain, maintain semant coher</v>
      </c>
      <c r="Q469" cm="1">
        <f t="array" ref="Q469">SUM(--((_xlfn.REGEXTEST(keywords_copy[keyword], "^" &amp; keywords_copy[[#This Row],[keyword]] &amp; ".*")) * (keywords_copy[keep]=1) ))</f>
        <v>3</v>
      </c>
      <c r="R469" t="str" cm="1">
        <f t="array" ref="R469">_xlfn.TEXTJOIN(", ", TRUE, _xlfn._xlws.FILTER(keywords_copy[keyword], (_xlfn.REGEXTEST(keywords_copy[keyword], "^" &amp; keywords_copy[[#This Row],[keyword]] &amp; ".*")) * (keywords_copy[keep]=1), ""))</f>
        <v>maintain, maintain, maintain semant coher</v>
      </c>
      <c r="S469" t="str" cm="1">
        <f t="array" ref="S46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70" spans="1:19" x14ac:dyDescent="0.3">
      <c r="A470" s="6" t="str">
        <f>IF(NOT(ISBLANK(keywords_copy[[#This Row],[correct value]])), keywords_copy[[#This Row],[correct value]], keywords_copy[[#This Row],[processed]])</f>
        <v>kill switch</v>
      </c>
      <c r="B470" s="6">
        <f>LEN(keywords_copy[[#This Row],[keyword]])</f>
        <v>11</v>
      </c>
      <c r="C470">
        <v>0</v>
      </c>
      <c r="D470">
        <v>0</v>
      </c>
      <c r="E470" t="s">
        <v>390</v>
      </c>
      <c r="G470" t="b">
        <f>COUNTA(_xlfn.TEXTSPLIT(keywords_copy[[#This Row],[processed]]," "))=1</f>
        <v>0</v>
      </c>
      <c r="H470" t="s">
        <v>246</v>
      </c>
      <c r="I470" t="s">
        <v>246</v>
      </c>
      <c r="K470" cm="1">
        <f t="array" ref="K470">SUM(--((_xlfn.REGEXTEST(keywords_copy[keyword], "\b" &amp; keywords_copy[[#This Row],[keyword]] &amp; ".*")) * (keywords_copy[keep]=1) * (keywords_copy[QA]=keywords_copy[[#This Row],[QA]]) *  (keywords_copy[Redundant]&lt;&gt;1)))</f>
        <v>0</v>
      </c>
      <c r="L470" t="str" cm="1">
        <f t="array" ref="L470">_xlfn.TEXTJOIN(", ", TRUE, _xlfn._xlws.FILTER(keywords_copy[keyword], (_xlfn.REGEXTEST(keywords_copy[keyword], "\b" &amp; keywords_copy[[#This Row],[keyword]] &amp; ".*")) * (keywords_copy[keep]=1)  * (keywords_copy[QA]=keywords_copy[[#This Row],[QA]]) *  (keywords_copy[Redundant]&lt;&gt;1), ""))</f>
        <v/>
      </c>
      <c r="M470" cm="1">
        <f t="array" ref="M470">SUM(--(RIGHT(_xlfn.TEXTSPLIT(keywords_copy[[#This Row],[processed]], ," "), 1) = "I"))</f>
        <v>0</v>
      </c>
      <c r="N470" cm="1">
        <f t="array" ref="N470">SUM(--(RIGHT(_xlfn.TEXTSPLIT(keywords_copy[[#This Row],[processed]], ," "), 2) = "bl"))</f>
        <v>0</v>
      </c>
      <c r="O470" cm="1">
        <f t="array" ref="O470">SUM(--(ISNUMBER(SEARCH(keywords_copy[[#This Row],[keyword]], keywords_copy[keyword]))))</f>
        <v>1</v>
      </c>
      <c r="P470" t="str" cm="1">
        <f t="array" ref="P470">_xlfn.TEXTJOIN(", ", TRUE, _xlfn._xlws.FILTER(keywords_copy[keyword], ISNUMBER(SEARCH(keywords_copy[[#This Row],[keyword]], keywords_copy[keyword])), ""))</f>
        <v>kill switch</v>
      </c>
      <c r="Q470" cm="1">
        <f t="array" ref="Q470">SUM(--((_xlfn.REGEXTEST(keywords_copy[keyword], "^" &amp; keywords_copy[[#This Row],[keyword]] &amp; ".*")) * (keywords_copy[keep]=1) ))</f>
        <v>0</v>
      </c>
      <c r="R470" t="str" cm="1">
        <f t="array" ref="R470">_xlfn.TEXTJOIN(", ", TRUE, _xlfn._xlws.FILTER(keywords_copy[keyword], (_xlfn.REGEXTEST(keywords_copy[keyword], "^" &amp; keywords_copy[[#This Row],[keyword]] &amp; ".*")) * (keywords_copy[keep]=1), ""))</f>
        <v/>
      </c>
      <c r="S470" t="str" cm="1">
        <f t="array" ref="S47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71" spans="1:19" hidden="1" x14ac:dyDescent="0.3">
      <c r="A471" t="str">
        <f>IF(NOT(ISBLANK(keywords_copy[[#This Row],[correct value]])), keywords_copy[[#This Row],[correct value]], keywords_copy[[#This Row],[processed]])</f>
        <v>black-box</v>
      </c>
      <c r="B471">
        <f>LEN(keywords_copy[[#This Row],[keyword]])</f>
        <v>9</v>
      </c>
      <c r="C471">
        <v>1</v>
      </c>
      <c r="D471">
        <v>1</v>
      </c>
      <c r="E471" t="s">
        <v>1262</v>
      </c>
      <c r="G471" t="b">
        <f>COUNTA(_xlfn.TEXTSPLIT(keywords_copy[[#This Row],[processed]]," "))=1</f>
        <v>1</v>
      </c>
      <c r="H471" t="s">
        <v>1223</v>
      </c>
      <c r="I471" s="2" t="s">
        <v>1223</v>
      </c>
      <c r="K471" cm="1">
        <f t="array" ref="K471">SUM(--((_xlfn.REGEXTEST(keywords_copy[keyword], "\b" &amp; keywords_copy[[#This Row],[keyword]] &amp; ".*")) * (keywords_copy[keep]=1) * (keywords_copy[QA]=keywords_copy[[#This Row],[QA]]) *  (keywords_copy[Redundant]&lt;&gt;1)))</f>
        <v>1</v>
      </c>
      <c r="L471" t="str" cm="1">
        <f t="array" ref="L471">_xlfn.TEXTJOIN(", ", TRUE, _xlfn._xlws.FILTER(keywords_copy[keyword], (_xlfn.REGEXTEST(keywords_copy[keyword], "\b" &amp; keywords_copy[[#This Row],[keyword]] &amp; ".*")) * (keywords_copy[keep]=1)  * (keywords_copy[QA]=keywords_copy[[#This Row],[QA]]) *  (keywords_copy[Redundant]&lt;&gt;1), ""))</f>
        <v>black-box</v>
      </c>
      <c r="M471" cm="1">
        <f t="array" ref="M471">SUM(--(RIGHT(_xlfn.TEXTSPLIT(keywords_copy[[#This Row],[processed]], ," "), 1) = "I"))</f>
        <v>0</v>
      </c>
      <c r="N471" cm="1">
        <f t="array" ref="N471">SUM(--(RIGHT(_xlfn.TEXTSPLIT(keywords_copy[[#This Row],[processed]], ," "), 2) = "bl"))</f>
        <v>0</v>
      </c>
      <c r="O471" cm="1">
        <f t="array" ref="O471">SUM(--(ISNUMBER(SEARCH(keywords_copy[[#This Row],[keyword]], keywords_copy[keyword]))))</f>
        <v>1</v>
      </c>
      <c r="P471" t="str" cm="1">
        <f t="array" ref="P471">_xlfn.TEXTJOIN(", ", TRUE, _xlfn._xlws.FILTER(keywords_copy[keyword], ISNUMBER(SEARCH(keywords_copy[[#This Row],[keyword]], keywords_copy[keyword])), ""))</f>
        <v>black-box</v>
      </c>
      <c r="Q471" cm="1">
        <f t="array" ref="Q471">SUM(--((_xlfn.REGEXTEST(keywords_copy[keyword], "^" &amp; keywords_copy[[#This Row],[keyword]] &amp; ".*")) * (keywords_copy[keep]=1) ))</f>
        <v>1</v>
      </c>
      <c r="R471" t="str" cm="1">
        <f t="array" ref="R471">_xlfn.TEXTJOIN(", ", TRUE, _xlfn._xlws.FILTER(keywords_copy[keyword], (_xlfn.REGEXTEST(keywords_copy[keyword], "^" &amp; keywords_copy[[#This Row],[keyword]] &amp; ".*")) * (keywords_copy[keep]=1), ""))</f>
        <v>black-box</v>
      </c>
      <c r="S471" t="str" cm="1">
        <f t="array" ref="S47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472" spans="1:19" hidden="1" x14ac:dyDescent="0.3">
      <c r="A472" t="str">
        <f>IF(NOT(ISBLANK(keywords_copy[[#This Row],[correct value]])), keywords_copy[[#This Row],[correct value]], keywords_copy[[#This Row],[processed]])</f>
        <v>joul</v>
      </c>
      <c r="B472">
        <f>LEN(keywords_copy[[#This Row],[keyword]])</f>
        <v>4</v>
      </c>
      <c r="C472">
        <v>0</v>
      </c>
      <c r="D472">
        <v>1</v>
      </c>
      <c r="E472" t="s">
        <v>399</v>
      </c>
      <c r="G472" t="b">
        <f>COUNTA(_xlfn.TEXTSPLIT(keywords_copy[[#This Row],[processed]]," "))=1</f>
        <v>1</v>
      </c>
      <c r="H472" t="s">
        <v>361</v>
      </c>
      <c r="I472" s="2" t="s">
        <v>362</v>
      </c>
      <c r="K472" cm="1">
        <f t="array" ref="K472">SUM(--((_xlfn.REGEXTEST(keywords_copy[keyword], "\b" &amp; keywords_copy[[#This Row],[keyword]] &amp; ".*")) * (keywords_copy[keep]=1) * (keywords_copy[QA]=keywords_copy[[#This Row],[QA]]) *  (keywords_copy[Redundant]&lt;&gt;1)))</f>
        <v>1</v>
      </c>
      <c r="L472" t="str" cm="1">
        <f t="array" ref="L472">_xlfn.TEXTJOIN(", ", TRUE, _xlfn._xlws.FILTER(keywords_copy[keyword], (_xlfn.REGEXTEST(keywords_copy[keyword], "\b" &amp; keywords_copy[[#This Row],[keyword]] &amp; ".*")) * (keywords_copy[keep]=1)  * (keywords_copy[QA]=keywords_copy[[#This Row],[QA]]) *  (keywords_copy[Redundant]&lt;&gt;1), ""))</f>
        <v>joul</v>
      </c>
      <c r="M472" cm="1">
        <f t="array" ref="M472">SUM(--(RIGHT(_xlfn.TEXTSPLIT(keywords_copy[[#This Row],[processed]], ," "), 1) = "I"))</f>
        <v>0</v>
      </c>
      <c r="N472" cm="1">
        <f t="array" ref="N472">SUM(--(RIGHT(_xlfn.TEXTSPLIT(keywords_copy[[#This Row],[processed]], ," "), 2) = "bl"))</f>
        <v>0</v>
      </c>
      <c r="O472" cm="1">
        <f t="array" ref="O472">SUM(--(ISNUMBER(SEARCH(keywords_copy[[#This Row],[keyword]], keywords_copy[keyword]))))</f>
        <v>1</v>
      </c>
      <c r="P472" t="str" cm="1">
        <f t="array" ref="P472">_xlfn.TEXTJOIN(", ", TRUE, _xlfn._xlws.FILTER(keywords_copy[keyword], ISNUMBER(SEARCH(keywords_copy[[#This Row],[keyword]], keywords_copy[keyword])), ""))</f>
        <v>joul</v>
      </c>
      <c r="Q472" cm="1">
        <f t="array" ref="Q472">SUM(--((_xlfn.REGEXTEST(keywords_copy[keyword], "^" &amp; keywords_copy[[#This Row],[keyword]] &amp; ".*")) * (keywords_copy[keep]=1) ))</f>
        <v>1</v>
      </c>
      <c r="R472" t="str" cm="1">
        <f t="array" ref="R472">_xlfn.TEXTJOIN(", ", TRUE, _xlfn._xlws.FILTER(keywords_copy[keyword], (_xlfn.REGEXTEST(keywords_copy[keyword], "^" &amp; keywords_copy[[#This Row],[keyword]] &amp; ".*")) * (keywords_copy[keep]=1), ""))</f>
        <v>joul</v>
      </c>
      <c r="S472" t="str" cm="1">
        <f t="array" ref="S472">""""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73" spans="1:19" hidden="1" x14ac:dyDescent="0.3">
      <c r="A473" t="str">
        <f>IF(NOT(ISBLANK(keywords_copy[[#This Row],[correct value]])), keywords_copy[[#This Row],[correct value]], keywords_copy[[#This Row],[processed]])</f>
        <v>lineag</v>
      </c>
      <c r="B473">
        <f>LEN(keywords_copy[[#This Row],[keyword]])</f>
        <v>6</v>
      </c>
      <c r="C473">
        <v>1</v>
      </c>
      <c r="D473">
        <v>1</v>
      </c>
      <c r="E473" t="s">
        <v>1184</v>
      </c>
      <c r="G473" t="b">
        <f>COUNTA(_xlfn.TEXTSPLIT(keywords_copy[[#This Row],[processed]]," "))=1</f>
        <v>1</v>
      </c>
      <c r="H473" t="s">
        <v>1134</v>
      </c>
      <c r="I473" s="2" t="s">
        <v>1135</v>
      </c>
      <c r="K473" cm="1">
        <f t="array" ref="K473">SUM(--((_xlfn.REGEXTEST(keywords_copy[keyword], "\b" &amp; keywords_copy[[#This Row],[keyword]] &amp; ".*")) * (keywords_copy[keep]=1) * (keywords_copy[QA]=keywords_copy[[#This Row],[QA]]) *  (keywords_copy[Redundant]&lt;&gt;1)))</f>
        <v>1</v>
      </c>
      <c r="L473" t="str" cm="1">
        <f t="array" ref="L473">_xlfn.TEXTJOIN(", ", TRUE, _xlfn._xlws.FILTER(keywords_copy[keyword], (_xlfn.REGEXTEST(keywords_copy[keyword], "\b" &amp; keywords_copy[[#This Row],[keyword]] &amp; ".*")) * (keywords_copy[keep]=1)  * (keywords_copy[QA]=keywords_copy[[#This Row],[QA]]) *  (keywords_copy[Redundant]&lt;&gt;1), ""))</f>
        <v>lineag</v>
      </c>
      <c r="M473" cm="1">
        <f t="array" ref="M473">SUM(--(RIGHT(_xlfn.TEXTSPLIT(keywords_copy[[#This Row],[processed]], ," "), 1) = "I"))</f>
        <v>0</v>
      </c>
      <c r="N473" cm="1">
        <f t="array" ref="N473">SUM(--(RIGHT(_xlfn.TEXTSPLIT(keywords_copy[[#This Row],[processed]], ," "), 2) = "bl"))</f>
        <v>0</v>
      </c>
      <c r="O473" cm="1">
        <f t="array" ref="O473">SUM(--(ISNUMBER(SEARCH(keywords_copy[[#This Row],[keyword]], keywords_copy[keyword]))))</f>
        <v>1</v>
      </c>
      <c r="P473" t="str" cm="1">
        <f t="array" ref="P473">_xlfn.TEXTJOIN(", ", TRUE, _xlfn._xlws.FILTER(keywords_copy[keyword], ISNUMBER(SEARCH(keywords_copy[[#This Row],[keyword]], keywords_copy[keyword])), ""))</f>
        <v>lineag</v>
      </c>
      <c r="Q473" cm="1">
        <f t="array" ref="Q473">SUM(--((_xlfn.REGEXTEST(keywords_copy[keyword], "^" &amp; keywords_copy[[#This Row],[keyword]] &amp; ".*")) * (keywords_copy[keep]=1) ))</f>
        <v>1</v>
      </c>
      <c r="R473" t="str" cm="1">
        <f t="array" ref="R473">_xlfn.TEXTJOIN(", ", TRUE, _xlfn._xlws.FILTER(keywords_copy[keyword], (_xlfn.REGEXTEST(keywords_copy[keyword], "^" &amp; keywords_copy[[#This Row],[keyword]] &amp; ".*")) * (keywords_copy[keep]=1), ""))</f>
        <v>lineag</v>
      </c>
      <c r="S473" t="str" cm="1">
        <f t="array" ref="S47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74" spans="1:19" hidden="1" x14ac:dyDescent="0.3">
      <c r="A474" t="str">
        <f>IF(NOT(ISBLANK(keywords_copy[[#This Row],[correct value]])), keywords_copy[[#This Row],[correct value]], keywords_copy[[#This Row],[processed]])</f>
        <v>plastic</v>
      </c>
      <c r="B474">
        <f>LEN(keywords_copy[[#This Row],[keyword]])</f>
        <v>7</v>
      </c>
      <c r="C474">
        <v>1</v>
      </c>
      <c r="D474">
        <v>1</v>
      </c>
      <c r="E474" t="s">
        <v>1383</v>
      </c>
      <c r="G474" t="b">
        <f>COUNTA(_xlfn.TEXTSPLIT(keywords_copy[[#This Row],[processed]]," "))=1</f>
        <v>1</v>
      </c>
      <c r="H474" t="s">
        <v>1356</v>
      </c>
      <c r="I474" s="2" t="s">
        <v>1357</v>
      </c>
      <c r="K474" cm="1">
        <f t="array" ref="K474">SUM(--((_xlfn.REGEXTEST(keywords_copy[keyword], "\b" &amp; keywords_copy[[#This Row],[keyword]] &amp; ".*")) * (keywords_copy[keep]=1) * (keywords_copy[QA]=keywords_copy[[#This Row],[QA]]) *  (keywords_copy[Redundant]&lt;&gt;1)))</f>
        <v>1</v>
      </c>
      <c r="L474" t="str" cm="1">
        <f t="array" ref="L474">_xlfn.TEXTJOIN(", ", TRUE, _xlfn._xlws.FILTER(keywords_copy[keyword], (_xlfn.REGEXTEST(keywords_copy[keyword], "\b" &amp; keywords_copy[[#This Row],[keyword]] &amp; ".*")) * (keywords_copy[keep]=1)  * (keywords_copy[QA]=keywords_copy[[#This Row],[QA]]) *  (keywords_copy[Redundant]&lt;&gt;1), ""))</f>
        <v>plastic</v>
      </c>
      <c r="M474" cm="1">
        <f t="array" ref="M474">SUM(--(RIGHT(_xlfn.TEXTSPLIT(keywords_copy[[#This Row],[processed]], ," "), 1) = "I"))</f>
        <v>0</v>
      </c>
      <c r="N474" cm="1">
        <f t="array" ref="N474">SUM(--(RIGHT(_xlfn.TEXTSPLIT(keywords_copy[[#This Row],[processed]], ," "), 2) = "bl"))</f>
        <v>0</v>
      </c>
      <c r="O474" cm="1">
        <f t="array" ref="O474">SUM(--(ISNUMBER(SEARCH(keywords_copy[[#This Row],[keyword]], keywords_copy[keyword]))))</f>
        <v>1</v>
      </c>
      <c r="P474" t="str" cm="1">
        <f t="array" ref="P474">_xlfn.TEXTJOIN(", ", TRUE, _xlfn._xlws.FILTER(keywords_copy[keyword], ISNUMBER(SEARCH(keywords_copy[[#This Row],[keyword]], keywords_copy[keyword])), ""))</f>
        <v>plastic</v>
      </c>
      <c r="Q474" cm="1">
        <f t="array" ref="Q474">SUM(--((_xlfn.REGEXTEST(keywords_copy[keyword], "^" &amp; keywords_copy[[#This Row],[keyword]] &amp; ".*")) * (keywords_copy[keep]=1) ))</f>
        <v>1</v>
      </c>
      <c r="R474" t="str" cm="1">
        <f t="array" ref="R474">_xlfn.TEXTJOIN(", ", TRUE, _xlfn._xlws.FILTER(keywords_copy[keyword], (_xlfn.REGEXTEST(keywords_copy[keyword], "^" &amp; keywords_copy[[#This Row],[keyword]] &amp; ".*")) * (keywords_copy[keep]=1), ""))</f>
        <v>plastic</v>
      </c>
      <c r="S474" t="str" cm="1">
        <f t="array" ref="S47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75" spans="1:19" hidden="1" x14ac:dyDescent="0.3">
      <c r="A475" t="str">
        <f>IF(NOT(ISBLANK(keywords_copy[[#This Row],[correct value]])), keywords_copy[[#This Row],[correct value]], keywords_copy[[#This Row],[processed]])</f>
        <v>latenc</v>
      </c>
      <c r="B475">
        <f>LEN(keywords_copy[[#This Row],[keyword]])</f>
        <v>6</v>
      </c>
      <c r="C475">
        <v>0</v>
      </c>
      <c r="D475">
        <v>1</v>
      </c>
      <c r="E475" t="s">
        <v>746</v>
      </c>
      <c r="G475" t="b">
        <f>COUNTA(_xlfn.TEXTSPLIT(keywords_copy[[#This Row],[processed]]," "))=1</f>
        <v>1</v>
      </c>
      <c r="H475" t="s">
        <v>649</v>
      </c>
      <c r="I475" s="2" t="s">
        <v>650</v>
      </c>
      <c r="K475" cm="1">
        <f t="array" ref="K475">SUM(--((_xlfn.REGEXTEST(keywords_copy[keyword], "\b" &amp; keywords_copy[[#This Row],[keyword]] &amp; ".*")) * (keywords_copy[keep]=1) * (keywords_copy[QA]=keywords_copy[[#This Row],[QA]]) *  (keywords_copy[Redundant]&lt;&gt;1)))</f>
        <v>1</v>
      </c>
      <c r="L475" t="str" cm="1">
        <f t="array" ref="L475">_xlfn.TEXTJOIN(", ", TRUE, _xlfn._xlws.FILTER(keywords_copy[keyword], (_xlfn.REGEXTEST(keywords_copy[keyword], "\b" &amp; keywords_copy[[#This Row],[keyword]] &amp; ".*")) * (keywords_copy[keep]=1)  * (keywords_copy[QA]=keywords_copy[[#This Row],[QA]]) *  (keywords_copy[Redundant]&lt;&gt;1), ""))</f>
        <v>latenc</v>
      </c>
      <c r="M475" cm="1">
        <f t="array" ref="M475">SUM(--(RIGHT(_xlfn.TEXTSPLIT(keywords_copy[[#This Row],[processed]], ," "), 1) = "I"))</f>
        <v>0</v>
      </c>
      <c r="N475" cm="1">
        <f t="array" ref="N475">SUM(--(RIGHT(_xlfn.TEXTSPLIT(keywords_copy[[#This Row],[processed]], ," "), 2) = "bl"))</f>
        <v>0</v>
      </c>
      <c r="O475" cm="1">
        <f t="array" ref="O475">SUM(--(ISNUMBER(SEARCH(keywords_copy[[#This Row],[keyword]], keywords_copy[keyword]))))</f>
        <v>2</v>
      </c>
      <c r="P475" t="str" cm="1">
        <f t="array" ref="P475">_xlfn.TEXTJOIN(", ", TRUE, _xlfn._xlws.FILTER(keywords_copy[keyword], ISNUMBER(SEARCH(keywords_copy[[#This Row],[keyword]], keywords_copy[keyword])), ""))</f>
        <v>latenc, latenc</v>
      </c>
      <c r="Q475" cm="1">
        <f t="array" ref="Q475">SUM(--((_xlfn.REGEXTEST(keywords_copy[keyword], "^" &amp; keywords_copy[[#This Row],[keyword]] &amp; ".*")) * (keywords_copy[keep]=1) ))</f>
        <v>2</v>
      </c>
      <c r="R475" t="str" cm="1">
        <f t="array" ref="R475">_xlfn.TEXTJOIN(", ", TRUE, _xlfn._xlws.FILTER(keywords_copy[keyword], (_xlfn.REGEXTEST(keywords_copy[keyword], "^" &amp; keywords_copy[[#This Row],[keyword]] &amp; ".*")) * (keywords_copy[keep]=1), ""))</f>
        <v>latenc, latenc</v>
      </c>
      <c r="S475" t="str" cm="1">
        <f t="array" ref="S47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76" spans="1:19" x14ac:dyDescent="0.3">
      <c r="A476" s="1" t="str">
        <f>IF(NOT(ISBLANK(keywords_copy[[#This Row],[correct value]])), keywords_copy[[#This Row],[correct value]], keywords_copy[[#This Row],[processed]])</f>
        <v>legacy system</v>
      </c>
      <c r="B476" s="1">
        <f>LEN(keywords_copy[[#This Row],[keyword]])</f>
        <v>13</v>
      </c>
      <c r="C476">
        <v>0</v>
      </c>
      <c r="D476">
        <v>0</v>
      </c>
      <c r="E476" t="s">
        <v>115</v>
      </c>
      <c r="G476" t="b">
        <f>COUNTA(_xlfn.TEXTSPLIT(keywords_copy[[#This Row],[processed]]," "))=1</f>
        <v>0</v>
      </c>
      <c r="H476" t="s">
        <v>89</v>
      </c>
      <c r="I476" t="s">
        <v>89</v>
      </c>
      <c r="K476" cm="1">
        <f t="array" ref="K476">SUM(--((_xlfn.REGEXTEST(keywords_copy[keyword], "\b" &amp; keywords_copy[[#This Row],[keyword]] &amp; ".*")) * (keywords_copy[keep]=1) * (keywords_copy[QA]=keywords_copy[[#This Row],[QA]]) *  (keywords_copy[Redundant]&lt;&gt;1)))</f>
        <v>0</v>
      </c>
      <c r="L476" t="str" cm="1">
        <f t="array" ref="L476">_xlfn.TEXTJOIN(", ", TRUE, _xlfn._xlws.FILTER(keywords_copy[keyword], (_xlfn.REGEXTEST(keywords_copy[keyword], "\b" &amp; keywords_copy[[#This Row],[keyword]] &amp; ".*")) * (keywords_copy[keep]=1)  * (keywords_copy[QA]=keywords_copy[[#This Row],[QA]]) *  (keywords_copy[Redundant]&lt;&gt;1), ""))</f>
        <v/>
      </c>
      <c r="M476" cm="1">
        <f t="array" ref="M476">SUM(--(RIGHT(_xlfn.TEXTSPLIT(keywords_copy[[#This Row],[processed]], ," "), 1) = "I"))</f>
        <v>0</v>
      </c>
      <c r="N476" cm="1">
        <f t="array" ref="N476">SUM(--(RIGHT(_xlfn.TEXTSPLIT(keywords_copy[[#This Row],[processed]], ," "), 2) = "bl"))</f>
        <v>0</v>
      </c>
      <c r="O476" cm="1">
        <f t="array" ref="O476">SUM(--(ISNUMBER(SEARCH(keywords_copy[[#This Row],[keyword]], keywords_copy[keyword]))))</f>
        <v>1</v>
      </c>
      <c r="P476" t="str" cm="1">
        <f t="array" ref="P476">_xlfn.TEXTJOIN(", ", TRUE, _xlfn._xlws.FILTER(keywords_copy[keyword], ISNUMBER(SEARCH(keywords_copy[[#This Row],[keyword]], keywords_copy[keyword])), ""))</f>
        <v>legacy system</v>
      </c>
      <c r="Q476" cm="1">
        <f t="array" ref="Q476">SUM(--((_xlfn.REGEXTEST(keywords_copy[keyword], "^" &amp; keywords_copy[[#This Row],[keyword]] &amp; ".*")) * (keywords_copy[keep]=1) ))</f>
        <v>0</v>
      </c>
      <c r="R476" t="str" cm="1">
        <f t="array" ref="R476">_xlfn.TEXTJOIN(", ", TRUE, _xlfn._xlws.FILTER(keywords_copy[keyword], (_xlfn.REGEXTEST(keywords_copy[keyword], "^" &amp; keywords_copy[[#This Row],[keyword]] &amp; ".*")) * (keywords_copy[keep]=1), ""))</f>
        <v/>
      </c>
      <c r="S476" t="str" cm="1">
        <f t="array" ref="S47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77" spans="1:19" hidden="1" x14ac:dyDescent="0.3">
      <c r="A477" t="str">
        <f>IF(NOT(ISBLANK(keywords_copy[[#This Row],[correct value]])), keywords_copy[[#This Row],[correct value]], keywords_copy[[#This Row],[processed]])</f>
        <v>satisfa</v>
      </c>
      <c r="B477">
        <f>LEN(keywords_copy[[#This Row],[keyword]])</f>
        <v>7</v>
      </c>
      <c r="C477">
        <v>0</v>
      </c>
      <c r="D477">
        <v>1</v>
      </c>
      <c r="E477" t="s">
        <v>1383</v>
      </c>
      <c r="G477" t="b">
        <f>COUNTA(_xlfn.TEXTSPLIT(keywords_copy[[#This Row],[processed]]," "))=1</f>
        <v>1</v>
      </c>
      <c r="H477" t="s">
        <v>1296</v>
      </c>
      <c r="I477" s="2" t="s">
        <v>1296</v>
      </c>
      <c r="K477" cm="1">
        <f t="array" ref="K477">SUM(--((_xlfn.REGEXTEST(keywords_copy[keyword], "\b" &amp; keywords_copy[[#This Row],[keyword]] &amp; ".*")) * (keywords_copy[keep]=1) * (keywords_copy[QA]=keywords_copy[[#This Row],[QA]]) *  (keywords_copy[Redundant]&lt;&gt;1)))</f>
        <v>1</v>
      </c>
      <c r="L477" t="str" cm="1">
        <f t="array" ref="L477">_xlfn.TEXTJOIN(", ", TRUE, _xlfn._xlws.FILTER(keywords_copy[keyword], (_xlfn.REGEXTEST(keywords_copy[keyword], "\b" &amp; keywords_copy[[#This Row],[keyword]] &amp; ".*")) * (keywords_copy[keep]=1)  * (keywords_copy[QA]=keywords_copy[[#This Row],[QA]]) *  (keywords_copy[Redundant]&lt;&gt;1), ""))</f>
        <v>satisfa</v>
      </c>
      <c r="M477" cm="1">
        <f t="array" ref="M477">SUM(--(RIGHT(_xlfn.TEXTSPLIT(keywords_copy[[#This Row],[processed]], ," "), 1) = "I"))</f>
        <v>0</v>
      </c>
      <c r="N477" cm="1">
        <f t="array" ref="N477">SUM(--(RIGHT(_xlfn.TEXTSPLIT(keywords_copy[[#This Row],[processed]], ," "), 2) = "bl"))</f>
        <v>0</v>
      </c>
      <c r="O477" cm="1">
        <f t="array" ref="O477">SUM(--(ISNUMBER(SEARCH(keywords_copy[[#This Row],[keyword]], keywords_copy[keyword]))))</f>
        <v>1</v>
      </c>
      <c r="P477" t="str" cm="1">
        <f t="array" ref="P477">_xlfn.TEXTJOIN(", ", TRUE, _xlfn._xlws.FILTER(keywords_copy[keyword], ISNUMBER(SEARCH(keywords_copy[[#This Row],[keyword]], keywords_copy[keyword])), ""))</f>
        <v>satisfa</v>
      </c>
      <c r="Q477" cm="1">
        <f t="array" ref="Q477">SUM(--((_xlfn.REGEXTEST(keywords_copy[keyword], "^" &amp; keywords_copy[[#This Row],[keyword]] &amp; ".*")) * (keywords_copy[keep]=1) ))</f>
        <v>1</v>
      </c>
      <c r="R477" t="str" cm="1">
        <f t="array" ref="R477">_xlfn.TEXTJOIN(", ", TRUE, _xlfn._xlws.FILTER(keywords_copy[keyword], (_xlfn.REGEXTEST(keywords_copy[keyword], "^" &amp; keywords_copy[[#This Row],[keyword]] &amp; ".*")) * (keywords_copy[keep]=1), ""))</f>
        <v>satisfa</v>
      </c>
      <c r="S477" t="str" cm="1">
        <f t="array" ref="S47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78" spans="1:19" hidden="1" x14ac:dyDescent="0.3">
      <c r="A478" t="str">
        <f>IF(NOT(ISBLANK(keywords_copy[[#This Row],[correct value]])), keywords_copy[[#This Row],[correct value]], keywords_copy[[#This Row],[processed]])</f>
        <v>layer</v>
      </c>
      <c r="B478">
        <f>LEN(keywords_copy[[#This Row],[keyword]])</f>
        <v>5</v>
      </c>
      <c r="C478">
        <v>0</v>
      </c>
      <c r="D478">
        <v>1</v>
      </c>
      <c r="E478" t="s">
        <v>541</v>
      </c>
      <c r="G478" t="b">
        <f>COUNTA(_xlfn.TEXTSPLIT(keywords_copy[[#This Row],[processed]]," "))=1</f>
        <v>1</v>
      </c>
      <c r="H478" t="s">
        <v>540</v>
      </c>
      <c r="I478" s="2" t="s">
        <v>540</v>
      </c>
      <c r="K478" cm="1">
        <f t="array" ref="K478">SUM(--((_xlfn.REGEXTEST(keywords_copy[keyword], "\b" &amp; keywords_copy[[#This Row],[keyword]] &amp; ".*")) * (keywords_copy[keep]=1) * (keywords_copy[QA]=keywords_copy[[#This Row],[QA]]) *  (keywords_copy[Redundant]&lt;&gt;1)))</f>
        <v>1</v>
      </c>
      <c r="L478" t="str" cm="1">
        <f t="array" ref="L478">_xlfn.TEXTJOIN(", ", TRUE, _xlfn._xlws.FILTER(keywords_copy[keyword], (_xlfn.REGEXTEST(keywords_copy[keyword], "\b" &amp; keywords_copy[[#This Row],[keyword]] &amp; ".*")) * (keywords_copy[keep]=1)  * (keywords_copy[QA]=keywords_copy[[#This Row],[QA]]) *  (keywords_copy[Redundant]&lt;&gt;1), ""))</f>
        <v>layer</v>
      </c>
      <c r="M478" cm="1">
        <f t="array" ref="M478">SUM(--(RIGHT(_xlfn.TEXTSPLIT(keywords_copy[[#This Row],[processed]], ," "), 1) = "I"))</f>
        <v>0</v>
      </c>
      <c r="N478" cm="1">
        <f t="array" ref="N478">SUM(--(RIGHT(_xlfn.TEXTSPLIT(keywords_copy[[#This Row],[processed]], ," "), 2) = "bl"))</f>
        <v>0</v>
      </c>
      <c r="O478" cm="1">
        <f t="array" ref="O478">SUM(--(ISNUMBER(SEARCH(keywords_copy[[#This Row],[keyword]], keywords_copy[keyword]))))</f>
        <v>2</v>
      </c>
      <c r="P478" t="str" cm="1">
        <f t="array" ref="P478">_xlfn.TEXTJOIN(", ", TRUE, _xlfn._xlws.FILTER(keywords_copy[keyword], ISNUMBER(SEARCH(keywords_copy[[#This Row],[keyword]], keywords_copy[keyword])), ""))</f>
        <v>abstraction layer, layer</v>
      </c>
      <c r="Q478" cm="1">
        <f t="array" ref="Q478">SUM(--((_xlfn.REGEXTEST(keywords_copy[keyword], "^" &amp; keywords_copy[[#This Row],[keyword]] &amp; ".*")) * (keywords_copy[keep]=1) ))</f>
        <v>1</v>
      </c>
      <c r="R478" t="str" cm="1">
        <f t="array" ref="R478">_xlfn.TEXTJOIN(", ", TRUE, _xlfn._xlws.FILTER(keywords_copy[keyword], (_xlfn.REGEXTEST(keywords_copy[keyword], "^" &amp; keywords_copy[[#This Row],[keyword]] &amp; ".*")) * (keywords_copy[keep]=1), ""))</f>
        <v>layer</v>
      </c>
      <c r="S478" t="str" cm="1">
        <f t="array" ref="S47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479" spans="1:19" hidden="1" x14ac:dyDescent="0.3">
      <c r="A479" t="str">
        <f>IF(NOT(ISBLANK(keywords_copy[[#This Row],[correct value]])), keywords_copy[[#This Row],[correct value]], keywords_copy[[#This Row],[processed]])</f>
        <v>support</v>
      </c>
      <c r="B479">
        <f>LEN(keywords_copy[[#This Row],[keyword]])</f>
        <v>7</v>
      </c>
      <c r="C479">
        <v>0</v>
      </c>
      <c r="D479">
        <v>1</v>
      </c>
      <c r="E479" t="s">
        <v>1383</v>
      </c>
      <c r="G479" t="b">
        <f>COUNTA(_xlfn.TEXTSPLIT(keywords_copy[[#This Row],[processed]]," "))=1</f>
        <v>1</v>
      </c>
      <c r="H479" t="s">
        <v>1310</v>
      </c>
      <c r="I479" s="2" t="s">
        <v>1311</v>
      </c>
      <c r="K479" cm="1">
        <f t="array" ref="K479">SUM(--((_xlfn.REGEXTEST(keywords_copy[keyword], "\b" &amp; keywords_copy[[#This Row],[keyword]] &amp; ".*")) * (keywords_copy[keep]=1) * (keywords_copy[QA]=keywords_copy[[#This Row],[QA]]) *  (keywords_copy[Redundant]&lt;&gt;1)))</f>
        <v>1</v>
      </c>
      <c r="L479" t="str" cm="1">
        <f t="array" ref="L479">_xlfn.TEXTJOIN(", ", TRUE, _xlfn._xlws.FILTER(keywords_copy[keyword], (_xlfn.REGEXTEST(keywords_copy[keyword], "\b" &amp; keywords_copy[[#This Row],[keyword]] &amp; ".*")) * (keywords_copy[keep]=1)  * (keywords_copy[QA]=keywords_copy[[#This Row],[QA]]) *  (keywords_copy[Redundant]&lt;&gt;1), ""))</f>
        <v>support</v>
      </c>
      <c r="M479" cm="1">
        <f t="array" ref="M479">SUM(--(RIGHT(_xlfn.TEXTSPLIT(keywords_copy[[#This Row],[processed]], ," "), 1) = "I"))</f>
        <v>0</v>
      </c>
      <c r="N479" cm="1">
        <f t="array" ref="N479">SUM(--(RIGHT(_xlfn.TEXTSPLIT(keywords_copy[[#This Row],[processed]], ," "), 2) = "bl"))</f>
        <v>0</v>
      </c>
      <c r="O479" cm="1">
        <f t="array" ref="O479">SUM(--(ISNUMBER(SEARCH(keywords_copy[[#This Row],[keyword]], keywords_copy[keyword]))))</f>
        <v>1</v>
      </c>
      <c r="P479" t="str" cm="1">
        <f t="array" ref="P479">_xlfn.TEXTJOIN(", ", TRUE, _xlfn._xlws.FILTER(keywords_copy[keyword], ISNUMBER(SEARCH(keywords_copy[[#This Row],[keyword]], keywords_copy[keyword])), ""))</f>
        <v>support</v>
      </c>
      <c r="Q479" cm="1">
        <f t="array" ref="Q479">SUM(--((_xlfn.REGEXTEST(keywords_copy[keyword], "^" &amp; keywords_copy[[#This Row],[keyword]] &amp; ".*")) * (keywords_copy[keep]=1) ))</f>
        <v>1</v>
      </c>
      <c r="R479" t="str" cm="1">
        <f t="array" ref="R479">_xlfn.TEXTJOIN(", ", TRUE, _xlfn._xlws.FILTER(keywords_copy[keyword], (_xlfn.REGEXTEST(keywords_copy[keyword], "^" &amp; keywords_copy[[#This Row],[keyword]] &amp; ".*")) * (keywords_copy[keep]=1), ""))</f>
        <v>support</v>
      </c>
      <c r="S479" t="str" cm="1">
        <f t="array" ref="S47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80" spans="1:19" hidden="1" x14ac:dyDescent="0.3">
      <c r="A480" t="str">
        <f>IF(NOT(ISBLANK(keywords_copy[[#This Row],[correct value]])), keywords_copy[[#This Row],[correct value]], keywords_copy[[#This Row],[processed]])</f>
        <v>malwar</v>
      </c>
      <c r="B480">
        <f>LEN(keywords_copy[[#This Row],[keyword]])</f>
        <v>6</v>
      </c>
      <c r="C480">
        <v>0</v>
      </c>
      <c r="D480">
        <v>1</v>
      </c>
      <c r="E480" t="s">
        <v>1184</v>
      </c>
      <c r="G480" t="b">
        <f>COUNTA(_xlfn.TEXTSPLIT(keywords_copy[[#This Row],[processed]]," "))=1</f>
        <v>1</v>
      </c>
      <c r="H480" t="s">
        <v>1025</v>
      </c>
      <c r="I480" s="2" t="s">
        <v>1026</v>
      </c>
      <c r="K480" cm="1">
        <f t="array" ref="K480">SUM(--((_xlfn.REGEXTEST(keywords_copy[keyword], "\b" &amp; keywords_copy[[#This Row],[keyword]] &amp; ".*")) * (keywords_copy[keep]=1) * (keywords_copy[QA]=keywords_copy[[#This Row],[QA]]) *  (keywords_copy[Redundant]&lt;&gt;1)))</f>
        <v>1</v>
      </c>
      <c r="L480" t="str" cm="1">
        <f t="array" ref="L480">_xlfn.TEXTJOIN(", ", TRUE, _xlfn._xlws.FILTER(keywords_copy[keyword], (_xlfn.REGEXTEST(keywords_copy[keyword], "\b" &amp; keywords_copy[[#This Row],[keyword]] &amp; ".*")) * (keywords_copy[keep]=1)  * (keywords_copy[QA]=keywords_copy[[#This Row],[QA]]) *  (keywords_copy[Redundant]&lt;&gt;1), ""))</f>
        <v>malwar</v>
      </c>
      <c r="M480" cm="1">
        <f t="array" ref="M480">SUM(--(RIGHT(_xlfn.TEXTSPLIT(keywords_copy[[#This Row],[processed]], ," "), 1) = "I"))</f>
        <v>0</v>
      </c>
      <c r="N480" cm="1">
        <f t="array" ref="N480">SUM(--(RIGHT(_xlfn.TEXTSPLIT(keywords_copy[[#This Row],[processed]], ," "), 2) = "bl"))</f>
        <v>0</v>
      </c>
      <c r="O480" cm="1">
        <f t="array" ref="O480">SUM(--(ISNUMBER(SEARCH(keywords_copy[[#This Row],[keyword]], keywords_copy[keyword]))))</f>
        <v>1</v>
      </c>
      <c r="P480" t="str" cm="1">
        <f t="array" ref="P480">_xlfn.TEXTJOIN(", ", TRUE, _xlfn._xlws.FILTER(keywords_copy[keyword], ISNUMBER(SEARCH(keywords_copy[[#This Row],[keyword]], keywords_copy[keyword])), ""))</f>
        <v>malwar</v>
      </c>
      <c r="Q480" cm="1">
        <f t="array" ref="Q480">SUM(--((_xlfn.REGEXTEST(keywords_copy[keyword], "^" &amp; keywords_copy[[#This Row],[keyword]] &amp; ".*")) * (keywords_copy[keep]=1) ))</f>
        <v>1</v>
      </c>
      <c r="R480" t="str" cm="1">
        <f t="array" ref="R480">_xlfn.TEXTJOIN(", ", TRUE, _xlfn._xlws.FILTER(keywords_copy[keyword], (_xlfn.REGEXTEST(keywords_copy[keyword], "^" &amp; keywords_copy[[#This Row],[keyword]] &amp; ".*")) * (keywords_copy[keep]=1), ""))</f>
        <v>malwar</v>
      </c>
      <c r="S480" t="str" cm="1">
        <f t="array" ref="S48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81" spans="1:19" hidden="1" x14ac:dyDescent="0.3">
      <c r="A481" t="str">
        <f>IF(NOT(ISBLANK(keywords_copy[[#This Row],[correct value]])), keywords_copy[[#This Row],[correct value]], keywords_copy[[#This Row],[processed]])</f>
        <v>obfusc</v>
      </c>
      <c r="B481">
        <f>LEN(keywords_copy[[#This Row],[keyword]])</f>
        <v>6</v>
      </c>
      <c r="C481">
        <v>1</v>
      </c>
      <c r="D481">
        <v>1</v>
      </c>
      <c r="E481" t="s">
        <v>1184</v>
      </c>
      <c r="G481" t="b">
        <f>COUNTA(_xlfn.TEXTSPLIT(keywords_copy[[#This Row],[processed]]," "))=1</f>
        <v>1</v>
      </c>
      <c r="H481" t="s">
        <v>1142</v>
      </c>
      <c r="I481" s="2" t="s">
        <v>1143</v>
      </c>
      <c r="K481" cm="1">
        <f t="array" ref="K481">SUM(--((_xlfn.REGEXTEST(keywords_copy[keyword], "\b" &amp; keywords_copy[[#This Row],[keyword]] &amp; ".*")) * (keywords_copy[keep]=1) * (keywords_copy[QA]=keywords_copy[[#This Row],[QA]]) *  (keywords_copy[Redundant]&lt;&gt;1)))</f>
        <v>1</v>
      </c>
      <c r="L481" t="str" cm="1">
        <f t="array" ref="L481">_xlfn.TEXTJOIN(", ", TRUE, _xlfn._xlws.FILTER(keywords_copy[keyword], (_xlfn.REGEXTEST(keywords_copy[keyword], "\b" &amp; keywords_copy[[#This Row],[keyword]] &amp; ".*")) * (keywords_copy[keep]=1)  * (keywords_copy[QA]=keywords_copy[[#This Row],[QA]]) *  (keywords_copy[Redundant]&lt;&gt;1), ""))</f>
        <v>obfusc</v>
      </c>
      <c r="M481" cm="1">
        <f t="array" ref="M481">SUM(--(RIGHT(_xlfn.TEXTSPLIT(keywords_copy[[#This Row],[processed]], ," "), 1) = "I"))</f>
        <v>0</v>
      </c>
      <c r="N481" cm="1">
        <f t="array" ref="N481">SUM(--(RIGHT(_xlfn.TEXTSPLIT(keywords_copy[[#This Row],[processed]], ," "), 2) = "bl"))</f>
        <v>0</v>
      </c>
      <c r="O481" cm="1">
        <f t="array" ref="O481">SUM(--(ISNUMBER(SEARCH(keywords_copy[[#This Row],[keyword]], keywords_copy[keyword]))))</f>
        <v>1</v>
      </c>
      <c r="P481" t="str" cm="1">
        <f t="array" ref="P481">_xlfn.TEXTJOIN(", ", TRUE, _xlfn._xlws.FILTER(keywords_copy[keyword], ISNUMBER(SEARCH(keywords_copy[[#This Row],[keyword]], keywords_copy[keyword])), ""))</f>
        <v>obfusc</v>
      </c>
      <c r="Q481" cm="1">
        <f t="array" ref="Q481">SUM(--((_xlfn.REGEXTEST(keywords_copy[keyword], "^" &amp; keywords_copy[[#This Row],[keyword]] &amp; ".*")) * (keywords_copy[keep]=1) ))</f>
        <v>1</v>
      </c>
      <c r="R481" t="str" cm="1">
        <f t="array" ref="R481">_xlfn.TEXTJOIN(", ", TRUE, _xlfn._xlws.FILTER(keywords_copy[keyword], (_xlfn.REGEXTEST(keywords_copy[keyword], "^" &amp; keywords_copy[[#This Row],[keyword]] &amp; ".*")) * (keywords_copy[keep]=1), ""))</f>
        <v>obfusc</v>
      </c>
      <c r="S481" t="str" cm="1">
        <f t="array" ref="S48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82" spans="1:19" hidden="1" x14ac:dyDescent="0.3">
      <c r="A482" t="str">
        <f>IF(NOT(ISBLANK(keywords_copy[[#This Row],[correct value]])), keywords_copy[[#This Row],[correct value]], keywords_copy[[#This Row],[processed]])</f>
        <v>licens use</v>
      </c>
      <c r="B482">
        <f>LEN(keywords_copy[[#This Row],[keyword]])</f>
        <v>10</v>
      </c>
      <c r="C482">
        <v>1</v>
      </c>
      <c r="D482">
        <v>1</v>
      </c>
      <c r="E482" t="s">
        <v>115</v>
      </c>
      <c r="G482" t="b">
        <f>COUNTA(_xlfn.TEXTSPLIT(keywords_copy[[#This Row],[processed]]," "))=1</f>
        <v>0</v>
      </c>
      <c r="H482" t="s">
        <v>120</v>
      </c>
      <c r="I482" s="2" t="s">
        <v>121</v>
      </c>
      <c r="K482" cm="1">
        <f t="array" ref="K482">SUM(--((_xlfn.REGEXTEST(keywords_copy[keyword], "\b" &amp; keywords_copy[[#This Row],[keyword]] &amp; ".*")) * (keywords_copy[keep]=1) * (keywords_copy[QA]=keywords_copy[[#This Row],[QA]]) *  (keywords_copy[Redundant]&lt;&gt;1)))</f>
        <v>1</v>
      </c>
      <c r="L482" t="str" cm="1">
        <f t="array" ref="L482">_xlfn.TEXTJOIN(", ", TRUE, _xlfn._xlws.FILTER(keywords_copy[keyword], (_xlfn.REGEXTEST(keywords_copy[keyword], "\b" &amp; keywords_copy[[#This Row],[keyword]] &amp; ".*")) * (keywords_copy[keep]=1)  * (keywords_copy[QA]=keywords_copy[[#This Row],[QA]]) *  (keywords_copy[Redundant]&lt;&gt;1), ""))</f>
        <v>licens use</v>
      </c>
      <c r="M482" cm="1">
        <f t="array" ref="M482">SUM(--(RIGHT(_xlfn.TEXTSPLIT(keywords_copy[[#This Row],[processed]], ," "), 1) = "I"))</f>
        <v>0</v>
      </c>
      <c r="N482" cm="1">
        <f t="array" ref="N482">SUM(--(RIGHT(_xlfn.TEXTSPLIT(keywords_copy[[#This Row],[processed]], ," "), 2) = "bl"))</f>
        <v>0</v>
      </c>
      <c r="O482" cm="1">
        <f t="array" ref="O482">SUM(--(ISNUMBER(SEARCH(keywords_copy[[#This Row],[keyword]], keywords_copy[keyword]))))</f>
        <v>1</v>
      </c>
      <c r="P482" t="str" cm="1">
        <f t="array" ref="P482">_xlfn.TEXTJOIN(", ", TRUE, _xlfn._xlws.FILTER(keywords_copy[keyword], ISNUMBER(SEARCH(keywords_copy[[#This Row],[keyword]], keywords_copy[keyword])), ""))</f>
        <v>licens use</v>
      </c>
      <c r="Q482" cm="1">
        <f t="array" ref="Q482">SUM(--((_xlfn.REGEXTEST(keywords_copy[keyword], "^" &amp; keywords_copy[[#This Row],[keyword]] &amp; ".*")) * (keywords_copy[keep]=1) ))</f>
        <v>1</v>
      </c>
      <c r="R482" t="str" cm="1">
        <f t="array" ref="R482">_xlfn.TEXTJOIN(", ", TRUE, _xlfn._xlws.FILTER(keywords_copy[keyword], (_xlfn.REGEXTEST(keywords_copy[keyword], "^" &amp; keywords_copy[[#This Row],[keyword]] &amp; ".*")) * (keywords_copy[keep]=1), ""))</f>
        <v>licens use</v>
      </c>
      <c r="S482" t="str" cm="1">
        <f t="array" ref="S48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83" spans="1:19" x14ac:dyDescent="0.3">
      <c r="A483" s="6" t="str">
        <f>IF(NOT(ISBLANK(keywords_copy[[#This Row],[correct value]])), keywords_copy[[#This Row],[correct value]], keywords_copy[[#This Row],[processed]])</f>
        <v>load balanc</v>
      </c>
      <c r="B483" s="6">
        <f>LEN(keywords_copy[[#This Row],[keyword]])</f>
        <v>11</v>
      </c>
      <c r="C483">
        <v>0</v>
      </c>
      <c r="D483">
        <v>0</v>
      </c>
      <c r="E483" t="s">
        <v>390</v>
      </c>
      <c r="G483" t="b">
        <f>COUNTA(_xlfn.TEXTSPLIT(keywords_copy[[#This Row],[processed]]," "))=1</f>
        <v>0</v>
      </c>
      <c r="H483" t="s">
        <v>254</v>
      </c>
      <c r="I483" t="s">
        <v>255</v>
      </c>
      <c r="K483" cm="1">
        <f t="array" ref="K483">SUM(--((_xlfn.REGEXTEST(keywords_copy[keyword], "\b" &amp; keywords_copy[[#This Row],[keyword]] &amp; ".*")) * (keywords_copy[keep]=1) * (keywords_copy[QA]=keywords_copy[[#This Row],[QA]]) *  (keywords_copy[Redundant]&lt;&gt;1)))</f>
        <v>0</v>
      </c>
      <c r="L483" t="str" cm="1">
        <f t="array" ref="L483">_xlfn.TEXTJOIN(", ", TRUE, _xlfn._xlws.FILTER(keywords_copy[keyword], (_xlfn.REGEXTEST(keywords_copy[keyword], "\b" &amp; keywords_copy[[#This Row],[keyword]] &amp; ".*")) * (keywords_copy[keep]=1)  * (keywords_copy[QA]=keywords_copy[[#This Row],[QA]]) *  (keywords_copy[Redundant]&lt;&gt;1), ""))</f>
        <v/>
      </c>
      <c r="M483" cm="1">
        <f t="array" ref="M483">SUM(--(RIGHT(_xlfn.TEXTSPLIT(keywords_copy[[#This Row],[processed]], ," "), 1) = "I"))</f>
        <v>0</v>
      </c>
      <c r="N483" cm="1">
        <f t="array" ref="N483">SUM(--(RIGHT(_xlfn.TEXTSPLIT(keywords_copy[[#This Row],[processed]], ," "), 2) = "bl"))</f>
        <v>0</v>
      </c>
      <c r="O483" cm="1">
        <f t="array" ref="O483">SUM(--(ISNUMBER(SEARCH(keywords_copy[[#This Row],[keyword]], keywords_copy[keyword]))))</f>
        <v>2</v>
      </c>
      <c r="P483" t="str" cm="1">
        <f t="array" ref="P483">_xlfn.TEXTJOIN(", ", TRUE, _xlfn._xlws.FILTER(keywords_copy[keyword], ISNUMBER(SEARCH(keywords_copy[[#This Row],[keyword]], keywords_copy[keyword])), ""))</f>
        <v>load balanc, load balanc</v>
      </c>
      <c r="Q483" cm="1">
        <f t="array" ref="Q483">SUM(--((_xlfn.REGEXTEST(keywords_copy[keyword], "^" &amp; keywords_copy[[#This Row],[keyword]] &amp; ".*")) * (keywords_copy[keep]=1) ))</f>
        <v>1</v>
      </c>
      <c r="R483" t="str" cm="1">
        <f t="array" ref="R483">_xlfn.TEXTJOIN(", ", TRUE, _xlfn._xlws.FILTER(keywords_copy[keyword], (_xlfn.REGEXTEST(keywords_copy[keyword], "^" &amp; keywords_copy[[#This Row],[keyword]] &amp; ".*")) * (keywords_copy[keep]=1), ""))</f>
        <v>load balanc</v>
      </c>
      <c r="S483" t="str" cm="1">
        <f t="array" ref="S483">""""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84" spans="1:19" hidden="1" x14ac:dyDescent="0.3">
      <c r="A484" t="str">
        <f>IF(NOT(ISBLANK(keywords_copy[[#This Row],[correct value]])), keywords_copy[[#This Row],[correct value]], keywords_copy[[#This Row],[processed]])</f>
        <v>behavi</v>
      </c>
      <c r="B484">
        <f>LEN(keywords_copy[[#This Row],[keyword]])</f>
        <v>6</v>
      </c>
      <c r="C484">
        <v>1</v>
      </c>
      <c r="D484">
        <v>1</v>
      </c>
      <c r="E484" t="s">
        <v>1383</v>
      </c>
      <c r="G484" t="b">
        <f>COUNTA(_xlfn.TEXTSPLIT(keywords_copy[[#This Row],[processed]]," "))=1</f>
        <v>1</v>
      </c>
      <c r="H484" t="s">
        <v>1364</v>
      </c>
      <c r="I484" s="2" t="s">
        <v>1365</v>
      </c>
      <c r="J484" t="s">
        <v>1364</v>
      </c>
      <c r="K484" cm="1">
        <f t="array" ref="K484">SUM(--((_xlfn.REGEXTEST(keywords_copy[keyword], "\b" &amp; keywords_copy[[#This Row],[keyword]] &amp; ".*")) * (keywords_copy[keep]=1) * (keywords_copy[QA]=keywords_copy[[#This Row],[QA]]) *  (keywords_copy[Redundant]&lt;&gt;1)))</f>
        <v>1</v>
      </c>
      <c r="L484" t="str" cm="1">
        <f t="array" ref="L484">_xlfn.TEXTJOIN(", ", TRUE, _xlfn._xlws.FILTER(keywords_copy[keyword], (_xlfn.REGEXTEST(keywords_copy[keyword], "\b" &amp; keywords_copy[[#This Row],[keyword]] &amp; ".*")) * (keywords_copy[keep]=1)  * (keywords_copy[QA]=keywords_copy[[#This Row],[QA]]) *  (keywords_copy[Redundant]&lt;&gt;1), ""))</f>
        <v>behavi</v>
      </c>
      <c r="M484" cm="1">
        <f t="array" ref="M484">SUM(--(RIGHT(_xlfn.TEXTSPLIT(keywords_copy[[#This Row],[processed]], ," "), 1) = "I"))</f>
        <v>1</v>
      </c>
      <c r="N484" cm="1">
        <f t="array" ref="N484">SUM(--(RIGHT(_xlfn.TEXTSPLIT(keywords_copy[[#This Row],[processed]], ," "), 2) = "bl"))</f>
        <v>0</v>
      </c>
      <c r="O484" cm="1">
        <f t="array" ref="O484">SUM(--(ISNUMBER(SEARCH(keywords_copy[[#This Row],[keyword]], keywords_copy[keyword]))))</f>
        <v>2</v>
      </c>
      <c r="P484" t="str" cm="1">
        <f t="array" ref="P484">_xlfn.TEXTJOIN(", ", TRUE, _xlfn._xlws.FILTER(keywords_copy[keyword], ISNUMBER(SEARCH(keywords_copy[[#This Row],[keyword]], keywords_copy[keyword])), ""))</f>
        <v>behavior model, behavi</v>
      </c>
      <c r="Q484" cm="1">
        <f t="array" ref="Q484">SUM(--((_xlfn.REGEXTEST(keywords_copy[keyword], "^" &amp; keywords_copy[[#This Row],[keyword]] &amp; ".*")) * (keywords_copy[keep]=1) ))</f>
        <v>2</v>
      </c>
      <c r="R484" t="str" cm="1">
        <f t="array" ref="R484">_xlfn.TEXTJOIN(", ", TRUE, _xlfn._xlws.FILTER(keywords_copy[keyword], (_xlfn.REGEXTEST(keywords_copy[keyword], "^" &amp; keywords_copy[[#This Row],[keyword]] &amp; ".*")) * (keywords_copy[keep]=1), ""))</f>
        <v>behavior model, behavi</v>
      </c>
      <c r="S484" t="str" cm="1">
        <f t="array" ref="S48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485" spans="1:19" hidden="1" x14ac:dyDescent="0.3">
      <c r="A485" t="str">
        <f>IF(NOT(ISBLANK(keywords_copy[[#This Row],[correct value]])), keywords_copy[[#This Row],[correct value]], keywords_copy[[#This Row],[processed]])</f>
        <v>penetr</v>
      </c>
      <c r="B485">
        <f>LEN(keywords_copy[[#This Row],[keyword]])</f>
        <v>6</v>
      </c>
      <c r="C485">
        <v>1</v>
      </c>
      <c r="D485">
        <v>1</v>
      </c>
      <c r="E485" t="s">
        <v>1184</v>
      </c>
      <c r="G485" t="b">
        <f>COUNTA(_xlfn.TEXTSPLIT(keywords_copy[[#This Row],[processed]]," "))=1</f>
        <v>1</v>
      </c>
      <c r="H485" t="s">
        <v>876</v>
      </c>
      <c r="I485" s="2" t="s">
        <v>1067</v>
      </c>
      <c r="K485" cm="1">
        <f t="array" ref="K485">SUM(--((_xlfn.REGEXTEST(keywords_copy[keyword], "\b" &amp; keywords_copy[[#This Row],[keyword]] &amp; ".*")) * (keywords_copy[keep]=1) * (keywords_copy[QA]=keywords_copy[[#This Row],[QA]]) *  (keywords_copy[Redundant]&lt;&gt;1)))</f>
        <v>1</v>
      </c>
      <c r="L485" t="str" cm="1">
        <f t="array" ref="L485">_xlfn.TEXTJOIN(", ", TRUE, _xlfn._xlws.FILTER(keywords_copy[keyword], (_xlfn.REGEXTEST(keywords_copy[keyword], "\b" &amp; keywords_copy[[#This Row],[keyword]] &amp; ".*")) * (keywords_copy[keep]=1)  * (keywords_copy[QA]=keywords_copy[[#This Row],[QA]]) *  (keywords_copy[Redundant]&lt;&gt;1), ""))</f>
        <v>penetr</v>
      </c>
      <c r="M485" cm="1">
        <f t="array" ref="M485">SUM(--(RIGHT(_xlfn.TEXTSPLIT(keywords_copy[[#This Row],[processed]], ," "), 1) = "I"))</f>
        <v>0</v>
      </c>
      <c r="N485" cm="1">
        <f t="array" ref="N485">SUM(--(RIGHT(_xlfn.TEXTSPLIT(keywords_copy[[#This Row],[processed]], ," "), 2) = "bl"))</f>
        <v>0</v>
      </c>
      <c r="O485" cm="1">
        <f t="array" ref="O485">SUM(--(ISNUMBER(SEARCH(keywords_copy[[#This Row],[keyword]], keywords_copy[keyword]))))</f>
        <v>3</v>
      </c>
      <c r="P485" t="str" cm="1">
        <f t="array" ref="P485">_xlfn.TEXTJOIN(", ", TRUE, _xlfn._xlws.FILTER(keywords_copy[keyword], ISNUMBER(SEARCH(keywords_copy[[#This Row],[keyword]], keywords_copy[keyword])), ""))</f>
        <v>penetr, penetr, penetr test</v>
      </c>
      <c r="Q485" cm="1">
        <f t="array" ref="Q485">SUM(--((_xlfn.REGEXTEST(keywords_copy[keyword], "^" &amp; keywords_copy[[#This Row],[keyword]] &amp; ".*")) * (keywords_copy[keep]=1) ))</f>
        <v>1</v>
      </c>
      <c r="R485" t="str" cm="1">
        <f t="array" ref="R485">_xlfn.TEXTJOIN(", ", TRUE, _xlfn._xlws.FILTER(keywords_copy[keyword], (_xlfn.REGEXTEST(keywords_copy[keyword], "^" &amp; keywords_copy[[#This Row],[keyword]] &amp; ".*")) * (keywords_copy[keep]=1), ""))</f>
        <v>penetr</v>
      </c>
      <c r="S485" t="str" cm="1">
        <f t="array" ref="S48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86" spans="1:19" x14ac:dyDescent="0.3">
      <c r="A486" s="6" t="str">
        <f>IF(NOT(ISBLANK(keywords_copy[[#This Row],[correct value]])), keywords_copy[[#This Row],[correct value]], keywords_copy[[#This Row],[processed]])</f>
        <v>load test</v>
      </c>
      <c r="B486" s="6">
        <f>LEN(keywords_copy[[#This Row],[keyword]])</f>
        <v>9</v>
      </c>
      <c r="C486">
        <v>0</v>
      </c>
      <c r="D486">
        <v>0</v>
      </c>
      <c r="E486" t="s">
        <v>861</v>
      </c>
      <c r="G486" t="b">
        <f>COUNTA(_xlfn.TEXTSPLIT(keywords_copy[[#This Row],[processed]]," "))=1</f>
        <v>0</v>
      </c>
      <c r="H486" t="s">
        <v>732</v>
      </c>
      <c r="I486" t="s">
        <v>732</v>
      </c>
      <c r="K486" cm="1">
        <f t="array" ref="K486">SUM(--((_xlfn.REGEXTEST(keywords_copy[keyword], "\b" &amp; keywords_copy[[#This Row],[keyword]] &amp; ".*")) * (keywords_copy[keep]=1) * (keywords_copy[QA]=keywords_copy[[#This Row],[QA]]) *  (keywords_copy[Redundant]&lt;&gt;1)))</f>
        <v>0</v>
      </c>
      <c r="L486" t="str" cm="1">
        <f t="array" ref="L486">_xlfn.TEXTJOIN(", ", TRUE, _xlfn._xlws.FILTER(keywords_copy[keyword], (_xlfn.REGEXTEST(keywords_copy[keyword], "\b" &amp; keywords_copy[[#This Row],[keyword]] &amp; ".*")) * (keywords_copy[keep]=1)  * (keywords_copy[QA]=keywords_copy[[#This Row],[QA]]) *  (keywords_copy[Redundant]&lt;&gt;1), ""))</f>
        <v/>
      </c>
      <c r="M486" cm="1">
        <f t="array" ref="M486">SUM(--(RIGHT(_xlfn.TEXTSPLIT(keywords_copy[[#This Row],[processed]], ," "), 1) = "I"))</f>
        <v>0</v>
      </c>
      <c r="N486" cm="1">
        <f t="array" ref="N486">SUM(--(RIGHT(_xlfn.TEXTSPLIT(keywords_copy[[#This Row],[processed]], ," "), 2) = "bl"))</f>
        <v>0</v>
      </c>
      <c r="O486" cm="1">
        <f t="array" ref="O486">SUM(--(ISNUMBER(SEARCH(keywords_copy[[#This Row],[keyword]], keywords_copy[keyword]))))</f>
        <v>2</v>
      </c>
      <c r="P486" t="str" cm="1">
        <f t="array" ref="P486">_xlfn.TEXTJOIN(", ", TRUE, _xlfn._xlws.FILTER(keywords_copy[keyword], ISNUMBER(SEARCH(keywords_copy[[#This Row],[keyword]], keywords_copy[keyword])), ""))</f>
        <v>load test, load test</v>
      </c>
      <c r="Q486" cm="1">
        <f t="array" ref="Q486">SUM(--((_xlfn.REGEXTEST(keywords_copy[keyword], "^" &amp; keywords_copy[[#This Row],[keyword]] &amp; ".*")) * (keywords_copy[keep]=1) ))</f>
        <v>1</v>
      </c>
      <c r="R486" t="str" cm="1">
        <f t="array" ref="R486">_xlfn.TEXTJOIN(", ", TRUE, _xlfn._xlws.FILTER(keywords_copy[keyword], (_xlfn.REGEXTEST(keywords_copy[keyword], "^" &amp; keywords_copy[[#This Row],[keyword]] &amp; ".*")) * (keywords_copy[keep]=1), ""))</f>
        <v>load test</v>
      </c>
      <c r="S486" t="str" cm="1">
        <f t="array" ref="S48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87" spans="1:19" hidden="1" x14ac:dyDescent="0.3">
      <c r="A487" t="str">
        <f>IF(NOT(ISBLANK(keywords_copy[[#This Row],[correct value]])), keywords_copy[[#This Row],[correct value]], keywords_copy[[#This Row],[processed]])</f>
        <v>load</v>
      </c>
      <c r="B487">
        <f>LEN(keywords_copy[[#This Row],[keyword]])</f>
        <v>4</v>
      </c>
      <c r="C487">
        <v>0</v>
      </c>
      <c r="D487">
        <v>1</v>
      </c>
      <c r="E487" t="s">
        <v>399</v>
      </c>
      <c r="G487" t="b">
        <f>COUNTA(_xlfn.TEXTSPLIT(keywords_copy[[#This Row],[processed]]," "))=1</f>
        <v>1</v>
      </c>
      <c r="H487" t="s">
        <v>343</v>
      </c>
      <c r="I487" s="2" t="s">
        <v>343</v>
      </c>
      <c r="K487" cm="1">
        <f t="array" ref="K487">SUM(--((_xlfn.REGEXTEST(keywords_copy[keyword], "\b" &amp; keywords_copy[[#This Row],[keyword]] &amp; ".*")) * (keywords_copy[keep]=1) * (keywords_copy[QA]=keywords_copy[[#This Row],[QA]]) *  (keywords_copy[Redundant]&lt;&gt;1)))</f>
        <v>1</v>
      </c>
      <c r="L487" t="str" cm="1">
        <f t="array" ref="L487">_xlfn.TEXTJOIN(", ", TRUE, _xlfn._xlws.FILTER(keywords_copy[keyword], (_xlfn.REGEXTEST(keywords_copy[keyword], "\b" &amp; keywords_copy[[#This Row],[keyword]] &amp; ".*")) * (keywords_copy[keep]=1)  * (keywords_copy[QA]=keywords_copy[[#This Row],[QA]]) *  (keywords_copy[Redundant]&lt;&gt;1), ""))</f>
        <v>load</v>
      </c>
      <c r="M487" cm="1">
        <f t="array" ref="M487">SUM(--(RIGHT(_xlfn.TEXTSPLIT(keywords_copy[[#This Row],[processed]], ," "), 1) = "I"))</f>
        <v>0</v>
      </c>
      <c r="N487" cm="1">
        <f t="array" ref="N487">SUM(--(RIGHT(_xlfn.TEXTSPLIT(keywords_copy[[#This Row],[processed]], ," "), 2) = "bl"))</f>
        <v>0</v>
      </c>
      <c r="O487" cm="1">
        <f t="array" ref="O487">SUM(--(ISNUMBER(SEARCH(keywords_copy[[#This Row],[keyword]], keywords_copy[keyword]))))</f>
        <v>10</v>
      </c>
      <c r="P487" t="str" cm="1">
        <f t="array" ref="P487">_xlfn.TEXTJOIN(", ", TRUE, _xlfn._xlws.FILTER(keywords_copy[keyword], ISNUMBER(SEARCH(keywords_copy[[#This Row],[keyword]], keywords_copy[keyword])), ""))</f>
        <v>load balanc, load test, load, load, load balanc, load test, loader, unload, workload, workload perform</v>
      </c>
      <c r="Q487" cm="1">
        <f t="array" ref="Q487">SUM(--((_xlfn.REGEXTEST(keywords_copy[keyword], "^" &amp; keywords_copy[[#This Row],[keyword]] &amp; ".*")) * (keywords_copy[keep]=1) ))</f>
        <v>5</v>
      </c>
      <c r="R487" t="str" cm="1">
        <f t="array" ref="R487">_xlfn.TEXTJOIN(", ", TRUE, _xlfn._xlws.FILTER(keywords_copy[keyword], (_xlfn.REGEXTEST(keywords_copy[keyword], "^" &amp; keywords_copy[[#This Row],[keyword]] &amp; ".*")) * (keywords_copy[keep]=1), ""))</f>
        <v>load, load, load balanc, load test, loader</v>
      </c>
      <c r="S487" t="str" cm="1">
        <f t="array" ref="S48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488" spans="1:19" hidden="1" x14ac:dyDescent="0.3">
      <c r="A488" t="str">
        <f>IF(NOT(ISBLANK(keywords_copy[[#This Row],[correct value]])), keywords_copy[[#This Row],[correct value]], keywords_copy[[#This Row],[processed]])</f>
        <v>load</v>
      </c>
      <c r="B488">
        <f>LEN(keywords_copy[[#This Row],[keyword]])</f>
        <v>4</v>
      </c>
      <c r="C488">
        <v>0</v>
      </c>
      <c r="D488">
        <v>1</v>
      </c>
      <c r="E488" t="s">
        <v>746</v>
      </c>
      <c r="G488" t="b">
        <f>COUNTA(_xlfn.TEXTSPLIT(keywords_copy[[#This Row],[processed]]," "))=1</f>
        <v>1</v>
      </c>
      <c r="H488" t="s">
        <v>343</v>
      </c>
      <c r="I488" s="2" t="s">
        <v>343</v>
      </c>
      <c r="K488" cm="1">
        <f t="array" ref="K488">SUM(--((_xlfn.REGEXTEST(keywords_copy[keyword], "\b" &amp; keywords_copy[[#This Row],[keyword]] &amp; ".*")) * (keywords_copy[keep]=1) * (keywords_copy[QA]=keywords_copy[[#This Row],[QA]]) *  (keywords_copy[Redundant]&lt;&gt;1)))</f>
        <v>1</v>
      </c>
      <c r="L488" t="str" cm="1">
        <f t="array" ref="L488">_xlfn.TEXTJOIN(", ", TRUE, _xlfn._xlws.FILTER(keywords_copy[keyword], (_xlfn.REGEXTEST(keywords_copy[keyword], "\b" &amp; keywords_copy[[#This Row],[keyword]] &amp; ".*")) * (keywords_copy[keep]=1)  * (keywords_copy[QA]=keywords_copy[[#This Row],[QA]]) *  (keywords_copy[Redundant]&lt;&gt;1), ""))</f>
        <v>load</v>
      </c>
      <c r="M488" cm="1">
        <f t="array" ref="M488">SUM(--(RIGHT(_xlfn.TEXTSPLIT(keywords_copy[[#This Row],[processed]], ," "), 1) = "I"))</f>
        <v>0</v>
      </c>
      <c r="N488" cm="1">
        <f t="array" ref="N488">SUM(--(RIGHT(_xlfn.TEXTSPLIT(keywords_copy[[#This Row],[processed]], ," "), 2) = "bl"))</f>
        <v>0</v>
      </c>
      <c r="O488" cm="1">
        <f t="array" ref="O488">SUM(--(ISNUMBER(SEARCH(keywords_copy[[#This Row],[keyword]], keywords_copy[keyword]))))</f>
        <v>10</v>
      </c>
      <c r="P488" t="str" cm="1">
        <f t="array" ref="P488">_xlfn.TEXTJOIN(", ", TRUE, _xlfn._xlws.FILTER(keywords_copy[keyword], ISNUMBER(SEARCH(keywords_copy[[#This Row],[keyword]], keywords_copy[keyword])), ""))</f>
        <v>load balanc, load test, load, load, load balanc, load test, loader, unload, workload, workload perform</v>
      </c>
      <c r="Q488" cm="1">
        <f t="array" ref="Q488">SUM(--((_xlfn.REGEXTEST(keywords_copy[keyword], "^" &amp; keywords_copy[[#This Row],[keyword]] &amp; ".*")) * (keywords_copy[keep]=1) ))</f>
        <v>5</v>
      </c>
      <c r="R488" t="str" cm="1">
        <f t="array" ref="R488">_xlfn.TEXTJOIN(", ", TRUE, _xlfn._xlws.FILTER(keywords_copy[keyword], (_xlfn.REGEXTEST(keywords_copy[keyword], "^" &amp; keywords_copy[[#This Row],[keyword]] &amp; ".*")) * (keywords_copy[keep]=1), ""))</f>
        <v>load, load, load balanc, load test, loader</v>
      </c>
      <c r="S488" t="str" cm="1">
        <f t="array" ref="S48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89" spans="1:19" hidden="1" x14ac:dyDescent="0.3">
      <c r="A489" t="str">
        <f>IF(NOT(ISBLANK(keywords_copy[[#This Row],[correct value]])), keywords_copy[[#This Row],[correct value]], keywords_copy[[#This Row],[processed]])</f>
        <v>load balanc</v>
      </c>
      <c r="B489">
        <f>LEN(keywords_copy[[#This Row],[keyword]])</f>
        <v>11</v>
      </c>
      <c r="C489">
        <v>0</v>
      </c>
      <c r="D489">
        <v>1</v>
      </c>
      <c r="E489" t="s">
        <v>746</v>
      </c>
      <c r="F489">
        <v>1</v>
      </c>
      <c r="G489" t="b">
        <f>COUNTA(_xlfn.TEXTSPLIT(keywords_copy[[#This Row],[processed]]," "))=1</f>
        <v>0</v>
      </c>
      <c r="H489" t="s">
        <v>254</v>
      </c>
      <c r="I489" s="2" t="s">
        <v>254</v>
      </c>
      <c r="K489" cm="1">
        <f t="array" ref="K489">SUM(--((_xlfn.REGEXTEST(keywords_copy[keyword], "\b" &amp; keywords_copy[[#This Row],[keyword]] &amp; ".*")) * (keywords_copy[keep]=1) * (keywords_copy[QA]=keywords_copy[[#This Row],[QA]]) *  (keywords_copy[Redundant]&lt;&gt;1)))</f>
        <v>0</v>
      </c>
      <c r="L489" t="str" cm="1">
        <f t="array" ref="L489">_xlfn.TEXTJOIN(", ", TRUE, _xlfn._xlws.FILTER(keywords_copy[keyword], (_xlfn.REGEXTEST(keywords_copy[keyword], "\b" &amp; keywords_copy[[#This Row],[keyword]] &amp; ".*")) * (keywords_copy[keep]=1)  * (keywords_copy[QA]=keywords_copy[[#This Row],[QA]]) *  (keywords_copy[Redundant]&lt;&gt;1), ""))</f>
        <v/>
      </c>
      <c r="M489" cm="1">
        <f t="array" ref="M489">SUM(--(RIGHT(_xlfn.TEXTSPLIT(keywords_copy[[#This Row],[processed]], ," "), 1) = "I"))</f>
        <v>0</v>
      </c>
      <c r="N489" cm="1">
        <f t="array" ref="N489">SUM(--(RIGHT(_xlfn.TEXTSPLIT(keywords_copy[[#This Row],[processed]], ," "), 2) = "bl"))</f>
        <v>0</v>
      </c>
      <c r="O489" cm="1">
        <f t="array" ref="O489">SUM(--(ISNUMBER(SEARCH(keywords_copy[[#This Row],[keyword]], keywords_copy[keyword]))))</f>
        <v>2</v>
      </c>
      <c r="P489" t="str" cm="1">
        <f t="array" ref="P489">_xlfn.TEXTJOIN(", ", TRUE, _xlfn._xlws.FILTER(keywords_copy[keyword], ISNUMBER(SEARCH(keywords_copy[[#This Row],[keyword]], keywords_copy[keyword])), ""))</f>
        <v>load balanc, load balanc</v>
      </c>
      <c r="Q489" cm="1">
        <f t="array" ref="Q489">SUM(--((_xlfn.REGEXTEST(keywords_copy[keyword], "^" &amp; keywords_copy[[#This Row],[keyword]] &amp; ".*")) * (keywords_copy[keep]=1) ))</f>
        <v>1</v>
      </c>
      <c r="R489" t="str" cm="1">
        <f t="array" ref="R489">_xlfn.TEXTJOIN(", ", TRUE, _xlfn._xlws.FILTER(keywords_copy[keyword], (_xlfn.REGEXTEST(keywords_copy[keyword], "^" &amp; keywords_copy[[#This Row],[keyword]] &amp; ".*")) * (keywords_copy[keep]=1), ""))</f>
        <v>load balanc</v>
      </c>
      <c r="S489" t="str" cm="1">
        <f t="array" ref="S48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90" spans="1:19" hidden="1" x14ac:dyDescent="0.3">
      <c r="A490" t="str">
        <f>IF(NOT(ISBLANK(keywords_copy[[#This Row],[correct value]])), keywords_copy[[#This Row],[correct value]], keywords_copy[[#This Row],[processed]])</f>
        <v>load test</v>
      </c>
      <c r="B490">
        <f>LEN(keywords_copy[[#This Row],[keyword]])</f>
        <v>9</v>
      </c>
      <c r="C490">
        <v>1</v>
      </c>
      <c r="D490">
        <v>1</v>
      </c>
      <c r="E490" t="s">
        <v>746</v>
      </c>
      <c r="F490">
        <v>1</v>
      </c>
      <c r="G490" t="b">
        <f>COUNTA(_xlfn.TEXTSPLIT(keywords_copy[[#This Row],[processed]]," "))=1</f>
        <v>0</v>
      </c>
      <c r="H490" t="s">
        <v>732</v>
      </c>
      <c r="I490" s="2" t="s">
        <v>733</v>
      </c>
      <c r="K490" cm="1">
        <f t="array" ref="K490">SUM(--((_xlfn.REGEXTEST(keywords_copy[keyword], "\b" &amp; keywords_copy[[#This Row],[keyword]] &amp; ".*")) * (keywords_copy[keep]=1) * (keywords_copy[QA]=keywords_copy[[#This Row],[QA]]) *  (keywords_copy[Redundant]&lt;&gt;1)))</f>
        <v>0</v>
      </c>
      <c r="L490" t="str" cm="1">
        <f t="array" ref="L490">_xlfn.TEXTJOIN(", ", TRUE, _xlfn._xlws.FILTER(keywords_copy[keyword], (_xlfn.REGEXTEST(keywords_copy[keyword], "\b" &amp; keywords_copy[[#This Row],[keyword]] &amp; ".*")) * (keywords_copy[keep]=1)  * (keywords_copy[QA]=keywords_copy[[#This Row],[QA]]) *  (keywords_copy[Redundant]&lt;&gt;1), ""))</f>
        <v/>
      </c>
      <c r="M490" cm="1">
        <f t="array" ref="M490">SUM(--(RIGHT(_xlfn.TEXTSPLIT(keywords_copy[[#This Row],[processed]], ," "), 1) = "I"))</f>
        <v>0</v>
      </c>
      <c r="N490" cm="1">
        <f t="array" ref="N490">SUM(--(RIGHT(_xlfn.TEXTSPLIT(keywords_copy[[#This Row],[processed]], ," "), 2) = "bl"))</f>
        <v>0</v>
      </c>
      <c r="O490" cm="1">
        <f t="array" ref="O490">SUM(--(ISNUMBER(SEARCH(keywords_copy[[#This Row],[keyword]], keywords_copy[keyword]))))</f>
        <v>2</v>
      </c>
      <c r="P490" t="str" cm="1">
        <f t="array" ref="P490">_xlfn.TEXTJOIN(", ", TRUE, _xlfn._xlws.FILTER(keywords_copy[keyword], ISNUMBER(SEARCH(keywords_copy[[#This Row],[keyword]], keywords_copy[keyword])), ""))</f>
        <v>load test, load test</v>
      </c>
      <c r="Q490" cm="1">
        <f t="array" ref="Q490">SUM(--((_xlfn.REGEXTEST(keywords_copy[keyword], "^" &amp; keywords_copy[[#This Row],[keyword]] &amp; ".*")) * (keywords_copy[keep]=1) ))</f>
        <v>1</v>
      </c>
      <c r="R490" t="str" cm="1">
        <f t="array" ref="R490">_xlfn.TEXTJOIN(", ", TRUE, _xlfn._xlws.FILTER(keywords_copy[keyword], (_xlfn.REGEXTEST(keywords_copy[keyword], "^" &amp; keywords_copy[[#This Row],[keyword]] &amp; ".*")) * (keywords_copy[keep]=1), ""))</f>
        <v>load test</v>
      </c>
      <c r="S490" t="str" cm="1">
        <f t="array" ref="S49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91" spans="1:19" hidden="1" x14ac:dyDescent="0.3">
      <c r="A491" t="str">
        <f>IF(NOT(ISBLANK(keywords_copy[[#This Row],[correct value]])), keywords_copy[[#This Row],[correct value]], keywords_copy[[#This Row],[processed]])</f>
        <v>loader</v>
      </c>
      <c r="B491">
        <f>LEN(keywords_copy[[#This Row],[keyword]])</f>
        <v>6</v>
      </c>
      <c r="C491">
        <v>1</v>
      </c>
      <c r="D491">
        <v>1</v>
      </c>
      <c r="E491" t="s">
        <v>390</v>
      </c>
      <c r="G491" t="b">
        <f>COUNTA(_xlfn.TEXTSPLIT(keywords_copy[[#This Row],[processed]]," "))=1</f>
        <v>1</v>
      </c>
      <c r="H491" t="s">
        <v>313</v>
      </c>
      <c r="I491" s="2" t="s">
        <v>314</v>
      </c>
      <c r="K491" cm="1">
        <f t="array" ref="K491">SUM(--((_xlfn.REGEXTEST(keywords_copy[keyword], "\b" &amp; keywords_copy[[#This Row],[keyword]] &amp; ".*")) * (keywords_copy[keep]=1) * (keywords_copy[QA]=keywords_copy[[#This Row],[QA]]) *  (keywords_copy[Redundant]&lt;&gt;1)))</f>
        <v>1</v>
      </c>
      <c r="L491" t="str" cm="1">
        <f t="array" ref="L491">_xlfn.TEXTJOIN(", ", TRUE, _xlfn._xlws.FILTER(keywords_copy[keyword], (_xlfn.REGEXTEST(keywords_copy[keyword], "\b" &amp; keywords_copy[[#This Row],[keyword]] &amp; ".*")) * (keywords_copy[keep]=1)  * (keywords_copy[QA]=keywords_copy[[#This Row],[QA]]) *  (keywords_copy[Redundant]&lt;&gt;1), ""))</f>
        <v>loader</v>
      </c>
      <c r="M491" cm="1">
        <f t="array" ref="M491">SUM(--(RIGHT(_xlfn.TEXTSPLIT(keywords_copy[[#This Row],[processed]], ," "), 1) = "I"))</f>
        <v>0</v>
      </c>
      <c r="N491" cm="1">
        <f t="array" ref="N491">SUM(--(RIGHT(_xlfn.TEXTSPLIT(keywords_copy[[#This Row],[processed]], ," "), 2) = "bl"))</f>
        <v>0</v>
      </c>
      <c r="O491" cm="1">
        <f t="array" ref="O491">SUM(--(ISNUMBER(SEARCH(keywords_copy[[#This Row],[keyword]], keywords_copy[keyword]))))</f>
        <v>1</v>
      </c>
      <c r="P491" t="str" cm="1">
        <f t="array" ref="P491">_xlfn.TEXTJOIN(", ", TRUE, _xlfn._xlws.FILTER(keywords_copy[keyword], ISNUMBER(SEARCH(keywords_copy[[#This Row],[keyword]], keywords_copy[keyword])), ""))</f>
        <v>loader</v>
      </c>
      <c r="Q491" cm="1">
        <f t="array" ref="Q491">SUM(--((_xlfn.REGEXTEST(keywords_copy[keyword], "^" &amp; keywords_copy[[#This Row],[keyword]] &amp; ".*")) * (keywords_copy[keep]=1) ))</f>
        <v>1</v>
      </c>
      <c r="R491" t="str" cm="1">
        <f t="array" ref="R491">_xlfn.TEXTJOIN(", ", TRUE, _xlfn._xlws.FILTER(keywords_copy[keyword], (_xlfn.REGEXTEST(keywords_copy[keyword], "^" &amp; keywords_copy[[#This Row],[keyword]] &amp; ".*")) * (keywords_copy[keep]=1), ""))</f>
        <v>loader</v>
      </c>
      <c r="S491" t="str" cm="1">
        <f t="array" ref="S49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92" spans="1:19" hidden="1" x14ac:dyDescent="0.3">
      <c r="A492" t="str">
        <f>IF(NOT(ISBLANK(keywords_copy[[#This Row],[correct value]])), keywords_copy[[#This Row],[correct value]], keywords_copy[[#This Row],[processed]])</f>
        <v>lock</v>
      </c>
      <c r="B492">
        <f>LEN(keywords_copy[[#This Row],[keyword]])</f>
        <v>4</v>
      </c>
      <c r="C492">
        <v>0</v>
      </c>
      <c r="D492">
        <v>1</v>
      </c>
      <c r="E492" t="s">
        <v>746</v>
      </c>
      <c r="G492" t="b">
        <f>COUNTA(_xlfn.TEXTSPLIT(keywords_copy[[#This Row],[processed]]," "))=1</f>
        <v>1</v>
      </c>
      <c r="H492" t="s">
        <v>675</v>
      </c>
      <c r="I492" s="2" t="s">
        <v>675</v>
      </c>
      <c r="K492" cm="1">
        <f t="array" ref="K492">SUM(--((_xlfn.REGEXTEST(keywords_copy[keyword], "\b" &amp; keywords_copy[[#This Row],[keyword]] &amp; ".*")) * (keywords_copy[keep]=1) * (keywords_copy[QA]=keywords_copy[[#This Row],[QA]]) *  (keywords_copy[Redundant]&lt;&gt;1)))</f>
        <v>1</v>
      </c>
      <c r="L492" t="str" cm="1">
        <f t="array" ref="L492">_xlfn.TEXTJOIN(", ", TRUE, _xlfn._xlws.FILTER(keywords_copy[keyword], (_xlfn.REGEXTEST(keywords_copy[keyword], "\b" &amp; keywords_copy[[#This Row],[keyword]] &amp; ".*")) * (keywords_copy[keep]=1)  * (keywords_copy[QA]=keywords_copy[[#This Row],[QA]]) *  (keywords_copy[Redundant]&lt;&gt;1), ""))</f>
        <v>lock</v>
      </c>
      <c r="M492" cm="1">
        <f t="array" ref="M492">SUM(--(RIGHT(_xlfn.TEXTSPLIT(keywords_copy[[#This Row],[processed]], ," "), 1) = "I"))</f>
        <v>0</v>
      </c>
      <c r="N492" cm="1">
        <f t="array" ref="N492">SUM(--(RIGHT(_xlfn.TEXTSPLIT(keywords_copy[[#This Row],[processed]], ," "), 2) = "bl"))</f>
        <v>0</v>
      </c>
      <c r="O492" cm="1">
        <f t="array" ref="O492">SUM(--(ISNUMBER(SEARCH(keywords_copy[[#This Row],[keyword]], keywords_copy[keyword]))))</f>
        <v>7</v>
      </c>
      <c r="P492" t="str" cm="1">
        <f t="array" ref="P492">_xlfn.TEXTJOIN(", ", TRUE, _xlfn._xlws.FILTER(keywords_copy[keyword], ISNUMBER(SEARCH(keywords_copy[[#This Row],[keyword]], keywords_copy[keyword])), ""))</f>
        <v>clock, deadlock, deadlock, interlock, interlock, lock, lock</v>
      </c>
      <c r="Q492" cm="1">
        <f t="array" ref="Q492">SUM(--((_xlfn.REGEXTEST(keywords_copy[keyword], "^" &amp; keywords_copy[[#This Row],[keyword]] &amp; ".*")) * (keywords_copy[keep]=1) ))</f>
        <v>2</v>
      </c>
      <c r="R492" t="str" cm="1">
        <f t="array" ref="R492">_xlfn.TEXTJOIN(", ", TRUE, _xlfn._xlws.FILTER(keywords_copy[keyword], (_xlfn.REGEXTEST(keywords_copy[keyword], "^" &amp; keywords_copy[[#This Row],[keyword]] &amp; ".*")) * (keywords_copy[keep]=1), ""))</f>
        <v>lock, lock</v>
      </c>
      <c r="S492" t="str" cm="1">
        <f t="array" ref="S49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493" spans="1:19" hidden="1" x14ac:dyDescent="0.3">
      <c r="A493" t="str">
        <f>IF(NOT(ISBLANK(keywords_copy[[#This Row],[correct value]])), keywords_copy[[#This Row],[correct value]], keywords_copy[[#This Row],[processed]])</f>
        <v>preven</v>
      </c>
      <c r="B493">
        <f>LEN(keywords_copy[[#This Row],[keyword]])</f>
        <v>6</v>
      </c>
      <c r="C493">
        <v>0</v>
      </c>
      <c r="D493">
        <v>1</v>
      </c>
      <c r="E493" t="s">
        <v>1184</v>
      </c>
      <c r="G493" t="b">
        <f>COUNTA(_xlfn.TEXTSPLIT(keywords_copy[[#This Row],[processed]]," "))=1</f>
        <v>1</v>
      </c>
      <c r="H493" t="s">
        <v>1037</v>
      </c>
      <c r="I493" s="2" t="s">
        <v>1037</v>
      </c>
      <c r="K493" cm="1">
        <f t="array" ref="K493">SUM(--((_xlfn.REGEXTEST(keywords_copy[keyword], "\b" &amp; keywords_copy[[#This Row],[keyword]] &amp; ".*")) * (keywords_copy[keep]=1) * (keywords_copy[QA]=keywords_copy[[#This Row],[QA]]) *  (keywords_copy[Redundant]&lt;&gt;1)))</f>
        <v>1</v>
      </c>
      <c r="L493" t="str" cm="1">
        <f t="array" ref="L493">_xlfn.TEXTJOIN(", ", TRUE, _xlfn._xlws.FILTER(keywords_copy[keyword], (_xlfn.REGEXTEST(keywords_copy[keyword], "\b" &amp; keywords_copy[[#This Row],[keyword]] &amp; ".*")) * (keywords_copy[keep]=1)  * (keywords_copy[QA]=keywords_copy[[#This Row],[QA]]) *  (keywords_copy[Redundant]&lt;&gt;1), ""))</f>
        <v>preven</v>
      </c>
      <c r="M493" cm="1">
        <f t="array" ref="M493">SUM(--(RIGHT(_xlfn.TEXTSPLIT(keywords_copy[[#This Row],[processed]], ," "), 1) = "I"))</f>
        <v>0</v>
      </c>
      <c r="N493" cm="1">
        <f t="array" ref="N493">SUM(--(RIGHT(_xlfn.TEXTSPLIT(keywords_copy[[#This Row],[processed]], ," "), 2) = "bl"))</f>
        <v>0</v>
      </c>
      <c r="O493" cm="1">
        <f t="array" ref="O493">SUM(--(ISNUMBER(SEARCH(keywords_copy[[#This Row],[keyword]], keywords_copy[keyword]))))</f>
        <v>2</v>
      </c>
      <c r="P493" t="str" cm="1">
        <f t="array" ref="P493">_xlfn.TEXTJOIN(", ", TRUE, _xlfn._xlws.FILTER(keywords_copy[keyword], ISNUMBER(SEARCH(keywords_copy[[#This Row],[keyword]], keywords_copy[keyword])), ""))</f>
        <v>preven, prevent</v>
      </c>
      <c r="Q493" cm="1">
        <f t="array" ref="Q493">SUM(--((_xlfn.REGEXTEST(keywords_copy[keyword], "^" &amp; keywords_copy[[#This Row],[keyword]] &amp; ".*")) * (keywords_copy[keep]=1) ))</f>
        <v>2</v>
      </c>
      <c r="R493" t="str" cm="1">
        <f t="array" ref="R493">_xlfn.TEXTJOIN(", ", TRUE, _xlfn._xlws.FILTER(keywords_copy[keyword], (_xlfn.REGEXTEST(keywords_copy[keyword], "^" &amp; keywords_copy[[#This Row],[keyword]] &amp; ".*")) * (keywords_copy[keep]=1), ""))</f>
        <v>preven, prevent</v>
      </c>
      <c r="S493" t="str" cm="1">
        <f t="array" ref="S49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94" spans="1:19" x14ac:dyDescent="0.3">
      <c r="A494" s="6" t="str">
        <f>IF(NOT(ISBLANK(keywords_copy[[#This Row],[correct value]])), keywords_copy[[#This Row],[correct value]], keywords_copy[[#This Row],[processed]])</f>
        <v>loop test</v>
      </c>
      <c r="B494" s="6">
        <f>LEN(keywords_copy[[#This Row],[keyword]])</f>
        <v>9</v>
      </c>
      <c r="C494">
        <v>0</v>
      </c>
      <c r="D494">
        <v>0</v>
      </c>
      <c r="E494" t="s">
        <v>861</v>
      </c>
      <c r="G494" t="b">
        <f>COUNTA(_xlfn.TEXTSPLIT(keywords_copy[[#This Row],[processed]]," "))=1</f>
        <v>0</v>
      </c>
      <c r="H494" t="s">
        <v>776</v>
      </c>
      <c r="I494" t="s">
        <v>776</v>
      </c>
      <c r="K494" cm="1">
        <f t="array" ref="K494">SUM(--((_xlfn.REGEXTEST(keywords_copy[keyword], "\b" &amp; keywords_copy[[#This Row],[keyword]] &amp; ".*")) * (keywords_copy[keep]=1) * (keywords_copy[QA]=keywords_copy[[#This Row],[QA]]) *  (keywords_copy[Redundant]&lt;&gt;1)))</f>
        <v>0</v>
      </c>
      <c r="L494" t="str" cm="1">
        <f t="array" ref="L494">_xlfn.TEXTJOIN(", ", TRUE, _xlfn._xlws.FILTER(keywords_copy[keyword], (_xlfn.REGEXTEST(keywords_copy[keyword], "\b" &amp; keywords_copy[[#This Row],[keyword]] &amp; ".*")) * (keywords_copy[keep]=1)  * (keywords_copy[QA]=keywords_copy[[#This Row],[QA]]) *  (keywords_copy[Redundant]&lt;&gt;1), ""))</f>
        <v/>
      </c>
      <c r="M494" cm="1">
        <f t="array" ref="M494">SUM(--(RIGHT(_xlfn.TEXTSPLIT(keywords_copy[[#This Row],[processed]], ," "), 1) = "I"))</f>
        <v>0</v>
      </c>
      <c r="N494" cm="1">
        <f t="array" ref="N494">SUM(--(RIGHT(_xlfn.TEXTSPLIT(keywords_copy[[#This Row],[processed]], ," "), 2) = "bl"))</f>
        <v>0</v>
      </c>
      <c r="O494" cm="1">
        <f t="array" ref="O494">SUM(--(ISNUMBER(SEARCH(keywords_copy[[#This Row],[keyword]], keywords_copy[keyword]))))</f>
        <v>1</v>
      </c>
      <c r="P494" t="str" cm="1">
        <f t="array" ref="P494">_xlfn.TEXTJOIN(", ", TRUE, _xlfn._xlws.FILTER(keywords_copy[keyword], ISNUMBER(SEARCH(keywords_copy[[#This Row],[keyword]], keywords_copy[keyword])), ""))</f>
        <v>loop test</v>
      </c>
      <c r="Q494" cm="1">
        <f t="array" ref="Q494">SUM(--((_xlfn.REGEXTEST(keywords_copy[keyword], "^" &amp; keywords_copy[[#This Row],[keyword]] &amp; ".*")) * (keywords_copy[keep]=1) ))</f>
        <v>0</v>
      </c>
      <c r="R494" t="str" cm="1">
        <f t="array" ref="R494">_xlfn.TEXTJOIN(", ", TRUE, _xlfn._xlws.FILTER(keywords_copy[keyword], (_xlfn.REGEXTEST(keywords_copy[keyword], "^" &amp; keywords_copy[[#This Row],[keyword]] &amp; ".*")) * (keywords_copy[keep]=1), ""))</f>
        <v/>
      </c>
      <c r="S494" t="str" cm="1">
        <f t="array" ref="S49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495" spans="1:19" x14ac:dyDescent="0.3">
      <c r="A495" s="1" t="str">
        <f>IF(NOT(ISBLANK(keywords_copy[[#This Row],[correct value]])), keywords_copy[[#This Row],[correct value]], keywords_copy[[#This Row],[processed]])</f>
        <v>loose coupl</v>
      </c>
      <c r="B495" s="1">
        <f>LEN(keywords_copy[[#This Row],[keyword]])</f>
        <v>11</v>
      </c>
      <c r="C495">
        <v>0</v>
      </c>
      <c r="D495">
        <v>0</v>
      </c>
      <c r="E495" t="s">
        <v>115</v>
      </c>
      <c r="G495" t="b">
        <f>COUNTA(_xlfn.TEXTSPLIT(keywords_copy[[#This Row],[processed]]," "))=1</f>
        <v>0</v>
      </c>
      <c r="H495" t="s">
        <v>93</v>
      </c>
      <c r="I495" t="s">
        <v>93</v>
      </c>
      <c r="K495" cm="1">
        <f t="array" ref="K495">SUM(--((_xlfn.REGEXTEST(keywords_copy[keyword], "\b" &amp; keywords_copy[[#This Row],[keyword]] &amp; ".*")) * (keywords_copy[keep]=1) * (keywords_copy[QA]=keywords_copy[[#This Row],[QA]]) *  (keywords_copy[Redundant]&lt;&gt;1)))</f>
        <v>0</v>
      </c>
      <c r="L495" t="str" cm="1">
        <f t="array" ref="L495">_xlfn.TEXTJOIN(", ", TRUE, _xlfn._xlws.FILTER(keywords_copy[keyword], (_xlfn.REGEXTEST(keywords_copy[keyword], "\b" &amp; keywords_copy[[#This Row],[keyword]] &amp; ".*")) * (keywords_copy[keep]=1)  * (keywords_copy[QA]=keywords_copy[[#This Row],[QA]]) *  (keywords_copy[Redundant]&lt;&gt;1), ""))</f>
        <v/>
      </c>
      <c r="M495" cm="1">
        <f t="array" ref="M495">SUM(--(RIGHT(_xlfn.TEXTSPLIT(keywords_copy[[#This Row],[processed]], ," "), 1) = "I"))</f>
        <v>0</v>
      </c>
      <c r="N495" cm="1">
        <f t="array" ref="N495">SUM(--(RIGHT(_xlfn.TEXTSPLIT(keywords_copy[[#This Row],[processed]], ," "), 2) = "bl"))</f>
        <v>0</v>
      </c>
      <c r="O495" cm="1">
        <f t="array" ref="O495">SUM(--(ISNUMBER(SEARCH(keywords_copy[[#This Row],[keyword]], keywords_copy[keyword]))))</f>
        <v>1</v>
      </c>
      <c r="P495" t="str" cm="1">
        <f t="array" ref="P495">_xlfn.TEXTJOIN(", ", TRUE, _xlfn._xlws.FILTER(keywords_copy[keyword], ISNUMBER(SEARCH(keywords_copy[[#This Row],[keyword]], keywords_copy[keyword])), ""))</f>
        <v>loose coupl</v>
      </c>
      <c r="Q495" cm="1">
        <f t="array" ref="Q495">SUM(--((_xlfn.REGEXTEST(keywords_copy[keyword], "^" &amp; keywords_copy[[#This Row],[keyword]] &amp; ".*")) * (keywords_copy[keep]=1) ))</f>
        <v>0</v>
      </c>
      <c r="R495" t="str" cm="1">
        <f t="array" ref="R495">_xlfn.TEXTJOIN(", ", TRUE, _xlfn._xlws.FILTER(keywords_copy[keyword], (_xlfn.REGEXTEST(keywords_copy[keyword], "^" &amp; keywords_copy[[#This Row],[keyword]] &amp; ".*")) * (keywords_copy[keep]=1), ""))</f>
        <v/>
      </c>
      <c r="S495" t="str" cm="1">
        <f t="array" ref="S49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496" spans="1:19" hidden="1" x14ac:dyDescent="0.3">
      <c r="A496" t="str">
        <f>IF(NOT(ISBLANK(keywords_copy[[#This Row],[correct value]])), keywords_copy[[#This Row],[correct value]], keywords_copy[[#This Row],[processed]])</f>
        <v>log</v>
      </c>
      <c r="B496">
        <f>LEN(keywords_copy[[#This Row],[keyword]])</f>
        <v>3</v>
      </c>
      <c r="C496">
        <v>0</v>
      </c>
      <c r="D496">
        <v>1</v>
      </c>
      <c r="E496" t="s">
        <v>390</v>
      </c>
      <c r="G496" t="b">
        <f>COUNTA(_xlfn.TEXTSPLIT(keywords_copy[[#This Row],[processed]]," "))=1</f>
        <v>1</v>
      </c>
      <c r="H496" t="s">
        <v>305</v>
      </c>
      <c r="I496" s="2" t="s">
        <v>306</v>
      </c>
      <c r="K496" cm="1">
        <f t="array" ref="K496">SUM(--((_xlfn.REGEXTEST(keywords_copy[keyword], "\b" &amp; keywords_copy[[#This Row],[keyword]] &amp; ".*")) * (keywords_copy[keep]=1) * (keywords_copy[QA]=keywords_copy[[#This Row],[QA]]) *  (keywords_copy[Redundant]&lt;&gt;1)))</f>
        <v>1</v>
      </c>
      <c r="L496" t="str" cm="1">
        <f t="array" ref="L496">_xlfn.TEXTJOIN(", ", TRUE, _xlfn._xlws.FILTER(keywords_copy[keyword], (_xlfn.REGEXTEST(keywords_copy[keyword], "\b" &amp; keywords_copy[[#This Row],[keyword]] &amp; ".*")) * (keywords_copy[keep]=1)  * (keywords_copy[QA]=keywords_copy[[#This Row],[QA]]) *  (keywords_copy[Redundant]&lt;&gt;1), ""))</f>
        <v>log</v>
      </c>
      <c r="M496" cm="1">
        <f t="array" ref="M496">SUM(--(RIGHT(_xlfn.TEXTSPLIT(keywords_copy[[#This Row],[processed]], ," "), 1) = "I"))</f>
        <v>0</v>
      </c>
      <c r="N496" cm="1">
        <f t="array" ref="N496">SUM(--(RIGHT(_xlfn.TEXTSPLIT(keywords_copy[[#This Row],[processed]], ," "), 2) = "bl"))</f>
        <v>0</v>
      </c>
      <c r="O496" cm="1">
        <f t="array" ref="O496">SUM(--(ISNUMBER(SEARCH(keywords_copy[[#This Row],[keyword]], keywords_copy[keyword]))))</f>
        <v>8</v>
      </c>
      <c r="P496" t="str" cm="1">
        <f t="array" ref="P496">_xlfn.TEXTJOIN(", ", TRUE, _xlfn._xlws.FILTER(keywords_copy[keyword], ISNUMBER(SEARCH(keywords_copy[[#This Row],[keyword]], keywords_copy[keyword])), ""))</f>
        <v>controltopolog, topolog model, log, dialog, ontolog, log, log, log</v>
      </c>
      <c r="Q496" cm="1">
        <f t="array" ref="Q496">SUM(--((_xlfn.REGEXTEST(keywords_copy[keyword], "^" &amp; keywords_copy[[#This Row],[keyword]] &amp; ".*")) * (keywords_copy[keep]=1) ))</f>
        <v>4</v>
      </c>
      <c r="R496" t="str" cm="1">
        <f t="array" ref="R496">_xlfn.TEXTJOIN(", ", TRUE, _xlfn._xlws.FILTER(keywords_copy[keyword], (_xlfn.REGEXTEST(keywords_copy[keyword], "^" &amp; keywords_copy[[#This Row],[keyword]] &amp; ".*")) * (keywords_copy[keep]=1), ""))</f>
        <v>log, log, log, log</v>
      </c>
      <c r="S496" t="str" cm="1">
        <f t="array" ref="S49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497" spans="1:19" hidden="1" x14ac:dyDescent="0.3">
      <c r="A497" t="str">
        <f>IF(NOT(ISBLANK(keywords_copy[[#This Row],[correct value]])), keywords_copy[[#This Row],[correct value]], keywords_copy[[#This Row],[processed]])</f>
        <v>reliabil</v>
      </c>
      <c r="B497">
        <f>LEN(keywords_copy[[#This Row],[keyword]])</f>
        <v>8</v>
      </c>
      <c r="C497">
        <v>0</v>
      </c>
      <c r="D497">
        <v>1</v>
      </c>
      <c r="E497" t="s">
        <v>969</v>
      </c>
      <c r="G497" t="b">
        <f>COUNTA(_xlfn.TEXTSPLIT(keywords_copy[[#This Row],[processed]]," "))=1</f>
        <v>1</v>
      </c>
      <c r="H497" t="s">
        <v>899</v>
      </c>
      <c r="I497" s="2" t="s">
        <v>899</v>
      </c>
      <c r="K497" cm="1">
        <f t="array" ref="K497">SUM(--((_xlfn.REGEXTEST(keywords_copy[keyword], "\b" &amp; keywords_copy[[#This Row],[keyword]] &amp; ".*")) * (keywords_copy[keep]=1) * (keywords_copy[QA]=keywords_copy[[#This Row],[QA]]) *  (keywords_copy[Redundant]&lt;&gt;1)))</f>
        <v>1</v>
      </c>
      <c r="L497" t="str" cm="1">
        <f t="array" ref="L497">_xlfn.TEXTJOIN(", ", TRUE, _xlfn._xlws.FILTER(keywords_copy[keyword], (_xlfn.REGEXTEST(keywords_copy[keyword], "\b" &amp; keywords_copy[[#This Row],[keyword]] &amp; ".*")) * (keywords_copy[keep]=1)  * (keywords_copy[QA]=keywords_copy[[#This Row],[QA]]) *  (keywords_copy[Redundant]&lt;&gt;1), ""))</f>
        <v>reliabil</v>
      </c>
      <c r="M497" cm="1">
        <f t="array" ref="M497">SUM(--(RIGHT(_xlfn.TEXTSPLIT(keywords_copy[[#This Row],[processed]], ," "), 1) = "I"))</f>
        <v>0</v>
      </c>
      <c r="N497" cm="1">
        <f t="array" ref="N497">SUM(--(RIGHT(_xlfn.TEXTSPLIT(keywords_copy[[#This Row],[processed]], ," "), 2) = "bl"))</f>
        <v>0</v>
      </c>
      <c r="O497" cm="1">
        <f t="array" ref="O497">SUM(--(ISNUMBER(SEARCH(keywords_copy[[#This Row],[keyword]], keywords_copy[keyword]))))</f>
        <v>1</v>
      </c>
      <c r="P497" t="str" cm="1">
        <f t="array" ref="P497">_xlfn.TEXTJOIN(", ", TRUE, _xlfn._xlws.FILTER(keywords_copy[keyword], ISNUMBER(SEARCH(keywords_copy[[#This Row],[keyword]], keywords_copy[keyword])), ""))</f>
        <v>reliabil</v>
      </c>
      <c r="Q497" cm="1">
        <f t="array" ref="Q497">SUM(--((_xlfn.REGEXTEST(keywords_copy[keyword], "^" &amp; keywords_copy[[#This Row],[keyword]] &amp; ".*")) * (keywords_copy[keep]=1) ))</f>
        <v>1</v>
      </c>
      <c r="R497" t="str" cm="1">
        <f t="array" ref="R497">_xlfn.TEXTJOIN(", ", TRUE, _xlfn._xlws.FILTER(keywords_copy[keyword], (_xlfn.REGEXTEST(keywords_copy[keyword], "^" &amp; keywords_copy[[#This Row],[keyword]] &amp; ".*")) * (keywords_copy[keep]=1), ""))</f>
        <v>reliabil</v>
      </c>
      <c r="S497" t="str" cm="1">
        <f t="array" ref="S49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498" spans="1:19" hidden="1" x14ac:dyDescent="0.3">
      <c r="A498" t="str">
        <f>IF(NOT(ISBLANK(keywords_copy[[#This Row],[correct value]])), keywords_copy[[#This Row],[correct value]], keywords_copy[[#This Row],[processed]])</f>
        <v>privil</v>
      </c>
      <c r="B498">
        <f>LEN(keywords_copy[[#This Row],[keyword]])</f>
        <v>6</v>
      </c>
      <c r="C498">
        <v>0</v>
      </c>
      <c r="D498">
        <v>1</v>
      </c>
      <c r="E498" t="s">
        <v>1184</v>
      </c>
      <c r="G498" t="b">
        <f>COUNTA(_xlfn.TEXTSPLIT(keywords_copy[[#This Row],[processed]]," "))=1</f>
        <v>1</v>
      </c>
      <c r="H498" t="s">
        <v>1022</v>
      </c>
      <c r="I498" s="2" t="s">
        <v>1022</v>
      </c>
      <c r="K498" cm="1">
        <f t="array" ref="K498">SUM(--((_xlfn.REGEXTEST(keywords_copy[keyword], "\b" &amp; keywords_copy[[#This Row],[keyword]] &amp; ".*")) * (keywords_copy[keep]=1) * (keywords_copy[QA]=keywords_copy[[#This Row],[QA]]) *  (keywords_copy[Redundant]&lt;&gt;1)))</f>
        <v>1</v>
      </c>
      <c r="L498" t="str" cm="1">
        <f t="array" ref="L498">_xlfn.TEXTJOIN(", ", TRUE, _xlfn._xlws.FILTER(keywords_copy[keyword], (_xlfn.REGEXTEST(keywords_copy[keyword], "\b" &amp; keywords_copy[[#This Row],[keyword]] &amp; ".*")) * (keywords_copy[keep]=1)  * (keywords_copy[QA]=keywords_copy[[#This Row],[QA]]) *  (keywords_copy[Redundant]&lt;&gt;1), ""))</f>
        <v>privil</v>
      </c>
      <c r="M498" cm="1">
        <f t="array" ref="M498">SUM(--(RIGHT(_xlfn.TEXTSPLIT(keywords_copy[[#This Row],[processed]], ," "), 1) = "I"))</f>
        <v>0</v>
      </c>
      <c r="N498" cm="1">
        <f t="array" ref="N498">SUM(--(RIGHT(_xlfn.TEXTSPLIT(keywords_copy[[#This Row],[processed]], ," "), 2) = "bl"))</f>
        <v>0</v>
      </c>
      <c r="O498" cm="1">
        <f t="array" ref="O498">SUM(--(ISNUMBER(SEARCH(keywords_copy[[#This Row],[keyword]], keywords_copy[keyword]))))</f>
        <v>3</v>
      </c>
      <c r="P498" t="str" cm="1">
        <f t="array" ref="P498">_xlfn.TEXTJOIN(", ", TRUE, _xlfn._xlws.FILTER(keywords_copy[keyword], ISNUMBER(SEARCH(keywords_copy[[#This Row],[keyword]], keywords_copy[keyword])), ""))</f>
        <v>least privileg, privil, privileg</v>
      </c>
      <c r="Q498" cm="1">
        <f t="array" ref="Q498">SUM(--((_xlfn.REGEXTEST(keywords_copy[keyword], "^" &amp; keywords_copy[[#This Row],[keyword]] &amp; ".*")) * (keywords_copy[keep]=1) ))</f>
        <v>1</v>
      </c>
      <c r="R498" t="str" cm="1">
        <f t="array" ref="R498">_xlfn.TEXTJOIN(", ", TRUE, _xlfn._xlws.FILTER(keywords_copy[keyword], (_xlfn.REGEXTEST(keywords_copy[keyword], "^" &amp; keywords_copy[[#This Row],[keyword]] &amp; ".*")) * (keywords_copy[keep]=1), ""))</f>
        <v>privil</v>
      </c>
      <c r="S498" t="str" cm="1">
        <f t="array" ref="S49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499" spans="1:19" hidden="1" x14ac:dyDescent="0.3">
      <c r="A499" t="str">
        <f>IF(NOT(ISBLANK(keywords_copy[[#This Row],[correct value]])), keywords_copy[[#This Row],[correct value]], keywords_copy[[#This Row],[processed]])</f>
        <v>data-flow</v>
      </c>
      <c r="B499">
        <f>LEN(keywords_copy[[#This Row],[keyword]])</f>
        <v>9</v>
      </c>
      <c r="C499">
        <v>1</v>
      </c>
      <c r="D499">
        <v>1</v>
      </c>
      <c r="E499" t="s">
        <v>1262</v>
      </c>
      <c r="G499" t="b">
        <f>COUNTA(_xlfn.TEXTSPLIT(keywords_copy[[#This Row],[processed]]," "))=1</f>
        <v>1</v>
      </c>
      <c r="H499" t="s">
        <v>777</v>
      </c>
      <c r="I499" s="2" t="s">
        <v>777</v>
      </c>
      <c r="K499" cm="1">
        <f t="array" ref="K499">SUM(--((_xlfn.REGEXTEST(keywords_copy[keyword], "\b" &amp; keywords_copy[[#This Row],[keyword]] &amp; ".*")) * (keywords_copy[keep]=1) * (keywords_copy[QA]=keywords_copy[[#This Row],[QA]]) *  (keywords_copy[Redundant]&lt;&gt;1)))</f>
        <v>1</v>
      </c>
      <c r="L499" t="str" cm="1">
        <f t="array" ref="L499">_xlfn.TEXTJOIN(", ", TRUE, _xlfn._xlws.FILTER(keywords_copy[keyword], (_xlfn.REGEXTEST(keywords_copy[keyword], "\b" &amp; keywords_copy[[#This Row],[keyword]] &amp; ".*")) * (keywords_copy[keep]=1)  * (keywords_copy[QA]=keywords_copy[[#This Row],[QA]]) *  (keywords_copy[Redundant]&lt;&gt;1), ""))</f>
        <v>data-flow</v>
      </c>
      <c r="M499" cm="1">
        <f t="array" ref="M499">SUM(--(RIGHT(_xlfn.TEXTSPLIT(keywords_copy[[#This Row],[processed]], ," "), 1) = "I"))</f>
        <v>0</v>
      </c>
      <c r="N499" cm="1">
        <f t="array" ref="N499">SUM(--(RIGHT(_xlfn.TEXTSPLIT(keywords_copy[[#This Row],[processed]], ," "), 2) = "bl"))</f>
        <v>0</v>
      </c>
      <c r="O499" cm="1">
        <f t="array" ref="O499">SUM(--(ISNUMBER(SEARCH(keywords_copy[[#This Row],[keyword]], keywords_copy[keyword]))))</f>
        <v>2</v>
      </c>
      <c r="P499" t="str" cm="1">
        <f t="array" ref="P499">_xlfn.TEXTJOIN(", ", TRUE, _xlfn._xlws.FILTER(keywords_copy[keyword], ISNUMBER(SEARCH(keywords_copy[[#This Row],[keyword]], keywords_copy[keyword])), ""))</f>
        <v>data-flow, data-flow</v>
      </c>
      <c r="Q499" cm="1">
        <f t="array" ref="Q499">SUM(--((_xlfn.REGEXTEST(keywords_copy[keyword], "^" &amp; keywords_copy[[#This Row],[keyword]] &amp; ".*")) * (keywords_copy[keep]=1) ))</f>
        <v>1</v>
      </c>
      <c r="R499" t="str" cm="1">
        <f t="array" ref="R499">_xlfn.TEXTJOIN(", ", TRUE, _xlfn._xlws.FILTER(keywords_copy[keyword], (_xlfn.REGEXTEST(keywords_copy[keyword], "^" &amp; keywords_copy[[#This Row],[keyword]] &amp; ".*")) * (keywords_copy[keep]=1), ""))</f>
        <v>data-flow</v>
      </c>
      <c r="S499" t="str" cm="1">
        <f t="array" ref="S49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00" spans="1:19" hidden="1" x14ac:dyDescent="0.3">
      <c r="A500" t="str">
        <f>IF(NOT(ISBLANK(keywords_copy[[#This Row],[correct value]])), keywords_copy[[#This Row],[correct value]], keywords_copy[[#This Row],[processed]])</f>
        <v>retent</v>
      </c>
      <c r="B500">
        <f>LEN(keywords_copy[[#This Row],[keyword]])</f>
        <v>6</v>
      </c>
      <c r="C500">
        <v>1</v>
      </c>
      <c r="D500">
        <v>1</v>
      </c>
      <c r="E500" t="s">
        <v>1184</v>
      </c>
      <c r="G500" t="b">
        <f>COUNTA(_xlfn.TEXTSPLIT(keywords_copy[[#This Row],[processed]]," "))=1</f>
        <v>1</v>
      </c>
      <c r="H500" t="s">
        <v>1140</v>
      </c>
      <c r="I500" s="2" t="s">
        <v>1141</v>
      </c>
      <c r="K500" cm="1">
        <f t="array" ref="K500">SUM(--((_xlfn.REGEXTEST(keywords_copy[keyword], "\b" &amp; keywords_copy[[#This Row],[keyword]] &amp; ".*")) * (keywords_copy[keep]=1) * (keywords_copy[QA]=keywords_copy[[#This Row],[QA]]) *  (keywords_copy[Redundant]&lt;&gt;1)))</f>
        <v>1</v>
      </c>
      <c r="L500" t="str" cm="1">
        <f t="array" ref="L500">_xlfn.TEXTJOIN(", ", TRUE, _xlfn._xlws.FILTER(keywords_copy[keyword], (_xlfn.REGEXTEST(keywords_copy[keyword], "\b" &amp; keywords_copy[[#This Row],[keyword]] &amp; ".*")) * (keywords_copy[keep]=1)  * (keywords_copy[QA]=keywords_copy[[#This Row],[QA]]) *  (keywords_copy[Redundant]&lt;&gt;1), ""))</f>
        <v>retent</v>
      </c>
      <c r="M500" cm="1">
        <f t="array" ref="M500">SUM(--(RIGHT(_xlfn.TEXTSPLIT(keywords_copy[[#This Row],[processed]], ," "), 1) = "I"))</f>
        <v>0</v>
      </c>
      <c r="N500" cm="1">
        <f t="array" ref="N500">SUM(--(RIGHT(_xlfn.TEXTSPLIT(keywords_copy[[#This Row],[processed]], ," "), 2) = "bl"))</f>
        <v>0</v>
      </c>
      <c r="O500" cm="1">
        <f t="array" ref="O500">SUM(--(ISNUMBER(SEARCH(keywords_copy[[#This Row],[keyword]], keywords_copy[keyword]))))</f>
        <v>1</v>
      </c>
      <c r="P500" t="str" cm="1">
        <f t="array" ref="P500">_xlfn.TEXTJOIN(", ", TRUE, _xlfn._xlws.FILTER(keywords_copy[keyword], ISNUMBER(SEARCH(keywords_copy[[#This Row],[keyword]], keywords_copy[keyword])), ""))</f>
        <v>retent</v>
      </c>
      <c r="Q500" cm="1">
        <f t="array" ref="Q500">SUM(--((_xlfn.REGEXTEST(keywords_copy[keyword], "^" &amp; keywords_copy[[#This Row],[keyword]] &amp; ".*")) * (keywords_copy[keep]=1) ))</f>
        <v>1</v>
      </c>
      <c r="R500" t="str" cm="1">
        <f t="array" ref="R500">_xlfn.TEXTJOIN(", ", TRUE, _xlfn._xlws.FILTER(keywords_copy[keyword], (_xlfn.REGEXTEST(keywords_copy[keyword], "^" &amp; keywords_copy[[#This Row],[keyword]] &amp; ".*")) * (keywords_copy[keep]=1), ""))</f>
        <v>retent</v>
      </c>
      <c r="S500" t="str" cm="1">
        <f t="array" ref="S50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01" spans="1:19" hidden="1" x14ac:dyDescent="0.3">
      <c r="A501" t="str">
        <f>IF(NOT(ISBLANK(keywords_copy[[#This Row],[correct value]])), keywords_copy[[#This Row],[correct value]], keywords_copy[[#This Row],[processed]])</f>
        <v>low-pow</v>
      </c>
      <c r="B501">
        <f>LEN(keywords_copy[[#This Row],[keyword]])</f>
        <v>7</v>
      </c>
      <c r="C501">
        <v>1</v>
      </c>
      <c r="D501">
        <v>1</v>
      </c>
      <c r="E501" t="s">
        <v>399</v>
      </c>
      <c r="G501" t="b">
        <f>COUNTA(_xlfn.TEXTSPLIT(keywords_copy[[#This Row],[processed]]," "))=1</f>
        <v>1</v>
      </c>
      <c r="H501" t="s">
        <v>397</v>
      </c>
      <c r="I501" s="2" t="s">
        <v>398</v>
      </c>
      <c r="K501" cm="1">
        <f t="array" ref="K501">SUM(--((_xlfn.REGEXTEST(keywords_copy[keyword], "\b" &amp; keywords_copy[[#This Row],[keyword]] &amp; ".*")) * (keywords_copy[keep]=1) * (keywords_copy[QA]=keywords_copy[[#This Row],[QA]]) *  (keywords_copy[Redundant]&lt;&gt;1)))</f>
        <v>1</v>
      </c>
      <c r="L501" t="str" cm="1">
        <f t="array" ref="L501">_xlfn.TEXTJOIN(", ", TRUE, _xlfn._xlws.FILTER(keywords_copy[keyword], (_xlfn.REGEXTEST(keywords_copy[keyword], "\b" &amp; keywords_copy[[#This Row],[keyword]] &amp; ".*")) * (keywords_copy[keep]=1)  * (keywords_copy[QA]=keywords_copy[[#This Row],[QA]]) *  (keywords_copy[Redundant]&lt;&gt;1), ""))</f>
        <v>low-pow</v>
      </c>
      <c r="M501" cm="1">
        <f t="array" ref="M501">SUM(--(RIGHT(_xlfn.TEXTSPLIT(keywords_copy[[#This Row],[processed]], ," "), 1) = "I"))</f>
        <v>0</v>
      </c>
      <c r="N501" cm="1">
        <f t="array" ref="N501">SUM(--(RIGHT(_xlfn.TEXTSPLIT(keywords_copy[[#This Row],[processed]], ," "), 2) = "bl"))</f>
        <v>0</v>
      </c>
      <c r="O501" cm="1">
        <f t="array" ref="O501">SUM(--(ISNUMBER(SEARCH(keywords_copy[[#This Row],[keyword]], keywords_copy[keyword]))))</f>
        <v>1</v>
      </c>
      <c r="P501" t="str" cm="1">
        <f t="array" ref="P501">_xlfn.TEXTJOIN(", ", TRUE, _xlfn._xlws.FILTER(keywords_copy[keyword], ISNUMBER(SEARCH(keywords_copy[[#This Row],[keyword]], keywords_copy[keyword])), ""))</f>
        <v>low-pow</v>
      </c>
      <c r="Q501" cm="1">
        <f t="array" ref="Q501">SUM(--((_xlfn.REGEXTEST(keywords_copy[keyword], "^" &amp; keywords_copy[[#This Row],[keyword]] &amp; ".*")) * (keywords_copy[keep]=1) ))</f>
        <v>1</v>
      </c>
      <c r="R501" t="str" cm="1">
        <f t="array" ref="R501">_xlfn.TEXTJOIN(", ", TRUE, _xlfn._xlws.FILTER(keywords_copy[keyword], (_xlfn.REGEXTEST(keywords_copy[keyword], "^" &amp; keywords_copy[[#This Row],[keyword]] &amp; ".*")) * (keywords_copy[keep]=1), ""))</f>
        <v>low-pow</v>
      </c>
      <c r="S501" t="str" cm="1">
        <f t="array" ref="S50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02" spans="1:19" hidden="1" x14ac:dyDescent="0.3">
      <c r="A502" t="str">
        <f>IF(NOT(ISBLANK(keywords_copy[[#This Row],[correct value]])), keywords_copy[[#This Row],[correct value]], keywords_copy[[#This Row],[processed]])</f>
        <v>lqn</v>
      </c>
      <c r="B502">
        <f>LEN(keywords_copy[[#This Row],[keyword]])</f>
        <v>3</v>
      </c>
      <c r="C502">
        <v>1</v>
      </c>
      <c r="D502">
        <v>1</v>
      </c>
      <c r="E502" t="s">
        <v>746</v>
      </c>
      <c r="G502" t="b">
        <f>COUNTA(_xlfn.TEXTSPLIT(keywords_copy[[#This Row],[processed]]," "))=1</f>
        <v>1</v>
      </c>
      <c r="H502" t="s">
        <v>689</v>
      </c>
      <c r="I502" s="2" t="s">
        <v>689</v>
      </c>
      <c r="K502" cm="1">
        <f t="array" ref="K502">SUM(--((_xlfn.REGEXTEST(keywords_copy[keyword], "\b" &amp; keywords_copy[[#This Row],[keyword]] &amp; ".*")) * (keywords_copy[keep]=1) * (keywords_copy[QA]=keywords_copy[[#This Row],[QA]]) *  (keywords_copy[Redundant]&lt;&gt;1)))</f>
        <v>1</v>
      </c>
      <c r="L502" t="str" cm="1">
        <f t="array" ref="L502">_xlfn.TEXTJOIN(", ", TRUE, _xlfn._xlws.FILTER(keywords_copy[keyword], (_xlfn.REGEXTEST(keywords_copy[keyword], "\b" &amp; keywords_copy[[#This Row],[keyword]] &amp; ".*")) * (keywords_copy[keep]=1)  * (keywords_copy[QA]=keywords_copy[[#This Row],[QA]]) *  (keywords_copy[Redundant]&lt;&gt;1), ""))</f>
        <v>lqn</v>
      </c>
      <c r="M502" cm="1">
        <f t="array" ref="M502">SUM(--(RIGHT(_xlfn.TEXTSPLIT(keywords_copy[[#This Row],[processed]], ," "), 1) = "I"))</f>
        <v>0</v>
      </c>
      <c r="N502" cm="1">
        <f t="array" ref="N502">SUM(--(RIGHT(_xlfn.TEXTSPLIT(keywords_copy[[#This Row],[processed]], ," "), 2) = "bl"))</f>
        <v>0</v>
      </c>
      <c r="O502" cm="1">
        <f t="array" ref="O502">SUM(--(ISNUMBER(SEARCH(keywords_copy[[#This Row],[keyword]], keywords_copy[keyword]))))</f>
        <v>1</v>
      </c>
      <c r="P502" t="str" cm="1">
        <f t="array" ref="P502">_xlfn.TEXTJOIN(", ", TRUE, _xlfn._xlws.FILTER(keywords_copy[keyword], ISNUMBER(SEARCH(keywords_copy[[#This Row],[keyword]], keywords_copy[keyword])), ""))</f>
        <v>lqn</v>
      </c>
      <c r="Q502" cm="1">
        <f t="array" ref="Q502">SUM(--((_xlfn.REGEXTEST(keywords_copy[keyword], "^" &amp; keywords_copy[[#This Row],[keyword]] &amp; ".*")) * (keywords_copy[keep]=1) ))</f>
        <v>1</v>
      </c>
      <c r="R502" t="str" cm="1">
        <f t="array" ref="R502">_xlfn.TEXTJOIN(", ", TRUE, _xlfn._xlws.FILTER(keywords_copy[keyword], (_xlfn.REGEXTEST(keywords_copy[keyword], "^" &amp; keywords_copy[[#This Row],[keyword]] &amp; ".*")) * (keywords_copy[keep]=1), ""))</f>
        <v>lqn</v>
      </c>
      <c r="S502" t="str" cm="1">
        <f t="array" ref="S50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03" spans="1:19" hidden="1" x14ac:dyDescent="0.3">
      <c r="A503" t="str">
        <f>IF(NOT(ISBLANK(keywords_copy[[#This Row],[correct value]])), keywords_copy[[#This Row],[correct value]], keywords_copy[[#This Row],[processed]])</f>
        <v>maintain</v>
      </c>
      <c r="B503">
        <f>LEN(keywords_copy[[#This Row],[keyword]])</f>
        <v>8</v>
      </c>
      <c r="C503">
        <v>0</v>
      </c>
      <c r="D503">
        <v>1</v>
      </c>
      <c r="E503" t="s">
        <v>541</v>
      </c>
      <c r="G503" t="b">
        <f>COUNTA(_xlfn.TEXTSPLIT(keywords_copy[[#This Row],[processed]]," "))=1</f>
        <v>1</v>
      </c>
      <c r="H503" t="s">
        <v>527</v>
      </c>
      <c r="I503" s="2" t="s">
        <v>527</v>
      </c>
      <c r="K503" cm="1">
        <f t="array" ref="K503">SUM(--((_xlfn.REGEXTEST(keywords_copy[keyword], "\b" &amp; keywords_copy[[#This Row],[keyword]] &amp; ".*")) * (keywords_copy[keep]=1) * (keywords_copy[QA]=keywords_copy[[#This Row],[QA]]) *  (keywords_copy[Redundant]&lt;&gt;1)))</f>
        <v>1</v>
      </c>
      <c r="L503" t="str" cm="1">
        <f t="array" ref="L503">_xlfn.TEXTJOIN(", ", TRUE, _xlfn._xlws.FILTER(keywords_copy[keyword], (_xlfn.REGEXTEST(keywords_copy[keyword], "\b" &amp; keywords_copy[[#This Row],[keyword]] &amp; ".*")) * (keywords_copy[keep]=1)  * (keywords_copy[QA]=keywords_copy[[#This Row],[QA]]) *  (keywords_copy[Redundant]&lt;&gt;1), ""))</f>
        <v>maintain</v>
      </c>
      <c r="M503" cm="1">
        <f t="array" ref="M503">SUM(--(RIGHT(_xlfn.TEXTSPLIT(keywords_copy[[#This Row],[processed]], ," "), 1) = "I"))</f>
        <v>0</v>
      </c>
      <c r="N503" cm="1">
        <f t="array" ref="N503">SUM(--(RIGHT(_xlfn.TEXTSPLIT(keywords_copy[[#This Row],[processed]], ," "), 2) = "bl"))</f>
        <v>0</v>
      </c>
      <c r="O503" cm="1">
        <f t="array" ref="O503">SUM(--(ISNUMBER(SEARCH(keywords_copy[[#This Row],[keyword]], keywords_copy[keyword]))))</f>
        <v>3</v>
      </c>
      <c r="P503" t="str" cm="1">
        <f t="array" ref="P503">_xlfn.TEXTJOIN(", ", TRUE, _xlfn._xlws.FILTER(keywords_copy[keyword], ISNUMBER(SEARCH(keywords_copy[[#This Row],[keyword]], keywords_copy[keyword])), ""))</f>
        <v>maintain, maintain, maintain semant coher</v>
      </c>
      <c r="Q503" cm="1">
        <f t="array" ref="Q503">SUM(--((_xlfn.REGEXTEST(keywords_copy[keyword], "^" &amp; keywords_copy[[#This Row],[keyword]] &amp; ".*")) * (keywords_copy[keep]=1) ))</f>
        <v>3</v>
      </c>
      <c r="R503" t="str" cm="1">
        <f t="array" ref="R503">_xlfn.TEXTJOIN(", ", TRUE, _xlfn._xlws.FILTER(keywords_copy[keyword], (_xlfn.REGEXTEST(keywords_copy[keyword], "^" &amp; keywords_copy[[#This Row],[keyword]] &amp; ".*")) * (keywords_copy[keep]=1), ""))</f>
        <v>maintain, maintain, maintain semant coher</v>
      </c>
      <c r="S503" t="str" cm="1">
        <f t="array" ref="S5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04" spans="1:19" hidden="1" x14ac:dyDescent="0.3">
      <c r="A504" t="str">
        <f>IF(NOT(ISBLANK(keywords_copy[[#This Row],[correct value]])), keywords_copy[[#This Row],[correct value]], keywords_copy[[#This Row],[processed]])</f>
        <v>resilien</v>
      </c>
      <c r="B504">
        <f>LEN(keywords_copy[[#This Row],[keyword]])</f>
        <v>8</v>
      </c>
      <c r="C504">
        <v>0</v>
      </c>
      <c r="D504">
        <v>1</v>
      </c>
      <c r="E504" t="s">
        <v>969</v>
      </c>
      <c r="G504" t="b">
        <f>COUNTA(_xlfn.TEXTSPLIT(keywords_copy[[#This Row],[processed]]," "))=1</f>
        <v>1</v>
      </c>
      <c r="H504" t="s">
        <v>897</v>
      </c>
      <c r="I504" s="2" t="s">
        <v>898</v>
      </c>
      <c r="J504" t="s">
        <v>132</v>
      </c>
      <c r="K504" cm="1">
        <f t="array" ref="K504">SUM(--((_xlfn.REGEXTEST(keywords_copy[keyword], "\b" &amp; keywords_copy[[#This Row],[keyword]] &amp; ".*")) * (keywords_copy[keep]=1) * (keywords_copy[QA]=keywords_copy[[#This Row],[QA]]) *  (keywords_copy[Redundant]&lt;&gt;1)))</f>
        <v>1</v>
      </c>
      <c r="L504" t="str" cm="1">
        <f t="array" ref="L504">_xlfn.TEXTJOIN(", ", TRUE, _xlfn._xlws.FILTER(keywords_copy[keyword], (_xlfn.REGEXTEST(keywords_copy[keyword], "\b" &amp; keywords_copy[[#This Row],[keyword]] &amp; ".*")) * (keywords_copy[keep]=1)  * (keywords_copy[QA]=keywords_copy[[#This Row],[QA]]) *  (keywords_copy[Redundant]&lt;&gt;1), ""))</f>
        <v>resilien</v>
      </c>
      <c r="M504" cm="1">
        <f t="array" ref="M504">SUM(--(RIGHT(_xlfn.TEXTSPLIT(keywords_copy[[#This Row],[processed]], ," "), 1) = "I"))</f>
        <v>1</v>
      </c>
      <c r="N504" cm="1">
        <f t="array" ref="N504">SUM(--(RIGHT(_xlfn.TEXTSPLIT(keywords_copy[[#This Row],[processed]], ," "), 2) = "bl"))</f>
        <v>0</v>
      </c>
      <c r="O504" cm="1">
        <f t="array" ref="O504">SUM(--(ISNUMBER(SEARCH(keywords_copy[[#This Row],[keyword]], keywords_copy[keyword]))))</f>
        <v>3</v>
      </c>
      <c r="P504" t="str" cm="1">
        <f t="array" ref="P504">_xlfn.TEXTJOIN(", ", TRUE, _xlfn._xlws.FILTER(keywords_copy[keyword], ISNUMBER(SEARCH(keywords_copy[[#This Row],[keyword]], keywords_copy[keyword])), ""))</f>
        <v>resilien, resilien, resilien</v>
      </c>
      <c r="Q504" cm="1">
        <f t="array" ref="Q504">SUM(--((_xlfn.REGEXTEST(keywords_copy[keyword], "^" &amp; keywords_copy[[#This Row],[keyword]] &amp; ".*")) * (keywords_copy[keep]=1) ))</f>
        <v>2</v>
      </c>
      <c r="R504" t="str" cm="1">
        <f t="array" ref="R504">_xlfn.TEXTJOIN(", ", TRUE, _xlfn._xlws.FILTER(keywords_copy[keyword], (_xlfn.REGEXTEST(keywords_copy[keyword], "^" &amp; keywords_copy[[#This Row],[keyword]] &amp; ".*")) * (keywords_copy[keep]=1), ""))</f>
        <v>resilien, resilien</v>
      </c>
      <c r="S504" t="str" cm="1">
        <f t="array" ref="S50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05" spans="1:19" hidden="1" x14ac:dyDescent="0.3">
      <c r="A505" t="str">
        <f>IF(NOT(ISBLANK(keywords_copy[[#This Row],[correct value]])), keywords_copy[[#This Row],[correct value]], keywords_copy[[#This Row],[processed]])</f>
        <v>maintain semant coher</v>
      </c>
      <c r="B505">
        <f>LEN(keywords_copy[[#This Row],[keyword]])</f>
        <v>21</v>
      </c>
      <c r="C505">
        <v>1</v>
      </c>
      <c r="D505">
        <v>1</v>
      </c>
      <c r="E505" t="s">
        <v>541</v>
      </c>
      <c r="F505">
        <v>1</v>
      </c>
      <c r="G505" t="b">
        <f>COUNTA(_xlfn.TEXTSPLIT(keywords_copy[[#This Row],[processed]]," "))=1</f>
        <v>0</v>
      </c>
      <c r="H505" t="s">
        <v>626</v>
      </c>
      <c r="I505" s="2" t="s">
        <v>627</v>
      </c>
      <c r="K505" cm="1">
        <f t="array" ref="K505">SUM(--((_xlfn.REGEXTEST(keywords_copy[keyword], "\b" &amp; keywords_copy[[#This Row],[keyword]] &amp; ".*")) * (keywords_copy[keep]=1) * (keywords_copy[QA]=keywords_copy[[#This Row],[QA]]) *  (keywords_copy[Redundant]&lt;&gt;1)))</f>
        <v>0</v>
      </c>
      <c r="L505" t="str" cm="1">
        <f t="array" ref="L505">_xlfn.TEXTJOIN(", ", TRUE, _xlfn._xlws.FILTER(keywords_copy[keyword], (_xlfn.REGEXTEST(keywords_copy[keyword], "\b" &amp; keywords_copy[[#This Row],[keyword]] &amp; ".*")) * (keywords_copy[keep]=1)  * (keywords_copy[QA]=keywords_copy[[#This Row],[QA]]) *  (keywords_copy[Redundant]&lt;&gt;1), ""))</f>
        <v/>
      </c>
      <c r="M505" cm="1">
        <f t="array" ref="M505">SUM(--(RIGHT(_xlfn.TEXTSPLIT(keywords_copy[[#This Row],[processed]], ," "), 1) = "I"))</f>
        <v>0</v>
      </c>
      <c r="N505" cm="1">
        <f t="array" ref="N505">SUM(--(RIGHT(_xlfn.TEXTSPLIT(keywords_copy[[#This Row],[processed]], ," "), 2) = "bl"))</f>
        <v>0</v>
      </c>
      <c r="O505" cm="1">
        <f t="array" ref="O505">SUM(--(ISNUMBER(SEARCH(keywords_copy[[#This Row],[keyword]], keywords_copy[keyword]))))</f>
        <v>1</v>
      </c>
      <c r="P505" t="str" cm="1">
        <f t="array" ref="P505">_xlfn.TEXTJOIN(", ", TRUE, _xlfn._xlws.FILTER(keywords_copy[keyword], ISNUMBER(SEARCH(keywords_copy[[#This Row],[keyword]], keywords_copy[keyword])), ""))</f>
        <v>maintain semant coher</v>
      </c>
      <c r="Q505" cm="1">
        <f t="array" ref="Q505">SUM(--((_xlfn.REGEXTEST(keywords_copy[keyword], "^" &amp; keywords_copy[[#This Row],[keyword]] &amp; ".*")) * (keywords_copy[keep]=1) ))</f>
        <v>1</v>
      </c>
      <c r="R505" t="str" cm="1">
        <f t="array" ref="R505">_xlfn.TEXTJOIN(", ", TRUE, _xlfn._xlws.FILTER(keywords_copy[keyword], (_xlfn.REGEXTEST(keywords_copy[keyword], "^" &amp; keywords_copy[[#This Row],[keyword]] &amp; ".*")) * (keywords_copy[keep]=1), ""))</f>
        <v>maintain semant coher</v>
      </c>
      <c r="S505" t="str" cm="1">
        <f t="array" ref="S50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06" spans="1:19" hidden="1" x14ac:dyDescent="0.3">
      <c r="A506" t="str">
        <f>IF(NOT(ISBLANK(keywords_copy[[#This Row],[correct value]])), keywords_copy[[#This Row],[correct value]], keywords_copy[[#This Row],[processed]])</f>
        <v>mainten</v>
      </c>
      <c r="B506">
        <f>LEN(keywords_copy[[#This Row],[keyword]])</f>
        <v>7</v>
      </c>
      <c r="C506">
        <v>0</v>
      </c>
      <c r="D506">
        <v>1</v>
      </c>
      <c r="E506" t="s">
        <v>131</v>
      </c>
      <c r="G506" t="b">
        <f>COUNTA(_xlfn.TEXTSPLIT(keywords_copy[[#This Row],[processed]]," "))=1</f>
        <v>1</v>
      </c>
      <c r="H506" t="s">
        <v>184</v>
      </c>
      <c r="I506" t="s">
        <v>184</v>
      </c>
      <c r="K506" cm="1">
        <f t="array" ref="K506">SUM(--((_xlfn.REGEXTEST(keywords_copy[keyword], "\b" &amp; keywords_copy[[#This Row],[keyword]] &amp; ".*")) * (keywords_copy[keep]=1) * (keywords_copy[QA]=keywords_copy[[#This Row],[QA]]) *  (keywords_copy[Redundant]&lt;&gt;1)))</f>
        <v>1</v>
      </c>
      <c r="L506" t="str" cm="1">
        <f t="array" ref="L506">_xlfn.TEXTJOIN(", ", TRUE, _xlfn._xlws.FILTER(keywords_copy[keyword], (_xlfn.REGEXTEST(keywords_copy[keyword], "\b" &amp; keywords_copy[[#This Row],[keyword]] &amp; ".*")) * (keywords_copy[keep]=1)  * (keywords_copy[QA]=keywords_copy[[#This Row],[QA]]) *  (keywords_copy[Redundant]&lt;&gt;1), ""))</f>
        <v>mainten</v>
      </c>
      <c r="M506" cm="1">
        <f t="array" ref="M506">SUM(--(RIGHT(_xlfn.TEXTSPLIT(keywords_copy[[#This Row],[processed]], ," "), 1) = "I"))</f>
        <v>0</v>
      </c>
      <c r="N506" cm="1">
        <f t="array" ref="N506">SUM(--(RIGHT(_xlfn.TEXTSPLIT(keywords_copy[[#This Row],[processed]], ," "), 2) = "bl"))</f>
        <v>0</v>
      </c>
      <c r="O506" cm="1">
        <f t="array" ref="O506">SUM(--(ISNUMBER(SEARCH(keywords_copy[[#This Row],[keyword]], keywords_copy[keyword]))))</f>
        <v>3</v>
      </c>
      <c r="P506" t="str" cm="1">
        <f t="array" ref="P506">_xlfn.TEXTJOIN(", ", TRUE, _xlfn._xlws.FILTER(keywords_copy[keyword], ISNUMBER(SEARCH(keywords_copy[[#This Row],[keyword]], keywords_copy[keyword])), ""))</f>
        <v>mainten, mainten, softwar mainten</v>
      </c>
      <c r="Q506" cm="1">
        <f t="array" ref="Q506">SUM(--((_xlfn.REGEXTEST(keywords_copy[keyword], "^" &amp; keywords_copy[[#This Row],[keyword]] &amp; ".*")) * (keywords_copy[keep]=1) ))</f>
        <v>2</v>
      </c>
      <c r="R506" t="str" cm="1">
        <f t="array" ref="R506">_xlfn.TEXTJOIN(", ", TRUE, _xlfn._xlws.FILTER(keywords_copy[keyword], (_xlfn.REGEXTEST(keywords_copy[keyword], "^" &amp; keywords_copy[[#This Row],[keyword]] &amp; ".*")) * (keywords_copy[keep]=1), ""))</f>
        <v>mainten, mainten</v>
      </c>
      <c r="S506" t="str" cm="1">
        <f t="array" ref="S5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07" spans="1:19" hidden="1" x14ac:dyDescent="0.3">
      <c r="A507" t="str">
        <f>IF(NOT(ISBLANK(keywords_copy[[#This Row],[correct value]])), keywords_copy[[#This Row],[correct value]], keywords_copy[[#This Row],[processed]])</f>
        <v>mainten</v>
      </c>
      <c r="B507">
        <f>LEN(keywords_copy[[#This Row],[keyword]])</f>
        <v>7</v>
      </c>
      <c r="C507">
        <v>0</v>
      </c>
      <c r="D507">
        <v>1</v>
      </c>
      <c r="E507" t="s">
        <v>861</v>
      </c>
      <c r="G507" t="b">
        <f>COUNTA(_xlfn.TEXTSPLIT(keywords_copy[[#This Row],[processed]]," "))=1</f>
        <v>1</v>
      </c>
      <c r="H507" t="s">
        <v>184</v>
      </c>
      <c r="I507" s="2" t="s">
        <v>184</v>
      </c>
      <c r="K507" cm="1">
        <f t="array" ref="K507">SUM(--((_xlfn.REGEXTEST(keywords_copy[keyword], "\b" &amp; keywords_copy[[#This Row],[keyword]] &amp; ".*")) * (keywords_copy[keep]=1) * (keywords_copy[QA]=keywords_copy[[#This Row],[QA]]) *  (keywords_copy[Redundant]&lt;&gt;1)))</f>
        <v>1</v>
      </c>
      <c r="L507" t="str" cm="1">
        <f t="array" ref="L507">_xlfn.TEXTJOIN(", ", TRUE, _xlfn._xlws.FILTER(keywords_copy[keyword], (_xlfn.REGEXTEST(keywords_copy[keyword], "\b" &amp; keywords_copy[[#This Row],[keyword]] &amp; ".*")) * (keywords_copy[keep]=1)  * (keywords_copy[QA]=keywords_copy[[#This Row],[QA]]) *  (keywords_copy[Redundant]&lt;&gt;1), ""))</f>
        <v>mainten</v>
      </c>
      <c r="M507" cm="1">
        <f t="array" ref="M507">SUM(--(RIGHT(_xlfn.TEXTSPLIT(keywords_copy[[#This Row],[processed]], ," "), 1) = "I"))</f>
        <v>0</v>
      </c>
      <c r="N507" cm="1">
        <f t="array" ref="N507">SUM(--(RIGHT(_xlfn.TEXTSPLIT(keywords_copy[[#This Row],[processed]], ," "), 2) = "bl"))</f>
        <v>0</v>
      </c>
      <c r="O507" cm="1">
        <f t="array" ref="O507">SUM(--(ISNUMBER(SEARCH(keywords_copy[[#This Row],[keyword]], keywords_copy[keyword]))))</f>
        <v>3</v>
      </c>
      <c r="P507" t="str" cm="1">
        <f t="array" ref="P507">_xlfn.TEXTJOIN(", ", TRUE, _xlfn._xlws.FILTER(keywords_copy[keyword], ISNUMBER(SEARCH(keywords_copy[[#This Row],[keyword]], keywords_copy[keyword])), ""))</f>
        <v>mainten, mainten, softwar mainten</v>
      </c>
      <c r="Q507" cm="1">
        <f t="array" ref="Q507">SUM(--((_xlfn.REGEXTEST(keywords_copy[keyword], "^" &amp; keywords_copy[[#This Row],[keyword]] &amp; ".*")) * (keywords_copy[keep]=1) ))</f>
        <v>2</v>
      </c>
      <c r="R507" t="str" cm="1">
        <f t="array" ref="R507">_xlfn.TEXTJOIN(", ", TRUE, _xlfn._xlws.FILTER(keywords_copy[keyword], (_xlfn.REGEXTEST(keywords_copy[keyword], "^" &amp; keywords_copy[[#This Row],[keyword]] &amp; ".*")) * (keywords_copy[keep]=1), ""))</f>
        <v>mainten, mainten</v>
      </c>
      <c r="S507" t="str" cm="1">
        <f t="array" ref="S50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08" spans="1:19" hidden="1" x14ac:dyDescent="0.3">
      <c r="A508" t="str">
        <f>IF(NOT(ISBLANK(keywords_copy[[#This Row],[correct value]])), keywords_copy[[#This Row],[correct value]], keywords_copy[[#This Row],[processed]])</f>
        <v>stolen</v>
      </c>
      <c r="B508">
        <f>LEN(keywords_copy[[#This Row],[keyword]])</f>
        <v>6</v>
      </c>
      <c r="C508">
        <v>1</v>
      </c>
      <c r="D508">
        <v>1</v>
      </c>
      <c r="E508" t="s">
        <v>1184</v>
      </c>
      <c r="G508" t="b">
        <f>COUNTA(_xlfn.TEXTSPLIT(keywords_copy[[#This Row],[processed]]," "))=1</f>
        <v>1</v>
      </c>
      <c r="H508" t="s">
        <v>1146</v>
      </c>
      <c r="I508" s="2" t="s">
        <v>1146</v>
      </c>
      <c r="K508" cm="1">
        <f t="array" ref="K508">SUM(--((_xlfn.REGEXTEST(keywords_copy[keyword], "\b" &amp; keywords_copy[[#This Row],[keyword]] &amp; ".*")) * (keywords_copy[keep]=1) * (keywords_copy[QA]=keywords_copy[[#This Row],[QA]]) *  (keywords_copy[Redundant]&lt;&gt;1)))</f>
        <v>1</v>
      </c>
      <c r="L508" t="str" cm="1">
        <f t="array" ref="L508">_xlfn.TEXTJOIN(", ", TRUE, _xlfn._xlws.FILTER(keywords_copy[keyword], (_xlfn.REGEXTEST(keywords_copy[keyword], "\b" &amp; keywords_copy[[#This Row],[keyword]] &amp; ".*")) * (keywords_copy[keep]=1)  * (keywords_copy[QA]=keywords_copy[[#This Row],[QA]]) *  (keywords_copy[Redundant]&lt;&gt;1), ""))</f>
        <v>stolen</v>
      </c>
      <c r="M508" cm="1">
        <f t="array" ref="M508">SUM(--(RIGHT(_xlfn.TEXTSPLIT(keywords_copy[[#This Row],[processed]], ," "), 1) = "I"))</f>
        <v>0</v>
      </c>
      <c r="N508" cm="1">
        <f t="array" ref="N508">SUM(--(RIGHT(_xlfn.TEXTSPLIT(keywords_copy[[#This Row],[processed]], ," "), 2) = "bl"))</f>
        <v>0</v>
      </c>
      <c r="O508" cm="1">
        <f t="array" ref="O508">SUM(--(ISNUMBER(SEARCH(keywords_copy[[#This Row],[keyword]], keywords_copy[keyword]))))</f>
        <v>1</v>
      </c>
      <c r="P508" t="str" cm="1">
        <f t="array" ref="P508">_xlfn.TEXTJOIN(", ", TRUE, _xlfn._xlws.FILTER(keywords_copy[keyword], ISNUMBER(SEARCH(keywords_copy[[#This Row],[keyword]], keywords_copy[keyword])), ""))</f>
        <v>stolen</v>
      </c>
      <c r="Q508" cm="1">
        <f t="array" ref="Q508">SUM(--((_xlfn.REGEXTEST(keywords_copy[keyword], "^" &amp; keywords_copy[[#This Row],[keyword]] &amp; ".*")) * (keywords_copy[keep]=1) ))</f>
        <v>1</v>
      </c>
      <c r="R508" t="str" cm="1">
        <f t="array" ref="R508">_xlfn.TEXTJOIN(", ", TRUE, _xlfn._xlws.FILTER(keywords_copy[keyword], (_xlfn.REGEXTEST(keywords_copy[keyword], "^" &amp; keywords_copy[[#This Row],[keyword]] &amp; ".*")) * (keywords_copy[keep]=1), ""))</f>
        <v>stolen</v>
      </c>
      <c r="S508" t="str" cm="1">
        <f t="array" ref="S50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09" spans="1:19" hidden="1" x14ac:dyDescent="0.3">
      <c r="A509" t="str">
        <f>IF(NOT(ISBLANK(keywords_copy[[#This Row],[correct value]])), keywords_copy[[#This Row],[correct value]], keywords_copy[[#This Row],[processed]])</f>
        <v>manag</v>
      </c>
      <c r="B509">
        <f>LEN(keywords_copy[[#This Row],[keyword]])</f>
        <v>5</v>
      </c>
      <c r="C509">
        <v>0</v>
      </c>
      <c r="D509">
        <v>1</v>
      </c>
      <c r="E509" t="s">
        <v>390</v>
      </c>
      <c r="G509" t="b">
        <f>COUNTA(_xlfn.TEXTSPLIT(keywords_copy[[#This Row],[processed]]," "))=1</f>
        <v>1</v>
      </c>
      <c r="H509" t="s">
        <v>298</v>
      </c>
      <c r="I509" s="2" t="s">
        <v>299</v>
      </c>
      <c r="K509" cm="1">
        <f t="array" ref="K509">SUM(--((_xlfn.REGEXTEST(keywords_copy[keyword], "\b" &amp; keywords_copy[[#This Row],[keyword]] &amp; ".*")) * (keywords_copy[keep]=1) * (keywords_copy[QA]=keywords_copy[[#This Row],[QA]]) *  (keywords_copy[Redundant]&lt;&gt;1)))</f>
        <v>1</v>
      </c>
      <c r="L509" t="str" cm="1">
        <f t="array" ref="L509">_xlfn.TEXTJOIN(", ", TRUE, _xlfn._xlws.FILTER(keywords_copy[keyword], (_xlfn.REGEXTEST(keywords_copy[keyword], "\b" &amp; keywords_copy[[#This Row],[keyword]] &amp; ".*")) * (keywords_copy[keep]=1)  * (keywords_copy[QA]=keywords_copy[[#This Row],[QA]]) *  (keywords_copy[Redundant]&lt;&gt;1), ""))</f>
        <v>manag</v>
      </c>
      <c r="M509" cm="1">
        <f t="array" ref="M509">SUM(--(RIGHT(_xlfn.TEXTSPLIT(keywords_copy[[#This Row],[processed]], ," "), 1) = "I"))</f>
        <v>0</v>
      </c>
      <c r="N509" cm="1">
        <f t="array" ref="N509">SUM(--(RIGHT(_xlfn.TEXTSPLIT(keywords_copy[[#This Row],[processed]], ," "), 2) = "bl"))</f>
        <v>0</v>
      </c>
      <c r="O509" cm="1">
        <f t="array" ref="O509">SUM(--(ISNUMBER(SEARCH(keywords_copy[[#This Row],[keyword]], keywords_copy[keyword]))))</f>
        <v>10</v>
      </c>
      <c r="P509" t="str" cm="1">
        <f t="array" ref="P509">_xlfn.TEXTJOIN(", ", TRUE, _xlfn._xlws.FILTER(keywords_copy[keyword], ISNUMBER(SEARCH(keywords_copy[[#This Row],[keyword]], keywords_copy[keyword])), ""))</f>
        <v>customer-manag, alert-manag, fully manag, manag, manag vulner, manag, manag cloud, manag environ, manag tool, manag</v>
      </c>
      <c r="Q509" cm="1">
        <f t="array" ref="Q509">SUM(--((_xlfn.REGEXTEST(keywords_copy[keyword], "^" &amp; keywords_copy[[#This Row],[keyword]] &amp; ".*")) * (keywords_copy[keep]=1) ))</f>
        <v>6</v>
      </c>
      <c r="R509" t="str" cm="1">
        <f t="array" ref="R509">_xlfn.TEXTJOIN(", ", TRUE, _xlfn._xlws.FILTER(keywords_copy[keyword], (_xlfn.REGEXTEST(keywords_copy[keyword], "^" &amp; keywords_copy[[#This Row],[keyword]] &amp; ".*")) * (keywords_copy[keep]=1), ""))</f>
        <v>manag, manag, manag cloud, manag environ, manag tool, manag</v>
      </c>
      <c r="S509" t="str" cm="1">
        <f t="array" ref="S50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10" spans="1:19" x14ac:dyDescent="0.3">
      <c r="A510" s="6" t="str">
        <f>IF(NOT(ISBLANK(keywords_copy[[#This Row],[correct value]])), keywords_copy[[#This Row],[correct value]], keywords_copy[[#This Row],[processed]])</f>
        <v>manag vulner</v>
      </c>
      <c r="B510" s="6">
        <f>LEN(keywords_copy[[#This Row],[keyword]])</f>
        <v>12</v>
      </c>
      <c r="C510">
        <v>0</v>
      </c>
      <c r="D510">
        <v>0</v>
      </c>
      <c r="E510" t="s">
        <v>1184</v>
      </c>
      <c r="G510" t="b">
        <f>COUNTA(_xlfn.TEXTSPLIT(keywords_copy[[#This Row],[processed]]," "))=1</f>
        <v>0</v>
      </c>
      <c r="H510" t="s">
        <v>973</v>
      </c>
      <c r="I510" t="s">
        <v>973</v>
      </c>
      <c r="K510" cm="1">
        <f t="array" ref="K510">SUM(--((_xlfn.REGEXTEST(keywords_copy[keyword], "\b" &amp; keywords_copy[[#This Row],[keyword]] &amp; ".*")) * (keywords_copy[keep]=1) * (keywords_copy[QA]=keywords_copy[[#This Row],[QA]]) *  (keywords_copy[Redundant]&lt;&gt;1)))</f>
        <v>0</v>
      </c>
      <c r="L510" t="str" cm="1">
        <f t="array" ref="L510">_xlfn.TEXTJOIN(", ", TRUE, _xlfn._xlws.FILTER(keywords_copy[keyword], (_xlfn.REGEXTEST(keywords_copy[keyword], "\b" &amp; keywords_copy[[#This Row],[keyword]] &amp; ".*")) * (keywords_copy[keep]=1)  * (keywords_copy[QA]=keywords_copy[[#This Row],[QA]]) *  (keywords_copy[Redundant]&lt;&gt;1), ""))</f>
        <v/>
      </c>
      <c r="M510" cm="1">
        <f t="array" ref="M510">SUM(--(RIGHT(_xlfn.TEXTSPLIT(keywords_copy[[#This Row],[processed]], ," "), 1) = "I"))</f>
        <v>0</v>
      </c>
      <c r="N510" cm="1">
        <f t="array" ref="N510">SUM(--(RIGHT(_xlfn.TEXTSPLIT(keywords_copy[[#This Row],[processed]], ," "), 2) = "bl"))</f>
        <v>0</v>
      </c>
      <c r="O510" cm="1">
        <f t="array" ref="O510">SUM(--(ISNUMBER(SEARCH(keywords_copy[[#This Row],[keyword]], keywords_copy[keyword]))))</f>
        <v>1</v>
      </c>
      <c r="P510" t="str" cm="1">
        <f t="array" ref="P510">_xlfn.TEXTJOIN(", ", TRUE, _xlfn._xlws.FILTER(keywords_copy[keyword], ISNUMBER(SEARCH(keywords_copy[[#This Row],[keyword]], keywords_copy[keyword])), ""))</f>
        <v>manag vulner</v>
      </c>
      <c r="Q510" cm="1">
        <f t="array" ref="Q510">SUM(--((_xlfn.REGEXTEST(keywords_copy[keyword], "^" &amp; keywords_copy[[#This Row],[keyword]] &amp; ".*")) * (keywords_copy[keep]=1) ))</f>
        <v>0</v>
      </c>
      <c r="R510" t="str" cm="1">
        <f t="array" ref="R510">_xlfn.TEXTJOIN(", ", TRUE, _xlfn._xlws.FILTER(keywords_copy[keyword], (_xlfn.REGEXTEST(keywords_copy[keyword], "^" &amp; keywords_copy[[#This Row],[keyword]] &amp; ".*")) * (keywords_copy[keep]=1), ""))</f>
        <v/>
      </c>
      <c r="S510" t="str" cm="1">
        <f t="array" ref="S5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11" spans="1:19" hidden="1" x14ac:dyDescent="0.3">
      <c r="A511" t="str">
        <f>IF(NOT(ISBLANK(keywords_copy[[#This Row],[correct value]])), keywords_copy[[#This Row],[correct value]], keywords_copy[[#This Row],[processed]])</f>
        <v>manag</v>
      </c>
      <c r="B511">
        <f>LEN(keywords_copy[[#This Row],[keyword]])</f>
        <v>5</v>
      </c>
      <c r="C511">
        <v>0</v>
      </c>
      <c r="D511">
        <v>1</v>
      </c>
      <c r="E511" t="s">
        <v>399</v>
      </c>
      <c r="G511" t="b">
        <f>COUNTA(_xlfn.TEXTSPLIT(keywords_copy[[#This Row],[processed]]," "))=1</f>
        <v>1</v>
      </c>
      <c r="H511" t="s">
        <v>298</v>
      </c>
      <c r="I511" s="2" t="s">
        <v>299</v>
      </c>
      <c r="K511" cm="1">
        <f t="array" ref="K511">SUM(--((_xlfn.REGEXTEST(keywords_copy[keyword], "\b" &amp; keywords_copy[[#This Row],[keyword]] &amp; ".*")) * (keywords_copy[keep]=1) * (keywords_copy[QA]=keywords_copy[[#This Row],[QA]]) *  (keywords_copy[Redundant]&lt;&gt;1)))</f>
        <v>1</v>
      </c>
      <c r="L511" t="str" cm="1">
        <f t="array" ref="L511">_xlfn.TEXTJOIN(", ", TRUE, _xlfn._xlws.FILTER(keywords_copy[keyword], (_xlfn.REGEXTEST(keywords_copy[keyword], "\b" &amp; keywords_copy[[#This Row],[keyword]] &amp; ".*")) * (keywords_copy[keep]=1)  * (keywords_copy[QA]=keywords_copy[[#This Row],[QA]]) *  (keywords_copy[Redundant]&lt;&gt;1), ""))</f>
        <v>manag</v>
      </c>
      <c r="M511" cm="1">
        <f t="array" ref="M511">SUM(--(RIGHT(_xlfn.TEXTSPLIT(keywords_copy[[#This Row],[processed]], ," "), 1) = "I"))</f>
        <v>0</v>
      </c>
      <c r="N511" cm="1">
        <f t="array" ref="N511">SUM(--(RIGHT(_xlfn.TEXTSPLIT(keywords_copy[[#This Row],[processed]], ," "), 2) = "bl"))</f>
        <v>0</v>
      </c>
      <c r="O511" cm="1">
        <f t="array" ref="O511">SUM(--(ISNUMBER(SEARCH(keywords_copy[[#This Row],[keyword]], keywords_copy[keyword]))))</f>
        <v>10</v>
      </c>
      <c r="P511" t="str" cm="1">
        <f t="array" ref="P511">_xlfn.TEXTJOIN(", ", TRUE, _xlfn._xlws.FILTER(keywords_copy[keyword], ISNUMBER(SEARCH(keywords_copy[[#This Row],[keyword]], keywords_copy[keyword])), ""))</f>
        <v>customer-manag, alert-manag, fully manag, manag, manag vulner, manag, manag cloud, manag environ, manag tool, manag</v>
      </c>
      <c r="Q511" cm="1">
        <f t="array" ref="Q511">SUM(--((_xlfn.REGEXTEST(keywords_copy[keyword], "^" &amp; keywords_copy[[#This Row],[keyword]] &amp; ".*")) * (keywords_copy[keep]=1) ))</f>
        <v>6</v>
      </c>
      <c r="R511" t="str" cm="1">
        <f t="array" ref="R511">_xlfn.TEXTJOIN(", ", TRUE, _xlfn._xlws.FILTER(keywords_copy[keyword], (_xlfn.REGEXTEST(keywords_copy[keyword], "^" &amp; keywords_copy[[#This Row],[keyword]] &amp; ".*")) * (keywords_copy[keep]=1), ""))</f>
        <v>manag, manag, manag cloud, manag environ, manag tool, manag</v>
      </c>
      <c r="S511" t="str" cm="1">
        <f t="array" ref="S51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12" spans="1:19" hidden="1" x14ac:dyDescent="0.3">
      <c r="A512" t="str">
        <f>IF(NOT(ISBLANK(keywords_copy[[#This Row],[correct value]])), keywords_copy[[#This Row],[correct value]], keywords_copy[[#This Row],[processed]])</f>
        <v>watchdog</v>
      </c>
      <c r="B512">
        <f>LEN(keywords_copy[[#This Row],[keyword]])</f>
        <v>8</v>
      </c>
      <c r="C512">
        <v>0</v>
      </c>
      <c r="D512">
        <v>1</v>
      </c>
      <c r="E512" t="s">
        <v>969</v>
      </c>
      <c r="G512" t="b">
        <f>COUNTA(_xlfn.TEXTSPLIT(keywords_copy[[#This Row],[processed]]," "))=1</f>
        <v>1</v>
      </c>
      <c r="H512" t="s">
        <v>176</v>
      </c>
      <c r="I512" s="2" t="s">
        <v>176</v>
      </c>
      <c r="K512" cm="1">
        <f t="array" ref="K512">SUM(--((_xlfn.REGEXTEST(keywords_copy[keyword], "\b" &amp; keywords_copy[[#This Row],[keyword]] &amp; ".*")) * (keywords_copy[keep]=1) * (keywords_copy[QA]=keywords_copy[[#This Row],[QA]]) *  (keywords_copy[Redundant]&lt;&gt;1)))</f>
        <v>1</v>
      </c>
      <c r="L512" t="str" cm="1">
        <f t="array" ref="L512">_xlfn.TEXTJOIN(", ", TRUE, _xlfn._xlws.FILTER(keywords_copy[keyword], (_xlfn.REGEXTEST(keywords_copy[keyword], "\b" &amp; keywords_copy[[#This Row],[keyword]] &amp; ".*")) * (keywords_copy[keep]=1)  * (keywords_copy[QA]=keywords_copy[[#This Row],[QA]]) *  (keywords_copy[Redundant]&lt;&gt;1), ""))</f>
        <v>watchdog</v>
      </c>
      <c r="M512" cm="1">
        <f t="array" ref="M512">SUM(--(RIGHT(_xlfn.TEXTSPLIT(keywords_copy[[#This Row],[processed]], ," "), 1) = "I"))</f>
        <v>0</v>
      </c>
      <c r="N512" cm="1">
        <f t="array" ref="N512">SUM(--(RIGHT(_xlfn.TEXTSPLIT(keywords_copy[[#This Row],[processed]], ," "), 2) = "bl"))</f>
        <v>0</v>
      </c>
      <c r="O512" cm="1">
        <f t="array" ref="O512">SUM(--(ISNUMBER(SEARCH(keywords_copy[[#This Row],[keyword]], keywords_copy[keyword]))))</f>
        <v>3</v>
      </c>
      <c r="P512" t="str" cm="1">
        <f t="array" ref="P512">_xlfn.TEXTJOIN(", ", TRUE, _xlfn._xlws.FILTER(keywords_copy[keyword], ISNUMBER(SEARCH(keywords_copy[[#This Row],[keyword]], keywords_copy[keyword])), ""))</f>
        <v>watchdog, watchdog, watchdog</v>
      </c>
      <c r="Q512" cm="1">
        <f t="array" ref="Q512">SUM(--((_xlfn.REGEXTEST(keywords_copy[keyword], "^" &amp; keywords_copy[[#This Row],[keyword]] &amp; ".*")) * (keywords_copy[keep]=1) ))</f>
        <v>2</v>
      </c>
      <c r="R512" t="str" cm="1">
        <f t="array" ref="R512">_xlfn.TEXTJOIN(", ", TRUE, _xlfn._xlws.FILTER(keywords_copy[keyword], (_xlfn.REGEXTEST(keywords_copy[keyword], "^" &amp; keywords_copy[[#This Row],[keyword]] &amp; ".*")) * (keywords_copy[keep]=1), ""))</f>
        <v>watchdog, watchdog</v>
      </c>
      <c r="S512" t="str" cm="1">
        <f t="array" ref="S51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13" spans="1:19" hidden="1" x14ac:dyDescent="0.3">
      <c r="A513" t="str">
        <f>IF(NOT(ISBLANK(keywords_copy[[#This Row],[correct value]])), keywords_copy[[#This Row],[correct value]], keywords_copy[[#This Row],[processed]])</f>
        <v>manag cloud</v>
      </c>
      <c r="B513">
        <f>LEN(keywords_copy[[#This Row],[keyword]])</f>
        <v>11</v>
      </c>
      <c r="C513">
        <v>1</v>
      </c>
      <c r="D513">
        <v>1</v>
      </c>
      <c r="E513" t="s">
        <v>861</v>
      </c>
      <c r="G513" t="b">
        <f>COUNTA(_xlfn.TEXTSPLIT(keywords_copy[[#This Row],[processed]]," "))=1</f>
        <v>0</v>
      </c>
      <c r="H513" t="s">
        <v>1469</v>
      </c>
      <c r="I513" s="2" t="s">
        <v>1470</v>
      </c>
      <c r="K513" cm="1">
        <f t="array" ref="K513">SUM(--((_xlfn.REGEXTEST(keywords_copy[keyword], "\b" &amp; keywords_copy[[#This Row],[keyword]] &amp; ".*")) * (keywords_copy[keep]=1) * (keywords_copy[QA]=keywords_copy[[#This Row],[QA]]) *  (keywords_copy[Redundant]&lt;&gt;1)))</f>
        <v>1</v>
      </c>
      <c r="L513" t="str" cm="1">
        <f t="array" ref="L513">_xlfn.TEXTJOIN(", ", TRUE, _xlfn._xlws.FILTER(keywords_copy[keyword], (_xlfn.REGEXTEST(keywords_copy[keyword], "\b" &amp; keywords_copy[[#This Row],[keyword]] &amp; ".*")) * (keywords_copy[keep]=1)  * (keywords_copy[QA]=keywords_copy[[#This Row],[QA]]) *  (keywords_copy[Redundant]&lt;&gt;1), ""))</f>
        <v>manag cloud</v>
      </c>
      <c r="M513" cm="1">
        <f t="array" ref="M513">SUM(--(RIGHT(_xlfn.TEXTSPLIT(keywords_copy[[#This Row],[processed]], ," "), 1) = "I"))</f>
        <v>0</v>
      </c>
      <c r="N513" cm="1">
        <f t="array" ref="N513">SUM(--(RIGHT(_xlfn.TEXTSPLIT(keywords_copy[[#This Row],[processed]], ," "), 2) = "bl"))</f>
        <v>0</v>
      </c>
      <c r="O513" cm="1">
        <f t="array" ref="O513">SUM(--(ISNUMBER(SEARCH(keywords_copy[[#This Row],[keyword]], keywords_copy[keyword]))))</f>
        <v>1</v>
      </c>
      <c r="P513" t="str" cm="1">
        <f t="array" ref="P513">_xlfn.TEXTJOIN(", ", TRUE, _xlfn._xlws.FILTER(keywords_copy[keyword], ISNUMBER(SEARCH(keywords_copy[[#This Row],[keyword]], keywords_copy[keyword])), ""))</f>
        <v>manag cloud</v>
      </c>
      <c r="Q513" cm="1">
        <f t="array" ref="Q513">SUM(--((_xlfn.REGEXTEST(keywords_copy[keyword], "^" &amp; keywords_copy[[#This Row],[keyword]] &amp; ".*")) * (keywords_copy[keep]=1) ))</f>
        <v>1</v>
      </c>
      <c r="R513" t="str" cm="1">
        <f t="array" ref="R513">_xlfn.TEXTJOIN(", ", TRUE, _xlfn._xlws.FILTER(keywords_copy[keyword], (_xlfn.REGEXTEST(keywords_copy[keyword], "^" &amp; keywords_copy[[#This Row],[keyword]] &amp; ".*")) * (keywords_copy[keep]=1), ""))</f>
        <v>manag cloud</v>
      </c>
      <c r="S513" t="str" cm="1">
        <f t="array" ref="S51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14" spans="1:19" hidden="1" x14ac:dyDescent="0.3">
      <c r="A514" t="str">
        <f>IF(NOT(ISBLANK(keywords_copy[[#This Row],[correct value]])), keywords_copy[[#This Row],[correct value]], keywords_copy[[#This Row],[processed]])</f>
        <v>manag environ</v>
      </c>
      <c r="B514">
        <f>LEN(keywords_copy[[#This Row],[keyword]])</f>
        <v>13</v>
      </c>
      <c r="C514">
        <v>1</v>
      </c>
      <c r="D514">
        <v>1</v>
      </c>
      <c r="E514" t="s">
        <v>861</v>
      </c>
      <c r="G514" t="b">
        <f>COUNTA(_xlfn.TEXTSPLIT(keywords_copy[[#This Row],[processed]]," "))=1</f>
        <v>0</v>
      </c>
      <c r="H514" t="s">
        <v>850</v>
      </c>
      <c r="I514" s="2" t="s">
        <v>851</v>
      </c>
      <c r="K514" cm="1">
        <f t="array" ref="K514">SUM(--((_xlfn.REGEXTEST(keywords_copy[keyword], "\b" &amp; keywords_copy[[#This Row],[keyword]] &amp; ".*")) * (keywords_copy[keep]=1) * (keywords_copy[QA]=keywords_copy[[#This Row],[QA]]) *  (keywords_copy[Redundant]&lt;&gt;1)))</f>
        <v>1</v>
      </c>
      <c r="L514" t="str" cm="1">
        <f t="array" ref="L514">_xlfn.TEXTJOIN(", ", TRUE, _xlfn._xlws.FILTER(keywords_copy[keyword], (_xlfn.REGEXTEST(keywords_copy[keyword], "\b" &amp; keywords_copy[[#This Row],[keyword]] &amp; ".*")) * (keywords_copy[keep]=1)  * (keywords_copy[QA]=keywords_copy[[#This Row],[QA]]) *  (keywords_copy[Redundant]&lt;&gt;1), ""))</f>
        <v>manag environ</v>
      </c>
      <c r="M514" cm="1">
        <f t="array" ref="M514">SUM(--(RIGHT(_xlfn.TEXTSPLIT(keywords_copy[[#This Row],[processed]], ," "), 1) = "I"))</f>
        <v>0</v>
      </c>
      <c r="N514" cm="1">
        <f t="array" ref="N514">SUM(--(RIGHT(_xlfn.TEXTSPLIT(keywords_copy[[#This Row],[processed]], ," "), 2) = "bl"))</f>
        <v>0</v>
      </c>
      <c r="O514" cm="1">
        <f t="array" ref="O514">SUM(--(ISNUMBER(SEARCH(keywords_copy[[#This Row],[keyword]], keywords_copy[keyword]))))</f>
        <v>1</v>
      </c>
      <c r="P514" t="str" cm="1">
        <f t="array" ref="P514">_xlfn.TEXTJOIN(", ", TRUE, _xlfn._xlws.FILTER(keywords_copy[keyword], ISNUMBER(SEARCH(keywords_copy[[#This Row],[keyword]], keywords_copy[keyword])), ""))</f>
        <v>manag environ</v>
      </c>
      <c r="Q514" cm="1">
        <f t="array" ref="Q514">SUM(--((_xlfn.REGEXTEST(keywords_copy[keyword], "^" &amp; keywords_copy[[#This Row],[keyword]] &amp; ".*")) * (keywords_copy[keep]=1) ))</f>
        <v>1</v>
      </c>
      <c r="R514" t="str" cm="1">
        <f t="array" ref="R514">_xlfn.TEXTJOIN(", ", TRUE, _xlfn._xlws.FILTER(keywords_copy[keyword], (_xlfn.REGEXTEST(keywords_copy[keyword], "^" &amp; keywords_copy[[#This Row],[keyword]] &amp; ".*")) * (keywords_copy[keep]=1), ""))</f>
        <v>manag environ</v>
      </c>
      <c r="S514" t="str" cm="1">
        <f t="array" ref="S51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15" spans="1:19" hidden="1" x14ac:dyDescent="0.3">
      <c r="A515" t="str">
        <f>IF(NOT(ISBLANK(keywords_copy[[#This Row],[correct value]])), keywords_copy[[#This Row],[correct value]], keywords_copy[[#This Row],[processed]])</f>
        <v>manag tool</v>
      </c>
      <c r="B515">
        <f>LEN(keywords_copy[[#This Row],[keyword]])</f>
        <v>10</v>
      </c>
      <c r="C515">
        <v>1</v>
      </c>
      <c r="D515">
        <v>1</v>
      </c>
      <c r="E515" t="s">
        <v>861</v>
      </c>
      <c r="G515" t="b">
        <f>COUNTA(_xlfn.TEXTSPLIT(keywords_copy[[#This Row],[processed]]," "))=1</f>
        <v>0</v>
      </c>
      <c r="H515" t="s">
        <v>852</v>
      </c>
      <c r="I515" s="2" t="s">
        <v>853</v>
      </c>
      <c r="K515" cm="1">
        <f t="array" ref="K515">SUM(--((_xlfn.REGEXTEST(keywords_copy[keyword], "\b" &amp; keywords_copy[[#This Row],[keyword]] &amp; ".*")) * (keywords_copy[keep]=1) * (keywords_copy[QA]=keywords_copy[[#This Row],[QA]]) *  (keywords_copy[Redundant]&lt;&gt;1)))</f>
        <v>1</v>
      </c>
      <c r="L515" t="str" cm="1">
        <f t="array" ref="L515">_xlfn.TEXTJOIN(", ", TRUE, _xlfn._xlws.FILTER(keywords_copy[keyword], (_xlfn.REGEXTEST(keywords_copy[keyword], "\b" &amp; keywords_copy[[#This Row],[keyword]] &amp; ".*")) * (keywords_copy[keep]=1)  * (keywords_copy[QA]=keywords_copy[[#This Row],[QA]]) *  (keywords_copy[Redundant]&lt;&gt;1), ""))</f>
        <v>manag tool</v>
      </c>
      <c r="M515" cm="1">
        <f t="array" ref="M515">SUM(--(RIGHT(_xlfn.TEXTSPLIT(keywords_copy[[#This Row],[processed]], ," "), 1) = "I"))</f>
        <v>0</v>
      </c>
      <c r="N515" cm="1">
        <f t="array" ref="N515">SUM(--(RIGHT(_xlfn.TEXTSPLIT(keywords_copy[[#This Row],[processed]], ," "), 2) = "bl"))</f>
        <v>0</v>
      </c>
      <c r="O515" cm="1">
        <f t="array" ref="O515">SUM(--(ISNUMBER(SEARCH(keywords_copy[[#This Row],[keyword]], keywords_copy[keyword]))))</f>
        <v>1</v>
      </c>
      <c r="P515" t="str" cm="1">
        <f t="array" ref="P515">_xlfn.TEXTJOIN(", ", TRUE, _xlfn._xlws.FILTER(keywords_copy[keyword], ISNUMBER(SEARCH(keywords_copy[[#This Row],[keyword]], keywords_copy[keyword])), ""))</f>
        <v>manag tool</v>
      </c>
      <c r="Q515" cm="1">
        <f t="array" ref="Q515">SUM(--((_xlfn.REGEXTEST(keywords_copy[keyword], "^" &amp; keywords_copy[[#This Row],[keyword]] &amp; ".*")) * (keywords_copy[keep]=1) ))</f>
        <v>1</v>
      </c>
      <c r="R515" t="str" cm="1">
        <f t="array" ref="R515">_xlfn.TEXTJOIN(", ", TRUE, _xlfn._xlws.FILTER(keywords_copy[keyword], (_xlfn.REGEXTEST(keywords_copy[keyword], "^" &amp; keywords_copy[[#This Row],[keyword]] &amp; ".*")) * (keywords_copy[keep]=1), ""))</f>
        <v>manag tool</v>
      </c>
      <c r="S515" t="str" cm="1">
        <f t="array" ref="S51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16" spans="1:19" hidden="1" x14ac:dyDescent="0.3">
      <c r="A516" t="str">
        <f>IF(NOT(ISBLANK(keywords_copy[[#This Row],[correct value]])), keywords_copy[[#This Row],[correct value]], keywords_copy[[#This Row],[processed]])</f>
        <v>stride</v>
      </c>
      <c r="B516">
        <f>LEN(keywords_copy[[#This Row],[keyword]])</f>
        <v>6</v>
      </c>
      <c r="C516">
        <v>1</v>
      </c>
      <c r="D516">
        <v>1</v>
      </c>
      <c r="E516" t="s">
        <v>1184</v>
      </c>
      <c r="G516" t="b">
        <f>COUNTA(_xlfn.TEXTSPLIT(keywords_copy[[#This Row],[processed]]," "))=1</f>
        <v>1</v>
      </c>
      <c r="H516" t="s">
        <v>1104</v>
      </c>
      <c r="I516" s="2" t="s">
        <v>1104</v>
      </c>
      <c r="K516" cm="1">
        <f t="array" ref="K516">SUM(--((_xlfn.REGEXTEST(keywords_copy[keyword], "\b" &amp; keywords_copy[[#This Row],[keyword]] &amp; ".*")) * (keywords_copy[keep]=1) * (keywords_copy[QA]=keywords_copy[[#This Row],[QA]]) *  (keywords_copy[Redundant]&lt;&gt;1)))</f>
        <v>1</v>
      </c>
      <c r="L516" t="str" cm="1">
        <f t="array" ref="L516">_xlfn.TEXTJOIN(", ", TRUE, _xlfn._xlws.FILTER(keywords_copy[keyword], (_xlfn.REGEXTEST(keywords_copy[keyword], "\b" &amp; keywords_copy[[#This Row],[keyword]] &amp; ".*")) * (keywords_copy[keep]=1)  * (keywords_copy[QA]=keywords_copy[[#This Row],[QA]]) *  (keywords_copy[Redundant]&lt;&gt;1), ""))</f>
        <v>stride</v>
      </c>
      <c r="M516" cm="1">
        <f t="array" ref="M516">SUM(--(RIGHT(_xlfn.TEXTSPLIT(keywords_copy[[#This Row],[processed]], ," "), 1) = "I"))</f>
        <v>0</v>
      </c>
      <c r="N516" cm="1">
        <f t="array" ref="N516">SUM(--(RIGHT(_xlfn.TEXTSPLIT(keywords_copy[[#This Row],[processed]], ," "), 2) = "bl"))</f>
        <v>0</v>
      </c>
      <c r="O516" cm="1">
        <f t="array" ref="O516">SUM(--(ISNUMBER(SEARCH(keywords_copy[[#This Row],[keyword]], keywords_copy[keyword]))))</f>
        <v>1</v>
      </c>
      <c r="P516" t="str" cm="1">
        <f t="array" ref="P516">_xlfn.TEXTJOIN(", ", TRUE, _xlfn._xlws.FILTER(keywords_copy[keyword], ISNUMBER(SEARCH(keywords_copy[[#This Row],[keyword]], keywords_copy[keyword])), ""))</f>
        <v>stride</v>
      </c>
      <c r="Q516" cm="1">
        <f t="array" ref="Q516">SUM(--((_xlfn.REGEXTEST(keywords_copy[keyword], "^" &amp; keywords_copy[[#This Row],[keyword]] &amp; ".*")) * (keywords_copy[keep]=1) ))</f>
        <v>1</v>
      </c>
      <c r="R516" t="str" cm="1">
        <f t="array" ref="R516">_xlfn.TEXTJOIN(", ", TRUE, _xlfn._xlws.FILTER(keywords_copy[keyword], (_xlfn.REGEXTEST(keywords_copy[keyword], "^" &amp; keywords_copy[[#This Row],[keyword]] &amp; ".*")) * (keywords_copy[keep]=1), ""))</f>
        <v>stride</v>
      </c>
      <c r="S516" t="str" cm="1">
        <f t="array" ref="S51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17" spans="1:19" hidden="1" x14ac:dyDescent="0.3">
      <c r="A517" t="str">
        <f>IF(NOT(ISBLANK(keywords_copy[[#This Row],[correct value]])), keywords_copy[[#This Row],[correct value]], keywords_copy[[#This Row],[processed]])</f>
        <v>cancel</v>
      </c>
      <c r="B517">
        <f>LEN(keywords_copy[[#This Row],[keyword]])</f>
        <v>6</v>
      </c>
      <c r="C517">
        <v>0</v>
      </c>
      <c r="D517">
        <v>1</v>
      </c>
      <c r="E517" t="s">
        <v>1383</v>
      </c>
      <c r="G517" t="b">
        <f>COUNTA(_xlfn.TEXTSPLIT(keywords_copy[[#This Row],[processed]]," "))=1</f>
        <v>1</v>
      </c>
      <c r="H517" t="s">
        <v>1306</v>
      </c>
      <c r="I517" s="2" t="s">
        <v>1306</v>
      </c>
      <c r="K517" cm="1">
        <f t="array" ref="K517">SUM(--((_xlfn.REGEXTEST(keywords_copy[keyword], "\b" &amp; keywords_copy[[#This Row],[keyword]] &amp; ".*")) * (keywords_copy[keep]=1) * (keywords_copy[QA]=keywords_copy[[#This Row],[QA]]) *  (keywords_copy[Redundant]&lt;&gt;1)))</f>
        <v>1</v>
      </c>
      <c r="L517" t="str" cm="1">
        <f t="array" ref="L517">_xlfn.TEXTJOIN(", ", TRUE, _xlfn._xlws.FILTER(keywords_copy[keyword], (_xlfn.REGEXTEST(keywords_copy[keyword], "\b" &amp; keywords_copy[[#This Row],[keyword]] &amp; ".*")) * (keywords_copy[keep]=1)  * (keywords_copy[QA]=keywords_copy[[#This Row],[QA]]) *  (keywords_copy[Redundant]&lt;&gt;1), ""))</f>
        <v>cancel</v>
      </c>
      <c r="M517" cm="1">
        <f t="array" ref="M517">SUM(--(RIGHT(_xlfn.TEXTSPLIT(keywords_copy[[#This Row],[processed]], ," "), 1) = "I"))</f>
        <v>0</v>
      </c>
      <c r="N517" cm="1">
        <f t="array" ref="N517">SUM(--(RIGHT(_xlfn.TEXTSPLIT(keywords_copy[[#This Row],[processed]], ," "), 2) = "bl"))</f>
        <v>0</v>
      </c>
      <c r="O517" cm="1">
        <f t="array" ref="O517">SUM(--(ISNUMBER(SEARCH(keywords_copy[[#This Row],[keyword]], keywords_copy[keyword]))))</f>
        <v>1</v>
      </c>
      <c r="P517" t="str" cm="1">
        <f t="array" ref="P517">_xlfn.TEXTJOIN(", ", TRUE, _xlfn._xlws.FILTER(keywords_copy[keyword], ISNUMBER(SEARCH(keywords_copy[[#This Row],[keyword]], keywords_copy[keyword])), ""))</f>
        <v>cancel</v>
      </c>
      <c r="Q517" cm="1">
        <f t="array" ref="Q517">SUM(--((_xlfn.REGEXTEST(keywords_copy[keyword], "^" &amp; keywords_copy[[#This Row],[keyword]] &amp; ".*")) * (keywords_copy[keep]=1) ))</f>
        <v>1</v>
      </c>
      <c r="R517" t="str" cm="1">
        <f t="array" ref="R517">_xlfn.TEXTJOIN(", ", TRUE, _xlfn._xlws.FILTER(keywords_copy[keyword], (_xlfn.REGEXTEST(keywords_copy[keyword], "^" &amp; keywords_copy[[#This Row],[keyword]] &amp; ".*")) * (keywords_copy[keep]=1), ""))</f>
        <v>cancel</v>
      </c>
      <c r="S517" t="str" cm="1">
        <f t="array" ref="S51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18" spans="1:19" x14ac:dyDescent="0.3">
      <c r="A518" s="6" t="str">
        <f>IF(NOT(ISBLANK(keywords_copy[[#This Row],[correct value]])), keywords_copy[[#This Row],[correct value]], keywords_copy[[#This Row],[processed]])</f>
        <v>masquerad</v>
      </c>
      <c r="B518" s="6">
        <f>LEN(keywords_copy[[#This Row],[keyword]])</f>
        <v>9</v>
      </c>
      <c r="C518">
        <v>0</v>
      </c>
      <c r="D518">
        <v>0</v>
      </c>
      <c r="E518" t="s">
        <v>1184</v>
      </c>
      <c r="G518" t="b">
        <f>COUNTA(_xlfn.TEXTSPLIT(keywords_copy[[#This Row],[processed]]," "))=1</f>
        <v>1</v>
      </c>
      <c r="H518" t="s">
        <v>985</v>
      </c>
      <c r="I518" t="s">
        <v>986</v>
      </c>
      <c r="K518" cm="1">
        <f t="array" ref="K518">SUM(--((_xlfn.REGEXTEST(keywords_copy[keyword], "\b" &amp; keywords_copy[[#This Row],[keyword]] &amp; ".*")) * (keywords_copy[keep]=1) * (keywords_copy[QA]=keywords_copy[[#This Row],[QA]]) *  (keywords_copy[Redundant]&lt;&gt;1)))</f>
        <v>0</v>
      </c>
      <c r="L518" t="str" cm="1">
        <f t="array" ref="L518">_xlfn.TEXTJOIN(", ", TRUE, _xlfn._xlws.FILTER(keywords_copy[keyword], (_xlfn.REGEXTEST(keywords_copy[keyword], "\b" &amp; keywords_copy[[#This Row],[keyword]] &amp; ".*")) * (keywords_copy[keep]=1)  * (keywords_copy[QA]=keywords_copy[[#This Row],[QA]]) *  (keywords_copy[Redundant]&lt;&gt;1), ""))</f>
        <v/>
      </c>
      <c r="M518" cm="1">
        <f t="array" ref="M518">SUM(--(RIGHT(_xlfn.TEXTSPLIT(keywords_copy[[#This Row],[processed]], ," "), 1) = "I"))</f>
        <v>0</v>
      </c>
      <c r="N518" cm="1">
        <f t="array" ref="N518">SUM(--(RIGHT(_xlfn.TEXTSPLIT(keywords_copy[[#This Row],[processed]], ," "), 2) = "bl"))</f>
        <v>0</v>
      </c>
      <c r="O518" cm="1">
        <f t="array" ref="O518">SUM(--(ISNUMBER(SEARCH(keywords_copy[[#This Row],[keyword]], keywords_copy[keyword]))))</f>
        <v>1</v>
      </c>
      <c r="P518" t="str" cm="1">
        <f t="array" ref="P518">_xlfn.TEXTJOIN(", ", TRUE, _xlfn._xlws.FILTER(keywords_copy[keyword], ISNUMBER(SEARCH(keywords_copy[[#This Row],[keyword]], keywords_copy[keyword])), ""))</f>
        <v>masquerad</v>
      </c>
      <c r="Q518" cm="1">
        <f t="array" ref="Q518">SUM(--((_xlfn.REGEXTEST(keywords_copy[keyword], "^" &amp; keywords_copy[[#This Row],[keyword]] &amp; ".*")) * (keywords_copy[keep]=1) ))</f>
        <v>0</v>
      </c>
      <c r="R518" t="str" cm="1">
        <f t="array" ref="R518">_xlfn.TEXTJOIN(", ", TRUE, _xlfn._xlws.FILTER(keywords_copy[keyword], (_xlfn.REGEXTEST(keywords_copy[keyword], "^" &amp; keywords_copy[[#This Row],[keyword]] &amp; ".*")) * (keywords_copy[keep]=1), ""))</f>
        <v/>
      </c>
      <c r="S518" t="str" cm="1">
        <f t="array" ref="S51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19" spans="1:19" hidden="1" x14ac:dyDescent="0.3">
      <c r="A519" t="str">
        <f>IF(NOT(ISBLANK(keywords_copy[[#This Row],[correct value]])), keywords_copy[[#This Row],[correct value]], keywords_copy[[#This Row],[processed]])</f>
        <v>markov</v>
      </c>
      <c r="B519">
        <f>LEN(keywords_copy[[#This Row],[keyword]])</f>
        <v>6</v>
      </c>
      <c r="C519">
        <v>1</v>
      </c>
      <c r="D519">
        <v>1</v>
      </c>
      <c r="E519" t="s">
        <v>131</v>
      </c>
      <c r="G519" t="b">
        <f>COUNTA(_xlfn.TEXTSPLIT(keywords_copy[[#This Row],[processed]]," "))=1</f>
        <v>1</v>
      </c>
      <c r="H519" t="s">
        <v>221</v>
      </c>
      <c r="I519" s="2" t="s">
        <v>221</v>
      </c>
      <c r="K519" cm="1">
        <f t="array" ref="K519">SUM(--((_xlfn.REGEXTEST(keywords_copy[keyword], "\b" &amp; keywords_copy[[#This Row],[keyword]] &amp; ".*")) * (keywords_copy[keep]=1) * (keywords_copy[QA]=keywords_copy[[#This Row],[QA]]) *  (keywords_copy[Redundant]&lt;&gt;1)))</f>
        <v>1</v>
      </c>
      <c r="L519" t="str" cm="1">
        <f t="array" ref="L519">_xlfn.TEXTJOIN(", ", TRUE, _xlfn._xlws.FILTER(keywords_copy[keyword], (_xlfn.REGEXTEST(keywords_copy[keyword], "\b" &amp; keywords_copy[[#This Row],[keyword]] &amp; ".*")) * (keywords_copy[keep]=1)  * (keywords_copy[QA]=keywords_copy[[#This Row],[QA]]) *  (keywords_copy[Redundant]&lt;&gt;1), ""))</f>
        <v>markov</v>
      </c>
      <c r="M519" cm="1">
        <f t="array" ref="M519">SUM(--(RIGHT(_xlfn.TEXTSPLIT(keywords_copy[[#This Row],[processed]], ," "), 1) = "I"))</f>
        <v>0</v>
      </c>
      <c r="N519" cm="1">
        <f t="array" ref="N519">SUM(--(RIGHT(_xlfn.TEXTSPLIT(keywords_copy[[#This Row],[processed]], ," "), 2) = "bl"))</f>
        <v>0</v>
      </c>
      <c r="O519" cm="1">
        <f t="array" ref="O519">SUM(--(ISNUMBER(SEARCH(keywords_copy[[#This Row],[keyword]], keywords_copy[keyword]))))</f>
        <v>3</v>
      </c>
      <c r="P519" t="str" cm="1">
        <f t="array" ref="P519">_xlfn.TEXTJOIN(", ", TRUE, _xlfn._xlws.FILTER(keywords_copy[keyword], ISNUMBER(SEARCH(keywords_copy[[#This Row],[keyword]], keywords_copy[keyword])), ""))</f>
        <v>markov, markov, markov transit matrix</v>
      </c>
      <c r="Q519" cm="1">
        <f t="array" ref="Q519">SUM(--((_xlfn.REGEXTEST(keywords_copy[keyword], "^" &amp; keywords_copy[[#This Row],[keyword]] &amp; ".*")) * (keywords_copy[keep]=1) ))</f>
        <v>3</v>
      </c>
      <c r="R519" t="str" cm="1">
        <f t="array" ref="R519">_xlfn.TEXTJOIN(", ", TRUE, _xlfn._xlws.FILTER(keywords_copy[keyword], (_xlfn.REGEXTEST(keywords_copy[keyword], "^" &amp; keywords_copy[[#This Row],[keyword]] &amp; ".*")) * (keywords_copy[keep]=1), ""))</f>
        <v>markov, markov, markov transit matrix</v>
      </c>
      <c r="S519" t="str" cm="1">
        <f t="array" ref="S51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20" spans="1:19" hidden="1" x14ac:dyDescent="0.3">
      <c r="A520" t="str">
        <f>IF(NOT(ISBLANK(keywords_copy[[#This Row],[correct value]])), keywords_copy[[#This Row],[correct value]], keywords_copy[[#This Row],[processed]])</f>
        <v>markov</v>
      </c>
      <c r="B520">
        <f>LEN(keywords_copy[[#This Row],[keyword]])</f>
        <v>6</v>
      </c>
      <c r="C520">
        <v>0</v>
      </c>
      <c r="D520">
        <v>1</v>
      </c>
      <c r="E520" t="s">
        <v>861</v>
      </c>
      <c r="G520" t="b">
        <f>COUNTA(_xlfn.TEXTSPLIT(keywords_copy[[#This Row],[processed]]," "))=1</f>
        <v>1</v>
      </c>
      <c r="H520" t="s">
        <v>221</v>
      </c>
      <c r="I520" s="2" t="s">
        <v>799</v>
      </c>
      <c r="K520" cm="1">
        <f t="array" ref="K520">SUM(--((_xlfn.REGEXTEST(keywords_copy[keyword], "\b" &amp; keywords_copy[[#This Row],[keyword]] &amp; ".*")) * (keywords_copy[keep]=1) * (keywords_copy[QA]=keywords_copy[[#This Row],[QA]]) *  (keywords_copy[Redundant]&lt;&gt;1)))</f>
        <v>1</v>
      </c>
      <c r="L520" t="str" cm="1">
        <f t="array" ref="L520">_xlfn.TEXTJOIN(", ", TRUE, _xlfn._xlws.FILTER(keywords_copy[keyword], (_xlfn.REGEXTEST(keywords_copy[keyword], "\b" &amp; keywords_copy[[#This Row],[keyword]] &amp; ".*")) * (keywords_copy[keep]=1)  * (keywords_copy[QA]=keywords_copy[[#This Row],[QA]]) *  (keywords_copy[Redundant]&lt;&gt;1), ""))</f>
        <v>markov</v>
      </c>
      <c r="M520" cm="1">
        <f t="array" ref="M520">SUM(--(RIGHT(_xlfn.TEXTSPLIT(keywords_copy[[#This Row],[processed]], ," "), 1) = "I"))</f>
        <v>0</v>
      </c>
      <c r="N520" cm="1">
        <f t="array" ref="N520">SUM(--(RIGHT(_xlfn.TEXTSPLIT(keywords_copy[[#This Row],[processed]], ," "), 2) = "bl"))</f>
        <v>0</v>
      </c>
      <c r="O520" cm="1">
        <f t="array" ref="O520">SUM(--(ISNUMBER(SEARCH(keywords_copy[[#This Row],[keyword]], keywords_copy[keyword]))))</f>
        <v>3</v>
      </c>
      <c r="P520" t="str" cm="1">
        <f t="array" ref="P520">_xlfn.TEXTJOIN(", ", TRUE, _xlfn._xlws.FILTER(keywords_copy[keyword], ISNUMBER(SEARCH(keywords_copy[[#This Row],[keyword]], keywords_copy[keyword])), ""))</f>
        <v>markov, markov, markov transit matrix</v>
      </c>
      <c r="Q520" cm="1">
        <f t="array" ref="Q520">SUM(--((_xlfn.REGEXTEST(keywords_copy[keyword], "^" &amp; keywords_copy[[#This Row],[keyword]] &amp; ".*")) * (keywords_copy[keep]=1) ))</f>
        <v>3</v>
      </c>
      <c r="R520" t="str" cm="1">
        <f t="array" ref="R520">_xlfn.TEXTJOIN(", ", TRUE, _xlfn._xlws.FILTER(keywords_copy[keyword], (_xlfn.REGEXTEST(keywords_copy[keyword], "^" &amp; keywords_copy[[#This Row],[keyword]] &amp; ".*")) * (keywords_copy[keep]=1), ""))</f>
        <v>markov, markov, markov transit matrix</v>
      </c>
      <c r="S520" t="str" cm="1">
        <f t="array" ref="S52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21" spans="1:19" hidden="1" x14ac:dyDescent="0.3">
      <c r="A521" t="str">
        <f>IF(NOT(ISBLANK(keywords_copy[[#This Row],[correct value]])), keywords_copy[[#This Row],[correct value]], keywords_copy[[#This Row],[processed]])</f>
        <v>markov transit matrix</v>
      </c>
      <c r="B521">
        <f>LEN(keywords_copy[[#This Row],[keyword]])</f>
        <v>21</v>
      </c>
      <c r="C521">
        <v>1</v>
      </c>
      <c r="D521">
        <v>1</v>
      </c>
      <c r="E521" t="s">
        <v>131</v>
      </c>
      <c r="F521">
        <v>1</v>
      </c>
      <c r="G521" t="b">
        <f>COUNTA(_xlfn.TEXTSPLIT(keywords_copy[[#This Row],[processed]]," "))=1</f>
        <v>0</v>
      </c>
      <c r="H521" t="s">
        <v>237</v>
      </c>
      <c r="I521" s="2" t="s">
        <v>238</v>
      </c>
      <c r="K521" cm="1">
        <f t="array" ref="K521">SUM(--((_xlfn.REGEXTEST(keywords_copy[keyword], "\b" &amp; keywords_copy[[#This Row],[keyword]] &amp; ".*")) * (keywords_copy[keep]=1) * (keywords_copy[QA]=keywords_copy[[#This Row],[QA]]) *  (keywords_copy[Redundant]&lt;&gt;1)))</f>
        <v>0</v>
      </c>
      <c r="L521" t="str" cm="1">
        <f t="array" ref="L521">_xlfn.TEXTJOIN(", ", TRUE, _xlfn._xlws.FILTER(keywords_copy[keyword], (_xlfn.REGEXTEST(keywords_copy[keyword], "\b" &amp; keywords_copy[[#This Row],[keyword]] &amp; ".*")) * (keywords_copy[keep]=1)  * (keywords_copy[QA]=keywords_copy[[#This Row],[QA]]) *  (keywords_copy[Redundant]&lt;&gt;1), ""))</f>
        <v/>
      </c>
      <c r="M521" cm="1">
        <f t="array" ref="M521">SUM(--(RIGHT(_xlfn.TEXTSPLIT(keywords_copy[[#This Row],[processed]], ," "), 1) = "I"))</f>
        <v>0</v>
      </c>
      <c r="N521" cm="1">
        <f t="array" ref="N521">SUM(--(RIGHT(_xlfn.TEXTSPLIT(keywords_copy[[#This Row],[processed]], ," "), 2) = "bl"))</f>
        <v>0</v>
      </c>
      <c r="O521" cm="1">
        <f t="array" ref="O521">SUM(--(ISNUMBER(SEARCH(keywords_copy[[#This Row],[keyword]], keywords_copy[keyword]))))</f>
        <v>1</v>
      </c>
      <c r="P521" t="str" cm="1">
        <f t="array" ref="P521">_xlfn.TEXTJOIN(", ", TRUE, _xlfn._xlws.FILTER(keywords_copy[keyword], ISNUMBER(SEARCH(keywords_copy[[#This Row],[keyword]], keywords_copy[keyword])), ""))</f>
        <v>markov transit matrix</v>
      </c>
      <c r="Q521" cm="1">
        <f t="array" ref="Q521">SUM(--((_xlfn.REGEXTEST(keywords_copy[keyword], "^" &amp; keywords_copy[[#This Row],[keyword]] &amp; ".*")) * (keywords_copy[keep]=1) ))</f>
        <v>1</v>
      </c>
      <c r="R521" t="str" cm="1">
        <f t="array" ref="R521">_xlfn.TEXTJOIN(", ", TRUE, _xlfn._xlws.FILTER(keywords_copy[keyword], (_xlfn.REGEXTEST(keywords_copy[keyword], "^" &amp; keywords_copy[[#This Row],[keyword]] &amp; ".*")) * (keywords_copy[keep]=1), ""))</f>
        <v>markov transit matrix</v>
      </c>
      <c r="S521" t="str" cm="1">
        <f t="array" ref="S52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22" spans="1:19" hidden="1" x14ac:dyDescent="0.3">
      <c r="A522" t="str">
        <f>IF(NOT(ISBLANK(keywords_copy[[#This Row],[correct value]])), keywords_copy[[#This Row],[correct value]], keywords_copy[[#This Row],[processed]])</f>
        <v>marshal</v>
      </c>
      <c r="B522">
        <f>LEN(keywords_copy[[#This Row],[keyword]])</f>
        <v>7</v>
      </c>
      <c r="C522">
        <v>0</v>
      </c>
      <c r="D522">
        <v>1</v>
      </c>
      <c r="E522" t="s">
        <v>115</v>
      </c>
      <c r="G522" t="b">
        <f>COUNTA(_xlfn.TEXTSPLIT(keywords_copy[[#This Row],[processed]]," "))=1</f>
        <v>1</v>
      </c>
      <c r="H522" t="s">
        <v>57</v>
      </c>
      <c r="I522" s="2" t="s">
        <v>57</v>
      </c>
      <c r="K522" cm="1">
        <f t="array" ref="K522">SUM(--((_xlfn.REGEXTEST(keywords_copy[keyword], "\b" &amp; keywords_copy[[#This Row],[keyword]] &amp; ".*")) * (keywords_copy[keep]=1) * (keywords_copy[QA]=keywords_copy[[#This Row],[QA]]) *  (keywords_copy[Redundant]&lt;&gt;1)))</f>
        <v>1</v>
      </c>
      <c r="L522" t="str" cm="1">
        <f t="array" ref="L522">_xlfn.TEXTJOIN(", ", TRUE, _xlfn._xlws.FILTER(keywords_copy[keyword], (_xlfn.REGEXTEST(keywords_copy[keyword], "\b" &amp; keywords_copy[[#This Row],[keyword]] &amp; ".*")) * (keywords_copy[keep]=1)  * (keywords_copy[QA]=keywords_copy[[#This Row],[QA]]) *  (keywords_copy[Redundant]&lt;&gt;1), ""))</f>
        <v>marshal</v>
      </c>
      <c r="M522" cm="1">
        <f t="array" ref="M522">SUM(--(RIGHT(_xlfn.TEXTSPLIT(keywords_copy[[#This Row],[processed]], ," "), 1) = "I"))</f>
        <v>0</v>
      </c>
      <c r="N522" cm="1">
        <f t="array" ref="N522">SUM(--(RIGHT(_xlfn.TEXTSPLIT(keywords_copy[[#This Row],[processed]], ," "), 2) = "bl"))</f>
        <v>0</v>
      </c>
      <c r="O522" cm="1">
        <f t="array" ref="O522">SUM(--(ISNUMBER(SEARCH(keywords_copy[[#This Row],[keyword]], keywords_copy[keyword]))))</f>
        <v>1</v>
      </c>
      <c r="P522" t="str" cm="1">
        <f t="array" ref="P522">_xlfn.TEXTJOIN(", ", TRUE, _xlfn._xlws.FILTER(keywords_copy[keyword], ISNUMBER(SEARCH(keywords_copy[[#This Row],[keyword]], keywords_copy[keyword])), ""))</f>
        <v>marshal</v>
      </c>
      <c r="Q522" cm="1">
        <f t="array" ref="Q522">SUM(--((_xlfn.REGEXTEST(keywords_copy[keyword], "^" &amp; keywords_copy[[#This Row],[keyword]] &amp; ".*")) * (keywords_copy[keep]=1) ))</f>
        <v>1</v>
      </c>
      <c r="R522" t="str" cm="1">
        <f t="array" ref="R522">_xlfn.TEXTJOIN(", ", TRUE, _xlfn._xlws.FILTER(keywords_copy[keyword], (_xlfn.REGEXTEST(keywords_copy[keyword], "^" &amp; keywords_copy[[#This Row],[keyword]] &amp; ".*")) * (keywords_copy[keep]=1), ""))</f>
        <v>marshal</v>
      </c>
      <c r="S522" t="str" cm="1">
        <f t="array" ref="S52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23" spans="1:19" hidden="1" x14ac:dyDescent="0.3">
      <c r="A523" t="str">
        <f>IF(NOT(ISBLANK(keywords_copy[[#This Row],[correct value]])), keywords_copy[[#This Row],[correct value]], keywords_copy[[#This Row],[processed]])</f>
        <v>mask</v>
      </c>
      <c r="B523">
        <f>LEN(keywords_copy[[#This Row],[keyword]])</f>
        <v>4</v>
      </c>
      <c r="C523">
        <v>0</v>
      </c>
      <c r="D523">
        <v>1</v>
      </c>
      <c r="E523" t="s">
        <v>131</v>
      </c>
      <c r="G523" t="b">
        <f>COUNTA(_xlfn.TEXTSPLIT(keywords_copy[[#This Row],[processed]]," "))=1</f>
        <v>1</v>
      </c>
      <c r="H523" t="s">
        <v>170</v>
      </c>
      <c r="I523" t="s">
        <v>170</v>
      </c>
      <c r="K523" cm="1">
        <f t="array" ref="K523">SUM(--((_xlfn.REGEXTEST(keywords_copy[keyword], "\b" &amp; keywords_copy[[#This Row],[keyword]] &amp; ".*")) * (keywords_copy[keep]=1) * (keywords_copy[QA]=keywords_copy[[#This Row],[QA]]) *  (keywords_copy[Redundant]&lt;&gt;1)))</f>
        <v>1</v>
      </c>
      <c r="L523" t="str" cm="1">
        <f t="array" ref="L523">_xlfn.TEXTJOIN(", ", TRUE, _xlfn._xlws.FILTER(keywords_copy[keyword], (_xlfn.REGEXTEST(keywords_copy[keyword], "\b" &amp; keywords_copy[[#This Row],[keyword]] &amp; ".*")) * (keywords_copy[keep]=1)  * (keywords_copy[QA]=keywords_copy[[#This Row],[QA]]) *  (keywords_copy[Redundant]&lt;&gt;1), ""))</f>
        <v>mask</v>
      </c>
      <c r="M523" cm="1">
        <f t="array" ref="M523">SUM(--(RIGHT(_xlfn.TEXTSPLIT(keywords_copy[[#This Row],[processed]], ," "), 1) = "I"))</f>
        <v>0</v>
      </c>
      <c r="N523" cm="1">
        <f t="array" ref="N523">SUM(--(RIGHT(_xlfn.TEXTSPLIT(keywords_copy[[#This Row],[processed]], ," "), 2) = "bl"))</f>
        <v>0</v>
      </c>
      <c r="O523" cm="1">
        <f t="array" ref="O523">SUM(--(ISNUMBER(SEARCH(keywords_copy[[#This Row],[keyword]], keywords_copy[keyword]))))</f>
        <v>1</v>
      </c>
      <c r="P523" t="str" cm="1">
        <f t="array" ref="P523">_xlfn.TEXTJOIN(", ", TRUE, _xlfn._xlws.FILTER(keywords_copy[keyword], ISNUMBER(SEARCH(keywords_copy[[#This Row],[keyword]], keywords_copy[keyword])), ""))</f>
        <v>mask</v>
      </c>
      <c r="Q523" cm="1">
        <f t="array" ref="Q523">SUM(--((_xlfn.REGEXTEST(keywords_copy[keyword], "^" &amp; keywords_copy[[#This Row],[keyword]] &amp; ".*")) * (keywords_copy[keep]=1) ))</f>
        <v>1</v>
      </c>
      <c r="R523" t="str" cm="1">
        <f t="array" ref="R523">_xlfn.TEXTJOIN(", ", TRUE, _xlfn._xlws.FILTER(keywords_copy[keyword], (_xlfn.REGEXTEST(keywords_copy[keyword], "^" &amp; keywords_copy[[#This Row],[keyword]] &amp; ".*")) * (keywords_copy[keep]=1), ""))</f>
        <v>mask</v>
      </c>
      <c r="S523" t="str" cm="1">
        <f t="array" ref="S52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24" spans="1:19" hidden="1" x14ac:dyDescent="0.3">
      <c r="A524" t="str">
        <f>IF(NOT(ISBLANK(keywords_copy[[#This Row],[correct value]])), keywords_copy[[#This Row],[correct value]], keywords_copy[[#This Row],[processed]])</f>
        <v>matur model</v>
      </c>
      <c r="B524">
        <f>LEN(keywords_copy[[#This Row],[keyword]])</f>
        <v>11</v>
      </c>
      <c r="C524">
        <v>1</v>
      </c>
      <c r="D524">
        <v>1</v>
      </c>
      <c r="E524" t="s">
        <v>115</v>
      </c>
      <c r="G524" t="b">
        <f>COUNTA(_xlfn.TEXTSPLIT(keywords_copy[[#This Row],[processed]]," "))=1</f>
        <v>0</v>
      </c>
      <c r="H524" t="s">
        <v>126</v>
      </c>
      <c r="I524" s="2" t="s">
        <v>127</v>
      </c>
      <c r="K524" cm="1">
        <f t="array" ref="K524">SUM(--((_xlfn.REGEXTEST(keywords_copy[keyword], "\b" &amp; keywords_copy[[#This Row],[keyword]] &amp; ".*")) * (keywords_copy[keep]=1) * (keywords_copy[QA]=keywords_copy[[#This Row],[QA]]) *  (keywords_copy[Redundant]&lt;&gt;1)))</f>
        <v>1</v>
      </c>
      <c r="L524" t="str" cm="1">
        <f t="array" ref="L524">_xlfn.TEXTJOIN(", ", TRUE, _xlfn._xlws.FILTER(keywords_copy[keyword], (_xlfn.REGEXTEST(keywords_copy[keyword], "\b" &amp; keywords_copy[[#This Row],[keyword]] &amp; ".*")) * (keywords_copy[keep]=1)  * (keywords_copy[QA]=keywords_copy[[#This Row],[QA]]) *  (keywords_copy[Redundant]&lt;&gt;1), ""))</f>
        <v>matur model</v>
      </c>
      <c r="M524" cm="1">
        <f t="array" ref="M524">SUM(--(RIGHT(_xlfn.TEXTSPLIT(keywords_copy[[#This Row],[processed]], ," "), 1) = "I"))</f>
        <v>0</v>
      </c>
      <c r="N524" cm="1">
        <f t="array" ref="N524">SUM(--(RIGHT(_xlfn.TEXTSPLIT(keywords_copy[[#This Row],[processed]], ," "), 2) = "bl"))</f>
        <v>0</v>
      </c>
      <c r="O524" cm="1">
        <f t="array" ref="O524">SUM(--(ISNUMBER(SEARCH(keywords_copy[[#This Row],[keyword]], keywords_copy[keyword]))))</f>
        <v>1</v>
      </c>
      <c r="P524" t="str" cm="1">
        <f t="array" ref="P524">_xlfn.TEXTJOIN(", ", TRUE, _xlfn._xlws.FILTER(keywords_copy[keyword], ISNUMBER(SEARCH(keywords_copy[[#This Row],[keyword]], keywords_copy[keyword])), ""))</f>
        <v>matur model</v>
      </c>
      <c r="Q524" cm="1">
        <f t="array" ref="Q524">SUM(--((_xlfn.REGEXTEST(keywords_copy[keyword], "^" &amp; keywords_copy[[#This Row],[keyword]] &amp; ".*")) * (keywords_copy[keep]=1) ))</f>
        <v>1</v>
      </c>
      <c r="R524" t="str" cm="1">
        <f t="array" ref="R524">_xlfn.TEXTJOIN(", ", TRUE, _xlfn._xlws.FILTER(keywords_copy[keyword], (_xlfn.REGEXTEST(keywords_copy[keyword], "^" &amp; keywords_copy[[#This Row],[keyword]] &amp; ".*")) * (keywords_copy[keep]=1), ""))</f>
        <v>matur model</v>
      </c>
      <c r="S524" t="str" cm="1">
        <f t="array" ref="S52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25" spans="1:19" hidden="1" x14ac:dyDescent="0.3">
      <c r="A525" t="str">
        <f>IF(NOT(ISBLANK(keywords_copy[[#This Row],[correct value]])), keywords_copy[[#This Row],[correct value]], keywords_copy[[#This Row],[processed]])</f>
        <v>measur</v>
      </c>
      <c r="B525">
        <f>LEN(keywords_copy[[#This Row],[keyword]])</f>
        <v>6</v>
      </c>
      <c r="C525">
        <v>0</v>
      </c>
      <c r="D525">
        <v>1</v>
      </c>
      <c r="E525" t="s">
        <v>399</v>
      </c>
      <c r="G525" t="b">
        <f>COUNTA(_xlfn.TEXTSPLIT(keywords_copy[[#This Row],[processed]]," "))=1</f>
        <v>1</v>
      </c>
      <c r="H525" t="s">
        <v>338</v>
      </c>
      <c r="I525" s="2" t="s">
        <v>338</v>
      </c>
      <c r="K525" cm="1">
        <f t="array" ref="K525">SUM(--((_xlfn.REGEXTEST(keywords_copy[keyword], "\b" &amp; keywords_copy[[#This Row],[keyword]] &amp; ".*")) * (keywords_copy[keep]=1) * (keywords_copy[QA]=keywords_copy[[#This Row],[QA]]) *  (keywords_copy[Redundant]&lt;&gt;1)))</f>
        <v>1</v>
      </c>
      <c r="L525" t="str" cm="1">
        <f t="array" ref="L525">_xlfn.TEXTJOIN(", ", TRUE, _xlfn._xlws.FILTER(keywords_copy[keyword], (_xlfn.REGEXTEST(keywords_copy[keyword], "\b" &amp; keywords_copy[[#This Row],[keyword]] &amp; ".*")) * (keywords_copy[keep]=1)  * (keywords_copy[QA]=keywords_copy[[#This Row],[QA]]) *  (keywords_copy[Redundant]&lt;&gt;1), ""))</f>
        <v>measur</v>
      </c>
      <c r="M525" cm="1">
        <f t="array" ref="M525">SUM(--(RIGHT(_xlfn.TEXTSPLIT(keywords_copy[[#This Row],[processed]], ," "), 1) = "I"))</f>
        <v>0</v>
      </c>
      <c r="N525" cm="1">
        <f t="array" ref="N525">SUM(--(RIGHT(_xlfn.TEXTSPLIT(keywords_copy[[#This Row],[processed]], ," "), 2) = "bl"))</f>
        <v>0</v>
      </c>
      <c r="O525" cm="1">
        <f t="array" ref="O525">SUM(--(ISNUMBER(SEARCH(keywords_copy[[#This Row],[keyword]], keywords_copy[keyword]))))</f>
        <v>4</v>
      </c>
      <c r="P525" t="str" cm="1">
        <f t="array" ref="P525">_xlfn.TEXTJOIN(", ", TRUE, _xlfn._xlws.FILTER(keywords_copy[keyword], ISNUMBER(SEARCH(keywords_copy[[#This Row],[keyword]], keywords_copy[keyword])), ""))</f>
        <v>testab measure, measur testab, measur, measur energ consum</v>
      </c>
      <c r="Q525" cm="1">
        <f t="array" ref="Q525">SUM(--((_xlfn.REGEXTEST(keywords_copy[keyword], "^" &amp; keywords_copy[[#This Row],[keyword]] &amp; ".*")) * (keywords_copy[keep]=1) ))</f>
        <v>3</v>
      </c>
      <c r="R525" t="str" cm="1">
        <f t="array" ref="R525">_xlfn.TEXTJOIN(", ", TRUE, _xlfn._xlws.FILTER(keywords_copy[keyword], (_xlfn.REGEXTEST(keywords_copy[keyword], "^" &amp; keywords_copy[[#This Row],[keyword]] &amp; ".*")) * (keywords_copy[keep]=1), ""))</f>
        <v>measur testab, measur, measur energ consum</v>
      </c>
      <c r="S525" t="str" cm="1">
        <f t="array" ref="S52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26" spans="1:19" hidden="1" x14ac:dyDescent="0.3">
      <c r="A526" t="str">
        <f>IF(NOT(ISBLANK(keywords_copy[[#This Row],[correct value]])), keywords_copy[[#This Row],[correct value]], keywords_copy[[#This Row],[processed]])</f>
        <v>measur energ consum</v>
      </c>
      <c r="B526">
        <f>LEN(keywords_copy[[#This Row],[keyword]])</f>
        <v>19</v>
      </c>
      <c r="C526">
        <v>1</v>
      </c>
      <c r="D526">
        <v>1</v>
      </c>
      <c r="E526" t="s">
        <v>399</v>
      </c>
      <c r="F526">
        <v>1</v>
      </c>
      <c r="G526" t="b">
        <f>COUNTA(_xlfn.TEXTSPLIT(keywords_copy[[#This Row],[processed]]," "))=1</f>
        <v>0</v>
      </c>
      <c r="H526" t="s">
        <v>413</v>
      </c>
      <c r="I526" t="s">
        <v>415</v>
      </c>
      <c r="J526" t="s">
        <v>1395</v>
      </c>
      <c r="K526" cm="1">
        <f t="array" ref="K526">SUM(--((_xlfn.REGEXTEST(keywords_copy[keyword], "\b" &amp; keywords_copy[[#This Row],[keyword]] &amp; ".*")) * (keywords_copy[keep]=1) * (keywords_copy[QA]=keywords_copy[[#This Row],[QA]]) *  (keywords_copy[Redundant]&lt;&gt;1)))</f>
        <v>0</v>
      </c>
      <c r="L526" t="str" cm="1">
        <f t="array" ref="L526">_xlfn.TEXTJOIN(", ", TRUE, _xlfn._xlws.FILTER(keywords_copy[keyword], (_xlfn.REGEXTEST(keywords_copy[keyword], "\b" &amp; keywords_copy[[#This Row],[keyword]] &amp; ".*")) * (keywords_copy[keep]=1)  * (keywords_copy[QA]=keywords_copy[[#This Row],[QA]]) *  (keywords_copy[Redundant]&lt;&gt;1), ""))</f>
        <v/>
      </c>
      <c r="M526" cm="1">
        <f t="array" ref="M526">SUM(--(RIGHT(_xlfn.TEXTSPLIT(keywords_copy[[#This Row],[processed]], ," "), 1) = "I"))</f>
        <v>1</v>
      </c>
      <c r="N526" cm="1">
        <f t="array" ref="N526">SUM(--(RIGHT(_xlfn.TEXTSPLIT(keywords_copy[[#This Row],[processed]], ," "), 2) = "bl"))</f>
        <v>0</v>
      </c>
      <c r="O526" cm="1">
        <f t="array" ref="O526">SUM(--(ISNUMBER(SEARCH(keywords_copy[[#This Row],[keyword]], keywords_copy[keyword]))))</f>
        <v>1</v>
      </c>
      <c r="P526" t="str" cm="1">
        <f t="array" ref="P526">_xlfn.TEXTJOIN(", ", TRUE, _xlfn._xlws.FILTER(keywords_copy[keyword], ISNUMBER(SEARCH(keywords_copy[[#This Row],[keyword]], keywords_copy[keyword])), ""))</f>
        <v>measur energ consum</v>
      </c>
      <c r="Q526" cm="1">
        <f t="array" ref="Q526">SUM(--((_xlfn.REGEXTEST(keywords_copy[keyword], "^" &amp; keywords_copy[[#This Row],[keyword]] &amp; ".*")) * (keywords_copy[keep]=1) ))</f>
        <v>1</v>
      </c>
      <c r="R526" t="str" cm="1">
        <f t="array" ref="R526">_xlfn.TEXTJOIN(", ", TRUE, _xlfn._xlws.FILTER(keywords_copy[keyword], (_xlfn.REGEXTEST(keywords_copy[keyword], "^" &amp; keywords_copy[[#This Row],[keyword]] &amp; ".*")) * (keywords_copy[keep]=1), ""))</f>
        <v>measur energ consum</v>
      </c>
      <c r="S526" t="str" cm="1">
        <f t="array" ref="S52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27" spans="1:19" hidden="1" x14ac:dyDescent="0.3">
      <c r="A527" t="str">
        <f>IF(NOT(ISBLANK(keywords_copy[[#This Row],[correct value]])), keywords_copy[[#This Row],[correct value]], keywords_copy[[#This Row],[processed]])</f>
        <v>flowgraph</v>
      </c>
      <c r="B527">
        <f>LEN(keywords_copy[[#This Row],[keyword]])</f>
        <v>9</v>
      </c>
      <c r="C527">
        <v>1</v>
      </c>
      <c r="D527">
        <v>1</v>
      </c>
      <c r="E527" t="s">
        <v>1262</v>
      </c>
      <c r="G527" t="b">
        <f>COUNTA(_xlfn.TEXTSPLIT(keywords_copy[[#This Row],[processed]]," "))=1</f>
        <v>1</v>
      </c>
      <c r="H527" t="s">
        <v>1217</v>
      </c>
      <c r="I527" s="2" t="s">
        <v>1218</v>
      </c>
      <c r="K527" cm="1">
        <f t="array" ref="K527">SUM(--((_xlfn.REGEXTEST(keywords_copy[keyword], "\b" &amp; keywords_copy[[#This Row],[keyword]] &amp; ".*")) * (keywords_copy[keep]=1) * (keywords_copy[QA]=keywords_copy[[#This Row],[QA]]) *  (keywords_copy[Redundant]&lt;&gt;1)))</f>
        <v>1</v>
      </c>
      <c r="L527" t="str" cm="1">
        <f t="array" ref="L527">_xlfn.TEXTJOIN(", ", TRUE, _xlfn._xlws.FILTER(keywords_copy[keyword], (_xlfn.REGEXTEST(keywords_copy[keyword], "\b" &amp; keywords_copy[[#This Row],[keyword]] &amp; ".*")) * (keywords_copy[keep]=1)  * (keywords_copy[QA]=keywords_copy[[#This Row],[QA]]) *  (keywords_copy[Redundant]&lt;&gt;1), ""))</f>
        <v>flowgraph</v>
      </c>
      <c r="M527" cm="1">
        <f t="array" ref="M527">SUM(--(RIGHT(_xlfn.TEXTSPLIT(keywords_copy[[#This Row],[processed]], ," "), 1) = "I"))</f>
        <v>0</v>
      </c>
      <c r="N527" cm="1">
        <f t="array" ref="N527">SUM(--(RIGHT(_xlfn.TEXTSPLIT(keywords_copy[[#This Row],[processed]], ," "), 2) = "bl"))</f>
        <v>0</v>
      </c>
      <c r="O527" cm="1">
        <f t="array" ref="O527">SUM(--(ISNUMBER(SEARCH(keywords_copy[[#This Row],[keyword]], keywords_copy[keyword]))))</f>
        <v>1</v>
      </c>
      <c r="P527" t="str" cm="1">
        <f t="array" ref="P527">_xlfn.TEXTJOIN(", ", TRUE, _xlfn._xlws.FILTER(keywords_copy[keyword], ISNUMBER(SEARCH(keywords_copy[[#This Row],[keyword]], keywords_copy[keyword])), ""))</f>
        <v>flowgraph</v>
      </c>
      <c r="Q527" cm="1">
        <f t="array" ref="Q527">SUM(--((_xlfn.REGEXTEST(keywords_copy[keyword], "^" &amp; keywords_copy[[#This Row],[keyword]] &amp; ".*")) * (keywords_copy[keep]=1) ))</f>
        <v>1</v>
      </c>
      <c r="R527" t="str" cm="1">
        <f t="array" ref="R527">_xlfn.TEXTJOIN(", ", TRUE, _xlfn._xlws.FILTER(keywords_copy[keyword], (_xlfn.REGEXTEST(keywords_copy[keyword], "^" &amp; keywords_copy[[#This Row],[keyword]] &amp; ".*")) * (keywords_copy[keep]=1), ""))</f>
        <v>flowgraph</v>
      </c>
      <c r="S527" t="str" cm="1">
        <f t="array" ref="S52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28" spans="1:19" hidden="1" x14ac:dyDescent="0.3">
      <c r="A528" t="str">
        <f>IF(NOT(ISBLANK(keywords_copy[[#This Row],[correct value]])), keywords_copy[[#This Row],[correct value]], keywords_copy[[#This Row],[processed]])</f>
        <v>mediat</v>
      </c>
      <c r="B528">
        <f>LEN(keywords_copy[[#This Row],[keyword]])</f>
        <v>6</v>
      </c>
      <c r="C528">
        <v>0</v>
      </c>
      <c r="D528">
        <v>1</v>
      </c>
      <c r="E528" t="s">
        <v>492</v>
      </c>
      <c r="G528" t="b">
        <f>COUNTA(_xlfn.TEXTSPLIT(keywords_copy[[#This Row],[processed]]," "))=1</f>
        <v>1</v>
      </c>
      <c r="H528" t="s">
        <v>31</v>
      </c>
      <c r="I528" s="2" t="s">
        <v>31</v>
      </c>
      <c r="K528" cm="1">
        <f t="array" ref="K528">SUM(--((_xlfn.REGEXTEST(keywords_copy[keyword], "\b" &amp; keywords_copy[[#This Row],[keyword]] &amp; ".*")) * (keywords_copy[keep]=1) * (keywords_copy[QA]=keywords_copy[[#This Row],[QA]]) *  (keywords_copy[Redundant]&lt;&gt;1)))</f>
        <v>1</v>
      </c>
      <c r="L528" t="str" cm="1">
        <f t="array" ref="L528">_xlfn.TEXTJOIN(", ", TRUE, _xlfn._xlws.FILTER(keywords_copy[keyword], (_xlfn.REGEXTEST(keywords_copy[keyword], "\b" &amp; keywords_copy[[#This Row],[keyword]] &amp; ".*")) * (keywords_copy[keep]=1)  * (keywords_copy[QA]=keywords_copy[[#This Row],[QA]]) *  (keywords_copy[Redundant]&lt;&gt;1), ""))</f>
        <v>mediat</v>
      </c>
      <c r="M528" cm="1">
        <f t="array" ref="M528">SUM(--(RIGHT(_xlfn.TEXTSPLIT(keywords_copy[[#This Row],[processed]], ," "), 1) = "I"))</f>
        <v>0</v>
      </c>
      <c r="N528" cm="1">
        <f t="array" ref="N528">SUM(--(RIGHT(_xlfn.TEXTSPLIT(keywords_copy[[#This Row],[processed]], ," "), 2) = "bl"))</f>
        <v>0</v>
      </c>
      <c r="O528" cm="1">
        <f t="array" ref="O528">SUM(--(ISNUMBER(SEARCH(keywords_copy[[#This Row],[keyword]], keywords_copy[keyword]))))</f>
        <v>3</v>
      </c>
      <c r="P528" t="str" cm="1">
        <f t="array" ref="P528">_xlfn.TEXTJOIN(", ", TRUE, _xlfn._xlws.FILTER(keywords_copy[keyword], ISNUMBER(SEARCH(keywords_copy[[#This Row],[keyword]], keywords_copy[keyword])), ""))</f>
        <v>mediat, mediat, remediat</v>
      </c>
      <c r="Q528" cm="1">
        <f t="array" ref="Q528">SUM(--((_xlfn.REGEXTEST(keywords_copy[keyword], "^" &amp; keywords_copy[[#This Row],[keyword]] &amp; ".*")) * (keywords_copy[keep]=1) ))</f>
        <v>2</v>
      </c>
      <c r="R528" t="str" cm="1">
        <f t="array" ref="R528">_xlfn.TEXTJOIN(", ", TRUE, _xlfn._xlws.FILTER(keywords_copy[keyword], (_xlfn.REGEXTEST(keywords_copy[keyword], "^" &amp; keywords_copy[[#This Row],[keyword]] &amp; ".*")) * (keywords_copy[keep]=1), ""))</f>
        <v>mediat, mediat</v>
      </c>
      <c r="S528" t="str" cm="1">
        <f t="array" ref="S528">""""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29" spans="1:19" hidden="1" x14ac:dyDescent="0.3">
      <c r="A529" t="str">
        <f>IF(NOT(ISBLANK(keywords_copy[[#This Row],[correct value]])), keywords_copy[[#This Row],[correct value]], keywords_copy[[#This Row],[processed]])</f>
        <v>mediat</v>
      </c>
      <c r="B529">
        <f>LEN(keywords_copy[[#This Row],[keyword]])</f>
        <v>6</v>
      </c>
      <c r="C529">
        <v>0</v>
      </c>
      <c r="D529">
        <v>1</v>
      </c>
      <c r="E529" t="s">
        <v>115</v>
      </c>
      <c r="G529" t="b">
        <f>COUNTA(_xlfn.TEXTSPLIT(keywords_copy[[#This Row],[processed]]," "))=1</f>
        <v>1</v>
      </c>
      <c r="H529" t="s">
        <v>31</v>
      </c>
      <c r="I529" s="2" t="s">
        <v>78</v>
      </c>
      <c r="K529" cm="1">
        <f t="array" ref="K529">SUM(--((_xlfn.REGEXTEST(keywords_copy[keyword], "\b" &amp; keywords_copy[[#This Row],[keyword]] &amp; ".*")) * (keywords_copy[keep]=1) * (keywords_copy[QA]=keywords_copy[[#This Row],[QA]]) *  (keywords_copy[Redundant]&lt;&gt;1)))</f>
        <v>1</v>
      </c>
      <c r="L529" t="str" cm="1">
        <f t="array" ref="L529">_xlfn.TEXTJOIN(", ", TRUE, _xlfn._xlws.FILTER(keywords_copy[keyword], (_xlfn.REGEXTEST(keywords_copy[keyword], "\b" &amp; keywords_copy[[#This Row],[keyword]] &amp; ".*")) * (keywords_copy[keep]=1)  * (keywords_copy[QA]=keywords_copy[[#This Row],[QA]]) *  (keywords_copy[Redundant]&lt;&gt;1), ""))</f>
        <v>mediat</v>
      </c>
      <c r="M529" cm="1">
        <f t="array" ref="M529">SUM(--(RIGHT(_xlfn.TEXTSPLIT(keywords_copy[[#This Row],[processed]], ," "), 1) = "I"))</f>
        <v>0</v>
      </c>
      <c r="N529" cm="1">
        <f t="array" ref="N529">SUM(--(RIGHT(_xlfn.TEXTSPLIT(keywords_copy[[#This Row],[processed]], ," "), 2) = "bl"))</f>
        <v>0</v>
      </c>
      <c r="O529" cm="1">
        <f t="array" ref="O529">SUM(--(ISNUMBER(SEARCH(keywords_copy[[#This Row],[keyword]], keywords_copy[keyword]))))</f>
        <v>3</v>
      </c>
      <c r="P529" t="str" cm="1">
        <f t="array" ref="P529">_xlfn.TEXTJOIN(", ", TRUE, _xlfn._xlws.FILTER(keywords_copy[keyword], ISNUMBER(SEARCH(keywords_copy[[#This Row],[keyword]], keywords_copy[keyword])), ""))</f>
        <v>mediat, mediat, remediat</v>
      </c>
      <c r="Q529" cm="1">
        <f t="array" ref="Q529">SUM(--((_xlfn.REGEXTEST(keywords_copy[keyword], "^" &amp; keywords_copy[[#This Row],[keyword]] &amp; ".*")) * (keywords_copy[keep]=1) ))</f>
        <v>2</v>
      </c>
      <c r="R529" t="str" cm="1">
        <f t="array" ref="R529">_xlfn.TEXTJOIN(", ", TRUE, _xlfn._xlws.FILTER(keywords_copy[keyword], (_xlfn.REGEXTEST(keywords_copy[keyword], "^" &amp; keywords_copy[[#This Row],[keyword]] &amp; ".*")) * (keywords_copy[keep]=1), ""))</f>
        <v>mediat, mediat</v>
      </c>
      <c r="S529" t="str" cm="1">
        <f t="array" ref="S52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30" spans="1:19" hidden="1" x14ac:dyDescent="0.3">
      <c r="A530" t="str">
        <f>IF(NOT(ISBLANK(keywords_copy[[#This Row],[correct value]])), keywords_copy[[#This Row],[correct value]], keywords_copy[[#This Row],[processed]])</f>
        <v>memor</v>
      </c>
      <c r="B530">
        <f>LEN(keywords_copy[[#This Row],[keyword]])</f>
        <v>5</v>
      </c>
      <c r="C530">
        <v>0</v>
      </c>
      <c r="D530">
        <v>1</v>
      </c>
      <c r="E530" t="s">
        <v>746</v>
      </c>
      <c r="G530" t="b">
        <f>COUNTA(_xlfn.TEXTSPLIT(keywords_copy[[#This Row],[processed]]," "))=1</f>
        <v>1</v>
      </c>
      <c r="H530" t="s">
        <v>664</v>
      </c>
      <c r="I530" s="2" t="s">
        <v>665</v>
      </c>
      <c r="J530" t="s">
        <v>1284</v>
      </c>
      <c r="K530" cm="1">
        <f t="array" ref="K530">SUM(--((_xlfn.REGEXTEST(keywords_copy[keyword], "\b" &amp; keywords_copy[[#This Row],[keyword]] &amp; ".*")) * (keywords_copy[keep]=1) * (keywords_copy[QA]=keywords_copy[[#This Row],[QA]]) *  (keywords_copy[Redundant]&lt;&gt;1)))</f>
        <v>1</v>
      </c>
      <c r="L530" t="str" cm="1">
        <f t="array" ref="L530">_xlfn.TEXTJOIN(", ", TRUE, _xlfn._xlws.FILTER(keywords_copy[keyword], (_xlfn.REGEXTEST(keywords_copy[keyword], "\b" &amp; keywords_copy[[#This Row],[keyword]] &amp; ".*")) * (keywords_copy[keep]=1)  * (keywords_copy[QA]=keywords_copy[[#This Row],[QA]]) *  (keywords_copy[Redundant]&lt;&gt;1), ""))</f>
        <v>memor</v>
      </c>
      <c r="M530" cm="1">
        <f t="array" ref="M530">SUM(--(RIGHT(_xlfn.TEXTSPLIT(keywords_copy[[#This Row],[processed]], ," "), 1) = "I"))</f>
        <v>1</v>
      </c>
      <c r="N530" cm="1">
        <f t="array" ref="N530">SUM(--(RIGHT(_xlfn.TEXTSPLIT(keywords_copy[[#This Row],[processed]], ," "), 2) = "bl"))</f>
        <v>0</v>
      </c>
      <c r="O530" cm="1">
        <f t="array" ref="O530">SUM(--(ISNUMBER(SEARCH(keywords_copy[[#This Row],[keyword]], keywords_copy[keyword]))))</f>
        <v>2</v>
      </c>
      <c r="P530" t="str" cm="1">
        <f t="array" ref="P530">_xlfn.TEXTJOIN(", ", TRUE, _xlfn._xlws.FILTER(keywords_copy[keyword], ISNUMBER(SEARCH(keywords_copy[[#This Row],[keyword]], keywords_copy[keyword])), ""))</f>
        <v>memor, memor</v>
      </c>
      <c r="Q530" cm="1">
        <f t="array" ref="Q530">SUM(--((_xlfn.REGEXTEST(keywords_copy[keyword], "^" &amp; keywords_copy[[#This Row],[keyword]] &amp; ".*")) * (keywords_copy[keep]=1) ))</f>
        <v>2</v>
      </c>
      <c r="R530" t="str" cm="1">
        <f t="array" ref="R530">_xlfn.TEXTJOIN(", ", TRUE, _xlfn._xlws.FILTER(keywords_copy[keyword], (_xlfn.REGEXTEST(keywords_copy[keyword], "^" &amp; keywords_copy[[#This Row],[keyword]] &amp; ".*")) * (keywords_copy[keep]=1), ""))</f>
        <v>memor, memor</v>
      </c>
      <c r="S530" t="str" cm="1">
        <f t="array" ref="S53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31" spans="1:19" hidden="1" x14ac:dyDescent="0.3">
      <c r="A531" t="str">
        <f>IF(NOT(ISBLANK(keywords_copy[[#This Row],[correct value]])), keywords_copy[[#This Row],[correct value]], keywords_copy[[#This Row],[processed]])</f>
        <v>clarit</v>
      </c>
      <c r="B531">
        <f>LEN(keywords_copy[[#This Row],[keyword]])</f>
        <v>6</v>
      </c>
      <c r="C531">
        <v>0</v>
      </c>
      <c r="D531">
        <v>1</v>
      </c>
      <c r="E531" t="s">
        <v>1383</v>
      </c>
      <c r="G531" t="b">
        <f>COUNTA(_xlfn.TEXTSPLIT(keywords_copy[[#This Row],[processed]]," "))=1</f>
        <v>1</v>
      </c>
      <c r="H531" t="s">
        <v>1301</v>
      </c>
      <c r="I531" s="2" t="s">
        <v>1302</v>
      </c>
      <c r="J531" t="s">
        <v>1427</v>
      </c>
      <c r="K531" cm="1">
        <f t="array" ref="K531">SUM(--((_xlfn.REGEXTEST(keywords_copy[keyword], "\b" &amp; keywords_copy[[#This Row],[keyword]] &amp; ".*")) * (keywords_copy[keep]=1) * (keywords_copy[QA]=keywords_copy[[#This Row],[QA]]) *  (keywords_copy[Redundant]&lt;&gt;1)))</f>
        <v>1</v>
      </c>
      <c r="L531" t="str" cm="1">
        <f t="array" ref="L531">_xlfn.TEXTJOIN(", ", TRUE, _xlfn._xlws.FILTER(keywords_copy[keyword], (_xlfn.REGEXTEST(keywords_copy[keyword], "\b" &amp; keywords_copy[[#This Row],[keyword]] &amp; ".*")) * (keywords_copy[keep]=1)  * (keywords_copy[QA]=keywords_copy[[#This Row],[QA]]) *  (keywords_copy[Redundant]&lt;&gt;1), ""))</f>
        <v>clarit</v>
      </c>
      <c r="M531" cm="1">
        <f t="array" ref="M531">SUM(--(RIGHT(_xlfn.TEXTSPLIT(keywords_copy[[#This Row],[processed]], ," "), 1) = "I"))</f>
        <v>1</v>
      </c>
      <c r="N531" cm="1">
        <f t="array" ref="N531">SUM(--(RIGHT(_xlfn.TEXTSPLIT(keywords_copy[[#This Row],[processed]], ," "), 2) = "bl"))</f>
        <v>0</v>
      </c>
      <c r="O531" cm="1">
        <f t="array" ref="O531">SUM(--(ISNUMBER(SEARCH(keywords_copy[[#This Row],[keyword]], keywords_copy[keyword]))))</f>
        <v>1</v>
      </c>
      <c r="P531" t="str" cm="1">
        <f t="array" ref="P531">_xlfn.TEXTJOIN(", ", TRUE, _xlfn._xlws.FILTER(keywords_copy[keyword], ISNUMBER(SEARCH(keywords_copy[[#This Row],[keyword]], keywords_copy[keyword])), ""))</f>
        <v>clarit</v>
      </c>
      <c r="Q531" cm="1">
        <f t="array" ref="Q531">SUM(--((_xlfn.REGEXTEST(keywords_copy[keyword], "^" &amp; keywords_copy[[#This Row],[keyword]] &amp; ".*")) * (keywords_copy[keep]=1) ))</f>
        <v>1</v>
      </c>
      <c r="R531" t="str" cm="1">
        <f t="array" ref="R531">_xlfn.TEXTJOIN(", ", TRUE, _xlfn._xlws.FILTER(keywords_copy[keyword], (_xlfn.REGEXTEST(keywords_copy[keyword], "^" &amp; keywords_copy[[#This Row],[keyword]] &amp; ".*")) * (keywords_copy[keep]=1), ""))</f>
        <v>clarit</v>
      </c>
      <c r="S531" t="str" cm="1">
        <f t="array" ref="S53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32" spans="1:19" x14ac:dyDescent="0.3">
      <c r="A532" s="6" t="str">
        <f>IF(NOT(ISBLANK(keywords_copy[[#This Row],[correct value]])), keywords_copy[[#This Row],[correct value]], keywords_copy[[#This Row],[processed]])</f>
        <v>microservic</v>
      </c>
      <c r="B532" s="6">
        <f>LEN(keywords_copy[[#This Row],[keyword]])</f>
        <v>11</v>
      </c>
      <c r="C532">
        <v>0</v>
      </c>
      <c r="D532">
        <v>0</v>
      </c>
      <c r="E532" t="s">
        <v>541</v>
      </c>
      <c r="G532" t="b">
        <f>COUNTA(_xlfn.TEXTSPLIT(keywords_copy[[#This Row],[processed]]," "))=1</f>
        <v>1</v>
      </c>
      <c r="H532" t="s">
        <v>501</v>
      </c>
      <c r="I532" t="s">
        <v>502</v>
      </c>
      <c r="K532" cm="1">
        <f t="array" ref="K532">SUM(--((_xlfn.REGEXTEST(keywords_copy[keyword], "\b" &amp; keywords_copy[[#This Row],[keyword]] &amp; ".*")) * (keywords_copy[keep]=1) * (keywords_copy[QA]=keywords_copy[[#This Row],[QA]]) *  (keywords_copy[Redundant]&lt;&gt;1)))</f>
        <v>0</v>
      </c>
      <c r="L532" t="str" cm="1">
        <f t="array" ref="L532">_xlfn.TEXTJOIN(", ", TRUE, _xlfn._xlws.FILTER(keywords_copy[keyword], (_xlfn.REGEXTEST(keywords_copy[keyword], "\b" &amp; keywords_copy[[#This Row],[keyword]] &amp; ".*")) * (keywords_copy[keep]=1)  * (keywords_copy[QA]=keywords_copy[[#This Row],[QA]]) *  (keywords_copy[Redundant]&lt;&gt;1), ""))</f>
        <v/>
      </c>
      <c r="M532" cm="1">
        <f t="array" ref="M532">SUM(--(RIGHT(_xlfn.TEXTSPLIT(keywords_copy[[#This Row],[processed]], ," "), 1) = "I"))</f>
        <v>0</v>
      </c>
      <c r="N532" cm="1">
        <f t="array" ref="N532">SUM(--(RIGHT(_xlfn.TEXTSPLIT(keywords_copy[[#This Row],[processed]], ," "), 2) = "bl"))</f>
        <v>0</v>
      </c>
      <c r="O532" cm="1">
        <f t="array" ref="O532">SUM(--(ISNUMBER(SEARCH(keywords_copy[[#This Row],[keyword]], keywords_copy[keyword]))))</f>
        <v>1</v>
      </c>
      <c r="P532" t="str" cm="1">
        <f t="array" ref="P532">_xlfn.TEXTJOIN(", ", TRUE, _xlfn._xlws.FILTER(keywords_copy[keyword], ISNUMBER(SEARCH(keywords_copy[[#This Row],[keyword]], keywords_copy[keyword])), ""))</f>
        <v>microservic</v>
      </c>
      <c r="Q532" cm="1">
        <f t="array" ref="Q532">SUM(--((_xlfn.REGEXTEST(keywords_copy[keyword], "^" &amp; keywords_copy[[#This Row],[keyword]] &amp; ".*")) * (keywords_copy[keep]=1) ))</f>
        <v>0</v>
      </c>
      <c r="R532" t="str" cm="1">
        <f t="array" ref="R532">_xlfn.TEXTJOIN(", ", TRUE, _xlfn._xlws.FILTER(keywords_copy[keyword], (_xlfn.REGEXTEST(keywords_copy[keyword], "^" &amp; keywords_copy[[#This Row],[keyword]] &amp; ".*")) * (keywords_copy[keep]=1), ""))</f>
        <v/>
      </c>
      <c r="S532" t="str" cm="1">
        <f t="array" ref="S53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33" spans="1:19" hidden="1" x14ac:dyDescent="0.3">
      <c r="A533" t="str">
        <f>IF(NOT(ISBLANK(keywords_copy[[#This Row],[correct value]])), keywords_copy[[#This Row],[correct value]], keywords_copy[[#This Row],[processed]])</f>
        <v>cognit</v>
      </c>
      <c r="B533">
        <f>LEN(keywords_copy[[#This Row],[keyword]])</f>
        <v>6</v>
      </c>
      <c r="C533">
        <v>0</v>
      </c>
      <c r="D533">
        <v>1</v>
      </c>
      <c r="E533" t="s">
        <v>1383</v>
      </c>
      <c r="G533" t="b">
        <f>COUNTA(_xlfn.TEXTSPLIT(keywords_copy[[#This Row],[processed]]," "))=1</f>
        <v>1</v>
      </c>
      <c r="H533" t="s">
        <v>1297</v>
      </c>
      <c r="I533" s="2" t="s">
        <v>1298</v>
      </c>
      <c r="K533" cm="1">
        <f t="array" ref="K533">SUM(--((_xlfn.REGEXTEST(keywords_copy[keyword], "\b" &amp; keywords_copy[[#This Row],[keyword]] &amp; ".*")) * (keywords_copy[keep]=1) * (keywords_copy[QA]=keywords_copy[[#This Row],[QA]]) *  (keywords_copy[Redundant]&lt;&gt;1)))</f>
        <v>1</v>
      </c>
      <c r="L533" t="str" cm="1">
        <f t="array" ref="L533">_xlfn.TEXTJOIN(", ", TRUE, _xlfn._xlws.FILTER(keywords_copy[keyword], (_xlfn.REGEXTEST(keywords_copy[keyword], "\b" &amp; keywords_copy[[#This Row],[keyword]] &amp; ".*")) * (keywords_copy[keep]=1)  * (keywords_copy[QA]=keywords_copy[[#This Row],[QA]]) *  (keywords_copy[Redundant]&lt;&gt;1), ""))</f>
        <v>cognit</v>
      </c>
      <c r="M533" cm="1">
        <f t="array" ref="M533">SUM(--(RIGHT(_xlfn.TEXTSPLIT(keywords_copy[[#This Row],[processed]], ," "), 1) = "I"))</f>
        <v>0</v>
      </c>
      <c r="N533" cm="1">
        <f t="array" ref="N533">SUM(--(RIGHT(_xlfn.TEXTSPLIT(keywords_copy[[#This Row],[processed]], ," "), 2) = "bl"))</f>
        <v>0</v>
      </c>
      <c r="O533" cm="1">
        <f t="array" ref="O533">SUM(--(ISNUMBER(SEARCH(keywords_copy[[#This Row],[keyword]], keywords_copy[keyword]))))</f>
        <v>1</v>
      </c>
      <c r="P533" t="str" cm="1">
        <f t="array" ref="P533">_xlfn.TEXTJOIN(", ", TRUE, _xlfn._xlws.FILTER(keywords_copy[keyword], ISNUMBER(SEARCH(keywords_copy[[#This Row],[keyword]], keywords_copy[keyword])), ""))</f>
        <v>cognit</v>
      </c>
      <c r="Q533" cm="1">
        <f t="array" ref="Q533">SUM(--((_xlfn.REGEXTEST(keywords_copy[keyword], "^" &amp; keywords_copy[[#This Row],[keyword]] &amp; ".*")) * (keywords_copy[keep]=1) ))</f>
        <v>1</v>
      </c>
      <c r="R533" t="str" cm="1">
        <f t="array" ref="R533">_xlfn.TEXTJOIN(", ", TRUE, _xlfn._xlws.FILTER(keywords_copy[keyword], (_xlfn.REGEXTEST(keywords_copy[keyword], "^" &amp; keywords_copy[[#This Row],[keyword]] &amp; ".*")) * (keywords_copy[keep]=1), ""))</f>
        <v>cognit</v>
      </c>
      <c r="S533" t="str" cm="1">
        <f t="array" ref="S53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34" spans="1:19" hidden="1" x14ac:dyDescent="0.3">
      <c r="A534" t="str">
        <f>IF(NOT(ISBLANK(keywords_copy[[#This Row],[correct value]])), keywords_copy[[#This Row],[correct value]], keywords_copy[[#This Row],[processed]])</f>
        <v>messag</v>
      </c>
      <c r="B534">
        <f>LEN(keywords_copy[[#This Row],[keyword]])</f>
        <v>6</v>
      </c>
      <c r="C534">
        <v>0</v>
      </c>
      <c r="D534">
        <v>1</v>
      </c>
      <c r="E534" t="s">
        <v>492</v>
      </c>
      <c r="G534" t="b">
        <f>COUNTA(_xlfn.TEXTSPLIT(keywords_copy[[#This Row],[processed]]," "))=1</f>
        <v>1</v>
      </c>
      <c r="H534" t="s">
        <v>26</v>
      </c>
      <c r="I534" s="2" t="s">
        <v>425</v>
      </c>
      <c r="K534" cm="1">
        <f t="array" ref="K534">SUM(--((_xlfn.REGEXTEST(keywords_copy[keyword], "\b" &amp; keywords_copy[[#This Row],[keyword]] &amp; ".*")) * (keywords_copy[keep]=1) * (keywords_copy[QA]=keywords_copy[[#This Row],[QA]]) *  (keywords_copy[Redundant]&lt;&gt;1)))</f>
        <v>1</v>
      </c>
      <c r="L534" t="str" cm="1">
        <f t="array" ref="L534">_xlfn.TEXTJOIN(", ", TRUE, _xlfn._xlws.FILTER(keywords_copy[keyword], (_xlfn.REGEXTEST(keywords_copy[keyword], "\b" &amp; keywords_copy[[#This Row],[keyword]] &amp; ".*")) * (keywords_copy[keep]=1)  * (keywords_copy[QA]=keywords_copy[[#This Row],[QA]]) *  (keywords_copy[Redundant]&lt;&gt;1), ""))</f>
        <v>messag</v>
      </c>
      <c r="M534" cm="1">
        <f t="array" ref="M534">SUM(--(RIGHT(_xlfn.TEXTSPLIT(keywords_copy[[#This Row],[processed]], ," "), 1) = "I"))</f>
        <v>0</v>
      </c>
      <c r="N534" cm="1">
        <f t="array" ref="N534">SUM(--(RIGHT(_xlfn.TEXTSPLIT(keywords_copy[[#This Row],[processed]], ," "), 2) = "bl"))</f>
        <v>0</v>
      </c>
      <c r="O534" cm="1">
        <f t="array" ref="O534">SUM(--(ISNUMBER(SEARCH(keywords_copy[[#This Row],[keyword]], keywords_copy[keyword]))))</f>
        <v>2</v>
      </c>
      <c r="P534" t="str" cm="1">
        <f t="array" ref="P534">_xlfn.TEXTJOIN(", ", TRUE, _xlfn._xlws.FILTER(keywords_copy[keyword], ISNUMBER(SEARCH(keywords_copy[[#This Row],[keyword]], keywords_copy[keyword])), ""))</f>
        <v>messag, messag</v>
      </c>
      <c r="Q534" cm="1">
        <f t="array" ref="Q534">SUM(--((_xlfn.REGEXTEST(keywords_copy[keyword], "^" &amp; keywords_copy[[#This Row],[keyword]] &amp; ".*")) * (keywords_copy[keep]=1) ))</f>
        <v>2</v>
      </c>
      <c r="R534" t="str" cm="1">
        <f t="array" ref="R534">_xlfn.TEXTJOIN(", ", TRUE, _xlfn._xlws.FILTER(keywords_copy[keyword], (_xlfn.REGEXTEST(keywords_copy[keyword], "^" &amp; keywords_copy[[#This Row],[keyword]] &amp; ".*")) * (keywords_copy[keep]=1), ""))</f>
        <v>messag, messag</v>
      </c>
      <c r="S534" t="str" cm="1">
        <f t="array" ref="S53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35" spans="1:19" hidden="1" x14ac:dyDescent="0.3">
      <c r="A535" t="str">
        <f>IF(NOT(ISBLANK(keywords_copy[[#This Row],[correct value]])), keywords_copy[[#This Row],[correct value]], keywords_copy[[#This Row],[processed]])</f>
        <v>messag</v>
      </c>
      <c r="B535">
        <f>LEN(keywords_copy[[#This Row],[keyword]])</f>
        <v>6</v>
      </c>
      <c r="C535">
        <v>0</v>
      </c>
      <c r="D535">
        <v>1</v>
      </c>
      <c r="E535" t="s">
        <v>115</v>
      </c>
      <c r="G535" t="b">
        <f>COUNTA(_xlfn.TEXTSPLIT(keywords_copy[[#This Row],[processed]]," "))=1</f>
        <v>1</v>
      </c>
      <c r="H535" t="s">
        <v>26</v>
      </c>
      <c r="I535" s="2" t="s">
        <v>109</v>
      </c>
      <c r="K535" cm="1">
        <f t="array" ref="K535">SUM(--((_xlfn.REGEXTEST(keywords_copy[keyword], "\b" &amp; keywords_copy[[#This Row],[keyword]] &amp; ".*")) * (keywords_copy[keep]=1) * (keywords_copy[QA]=keywords_copy[[#This Row],[QA]]) *  (keywords_copy[Redundant]&lt;&gt;1)))</f>
        <v>1</v>
      </c>
      <c r="L535" t="str" cm="1">
        <f t="array" ref="L535">_xlfn.TEXTJOIN(", ", TRUE, _xlfn._xlws.FILTER(keywords_copy[keyword], (_xlfn.REGEXTEST(keywords_copy[keyword], "\b" &amp; keywords_copy[[#This Row],[keyword]] &amp; ".*")) * (keywords_copy[keep]=1)  * (keywords_copy[QA]=keywords_copy[[#This Row],[QA]]) *  (keywords_copy[Redundant]&lt;&gt;1), ""))</f>
        <v>messag</v>
      </c>
      <c r="M535" cm="1">
        <f t="array" ref="M535">SUM(--(RIGHT(_xlfn.TEXTSPLIT(keywords_copy[[#This Row],[processed]], ," "), 1) = "I"))</f>
        <v>0</v>
      </c>
      <c r="N535" cm="1">
        <f t="array" ref="N535">SUM(--(RIGHT(_xlfn.TEXTSPLIT(keywords_copy[[#This Row],[processed]], ," "), 2) = "bl"))</f>
        <v>0</v>
      </c>
      <c r="O535" cm="1">
        <f t="array" ref="O535">SUM(--(ISNUMBER(SEARCH(keywords_copy[[#This Row],[keyword]], keywords_copy[keyword]))))</f>
        <v>2</v>
      </c>
      <c r="P535" t="str" cm="1">
        <f t="array" ref="P535">_xlfn.TEXTJOIN(", ", TRUE, _xlfn._xlws.FILTER(keywords_copy[keyword], ISNUMBER(SEARCH(keywords_copy[[#This Row],[keyword]], keywords_copy[keyword])), ""))</f>
        <v>messag, messag</v>
      </c>
      <c r="Q535" cm="1">
        <f t="array" ref="Q535">SUM(--((_xlfn.REGEXTEST(keywords_copy[keyword], "^" &amp; keywords_copy[[#This Row],[keyword]] &amp; ".*")) * (keywords_copy[keep]=1) ))</f>
        <v>2</v>
      </c>
      <c r="R535" t="str" cm="1">
        <f t="array" ref="R535">_xlfn.TEXTJOIN(", ", TRUE, _xlfn._xlws.FILTER(keywords_copy[keyword], (_xlfn.REGEXTEST(keywords_copy[keyword], "^" &amp; keywords_copy[[#This Row],[keyword]] &amp; ".*")) * (keywords_copy[keep]=1), ""))</f>
        <v>messag, messag</v>
      </c>
      <c r="S535" t="str" cm="1">
        <f t="array" ref="S53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36" spans="1:19" hidden="1" x14ac:dyDescent="0.3">
      <c r="A536" t="str">
        <f>IF(NOT(ISBLANK(keywords_copy[[#This Row],[correct value]])), keywords_copy[[#This Row],[correct value]], keywords_copy[[#This Row],[processed]])</f>
        <v>metacont</v>
      </c>
      <c r="B536">
        <f>LEN(keywords_copy[[#This Row],[keyword]])</f>
        <v>8</v>
      </c>
      <c r="C536">
        <v>1</v>
      </c>
      <c r="D536">
        <v>1</v>
      </c>
      <c r="E536" t="s">
        <v>492</v>
      </c>
      <c r="G536" t="b">
        <f>COUNTA(_xlfn.TEXTSPLIT(keywords_copy[[#This Row],[processed]]," "))=1</f>
        <v>1</v>
      </c>
      <c r="H536" t="s">
        <v>454</v>
      </c>
      <c r="I536" s="2" t="s">
        <v>455</v>
      </c>
      <c r="K536" cm="1">
        <f t="array" ref="K536">SUM(--((_xlfn.REGEXTEST(keywords_copy[keyword], "\b" &amp; keywords_copy[[#This Row],[keyword]] &amp; ".*")) * (keywords_copy[keep]=1) * (keywords_copy[QA]=keywords_copy[[#This Row],[QA]]) *  (keywords_copy[Redundant]&lt;&gt;1)))</f>
        <v>1</v>
      </c>
      <c r="L536" t="str" cm="1">
        <f t="array" ref="L536">_xlfn.TEXTJOIN(", ", TRUE, _xlfn._xlws.FILTER(keywords_copy[keyword], (_xlfn.REGEXTEST(keywords_copy[keyword], "\b" &amp; keywords_copy[[#This Row],[keyword]] &amp; ".*")) * (keywords_copy[keep]=1)  * (keywords_copy[QA]=keywords_copy[[#This Row],[QA]]) *  (keywords_copy[Redundant]&lt;&gt;1), ""))</f>
        <v>metacont</v>
      </c>
      <c r="M536" cm="1">
        <f t="array" ref="M536">SUM(--(RIGHT(_xlfn.TEXTSPLIT(keywords_copy[[#This Row],[processed]], ," "), 1) = "I"))</f>
        <v>0</v>
      </c>
      <c r="N536" cm="1">
        <f t="array" ref="N536">SUM(--(RIGHT(_xlfn.TEXTSPLIT(keywords_copy[[#This Row],[processed]], ," "), 2) = "bl"))</f>
        <v>0</v>
      </c>
      <c r="O536" cm="1">
        <f t="array" ref="O536">SUM(--(ISNUMBER(SEARCH(keywords_copy[[#This Row],[keyword]], keywords_copy[keyword]))))</f>
        <v>1</v>
      </c>
      <c r="P536" t="str" cm="1">
        <f t="array" ref="P536">_xlfn.TEXTJOIN(", ", TRUE, _xlfn._xlws.FILTER(keywords_copy[keyword], ISNUMBER(SEARCH(keywords_copy[[#This Row],[keyword]], keywords_copy[keyword])), ""))</f>
        <v>metacont</v>
      </c>
      <c r="Q536" cm="1">
        <f t="array" ref="Q536">SUM(--((_xlfn.REGEXTEST(keywords_copy[keyword], "^" &amp; keywords_copy[[#This Row],[keyword]] &amp; ".*")) * (keywords_copy[keep]=1) ))</f>
        <v>1</v>
      </c>
      <c r="R536" t="str" cm="1">
        <f t="array" ref="R536">_xlfn.TEXTJOIN(", ", TRUE, _xlfn._xlws.FILTER(keywords_copy[keyword], (_xlfn.REGEXTEST(keywords_copy[keyword], "^" &amp; keywords_copy[[#This Row],[keyword]] &amp; ".*")) * (keywords_copy[keep]=1), ""))</f>
        <v>metacont</v>
      </c>
      <c r="S536" t="str" cm="1">
        <f t="array" ref="S53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37" spans="1:19" x14ac:dyDescent="0.3">
      <c r="A537" s="6" t="str">
        <f>IF(NOT(ISBLANK(keywords_copy[[#This Row],[correct value]])), keywords_copy[[#This Row],[correct value]], keywords_copy[[#This Row],[processed]])</f>
        <v>miss rate</v>
      </c>
      <c r="B537" s="6">
        <f>LEN(keywords_copy[[#This Row],[keyword]])</f>
        <v>9</v>
      </c>
      <c r="C537">
        <v>0</v>
      </c>
      <c r="D537">
        <v>0</v>
      </c>
      <c r="E537" t="s">
        <v>746</v>
      </c>
      <c r="G537" t="b">
        <f>COUNTA(_xlfn.TEXTSPLIT(keywords_copy[[#This Row],[processed]]," "))=1</f>
        <v>0</v>
      </c>
      <c r="H537" t="s">
        <v>639</v>
      </c>
      <c r="I537" t="s">
        <v>639</v>
      </c>
      <c r="K537" cm="1">
        <f t="array" ref="K537">SUM(--((_xlfn.REGEXTEST(keywords_copy[keyword], "\b" &amp; keywords_copy[[#This Row],[keyword]] &amp; ".*")) * (keywords_copy[keep]=1) * (keywords_copy[QA]=keywords_copy[[#This Row],[QA]]) *  (keywords_copy[Redundant]&lt;&gt;1)))</f>
        <v>0</v>
      </c>
      <c r="L537" t="str" cm="1">
        <f t="array" ref="L537">_xlfn.TEXTJOIN(", ", TRUE, _xlfn._xlws.FILTER(keywords_copy[keyword], (_xlfn.REGEXTEST(keywords_copy[keyword], "\b" &amp; keywords_copy[[#This Row],[keyword]] &amp; ".*")) * (keywords_copy[keep]=1)  * (keywords_copy[QA]=keywords_copy[[#This Row],[QA]]) *  (keywords_copy[Redundant]&lt;&gt;1), ""))</f>
        <v/>
      </c>
      <c r="M537" cm="1">
        <f t="array" ref="M537">SUM(--(RIGHT(_xlfn.TEXTSPLIT(keywords_copy[[#This Row],[processed]], ," "), 1) = "I"))</f>
        <v>0</v>
      </c>
      <c r="N537" cm="1">
        <f t="array" ref="N537">SUM(--(RIGHT(_xlfn.TEXTSPLIT(keywords_copy[[#This Row],[processed]], ," "), 2) = "bl"))</f>
        <v>0</v>
      </c>
      <c r="O537" cm="1">
        <f t="array" ref="O537">SUM(--(ISNUMBER(SEARCH(keywords_copy[[#This Row],[keyword]], keywords_copy[keyword]))))</f>
        <v>1</v>
      </c>
      <c r="P537" t="str" cm="1">
        <f t="array" ref="P537">_xlfn.TEXTJOIN(", ", TRUE, _xlfn._xlws.FILTER(keywords_copy[keyword], ISNUMBER(SEARCH(keywords_copy[[#This Row],[keyword]], keywords_copy[keyword])), ""))</f>
        <v>miss rate</v>
      </c>
      <c r="Q537" cm="1">
        <f t="array" ref="Q537">SUM(--((_xlfn.REGEXTEST(keywords_copy[keyword], "^" &amp; keywords_copy[[#This Row],[keyword]] &amp; ".*")) * (keywords_copy[keep]=1) ))</f>
        <v>0</v>
      </c>
      <c r="R537" t="str" cm="1">
        <f t="array" ref="R537">_xlfn.TEXTJOIN(", ", TRUE, _xlfn._xlws.FILTER(keywords_copy[keyword], (_xlfn.REGEXTEST(keywords_copy[keyword], "^" &amp; keywords_copy[[#This Row],[keyword]] &amp; ".*")) * (keywords_copy[keep]=1), ""))</f>
        <v/>
      </c>
      <c r="S537" t="str" cm="1">
        <f t="array" ref="S53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38" spans="1:19" hidden="1" x14ac:dyDescent="0.3">
      <c r="A538" t="str">
        <f>IF(NOT(ISBLANK(keywords_copy[[#This Row],[correct value]])), keywords_copy[[#This Row],[correct value]], keywords_copy[[#This Row],[processed]])</f>
        <v>meter</v>
      </c>
      <c r="B538">
        <f>LEN(keywords_copy[[#This Row],[keyword]])</f>
        <v>5</v>
      </c>
      <c r="C538">
        <v>0</v>
      </c>
      <c r="D538">
        <v>1</v>
      </c>
      <c r="E538" t="s">
        <v>399</v>
      </c>
      <c r="G538" t="b">
        <f>COUNTA(_xlfn.TEXTSPLIT(keywords_copy[[#This Row],[processed]]," "))=1</f>
        <v>1</v>
      </c>
      <c r="H538" t="s">
        <v>347</v>
      </c>
      <c r="I538" s="2" t="s">
        <v>347</v>
      </c>
      <c r="K538" cm="1">
        <f t="array" ref="K538">SUM(--((_xlfn.REGEXTEST(keywords_copy[keyword], "\b" &amp; keywords_copy[[#This Row],[keyword]] &amp; ".*")) * (keywords_copy[keep]=1) * (keywords_copy[QA]=keywords_copy[[#This Row],[QA]]) *  (keywords_copy[Redundant]&lt;&gt;1)))</f>
        <v>1</v>
      </c>
      <c r="L538" t="str" cm="1">
        <f t="array" ref="L538">_xlfn.TEXTJOIN(", ", TRUE, _xlfn._xlws.FILTER(keywords_copy[keyword], (_xlfn.REGEXTEST(keywords_copy[keyword], "\b" &amp; keywords_copy[[#This Row],[keyword]] &amp; ".*")) * (keywords_copy[keep]=1)  * (keywords_copy[QA]=keywords_copy[[#This Row],[QA]]) *  (keywords_copy[Redundant]&lt;&gt;1), ""))</f>
        <v>meter</v>
      </c>
      <c r="M538" cm="1">
        <f t="array" ref="M538">SUM(--(RIGHT(_xlfn.TEXTSPLIT(keywords_copy[[#This Row],[processed]], ," "), 1) = "I"))</f>
        <v>0</v>
      </c>
      <c r="N538" cm="1">
        <f t="array" ref="N538">SUM(--(RIGHT(_xlfn.TEXTSPLIT(keywords_copy[[#This Row],[processed]], ," "), 2) = "bl"))</f>
        <v>0</v>
      </c>
      <c r="O538" cm="1">
        <f t="array" ref="O538">SUM(--(ISNUMBER(SEARCH(keywords_copy[[#This Row],[keyword]], keywords_copy[keyword]))))</f>
        <v>1</v>
      </c>
      <c r="P538" t="str" cm="1">
        <f t="array" ref="P538">_xlfn.TEXTJOIN(", ", TRUE, _xlfn._xlws.FILTER(keywords_copy[keyword], ISNUMBER(SEARCH(keywords_copy[[#This Row],[keyword]], keywords_copy[keyword])), ""))</f>
        <v>meter</v>
      </c>
      <c r="Q538" cm="1">
        <f t="array" ref="Q538">SUM(--((_xlfn.REGEXTEST(keywords_copy[keyword], "^" &amp; keywords_copy[[#This Row],[keyword]] &amp; ".*")) * (keywords_copy[keep]=1) ))</f>
        <v>1</v>
      </c>
      <c r="R538" t="str" cm="1">
        <f t="array" ref="R538">_xlfn.TEXTJOIN(", ", TRUE, _xlfn._xlws.FILTER(keywords_copy[keyword], (_xlfn.REGEXTEST(keywords_copy[keyword], "^" &amp; keywords_copy[[#This Row],[keyword]] &amp; ".*")) * (keywords_copy[keep]=1), ""))</f>
        <v>meter</v>
      </c>
      <c r="S538" t="str" cm="1">
        <f t="array" ref="S538">""""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39" spans="1:19" hidden="1" x14ac:dyDescent="0.3">
      <c r="A539" t="str">
        <f>IF(NOT(ISBLANK(keywords_copy[[#This Row],[correct value]])), keywords_copy[[#This Row],[correct value]], keywords_copy[[#This Row],[processed]])</f>
        <v>middlewar</v>
      </c>
      <c r="B539">
        <f>LEN(keywords_copy[[#This Row],[keyword]])</f>
        <v>9</v>
      </c>
      <c r="C539">
        <v>0</v>
      </c>
      <c r="D539">
        <v>1</v>
      </c>
      <c r="E539" t="s">
        <v>492</v>
      </c>
      <c r="G539" t="b">
        <f>COUNTA(_xlfn.TEXTSPLIT(keywords_copy[[#This Row],[processed]]," "))=1</f>
        <v>1</v>
      </c>
      <c r="H539" t="s">
        <v>29</v>
      </c>
      <c r="I539" s="2" t="s">
        <v>88</v>
      </c>
      <c r="K539" cm="1">
        <f t="array" ref="K539">SUM(--((_xlfn.REGEXTEST(keywords_copy[keyword], "\b" &amp; keywords_copy[[#This Row],[keyword]] &amp; ".*")) * (keywords_copy[keep]=1) * (keywords_copy[QA]=keywords_copy[[#This Row],[QA]]) *  (keywords_copy[Redundant]&lt;&gt;1)))</f>
        <v>1</v>
      </c>
      <c r="L539" t="str" cm="1">
        <f t="array" ref="L539">_xlfn.TEXTJOIN(", ", TRUE, _xlfn._xlws.FILTER(keywords_copy[keyword], (_xlfn.REGEXTEST(keywords_copy[keyword], "\b" &amp; keywords_copy[[#This Row],[keyword]] &amp; ".*")) * (keywords_copy[keep]=1)  * (keywords_copy[QA]=keywords_copy[[#This Row],[QA]]) *  (keywords_copy[Redundant]&lt;&gt;1), ""))</f>
        <v>middlewar</v>
      </c>
      <c r="M539" cm="1">
        <f t="array" ref="M539">SUM(--(RIGHT(_xlfn.TEXTSPLIT(keywords_copy[[#This Row],[processed]], ," "), 1) = "I"))</f>
        <v>0</v>
      </c>
      <c r="N539" cm="1">
        <f t="array" ref="N539">SUM(--(RIGHT(_xlfn.TEXTSPLIT(keywords_copy[[#This Row],[processed]], ," "), 2) = "bl"))</f>
        <v>0</v>
      </c>
      <c r="O539" cm="1">
        <f t="array" ref="O539">SUM(--(ISNUMBER(SEARCH(keywords_copy[[#This Row],[keyword]], keywords_copy[keyword]))))</f>
        <v>2</v>
      </c>
      <c r="P539" t="str" cm="1">
        <f t="array" ref="P539">_xlfn.TEXTJOIN(", ", TRUE, _xlfn._xlws.FILTER(keywords_copy[keyword], ISNUMBER(SEARCH(keywords_copy[[#This Row],[keyword]], keywords_copy[keyword])), ""))</f>
        <v>middlewar, middlewar</v>
      </c>
      <c r="Q539" cm="1">
        <f t="array" ref="Q539">SUM(--((_xlfn.REGEXTEST(keywords_copy[keyword], "^" &amp; keywords_copy[[#This Row],[keyword]] &amp; ".*")) * (keywords_copy[keep]=1) ))</f>
        <v>2</v>
      </c>
      <c r="R539" t="str" cm="1">
        <f t="array" ref="R539">_xlfn.TEXTJOIN(", ", TRUE, _xlfn._xlws.FILTER(keywords_copy[keyword], (_xlfn.REGEXTEST(keywords_copy[keyword], "^" &amp; keywords_copy[[#This Row],[keyword]] &amp; ".*")) * (keywords_copy[keep]=1), ""))</f>
        <v>middlewar, middlewar</v>
      </c>
      <c r="S539" t="str" cm="1">
        <f t="array" ref="S53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40" spans="1:19" hidden="1" x14ac:dyDescent="0.3">
      <c r="A540" t="str">
        <f>IF(NOT(ISBLANK(keywords_copy[[#This Row],[correct value]])), keywords_copy[[#This Row],[correct value]], keywords_copy[[#This Row],[processed]])</f>
        <v>middlewar</v>
      </c>
      <c r="B540">
        <f>LEN(keywords_copy[[#This Row],[keyword]])</f>
        <v>9</v>
      </c>
      <c r="C540">
        <v>0</v>
      </c>
      <c r="D540">
        <v>1</v>
      </c>
      <c r="E540" t="s">
        <v>115</v>
      </c>
      <c r="G540" t="b">
        <f>COUNTA(_xlfn.TEXTSPLIT(keywords_copy[[#This Row],[processed]]," "))=1</f>
        <v>1</v>
      </c>
      <c r="H540" t="s">
        <v>29</v>
      </c>
      <c r="I540" s="2" t="s">
        <v>88</v>
      </c>
      <c r="K540" cm="1">
        <f t="array" ref="K540">SUM(--((_xlfn.REGEXTEST(keywords_copy[keyword], "\b" &amp; keywords_copy[[#This Row],[keyword]] &amp; ".*")) * (keywords_copy[keep]=1) * (keywords_copy[QA]=keywords_copy[[#This Row],[QA]]) *  (keywords_copy[Redundant]&lt;&gt;1)))</f>
        <v>1</v>
      </c>
      <c r="L540" t="str" cm="1">
        <f t="array" ref="L540">_xlfn.TEXTJOIN(", ", TRUE, _xlfn._xlws.FILTER(keywords_copy[keyword], (_xlfn.REGEXTEST(keywords_copy[keyword], "\b" &amp; keywords_copy[[#This Row],[keyword]] &amp; ".*")) * (keywords_copy[keep]=1)  * (keywords_copy[QA]=keywords_copy[[#This Row],[QA]]) *  (keywords_copy[Redundant]&lt;&gt;1), ""))</f>
        <v>middlewar</v>
      </c>
      <c r="M540" cm="1">
        <f t="array" ref="M540">SUM(--(RIGHT(_xlfn.TEXTSPLIT(keywords_copy[[#This Row],[processed]], ," "), 1) = "I"))</f>
        <v>0</v>
      </c>
      <c r="N540" cm="1">
        <f t="array" ref="N540">SUM(--(RIGHT(_xlfn.TEXTSPLIT(keywords_copy[[#This Row],[processed]], ," "), 2) = "bl"))</f>
        <v>0</v>
      </c>
      <c r="O540" cm="1">
        <f t="array" ref="O540">SUM(--(ISNUMBER(SEARCH(keywords_copy[[#This Row],[keyword]], keywords_copy[keyword]))))</f>
        <v>2</v>
      </c>
      <c r="P540" t="str" cm="1">
        <f t="array" ref="P540">_xlfn.TEXTJOIN(", ", TRUE, _xlfn._xlws.FILTER(keywords_copy[keyword], ISNUMBER(SEARCH(keywords_copy[[#This Row],[keyword]], keywords_copy[keyword])), ""))</f>
        <v>middlewar, middlewar</v>
      </c>
      <c r="Q540" cm="1">
        <f t="array" ref="Q540">SUM(--((_xlfn.REGEXTEST(keywords_copy[keyword], "^" &amp; keywords_copy[[#This Row],[keyword]] &amp; ".*")) * (keywords_copy[keep]=1) ))</f>
        <v>2</v>
      </c>
      <c r="R540" t="str" cm="1">
        <f t="array" ref="R540">_xlfn.TEXTJOIN(", ", TRUE, _xlfn._xlws.FILTER(keywords_copy[keyword], (_xlfn.REGEXTEST(keywords_copy[keyword], "^" &amp; keywords_copy[[#This Row],[keyword]] &amp; ".*")) * (keywords_copy[keep]=1), ""))</f>
        <v>middlewar, middlewar</v>
      </c>
      <c r="S540" t="str" cm="1">
        <f t="array" ref="S54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41" spans="1:19" hidden="1" x14ac:dyDescent="0.3">
      <c r="A541" t="str">
        <f>IF(NOT(ISBLANK(keywords_copy[[#This Row],[correct value]])), keywords_copy[[#This Row],[correct value]], keywords_copy[[#This Row],[processed]])</f>
        <v>cursor</v>
      </c>
      <c r="B541">
        <f>LEN(keywords_copy[[#This Row],[keyword]])</f>
        <v>6</v>
      </c>
      <c r="C541">
        <v>1</v>
      </c>
      <c r="D541">
        <v>1</v>
      </c>
      <c r="E541" t="s">
        <v>1383</v>
      </c>
      <c r="G541" t="b">
        <f>COUNTA(_xlfn.TEXTSPLIT(keywords_copy[[#This Row],[processed]]," "))=1</f>
        <v>1</v>
      </c>
      <c r="H541" t="s">
        <v>1368</v>
      </c>
      <c r="I541" s="2" t="s">
        <v>1368</v>
      </c>
      <c r="K541" cm="1">
        <f t="array" ref="K541">SUM(--((_xlfn.REGEXTEST(keywords_copy[keyword], "\b" &amp; keywords_copy[[#This Row],[keyword]] &amp; ".*")) * (keywords_copy[keep]=1) * (keywords_copy[QA]=keywords_copy[[#This Row],[QA]]) *  (keywords_copy[Redundant]&lt;&gt;1)))</f>
        <v>1</v>
      </c>
      <c r="L541" t="str" cm="1">
        <f t="array" ref="L541">_xlfn.TEXTJOIN(", ", TRUE, _xlfn._xlws.FILTER(keywords_copy[keyword], (_xlfn.REGEXTEST(keywords_copy[keyword], "\b" &amp; keywords_copy[[#This Row],[keyword]] &amp; ".*")) * (keywords_copy[keep]=1)  * (keywords_copy[QA]=keywords_copy[[#This Row],[QA]]) *  (keywords_copy[Redundant]&lt;&gt;1), ""))</f>
        <v>cursor</v>
      </c>
      <c r="M541" cm="1">
        <f t="array" ref="M541">SUM(--(RIGHT(_xlfn.TEXTSPLIT(keywords_copy[[#This Row],[processed]], ," "), 1) = "I"))</f>
        <v>0</v>
      </c>
      <c r="N541" cm="1">
        <f t="array" ref="N541">SUM(--(RIGHT(_xlfn.TEXTSPLIT(keywords_copy[[#This Row],[processed]], ," "), 2) = "bl"))</f>
        <v>0</v>
      </c>
      <c r="O541" cm="1">
        <f t="array" ref="O541">SUM(--(ISNUMBER(SEARCH(keywords_copy[[#This Row],[keyword]], keywords_copy[keyword]))))</f>
        <v>1</v>
      </c>
      <c r="P541" t="str" cm="1">
        <f t="array" ref="P541">_xlfn.TEXTJOIN(", ", TRUE, _xlfn._xlws.FILTER(keywords_copy[keyword], ISNUMBER(SEARCH(keywords_copy[[#This Row],[keyword]], keywords_copy[keyword])), ""))</f>
        <v>cursor</v>
      </c>
      <c r="Q541" cm="1">
        <f t="array" ref="Q541">SUM(--((_xlfn.REGEXTEST(keywords_copy[keyword], "^" &amp; keywords_copy[[#This Row],[keyword]] &amp; ".*")) * (keywords_copy[keep]=1) ))</f>
        <v>1</v>
      </c>
      <c r="R541" t="str" cm="1">
        <f t="array" ref="R541">_xlfn.TEXTJOIN(", ", TRUE, _xlfn._xlws.FILTER(keywords_copy[keyword], (_xlfn.REGEXTEST(keywords_copy[keyword], "^" &amp; keywords_copy[[#This Row],[keyword]] &amp; ".*")) * (keywords_copy[keep]=1), ""))</f>
        <v>cursor</v>
      </c>
      <c r="S541" t="str" cm="1">
        <f t="array" ref="S54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42" spans="1:19" hidden="1" x14ac:dyDescent="0.3">
      <c r="A542" t="str">
        <f>IF(NOT(ISBLANK(keywords_copy[[#This Row],[correct value]])), keywords_copy[[#This Row],[correct value]], keywords_copy[[#This Row],[processed]])</f>
        <v>mismatch</v>
      </c>
      <c r="B542">
        <f>LEN(keywords_copy[[#This Row],[keyword]])</f>
        <v>8</v>
      </c>
      <c r="C542">
        <v>0</v>
      </c>
      <c r="D542">
        <v>1</v>
      </c>
      <c r="E542" t="s">
        <v>115</v>
      </c>
      <c r="G542" t="b">
        <f>COUNTA(_xlfn.TEXTSPLIT(keywords_copy[[#This Row],[processed]]," "))=1</f>
        <v>1</v>
      </c>
      <c r="H542" t="s">
        <v>42</v>
      </c>
      <c r="I542" s="2" t="s">
        <v>42</v>
      </c>
      <c r="K542" cm="1">
        <f t="array" ref="K542">SUM(--((_xlfn.REGEXTEST(keywords_copy[keyword], "\b" &amp; keywords_copy[[#This Row],[keyword]] &amp; ".*")) * (keywords_copy[keep]=1) * (keywords_copy[QA]=keywords_copy[[#This Row],[QA]]) *  (keywords_copy[Redundant]&lt;&gt;1)))</f>
        <v>1</v>
      </c>
      <c r="L542" t="str" cm="1">
        <f t="array" ref="L542">_xlfn.TEXTJOIN(", ", TRUE, _xlfn._xlws.FILTER(keywords_copy[keyword], (_xlfn.REGEXTEST(keywords_copy[keyword], "\b" &amp; keywords_copy[[#This Row],[keyword]] &amp; ".*")) * (keywords_copy[keep]=1)  * (keywords_copy[QA]=keywords_copy[[#This Row],[QA]]) *  (keywords_copy[Redundant]&lt;&gt;1), ""))</f>
        <v>mismatch</v>
      </c>
      <c r="M542" cm="1">
        <f t="array" ref="M542">SUM(--(RIGHT(_xlfn.TEXTSPLIT(keywords_copy[[#This Row],[processed]], ," "), 1) = "I"))</f>
        <v>0</v>
      </c>
      <c r="N542" cm="1">
        <f t="array" ref="N542">SUM(--(RIGHT(_xlfn.TEXTSPLIT(keywords_copy[[#This Row],[processed]], ," "), 2) = "bl"))</f>
        <v>0</v>
      </c>
      <c r="O542" cm="1">
        <f t="array" ref="O542">SUM(--(ISNUMBER(SEARCH(keywords_copy[[#This Row],[keyword]], keywords_copy[keyword]))))</f>
        <v>1</v>
      </c>
      <c r="P542" t="str" cm="1">
        <f t="array" ref="P542">_xlfn.TEXTJOIN(", ", TRUE, _xlfn._xlws.FILTER(keywords_copy[keyword], ISNUMBER(SEARCH(keywords_copy[[#This Row],[keyword]], keywords_copy[keyword])), ""))</f>
        <v>mismatch</v>
      </c>
      <c r="Q542" cm="1">
        <f t="array" ref="Q542">SUM(--((_xlfn.REGEXTEST(keywords_copy[keyword], "^" &amp; keywords_copy[[#This Row],[keyword]] &amp; ".*")) * (keywords_copy[keep]=1) ))</f>
        <v>1</v>
      </c>
      <c r="R542" t="str" cm="1">
        <f t="array" ref="R542">_xlfn.TEXTJOIN(", ", TRUE, _xlfn._xlws.FILTER(keywords_copy[keyword], (_xlfn.REGEXTEST(keywords_copy[keyword], "^" &amp; keywords_copy[[#This Row],[keyword]] &amp; ".*")) * (keywords_copy[keep]=1), ""))</f>
        <v>mismatch</v>
      </c>
      <c r="S542" t="str" cm="1">
        <f t="array" ref="S54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43" spans="1:19" hidden="1" x14ac:dyDescent="0.3">
      <c r="A543" t="str">
        <f>IF(NOT(ISBLANK(keywords_copy[[#This Row],[correct value]])), keywords_copy[[#This Row],[correct value]], keywords_copy[[#This Row],[processed]])</f>
        <v>tenant</v>
      </c>
      <c r="B543">
        <f>LEN(keywords_copy[[#This Row],[keyword]])</f>
        <v>6</v>
      </c>
      <c r="C543">
        <v>1</v>
      </c>
      <c r="D543">
        <v>1</v>
      </c>
      <c r="E543" t="s">
        <v>1184</v>
      </c>
      <c r="G543" t="b">
        <f>COUNTA(_xlfn.TEXTSPLIT(keywords_copy[[#This Row],[processed]]," "))=1</f>
        <v>1</v>
      </c>
      <c r="H543" t="s">
        <v>1163</v>
      </c>
      <c r="I543" s="2" t="s">
        <v>1164</v>
      </c>
      <c r="K543" cm="1">
        <f t="array" ref="K543">SUM(--((_xlfn.REGEXTEST(keywords_copy[keyword], "\b" &amp; keywords_copy[[#This Row],[keyword]] &amp; ".*")) * (keywords_copy[keep]=1) * (keywords_copy[QA]=keywords_copy[[#This Row],[QA]]) *  (keywords_copy[Redundant]&lt;&gt;1)))</f>
        <v>1</v>
      </c>
      <c r="L543" t="str" cm="1">
        <f t="array" ref="L543">_xlfn.TEXTJOIN(", ", TRUE, _xlfn._xlws.FILTER(keywords_copy[keyword], (_xlfn.REGEXTEST(keywords_copy[keyword], "\b" &amp; keywords_copy[[#This Row],[keyword]] &amp; ".*")) * (keywords_copy[keep]=1)  * (keywords_copy[QA]=keywords_copy[[#This Row],[QA]]) *  (keywords_copy[Redundant]&lt;&gt;1), ""))</f>
        <v>tenant</v>
      </c>
      <c r="M543" cm="1">
        <f t="array" ref="M543">SUM(--(RIGHT(_xlfn.TEXTSPLIT(keywords_copy[[#This Row],[processed]], ," "), 1) = "I"))</f>
        <v>0</v>
      </c>
      <c r="N543" cm="1">
        <f t="array" ref="N543">SUM(--(RIGHT(_xlfn.TEXTSPLIT(keywords_copy[[#This Row],[processed]], ," "), 2) = "bl"))</f>
        <v>0</v>
      </c>
      <c r="O543" cm="1">
        <f t="array" ref="O543">SUM(--(ISNUMBER(SEARCH(keywords_copy[[#This Row],[keyword]], keywords_copy[keyword]))))</f>
        <v>1</v>
      </c>
      <c r="P543" t="str" cm="1">
        <f t="array" ref="P543">_xlfn.TEXTJOIN(", ", TRUE, _xlfn._xlws.FILTER(keywords_copy[keyword], ISNUMBER(SEARCH(keywords_copy[[#This Row],[keyword]], keywords_copy[keyword])), ""))</f>
        <v>tenant</v>
      </c>
      <c r="Q543" cm="1">
        <f t="array" ref="Q543">SUM(--((_xlfn.REGEXTEST(keywords_copy[keyword], "^" &amp; keywords_copy[[#This Row],[keyword]] &amp; ".*")) * (keywords_copy[keep]=1) ))</f>
        <v>1</v>
      </c>
      <c r="R543" t="str" cm="1">
        <f t="array" ref="R543">_xlfn.TEXTJOIN(", ", TRUE, _xlfn._xlws.FILTER(keywords_copy[keyword], (_xlfn.REGEXTEST(keywords_copy[keyword], "^" &amp; keywords_copy[[#This Row],[keyword]] &amp; ".*")) * (keywords_copy[keep]=1), ""))</f>
        <v>tenant</v>
      </c>
      <c r="S543" t="str" cm="1">
        <f t="array" ref="S54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44" spans="1:19" hidden="1" x14ac:dyDescent="0.3">
      <c r="A544" t="str">
        <f>IF(NOT(ISBLANK(keywords_copy[[#This Row],[correct value]])), keywords_copy[[#This Row],[correct value]], keywords_copy[[#This Row],[processed]])</f>
        <v>hard-wir</v>
      </c>
      <c r="B544">
        <f>LEN(keywords_copy[[#This Row],[keyword]])</f>
        <v>8</v>
      </c>
      <c r="C544">
        <v>1</v>
      </c>
      <c r="D544">
        <v>1</v>
      </c>
      <c r="E544" t="s">
        <v>1262</v>
      </c>
      <c r="G544" t="b">
        <f>COUNTA(_xlfn.TEXTSPLIT(keywords_copy[[#This Row],[processed]]," "))=1</f>
        <v>1</v>
      </c>
      <c r="H544" t="s">
        <v>1221</v>
      </c>
      <c r="I544" s="2" t="s">
        <v>1222</v>
      </c>
      <c r="K544" cm="1">
        <f t="array" ref="K544">SUM(--((_xlfn.REGEXTEST(keywords_copy[keyword], "\b" &amp; keywords_copy[[#This Row],[keyword]] &amp; ".*")) * (keywords_copy[keep]=1) * (keywords_copy[QA]=keywords_copy[[#This Row],[QA]]) *  (keywords_copy[Redundant]&lt;&gt;1)))</f>
        <v>1</v>
      </c>
      <c r="L544" t="str" cm="1">
        <f t="array" ref="L544">_xlfn.TEXTJOIN(", ", TRUE, _xlfn._xlws.FILTER(keywords_copy[keyword], (_xlfn.REGEXTEST(keywords_copy[keyword], "\b" &amp; keywords_copy[[#This Row],[keyword]] &amp; ".*")) * (keywords_copy[keep]=1)  * (keywords_copy[QA]=keywords_copy[[#This Row],[QA]]) *  (keywords_copy[Redundant]&lt;&gt;1), ""))</f>
        <v>hard-wir</v>
      </c>
      <c r="M544" cm="1">
        <f t="array" ref="M544">SUM(--(RIGHT(_xlfn.TEXTSPLIT(keywords_copy[[#This Row],[processed]], ," "), 1) = "I"))</f>
        <v>0</v>
      </c>
      <c r="N544" cm="1">
        <f t="array" ref="N544">SUM(--(RIGHT(_xlfn.TEXTSPLIT(keywords_copy[[#This Row],[processed]], ," "), 2) = "bl"))</f>
        <v>0</v>
      </c>
      <c r="O544" cm="1">
        <f t="array" ref="O544">SUM(--(ISNUMBER(SEARCH(keywords_copy[[#This Row],[keyword]], keywords_copy[keyword]))))</f>
        <v>1</v>
      </c>
      <c r="P544" t="str" cm="1">
        <f t="array" ref="P544">_xlfn.TEXTJOIN(", ", TRUE, _xlfn._xlws.FILTER(keywords_copy[keyword], ISNUMBER(SEARCH(keywords_copy[[#This Row],[keyword]], keywords_copy[keyword])), ""))</f>
        <v>hard-wir</v>
      </c>
      <c r="Q544" cm="1">
        <f t="array" ref="Q544">SUM(--((_xlfn.REGEXTEST(keywords_copy[keyword], "^" &amp; keywords_copy[[#This Row],[keyword]] &amp; ".*")) * (keywords_copy[keep]=1) ))</f>
        <v>1</v>
      </c>
      <c r="R544" t="str" cm="1">
        <f t="array" ref="R544">_xlfn.TEXTJOIN(", ", TRUE, _xlfn._xlws.FILTER(keywords_copy[keyword], (_xlfn.REGEXTEST(keywords_copy[keyword], "^" &amp; keywords_copy[[#This Row],[keyword]] &amp; ".*")) * (keywords_copy[keep]=1), ""))</f>
        <v>hard-wir</v>
      </c>
      <c r="S544" t="str" cm="1">
        <f t="array" ref="S54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45" spans="1:19" hidden="1" x14ac:dyDescent="0.3">
      <c r="A545" t="str">
        <f>IF(NOT(ISBLANK(keywords_copy[[#This Row],[correct value]])), keywords_copy[[#This Row],[correct value]], keywords_copy[[#This Row],[processed]])</f>
        <v>custom</v>
      </c>
      <c r="B545">
        <f>LEN(keywords_copy[[#This Row],[keyword]])</f>
        <v>6</v>
      </c>
      <c r="C545">
        <v>0</v>
      </c>
      <c r="D545">
        <v>1</v>
      </c>
      <c r="E545" t="s">
        <v>1383</v>
      </c>
      <c r="G545" t="b">
        <f>COUNTA(_xlfn.TEXTSPLIT(keywords_copy[[#This Row],[processed]]," "))=1</f>
        <v>1</v>
      </c>
      <c r="H545" t="s">
        <v>1293</v>
      </c>
      <c r="I545" s="2" t="s">
        <v>1293</v>
      </c>
      <c r="K545" cm="1">
        <f t="array" ref="K545">SUM(--((_xlfn.REGEXTEST(keywords_copy[keyword], "\b" &amp; keywords_copy[[#This Row],[keyword]] &amp; ".*")) * (keywords_copy[keep]=1) * (keywords_copy[QA]=keywords_copy[[#This Row],[QA]]) *  (keywords_copy[Redundant]&lt;&gt;1)))</f>
        <v>1</v>
      </c>
      <c r="L545" t="str" cm="1">
        <f t="array" ref="L545">_xlfn.TEXTJOIN(", ", TRUE, _xlfn._xlws.FILTER(keywords_copy[keyword], (_xlfn.REGEXTEST(keywords_copy[keyword], "\b" &amp; keywords_copy[[#This Row],[keyword]] &amp; ".*")) * (keywords_copy[keep]=1)  * (keywords_copy[QA]=keywords_copy[[#This Row],[QA]]) *  (keywords_copy[Redundant]&lt;&gt;1), ""))</f>
        <v>custom</v>
      </c>
      <c r="M545" cm="1">
        <f t="array" ref="M545">SUM(--(RIGHT(_xlfn.TEXTSPLIT(keywords_copy[[#This Row],[processed]], ," "), 1) = "I"))</f>
        <v>0</v>
      </c>
      <c r="N545" cm="1">
        <f t="array" ref="N545">SUM(--(RIGHT(_xlfn.TEXTSPLIT(keywords_copy[[#This Row],[processed]], ," "), 2) = "bl"))</f>
        <v>0</v>
      </c>
      <c r="O545" cm="1">
        <f t="array" ref="O545">SUM(--(ISNUMBER(SEARCH(keywords_copy[[#This Row],[keyword]], keywords_copy[keyword]))))</f>
        <v>2</v>
      </c>
      <c r="P545" t="str" cm="1">
        <f t="array" ref="P545">_xlfn.TEXTJOIN(", ", TRUE, _xlfn._xlws.FILTER(keywords_copy[keyword], ISNUMBER(SEARCH(keywords_copy[[#This Row],[keyword]], keywords_copy[keyword])), ""))</f>
        <v>customer-manag, custom</v>
      </c>
      <c r="Q545" cm="1">
        <f t="array" ref="Q545">SUM(--((_xlfn.REGEXTEST(keywords_copy[keyword], "^" &amp; keywords_copy[[#This Row],[keyword]] &amp; ".*")) * (keywords_copy[keep]=1) ))</f>
        <v>2</v>
      </c>
      <c r="R545" t="str" cm="1">
        <f t="array" ref="R545">_xlfn.TEXTJOIN(", ", TRUE, _xlfn._xlws.FILTER(keywords_copy[keyword], (_xlfn.REGEXTEST(keywords_copy[keyword], "^" &amp; keywords_copy[[#This Row],[keyword]] &amp; ".*")) * (keywords_copy[keep]=1), ""))</f>
        <v>customer-manag, custom</v>
      </c>
      <c r="S545" t="str" cm="1">
        <f t="array" ref="S54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46" spans="1:19" hidden="1" x14ac:dyDescent="0.3">
      <c r="A546" t="str">
        <f>IF(NOT(ISBLANK(keywords_copy[[#This Row],[correct value]])), keywords_copy[[#This Row],[correct value]], keywords_copy[[#This Row],[processed]])</f>
        <v>model</v>
      </c>
      <c r="B546">
        <f>LEN(keywords_copy[[#This Row],[keyword]])</f>
        <v>5</v>
      </c>
      <c r="C546">
        <v>0</v>
      </c>
      <c r="D546">
        <v>1</v>
      </c>
      <c r="E546" t="s">
        <v>399</v>
      </c>
      <c r="G546" t="b">
        <f>COUNTA(_xlfn.TEXTSPLIT(keywords_copy[[#This Row],[processed]]," "))=1</f>
        <v>1</v>
      </c>
      <c r="H546" t="s">
        <v>334</v>
      </c>
      <c r="I546" s="2" t="s">
        <v>335</v>
      </c>
      <c r="K546" cm="1">
        <f t="array" ref="K546">SUM(--((_xlfn.REGEXTEST(keywords_copy[keyword], "\b" &amp; keywords_copy[[#This Row],[keyword]] &amp; ".*")) * (keywords_copy[keep]=1) * (keywords_copy[QA]=keywords_copy[[#This Row],[QA]]) *  (keywords_copy[Redundant]&lt;&gt;1)))</f>
        <v>1</v>
      </c>
      <c r="L546" t="str" cm="1">
        <f t="array" ref="L546">_xlfn.TEXTJOIN(", ", TRUE, _xlfn._xlws.FILTER(keywords_copy[keyword], (_xlfn.REGEXTEST(keywords_copy[keyword], "\b" &amp; keywords_copy[[#This Row],[keyword]] &amp; ".*")) * (keywords_copy[keep]=1)  * (keywords_copy[QA]=keywords_copy[[#This Row],[QA]]) *  (keywords_copy[Redundant]&lt;&gt;1), ""))</f>
        <v>model</v>
      </c>
      <c r="M546" cm="1">
        <f t="array" ref="M546">SUM(--(RIGHT(_xlfn.TEXTSPLIT(keywords_copy[[#This Row],[processed]], ," "), 1) = "I"))</f>
        <v>0</v>
      </c>
      <c r="N546" cm="1">
        <f t="array" ref="N546">SUM(--(RIGHT(_xlfn.TEXTSPLIT(keywords_copy[[#This Row],[processed]], ," "), 2) = "bl"))</f>
        <v>0</v>
      </c>
      <c r="O546" cm="1">
        <f t="array" ref="O546">SUM(--(ISNUMBER(SEARCH(keywords_copy[[#This Row],[keyword]], keywords_copy[keyword]))))</f>
        <v>16</v>
      </c>
      <c r="P546" t="str" cm="1">
        <f t="array" ref="P546">_xlfn.TEXTJOIN(", ", TRUE, _xlfn._xlws.FILTER(keywords_copy[keyword], ISNUMBER(SEARCH(keywords_copy[[#This Row],[keyword]], keywords_copy[keyword])), ""))</f>
        <v>architectur model, behavior model, bidirect model transform, compon model, data model, process model, execut model, topolog model, testab model, matur model, model, model transform, perform model, model, threat model, view model</v>
      </c>
      <c r="Q546" cm="1">
        <f t="array" ref="Q546">SUM(--((_xlfn.REGEXTEST(keywords_copy[keyword], "^" &amp; keywords_copy[[#This Row],[keyword]] &amp; ".*")) * (keywords_copy[keep]=1) ))</f>
        <v>3</v>
      </c>
      <c r="R546" t="str" cm="1">
        <f t="array" ref="R546">_xlfn.TEXTJOIN(", ", TRUE, _xlfn._xlws.FILTER(keywords_copy[keyword], (_xlfn.REGEXTEST(keywords_copy[keyword], "^" &amp; keywords_copy[[#This Row],[keyword]] &amp; ".*")) * (keywords_copy[keep]=1), ""))</f>
        <v>model, model transform, model</v>
      </c>
      <c r="S546" t="str" cm="1">
        <f t="array" ref="S54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47" spans="1:19" hidden="1" x14ac:dyDescent="0.3">
      <c r="A547" t="str">
        <f>IF(NOT(ISBLANK(keywords_copy[[#This Row],[correct value]])), keywords_copy[[#This Row],[correct value]], keywords_copy[[#This Row],[processed]])</f>
        <v>threat</v>
      </c>
      <c r="B547">
        <f>LEN(keywords_copy[[#This Row],[keyword]])</f>
        <v>6</v>
      </c>
      <c r="C547">
        <v>0</v>
      </c>
      <c r="D547">
        <v>1</v>
      </c>
      <c r="E547" t="s">
        <v>1184</v>
      </c>
      <c r="G547" t="b">
        <f>COUNTA(_xlfn.TEXTSPLIT(keywords_copy[[#This Row],[processed]]," "))=1</f>
        <v>1</v>
      </c>
      <c r="H547" t="s">
        <v>1005</v>
      </c>
      <c r="I547" s="2" t="s">
        <v>1005</v>
      </c>
      <c r="K547" cm="1">
        <f t="array" ref="K547">SUM(--((_xlfn.REGEXTEST(keywords_copy[keyword], "\b" &amp; keywords_copy[[#This Row],[keyword]] &amp; ".*")) * (keywords_copy[keep]=1) * (keywords_copy[QA]=keywords_copy[[#This Row],[QA]]) *  (keywords_copy[Redundant]&lt;&gt;1)))</f>
        <v>1</v>
      </c>
      <c r="L547" t="str" cm="1">
        <f t="array" ref="L547">_xlfn.TEXTJOIN(", ", TRUE, _xlfn._xlws.FILTER(keywords_copy[keyword], (_xlfn.REGEXTEST(keywords_copy[keyword], "\b" &amp; keywords_copy[[#This Row],[keyword]] &amp; ".*")) * (keywords_copy[keep]=1)  * (keywords_copy[QA]=keywords_copy[[#This Row],[QA]]) *  (keywords_copy[Redundant]&lt;&gt;1), ""))</f>
        <v>threat</v>
      </c>
      <c r="M547" cm="1">
        <f t="array" ref="M547">SUM(--(RIGHT(_xlfn.TEXTSPLIT(keywords_copy[[#This Row],[processed]], ," "), 1) = "I"))</f>
        <v>0</v>
      </c>
      <c r="N547" cm="1">
        <f t="array" ref="N547">SUM(--(RIGHT(_xlfn.TEXTSPLIT(keywords_copy[[#This Row],[processed]], ," "), 2) = "bl"))</f>
        <v>0</v>
      </c>
      <c r="O547" cm="1">
        <f t="array" ref="O547">SUM(--(ISNUMBER(SEARCH(keywords_copy[[#This Row],[keyword]], keywords_copy[keyword]))))</f>
        <v>2</v>
      </c>
      <c r="P547" t="str" cm="1">
        <f t="array" ref="P547">_xlfn.TEXTJOIN(", ", TRUE, _xlfn._xlws.FILTER(keywords_copy[keyword], ISNUMBER(SEARCH(keywords_copy[[#This Row],[keyword]], keywords_copy[keyword])), ""))</f>
        <v>threat, threat model</v>
      </c>
      <c r="Q547" cm="1">
        <f t="array" ref="Q547">SUM(--((_xlfn.REGEXTEST(keywords_copy[keyword], "^" &amp; keywords_copy[[#This Row],[keyword]] &amp; ".*")) * (keywords_copy[keep]=1) ))</f>
        <v>1</v>
      </c>
      <c r="R547" t="str" cm="1">
        <f t="array" ref="R547">_xlfn.TEXTJOIN(", ", TRUE, _xlfn._xlws.FILTER(keywords_copy[keyword], (_xlfn.REGEXTEST(keywords_copy[keyword], "^" &amp; keywords_copy[[#This Row],[keyword]] &amp; ".*")) * (keywords_copy[keep]=1), ""))</f>
        <v>threat</v>
      </c>
      <c r="S547" t="str" cm="1">
        <f t="array" ref="S54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48" spans="1:19" hidden="1" x14ac:dyDescent="0.3">
      <c r="A548" t="str">
        <f>IF(NOT(ISBLANK(keywords_copy[[#This Row],[correct value]])), keywords_copy[[#This Row],[correct value]], keywords_copy[[#This Row],[processed]])</f>
        <v>model transform</v>
      </c>
      <c r="B548">
        <f>LEN(keywords_copy[[#This Row],[keyword]])</f>
        <v>15</v>
      </c>
      <c r="C548">
        <v>1</v>
      </c>
      <c r="D548">
        <v>1</v>
      </c>
      <c r="E548" t="s">
        <v>115</v>
      </c>
      <c r="F548">
        <v>1</v>
      </c>
      <c r="G548" t="b">
        <f>COUNTA(_xlfn.TEXTSPLIT(keywords_copy[[#This Row],[processed]]," "))=1</f>
        <v>0</v>
      </c>
      <c r="H548" t="s">
        <v>122</v>
      </c>
      <c r="I548" s="2" t="s">
        <v>123</v>
      </c>
      <c r="K548" cm="1">
        <f t="array" ref="K548">SUM(--((_xlfn.REGEXTEST(keywords_copy[keyword], "\b" &amp; keywords_copy[[#This Row],[keyword]] &amp; ".*")) * (keywords_copy[keep]=1) * (keywords_copy[QA]=keywords_copy[[#This Row],[QA]]) *  (keywords_copy[Redundant]&lt;&gt;1)))</f>
        <v>0</v>
      </c>
      <c r="L548" t="str" cm="1">
        <f t="array" ref="L548">_xlfn.TEXTJOIN(", ", TRUE, _xlfn._xlws.FILTER(keywords_copy[keyword], (_xlfn.REGEXTEST(keywords_copy[keyword], "\b" &amp; keywords_copy[[#This Row],[keyword]] &amp; ".*")) * (keywords_copy[keep]=1)  * (keywords_copy[QA]=keywords_copy[[#This Row],[QA]]) *  (keywords_copy[Redundant]&lt;&gt;1), ""))</f>
        <v/>
      </c>
      <c r="M548" cm="1">
        <f t="array" ref="M548">SUM(--(RIGHT(_xlfn.TEXTSPLIT(keywords_copy[[#This Row],[processed]], ," "), 1) = "I"))</f>
        <v>0</v>
      </c>
      <c r="N548" cm="1">
        <f t="array" ref="N548">SUM(--(RIGHT(_xlfn.TEXTSPLIT(keywords_copy[[#This Row],[processed]], ," "), 2) = "bl"))</f>
        <v>0</v>
      </c>
      <c r="O548" cm="1">
        <f t="array" ref="O548">SUM(--(ISNUMBER(SEARCH(keywords_copy[[#This Row],[keyword]], keywords_copy[keyword]))))</f>
        <v>2</v>
      </c>
      <c r="P548" t="str" cm="1">
        <f t="array" ref="P548">_xlfn.TEXTJOIN(", ", TRUE, _xlfn._xlws.FILTER(keywords_copy[keyword], ISNUMBER(SEARCH(keywords_copy[[#This Row],[keyword]], keywords_copy[keyword])), ""))</f>
        <v>bidirect model transform, model transform</v>
      </c>
      <c r="Q548" cm="1">
        <f t="array" ref="Q548">SUM(--((_xlfn.REGEXTEST(keywords_copy[keyword], "^" &amp; keywords_copy[[#This Row],[keyword]] &amp; ".*")) * (keywords_copy[keep]=1) ))</f>
        <v>1</v>
      </c>
      <c r="R548" t="str" cm="1">
        <f t="array" ref="R548">_xlfn.TEXTJOIN(", ", TRUE, _xlfn._xlws.FILTER(keywords_copy[keyword], (_xlfn.REGEXTEST(keywords_copy[keyword], "^" &amp; keywords_copy[[#This Row],[keyword]] &amp; ".*")) * (keywords_copy[keep]=1), ""))</f>
        <v>model transform</v>
      </c>
      <c r="S548" t="str" cm="1">
        <f t="array" ref="S54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49" spans="1:19" hidden="1" x14ac:dyDescent="0.3">
      <c r="A549" t="str">
        <f>IF(NOT(ISBLANK(keywords_copy[[#This Row],[correct value]])), keywords_copy[[#This Row],[correct value]], keywords_copy[[#This Row],[processed]])</f>
        <v>trojan</v>
      </c>
      <c r="B549">
        <f>LEN(keywords_copy[[#This Row],[keyword]])</f>
        <v>6</v>
      </c>
      <c r="C549">
        <v>0</v>
      </c>
      <c r="D549">
        <v>1</v>
      </c>
      <c r="E549" t="s">
        <v>1184</v>
      </c>
      <c r="G549" t="b">
        <f>COUNTA(_xlfn.TEXTSPLIT(keywords_copy[[#This Row],[processed]]," "))=1</f>
        <v>1</v>
      </c>
      <c r="H549" t="s">
        <v>1029</v>
      </c>
      <c r="I549" s="2" t="s">
        <v>1030</v>
      </c>
      <c r="K549" cm="1">
        <f t="array" ref="K549">SUM(--((_xlfn.REGEXTEST(keywords_copy[keyword], "\b" &amp; keywords_copy[[#This Row],[keyword]] &amp; ".*")) * (keywords_copy[keep]=1) * (keywords_copy[QA]=keywords_copy[[#This Row],[QA]]) *  (keywords_copy[Redundant]&lt;&gt;1)))</f>
        <v>1</v>
      </c>
      <c r="L549" t="str" cm="1">
        <f t="array" ref="L549">_xlfn.TEXTJOIN(", ", TRUE, _xlfn._xlws.FILTER(keywords_copy[keyword], (_xlfn.REGEXTEST(keywords_copy[keyword], "\b" &amp; keywords_copy[[#This Row],[keyword]] &amp; ".*")) * (keywords_copy[keep]=1)  * (keywords_copy[QA]=keywords_copy[[#This Row],[QA]]) *  (keywords_copy[Redundant]&lt;&gt;1), ""))</f>
        <v>trojan</v>
      </c>
      <c r="M549" cm="1">
        <f t="array" ref="M549">SUM(--(RIGHT(_xlfn.TEXTSPLIT(keywords_copy[[#This Row],[processed]], ," "), 1) = "I"))</f>
        <v>0</v>
      </c>
      <c r="N549" cm="1">
        <f t="array" ref="N549">SUM(--(RIGHT(_xlfn.TEXTSPLIT(keywords_copy[[#This Row],[processed]], ," "), 2) = "bl"))</f>
        <v>0</v>
      </c>
      <c r="O549" cm="1">
        <f t="array" ref="O549">SUM(--(ISNUMBER(SEARCH(keywords_copy[[#This Row],[keyword]], keywords_copy[keyword]))))</f>
        <v>1</v>
      </c>
      <c r="P549" t="str" cm="1">
        <f t="array" ref="P549">_xlfn.TEXTJOIN(", ", TRUE, _xlfn._xlws.FILTER(keywords_copy[keyword], ISNUMBER(SEARCH(keywords_copy[[#This Row],[keyword]], keywords_copy[keyword])), ""))</f>
        <v>trojan</v>
      </c>
      <c r="Q549" cm="1">
        <f t="array" ref="Q549">SUM(--((_xlfn.REGEXTEST(keywords_copy[keyword], "^" &amp; keywords_copy[[#This Row],[keyword]] &amp; ".*")) * (keywords_copy[keep]=1) ))</f>
        <v>1</v>
      </c>
      <c r="R549" t="str" cm="1">
        <f t="array" ref="R549">_xlfn.TEXTJOIN(", ", TRUE, _xlfn._xlws.FILTER(keywords_copy[keyword], (_xlfn.REGEXTEST(keywords_copy[keyword], "^" &amp; keywords_copy[[#This Row],[keyword]] &amp; ".*")) * (keywords_copy[keep]=1), ""))</f>
        <v>trojan</v>
      </c>
      <c r="S549" t="str" cm="1">
        <f t="array" ref="S54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50" spans="1:19" hidden="1" x14ac:dyDescent="0.3">
      <c r="A550" t="str">
        <f>IF(NOT(ISBLANK(keywords_copy[[#This Row],[correct value]])), keywords_copy[[#This Row],[correct value]], keywords_copy[[#This Row],[processed]])</f>
        <v>modul</v>
      </c>
      <c r="B550">
        <f>LEN(keywords_copy[[#This Row],[keyword]])</f>
        <v>5</v>
      </c>
      <c r="C550">
        <v>0</v>
      </c>
      <c r="D550">
        <v>1</v>
      </c>
      <c r="E550" t="s">
        <v>390</v>
      </c>
      <c r="G550" t="b">
        <f>COUNTA(_xlfn.TEXTSPLIT(keywords_copy[[#This Row],[processed]]," "))=1</f>
        <v>1</v>
      </c>
      <c r="H550" t="s">
        <v>292</v>
      </c>
      <c r="I550" s="2" t="s">
        <v>292</v>
      </c>
      <c r="K550" cm="1">
        <f t="array" ref="K550">SUM(--((_xlfn.REGEXTEST(keywords_copy[keyword], "\b" &amp; keywords_copy[[#This Row],[keyword]] &amp; ".*")) * (keywords_copy[keep]=1) * (keywords_copy[QA]=keywords_copy[[#This Row],[QA]]) *  (keywords_copy[Redundant]&lt;&gt;1)))</f>
        <v>1</v>
      </c>
      <c r="L550" t="str" cm="1">
        <f t="array" ref="L550">_xlfn.TEXTJOIN(", ", TRUE, _xlfn._xlws.FILTER(keywords_copy[keyword], (_xlfn.REGEXTEST(keywords_copy[keyword], "\b" &amp; keywords_copy[[#This Row],[keyword]] &amp; ".*")) * (keywords_copy[keep]=1)  * (keywords_copy[QA]=keywords_copy[[#This Row],[QA]]) *  (keywords_copy[Redundant]&lt;&gt;1), ""))</f>
        <v>modul</v>
      </c>
      <c r="M550" cm="1">
        <f t="array" ref="M550">SUM(--(RIGHT(_xlfn.TEXTSPLIT(keywords_copy[[#This Row],[processed]], ," "), 1) = "I"))</f>
        <v>0</v>
      </c>
      <c r="N550" cm="1">
        <f t="array" ref="N550">SUM(--(RIGHT(_xlfn.TEXTSPLIT(keywords_copy[[#This Row],[processed]], ," "), 2) = "bl"))</f>
        <v>0</v>
      </c>
      <c r="O550" cm="1">
        <f t="array" ref="O550">SUM(--(ISNUMBER(SEARCH(keywords_copy[[#This Row],[keyword]], keywords_copy[keyword]))))</f>
        <v>5</v>
      </c>
      <c r="P550" t="str" cm="1">
        <f t="array" ref="P550">_xlfn.TEXTJOIN(", ", TRUE, _xlfn._xlws.FILTER(keywords_copy[keyword], ISNUMBER(SEARCH(keywords_copy[[#This Row],[keyword]], keywords_copy[keyword])), ""))</f>
        <v>modul, modul, modular, modul, modula</v>
      </c>
      <c r="Q550" cm="1">
        <f t="array" ref="Q550">SUM(--((_xlfn.REGEXTEST(keywords_copy[keyword], "^" &amp; keywords_copy[[#This Row],[keyword]] &amp; ".*")) * (keywords_copy[keep]=1) ))</f>
        <v>5</v>
      </c>
      <c r="R550" t="str" cm="1">
        <f t="array" ref="R550">_xlfn.TEXTJOIN(", ", TRUE, _xlfn._xlws.FILTER(keywords_copy[keyword], (_xlfn.REGEXTEST(keywords_copy[keyword], "^" &amp; keywords_copy[[#This Row],[keyword]] &amp; ".*")) * (keywords_copy[keep]=1), ""))</f>
        <v>modul, modul, modular, modul, modula</v>
      </c>
      <c r="S550" t="str" cm="1">
        <f t="array" ref="S55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51" spans="1:19" hidden="1" x14ac:dyDescent="0.3">
      <c r="A551" t="str">
        <f>IF(NOT(ISBLANK(keywords_copy[[#This Row],[correct value]])), keywords_copy[[#This Row],[correct value]], keywords_copy[[#This Row],[processed]])</f>
        <v>modul</v>
      </c>
      <c r="B551">
        <f>LEN(keywords_copy[[#This Row],[keyword]])</f>
        <v>5</v>
      </c>
      <c r="C551">
        <v>0</v>
      </c>
      <c r="D551">
        <v>1</v>
      </c>
      <c r="E551" t="s">
        <v>541</v>
      </c>
      <c r="G551" t="b">
        <f>COUNTA(_xlfn.TEXTSPLIT(keywords_copy[[#This Row],[processed]]," "))=1</f>
        <v>1</v>
      </c>
      <c r="H551" t="s">
        <v>292</v>
      </c>
      <c r="I551" s="2" t="s">
        <v>292</v>
      </c>
      <c r="K551" cm="1">
        <f t="array" ref="K551">SUM(--((_xlfn.REGEXTEST(keywords_copy[keyword], "\b" &amp; keywords_copy[[#This Row],[keyword]] &amp; ".*")) * (keywords_copy[keep]=1) * (keywords_copy[QA]=keywords_copy[[#This Row],[QA]]) *  (keywords_copy[Redundant]&lt;&gt;1)))</f>
        <v>1</v>
      </c>
      <c r="L551" t="str" cm="1">
        <f t="array" ref="L551">_xlfn.TEXTJOIN(", ", TRUE, _xlfn._xlws.FILTER(keywords_copy[keyword], (_xlfn.REGEXTEST(keywords_copy[keyword], "\b" &amp; keywords_copy[[#This Row],[keyword]] &amp; ".*")) * (keywords_copy[keep]=1)  * (keywords_copy[QA]=keywords_copy[[#This Row],[QA]]) *  (keywords_copy[Redundant]&lt;&gt;1), ""))</f>
        <v>modul</v>
      </c>
      <c r="M551" cm="1">
        <f t="array" ref="M551">SUM(--(RIGHT(_xlfn.TEXTSPLIT(keywords_copy[[#This Row],[processed]], ," "), 1) = "I"))</f>
        <v>0</v>
      </c>
      <c r="N551" cm="1">
        <f t="array" ref="N551">SUM(--(RIGHT(_xlfn.TEXTSPLIT(keywords_copy[[#This Row],[processed]], ," "), 2) = "bl"))</f>
        <v>0</v>
      </c>
      <c r="O551" cm="1">
        <f t="array" ref="O551">SUM(--(ISNUMBER(SEARCH(keywords_copy[[#This Row],[keyword]], keywords_copy[keyword]))))</f>
        <v>5</v>
      </c>
      <c r="P551" t="str" cm="1">
        <f t="array" ref="P551">_xlfn.TEXTJOIN(", ", TRUE, _xlfn._xlws.FILTER(keywords_copy[keyword], ISNUMBER(SEARCH(keywords_copy[[#This Row],[keyword]], keywords_copy[keyword])), ""))</f>
        <v>modul, modul, modular, modul, modula</v>
      </c>
      <c r="Q551" cm="1">
        <f t="array" ref="Q551">SUM(--((_xlfn.REGEXTEST(keywords_copy[keyword], "^" &amp; keywords_copy[[#This Row],[keyword]] &amp; ".*")) * (keywords_copy[keep]=1) ))</f>
        <v>5</v>
      </c>
      <c r="R551" t="str" cm="1">
        <f t="array" ref="R551">_xlfn.TEXTJOIN(", ", TRUE, _xlfn._xlws.FILTER(keywords_copy[keyword], (_xlfn.REGEXTEST(keywords_copy[keyword], "^" &amp; keywords_copy[[#This Row],[keyword]] &amp; ".*")) * (keywords_copy[keep]=1), ""))</f>
        <v>modul, modul, modular, modul, modula</v>
      </c>
      <c r="S551" t="str" cm="1">
        <f t="array" ref="S55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52" spans="1:19" hidden="1" x14ac:dyDescent="0.3">
      <c r="A552" t="str">
        <f>IF(NOT(ISBLANK(keywords_copy[[#This Row],[correct value]])), keywords_copy[[#This Row],[correct value]], keywords_copy[[#This Row],[processed]])</f>
        <v>monitor</v>
      </c>
      <c r="B552">
        <f>LEN(keywords_copy[[#This Row],[keyword]])</f>
        <v>7</v>
      </c>
      <c r="C552">
        <v>0</v>
      </c>
      <c r="D552">
        <v>1</v>
      </c>
      <c r="E552" t="s">
        <v>969</v>
      </c>
      <c r="G552" t="b">
        <f>COUNTA(_xlfn.TEXTSPLIT(keywords_copy[[#This Row],[processed]]," "))=1</f>
        <v>1</v>
      </c>
      <c r="H552" t="s">
        <v>166</v>
      </c>
      <c r="I552" s="2" t="s">
        <v>166</v>
      </c>
      <c r="K552" cm="1">
        <f t="array" ref="K552">SUM(--((_xlfn.REGEXTEST(keywords_copy[keyword], "\b" &amp; keywords_copy[[#This Row],[keyword]] &amp; ".*")) * (keywords_copy[keep]=1) * (keywords_copy[QA]=keywords_copy[[#This Row],[QA]]) *  (keywords_copy[Redundant]&lt;&gt;1)))</f>
        <v>1</v>
      </c>
      <c r="L552" t="str" cm="1">
        <f t="array" ref="L552">_xlfn.TEXTJOIN(", ", TRUE, _xlfn._xlws.FILTER(keywords_copy[keyword], (_xlfn.REGEXTEST(keywords_copy[keyword], "\b" &amp; keywords_copy[[#This Row],[keyword]] &amp; ".*")) * (keywords_copy[keep]=1)  * (keywords_copy[QA]=keywords_copy[[#This Row],[QA]]) *  (keywords_copy[Redundant]&lt;&gt;1), ""))</f>
        <v>monitor</v>
      </c>
      <c r="M552" cm="1">
        <f t="array" ref="M552">SUM(--(RIGHT(_xlfn.TEXTSPLIT(keywords_copy[[#This Row],[processed]], ," "), 1) = "I"))</f>
        <v>0</v>
      </c>
      <c r="N552" cm="1">
        <f t="array" ref="N552">SUM(--(RIGHT(_xlfn.TEXTSPLIT(keywords_copy[[#This Row],[processed]], ," "), 2) = "bl"))</f>
        <v>0</v>
      </c>
      <c r="O552" cm="1">
        <f t="array" ref="O552">SUM(--(ISNUMBER(SEARCH(keywords_copy[[#This Row],[keyword]], keywords_copy[keyword]))))</f>
        <v>6</v>
      </c>
      <c r="P552" t="str" cm="1">
        <f t="array" ref="P552">_xlfn.TEXTJOIN(", ", TRUE, _xlfn._xlws.FILTER(keywords_copy[keyword], ISNUMBER(SEARCH(keywords_copy[[#This Row],[keyword]], keywords_copy[keyword])), ""))</f>
        <v>monitor, monitor, monitor, monitor, monitor, monitor</v>
      </c>
      <c r="Q552" cm="1">
        <f t="array" ref="Q552">SUM(--((_xlfn.REGEXTEST(keywords_copy[keyword], "^" &amp; keywords_copy[[#This Row],[keyword]] &amp; ".*")) * (keywords_copy[keep]=1) ))</f>
        <v>6</v>
      </c>
      <c r="R552" t="str" cm="1">
        <f t="array" ref="R552">_xlfn.TEXTJOIN(", ", TRUE, _xlfn._xlws.FILTER(keywords_copy[keyword], (_xlfn.REGEXTEST(keywords_copy[keyword], "^" &amp; keywords_copy[[#This Row],[keyword]] &amp; ".*")) * (keywords_copy[keep]=1), ""))</f>
        <v>monitor, monitor, monitor, monitor, monitor, monitor</v>
      </c>
      <c r="S552" t="str" cm="1">
        <f t="array" ref="S55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53" spans="1:19" hidden="1" x14ac:dyDescent="0.3">
      <c r="A553" t="str">
        <f>IF(NOT(ISBLANK(keywords_copy[[#This Row],[correct value]])), keywords_copy[[#This Row],[correct value]], keywords_copy[[#This Row],[processed]])</f>
        <v>automat</v>
      </c>
      <c r="B553">
        <f>LEN(keywords_copy[[#This Row],[keyword]])</f>
        <v>7</v>
      </c>
      <c r="C553">
        <v>0</v>
      </c>
      <c r="D553">
        <v>1</v>
      </c>
      <c r="E553" t="s">
        <v>1262</v>
      </c>
      <c r="G553" t="b">
        <f>COUNTA(_xlfn.TEXTSPLIT(keywords_copy[[#This Row],[processed]]," "))=1</f>
        <v>1</v>
      </c>
      <c r="H553" t="s">
        <v>283</v>
      </c>
      <c r="I553" s="2" t="s">
        <v>283</v>
      </c>
      <c r="K553" cm="1">
        <f t="array" ref="K553">SUM(--((_xlfn.REGEXTEST(keywords_copy[keyword], "\b" &amp; keywords_copy[[#This Row],[keyword]] &amp; ".*")) * (keywords_copy[keep]=1) * (keywords_copy[QA]=keywords_copy[[#This Row],[QA]]) *  (keywords_copy[Redundant]&lt;&gt;1)))</f>
        <v>1</v>
      </c>
      <c r="L553" t="str" cm="1">
        <f t="array" ref="L553">_xlfn.TEXTJOIN(", ", TRUE, _xlfn._xlws.FILTER(keywords_copy[keyword], (_xlfn.REGEXTEST(keywords_copy[keyword], "\b" &amp; keywords_copy[[#This Row],[keyword]] &amp; ".*")) * (keywords_copy[keep]=1)  * (keywords_copy[QA]=keywords_copy[[#This Row],[QA]]) *  (keywords_copy[Redundant]&lt;&gt;1), ""))</f>
        <v>automat</v>
      </c>
      <c r="M553" cm="1">
        <f t="array" ref="M553">SUM(--(RIGHT(_xlfn.TEXTSPLIT(keywords_copy[[#This Row],[processed]], ," "), 1) = "I"))</f>
        <v>0</v>
      </c>
      <c r="N553" cm="1">
        <f t="array" ref="N553">SUM(--(RIGHT(_xlfn.TEXTSPLIT(keywords_copy[[#This Row],[processed]], ," "), 2) = "bl"))</f>
        <v>0</v>
      </c>
      <c r="O553" cm="1">
        <f t="array" ref="O553">SUM(--(ISNUMBER(SEARCH(keywords_copy[[#This Row],[keyword]], keywords_copy[keyword]))))</f>
        <v>2</v>
      </c>
      <c r="P553" t="str" cm="1">
        <f t="array" ref="P553">_xlfn.TEXTJOIN(", ", TRUE, _xlfn._xlws.FILTER(keywords_copy[keyword], ISNUMBER(SEARCH(keywords_copy[[#This Row],[keyword]], keywords_copy[keyword])), ""))</f>
        <v>automat, automat</v>
      </c>
      <c r="Q553" cm="1">
        <f t="array" ref="Q553">SUM(--((_xlfn.REGEXTEST(keywords_copy[keyword], "^" &amp; keywords_copy[[#This Row],[keyword]] &amp; ".*")) * (keywords_copy[keep]=1) ))</f>
        <v>2</v>
      </c>
      <c r="R553" t="str" cm="1">
        <f t="array" ref="R553">_xlfn.TEXTJOIN(", ", TRUE, _xlfn._xlws.FILTER(keywords_copy[keyword], (_xlfn.REGEXTEST(keywords_copy[keyword], "^" &amp; keywords_copy[[#This Row],[keyword]] &amp; ".*")) * (keywords_copy[keep]=1), ""))</f>
        <v>automat, automat</v>
      </c>
      <c r="S553" t="str" cm="1">
        <f t="array" ref="S55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54" spans="1:19" hidden="1" x14ac:dyDescent="0.3">
      <c r="A554" t="str">
        <f>IF(NOT(ISBLANK(keywords_copy[[#This Row],[correct value]])), keywords_copy[[#This Row],[correct value]], keywords_copy[[#This Row],[processed]])</f>
        <v>modular</v>
      </c>
      <c r="B554">
        <f>LEN(keywords_copy[[#This Row],[keyword]])</f>
        <v>7</v>
      </c>
      <c r="C554">
        <v>0</v>
      </c>
      <c r="D554">
        <v>1</v>
      </c>
      <c r="E554" t="s">
        <v>492</v>
      </c>
      <c r="G554" t="b">
        <f>COUNTA(_xlfn.TEXTSPLIT(keywords_copy[[#This Row],[processed]]," "))=1</f>
        <v>1</v>
      </c>
      <c r="H554" t="s">
        <v>431</v>
      </c>
      <c r="I554" s="2" t="s">
        <v>431</v>
      </c>
      <c r="K554" cm="1">
        <f t="array" ref="K554">SUM(--((_xlfn.REGEXTEST(keywords_copy[keyword], "\b" &amp; keywords_copy[[#This Row],[keyword]] &amp; ".*")) * (keywords_copy[keep]=1) * (keywords_copy[QA]=keywords_copy[[#This Row],[QA]]) *  (keywords_copy[Redundant]&lt;&gt;1)))</f>
        <v>1</v>
      </c>
      <c r="L554" t="str" cm="1">
        <f t="array" ref="L554">_xlfn.TEXTJOIN(", ", TRUE, _xlfn._xlws.FILTER(keywords_copy[keyword], (_xlfn.REGEXTEST(keywords_copy[keyword], "\b" &amp; keywords_copy[[#This Row],[keyword]] &amp; ".*")) * (keywords_copy[keep]=1)  * (keywords_copy[QA]=keywords_copy[[#This Row],[QA]]) *  (keywords_copy[Redundant]&lt;&gt;1), ""))</f>
        <v>modular</v>
      </c>
      <c r="M554" cm="1">
        <f t="array" ref="M554">SUM(--(RIGHT(_xlfn.TEXTSPLIT(keywords_copy[[#This Row],[processed]], ," "), 1) = "I"))</f>
        <v>0</v>
      </c>
      <c r="N554" cm="1">
        <f t="array" ref="N554">SUM(--(RIGHT(_xlfn.TEXTSPLIT(keywords_copy[[#This Row],[processed]], ," "), 2) = "bl"))</f>
        <v>0</v>
      </c>
      <c r="O554" cm="1">
        <f t="array" ref="O554">SUM(--(ISNUMBER(SEARCH(keywords_copy[[#This Row],[keyword]], keywords_copy[keyword]))))</f>
        <v>1</v>
      </c>
      <c r="P554" t="str" cm="1">
        <f t="array" ref="P554">_xlfn.TEXTJOIN(", ", TRUE, _xlfn._xlws.FILTER(keywords_copy[keyword], ISNUMBER(SEARCH(keywords_copy[[#This Row],[keyword]], keywords_copy[keyword])), ""))</f>
        <v>modular</v>
      </c>
      <c r="Q554" cm="1">
        <f t="array" ref="Q554">SUM(--((_xlfn.REGEXTEST(keywords_copy[keyword], "^" &amp; keywords_copy[[#This Row],[keyword]] &amp; ".*")) * (keywords_copy[keep]=1) ))</f>
        <v>1</v>
      </c>
      <c r="R554" t="str" cm="1">
        <f t="array" ref="R554">_xlfn.TEXTJOIN(", ", TRUE, _xlfn._xlws.FILTER(keywords_copy[keyword], (_xlfn.REGEXTEST(keywords_copy[keyword], "^" &amp; keywords_copy[[#This Row],[keyword]] &amp; ".*")) * (keywords_copy[keep]=1), ""))</f>
        <v>modular</v>
      </c>
      <c r="S554" t="str" cm="1">
        <f t="array" ref="S55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55" spans="1:19" hidden="1" x14ac:dyDescent="0.3">
      <c r="A555" t="str">
        <f>IF(NOT(ISBLANK(keywords_copy[[#This Row],[correct value]])), keywords_copy[[#This Row],[correct value]], keywords_copy[[#This Row],[processed]])</f>
        <v>monitor</v>
      </c>
      <c r="B555">
        <f>LEN(keywords_copy[[#This Row],[keyword]])</f>
        <v>7</v>
      </c>
      <c r="C555">
        <v>0</v>
      </c>
      <c r="D555">
        <v>1</v>
      </c>
      <c r="E555" t="s">
        <v>131</v>
      </c>
      <c r="G555" t="b">
        <f>COUNTA(_xlfn.TEXTSPLIT(keywords_copy[[#This Row],[processed]]," "))=1</f>
        <v>1</v>
      </c>
      <c r="H555" t="s">
        <v>166</v>
      </c>
      <c r="I555" t="s">
        <v>166</v>
      </c>
      <c r="K555" cm="1">
        <f t="array" ref="K555">SUM(--((_xlfn.REGEXTEST(keywords_copy[keyword], "\b" &amp; keywords_copy[[#This Row],[keyword]] &amp; ".*")) * (keywords_copy[keep]=1) * (keywords_copy[QA]=keywords_copy[[#This Row],[QA]]) *  (keywords_copy[Redundant]&lt;&gt;1)))</f>
        <v>1</v>
      </c>
      <c r="L555" t="str" cm="1">
        <f t="array" ref="L555">_xlfn.TEXTJOIN(", ", TRUE, _xlfn._xlws.FILTER(keywords_copy[keyword], (_xlfn.REGEXTEST(keywords_copy[keyword], "\b" &amp; keywords_copy[[#This Row],[keyword]] &amp; ".*")) * (keywords_copy[keep]=1)  * (keywords_copy[QA]=keywords_copy[[#This Row],[QA]]) *  (keywords_copy[Redundant]&lt;&gt;1), ""))</f>
        <v>monitor</v>
      </c>
      <c r="M555" cm="1">
        <f t="array" ref="M555">SUM(--(RIGHT(_xlfn.TEXTSPLIT(keywords_copy[[#This Row],[processed]], ," "), 1) = "I"))</f>
        <v>0</v>
      </c>
      <c r="N555" cm="1">
        <f t="array" ref="N555">SUM(--(RIGHT(_xlfn.TEXTSPLIT(keywords_copy[[#This Row],[processed]], ," "), 2) = "bl"))</f>
        <v>0</v>
      </c>
      <c r="O555" cm="1">
        <f t="array" ref="O555">SUM(--(ISNUMBER(SEARCH(keywords_copy[[#This Row],[keyword]], keywords_copy[keyword]))))</f>
        <v>6</v>
      </c>
      <c r="P555" t="str" cm="1">
        <f t="array" ref="P555">_xlfn.TEXTJOIN(", ", TRUE, _xlfn._xlws.FILTER(keywords_copy[keyword], ISNUMBER(SEARCH(keywords_copy[[#This Row],[keyword]], keywords_copy[keyword])), ""))</f>
        <v>monitor, monitor, monitor, monitor, monitor, monitor</v>
      </c>
      <c r="Q555" cm="1">
        <f t="array" ref="Q555">SUM(--((_xlfn.REGEXTEST(keywords_copy[keyword], "^" &amp; keywords_copy[[#This Row],[keyword]] &amp; ".*")) * (keywords_copy[keep]=1) ))</f>
        <v>6</v>
      </c>
      <c r="R555" t="str" cm="1">
        <f t="array" ref="R555">_xlfn.TEXTJOIN(", ", TRUE, _xlfn._xlws.FILTER(keywords_copy[keyword], (_xlfn.REGEXTEST(keywords_copy[keyword], "^" &amp; keywords_copy[[#This Row],[keyword]] &amp; ".*")) * (keywords_copy[keep]=1), ""))</f>
        <v>monitor, monitor, monitor, monitor, monitor, monitor</v>
      </c>
      <c r="S555" t="str" cm="1">
        <f t="array" ref="S55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56" spans="1:19" hidden="1" x14ac:dyDescent="0.3">
      <c r="A556" t="str">
        <f>IF(NOT(ISBLANK(keywords_copy[[#This Row],[correct value]])), keywords_copy[[#This Row],[correct value]], keywords_copy[[#This Row],[processed]])</f>
        <v>monitor</v>
      </c>
      <c r="B556">
        <f>LEN(keywords_copy[[#This Row],[keyword]])</f>
        <v>7</v>
      </c>
      <c r="C556">
        <v>0</v>
      </c>
      <c r="D556">
        <v>1</v>
      </c>
      <c r="E556" t="s">
        <v>390</v>
      </c>
      <c r="G556" t="b">
        <f>COUNTA(_xlfn.TEXTSPLIT(keywords_copy[[#This Row],[processed]]," "))=1</f>
        <v>1</v>
      </c>
      <c r="H556" t="s">
        <v>166</v>
      </c>
      <c r="I556" s="2" t="s">
        <v>166</v>
      </c>
      <c r="K556" cm="1">
        <f t="array" ref="K556">SUM(--((_xlfn.REGEXTEST(keywords_copy[keyword], "\b" &amp; keywords_copy[[#This Row],[keyword]] &amp; ".*")) * (keywords_copy[keep]=1) * (keywords_copy[QA]=keywords_copy[[#This Row],[QA]]) *  (keywords_copy[Redundant]&lt;&gt;1)))</f>
        <v>1</v>
      </c>
      <c r="L556" t="str" cm="1">
        <f t="array" ref="L556">_xlfn.TEXTJOIN(", ", TRUE, _xlfn._xlws.FILTER(keywords_copy[keyword], (_xlfn.REGEXTEST(keywords_copy[keyword], "\b" &amp; keywords_copy[[#This Row],[keyword]] &amp; ".*")) * (keywords_copy[keep]=1)  * (keywords_copy[QA]=keywords_copy[[#This Row],[QA]]) *  (keywords_copy[Redundant]&lt;&gt;1), ""))</f>
        <v>monitor</v>
      </c>
      <c r="M556" cm="1">
        <f t="array" ref="M556">SUM(--(RIGHT(_xlfn.TEXTSPLIT(keywords_copy[[#This Row],[processed]], ," "), 1) = "I"))</f>
        <v>0</v>
      </c>
      <c r="N556" cm="1">
        <f t="array" ref="N556">SUM(--(RIGHT(_xlfn.TEXTSPLIT(keywords_copy[[#This Row],[processed]], ," "), 2) = "bl"))</f>
        <v>0</v>
      </c>
      <c r="O556" cm="1">
        <f t="array" ref="O556">SUM(--(ISNUMBER(SEARCH(keywords_copy[[#This Row],[keyword]], keywords_copy[keyword]))))</f>
        <v>6</v>
      </c>
      <c r="P556" t="str" cm="1">
        <f t="array" ref="P556">_xlfn.TEXTJOIN(", ", TRUE, _xlfn._xlws.FILTER(keywords_copy[keyword], ISNUMBER(SEARCH(keywords_copy[[#This Row],[keyword]], keywords_copy[keyword])), ""))</f>
        <v>monitor, monitor, monitor, monitor, monitor, monitor</v>
      </c>
      <c r="Q556" cm="1">
        <f t="array" ref="Q556">SUM(--((_xlfn.REGEXTEST(keywords_copy[keyword], "^" &amp; keywords_copy[[#This Row],[keyword]] &amp; ".*")) * (keywords_copy[keep]=1) ))</f>
        <v>6</v>
      </c>
      <c r="R556" t="str" cm="1">
        <f t="array" ref="R556">_xlfn.TEXTJOIN(", ", TRUE, _xlfn._xlws.FILTER(keywords_copy[keyword], (_xlfn.REGEXTEST(keywords_copy[keyword], "^" &amp; keywords_copy[[#This Row],[keyword]] &amp; ".*")) * (keywords_copy[keep]=1), ""))</f>
        <v>monitor, monitor, monitor, monitor, monitor, monitor</v>
      </c>
      <c r="S556" t="str" cm="1">
        <f t="array" ref="S55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57" spans="1:19" hidden="1" x14ac:dyDescent="0.3">
      <c r="A557" t="str">
        <f>IF(NOT(ISBLANK(keywords_copy[[#This Row],[correct value]])), keywords_copy[[#This Row],[correct value]], keywords_copy[[#This Row],[processed]])</f>
        <v>monitor</v>
      </c>
      <c r="B557">
        <f>LEN(keywords_copy[[#This Row],[keyword]])</f>
        <v>7</v>
      </c>
      <c r="C557">
        <v>0</v>
      </c>
      <c r="D557">
        <v>1</v>
      </c>
      <c r="E557" t="s">
        <v>399</v>
      </c>
      <c r="G557" t="b">
        <f>COUNTA(_xlfn.TEXTSPLIT(keywords_copy[[#This Row],[processed]]," "))=1</f>
        <v>1</v>
      </c>
      <c r="H557" t="s">
        <v>166</v>
      </c>
      <c r="I557" s="2" t="s">
        <v>166</v>
      </c>
      <c r="K557" cm="1">
        <f t="array" ref="K557">SUM(--((_xlfn.REGEXTEST(keywords_copy[keyword], "\b" &amp; keywords_copy[[#This Row],[keyword]] &amp; ".*")) * (keywords_copy[keep]=1) * (keywords_copy[QA]=keywords_copy[[#This Row],[QA]]) *  (keywords_copy[Redundant]&lt;&gt;1)))</f>
        <v>1</v>
      </c>
      <c r="L557" t="str" cm="1">
        <f t="array" ref="L557">_xlfn.TEXTJOIN(", ", TRUE, _xlfn._xlws.FILTER(keywords_copy[keyword], (_xlfn.REGEXTEST(keywords_copy[keyword], "\b" &amp; keywords_copy[[#This Row],[keyword]] &amp; ".*")) * (keywords_copy[keep]=1)  * (keywords_copy[QA]=keywords_copy[[#This Row],[QA]]) *  (keywords_copy[Redundant]&lt;&gt;1), ""))</f>
        <v>monitor</v>
      </c>
      <c r="M557" cm="1">
        <f t="array" ref="M557">SUM(--(RIGHT(_xlfn.TEXTSPLIT(keywords_copy[[#This Row],[processed]], ," "), 1) = "I"))</f>
        <v>0</v>
      </c>
      <c r="N557" cm="1">
        <f t="array" ref="N557">SUM(--(RIGHT(_xlfn.TEXTSPLIT(keywords_copy[[#This Row],[processed]], ," "), 2) = "bl"))</f>
        <v>0</v>
      </c>
      <c r="O557" cm="1">
        <f t="array" ref="O557">SUM(--(ISNUMBER(SEARCH(keywords_copy[[#This Row],[keyword]], keywords_copy[keyword]))))</f>
        <v>6</v>
      </c>
      <c r="P557" t="str" cm="1">
        <f t="array" ref="P557">_xlfn.TEXTJOIN(", ", TRUE, _xlfn._xlws.FILTER(keywords_copy[keyword], ISNUMBER(SEARCH(keywords_copy[[#This Row],[keyword]], keywords_copy[keyword])), ""))</f>
        <v>monitor, monitor, monitor, monitor, monitor, monitor</v>
      </c>
      <c r="Q557" cm="1">
        <f t="array" ref="Q557">SUM(--((_xlfn.REGEXTEST(keywords_copy[keyword], "^" &amp; keywords_copy[[#This Row],[keyword]] &amp; ".*")) * (keywords_copy[keep]=1) ))</f>
        <v>6</v>
      </c>
      <c r="R557" t="str" cm="1">
        <f t="array" ref="R557">_xlfn.TEXTJOIN(", ", TRUE, _xlfn._xlws.FILTER(keywords_copy[keyword], (_xlfn.REGEXTEST(keywords_copy[keyword], "^" &amp; keywords_copy[[#This Row],[keyword]] &amp; ".*")) * (keywords_copy[keep]=1), ""))</f>
        <v>monitor, monitor, monitor, monitor, monitor, monitor</v>
      </c>
      <c r="S557" t="str" cm="1">
        <f t="array" ref="S55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58" spans="1:19" hidden="1" x14ac:dyDescent="0.3">
      <c r="A558" t="str">
        <f>IF(NOT(ISBLANK(keywords_copy[[#This Row],[correct value]])), keywords_copy[[#This Row],[correct value]], keywords_copy[[#This Row],[processed]])</f>
        <v>monitor</v>
      </c>
      <c r="B558">
        <f>LEN(keywords_copy[[#This Row],[keyword]])</f>
        <v>7</v>
      </c>
      <c r="C558">
        <v>0</v>
      </c>
      <c r="D558">
        <v>1</v>
      </c>
      <c r="E558" t="s">
        <v>861</v>
      </c>
      <c r="G558" t="b">
        <f>COUNTA(_xlfn.TEXTSPLIT(keywords_copy[[#This Row],[processed]]," "))=1</f>
        <v>1</v>
      </c>
      <c r="H558" t="s">
        <v>166</v>
      </c>
      <c r="I558" s="2" t="s">
        <v>166</v>
      </c>
      <c r="K558" cm="1">
        <f t="array" ref="K558">SUM(--((_xlfn.REGEXTEST(keywords_copy[keyword], "\b" &amp; keywords_copy[[#This Row],[keyword]] &amp; ".*")) * (keywords_copy[keep]=1) * (keywords_copy[QA]=keywords_copy[[#This Row],[QA]]) *  (keywords_copy[Redundant]&lt;&gt;1)))</f>
        <v>1</v>
      </c>
      <c r="L558" t="str" cm="1">
        <f t="array" ref="L558">_xlfn.TEXTJOIN(", ", TRUE, _xlfn._xlws.FILTER(keywords_copy[keyword], (_xlfn.REGEXTEST(keywords_copy[keyword], "\b" &amp; keywords_copy[[#This Row],[keyword]] &amp; ".*")) * (keywords_copy[keep]=1)  * (keywords_copy[QA]=keywords_copy[[#This Row],[QA]]) *  (keywords_copy[Redundant]&lt;&gt;1), ""))</f>
        <v>monitor</v>
      </c>
      <c r="M558" cm="1">
        <f t="array" ref="M558">SUM(--(RIGHT(_xlfn.TEXTSPLIT(keywords_copy[[#This Row],[processed]], ," "), 1) = "I"))</f>
        <v>0</v>
      </c>
      <c r="N558" cm="1">
        <f t="array" ref="N558">SUM(--(RIGHT(_xlfn.TEXTSPLIT(keywords_copy[[#This Row],[processed]], ," "), 2) = "bl"))</f>
        <v>0</v>
      </c>
      <c r="O558" cm="1">
        <f t="array" ref="O558">SUM(--(ISNUMBER(SEARCH(keywords_copy[[#This Row],[keyword]], keywords_copy[keyword]))))</f>
        <v>6</v>
      </c>
      <c r="P558" t="str" cm="1">
        <f t="array" ref="P558">_xlfn.TEXTJOIN(", ", TRUE, _xlfn._xlws.FILTER(keywords_copy[keyword], ISNUMBER(SEARCH(keywords_copy[[#This Row],[keyword]], keywords_copy[keyword])), ""))</f>
        <v>monitor, monitor, monitor, monitor, monitor, monitor</v>
      </c>
      <c r="Q558" cm="1">
        <f t="array" ref="Q558">SUM(--((_xlfn.REGEXTEST(keywords_copy[keyword], "^" &amp; keywords_copy[[#This Row],[keyword]] &amp; ".*")) * (keywords_copy[keep]=1) ))</f>
        <v>6</v>
      </c>
      <c r="R558" t="str" cm="1">
        <f t="array" ref="R558">_xlfn.TEXTJOIN(", ", TRUE, _xlfn._xlws.FILTER(keywords_copy[keyword], (_xlfn.REGEXTEST(keywords_copy[keyword], "^" &amp; keywords_copy[[#This Row],[keyword]] &amp; ".*")) * (keywords_copy[keep]=1), ""))</f>
        <v>monitor, monitor, monitor, monitor, monitor, monitor</v>
      </c>
      <c r="S558" t="str" cm="1">
        <f t="array" ref="S5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59" spans="1:19" hidden="1" x14ac:dyDescent="0.3">
      <c r="A559" t="str">
        <f>IF(NOT(ISBLANK(keywords_copy[[#This Row],[correct value]])), keywords_copy[[#This Row],[correct value]], keywords_copy[[#This Row],[processed]])</f>
        <v>permiss</v>
      </c>
      <c r="B559">
        <f>LEN(keywords_copy[[#This Row],[keyword]])</f>
        <v>7</v>
      </c>
      <c r="C559">
        <v>0</v>
      </c>
      <c r="D559">
        <v>1</v>
      </c>
      <c r="E559" t="s">
        <v>969</v>
      </c>
      <c r="G559" t="b">
        <f>COUNTA(_xlfn.TEXTSPLIT(keywords_copy[[#This Row],[processed]]," "))=1</f>
        <v>1</v>
      </c>
      <c r="H559" t="s">
        <v>905</v>
      </c>
      <c r="I559" s="2" t="s">
        <v>906</v>
      </c>
      <c r="K559" cm="1">
        <f t="array" ref="K559">SUM(--((_xlfn.REGEXTEST(keywords_copy[keyword], "\b" &amp; keywords_copy[[#This Row],[keyword]] &amp; ".*")) * (keywords_copy[keep]=1) * (keywords_copy[QA]=keywords_copy[[#This Row],[QA]]) *  (keywords_copy[Redundant]&lt;&gt;1)))</f>
        <v>1</v>
      </c>
      <c r="L559" t="str" cm="1">
        <f t="array" ref="L559">_xlfn.TEXTJOIN(", ", TRUE, _xlfn._xlws.FILTER(keywords_copy[keyword], (_xlfn.REGEXTEST(keywords_copy[keyword], "\b" &amp; keywords_copy[[#This Row],[keyword]] &amp; ".*")) * (keywords_copy[keep]=1)  * (keywords_copy[QA]=keywords_copy[[#This Row],[QA]]) *  (keywords_copy[Redundant]&lt;&gt;1), ""))</f>
        <v>permiss</v>
      </c>
      <c r="M559" cm="1">
        <f t="array" ref="M559">SUM(--(RIGHT(_xlfn.TEXTSPLIT(keywords_copy[[#This Row],[processed]], ," "), 1) = "I"))</f>
        <v>0</v>
      </c>
      <c r="N559" cm="1">
        <f t="array" ref="N559">SUM(--(RIGHT(_xlfn.TEXTSPLIT(keywords_copy[[#This Row],[processed]], ," "), 2) = "bl"))</f>
        <v>0</v>
      </c>
      <c r="O559" cm="1">
        <f t="array" ref="O559">SUM(--(ISNUMBER(SEARCH(keywords_copy[[#This Row],[keyword]], keywords_copy[keyword]))))</f>
        <v>1</v>
      </c>
      <c r="P559" t="str" cm="1">
        <f t="array" ref="P559">_xlfn.TEXTJOIN(", ", TRUE, _xlfn._xlws.FILTER(keywords_copy[keyword], ISNUMBER(SEARCH(keywords_copy[[#This Row],[keyword]], keywords_copy[keyword])), ""))</f>
        <v>permiss</v>
      </c>
      <c r="Q559" cm="1">
        <f t="array" ref="Q559">SUM(--((_xlfn.REGEXTEST(keywords_copy[keyword], "^" &amp; keywords_copy[[#This Row],[keyword]] &amp; ".*")) * (keywords_copy[keep]=1) ))</f>
        <v>1</v>
      </c>
      <c r="R559" t="str" cm="1">
        <f t="array" ref="R559">_xlfn.TEXTJOIN(", ", TRUE, _xlfn._xlws.FILTER(keywords_copy[keyword], (_xlfn.REGEXTEST(keywords_copy[keyword], "^" &amp; keywords_copy[[#This Row],[keyword]] &amp; ".*")) * (keywords_copy[keep]=1), ""))</f>
        <v>permiss</v>
      </c>
      <c r="S559" t="str" cm="1">
        <f t="array" ref="S55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560" spans="1:19" x14ac:dyDescent="0.3">
      <c r="A560" s="6" t="str">
        <f>IF(NOT(ISBLANK(keywords_copy[[#This Row],[correct value]])), keywords_copy[[#This Row],[correct value]], keywords_copy[[#This Row],[processed]])</f>
        <v>mttd</v>
      </c>
      <c r="B560" s="6">
        <f>LEN(keywords_copy[[#This Row],[keyword]])</f>
        <v>4</v>
      </c>
      <c r="C560">
        <v>0</v>
      </c>
      <c r="D560">
        <v>0</v>
      </c>
      <c r="E560" t="s">
        <v>131</v>
      </c>
      <c r="G560" t="b">
        <f>COUNTA(_xlfn.TEXTSPLIT(keywords_copy[[#This Row],[processed]]," "))=1</f>
        <v>1</v>
      </c>
      <c r="H560" t="s">
        <v>136</v>
      </c>
      <c r="I560" t="s">
        <v>191</v>
      </c>
      <c r="K560" cm="1">
        <f t="array" ref="K560">SUM(--((_xlfn.REGEXTEST(keywords_copy[keyword], "\b" &amp; keywords_copy[[#This Row],[keyword]] &amp; ".*")) * (keywords_copy[keep]=1) * (keywords_copy[QA]=keywords_copy[[#This Row],[QA]]) *  (keywords_copy[Redundant]&lt;&gt;1)))</f>
        <v>0</v>
      </c>
      <c r="L560" t="str" cm="1">
        <f t="array" ref="L560">_xlfn.TEXTJOIN(", ", TRUE, _xlfn._xlws.FILTER(keywords_copy[keyword], (_xlfn.REGEXTEST(keywords_copy[keyword], "\b" &amp; keywords_copy[[#This Row],[keyword]] &amp; ".*")) * (keywords_copy[keep]=1)  * (keywords_copy[QA]=keywords_copy[[#This Row],[QA]]) *  (keywords_copy[Redundant]&lt;&gt;1), ""))</f>
        <v/>
      </c>
      <c r="M560" cm="1">
        <f t="array" ref="M560">SUM(--(RIGHT(_xlfn.TEXTSPLIT(keywords_copy[[#This Row],[processed]], ," "), 1) = "I"))</f>
        <v>0</v>
      </c>
      <c r="N560" cm="1">
        <f t="array" ref="N560">SUM(--(RIGHT(_xlfn.TEXTSPLIT(keywords_copy[[#This Row],[processed]], ," "), 2) = "bl"))</f>
        <v>0</v>
      </c>
      <c r="O560" cm="1">
        <f t="array" ref="O560">SUM(--(ISNUMBER(SEARCH(keywords_copy[[#This Row],[keyword]], keywords_copy[keyword]))))</f>
        <v>2</v>
      </c>
      <c r="P560" t="str" cm="1">
        <f t="array" ref="P560">_xlfn.TEXTJOIN(", ", TRUE, _xlfn._xlws.FILTER(keywords_copy[keyword], ISNUMBER(SEARCH(keywords_copy[[#This Row],[keyword]], keywords_copy[keyword])), ""))</f>
        <v>mttd, mttd</v>
      </c>
      <c r="Q560" cm="1">
        <f t="array" ref="Q560">SUM(--((_xlfn.REGEXTEST(keywords_copy[keyword], "^" &amp; keywords_copy[[#This Row],[keyword]] &amp; ".*")) * (keywords_copy[keep]=1) ))</f>
        <v>1</v>
      </c>
      <c r="R560" t="str" cm="1">
        <f t="array" ref="R560">_xlfn.TEXTJOIN(", ", TRUE, _xlfn._xlws.FILTER(keywords_copy[keyword], (_xlfn.REGEXTEST(keywords_copy[keyword], "^" &amp; keywords_copy[[#This Row],[keyword]] &amp; ".*")) * (keywords_copy[keep]=1), ""))</f>
        <v>mttd</v>
      </c>
      <c r="S560" t="str" cm="1">
        <f t="array" ref="S56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61" spans="1:19" hidden="1" x14ac:dyDescent="0.3">
      <c r="A561" t="str">
        <f>IF(NOT(ISBLANK(keywords_copy[[#This Row],[correct value]])), keywords_copy[[#This Row],[correct value]], keywords_copy[[#This Row],[processed]])</f>
        <v>concern</v>
      </c>
      <c r="B561">
        <f>LEN(keywords_copy[[#This Row],[keyword]])</f>
        <v>7</v>
      </c>
      <c r="C561">
        <v>0</v>
      </c>
      <c r="D561">
        <v>1</v>
      </c>
      <c r="E561" t="s">
        <v>1262</v>
      </c>
      <c r="G561" t="b">
        <f>COUNTA(_xlfn.TEXTSPLIT(keywords_copy[[#This Row],[processed]]," "))=1</f>
        <v>1</v>
      </c>
      <c r="H561" t="s">
        <v>507</v>
      </c>
      <c r="I561" s="2" t="s">
        <v>507</v>
      </c>
      <c r="K561" cm="1">
        <f t="array" ref="K561">SUM(--((_xlfn.REGEXTEST(keywords_copy[keyword], "\b" &amp; keywords_copy[[#This Row],[keyword]] &amp; ".*")) * (keywords_copy[keep]=1) * (keywords_copy[QA]=keywords_copy[[#This Row],[QA]]) *  (keywords_copy[Redundant]&lt;&gt;1)))</f>
        <v>1</v>
      </c>
      <c r="L561" t="str" cm="1">
        <f t="array" ref="L561">_xlfn.TEXTJOIN(", ", TRUE, _xlfn._xlws.FILTER(keywords_copy[keyword], (_xlfn.REGEXTEST(keywords_copy[keyword], "\b" &amp; keywords_copy[[#This Row],[keyword]] &amp; ".*")) * (keywords_copy[keep]=1)  * (keywords_copy[QA]=keywords_copy[[#This Row],[QA]]) *  (keywords_copy[Redundant]&lt;&gt;1), ""))</f>
        <v>concern</v>
      </c>
      <c r="M561" cm="1">
        <f t="array" ref="M561">SUM(--(RIGHT(_xlfn.TEXTSPLIT(keywords_copy[[#This Row],[processed]], ," "), 1) = "I"))</f>
        <v>0</v>
      </c>
      <c r="N561" cm="1">
        <f t="array" ref="N561">SUM(--(RIGHT(_xlfn.TEXTSPLIT(keywords_copy[[#This Row],[processed]], ," "), 2) = "bl"))</f>
        <v>0</v>
      </c>
      <c r="O561" cm="1">
        <f t="array" ref="O561">SUM(--(ISNUMBER(SEARCH(keywords_copy[[#This Row],[keyword]], keywords_copy[keyword]))))</f>
        <v>2</v>
      </c>
      <c r="P561" t="str" cm="1">
        <f t="array" ref="P561">_xlfn.TEXTJOIN(", ", TRUE, _xlfn._xlws.FILTER(keywords_copy[keyword], ISNUMBER(SEARCH(keywords_copy[[#This Row],[keyword]], keywords_copy[keyword])), ""))</f>
        <v>concern, concern</v>
      </c>
      <c r="Q561" cm="1">
        <f t="array" ref="Q561">SUM(--((_xlfn.REGEXTEST(keywords_copy[keyword], "^" &amp; keywords_copy[[#This Row],[keyword]] &amp; ".*")) * (keywords_copy[keep]=1) ))</f>
        <v>2</v>
      </c>
      <c r="R561" t="str" cm="1">
        <f t="array" ref="R561">_xlfn.TEXTJOIN(", ", TRUE, _xlfn._xlws.FILTER(keywords_copy[keyword], (_xlfn.REGEXTEST(keywords_copy[keyword], "^" &amp; keywords_copy[[#This Row],[keyword]] &amp; ".*")) * (keywords_copy[keep]=1), ""))</f>
        <v>concern, concern</v>
      </c>
      <c r="S561" t="str" cm="1">
        <f t="array" ref="S56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62" spans="1:19" hidden="1" x14ac:dyDescent="0.3">
      <c r="A562" t="str">
        <f>IF(NOT(ISBLANK(keywords_copy[[#This Row],[correct value]])), keywords_copy[[#This Row],[correct value]], keywords_copy[[#This Row],[processed]])</f>
        <v>dialog</v>
      </c>
      <c r="B562">
        <f>LEN(keywords_copy[[#This Row],[keyword]])</f>
        <v>6</v>
      </c>
      <c r="C562">
        <v>0</v>
      </c>
      <c r="D562">
        <v>1</v>
      </c>
      <c r="E562" t="s">
        <v>1383</v>
      </c>
      <c r="G562" t="b">
        <f>COUNTA(_xlfn.TEXTSPLIT(keywords_copy[[#This Row],[processed]]," "))=1</f>
        <v>1</v>
      </c>
      <c r="H562" t="s">
        <v>1326</v>
      </c>
      <c r="I562" s="2" t="s">
        <v>1326</v>
      </c>
      <c r="K562" cm="1">
        <f t="array" ref="K562">SUM(--((_xlfn.REGEXTEST(keywords_copy[keyword], "\b" &amp; keywords_copy[[#This Row],[keyword]] &amp; ".*")) * (keywords_copy[keep]=1) * (keywords_copy[QA]=keywords_copy[[#This Row],[QA]]) *  (keywords_copy[Redundant]&lt;&gt;1)))</f>
        <v>1</v>
      </c>
      <c r="L562" t="str" cm="1">
        <f t="array" ref="L562">_xlfn.TEXTJOIN(", ", TRUE, _xlfn._xlws.FILTER(keywords_copy[keyword], (_xlfn.REGEXTEST(keywords_copy[keyword], "\b" &amp; keywords_copy[[#This Row],[keyword]] &amp; ".*")) * (keywords_copy[keep]=1)  * (keywords_copy[QA]=keywords_copy[[#This Row],[QA]]) *  (keywords_copy[Redundant]&lt;&gt;1), ""))</f>
        <v>dialog</v>
      </c>
      <c r="M562" cm="1">
        <f t="array" ref="M562">SUM(--(RIGHT(_xlfn.TEXTSPLIT(keywords_copy[[#This Row],[processed]], ," "), 1) = "I"))</f>
        <v>0</v>
      </c>
      <c r="N562" cm="1">
        <f t="array" ref="N562">SUM(--(RIGHT(_xlfn.TEXTSPLIT(keywords_copy[[#This Row],[processed]], ," "), 2) = "bl"))</f>
        <v>0</v>
      </c>
      <c r="O562" cm="1">
        <f t="array" ref="O562">SUM(--(ISNUMBER(SEARCH(keywords_copy[[#This Row],[keyword]], keywords_copy[keyword]))))</f>
        <v>1</v>
      </c>
      <c r="P562" t="str" cm="1">
        <f t="array" ref="P562">_xlfn.TEXTJOIN(", ", TRUE, _xlfn._xlws.FILTER(keywords_copy[keyword], ISNUMBER(SEARCH(keywords_copy[[#This Row],[keyword]], keywords_copy[keyword])), ""))</f>
        <v>dialog</v>
      </c>
      <c r="Q562" cm="1">
        <f t="array" ref="Q562">SUM(--((_xlfn.REGEXTEST(keywords_copy[keyword], "^" &amp; keywords_copy[[#This Row],[keyword]] &amp; ".*")) * (keywords_copy[keep]=1) ))</f>
        <v>1</v>
      </c>
      <c r="R562" t="str" cm="1">
        <f t="array" ref="R562">_xlfn.TEXTJOIN(", ", TRUE, _xlfn._xlws.FILTER(keywords_copy[keyword], (_xlfn.REGEXTEST(keywords_copy[keyword], "^" &amp; keywords_copy[[#This Row],[keyword]] &amp; ".*")) * (keywords_copy[keep]=1), ""))</f>
        <v>dialog</v>
      </c>
      <c r="S562" t="str" cm="1">
        <f t="array" ref="S56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63" spans="1:19" hidden="1" x14ac:dyDescent="0.3">
      <c r="A563" t="str">
        <f>IF(NOT(ISBLANK(keywords_copy[[#This Row],[correct value]])), keywords_copy[[#This Row],[correct value]], keywords_copy[[#This Row],[processed]])</f>
        <v>mtbf</v>
      </c>
      <c r="B563">
        <f>LEN(keywords_copy[[#This Row],[keyword]])</f>
        <v>4</v>
      </c>
      <c r="C563">
        <v>0</v>
      </c>
      <c r="D563">
        <v>1</v>
      </c>
      <c r="E563" t="s">
        <v>131</v>
      </c>
      <c r="G563" t="b">
        <f>COUNTA(_xlfn.TEXTSPLIT(keywords_copy[[#This Row],[processed]]," "))=1</f>
        <v>1</v>
      </c>
      <c r="H563" t="s">
        <v>164</v>
      </c>
      <c r="I563" t="s">
        <v>207</v>
      </c>
      <c r="K563" cm="1">
        <f t="array" ref="K563">SUM(--((_xlfn.REGEXTEST(keywords_copy[keyword], "\b" &amp; keywords_copy[[#This Row],[keyword]] &amp; ".*")) * (keywords_copy[keep]=1) * (keywords_copy[QA]=keywords_copy[[#This Row],[QA]]) *  (keywords_copy[Redundant]&lt;&gt;1)))</f>
        <v>1</v>
      </c>
      <c r="L563" t="str" cm="1">
        <f t="array" ref="L563">_xlfn.TEXTJOIN(", ", TRUE, _xlfn._xlws.FILTER(keywords_copy[keyword], (_xlfn.REGEXTEST(keywords_copy[keyword], "\b" &amp; keywords_copy[[#This Row],[keyword]] &amp; ".*")) * (keywords_copy[keep]=1)  * (keywords_copy[QA]=keywords_copy[[#This Row],[QA]]) *  (keywords_copy[Redundant]&lt;&gt;1), ""))</f>
        <v>mtbf</v>
      </c>
      <c r="M563" cm="1">
        <f t="array" ref="M563">SUM(--(RIGHT(_xlfn.TEXTSPLIT(keywords_copy[[#This Row],[processed]], ," "), 1) = "I"))</f>
        <v>0</v>
      </c>
      <c r="N563" cm="1">
        <f t="array" ref="N563">SUM(--(RIGHT(_xlfn.TEXTSPLIT(keywords_copy[[#This Row],[processed]], ," "), 2) = "bl"))</f>
        <v>0</v>
      </c>
      <c r="O563" cm="1">
        <f t="array" ref="O563">SUM(--(ISNUMBER(SEARCH(keywords_copy[[#This Row],[keyword]], keywords_copy[keyword]))))</f>
        <v>2</v>
      </c>
      <c r="P563" t="str" cm="1">
        <f t="array" ref="P563">_xlfn.TEXTJOIN(", ", TRUE, _xlfn._xlws.FILTER(keywords_copy[keyword], ISNUMBER(SEARCH(keywords_copy[[#This Row],[keyword]], keywords_copy[keyword])), ""))</f>
        <v>mtbf, mtbf</v>
      </c>
      <c r="Q563" cm="1">
        <f t="array" ref="Q563">SUM(--((_xlfn.REGEXTEST(keywords_copy[keyword], "^" &amp; keywords_copy[[#This Row],[keyword]] &amp; ".*")) * (keywords_copy[keep]=1) ))</f>
        <v>2</v>
      </c>
      <c r="R563" t="str" cm="1">
        <f t="array" ref="R563">_xlfn.TEXTJOIN(", ", TRUE, _xlfn._xlws.FILTER(keywords_copy[keyword], (_xlfn.REGEXTEST(keywords_copy[keyword], "^" &amp; keywords_copy[[#This Row],[keyword]] &amp; ".*")) * (keywords_copy[keep]=1), ""))</f>
        <v>mtbf, mtbf</v>
      </c>
      <c r="S563" t="str" cm="1">
        <f t="array" ref="S56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64" spans="1:19" hidden="1" x14ac:dyDescent="0.3">
      <c r="A564" t="str">
        <f>IF(NOT(ISBLANK(keywords_copy[[#This Row],[correct value]])), keywords_copy[[#This Row],[correct value]], keywords_copy[[#This Row],[processed]])</f>
        <v>mtbf</v>
      </c>
      <c r="B564">
        <f>LEN(keywords_copy[[#This Row],[keyword]])</f>
        <v>4</v>
      </c>
      <c r="C564">
        <v>0</v>
      </c>
      <c r="D564">
        <v>1</v>
      </c>
      <c r="E564" t="s">
        <v>861</v>
      </c>
      <c r="G564" t="b">
        <f>COUNTA(_xlfn.TEXTSPLIT(keywords_copy[[#This Row],[processed]]," "))=1</f>
        <v>1</v>
      </c>
      <c r="H564" t="s">
        <v>164</v>
      </c>
      <c r="I564" s="2" t="s">
        <v>207</v>
      </c>
      <c r="K564" cm="1">
        <f t="array" ref="K564">SUM(--((_xlfn.REGEXTEST(keywords_copy[keyword], "\b" &amp; keywords_copy[[#This Row],[keyword]] &amp; ".*")) * (keywords_copy[keep]=1) * (keywords_copy[QA]=keywords_copy[[#This Row],[QA]]) *  (keywords_copy[Redundant]&lt;&gt;1)))</f>
        <v>1</v>
      </c>
      <c r="L564" t="str" cm="1">
        <f t="array" ref="L564">_xlfn.TEXTJOIN(", ", TRUE, _xlfn._xlws.FILTER(keywords_copy[keyword], (_xlfn.REGEXTEST(keywords_copy[keyword], "\b" &amp; keywords_copy[[#This Row],[keyword]] &amp; ".*")) * (keywords_copy[keep]=1)  * (keywords_copy[QA]=keywords_copy[[#This Row],[QA]]) *  (keywords_copy[Redundant]&lt;&gt;1), ""))</f>
        <v>mtbf</v>
      </c>
      <c r="M564" cm="1">
        <f t="array" ref="M564">SUM(--(RIGHT(_xlfn.TEXTSPLIT(keywords_copy[[#This Row],[processed]], ," "), 1) = "I"))</f>
        <v>0</v>
      </c>
      <c r="N564" cm="1">
        <f t="array" ref="N564">SUM(--(RIGHT(_xlfn.TEXTSPLIT(keywords_copy[[#This Row],[processed]], ," "), 2) = "bl"))</f>
        <v>0</v>
      </c>
      <c r="O564" cm="1">
        <f t="array" ref="O564">SUM(--(ISNUMBER(SEARCH(keywords_copy[[#This Row],[keyword]], keywords_copy[keyword]))))</f>
        <v>2</v>
      </c>
      <c r="P564" t="str" cm="1">
        <f t="array" ref="P564">_xlfn.TEXTJOIN(", ", TRUE, _xlfn._xlws.FILTER(keywords_copy[keyword], ISNUMBER(SEARCH(keywords_copy[[#This Row],[keyword]], keywords_copy[keyword])), ""))</f>
        <v>mtbf, mtbf</v>
      </c>
      <c r="Q564" cm="1">
        <f t="array" ref="Q564">SUM(--((_xlfn.REGEXTEST(keywords_copy[keyword], "^" &amp; keywords_copy[[#This Row],[keyword]] &amp; ".*")) * (keywords_copy[keep]=1) ))</f>
        <v>2</v>
      </c>
      <c r="R564" t="str" cm="1">
        <f t="array" ref="R564">_xlfn.TEXTJOIN(", ", TRUE, _xlfn._xlws.FILTER(keywords_copy[keyword], (_xlfn.REGEXTEST(keywords_copy[keyword], "^" &amp; keywords_copy[[#This Row],[keyword]] &amp; ".*")) * (keywords_copy[keep]=1), ""))</f>
        <v>mtbf, mtbf</v>
      </c>
      <c r="S564" t="str" cm="1">
        <f t="array" ref="S56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65" spans="1:19" hidden="1" x14ac:dyDescent="0.3">
      <c r="A565" t="str">
        <f>IF(NOT(ISBLANK(keywords_copy[[#This Row],[correct value]])), keywords_copy[[#This Row],[correct value]], keywords_copy[[#This Row],[processed]])</f>
        <v>audit</v>
      </c>
      <c r="B565">
        <f>LEN(keywords_copy[[#This Row],[keyword]])</f>
        <v>5</v>
      </c>
      <c r="C565">
        <v>0</v>
      </c>
      <c r="D565">
        <v>1</v>
      </c>
      <c r="E565" t="s">
        <v>1184</v>
      </c>
      <c r="G565" t="b">
        <f>COUNTA(_xlfn.TEXTSPLIT(keywords_copy[[#This Row],[processed]]," "))=1</f>
        <v>1</v>
      </c>
      <c r="H565" t="s">
        <v>304</v>
      </c>
      <c r="I565" s="2" t="s">
        <v>304</v>
      </c>
      <c r="K565" cm="1">
        <f t="array" ref="K565">SUM(--((_xlfn.REGEXTEST(keywords_copy[keyword], "\b" &amp; keywords_copy[[#This Row],[keyword]] &amp; ".*")) * (keywords_copy[keep]=1) * (keywords_copy[QA]=keywords_copy[[#This Row],[QA]]) *  (keywords_copy[Redundant]&lt;&gt;1)))</f>
        <v>1</v>
      </c>
      <c r="L565" t="str" cm="1">
        <f t="array" ref="L565">_xlfn.TEXTJOIN(", ", TRUE, _xlfn._xlws.FILTER(keywords_copy[keyword], (_xlfn.REGEXTEST(keywords_copy[keyword], "\b" &amp; keywords_copy[[#This Row],[keyword]] &amp; ".*")) * (keywords_copy[keep]=1)  * (keywords_copy[QA]=keywords_copy[[#This Row],[QA]]) *  (keywords_copy[Redundant]&lt;&gt;1), ""))</f>
        <v>audit</v>
      </c>
      <c r="M565" cm="1">
        <f t="array" ref="M565">SUM(--(RIGHT(_xlfn.TEXTSPLIT(keywords_copy[[#This Row],[processed]], ," "), 1) = "I"))</f>
        <v>0</v>
      </c>
      <c r="N565" cm="1">
        <f t="array" ref="N565">SUM(--(RIGHT(_xlfn.TEXTSPLIT(keywords_copy[[#This Row],[processed]], ," "), 2) = "bl"))</f>
        <v>0</v>
      </c>
      <c r="O565" cm="1">
        <f t="array" ref="O565">SUM(--(ISNUMBER(SEARCH(keywords_copy[[#This Row],[keyword]], keywords_copy[keyword]))))</f>
        <v>3</v>
      </c>
      <c r="P565" t="str" cm="1">
        <f t="array" ref="P565">_xlfn.TEXTJOIN(", ", TRUE, _xlfn._xlws.FILTER(keywords_copy[keyword], ISNUMBER(SEARCH(keywords_copy[[#This Row],[keyword]], keywords_copy[keyword])), ""))</f>
        <v>audit, audit trail, audit</v>
      </c>
      <c r="Q565" cm="1">
        <f t="array" ref="Q565">SUM(--((_xlfn.REGEXTEST(keywords_copy[keyword], "^" &amp; keywords_copy[[#This Row],[keyword]] &amp; ".*")) * (keywords_copy[keep]=1) ))</f>
        <v>2</v>
      </c>
      <c r="R565" t="str" cm="1">
        <f t="array" ref="R565">_xlfn.TEXTJOIN(", ", TRUE, _xlfn._xlws.FILTER(keywords_copy[keyword], (_xlfn.REGEXTEST(keywords_copy[keyword], "^" &amp; keywords_copy[[#This Row],[keyword]] &amp; ".*")) * (keywords_copy[keep]=1), ""))</f>
        <v>audit, audit</v>
      </c>
      <c r="S565" t="str" cm="1">
        <f t="array" ref="S56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66" spans="1:19" hidden="1" x14ac:dyDescent="0.3">
      <c r="A566" t="str">
        <f>IF(NOT(ISBLANK(keywords_copy[[#This Row],[correct value]])), keywords_copy[[#This Row],[correct value]], keywords_copy[[#This Row],[processed]])</f>
        <v>mttd</v>
      </c>
      <c r="B566">
        <f>LEN(keywords_copy[[#This Row],[keyword]])</f>
        <v>4</v>
      </c>
      <c r="C566">
        <v>0</v>
      </c>
      <c r="D566">
        <v>1</v>
      </c>
      <c r="E566" t="s">
        <v>861</v>
      </c>
      <c r="G566" t="b">
        <f>COUNTA(_xlfn.TEXTSPLIT(keywords_copy[[#This Row],[processed]]," "))=1</f>
        <v>1</v>
      </c>
      <c r="H566" t="s">
        <v>136</v>
      </c>
      <c r="I566" s="2" t="s">
        <v>191</v>
      </c>
      <c r="K566" cm="1">
        <f t="array" ref="K566">SUM(--((_xlfn.REGEXTEST(keywords_copy[keyword], "\b" &amp; keywords_copy[[#This Row],[keyword]] &amp; ".*")) * (keywords_copy[keep]=1) * (keywords_copy[QA]=keywords_copy[[#This Row],[QA]]) *  (keywords_copy[Redundant]&lt;&gt;1)))</f>
        <v>1</v>
      </c>
      <c r="L566" t="str" cm="1">
        <f t="array" ref="L566">_xlfn.TEXTJOIN(", ", TRUE, _xlfn._xlws.FILTER(keywords_copy[keyword], (_xlfn.REGEXTEST(keywords_copy[keyword], "\b" &amp; keywords_copy[[#This Row],[keyword]] &amp; ".*")) * (keywords_copy[keep]=1)  * (keywords_copy[QA]=keywords_copy[[#This Row],[QA]]) *  (keywords_copy[Redundant]&lt;&gt;1), ""))</f>
        <v>mttd</v>
      </c>
      <c r="M566" cm="1">
        <f t="array" ref="M566">SUM(--(RIGHT(_xlfn.TEXTSPLIT(keywords_copy[[#This Row],[processed]], ," "), 1) = "I"))</f>
        <v>0</v>
      </c>
      <c r="N566" cm="1">
        <f t="array" ref="N566">SUM(--(RIGHT(_xlfn.TEXTSPLIT(keywords_copy[[#This Row],[processed]], ," "), 2) = "bl"))</f>
        <v>0</v>
      </c>
      <c r="O566" cm="1">
        <f t="array" ref="O566">SUM(--(ISNUMBER(SEARCH(keywords_copy[[#This Row],[keyword]], keywords_copy[keyword]))))</f>
        <v>2</v>
      </c>
      <c r="P566" t="str" cm="1">
        <f t="array" ref="P566">_xlfn.TEXTJOIN(", ", TRUE, _xlfn._xlws.FILTER(keywords_copy[keyword], ISNUMBER(SEARCH(keywords_copy[[#This Row],[keyword]], keywords_copy[keyword])), ""))</f>
        <v>mttd, mttd</v>
      </c>
      <c r="Q566" cm="1">
        <f t="array" ref="Q566">SUM(--((_xlfn.REGEXTEST(keywords_copy[keyword], "^" &amp; keywords_copy[[#This Row],[keyword]] &amp; ".*")) * (keywords_copy[keep]=1) ))</f>
        <v>1</v>
      </c>
      <c r="R566" t="str" cm="1">
        <f t="array" ref="R566">_xlfn.TEXTJOIN(", ", TRUE, _xlfn._xlws.FILTER(keywords_copy[keyword], (_xlfn.REGEXTEST(keywords_copy[keyword], "^" &amp; keywords_copy[[#This Row],[keyword]] &amp; ".*")) * (keywords_copy[keep]=1), ""))</f>
        <v>mttd</v>
      </c>
      <c r="S566" t="str" cm="1">
        <f t="array" ref="S5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67" spans="1:19" hidden="1" x14ac:dyDescent="0.3">
      <c r="A567" t="str">
        <f>IF(NOT(ISBLANK(keywords_copy[[#This Row],[correct value]])), keywords_copy[[#This Row],[correct value]], keywords_copy[[#This Row],[processed]])</f>
        <v>mttf</v>
      </c>
      <c r="B567">
        <f>LEN(keywords_copy[[#This Row],[keyword]])</f>
        <v>4</v>
      </c>
      <c r="C567">
        <v>0</v>
      </c>
      <c r="D567">
        <v>1</v>
      </c>
      <c r="E567" t="s">
        <v>131</v>
      </c>
      <c r="G567" t="b">
        <f>COUNTA(_xlfn.TEXTSPLIT(keywords_copy[[#This Row],[processed]]," "))=1</f>
        <v>1</v>
      </c>
      <c r="H567" t="s">
        <v>186</v>
      </c>
      <c r="I567" t="s">
        <v>218</v>
      </c>
      <c r="K567" cm="1">
        <f t="array" ref="K567">SUM(--((_xlfn.REGEXTEST(keywords_copy[keyword], "\b" &amp; keywords_copy[[#This Row],[keyword]] &amp; ".*")) * (keywords_copy[keep]=1) * (keywords_copy[QA]=keywords_copy[[#This Row],[QA]]) *  (keywords_copy[Redundant]&lt;&gt;1)))</f>
        <v>1</v>
      </c>
      <c r="L567" t="str" cm="1">
        <f t="array" ref="L567">_xlfn.TEXTJOIN(", ", TRUE, _xlfn._xlws.FILTER(keywords_copy[keyword], (_xlfn.REGEXTEST(keywords_copy[keyword], "\b" &amp; keywords_copy[[#This Row],[keyword]] &amp; ".*")) * (keywords_copy[keep]=1)  * (keywords_copy[QA]=keywords_copy[[#This Row],[QA]]) *  (keywords_copy[Redundant]&lt;&gt;1), ""))</f>
        <v>mttf</v>
      </c>
      <c r="M567" cm="1">
        <f t="array" ref="M567">SUM(--(RIGHT(_xlfn.TEXTSPLIT(keywords_copy[[#This Row],[processed]], ," "), 1) = "I"))</f>
        <v>0</v>
      </c>
      <c r="N567" cm="1">
        <f t="array" ref="N567">SUM(--(RIGHT(_xlfn.TEXTSPLIT(keywords_copy[[#This Row],[processed]], ," "), 2) = "bl"))</f>
        <v>0</v>
      </c>
      <c r="O567" cm="1">
        <f t="array" ref="O567">SUM(--(ISNUMBER(SEARCH(keywords_copy[[#This Row],[keyword]], keywords_copy[keyword]))))</f>
        <v>2</v>
      </c>
      <c r="P567" t="str" cm="1">
        <f t="array" ref="P567">_xlfn.TEXTJOIN(", ", TRUE, _xlfn._xlws.FILTER(keywords_copy[keyword], ISNUMBER(SEARCH(keywords_copy[[#This Row],[keyword]], keywords_copy[keyword])), ""))</f>
        <v>mttf, mttf</v>
      </c>
      <c r="Q567" cm="1">
        <f t="array" ref="Q567">SUM(--((_xlfn.REGEXTEST(keywords_copy[keyword], "^" &amp; keywords_copy[[#This Row],[keyword]] &amp; ".*")) * (keywords_copy[keep]=1) ))</f>
        <v>2</v>
      </c>
      <c r="R567" t="str" cm="1">
        <f t="array" ref="R567">_xlfn.TEXTJOIN(", ", TRUE, _xlfn._xlws.FILTER(keywords_copy[keyword], (_xlfn.REGEXTEST(keywords_copy[keyword], "^" &amp; keywords_copy[[#This Row],[keyword]] &amp; ".*")) * (keywords_copy[keep]=1), ""))</f>
        <v>mttf, mttf</v>
      </c>
      <c r="S567" t="str" cm="1">
        <f t="array" ref="S56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68" spans="1:19" hidden="1" x14ac:dyDescent="0.3">
      <c r="A568" t="str">
        <f>IF(NOT(ISBLANK(keywords_copy[[#This Row],[correct value]])), keywords_copy[[#This Row],[correct value]], keywords_copy[[#This Row],[processed]])</f>
        <v>mttf</v>
      </c>
      <c r="B568">
        <f>LEN(keywords_copy[[#This Row],[keyword]])</f>
        <v>4</v>
      </c>
      <c r="C568">
        <v>0</v>
      </c>
      <c r="D568">
        <v>1</v>
      </c>
      <c r="E568" t="s">
        <v>861</v>
      </c>
      <c r="G568" t="b">
        <f>COUNTA(_xlfn.TEXTSPLIT(keywords_copy[[#This Row],[processed]]," "))=1</f>
        <v>1</v>
      </c>
      <c r="H568" t="s">
        <v>186</v>
      </c>
      <c r="I568" s="2" t="s">
        <v>218</v>
      </c>
      <c r="K568" cm="1">
        <f t="array" ref="K568">SUM(--((_xlfn.REGEXTEST(keywords_copy[keyword], "\b" &amp; keywords_copy[[#This Row],[keyword]] &amp; ".*")) * (keywords_copy[keep]=1) * (keywords_copy[QA]=keywords_copy[[#This Row],[QA]]) *  (keywords_copy[Redundant]&lt;&gt;1)))</f>
        <v>1</v>
      </c>
      <c r="L568" t="str" cm="1">
        <f t="array" ref="L568">_xlfn.TEXTJOIN(", ", TRUE, _xlfn._xlws.FILTER(keywords_copy[keyword], (_xlfn.REGEXTEST(keywords_copy[keyword], "\b" &amp; keywords_copy[[#This Row],[keyword]] &amp; ".*")) * (keywords_copy[keep]=1)  * (keywords_copy[QA]=keywords_copy[[#This Row],[QA]]) *  (keywords_copy[Redundant]&lt;&gt;1), ""))</f>
        <v>mttf</v>
      </c>
      <c r="M568" cm="1">
        <f t="array" ref="M568">SUM(--(RIGHT(_xlfn.TEXTSPLIT(keywords_copy[[#This Row],[processed]], ," "), 1) = "I"))</f>
        <v>0</v>
      </c>
      <c r="N568" cm="1">
        <f t="array" ref="N568">SUM(--(RIGHT(_xlfn.TEXTSPLIT(keywords_copy[[#This Row],[processed]], ," "), 2) = "bl"))</f>
        <v>0</v>
      </c>
      <c r="O568" cm="1">
        <f t="array" ref="O568">SUM(--(ISNUMBER(SEARCH(keywords_copy[[#This Row],[keyword]], keywords_copy[keyword]))))</f>
        <v>2</v>
      </c>
      <c r="P568" t="str" cm="1">
        <f t="array" ref="P568">_xlfn.TEXTJOIN(", ", TRUE, _xlfn._xlws.FILTER(keywords_copy[keyword], ISNUMBER(SEARCH(keywords_copy[[#This Row],[keyword]], keywords_copy[keyword])), ""))</f>
        <v>mttf, mttf</v>
      </c>
      <c r="Q568" cm="1">
        <f t="array" ref="Q568">SUM(--((_xlfn.REGEXTEST(keywords_copy[keyword], "^" &amp; keywords_copy[[#This Row],[keyword]] &amp; ".*")) * (keywords_copy[keep]=1) ))</f>
        <v>2</v>
      </c>
      <c r="R568" t="str" cm="1">
        <f t="array" ref="R568">_xlfn.TEXTJOIN(", ", TRUE, _xlfn._xlws.FILTER(keywords_copy[keyword], (_xlfn.REGEXTEST(keywords_copy[keyword], "^" &amp; keywords_copy[[#This Row],[keyword]] &amp; ".*")) * (keywords_copy[keep]=1), ""))</f>
        <v>mttf, mttf</v>
      </c>
      <c r="S568" t="str" cm="1">
        <f t="array" ref="S56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69" spans="1:19" hidden="1" x14ac:dyDescent="0.3">
      <c r="A569" t="str">
        <f>IF(NOT(ISBLANK(keywords_copy[[#This Row],[correct value]])), keywords_copy[[#This Row],[correct value]], keywords_copy[[#This Row],[processed]])</f>
        <v>mttr</v>
      </c>
      <c r="B569">
        <f>LEN(keywords_copy[[#This Row],[keyword]])</f>
        <v>4</v>
      </c>
      <c r="C569">
        <v>0</v>
      </c>
      <c r="D569">
        <v>1</v>
      </c>
      <c r="E569" t="s">
        <v>131</v>
      </c>
      <c r="G569" t="b">
        <f>COUNTA(_xlfn.TEXTSPLIT(keywords_copy[[#This Row],[processed]]," "))=1</f>
        <v>1</v>
      </c>
      <c r="H569" t="s">
        <v>165</v>
      </c>
      <c r="I569" t="s">
        <v>208</v>
      </c>
      <c r="K569" cm="1">
        <f t="array" ref="K569">SUM(--((_xlfn.REGEXTEST(keywords_copy[keyword], "\b" &amp; keywords_copy[[#This Row],[keyword]] &amp; ".*")) * (keywords_copy[keep]=1) * (keywords_copy[QA]=keywords_copy[[#This Row],[QA]]) *  (keywords_copy[Redundant]&lt;&gt;1)))</f>
        <v>1</v>
      </c>
      <c r="L569" t="str" cm="1">
        <f t="array" ref="L569">_xlfn.TEXTJOIN(", ", TRUE, _xlfn._xlws.FILTER(keywords_copy[keyword], (_xlfn.REGEXTEST(keywords_copy[keyword], "\b" &amp; keywords_copy[[#This Row],[keyword]] &amp; ".*")) * (keywords_copy[keep]=1)  * (keywords_copy[QA]=keywords_copy[[#This Row],[QA]]) *  (keywords_copy[Redundant]&lt;&gt;1), ""))</f>
        <v>mttr</v>
      </c>
      <c r="M569" cm="1">
        <f t="array" ref="M569">SUM(--(RIGHT(_xlfn.TEXTSPLIT(keywords_copy[[#This Row],[processed]], ," "), 1) = "I"))</f>
        <v>0</v>
      </c>
      <c r="N569" cm="1">
        <f t="array" ref="N569">SUM(--(RIGHT(_xlfn.TEXTSPLIT(keywords_copy[[#This Row],[processed]], ," "), 2) = "bl"))</f>
        <v>0</v>
      </c>
      <c r="O569" cm="1">
        <f t="array" ref="O569">SUM(--(ISNUMBER(SEARCH(keywords_copy[[#This Row],[keyword]], keywords_copy[keyword]))))</f>
        <v>2</v>
      </c>
      <c r="P569" t="str" cm="1">
        <f t="array" ref="P569">_xlfn.TEXTJOIN(", ", TRUE, _xlfn._xlws.FILTER(keywords_copy[keyword], ISNUMBER(SEARCH(keywords_copy[[#This Row],[keyword]], keywords_copy[keyword])), ""))</f>
        <v>mttr, mttr</v>
      </c>
      <c r="Q569" cm="1">
        <f t="array" ref="Q569">SUM(--((_xlfn.REGEXTEST(keywords_copy[keyword], "^" &amp; keywords_copy[[#This Row],[keyword]] &amp; ".*")) * (keywords_copy[keep]=1) ))</f>
        <v>2</v>
      </c>
      <c r="R569" t="str" cm="1">
        <f t="array" ref="R569">_xlfn.TEXTJOIN(", ", TRUE, _xlfn._xlws.FILTER(keywords_copy[keyword], (_xlfn.REGEXTEST(keywords_copy[keyword], "^" &amp; keywords_copy[[#This Row],[keyword]] &amp; ".*")) * (keywords_copy[keep]=1), ""))</f>
        <v>mttr, mttr</v>
      </c>
      <c r="S569" t="str" cm="1">
        <f t="array" ref="S56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70" spans="1:19" hidden="1" x14ac:dyDescent="0.3">
      <c r="A570" t="str">
        <f>IF(NOT(ISBLANK(keywords_copy[[#This Row],[correct value]])), keywords_copy[[#This Row],[correct value]], keywords_copy[[#This Row],[processed]])</f>
        <v>mttr</v>
      </c>
      <c r="B570">
        <f>LEN(keywords_copy[[#This Row],[keyword]])</f>
        <v>4</v>
      </c>
      <c r="C570">
        <v>0</v>
      </c>
      <c r="D570">
        <v>1</v>
      </c>
      <c r="E570" t="s">
        <v>861</v>
      </c>
      <c r="G570" t="b">
        <f>COUNTA(_xlfn.TEXTSPLIT(keywords_copy[[#This Row],[processed]]," "))=1</f>
        <v>1</v>
      </c>
      <c r="H570" t="s">
        <v>165</v>
      </c>
      <c r="I570" s="2" t="s">
        <v>208</v>
      </c>
      <c r="K570" cm="1">
        <f t="array" ref="K570">SUM(--((_xlfn.REGEXTEST(keywords_copy[keyword], "\b" &amp; keywords_copy[[#This Row],[keyword]] &amp; ".*")) * (keywords_copy[keep]=1) * (keywords_copy[QA]=keywords_copy[[#This Row],[QA]]) *  (keywords_copy[Redundant]&lt;&gt;1)))</f>
        <v>1</v>
      </c>
      <c r="L570" t="str" cm="1">
        <f t="array" ref="L570">_xlfn.TEXTJOIN(", ", TRUE, _xlfn._xlws.FILTER(keywords_copy[keyword], (_xlfn.REGEXTEST(keywords_copy[keyword], "\b" &amp; keywords_copy[[#This Row],[keyword]] &amp; ".*")) * (keywords_copy[keep]=1)  * (keywords_copy[QA]=keywords_copy[[#This Row],[QA]]) *  (keywords_copy[Redundant]&lt;&gt;1), ""))</f>
        <v>mttr</v>
      </c>
      <c r="M570" cm="1">
        <f t="array" ref="M570">SUM(--(RIGHT(_xlfn.TEXTSPLIT(keywords_copy[[#This Row],[processed]], ," "), 1) = "I"))</f>
        <v>0</v>
      </c>
      <c r="N570" cm="1">
        <f t="array" ref="N570">SUM(--(RIGHT(_xlfn.TEXTSPLIT(keywords_copy[[#This Row],[processed]], ," "), 2) = "bl"))</f>
        <v>0</v>
      </c>
      <c r="O570" cm="1">
        <f t="array" ref="O570">SUM(--(ISNUMBER(SEARCH(keywords_copy[[#This Row],[keyword]], keywords_copy[keyword]))))</f>
        <v>2</v>
      </c>
      <c r="P570" t="str" cm="1">
        <f t="array" ref="P570">_xlfn.TEXTJOIN(", ", TRUE, _xlfn._xlws.FILTER(keywords_copy[keyword], ISNUMBER(SEARCH(keywords_copy[[#This Row],[keyword]], keywords_copy[keyword])), ""))</f>
        <v>mttr, mttr</v>
      </c>
      <c r="Q570" cm="1">
        <f t="array" ref="Q570">SUM(--((_xlfn.REGEXTEST(keywords_copy[keyword], "^" &amp; keywords_copy[[#This Row],[keyword]] &amp; ".*")) * (keywords_copy[keep]=1) ))</f>
        <v>2</v>
      </c>
      <c r="R570" t="str" cm="1">
        <f t="array" ref="R570">_xlfn.TEXTJOIN(", ", TRUE, _xlfn._xlws.FILTER(keywords_copy[keyword], (_xlfn.REGEXTEST(keywords_copy[keyword], "^" &amp; keywords_copy[[#This Row],[keyword]] &amp; ".*")) * (keywords_copy[keep]=1), ""))</f>
        <v>mttr, mttr</v>
      </c>
      <c r="S570" t="str" cm="1">
        <f t="array" ref="S57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71" spans="1:19" hidden="1" x14ac:dyDescent="0.3">
      <c r="A571" t="str">
        <f>IF(NOT(ISBLANK(keywords_copy[[#This Row],[correct value]])), keywords_copy[[#This Row],[correct value]], keywords_copy[[#This Row],[processed]])</f>
        <v>discov</v>
      </c>
      <c r="B571">
        <f>LEN(keywords_copy[[#This Row],[keyword]])</f>
        <v>6</v>
      </c>
      <c r="C571">
        <v>0</v>
      </c>
      <c r="D571">
        <v>1</v>
      </c>
      <c r="E571" t="s">
        <v>1383</v>
      </c>
      <c r="G571" t="b">
        <f>COUNTA(_xlfn.TEXTSPLIT(keywords_copy[[#This Row],[processed]]," "))=1</f>
        <v>1</v>
      </c>
      <c r="H571" t="s">
        <v>1288</v>
      </c>
      <c r="I571" s="2" t="s">
        <v>1289</v>
      </c>
      <c r="K571" cm="1">
        <f t="array" ref="K571">SUM(--((_xlfn.REGEXTEST(keywords_copy[keyword], "\b" &amp; keywords_copy[[#This Row],[keyword]] &amp; ".*")) * (keywords_copy[keep]=1) * (keywords_copy[QA]=keywords_copy[[#This Row],[QA]]) *  (keywords_copy[Redundant]&lt;&gt;1)))</f>
        <v>1</v>
      </c>
      <c r="L571" t="str" cm="1">
        <f t="array" ref="L571">_xlfn.TEXTJOIN(", ", TRUE, _xlfn._xlws.FILTER(keywords_copy[keyword], (_xlfn.REGEXTEST(keywords_copy[keyword], "\b" &amp; keywords_copy[[#This Row],[keyword]] &amp; ".*")) * (keywords_copy[keep]=1)  * (keywords_copy[QA]=keywords_copy[[#This Row],[QA]]) *  (keywords_copy[Redundant]&lt;&gt;1), ""))</f>
        <v>discov</v>
      </c>
      <c r="M571" cm="1">
        <f t="array" ref="M571">SUM(--(RIGHT(_xlfn.TEXTSPLIT(keywords_copy[[#This Row],[processed]], ," "), 1) = "I"))</f>
        <v>0</v>
      </c>
      <c r="N571" cm="1">
        <f t="array" ref="N571">SUM(--(RIGHT(_xlfn.TEXTSPLIT(keywords_copy[[#This Row],[processed]], ," "), 2) = "bl"))</f>
        <v>0</v>
      </c>
      <c r="O571" cm="1">
        <f t="array" ref="O571">SUM(--(ISNUMBER(SEARCH(keywords_copy[[#This Row],[keyword]], keywords_copy[keyword]))))</f>
        <v>4</v>
      </c>
      <c r="P571" t="str" cm="1">
        <f t="array" ref="P571">_xlfn.TEXTJOIN(", ", TRUE, _xlfn._xlws.FILTER(keywords_copy[keyword], ISNUMBER(SEARCH(keywords_copy[[#This Row],[keyword]], keywords_copy[keyword])), ""))</f>
        <v>discoveri, discover, discover, discov</v>
      </c>
      <c r="Q571" cm="1">
        <f t="array" ref="Q571">SUM(--((_xlfn.REGEXTEST(keywords_copy[keyword], "^" &amp; keywords_copy[[#This Row],[keyword]] &amp; ".*")) * (keywords_copy[keep]=1) ))</f>
        <v>3</v>
      </c>
      <c r="R571" t="str" cm="1">
        <f t="array" ref="R571">_xlfn.TEXTJOIN(", ", TRUE, _xlfn._xlws.FILTER(keywords_copy[keyword], (_xlfn.REGEXTEST(keywords_copy[keyword], "^" &amp; keywords_copy[[#This Row],[keyword]] &amp; ".*")) * (keywords_copy[keep]=1), ""))</f>
        <v>discover, discover, discov</v>
      </c>
      <c r="S571" t="str" cm="1">
        <f t="array" ref="S57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72" spans="1:19" hidden="1" x14ac:dyDescent="0.3">
      <c r="A572" t="str">
        <f>IF(NOT(ISBLANK(keywords_copy[[#This Row],[correct value]])), keywords_copy[[#This Row],[correct value]], keywords_copy[[#This Row],[processed]])</f>
        <v>multiplex</v>
      </c>
      <c r="B572">
        <f>LEN(keywords_copy[[#This Row],[keyword]])</f>
        <v>9</v>
      </c>
      <c r="C572">
        <v>1</v>
      </c>
      <c r="D572">
        <v>1</v>
      </c>
      <c r="E572" t="s">
        <v>746</v>
      </c>
      <c r="G572" t="b">
        <f>COUNTA(_xlfn.TEXTSPLIT(keywords_copy[[#This Row],[processed]]," "))=1</f>
        <v>1</v>
      </c>
      <c r="H572" t="s">
        <v>699</v>
      </c>
      <c r="I572" s="2" t="s">
        <v>700</v>
      </c>
      <c r="K572" cm="1">
        <f t="array" ref="K572">SUM(--((_xlfn.REGEXTEST(keywords_copy[keyword], "\b" &amp; keywords_copy[[#This Row],[keyword]] &amp; ".*")) * (keywords_copy[keep]=1) * (keywords_copy[QA]=keywords_copy[[#This Row],[QA]]) *  (keywords_copy[Redundant]&lt;&gt;1)))</f>
        <v>1</v>
      </c>
      <c r="L572" t="str" cm="1">
        <f t="array" ref="L572">_xlfn.TEXTJOIN(", ", TRUE, _xlfn._xlws.FILTER(keywords_copy[keyword], (_xlfn.REGEXTEST(keywords_copy[keyword], "\b" &amp; keywords_copy[[#This Row],[keyword]] &amp; ".*")) * (keywords_copy[keep]=1)  * (keywords_copy[QA]=keywords_copy[[#This Row],[QA]]) *  (keywords_copy[Redundant]&lt;&gt;1), ""))</f>
        <v>multiplex</v>
      </c>
      <c r="M572" cm="1">
        <f t="array" ref="M572">SUM(--(RIGHT(_xlfn.TEXTSPLIT(keywords_copy[[#This Row],[processed]], ," "), 1) = "I"))</f>
        <v>0</v>
      </c>
      <c r="N572" cm="1">
        <f t="array" ref="N572">SUM(--(RIGHT(_xlfn.TEXTSPLIT(keywords_copy[[#This Row],[processed]], ," "), 2) = "bl"))</f>
        <v>0</v>
      </c>
      <c r="O572" cm="1">
        <f t="array" ref="O572">SUM(--(ISNUMBER(SEARCH(keywords_copy[[#This Row],[keyword]], keywords_copy[keyword]))))</f>
        <v>1</v>
      </c>
      <c r="P572" t="str" cm="1">
        <f t="array" ref="P572">_xlfn.TEXTJOIN(", ", TRUE, _xlfn._xlws.FILTER(keywords_copy[keyword], ISNUMBER(SEARCH(keywords_copy[[#This Row],[keyword]], keywords_copy[keyword])), ""))</f>
        <v>multiplex</v>
      </c>
      <c r="Q572" cm="1">
        <f t="array" ref="Q572">SUM(--((_xlfn.REGEXTEST(keywords_copy[keyword], "^" &amp; keywords_copy[[#This Row],[keyword]] &amp; ".*")) * (keywords_copy[keep]=1) ))</f>
        <v>1</v>
      </c>
      <c r="R572" t="str" cm="1">
        <f t="array" ref="R572">_xlfn.TEXTJOIN(", ", TRUE, _xlfn._xlws.FILTER(keywords_copy[keyword], (_xlfn.REGEXTEST(keywords_copy[keyword], "^" &amp; keywords_copy[[#This Row],[keyword]] &amp; ".*")) * (keywords_copy[keep]=1), ""))</f>
        <v>multiplex</v>
      </c>
      <c r="S572" t="str" cm="1">
        <f t="array" ref="S57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3" spans="1:19" hidden="1" x14ac:dyDescent="0.3">
      <c r="A573" t="str">
        <f>IF(NOT(ISBLANK(keywords_copy[[#This Row],[correct value]])), keywords_copy[[#This Row],[correct value]], keywords_copy[[#This Row],[processed]])</f>
        <v>multiprocessor</v>
      </c>
      <c r="B573">
        <f>LEN(keywords_copy[[#This Row],[keyword]])</f>
        <v>14</v>
      </c>
      <c r="C573">
        <v>1</v>
      </c>
      <c r="D573">
        <v>1</v>
      </c>
      <c r="E573" t="s">
        <v>746</v>
      </c>
      <c r="G573" t="b">
        <f>COUNTA(_xlfn.TEXTSPLIT(keywords_copy[[#This Row],[processed]]," "))=1</f>
        <v>1</v>
      </c>
      <c r="H573" t="s">
        <v>698</v>
      </c>
      <c r="I573" s="2" t="s">
        <v>698</v>
      </c>
      <c r="K573" cm="1">
        <f t="array" ref="K573">SUM(--((_xlfn.REGEXTEST(keywords_copy[keyword], "\b" &amp; keywords_copy[[#This Row],[keyword]] &amp; ".*")) * (keywords_copy[keep]=1) * (keywords_copy[QA]=keywords_copy[[#This Row],[QA]]) *  (keywords_copy[Redundant]&lt;&gt;1)))</f>
        <v>1</v>
      </c>
      <c r="L573" t="str" cm="1">
        <f t="array" ref="L573">_xlfn.TEXTJOIN(", ", TRUE, _xlfn._xlws.FILTER(keywords_copy[keyword], (_xlfn.REGEXTEST(keywords_copy[keyword], "\b" &amp; keywords_copy[[#This Row],[keyword]] &amp; ".*")) * (keywords_copy[keep]=1)  * (keywords_copy[QA]=keywords_copy[[#This Row],[QA]]) *  (keywords_copy[Redundant]&lt;&gt;1), ""))</f>
        <v>multiprocessor</v>
      </c>
      <c r="M573" cm="1">
        <f t="array" ref="M573">SUM(--(RIGHT(_xlfn.TEXTSPLIT(keywords_copy[[#This Row],[processed]], ," "), 1) = "I"))</f>
        <v>0</v>
      </c>
      <c r="N573" cm="1">
        <f t="array" ref="N573">SUM(--(RIGHT(_xlfn.TEXTSPLIT(keywords_copy[[#This Row],[processed]], ," "), 2) = "bl"))</f>
        <v>0</v>
      </c>
      <c r="O573" cm="1">
        <f t="array" ref="O573">SUM(--(ISNUMBER(SEARCH(keywords_copy[[#This Row],[keyword]], keywords_copy[keyword]))))</f>
        <v>1</v>
      </c>
      <c r="P573" t="str" cm="1">
        <f t="array" ref="P573">_xlfn.TEXTJOIN(", ", TRUE, _xlfn._xlws.FILTER(keywords_copy[keyword], ISNUMBER(SEARCH(keywords_copy[[#This Row],[keyword]], keywords_copy[keyword])), ""))</f>
        <v>multiprocessor</v>
      </c>
      <c r="Q573" cm="1">
        <f t="array" ref="Q573">SUM(--((_xlfn.REGEXTEST(keywords_copy[keyword], "^" &amp; keywords_copy[[#This Row],[keyword]] &amp; ".*")) * (keywords_copy[keep]=1) ))</f>
        <v>1</v>
      </c>
      <c r="R573" t="str" cm="1">
        <f t="array" ref="R573">_xlfn.TEXTJOIN(", ", TRUE, _xlfn._xlws.FILTER(keywords_copy[keyword], (_xlfn.REGEXTEST(keywords_copy[keyword], "^" &amp; keywords_copy[[#This Row],[keyword]] &amp; ".*")) * (keywords_copy[keep]=1), ""))</f>
        <v>multiprocessor</v>
      </c>
      <c r="S573" t="str" cm="1">
        <f t="array" ref="S57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4" spans="1:19" hidden="1" x14ac:dyDescent="0.3">
      <c r="A574" t="str">
        <f>IF(NOT(ISBLANK(keywords_copy[[#This Row],[correct value]])), keywords_copy[[#This Row],[correct value]], keywords_copy[[#This Row],[processed]])</f>
        <v>multi-thread</v>
      </c>
      <c r="B574">
        <f>LEN(keywords_copy[[#This Row],[keyword]])</f>
        <v>12</v>
      </c>
      <c r="C574">
        <v>0</v>
      </c>
      <c r="D574">
        <v>1</v>
      </c>
      <c r="E574" t="s">
        <v>746</v>
      </c>
      <c r="G574" t="b">
        <f>COUNTA(_xlfn.TEXTSPLIT(keywords_copy[[#This Row],[processed]]," "))=1</f>
        <v>1</v>
      </c>
      <c r="H574" t="s">
        <v>657</v>
      </c>
      <c r="I574" s="2" t="s">
        <v>657</v>
      </c>
      <c r="K574" cm="1">
        <f t="array" ref="K574">SUM(--((_xlfn.REGEXTEST(keywords_copy[keyword], "\b" &amp; keywords_copy[[#This Row],[keyword]] &amp; ".*")) * (keywords_copy[keep]=1) * (keywords_copy[QA]=keywords_copy[[#This Row],[QA]]) *  (keywords_copy[Redundant]&lt;&gt;1)))</f>
        <v>1</v>
      </c>
      <c r="L574" t="str" cm="1">
        <f t="array" ref="L574">_xlfn.TEXTJOIN(", ", TRUE, _xlfn._xlws.FILTER(keywords_copy[keyword], (_xlfn.REGEXTEST(keywords_copy[keyword], "\b" &amp; keywords_copy[[#This Row],[keyword]] &amp; ".*")) * (keywords_copy[keep]=1)  * (keywords_copy[QA]=keywords_copy[[#This Row],[QA]]) *  (keywords_copy[Redundant]&lt;&gt;1), ""))</f>
        <v>multi-thread</v>
      </c>
      <c r="M574" cm="1">
        <f t="array" ref="M574">SUM(--(RIGHT(_xlfn.TEXTSPLIT(keywords_copy[[#This Row],[processed]], ," "), 1) = "I"))</f>
        <v>0</v>
      </c>
      <c r="N574" cm="1">
        <f t="array" ref="N574">SUM(--(RIGHT(_xlfn.TEXTSPLIT(keywords_copy[[#This Row],[processed]], ," "), 2) = "bl"))</f>
        <v>0</v>
      </c>
      <c r="O574" cm="1">
        <f t="array" ref="O574">SUM(--(ISNUMBER(SEARCH(keywords_copy[[#This Row],[keyword]], keywords_copy[keyword]))))</f>
        <v>1</v>
      </c>
      <c r="P574" t="str" cm="1">
        <f t="array" ref="P574">_xlfn.TEXTJOIN(", ", TRUE, _xlfn._xlws.FILTER(keywords_copy[keyword], ISNUMBER(SEARCH(keywords_copy[[#This Row],[keyword]], keywords_copy[keyword])), ""))</f>
        <v>multi-thread</v>
      </c>
      <c r="Q574" cm="1">
        <f t="array" ref="Q574">SUM(--((_xlfn.REGEXTEST(keywords_copy[keyword], "^" &amp; keywords_copy[[#This Row],[keyword]] &amp; ".*")) * (keywords_copy[keep]=1) ))</f>
        <v>1</v>
      </c>
      <c r="R574" t="str" cm="1">
        <f t="array" ref="R574">_xlfn.TEXTJOIN(", ", TRUE, _xlfn._xlws.FILTER(keywords_copy[keyword], (_xlfn.REGEXTEST(keywords_copy[keyword], "^" &amp; keywords_copy[[#This Row],[keyword]] &amp; ".*")) * (keywords_copy[keep]=1), ""))</f>
        <v>multi-thread</v>
      </c>
      <c r="S574" t="str" cm="1">
        <f t="array" ref="S574">""""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5" spans="1:19" hidden="1" x14ac:dyDescent="0.3">
      <c r="A575" t="str">
        <f>IF(NOT(ISBLANK(keywords_copy[[#This Row],[correct value]])), keywords_copy[[#This Row],[correct value]], keywords_copy[[#This Row],[processed]])</f>
        <v>mvc</v>
      </c>
      <c r="B575">
        <f>LEN(keywords_copy[[#This Row],[keyword]])</f>
        <v>3</v>
      </c>
      <c r="C575">
        <v>0</v>
      </c>
      <c r="D575">
        <v>1</v>
      </c>
      <c r="E575" t="s">
        <v>541</v>
      </c>
      <c r="G575" t="b">
        <f>COUNTA(_xlfn.TEXTSPLIT(keywords_copy[[#This Row],[processed]]," "))=1</f>
        <v>1</v>
      </c>
      <c r="H575" t="s">
        <v>525</v>
      </c>
      <c r="I575" s="2" t="s">
        <v>526</v>
      </c>
      <c r="K575" cm="1">
        <f t="array" ref="K575">SUM(--((_xlfn.REGEXTEST(keywords_copy[keyword], "\b" &amp; keywords_copy[[#This Row],[keyword]] &amp; ".*")) * (keywords_copy[keep]=1) * (keywords_copy[QA]=keywords_copy[[#This Row],[QA]]) *  (keywords_copy[Redundant]&lt;&gt;1)))</f>
        <v>1</v>
      </c>
      <c r="L575" t="str" cm="1">
        <f t="array" ref="L575">_xlfn.TEXTJOIN(", ", TRUE, _xlfn._xlws.FILTER(keywords_copy[keyword], (_xlfn.REGEXTEST(keywords_copy[keyword], "\b" &amp; keywords_copy[[#This Row],[keyword]] &amp; ".*")) * (keywords_copy[keep]=1)  * (keywords_copy[QA]=keywords_copy[[#This Row],[QA]]) *  (keywords_copy[Redundant]&lt;&gt;1), ""))</f>
        <v>mvc</v>
      </c>
      <c r="M575" cm="1">
        <f t="array" ref="M575">SUM(--(RIGHT(_xlfn.TEXTSPLIT(keywords_copy[[#This Row],[processed]], ," "), 1) = "I"))</f>
        <v>0</v>
      </c>
      <c r="N575" cm="1">
        <f t="array" ref="N575">SUM(--(RIGHT(_xlfn.TEXTSPLIT(keywords_copy[[#This Row],[processed]], ," "), 2) = "bl"))</f>
        <v>0</v>
      </c>
      <c r="O575" cm="1">
        <f t="array" ref="O575">SUM(--(ISNUMBER(SEARCH(keywords_copy[[#This Row],[keyword]], keywords_copy[keyword]))))</f>
        <v>1</v>
      </c>
      <c r="P575" t="str" cm="1">
        <f t="array" ref="P575">_xlfn.TEXTJOIN(", ", TRUE, _xlfn._xlws.FILTER(keywords_copy[keyword], ISNUMBER(SEARCH(keywords_copy[[#This Row],[keyword]], keywords_copy[keyword])), ""))</f>
        <v>mvc</v>
      </c>
      <c r="Q575" cm="1">
        <f t="array" ref="Q575">SUM(--((_xlfn.REGEXTEST(keywords_copy[keyword], "^" &amp; keywords_copy[[#This Row],[keyword]] &amp; ".*")) * (keywords_copy[keep]=1) ))</f>
        <v>1</v>
      </c>
      <c r="R575" t="str" cm="1">
        <f t="array" ref="R575">_xlfn.TEXTJOIN(", ", TRUE, _xlfn._xlws.FILTER(keywords_copy[keyword], (_xlfn.REGEXTEST(keywords_copy[keyword], "^" &amp; keywords_copy[[#This Row],[keyword]] &amp; ".*")) * (keywords_copy[keep]=1), ""))</f>
        <v>mvc</v>
      </c>
      <c r="S575" t="str" cm="1">
        <f t="array" ref="S57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76" spans="1:19" hidden="1" x14ac:dyDescent="0.3">
      <c r="A576" t="str">
        <f>IF(NOT(ISBLANK(keywords_copy[[#This Row],[correct value]])), keywords_copy[[#This Row],[correct value]], keywords_copy[[#This Row],[processed]])</f>
        <v>gestur</v>
      </c>
      <c r="B576">
        <f>LEN(keywords_copy[[#This Row],[keyword]])</f>
        <v>6</v>
      </c>
      <c r="C576">
        <v>1</v>
      </c>
      <c r="D576">
        <v>1</v>
      </c>
      <c r="E576" t="s">
        <v>1383</v>
      </c>
      <c r="G576" t="b">
        <f>COUNTA(_xlfn.TEXTSPLIT(keywords_copy[[#This Row],[processed]]," "))=1</f>
        <v>1</v>
      </c>
      <c r="H576" t="s">
        <v>1352</v>
      </c>
      <c r="I576" s="2" t="s">
        <v>1353</v>
      </c>
      <c r="K576" cm="1">
        <f t="array" ref="K576">SUM(--((_xlfn.REGEXTEST(keywords_copy[keyword], "\b" &amp; keywords_copy[[#This Row],[keyword]] &amp; ".*")) * (keywords_copy[keep]=1) * (keywords_copy[QA]=keywords_copy[[#This Row],[QA]]) *  (keywords_copy[Redundant]&lt;&gt;1)))</f>
        <v>1</v>
      </c>
      <c r="L576" t="str" cm="1">
        <f t="array" ref="L576">_xlfn.TEXTJOIN(", ", TRUE, _xlfn._xlws.FILTER(keywords_copy[keyword], (_xlfn.REGEXTEST(keywords_copy[keyword], "\b" &amp; keywords_copy[[#This Row],[keyword]] &amp; ".*")) * (keywords_copy[keep]=1)  * (keywords_copy[QA]=keywords_copy[[#This Row],[QA]]) *  (keywords_copy[Redundant]&lt;&gt;1), ""))</f>
        <v>gestur</v>
      </c>
      <c r="M576" cm="1">
        <f t="array" ref="M576">SUM(--(RIGHT(_xlfn.TEXTSPLIT(keywords_copy[[#This Row],[processed]], ," "), 1) = "I"))</f>
        <v>0</v>
      </c>
      <c r="N576" cm="1">
        <f t="array" ref="N576">SUM(--(RIGHT(_xlfn.TEXTSPLIT(keywords_copy[[#This Row],[processed]], ," "), 2) = "bl"))</f>
        <v>0</v>
      </c>
      <c r="O576" cm="1">
        <f t="array" ref="O576">SUM(--(ISNUMBER(SEARCH(keywords_copy[[#This Row],[keyword]], keywords_copy[keyword]))))</f>
        <v>1</v>
      </c>
      <c r="P576" t="str" cm="1">
        <f t="array" ref="P576">_xlfn.TEXTJOIN(", ", TRUE, _xlfn._xlws.FILTER(keywords_copy[keyword], ISNUMBER(SEARCH(keywords_copy[[#This Row],[keyword]], keywords_copy[keyword])), ""))</f>
        <v>gestur</v>
      </c>
      <c r="Q576" cm="1">
        <f t="array" ref="Q576">SUM(--((_xlfn.REGEXTEST(keywords_copy[keyword], "^" &amp; keywords_copy[[#This Row],[keyword]] &amp; ".*")) * (keywords_copy[keep]=1) ))</f>
        <v>1</v>
      </c>
      <c r="R576" t="str" cm="1">
        <f t="array" ref="R576">_xlfn.TEXTJOIN(", ", TRUE, _xlfn._xlws.FILTER(keywords_copy[keyword], (_xlfn.REGEXTEST(keywords_copy[keyword], "^" &amp; keywords_copy[[#This Row],[keyword]] &amp; ".*")) * (keywords_copy[keep]=1), ""))</f>
        <v>gestur</v>
      </c>
      <c r="S576" t="str" cm="1">
        <f t="array" ref="S57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77" spans="1:19" hidden="1" x14ac:dyDescent="0.3">
      <c r="A577" t="str">
        <f>IF(NOT(ISBLANK(keywords_copy[[#This Row],[correct value]])), keywords_copy[[#This Row],[correct value]], keywords_copy[[#This Row],[processed]])</f>
        <v>network</v>
      </c>
      <c r="B577">
        <f>LEN(keywords_copy[[#This Row],[keyword]])</f>
        <v>7</v>
      </c>
      <c r="C577">
        <v>0</v>
      </c>
      <c r="D577">
        <v>1</v>
      </c>
      <c r="E577" t="s">
        <v>746</v>
      </c>
      <c r="G577" t="b">
        <f>COUNTA(_xlfn.TEXTSPLIT(keywords_copy[[#This Row],[processed]]," "))=1</f>
        <v>1</v>
      </c>
      <c r="H577" t="s">
        <v>669</v>
      </c>
      <c r="I577" s="2" t="s">
        <v>669</v>
      </c>
      <c r="K577" cm="1">
        <f t="array" ref="K577">SUM(--((_xlfn.REGEXTEST(keywords_copy[keyword], "\b" &amp; keywords_copy[[#This Row],[keyword]] &amp; ".*")) * (keywords_copy[keep]=1) * (keywords_copy[QA]=keywords_copy[[#This Row],[QA]]) *  (keywords_copy[Redundant]&lt;&gt;1)))</f>
        <v>1</v>
      </c>
      <c r="L577" t="str" cm="1">
        <f t="array" ref="L577">_xlfn.TEXTJOIN(", ", TRUE, _xlfn._xlws.FILTER(keywords_copy[keyword], (_xlfn.REGEXTEST(keywords_copy[keyword], "\b" &amp; keywords_copy[[#This Row],[keyword]] &amp; ".*")) * (keywords_copy[keep]=1)  * (keywords_copy[QA]=keywords_copy[[#This Row],[QA]]) *  (keywords_copy[Redundant]&lt;&gt;1), ""))</f>
        <v>network</v>
      </c>
      <c r="M577" cm="1">
        <f t="array" ref="M577">SUM(--(RIGHT(_xlfn.TEXTSPLIT(keywords_copy[[#This Row],[processed]], ," "), 1) = "I"))</f>
        <v>0</v>
      </c>
      <c r="N577" cm="1">
        <f t="array" ref="N577">SUM(--(RIGHT(_xlfn.TEXTSPLIT(keywords_copy[[#This Row],[processed]], ," "), 2) = "bl"))</f>
        <v>0</v>
      </c>
      <c r="O577" cm="1">
        <f t="array" ref="O577">SUM(--(ISNUMBER(SEARCH(keywords_copy[[#This Row],[keyword]], keywords_copy[keyword]))))</f>
        <v>3</v>
      </c>
      <c r="P577" t="str" cm="1">
        <f t="array" ref="P577">_xlfn.TEXTJOIN(", ", TRUE, _xlfn._xlws.FILTER(keywords_copy[keyword], ISNUMBER(SEARCH(keywords_copy[[#This Row],[keyword]], keywords_copy[keyword])), ""))</f>
        <v>cross-cloud network, network, network</v>
      </c>
      <c r="Q577" cm="1">
        <f t="array" ref="Q577">SUM(--((_xlfn.REGEXTEST(keywords_copy[keyword], "^" &amp; keywords_copy[[#This Row],[keyword]] &amp; ".*")) * (keywords_copy[keep]=1) ))</f>
        <v>2</v>
      </c>
      <c r="R577" t="str" cm="1">
        <f t="array" ref="R577">_xlfn.TEXTJOIN(", ", TRUE, _xlfn._xlws.FILTER(keywords_copy[keyword], (_xlfn.REGEXTEST(keywords_copy[keyword], "^" &amp; keywords_copy[[#This Row],[keyword]] &amp; ".*")) * (keywords_copy[keep]=1), ""))</f>
        <v>network, network</v>
      </c>
      <c r="S577" t="str" cm="1">
        <f t="array" ref="S57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578" spans="1:19" hidden="1" x14ac:dyDescent="0.3">
      <c r="A578" t="str">
        <f>IF(NOT(ISBLANK(keywords_copy[[#This Row],[correct value]])), keywords_copy[[#This Row],[correct value]], keywords_copy[[#This Row],[processed]])</f>
        <v>compl</v>
      </c>
      <c r="B578">
        <f>LEN(keywords_copy[[#This Row],[keyword]])</f>
        <v>5</v>
      </c>
      <c r="C578">
        <v>0</v>
      </c>
      <c r="D578">
        <v>1</v>
      </c>
      <c r="E578" t="s">
        <v>1184</v>
      </c>
      <c r="G578" t="b">
        <f>COUNTA(_xlfn.TEXTSPLIT(keywords_copy[[#This Row],[processed]]," "))=1</f>
        <v>1</v>
      </c>
      <c r="H578" t="s">
        <v>909</v>
      </c>
      <c r="I578" s="2" t="s">
        <v>909</v>
      </c>
      <c r="K578" cm="1">
        <f t="array" ref="K578">SUM(--((_xlfn.REGEXTEST(keywords_copy[keyword], "\b" &amp; keywords_copy[[#This Row],[keyword]] &amp; ".*")) * (keywords_copy[keep]=1) * (keywords_copy[QA]=keywords_copy[[#This Row],[QA]]) *  (keywords_copy[Redundant]&lt;&gt;1)))</f>
        <v>1</v>
      </c>
      <c r="L578" t="str" cm="1">
        <f t="array" ref="L578">_xlfn.TEXTJOIN(", ", TRUE, _xlfn._xlws.FILTER(keywords_copy[keyword], (_xlfn.REGEXTEST(keywords_copy[keyword], "\b" &amp; keywords_copy[[#This Row],[keyword]] &amp; ".*")) * (keywords_copy[keep]=1)  * (keywords_copy[QA]=keywords_copy[[#This Row],[QA]]) *  (keywords_copy[Redundant]&lt;&gt;1), ""))</f>
        <v>compl</v>
      </c>
      <c r="M578" cm="1">
        <f t="array" ref="M578">SUM(--(RIGHT(_xlfn.TEXTSPLIT(keywords_copy[[#This Row],[processed]], ," "), 1) = "I"))</f>
        <v>0</v>
      </c>
      <c r="N578" cm="1">
        <f t="array" ref="N578">SUM(--(RIGHT(_xlfn.TEXTSPLIT(keywords_copy[[#This Row],[processed]], ," "), 2) = "bl"))</f>
        <v>0</v>
      </c>
      <c r="O578" cm="1">
        <f t="array" ref="O578">SUM(--(ISNUMBER(SEARCH(keywords_copy[[#This Row],[keyword]], keywords_copy[keyword]))))</f>
        <v>3</v>
      </c>
      <c r="P578" t="str" cm="1">
        <f t="array" ref="P578">_xlfn.TEXTJOIN(", ", TRUE, _xlfn._xlws.FILTER(keywords_copy[keyword], ISNUMBER(SEARCH(keywords_copy[[#This Row],[keyword]], keywords_copy[keyword])), ""))</f>
        <v>complian, compl, compl</v>
      </c>
      <c r="Q578" cm="1">
        <f t="array" ref="Q578">SUM(--((_xlfn.REGEXTEST(keywords_copy[keyword], "^" &amp; keywords_copy[[#This Row],[keyword]] &amp; ".*")) * (keywords_copy[keep]=1) ))</f>
        <v>3</v>
      </c>
      <c r="R578" t="str" cm="1">
        <f t="array" ref="R578">_xlfn.TEXTJOIN(", ", TRUE, _xlfn._xlws.FILTER(keywords_copy[keyword], (_xlfn.REGEXTEST(keywords_copy[keyword], "^" &amp; keywords_copy[[#This Row],[keyword]] &amp; ".*")) * (keywords_copy[keep]=1), ""))</f>
        <v>complian, compl, compl</v>
      </c>
      <c r="S578" t="str" cm="1">
        <f t="array" ref="S57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79" spans="1:19" hidden="1" x14ac:dyDescent="0.3">
      <c r="A579" t="str">
        <f>IF(NOT(ISBLANK(keywords_copy[[#This Row],[correct value]])), keywords_copy[[#This Row],[correct value]], keywords_copy[[#This Row],[processed]])</f>
        <v>nhpp</v>
      </c>
      <c r="B579">
        <f>LEN(keywords_copy[[#This Row],[keyword]])</f>
        <v>4</v>
      </c>
      <c r="C579">
        <v>1</v>
      </c>
      <c r="D579">
        <v>1</v>
      </c>
      <c r="E579" t="s">
        <v>861</v>
      </c>
      <c r="G579" t="b">
        <f>COUNTA(_xlfn.TEXTSPLIT(keywords_copy[[#This Row],[processed]]," "))=1</f>
        <v>1</v>
      </c>
      <c r="H579" t="s">
        <v>831</v>
      </c>
      <c r="I579" s="2" t="s">
        <v>831</v>
      </c>
      <c r="K579" cm="1">
        <f t="array" ref="K579">SUM(--((_xlfn.REGEXTEST(keywords_copy[keyword], "\b" &amp; keywords_copy[[#This Row],[keyword]] &amp; ".*")) * (keywords_copy[keep]=1) * (keywords_copy[QA]=keywords_copy[[#This Row],[QA]]) *  (keywords_copy[Redundant]&lt;&gt;1)))</f>
        <v>1</v>
      </c>
      <c r="L579" t="str" cm="1">
        <f t="array" ref="L579">_xlfn.TEXTJOIN(", ", TRUE, _xlfn._xlws.FILTER(keywords_copy[keyword], (_xlfn.REGEXTEST(keywords_copy[keyword], "\b" &amp; keywords_copy[[#This Row],[keyword]] &amp; ".*")) * (keywords_copy[keep]=1)  * (keywords_copy[QA]=keywords_copy[[#This Row],[QA]]) *  (keywords_copy[Redundant]&lt;&gt;1), ""))</f>
        <v>nhpp</v>
      </c>
      <c r="M579" cm="1">
        <f t="array" ref="M579">SUM(--(RIGHT(_xlfn.TEXTSPLIT(keywords_copy[[#This Row],[processed]], ," "), 1) = "I"))</f>
        <v>0</v>
      </c>
      <c r="N579" cm="1">
        <f t="array" ref="N579">SUM(--(RIGHT(_xlfn.TEXTSPLIT(keywords_copy[[#This Row],[processed]], ," "), 2) = "bl"))</f>
        <v>0</v>
      </c>
      <c r="O579" cm="1">
        <f t="array" ref="O579">SUM(--(ISNUMBER(SEARCH(keywords_copy[[#This Row],[keyword]], keywords_copy[keyword]))))</f>
        <v>1</v>
      </c>
      <c r="P579" t="str" cm="1">
        <f t="array" ref="P579">_xlfn.TEXTJOIN(", ", TRUE, _xlfn._xlws.FILTER(keywords_copy[keyword], ISNUMBER(SEARCH(keywords_copy[[#This Row],[keyword]], keywords_copy[keyword])), ""))</f>
        <v>nhpp</v>
      </c>
      <c r="Q579" cm="1">
        <f t="array" ref="Q579">SUM(--((_xlfn.REGEXTEST(keywords_copy[keyword], "^" &amp; keywords_copy[[#This Row],[keyword]] &amp; ".*")) * (keywords_copy[keep]=1) ))</f>
        <v>1</v>
      </c>
      <c r="R579" t="str" cm="1">
        <f t="array" ref="R579">_xlfn.TEXTJOIN(", ", TRUE, _xlfn._xlws.FILTER(keywords_copy[keyword], (_xlfn.REGEXTEST(keywords_copy[keyword], "^" &amp; keywords_copy[[#This Row],[keyword]] &amp; ".*")) * (keywords_copy[keep]=1), ""))</f>
        <v>nhpp</v>
      </c>
      <c r="S579" t="str" cm="1">
        <f t="array" ref="S57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80" spans="1:19" hidden="1" x14ac:dyDescent="0.3">
      <c r="A580" t="str">
        <f>IF(NOT(ISBLANK(keywords_copy[[#This Row],[correct value]])), keywords_copy[[#This Row],[correct value]], keywords_copy[[#This Row],[processed]])</f>
        <v>empow</v>
      </c>
      <c r="B580">
        <f>LEN(keywords_copy[[#This Row],[keyword]])</f>
        <v>5</v>
      </c>
      <c r="C580">
        <v>1</v>
      </c>
      <c r="D580">
        <v>1</v>
      </c>
      <c r="E580" t="s">
        <v>1184</v>
      </c>
      <c r="G580" t="b">
        <f>COUNTA(_xlfn.TEXTSPLIT(keywords_copy[[#This Row],[processed]]," "))=1</f>
        <v>1</v>
      </c>
      <c r="H580" t="s">
        <v>1151</v>
      </c>
      <c r="I580" s="2" t="s">
        <v>1152</v>
      </c>
      <c r="K580" cm="1">
        <f t="array" ref="K580">SUM(--((_xlfn.REGEXTEST(keywords_copy[keyword], "\b" &amp; keywords_copy[[#This Row],[keyword]] &amp; ".*")) * (keywords_copy[keep]=1) * (keywords_copy[QA]=keywords_copy[[#This Row],[QA]]) *  (keywords_copy[Redundant]&lt;&gt;1)))</f>
        <v>1</v>
      </c>
      <c r="L580" t="str" cm="1">
        <f t="array" ref="L580">_xlfn.TEXTJOIN(", ", TRUE, _xlfn._xlws.FILTER(keywords_copy[keyword], (_xlfn.REGEXTEST(keywords_copy[keyword], "\b" &amp; keywords_copy[[#This Row],[keyword]] &amp; ".*")) * (keywords_copy[keep]=1)  * (keywords_copy[QA]=keywords_copy[[#This Row],[QA]]) *  (keywords_copy[Redundant]&lt;&gt;1), ""))</f>
        <v>empow</v>
      </c>
      <c r="M580" cm="1">
        <f t="array" ref="M580">SUM(--(RIGHT(_xlfn.TEXTSPLIT(keywords_copy[[#This Row],[processed]], ," "), 1) = "I"))</f>
        <v>0</v>
      </c>
      <c r="N580" cm="1">
        <f t="array" ref="N580">SUM(--(RIGHT(_xlfn.TEXTSPLIT(keywords_copy[[#This Row],[processed]], ," "), 2) = "bl"))</f>
        <v>0</v>
      </c>
      <c r="O580" cm="1">
        <f t="array" ref="O580">SUM(--(ISNUMBER(SEARCH(keywords_copy[[#This Row],[keyword]], keywords_copy[keyword]))))</f>
        <v>1</v>
      </c>
      <c r="P580" t="str" cm="1">
        <f t="array" ref="P580">_xlfn.TEXTJOIN(", ", TRUE, _xlfn._xlws.FILTER(keywords_copy[keyword], ISNUMBER(SEARCH(keywords_copy[[#This Row],[keyword]], keywords_copy[keyword])), ""))</f>
        <v>empow</v>
      </c>
      <c r="Q580" cm="1">
        <f t="array" ref="Q580">SUM(--((_xlfn.REGEXTEST(keywords_copy[keyword], "^" &amp; keywords_copy[[#This Row],[keyword]] &amp; ".*")) * (keywords_copy[keep]=1) ))</f>
        <v>1</v>
      </c>
      <c r="R580" t="str" cm="1">
        <f t="array" ref="R580">_xlfn.TEXTJOIN(", ", TRUE, _xlfn._xlws.FILTER(keywords_copy[keyword], (_xlfn.REGEXTEST(keywords_copy[keyword], "^" &amp; keywords_copy[[#This Row],[keyword]] &amp; ".*")) * (keywords_copy[keep]=1), ""))</f>
        <v>empow</v>
      </c>
      <c r="S580" t="str" cm="1">
        <f t="array" ref="S58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81" spans="1:19" hidden="1" x14ac:dyDescent="0.3">
      <c r="A581" t="str">
        <f>IF(NOT(ISBLANK(keywords_copy[[#This Row],[correct value]])), keywords_copy[[#This Row],[correct value]], keywords_copy[[#This Row],[processed]])</f>
        <v>non-atom</v>
      </c>
      <c r="B581">
        <f>LEN(keywords_copy[[#This Row],[keyword]])</f>
        <v>8</v>
      </c>
      <c r="C581">
        <v>1</v>
      </c>
      <c r="D581">
        <v>1</v>
      </c>
      <c r="E581" t="s">
        <v>492</v>
      </c>
      <c r="G581" t="b">
        <f>COUNTA(_xlfn.TEXTSPLIT(keywords_copy[[#This Row],[processed]]," "))=1</f>
        <v>1</v>
      </c>
      <c r="H581" t="s">
        <v>450</v>
      </c>
      <c r="I581" s="2" t="s">
        <v>451</v>
      </c>
      <c r="K581" cm="1">
        <f t="array" ref="K581">SUM(--((_xlfn.REGEXTEST(keywords_copy[keyword], "\b" &amp; keywords_copy[[#This Row],[keyword]] &amp; ".*")) * (keywords_copy[keep]=1) * (keywords_copy[QA]=keywords_copy[[#This Row],[QA]]) *  (keywords_copy[Redundant]&lt;&gt;1)))</f>
        <v>1</v>
      </c>
      <c r="L581" t="str" cm="1">
        <f t="array" ref="L581">_xlfn.TEXTJOIN(", ", TRUE, _xlfn._xlws.FILTER(keywords_copy[keyword], (_xlfn.REGEXTEST(keywords_copy[keyword], "\b" &amp; keywords_copy[[#This Row],[keyword]] &amp; ".*")) * (keywords_copy[keep]=1)  * (keywords_copy[QA]=keywords_copy[[#This Row],[QA]]) *  (keywords_copy[Redundant]&lt;&gt;1), ""))</f>
        <v>non-atom</v>
      </c>
      <c r="M581" cm="1">
        <f t="array" ref="M581">SUM(--(RIGHT(_xlfn.TEXTSPLIT(keywords_copy[[#This Row],[processed]], ," "), 1) = "I"))</f>
        <v>0</v>
      </c>
      <c r="N581" cm="1">
        <f t="array" ref="N581">SUM(--(RIGHT(_xlfn.TEXTSPLIT(keywords_copy[[#This Row],[processed]], ," "), 2) = "bl"))</f>
        <v>0</v>
      </c>
      <c r="O581" cm="1">
        <f t="array" ref="O581">SUM(--(ISNUMBER(SEARCH(keywords_copy[[#This Row],[keyword]], keywords_copy[keyword]))))</f>
        <v>2</v>
      </c>
      <c r="P581" t="str" cm="1">
        <f t="array" ref="P581">_xlfn.TEXTJOIN(", ", TRUE, _xlfn._xlws.FILTER(keywords_copy[keyword], ISNUMBER(SEARCH(keywords_copy[[#This Row],[keyword]], keywords_copy[keyword])), ""))</f>
        <v>failur non-atom, non-atom</v>
      </c>
      <c r="Q581" cm="1">
        <f t="array" ref="Q581">SUM(--((_xlfn.REGEXTEST(keywords_copy[keyword], "^" &amp; keywords_copy[[#This Row],[keyword]] &amp; ".*")) * (keywords_copy[keep]=1) ))</f>
        <v>1</v>
      </c>
      <c r="R581" t="str" cm="1">
        <f t="array" ref="R581">_xlfn.TEXTJOIN(", ", TRUE, _xlfn._xlws.FILTER(keywords_copy[keyword], (_xlfn.REGEXTEST(keywords_copy[keyword], "^" &amp; keywords_copy[[#This Row],[keyword]] &amp; ".*")) * (keywords_copy[keep]=1), ""))</f>
        <v>non-atom</v>
      </c>
      <c r="S581" t="str" cm="1">
        <f t="array" ref="S58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82" spans="1:19" hidden="1" x14ac:dyDescent="0.3">
      <c r="A582" t="str">
        <f>IF(NOT(ISBLANK(keywords_copy[[#This Row],[correct value]])), keywords_copy[[#This Row],[correct value]], keywords_copy[[#This Row],[processed]])</f>
        <v>nonlinear</v>
      </c>
      <c r="B582">
        <f>LEN(keywords_copy[[#This Row],[keyword]])</f>
        <v>9</v>
      </c>
      <c r="C582">
        <v>1</v>
      </c>
      <c r="D582">
        <v>1</v>
      </c>
      <c r="E582" t="s">
        <v>861</v>
      </c>
      <c r="G582" t="b">
        <f>COUNTA(_xlfn.TEXTSPLIT(keywords_copy[[#This Row],[processed]]," "))=1</f>
        <v>1</v>
      </c>
      <c r="H582" t="s">
        <v>840</v>
      </c>
      <c r="I582" s="2" t="s">
        <v>840</v>
      </c>
      <c r="K582" cm="1">
        <f t="array" ref="K582">SUM(--((_xlfn.REGEXTEST(keywords_copy[keyword], "\b" &amp; keywords_copy[[#This Row],[keyword]] &amp; ".*")) * (keywords_copy[keep]=1) * (keywords_copy[QA]=keywords_copy[[#This Row],[QA]]) *  (keywords_copy[Redundant]&lt;&gt;1)))</f>
        <v>1</v>
      </c>
      <c r="L582" t="str" cm="1">
        <f t="array" ref="L582">_xlfn.TEXTJOIN(", ", TRUE, _xlfn._xlws.FILTER(keywords_copy[keyword], (_xlfn.REGEXTEST(keywords_copy[keyword], "\b" &amp; keywords_copy[[#This Row],[keyword]] &amp; ".*")) * (keywords_copy[keep]=1)  * (keywords_copy[QA]=keywords_copy[[#This Row],[QA]]) *  (keywords_copy[Redundant]&lt;&gt;1), ""))</f>
        <v>nonlinear</v>
      </c>
      <c r="M582" cm="1">
        <f t="array" ref="M582">SUM(--(RIGHT(_xlfn.TEXTSPLIT(keywords_copy[[#This Row],[processed]], ," "), 1) = "I"))</f>
        <v>0</v>
      </c>
      <c r="N582" cm="1">
        <f t="array" ref="N582">SUM(--(RIGHT(_xlfn.TEXTSPLIT(keywords_copy[[#This Row],[processed]], ," "), 2) = "bl"))</f>
        <v>0</v>
      </c>
      <c r="O582" cm="1">
        <f t="array" ref="O582">SUM(--(ISNUMBER(SEARCH(keywords_copy[[#This Row],[keyword]], keywords_copy[keyword]))))</f>
        <v>1</v>
      </c>
      <c r="P582" t="str" cm="1">
        <f t="array" ref="P582">_xlfn.TEXTJOIN(", ", TRUE, _xlfn._xlws.FILTER(keywords_copy[keyword], ISNUMBER(SEARCH(keywords_copy[[#This Row],[keyword]], keywords_copy[keyword])), ""))</f>
        <v>nonlinear</v>
      </c>
      <c r="Q582" cm="1">
        <f t="array" ref="Q582">SUM(--((_xlfn.REGEXTEST(keywords_copy[keyword], "^" &amp; keywords_copy[[#This Row],[keyword]] &amp; ".*")) * (keywords_copy[keep]=1) ))</f>
        <v>1</v>
      </c>
      <c r="R582" t="str" cm="1">
        <f t="array" ref="R582">_xlfn.TEXTJOIN(", ", TRUE, _xlfn._xlws.FILTER(keywords_copy[keyword], (_xlfn.REGEXTEST(keywords_copy[keyword], "^" &amp; keywords_copy[[#This Row],[keyword]] &amp; ".*")) * (keywords_copy[keep]=1), ""))</f>
        <v>nonlinear</v>
      </c>
      <c r="S582" t="str" cm="1">
        <f t="array" ref="S58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83" spans="1:19" hidden="1" x14ac:dyDescent="0.3">
      <c r="A583" t="str">
        <f>IF(NOT(ISBLANK(keywords_copy[[#This Row],[correct value]])), keywords_copy[[#This Row],[correct value]], keywords_copy[[#This Row],[processed]])</f>
        <v>escal</v>
      </c>
      <c r="B583">
        <f>LEN(keywords_copy[[#This Row],[keyword]])</f>
        <v>5</v>
      </c>
      <c r="C583">
        <v>1</v>
      </c>
      <c r="D583">
        <v>1</v>
      </c>
      <c r="E583" t="s">
        <v>1184</v>
      </c>
      <c r="G583" t="b">
        <f>COUNTA(_xlfn.TEXTSPLIT(keywords_copy[[#This Row],[processed]]," "))=1</f>
        <v>1</v>
      </c>
      <c r="H583" t="s">
        <v>168</v>
      </c>
      <c r="I583" s="2" t="s">
        <v>1130</v>
      </c>
      <c r="K583" cm="1">
        <f t="array" ref="K583">SUM(--((_xlfn.REGEXTEST(keywords_copy[keyword], "\b" &amp; keywords_copy[[#This Row],[keyword]] &amp; ".*")) * (keywords_copy[keep]=1) * (keywords_copy[QA]=keywords_copy[[#This Row],[QA]]) *  (keywords_copy[Redundant]&lt;&gt;1)))</f>
        <v>1</v>
      </c>
      <c r="L583" t="str" cm="1">
        <f t="array" ref="L583">_xlfn.TEXTJOIN(", ", TRUE, _xlfn._xlws.FILTER(keywords_copy[keyword], (_xlfn.REGEXTEST(keywords_copy[keyword], "\b" &amp; keywords_copy[[#This Row],[keyword]] &amp; ".*")) * (keywords_copy[keep]=1)  * (keywords_copy[QA]=keywords_copy[[#This Row],[QA]]) *  (keywords_copy[Redundant]&lt;&gt;1), ""))</f>
        <v>escal</v>
      </c>
      <c r="M583" cm="1">
        <f t="array" ref="M583">SUM(--(RIGHT(_xlfn.TEXTSPLIT(keywords_copy[[#This Row],[processed]], ," "), 1) = "I"))</f>
        <v>0</v>
      </c>
      <c r="N583" cm="1">
        <f t="array" ref="N583">SUM(--(RIGHT(_xlfn.TEXTSPLIT(keywords_copy[[#This Row],[processed]], ," "), 2) = "bl"))</f>
        <v>0</v>
      </c>
      <c r="O583" cm="1">
        <f t="array" ref="O583">SUM(--(ISNUMBER(SEARCH(keywords_copy[[#This Row],[keyword]], keywords_copy[keyword]))))</f>
        <v>2</v>
      </c>
      <c r="P583" t="str" cm="1">
        <f t="array" ref="P583">_xlfn.TEXTJOIN(", ", TRUE, _xlfn._xlws.FILTER(keywords_copy[keyword], ISNUMBER(SEARCH(keywords_copy[[#This Row],[keyword]], keywords_copy[keyword])), ""))</f>
        <v>escal, escal</v>
      </c>
      <c r="Q583" cm="1">
        <f t="array" ref="Q583">SUM(--((_xlfn.REGEXTEST(keywords_copy[keyword], "^" &amp; keywords_copy[[#This Row],[keyword]] &amp; ".*")) * (keywords_copy[keep]=1) ))</f>
        <v>2</v>
      </c>
      <c r="R583" t="str" cm="1">
        <f t="array" ref="R583">_xlfn.TEXTJOIN(", ", TRUE, _xlfn._xlws.FILTER(keywords_copy[keyword], (_xlfn.REGEXTEST(keywords_copy[keyword], "^" &amp; keywords_copy[[#This Row],[keyword]] &amp; ".*")) * (keywords_copy[keep]=1), ""))</f>
        <v>escal, escal</v>
      </c>
      <c r="S583" t="str" cm="1">
        <f t="array" ref="S58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84" spans="1:19" x14ac:dyDescent="0.3">
      <c r="A584" s="6" t="str">
        <f>IF(NOT(ISBLANK(keywords_copy[[#This Row],[correct value]])), keywords_copy[[#This Row],[correct value]], keywords_copy[[#This Row],[processed]])</f>
        <v>obsolescen</v>
      </c>
      <c r="B584" s="6">
        <f>LEN(keywords_copy[[#This Row],[keyword]])</f>
        <v>10</v>
      </c>
      <c r="C584">
        <v>0</v>
      </c>
      <c r="D584">
        <v>0</v>
      </c>
      <c r="E584" t="s">
        <v>861</v>
      </c>
      <c r="G584" t="b">
        <f>COUNTA(_xlfn.TEXTSPLIT(keywords_copy[[#This Row],[processed]]," "))=1</f>
        <v>1</v>
      </c>
      <c r="H584" t="s">
        <v>768</v>
      </c>
      <c r="I584" t="s">
        <v>768</v>
      </c>
      <c r="K584" cm="1">
        <f t="array" ref="K584">SUM(--((_xlfn.REGEXTEST(keywords_copy[keyword], "\b" &amp; keywords_copy[[#This Row],[keyword]] &amp; ".*")) * (keywords_copy[keep]=1) * (keywords_copy[QA]=keywords_copy[[#This Row],[QA]]) *  (keywords_copy[Redundant]&lt;&gt;1)))</f>
        <v>0</v>
      </c>
      <c r="L584" t="str" cm="1">
        <f t="array" ref="L584">_xlfn.TEXTJOIN(", ", TRUE, _xlfn._xlws.FILTER(keywords_copy[keyword], (_xlfn.REGEXTEST(keywords_copy[keyword], "\b" &amp; keywords_copy[[#This Row],[keyword]] &amp; ".*")) * (keywords_copy[keep]=1)  * (keywords_copy[QA]=keywords_copy[[#This Row],[QA]]) *  (keywords_copy[Redundant]&lt;&gt;1), ""))</f>
        <v/>
      </c>
      <c r="M584" cm="1">
        <f t="array" ref="M584">SUM(--(RIGHT(_xlfn.TEXTSPLIT(keywords_copy[[#This Row],[processed]], ," "), 1) = "I"))</f>
        <v>0</v>
      </c>
      <c r="N584" cm="1">
        <f t="array" ref="N584">SUM(--(RIGHT(_xlfn.TEXTSPLIT(keywords_copy[[#This Row],[processed]], ," "), 2) = "bl"))</f>
        <v>0</v>
      </c>
      <c r="O584" cm="1">
        <f t="array" ref="O584">SUM(--(ISNUMBER(SEARCH(keywords_copy[[#This Row],[keyword]], keywords_copy[keyword]))))</f>
        <v>1</v>
      </c>
      <c r="P584" t="str" cm="1">
        <f t="array" ref="P584">_xlfn.TEXTJOIN(", ", TRUE, _xlfn._xlws.FILTER(keywords_copy[keyword], ISNUMBER(SEARCH(keywords_copy[[#This Row],[keyword]], keywords_copy[keyword])), ""))</f>
        <v>obsolescen</v>
      </c>
      <c r="Q584" cm="1">
        <f t="array" ref="Q584">SUM(--((_xlfn.REGEXTEST(keywords_copy[keyword], "^" &amp; keywords_copy[[#This Row],[keyword]] &amp; ".*")) * (keywords_copy[keep]=1) ))</f>
        <v>0</v>
      </c>
      <c r="R584" t="str" cm="1">
        <f t="array" ref="R584">_xlfn.TEXTJOIN(", ", TRUE, _xlfn._xlws.FILTER(keywords_copy[keyword], (_xlfn.REGEXTEST(keywords_copy[keyword], "^" &amp; keywords_copy[[#This Row],[keyword]] &amp; ".*")) * (keywords_copy[keep]=1), ""))</f>
        <v/>
      </c>
      <c r="S584" t="str" cm="1">
        <f t="array" ref="S58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85" spans="1:19" x14ac:dyDescent="0.3">
      <c r="A585" s="6" t="str">
        <f>IF(NOT(ISBLANK(keywords_copy[[#This Row],[correct value]])), keywords_copy[[#This Row],[correct value]], keywords_copy[[#This Row],[processed]])</f>
        <v>onboard</v>
      </c>
      <c r="B585" s="6">
        <f>LEN(keywords_copy[[#This Row],[keyword]])</f>
        <v>7</v>
      </c>
      <c r="C585">
        <v>0</v>
      </c>
      <c r="D585">
        <v>0</v>
      </c>
      <c r="E585" t="s">
        <v>1383</v>
      </c>
      <c r="G585" t="b">
        <f>COUNTA(_xlfn.TEXTSPLIT(keywords_copy[[#This Row],[processed]]," "))=1</f>
        <v>1</v>
      </c>
      <c r="H585" t="s">
        <v>1264</v>
      </c>
      <c r="I585" t="s">
        <v>1265</v>
      </c>
      <c r="K585" cm="1">
        <f t="array" ref="K585">SUM(--((_xlfn.REGEXTEST(keywords_copy[keyword], "\b" &amp; keywords_copy[[#This Row],[keyword]] &amp; ".*")) * (keywords_copy[keep]=1) * (keywords_copy[QA]=keywords_copy[[#This Row],[QA]]) *  (keywords_copy[Redundant]&lt;&gt;1)))</f>
        <v>0</v>
      </c>
      <c r="L585" t="str" cm="1">
        <f t="array" ref="L585">_xlfn.TEXTJOIN(", ", TRUE, _xlfn._xlws.FILTER(keywords_copy[keyword], (_xlfn.REGEXTEST(keywords_copy[keyword], "\b" &amp; keywords_copy[[#This Row],[keyword]] &amp; ".*")) * (keywords_copy[keep]=1)  * (keywords_copy[QA]=keywords_copy[[#This Row],[QA]]) *  (keywords_copy[Redundant]&lt;&gt;1), ""))</f>
        <v/>
      </c>
      <c r="M585" cm="1">
        <f t="array" ref="M585">SUM(--(RIGHT(_xlfn.TEXTSPLIT(keywords_copy[[#This Row],[processed]], ," "), 1) = "I"))</f>
        <v>0</v>
      </c>
      <c r="N585" cm="1">
        <f t="array" ref="N585">SUM(--(RIGHT(_xlfn.TEXTSPLIT(keywords_copy[[#This Row],[processed]], ," "), 2) = "bl"))</f>
        <v>0</v>
      </c>
      <c r="O585" cm="1">
        <f t="array" ref="O585">SUM(--(ISNUMBER(SEARCH(keywords_copy[[#This Row],[keyword]], keywords_copy[keyword]))))</f>
        <v>1</v>
      </c>
      <c r="P585" t="str" cm="1">
        <f t="array" ref="P585">_xlfn.TEXTJOIN(", ", TRUE, _xlfn._xlws.FILTER(keywords_copy[keyword], ISNUMBER(SEARCH(keywords_copy[[#This Row],[keyword]], keywords_copy[keyword])), ""))</f>
        <v>onboard</v>
      </c>
      <c r="Q585" cm="1">
        <f t="array" ref="Q585">SUM(--((_xlfn.REGEXTEST(keywords_copy[keyword], "^" &amp; keywords_copy[[#This Row],[keyword]] &amp; ".*")) * (keywords_copy[keep]=1) ))</f>
        <v>0</v>
      </c>
      <c r="R585" t="str" cm="1">
        <f t="array" ref="R585">_xlfn.TEXTJOIN(", ", TRUE, _xlfn._xlws.FILTER(keywords_copy[keyword], (_xlfn.REGEXTEST(keywords_copy[keyword], "^" &amp; keywords_copy[[#This Row],[keyword]] &amp; ".*")) * (keywords_copy[keep]=1), ""))</f>
        <v/>
      </c>
      <c r="S585" t="str" cm="1">
        <f t="array" ref="S58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586" spans="1:19" hidden="1" x14ac:dyDescent="0.3">
      <c r="A586" t="str">
        <f>IF(NOT(ISBLANK(keywords_copy[[#This Row],[correct value]])), keywords_copy[[#This Row],[correct value]], keywords_copy[[#This Row],[processed]])</f>
        <v>notat techniqu</v>
      </c>
      <c r="B586">
        <f>LEN(keywords_copy[[#This Row],[keyword]])</f>
        <v>14</v>
      </c>
      <c r="C586">
        <v>1</v>
      </c>
      <c r="D586">
        <v>1</v>
      </c>
      <c r="E586" t="s">
        <v>541</v>
      </c>
      <c r="G586" t="b">
        <f>COUNTA(_xlfn.TEXTSPLIT(keywords_copy[[#This Row],[processed]]," "))=1</f>
        <v>0</v>
      </c>
      <c r="H586" t="s">
        <v>568</v>
      </c>
      <c r="I586" s="2" t="s">
        <v>569</v>
      </c>
      <c r="K586" cm="1">
        <f t="array" ref="K586">SUM(--((_xlfn.REGEXTEST(keywords_copy[keyword], "\b" &amp; keywords_copy[[#This Row],[keyword]] &amp; ".*")) * (keywords_copy[keep]=1) * (keywords_copy[QA]=keywords_copy[[#This Row],[QA]]) *  (keywords_copy[Redundant]&lt;&gt;1)))</f>
        <v>1</v>
      </c>
      <c r="L586" t="str" cm="1">
        <f t="array" ref="L586">_xlfn.TEXTJOIN(", ", TRUE, _xlfn._xlws.FILTER(keywords_copy[keyword], (_xlfn.REGEXTEST(keywords_copy[keyword], "\b" &amp; keywords_copy[[#This Row],[keyword]] &amp; ".*")) * (keywords_copy[keep]=1)  * (keywords_copy[QA]=keywords_copy[[#This Row],[QA]]) *  (keywords_copy[Redundant]&lt;&gt;1), ""))</f>
        <v>notat techniqu</v>
      </c>
      <c r="M586" cm="1">
        <f t="array" ref="M586">SUM(--(RIGHT(_xlfn.TEXTSPLIT(keywords_copy[[#This Row],[processed]], ," "), 1) = "I"))</f>
        <v>0</v>
      </c>
      <c r="N586" cm="1">
        <f t="array" ref="N586">SUM(--(RIGHT(_xlfn.TEXTSPLIT(keywords_copy[[#This Row],[processed]], ," "), 2) = "bl"))</f>
        <v>0</v>
      </c>
      <c r="O586" cm="1">
        <f t="array" ref="O586">SUM(--(ISNUMBER(SEARCH(keywords_copy[[#This Row],[keyword]], keywords_copy[keyword]))))</f>
        <v>1</v>
      </c>
      <c r="P586" t="str" cm="1">
        <f t="array" ref="P586">_xlfn.TEXTJOIN(", ", TRUE, _xlfn._xlws.FILTER(keywords_copy[keyword], ISNUMBER(SEARCH(keywords_copy[[#This Row],[keyword]], keywords_copy[keyword])), ""))</f>
        <v>notat techniqu</v>
      </c>
      <c r="Q586" cm="1">
        <f t="array" ref="Q586">SUM(--((_xlfn.REGEXTEST(keywords_copy[keyword], "^" &amp; keywords_copy[[#This Row],[keyword]] &amp; ".*")) * (keywords_copy[keep]=1) ))</f>
        <v>1</v>
      </c>
      <c r="R586" t="str" cm="1">
        <f t="array" ref="R586">_xlfn.TEXTJOIN(", ", TRUE, _xlfn._xlws.FILTER(keywords_copy[keyword], (_xlfn.REGEXTEST(keywords_copy[keyword], "^" &amp; keywords_copy[[#This Row],[keyword]] &amp; ".*")) * (keywords_copy[keep]=1), ""))</f>
        <v>notat techniqu</v>
      </c>
      <c r="S586" t="str" cm="1">
        <f t="array" ref="S58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87" spans="1:19" hidden="1" x14ac:dyDescent="0.3">
      <c r="A587" t="str">
        <f>IF(NOT(ISBLANK(keywords_copy[[#This Row],[correct value]])), keywords_copy[[#This Row],[correct value]], keywords_copy[[#This Row],[processed]])</f>
        <v>expir</v>
      </c>
      <c r="B587">
        <f>LEN(keywords_copy[[#This Row],[keyword]])</f>
        <v>5</v>
      </c>
      <c r="C587">
        <v>1</v>
      </c>
      <c r="D587">
        <v>1</v>
      </c>
      <c r="E587" t="s">
        <v>1184</v>
      </c>
      <c r="G587" t="b">
        <f>COUNTA(_xlfn.TEXTSPLIT(keywords_copy[[#This Row],[processed]]," "))=1</f>
        <v>1</v>
      </c>
      <c r="H587" t="s">
        <v>1161</v>
      </c>
      <c r="I587" s="2" t="s">
        <v>1162</v>
      </c>
      <c r="K587" cm="1">
        <f t="array" ref="K587">SUM(--((_xlfn.REGEXTEST(keywords_copy[keyword], "\b" &amp; keywords_copy[[#This Row],[keyword]] &amp; ".*")) * (keywords_copy[keep]=1) * (keywords_copy[QA]=keywords_copy[[#This Row],[QA]]) *  (keywords_copy[Redundant]&lt;&gt;1)))</f>
        <v>1</v>
      </c>
      <c r="L587" t="str" cm="1">
        <f t="array" ref="L587">_xlfn.TEXTJOIN(", ", TRUE, _xlfn._xlws.FILTER(keywords_copy[keyword], (_xlfn.REGEXTEST(keywords_copy[keyword], "\b" &amp; keywords_copy[[#This Row],[keyword]] &amp; ".*")) * (keywords_copy[keep]=1)  * (keywords_copy[QA]=keywords_copy[[#This Row],[QA]]) *  (keywords_copy[Redundant]&lt;&gt;1), ""))</f>
        <v>expir</v>
      </c>
      <c r="M587" cm="1">
        <f t="array" ref="M587">SUM(--(RIGHT(_xlfn.TEXTSPLIT(keywords_copy[[#This Row],[processed]], ," "), 1) = "I"))</f>
        <v>0</v>
      </c>
      <c r="N587" cm="1">
        <f t="array" ref="N587">SUM(--(RIGHT(_xlfn.TEXTSPLIT(keywords_copy[[#This Row],[processed]], ," "), 2) = "bl"))</f>
        <v>0</v>
      </c>
      <c r="O587" cm="1">
        <f t="array" ref="O587">SUM(--(ISNUMBER(SEARCH(keywords_copy[[#This Row],[keyword]], keywords_copy[keyword]))))</f>
        <v>1</v>
      </c>
      <c r="P587" t="str" cm="1">
        <f t="array" ref="P587">_xlfn.TEXTJOIN(", ", TRUE, _xlfn._xlws.FILTER(keywords_copy[keyword], ISNUMBER(SEARCH(keywords_copy[[#This Row],[keyword]], keywords_copy[keyword])), ""))</f>
        <v>expir</v>
      </c>
      <c r="Q587" cm="1">
        <f t="array" ref="Q587">SUM(--((_xlfn.REGEXTEST(keywords_copy[keyword], "^" &amp; keywords_copy[[#This Row],[keyword]] &amp; ".*")) * (keywords_copy[keep]=1) ))</f>
        <v>1</v>
      </c>
      <c r="R587" t="str" cm="1">
        <f t="array" ref="R587">_xlfn.TEXTJOIN(", ", TRUE, _xlfn._xlws.FILTER(keywords_copy[keyword], (_xlfn.REGEXTEST(keywords_copy[keyword], "^" &amp; keywords_copy[[#This Row],[keyword]] &amp; ".*")) * (keywords_copy[keep]=1), ""))</f>
        <v>expir</v>
      </c>
      <c r="S587" t="str" cm="1">
        <f t="array" ref="S58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88" spans="1:19" x14ac:dyDescent="0.3">
      <c r="A588" s="6" t="str">
        <f>IF(NOT(ISBLANK(keywords_copy[[#This Row],[correct value]])), keywords_copy[[#This Row],[correct value]], keywords_copy[[#This Row],[processed]])</f>
        <v>openclos</v>
      </c>
      <c r="B588" s="6">
        <f>LEN(keywords_copy[[#This Row],[keyword]])</f>
        <v>8</v>
      </c>
      <c r="C588">
        <v>0</v>
      </c>
      <c r="D588">
        <v>0</v>
      </c>
      <c r="E588" t="s">
        <v>541</v>
      </c>
      <c r="G588" t="b">
        <f>COUNTA(_xlfn.TEXTSPLIT(keywords_copy[[#This Row],[processed]]," "))=1</f>
        <v>1</v>
      </c>
      <c r="H588" t="s">
        <v>496</v>
      </c>
      <c r="I588" t="s">
        <v>497</v>
      </c>
      <c r="K588" cm="1">
        <f t="array" ref="K588">SUM(--((_xlfn.REGEXTEST(keywords_copy[keyword], "\b" &amp; keywords_copy[[#This Row],[keyword]] &amp; ".*")) * (keywords_copy[keep]=1) * (keywords_copy[QA]=keywords_copy[[#This Row],[QA]]) *  (keywords_copy[Redundant]&lt;&gt;1)))</f>
        <v>0</v>
      </c>
      <c r="L588" t="str" cm="1">
        <f t="array" ref="L588">_xlfn.TEXTJOIN(", ", TRUE, _xlfn._xlws.FILTER(keywords_copy[keyword], (_xlfn.REGEXTEST(keywords_copy[keyword], "\b" &amp; keywords_copy[[#This Row],[keyword]] &amp; ".*")) * (keywords_copy[keep]=1)  * (keywords_copy[QA]=keywords_copy[[#This Row],[QA]]) *  (keywords_copy[Redundant]&lt;&gt;1), ""))</f>
        <v/>
      </c>
      <c r="M588" cm="1">
        <f t="array" ref="M588">SUM(--(RIGHT(_xlfn.TEXTSPLIT(keywords_copy[[#This Row],[processed]], ," "), 1) = "I"))</f>
        <v>0</v>
      </c>
      <c r="N588" cm="1">
        <f t="array" ref="N588">SUM(--(RIGHT(_xlfn.TEXTSPLIT(keywords_copy[[#This Row],[processed]], ," "), 2) = "bl"))</f>
        <v>0</v>
      </c>
      <c r="O588" cm="1">
        <f t="array" ref="O588">SUM(--(ISNUMBER(SEARCH(keywords_copy[[#This Row],[keyword]], keywords_copy[keyword]))))</f>
        <v>1</v>
      </c>
      <c r="P588" t="str" cm="1">
        <f t="array" ref="P588">_xlfn.TEXTJOIN(", ", TRUE, _xlfn._xlws.FILTER(keywords_copy[keyword], ISNUMBER(SEARCH(keywords_copy[[#This Row],[keyword]], keywords_copy[keyword])), ""))</f>
        <v>openclos</v>
      </c>
      <c r="Q588" cm="1">
        <f t="array" ref="Q588">SUM(--((_xlfn.REGEXTEST(keywords_copy[keyword], "^" &amp; keywords_copy[[#This Row],[keyword]] &amp; ".*")) * (keywords_copy[keep]=1) ))</f>
        <v>0</v>
      </c>
      <c r="R588" t="str" cm="1">
        <f t="array" ref="R588">_xlfn.TEXTJOIN(", ", TRUE, _xlfn._xlws.FILTER(keywords_copy[keyword], (_xlfn.REGEXTEST(keywords_copy[keyword], "^" &amp; keywords_copy[[#This Row],[keyword]] &amp; ".*")) * (keywords_copy[keep]=1), ""))</f>
        <v/>
      </c>
      <c r="S588" t="str" cm="1">
        <f t="array" ref="S58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589" spans="1:19" hidden="1" x14ac:dyDescent="0.3">
      <c r="A589" t="str">
        <f>IF(NOT(ISBLANK(keywords_copy[[#This Row],[correct value]])), keywords_copy[[#This Row],[correct value]], keywords_copy[[#This Row],[processed]])</f>
        <v>observ</v>
      </c>
      <c r="B589">
        <f>LEN(keywords_copy[[#This Row],[keyword]])</f>
        <v>6</v>
      </c>
      <c r="C589">
        <v>0</v>
      </c>
      <c r="D589">
        <v>1</v>
      </c>
      <c r="E589" t="s">
        <v>390</v>
      </c>
      <c r="G589" t="b">
        <f>COUNTA(_xlfn.TEXTSPLIT(keywords_copy[[#This Row],[processed]]," "))=1</f>
        <v>1</v>
      </c>
      <c r="H589" t="s">
        <v>289</v>
      </c>
      <c r="I589" s="2" t="s">
        <v>289</v>
      </c>
      <c r="K589" cm="1">
        <f t="array" ref="K589">SUM(--((_xlfn.REGEXTEST(keywords_copy[keyword], "\b" &amp; keywords_copy[[#This Row],[keyword]] &amp; ".*")) * (keywords_copy[keep]=1) * (keywords_copy[QA]=keywords_copy[[#This Row],[QA]]) *  (keywords_copy[Redundant]&lt;&gt;1)))</f>
        <v>1</v>
      </c>
      <c r="L589" t="str" cm="1">
        <f t="array" ref="L589">_xlfn.TEXTJOIN(", ", TRUE, _xlfn._xlws.FILTER(keywords_copy[keyword], (_xlfn.REGEXTEST(keywords_copy[keyword], "\b" &amp; keywords_copy[[#This Row],[keyword]] &amp; ".*")) * (keywords_copy[keep]=1)  * (keywords_copy[QA]=keywords_copy[[#This Row],[QA]]) *  (keywords_copy[Redundant]&lt;&gt;1), ""))</f>
        <v>observ</v>
      </c>
      <c r="M589" cm="1">
        <f t="array" ref="M589">SUM(--(RIGHT(_xlfn.TEXTSPLIT(keywords_copy[[#This Row],[processed]], ," "), 1) = "I"))</f>
        <v>0</v>
      </c>
      <c r="N589" cm="1">
        <f t="array" ref="N589">SUM(--(RIGHT(_xlfn.TEXTSPLIT(keywords_copy[[#This Row],[processed]], ," "), 2) = "bl"))</f>
        <v>0</v>
      </c>
      <c r="O589" cm="1">
        <f t="array" ref="O589">SUM(--(ISNUMBER(SEARCH(keywords_copy[[#This Row],[keyword]], keywords_copy[keyword]))))</f>
        <v>3</v>
      </c>
      <c r="P589" t="str" cm="1">
        <f t="array" ref="P589">_xlfn.TEXTJOIN(", ", TRUE, _xlfn._xlws.FILTER(keywords_copy[keyword], ISNUMBER(SEARCH(keywords_copy[[#This Row],[keyword]], keywords_copy[keyword])), ""))</f>
        <v>observ, observ scheme, observ</v>
      </c>
      <c r="Q589" cm="1">
        <f t="array" ref="Q589">SUM(--((_xlfn.REGEXTEST(keywords_copy[keyword], "^" &amp; keywords_copy[[#This Row],[keyword]] &amp; ".*")) * (keywords_copy[keep]=1) ))</f>
        <v>3</v>
      </c>
      <c r="R589" t="str" cm="1">
        <f t="array" ref="R589">_xlfn.TEXTJOIN(", ", TRUE, _xlfn._xlws.FILTER(keywords_copy[keyword], (_xlfn.REGEXTEST(keywords_copy[keyword], "^" &amp; keywords_copy[[#This Row],[keyword]] &amp; ".*")) * (keywords_copy[keep]=1), ""))</f>
        <v>observ, observ scheme, observ</v>
      </c>
      <c r="S589" t="str" cm="1">
        <f t="array" ref="S58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590" spans="1:19" x14ac:dyDescent="0.3">
      <c r="A590" s="6" t="str">
        <f>IF(NOT(ISBLANK(keywords_copy[[#This Row],[correct value]])), keywords_copy[[#This Row],[correct value]], keywords_copy[[#This Row],[processed]])</f>
        <v>operat profil</v>
      </c>
      <c r="B590" s="6">
        <f>LEN(keywords_copy[[#This Row],[keyword]])</f>
        <v>13</v>
      </c>
      <c r="C590">
        <v>0</v>
      </c>
      <c r="D590">
        <v>0</v>
      </c>
      <c r="E590" t="s">
        <v>861</v>
      </c>
      <c r="G590" t="b">
        <f>COUNTA(_xlfn.TEXTSPLIT(keywords_copy[[#This Row],[processed]]," "))=1</f>
        <v>0</v>
      </c>
      <c r="H590" t="s">
        <v>757</v>
      </c>
      <c r="I590" t="s">
        <v>758</v>
      </c>
      <c r="K590" cm="1">
        <f t="array" ref="K590">SUM(--((_xlfn.REGEXTEST(keywords_copy[keyword], "\b" &amp; keywords_copy[[#This Row],[keyword]] &amp; ".*")) * (keywords_copy[keep]=1) * (keywords_copy[QA]=keywords_copy[[#This Row],[QA]]) *  (keywords_copy[Redundant]&lt;&gt;1)))</f>
        <v>0</v>
      </c>
      <c r="L590" t="str" cm="1">
        <f t="array" ref="L590">_xlfn.TEXTJOIN(", ", TRUE, _xlfn._xlws.FILTER(keywords_copy[keyword], (_xlfn.REGEXTEST(keywords_copy[keyword], "\b" &amp; keywords_copy[[#This Row],[keyword]] &amp; ".*")) * (keywords_copy[keep]=1)  * (keywords_copy[QA]=keywords_copy[[#This Row],[QA]]) *  (keywords_copy[Redundant]&lt;&gt;1), ""))</f>
        <v/>
      </c>
      <c r="M590" cm="1">
        <f t="array" ref="M590">SUM(--(RIGHT(_xlfn.TEXTSPLIT(keywords_copy[[#This Row],[processed]], ," "), 1) = "I"))</f>
        <v>0</v>
      </c>
      <c r="N590" cm="1">
        <f t="array" ref="N590">SUM(--(RIGHT(_xlfn.TEXTSPLIT(keywords_copy[[#This Row],[processed]], ," "), 2) = "bl"))</f>
        <v>0</v>
      </c>
      <c r="O590" cm="1">
        <f t="array" ref="O590">SUM(--(ISNUMBER(SEARCH(keywords_copy[[#This Row],[keyword]], keywords_copy[keyword]))))</f>
        <v>1</v>
      </c>
      <c r="P590" t="str" cm="1">
        <f t="array" ref="P590">_xlfn.TEXTJOIN(", ", TRUE, _xlfn._xlws.FILTER(keywords_copy[keyword], ISNUMBER(SEARCH(keywords_copy[[#This Row],[keyword]], keywords_copy[keyword])), ""))</f>
        <v>operat profil</v>
      </c>
      <c r="Q590" cm="1">
        <f t="array" ref="Q590">SUM(--((_xlfn.REGEXTEST(keywords_copy[keyword], "^" &amp; keywords_copy[[#This Row],[keyword]] &amp; ".*")) * (keywords_copy[keep]=1) ))</f>
        <v>0</v>
      </c>
      <c r="R590" t="str" cm="1">
        <f t="array" ref="R590">_xlfn.TEXTJOIN(", ", TRUE, _xlfn._xlws.FILTER(keywords_copy[keyword], (_xlfn.REGEXTEST(keywords_copy[keyword], "^" &amp; keywords_copy[[#This Row],[keyword]] &amp; ".*")) * (keywords_copy[keep]=1), ""))</f>
        <v/>
      </c>
      <c r="S590" t="str" cm="1">
        <f t="array" ref="S59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91" spans="1:19" hidden="1" x14ac:dyDescent="0.3">
      <c r="A591" t="str">
        <f>IF(NOT(ISBLANK(keywords_copy[[#This Row],[correct value]])), keywords_copy[[#This Row],[correct value]], keywords_copy[[#This Row],[processed]])</f>
        <v>context</v>
      </c>
      <c r="B591">
        <f>LEN(keywords_copy[[#This Row],[keyword]])</f>
        <v>7</v>
      </c>
      <c r="C591">
        <v>0</v>
      </c>
      <c r="D591">
        <v>1</v>
      </c>
      <c r="E591" t="s">
        <v>1262</v>
      </c>
      <c r="G591" t="b">
        <f>COUNTA(_xlfn.TEXTSPLIT(keywords_copy[[#This Row],[processed]]," "))=1</f>
        <v>1</v>
      </c>
      <c r="H591" t="s">
        <v>1215</v>
      </c>
      <c r="I591" s="2" t="s">
        <v>1215</v>
      </c>
      <c r="K591" cm="1">
        <f t="array" ref="K591">SUM(--((_xlfn.REGEXTEST(keywords_copy[keyword], "\b" &amp; keywords_copy[[#This Row],[keyword]] &amp; ".*")) * (keywords_copy[keep]=1) * (keywords_copy[QA]=keywords_copy[[#This Row],[QA]]) *  (keywords_copy[Redundant]&lt;&gt;1)))</f>
        <v>1</v>
      </c>
      <c r="L591" t="str" cm="1">
        <f t="array" ref="L591">_xlfn.TEXTJOIN(", ", TRUE, _xlfn._xlws.FILTER(keywords_copy[keyword], (_xlfn.REGEXTEST(keywords_copy[keyword], "\b" &amp; keywords_copy[[#This Row],[keyword]] &amp; ".*")) * (keywords_copy[keep]=1)  * (keywords_copy[QA]=keywords_copy[[#This Row],[QA]]) *  (keywords_copy[Redundant]&lt;&gt;1), ""))</f>
        <v>context</v>
      </c>
      <c r="M591" cm="1">
        <f t="array" ref="M591">SUM(--(RIGHT(_xlfn.TEXTSPLIT(keywords_copy[[#This Row],[processed]], ," "), 1) = "I"))</f>
        <v>0</v>
      </c>
      <c r="N591" cm="1">
        <f t="array" ref="N591">SUM(--(RIGHT(_xlfn.TEXTSPLIT(keywords_copy[[#This Row],[processed]], ," "), 2) = "bl"))</f>
        <v>0</v>
      </c>
      <c r="O591" cm="1">
        <f t="array" ref="O591">SUM(--(ISNUMBER(SEARCH(keywords_copy[[#This Row],[keyword]], keywords_copy[keyword]))))</f>
        <v>2</v>
      </c>
      <c r="P591" t="str" cm="1">
        <f t="array" ref="P591">_xlfn.TEXTJOIN(", ", TRUE, _xlfn._xlws.FILTER(keywords_copy[keyword], ISNUMBER(SEARCH(keywords_copy[[#This Row],[keyword]], keywords_copy[keyword])), ""))</f>
        <v>context-sensit, context</v>
      </c>
      <c r="Q591" cm="1">
        <f t="array" ref="Q591">SUM(--((_xlfn.REGEXTEST(keywords_copy[keyword], "^" &amp; keywords_copy[[#This Row],[keyword]] &amp; ".*")) * (keywords_copy[keep]=1) ))</f>
        <v>2</v>
      </c>
      <c r="R591" t="str" cm="1">
        <f t="array" ref="R591">_xlfn.TEXTJOIN(", ", TRUE, _xlfn._xlws.FILTER(keywords_copy[keyword], (_xlfn.REGEXTEST(keywords_copy[keyword], "^" &amp; keywords_copy[[#This Row],[keyword]] &amp; ".*")) * (keywords_copy[keep]=1), ""))</f>
        <v>context-sensit, context</v>
      </c>
      <c r="S591" t="str" cm="1">
        <f t="array" ref="S59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592" spans="1:19" hidden="1" x14ac:dyDescent="0.3">
      <c r="A592" t="str">
        <f>IF(NOT(ISBLANK(keywords_copy[[#This Row],[correct value]])), keywords_copy[[#This Row],[correct value]], keywords_copy[[#This Row],[processed]])</f>
        <v>observ scheme</v>
      </c>
      <c r="B592">
        <f>LEN(keywords_copy[[#This Row],[keyword]])</f>
        <v>13</v>
      </c>
      <c r="C592">
        <v>1</v>
      </c>
      <c r="D592">
        <v>1</v>
      </c>
      <c r="E592" t="s">
        <v>492</v>
      </c>
      <c r="G592" t="b">
        <f>COUNTA(_xlfn.TEXTSPLIT(keywords_copy[[#This Row],[processed]]," "))=1</f>
        <v>0</v>
      </c>
      <c r="H592" t="s">
        <v>470</v>
      </c>
      <c r="I592" s="2" t="s">
        <v>471</v>
      </c>
      <c r="K592" cm="1">
        <f t="array" ref="K592">SUM(--((_xlfn.REGEXTEST(keywords_copy[keyword], "\b" &amp; keywords_copy[[#This Row],[keyword]] &amp; ".*")) * (keywords_copy[keep]=1) * (keywords_copy[QA]=keywords_copy[[#This Row],[QA]]) *  (keywords_copy[Redundant]&lt;&gt;1)))</f>
        <v>1</v>
      </c>
      <c r="L592" t="str" cm="1">
        <f t="array" ref="L592">_xlfn.TEXTJOIN(", ", TRUE, _xlfn._xlws.FILTER(keywords_copy[keyword], (_xlfn.REGEXTEST(keywords_copy[keyword], "\b" &amp; keywords_copy[[#This Row],[keyword]] &amp; ".*")) * (keywords_copy[keep]=1)  * (keywords_copy[QA]=keywords_copy[[#This Row],[QA]]) *  (keywords_copy[Redundant]&lt;&gt;1), ""))</f>
        <v>observ scheme</v>
      </c>
      <c r="M592" cm="1">
        <f t="array" ref="M592">SUM(--(RIGHT(_xlfn.TEXTSPLIT(keywords_copy[[#This Row],[processed]], ," "), 1) = "I"))</f>
        <v>0</v>
      </c>
      <c r="N592" cm="1">
        <f t="array" ref="N592">SUM(--(RIGHT(_xlfn.TEXTSPLIT(keywords_copy[[#This Row],[processed]], ," "), 2) = "bl"))</f>
        <v>0</v>
      </c>
      <c r="O592" cm="1">
        <f t="array" ref="O592">SUM(--(ISNUMBER(SEARCH(keywords_copy[[#This Row],[keyword]], keywords_copy[keyword]))))</f>
        <v>1</v>
      </c>
      <c r="P592" t="str" cm="1">
        <f t="array" ref="P592">_xlfn.TEXTJOIN(", ", TRUE, _xlfn._xlws.FILTER(keywords_copy[keyword], ISNUMBER(SEARCH(keywords_copy[[#This Row],[keyword]], keywords_copy[keyword])), ""))</f>
        <v>observ scheme</v>
      </c>
      <c r="Q592" cm="1">
        <f t="array" ref="Q592">SUM(--((_xlfn.REGEXTEST(keywords_copy[keyword], "^" &amp; keywords_copy[[#This Row],[keyword]] &amp; ".*")) * (keywords_copy[keep]=1) ))</f>
        <v>1</v>
      </c>
      <c r="R592" t="str" cm="1">
        <f t="array" ref="R592">_xlfn.TEXTJOIN(", ", TRUE, _xlfn._xlws.FILTER(keywords_copy[keyword], (_xlfn.REGEXTEST(keywords_copy[keyword], "^" &amp; keywords_copy[[#This Row],[keyword]] &amp; ".*")) * (keywords_copy[keep]=1), ""))</f>
        <v>observ scheme</v>
      </c>
      <c r="S592" t="str" cm="1">
        <f t="array" ref="S59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593" spans="1:19" x14ac:dyDescent="0.3">
      <c r="A593" s="6" t="str">
        <f>IF(NOT(ISBLANK(keywords_copy[[#This Row],[correct value]])), keywords_copy[[#This Row],[correct value]], keywords_copy[[#This Row],[processed]])</f>
        <v>optim releas time</v>
      </c>
      <c r="B593" s="6">
        <f>LEN(keywords_copy[[#This Row],[keyword]])</f>
        <v>17</v>
      </c>
      <c r="C593">
        <v>0</v>
      </c>
      <c r="D593">
        <v>0</v>
      </c>
      <c r="E593" t="s">
        <v>861</v>
      </c>
      <c r="G593" t="b">
        <f>COUNTA(_xlfn.TEXTSPLIT(keywords_copy[[#This Row],[processed]]," "))=1</f>
        <v>0</v>
      </c>
      <c r="H593" t="s">
        <v>784</v>
      </c>
      <c r="I593" t="s">
        <v>785</v>
      </c>
      <c r="K593" cm="1">
        <f t="array" ref="K593">SUM(--((_xlfn.REGEXTEST(keywords_copy[keyword], "\b" &amp; keywords_copy[[#This Row],[keyword]] &amp; ".*")) * (keywords_copy[keep]=1) * (keywords_copy[QA]=keywords_copy[[#This Row],[QA]]) *  (keywords_copy[Redundant]&lt;&gt;1)))</f>
        <v>0</v>
      </c>
      <c r="L593" t="str" cm="1">
        <f t="array" ref="L593">_xlfn.TEXTJOIN(", ", TRUE, _xlfn._xlws.FILTER(keywords_copy[keyword], (_xlfn.REGEXTEST(keywords_copy[keyword], "\b" &amp; keywords_copy[[#This Row],[keyword]] &amp; ".*")) * (keywords_copy[keep]=1)  * (keywords_copy[QA]=keywords_copy[[#This Row],[QA]]) *  (keywords_copy[Redundant]&lt;&gt;1), ""))</f>
        <v/>
      </c>
      <c r="M593" cm="1">
        <f t="array" ref="M593">SUM(--(RIGHT(_xlfn.TEXTSPLIT(keywords_copy[[#This Row],[processed]], ," "), 1) = "I"))</f>
        <v>0</v>
      </c>
      <c r="N593" cm="1">
        <f t="array" ref="N593">SUM(--(RIGHT(_xlfn.TEXTSPLIT(keywords_copy[[#This Row],[processed]], ," "), 2) = "bl"))</f>
        <v>0</v>
      </c>
      <c r="O593" cm="1">
        <f t="array" ref="O593">SUM(--(ISNUMBER(SEARCH(keywords_copy[[#This Row],[keyword]], keywords_copy[keyword]))))</f>
        <v>1</v>
      </c>
      <c r="P593" t="str" cm="1">
        <f t="array" ref="P593">_xlfn.TEXTJOIN(", ", TRUE, _xlfn._xlws.FILTER(keywords_copy[keyword], ISNUMBER(SEARCH(keywords_copy[[#This Row],[keyword]], keywords_copy[keyword])), ""))</f>
        <v>optim releas time</v>
      </c>
      <c r="Q593" cm="1">
        <f t="array" ref="Q593">SUM(--((_xlfn.REGEXTEST(keywords_copy[keyword], "^" &amp; keywords_copy[[#This Row],[keyword]] &amp; ".*")) * (keywords_copy[keep]=1) ))</f>
        <v>0</v>
      </c>
      <c r="R593" t="str" cm="1">
        <f t="array" ref="R593">_xlfn.TEXTJOIN(", ", TRUE, _xlfn._xlws.FILTER(keywords_copy[keyword], (_xlfn.REGEXTEST(keywords_copy[keyword], "^" &amp; keywords_copy[[#This Row],[keyword]] &amp; ".*")) * (keywords_copy[keep]=1), ""))</f>
        <v/>
      </c>
      <c r="S593" t="str" cm="1">
        <f t="array" ref="S59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94" spans="1:19" hidden="1" x14ac:dyDescent="0.3">
      <c r="A594" t="str">
        <f>IF(NOT(ISBLANK(keywords_copy[[#This Row],[correct value]])), keywords_copy[[#This Row],[correct value]], keywords_copy[[#This Row],[processed]])</f>
        <v>expos</v>
      </c>
      <c r="B594">
        <f>LEN(keywords_copy[[#This Row],[keyword]])</f>
        <v>5</v>
      </c>
      <c r="C594">
        <v>0</v>
      </c>
      <c r="D594">
        <v>1</v>
      </c>
      <c r="E594" t="s">
        <v>1184</v>
      </c>
      <c r="G594" t="b">
        <f>COUNTA(_xlfn.TEXTSPLIT(keywords_copy[[#This Row],[processed]]," "))=1</f>
        <v>1</v>
      </c>
      <c r="H594" t="s">
        <v>1006</v>
      </c>
      <c r="I594" s="2" t="s">
        <v>1007</v>
      </c>
      <c r="K594" cm="1">
        <f t="array" ref="K594">SUM(--((_xlfn.REGEXTEST(keywords_copy[keyword], "\b" &amp; keywords_copy[[#This Row],[keyword]] &amp; ".*")) * (keywords_copy[keep]=1) * (keywords_copy[QA]=keywords_copy[[#This Row],[QA]]) *  (keywords_copy[Redundant]&lt;&gt;1)))</f>
        <v>1</v>
      </c>
      <c r="L594" t="str" cm="1">
        <f t="array" ref="L594">_xlfn.TEXTJOIN(", ", TRUE, _xlfn._xlws.FILTER(keywords_copy[keyword], (_xlfn.REGEXTEST(keywords_copy[keyword], "\b" &amp; keywords_copy[[#This Row],[keyword]] &amp; ".*")) * (keywords_copy[keep]=1)  * (keywords_copy[QA]=keywords_copy[[#This Row],[QA]]) *  (keywords_copy[Redundant]&lt;&gt;1), ""))</f>
        <v>expos</v>
      </c>
      <c r="M594" cm="1">
        <f t="array" ref="M594">SUM(--(RIGHT(_xlfn.TEXTSPLIT(keywords_copy[[#This Row],[processed]], ," "), 1) = "I"))</f>
        <v>0</v>
      </c>
      <c r="N594" cm="1">
        <f t="array" ref="N594">SUM(--(RIGHT(_xlfn.TEXTSPLIT(keywords_copy[[#This Row],[processed]], ," "), 2) = "bl"))</f>
        <v>0</v>
      </c>
      <c r="O594" cm="1">
        <f t="array" ref="O594">SUM(--(ISNUMBER(SEARCH(keywords_copy[[#This Row],[keyword]], keywords_copy[keyword]))))</f>
        <v>1</v>
      </c>
      <c r="P594" t="str" cm="1">
        <f t="array" ref="P594">_xlfn.TEXTJOIN(", ", TRUE, _xlfn._xlws.FILTER(keywords_copy[keyword], ISNUMBER(SEARCH(keywords_copy[[#This Row],[keyword]], keywords_copy[keyword])), ""))</f>
        <v>expos</v>
      </c>
      <c r="Q594" cm="1">
        <f t="array" ref="Q594">SUM(--((_xlfn.REGEXTEST(keywords_copy[keyword], "^" &amp; keywords_copy[[#This Row],[keyword]] &amp; ".*")) * (keywords_copy[keep]=1) ))</f>
        <v>1</v>
      </c>
      <c r="R594" t="str" cm="1">
        <f t="array" ref="R594">_xlfn.TEXTJOIN(", ", TRUE, _xlfn._xlws.FILTER(keywords_copy[keyword], (_xlfn.REGEXTEST(keywords_copy[keyword], "^" &amp; keywords_copy[[#This Row],[keyword]] &amp; ".*")) * (keywords_copy[keep]=1), ""))</f>
        <v>expos</v>
      </c>
      <c r="S594" t="str" cm="1">
        <f t="array" ref="S59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595" spans="1:19" hidden="1" x14ac:dyDescent="0.3">
      <c r="A595" t="str">
        <f>IF(NOT(ISBLANK(keywords_copy[[#This Row],[correct value]])), keywords_copy[[#This Row],[correct value]], keywords_copy[[#This Row],[processed]])</f>
        <v>ontolog</v>
      </c>
      <c r="B595">
        <f>LEN(keywords_copy[[#This Row],[keyword]])</f>
        <v>7</v>
      </c>
      <c r="C595">
        <v>0</v>
      </c>
      <c r="D595">
        <v>1</v>
      </c>
      <c r="E595" t="s">
        <v>115</v>
      </c>
      <c r="G595" t="b">
        <f>COUNTA(_xlfn.TEXTSPLIT(keywords_copy[[#This Row],[processed]]," "))=1</f>
        <v>1</v>
      </c>
      <c r="H595" t="s">
        <v>5</v>
      </c>
      <c r="I595" s="2" t="s">
        <v>113</v>
      </c>
      <c r="K595" cm="1">
        <f t="array" ref="K595">SUM(--((_xlfn.REGEXTEST(keywords_copy[keyword], "\b" &amp; keywords_copy[[#This Row],[keyword]] &amp; ".*")) * (keywords_copy[keep]=1) * (keywords_copy[QA]=keywords_copy[[#This Row],[QA]]) *  (keywords_copy[Redundant]&lt;&gt;1)))</f>
        <v>1</v>
      </c>
      <c r="L595" t="str" cm="1">
        <f t="array" ref="L595">_xlfn.TEXTJOIN(", ", TRUE, _xlfn._xlws.FILTER(keywords_copy[keyword], (_xlfn.REGEXTEST(keywords_copy[keyword], "\b" &amp; keywords_copy[[#This Row],[keyword]] &amp; ".*")) * (keywords_copy[keep]=1)  * (keywords_copy[QA]=keywords_copy[[#This Row],[QA]]) *  (keywords_copy[Redundant]&lt;&gt;1), ""))</f>
        <v>ontolog</v>
      </c>
      <c r="M595" cm="1">
        <f t="array" ref="M595">SUM(--(RIGHT(_xlfn.TEXTSPLIT(keywords_copy[[#This Row],[processed]], ," "), 1) = "I"))</f>
        <v>0</v>
      </c>
      <c r="N595" cm="1">
        <f t="array" ref="N595">SUM(--(RIGHT(_xlfn.TEXTSPLIT(keywords_copy[[#This Row],[processed]], ," "), 2) = "bl"))</f>
        <v>0</v>
      </c>
      <c r="O595" cm="1">
        <f t="array" ref="O595">SUM(--(ISNUMBER(SEARCH(keywords_copy[[#This Row],[keyword]], keywords_copy[keyword]))))</f>
        <v>1</v>
      </c>
      <c r="P595" t="str" cm="1">
        <f t="array" ref="P595">_xlfn.TEXTJOIN(", ", TRUE, _xlfn._xlws.FILTER(keywords_copy[keyword], ISNUMBER(SEARCH(keywords_copy[[#This Row],[keyword]], keywords_copy[keyword])), ""))</f>
        <v>ontolog</v>
      </c>
      <c r="Q595" cm="1">
        <f t="array" ref="Q595">SUM(--((_xlfn.REGEXTEST(keywords_copy[keyword], "^" &amp; keywords_copy[[#This Row],[keyword]] &amp; ".*")) * (keywords_copy[keep]=1) ))</f>
        <v>1</v>
      </c>
      <c r="R595" t="str" cm="1">
        <f t="array" ref="R595">_xlfn.TEXTJOIN(", ", TRUE, _xlfn._xlws.FILTER(keywords_copy[keyword], (_xlfn.REGEXTEST(keywords_copy[keyword], "^" &amp; keywords_copy[[#This Row],[keyword]] &amp; ".*")) * (keywords_copy[keep]=1), ""))</f>
        <v>ontolog</v>
      </c>
      <c r="S595" t="str" cm="1">
        <f t="array" ref="S59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596" spans="1:19" hidden="1" x14ac:dyDescent="0.3">
      <c r="A596" t="str">
        <f>IF(NOT(ISBLANK(keywords_copy[[#This Row],[correct value]])), keywords_copy[[#This Row],[correct value]], keywords_copy[[#This Row],[processed]])</f>
        <v>operat</v>
      </c>
      <c r="B596">
        <f>LEN(keywords_copy[[#This Row],[keyword]])</f>
        <v>6</v>
      </c>
      <c r="C596">
        <v>0</v>
      </c>
      <c r="D596">
        <v>1</v>
      </c>
      <c r="E596" t="s">
        <v>131</v>
      </c>
      <c r="G596" t="b">
        <f>COUNTA(_xlfn.TEXTSPLIT(keywords_copy[[#This Row],[processed]]," "))=1</f>
        <v>1</v>
      </c>
      <c r="H596" t="s">
        <v>148</v>
      </c>
      <c r="I596" t="s">
        <v>197</v>
      </c>
      <c r="J596" t="s">
        <v>1455</v>
      </c>
      <c r="K596" cm="1">
        <f t="array" ref="K596">SUM(--((_xlfn.REGEXTEST(keywords_copy[keyword], "\b" &amp; keywords_copy[[#This Row],[keyword]] &amp; ".*")) * (keywords_copy[keep]=1) * (keywords_copy[QA]=keywords_copy[[#This Row],[QA]]) *  (keywords_copy[Redundant]&lt;&gt;1)))</f>
        <v>1</v>
      </c>
      <c r="L596" t="str" cm="1">
        <f t="array" ref="L596">_xlfn.TEXTJOIN(", ", TRUE, _xlfn._xlws.FILTER(keywords_copy[keyword], (_xlfn.REGEXTEST(keywords_copy[keyword], "\b" &amp; keywords_copy[[#This Row],[keyword]] &amp; ".*")) * (keywords_copy[keep]=1)  * (keywords_copy[QA]=keywords_copy[[#This Row],[QA]]) *  (keywords_copy[Redundant]&lt;&gt;1), ""))</f>
        <v>operat</v>
      </c>
      <c r="M596" cm="1">
        <f t="array" ref="M596">SUM(--(RIGHT(_xlfn.TEXTSPLIT(keywords_copy[[#This Row],[processed]], ," "), 1) = "I"))</f>
        <v>0</v>
      </c>
      <c r="N596" cm="1">
        <f t="array" ref="N596">SUM(--(RIGHT(_xlfn.TEXTSPLIT(keywords_copy[[#This Row],[processed]], ," "), 2) = "bl"))</f>
        <v>0</v>
      </c>
      <c r="O596" cm="1">
        <f t="array" ref="O596">SUM(--(ISNUMBER(SEARCH(keywords_copy[[#This Row],[keyword]], keywords_copy[keyword]))))</f>
        <v>3</v>
      </c>
      <c r="P596" t="str" cm="1">
        <f t="array" ref="P596">_xlfn.TEXTJOIN(", ", TRUE, _xlfn._xlws.FILTER(keywords_copy[keyword], ISNUMBER(SEARCH(keywords_copy[[#This Row],[keyword]], keywords_copy[keyword])), ""))</f>
        <v>cooperat, operat profil, operat</v>
      </c>
      <c r="Q596" cm="1">
        <f t="array" ref="Q596">SUM(--((_xlfn.REGEXTEST(keywords_copy[keyword], "^" &amp; keywords_copy[[#This Row],[keyword]] &amp; ".*")) * (keywords_copy[keep]=1) ))</f>
        <v>1</v>
      </c>
      <c r="R596" t="str" cm="1">
        <f t="array" ref="R596">_xlfn.TEXTJOIN(", ", TRUE, _xlfn._xlws.FILTER(keywords_copy[keyword], (_xlfn.REGEXTEST(keywords_copy[keyword], "^" &amp; keywords_copy[[#This Row],[keyword]] &amp; ".*")) * (keywords_copy[keep]=1), ""))</f>
        <v>operat</v>
      </c>
      <c r="S596" t="str" cm="1">
        <f t="array" ref="S59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597" spans="1:19" hidden="1" x14ac:dyDescent="0.3">
      <c r="A597" t="str">
        <f>IF(NOT(ISBLANK(keywords_copy[[#This Row],[correct value]])), keywords_copy[[#This Row],[correct value]], keywords_copy[[#This Row],[processed]])</f>
        <v>optim</v>
      </c>
      <c r="B597">
        <f>LEN(keywords_copy[[#This Row],[keyword]])</f>
        <v>5</v>
      </c>
      <c r="C597">
        <v>0</v>
      </c>
      <c r="D597">
        <v>1</v>
      </c>
      <c r="E597" t="s">
        <v>399</v>
      </c>
      <c r="G597" t="b">
        <f>COUNTA(_xlfn.TEXTSPLIT(keywords_copy[[#This Row],[processed]]," "))=1</f>
        <v>1</v>
      </c>
      <c r="H597" t="s">
        <v>341</v>
      </c>
      <c r="I597" s="2" t="s">
        <v>342</v>
      </c>
      <c r="K597" cm="1">
        <f t="array" ref="K597">SUM(--((_xlfn.REGEXTEST(keywords_copy[keyword], "\b" &amp; keywords_copy[[#This Row],[keyword]] &amp; ".*")) * (keywords_copy[keep]=1) * (keywords_copy[QA]=keywords_copy[[#This Row],[QA]]) *  (keywords_copy[Redundant]&lt;&gt;1)))</f>
        <v>1</v>
      </c>
      <c r="L597" t="str" cm="1">
        <f t="array" ref="L597">_xlfn.TEXTJOIN(", ", TRUE, _xlfn._xlws.FILTER(keywords_copy[keyword], (_xlfn.REGEXTEST(keywords_copy[keyword], "\b" &amp; keywords_copy[[#This Row],[keyword]] &amp; ".*")) * (keywords_copy[keep]=1)  * (keywords_copy[QA]=keywords_copy[[#This Row],[QA]]) *  (keywords_copy[Redundant]&lt;&gt;1), ""))</f>
        <v>optim</v>
      </c>
      <c r="M597" cm="1">
        <f t="array" ref="M597">SUM(--(RIGHT(_xlfn.TEXTSPLIT(keywords_copy[[#This Row],[processed]], ," "), 1) = "I"))</f>
        <v>0</v>
      </c>
      <c r="N597" cm="1">
        <f t="array" ref="N597">SUM(--(RIGHT(_xlfn.TEXTSPLIT(keywords_copy[[#This Row],[processed]], ," "), 2) = "bl"))</f>
        <v>0</v>
      </c>
      <c r="O597" cm="1">
        <f t="array" ref="O597">SUM(--(ISNUMBER(SEARCH(keywords_copy[[#This Row],[keyword]], keywords_copy[keyword]))))</f>
        <v>5</v>
      </c>
      <c r="P597" t="str" cm="1">
        <f t="array" ref="P597">_xlfn.TEXTJOIN(", ", TRUE, _xlfn._xlws.FILTER(keywords_copy[keyword], ISNUMBER(SEARCH(keywords_copy[[#This Row],[keyword]], keywords_copy[keyword])), ""))</f>
        <v>optim releas time, optim, optim perform, optimiz, perform optim</v>
      </c>
      <c r="Q597" cm="1">
        <f t="array" ref="Q597">SUM(--((_xlfn.REGEXTEST(keywords_copy[keyword], "^" &amp; keywords_copy[[#This Row],[keyword]] &amp; ".*")) * (keywords_copy[keep]=1) ))</f>
        <v>3</v>
      </c>
      <c r="R597" t="str" cm="1">
        <f t="array" ref="R597">_xlfn.TEXTJOIN(", ", TRUE, _xlfn._xlws.FILTER(keywords_copy[keyword], (_xlfn.REGEXTEST(keywords_copy[keyword], "^" &amp; keywords_copy[[#This Row],[keyword]] &amp; ".*")) * (keywords_copy[keep]=1), ""))</f>
        <v>optim, optim perform, optimiz</v>
      </c>
      <c r="S597" t="str" cm="1">
        <f t="array" ref="S59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598" spans="1:19" x14ac:dyDescent="0.3">
      <c r="A598" s="6" t="str">
        <f>IF(NOT(ISBLANK(keywords_copy[[#This Row],[correct value]])), keywords_copy[[#This Row],[correct value]], keywords_copy[[#This Row],[processed]])</f>
        <v>orthogon array</v>
      </c>
      <c r="B598" s="6">
        <f>LEN(keywords_copy[[#This Row],[keyword]])</f>
        <v>14</v>
      </c>
      <c r="C598">
        <v>0</v>
      </c>
      <c r="D598">
        <v>0</v>
      </c>
      <c r="E598" t="s">
        <v>861</v>
      </c>
      <c r="G598" t="b">
        <f>COUNTA(_xlfn.TEXTSPLIT(keywords_copy[[#This Row],[processed]]," "))=1</f>
        <v>0</v>
      </c>
      <c r="H598" t="s">
        <v>782</v>
      </c>
      <c r="I598" t="s">
        <v>783</v>
      </c>
      <c r="K598" cm="1">
        <f t="array" ref="K598">SUM(--((_xlfn.REGEXTEST(keywords_copy[keyword], "\b" &amp; keywords_copy[[#This Row],[keyword]] &amp; ".*")) * (keywords_copy[keep]=1) * (keywords_copy[QA]=keywords_copy[[#This Row],[QA]]) *  (keywords_copy[Redundant]&lt;&gt;1)))</f>
        <v>0</v>
      </c>
      <c r="L598" t="str" cm="1">
        <f t="array" ref="L598">_xlfn.TEXTJOIN(", ", TRUE, _xlfn._xlws.FILTER(keywords_copy[keyword], (_xlfn.REGEXTEST(keywords_copy[keyword], "\b" &amp; keywords_copy[[#This Row],[keyword]] &amp; ".*")) * (keywords_copy[keep]=1)  * (keywords_copy[QA]=keywords_copy[[#This Row],[QA]]) *  (keywords_copy[Redundant]&lt;&gt;1), ""))</f>
        <v/>
      </c>
      <c r="M598" cm="1">
        <f t="array" ref="M598">SUM(--(RIGHT(_xlfn.TEXTSPLIT(keywords_copy[[#This Row],[processed]], ," "), 1) = "I"))</f>
        <v>0</v>
      </c>
      <c r="N598" cm="1">
        <f t="array" ref="N598">SUM(--(RIGHT(_xlfn.TEXTSPLIT(keywords_copy[[#This Row],[processed]], ," "), 2) = "bl"))</f>
        <v>0</v>
      </c>
      <c r="O598" cm="1">
        <f t="array" ref="O598">SUM(--(ISNUMBER(SEARCH(keywords_copy[[#This Row],[keyword]], keywords_copy[keyword]))))</f>
        <v>1</v>
      </c>
      <c r="P598" t="str" cm="1">
        <f t="array" ref="P598">_xlfn.TEXTJOIN(", ", TRUE, _xlfn._xlws.FILTER(keywords_copy[keyword], ISNUMBER(SEARCH(keywords_copy[[#This Row],[keyword]], keywords_copy[keyword])), ""))</f>
        <v>orthogon array</v>
      </c>
      <c r="Q598" cm="1">
        <f t="array" ref="Q598">SUM(--((_xlfn.REGEXTEST(keywords_copy[keyword], "^" &amp; keywords_copy[[#This Row],[keyword]] &amp; ".*")) * (keywords_copy[keep]=1) ))</f>
        <v>0</v>
      </c>
      <c r="R598" t="str" cm="1">
        <f t="array" ref="R598">_xlfn.TEXTJOIN(", ", TRUE, _xlfn._xlws.FILTER(keywords_copy[keyword], (_xlfn.REGEXTEST(keywords_copy[keyword], "^" &amp; keywords_copy[[#This Row],[keyword]] &amp; ".*")) * (keywords_copy[keep]=1), ""))</f>
        <v/>
      </c>
      <c r="S598" t="str" cm="1">
        <f t="array" ref="S59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599" spans="1:19" hidden="1" x14ac:dyDescent="0.3">
      <c r="A599" t="str">
        <f>IF(NOT(ISBLANK(keywords_copy[[#This Row],[correct value]])), keywords_copy[[#This Row],[correct value]], keywords_copy[[#This Row],[processed]])</f>
        <v>optim perform</v>
      </c>
      <c r="B599">
        <f>LEN(keywords_copy[[#This Row],[keyword]])</f>
        <v>13</v>
      </c>
      <c r="C599">
        <v>1</v>
      </c>
      <c r="D599">
        <v>1</v>
      </c>
      <c r="E599" t="s">
        <v>746</v>
      </c>
      <c r="F599">
        <v>1</v>
      </c>
      <c r="G599" t="b">
        <f>COUNTA(_xlfn.TEXTSPLIT(keywords_copy[[#This Row],[processed]]," "))=1</f>
        <v>0</v>
      </c>
      <c r="H599" t="s">
        <v>744</v>
      </c>
      <c r="I599" s="2" t="s">
        <v>745</v>
      </c>
      <c r="K599" cm="1">
        <f t="array" ref="K599">SUM(--((_xlfn.REGEXTEST(keywords_copy[keyword], "\b" &amp; keywords_copy[[#This Row],[keyword]] &amp; ".*")) * (keywords_copy[keep]=1) * (keywords_copy[QA]=keywords_copy[[#This Row],[QA]]) *  (keywords_copy[Redundant]&lt;&gt;1)))</f>
        <v>0</v>
      </c>
      <c r="L599" t="str" cm="1">
        <f t="array" ref="L599">_xlfn.TEXTJOIN(", ", TRUE, _xlfn._xlws.FILTER(keywords_copy[keyword], (_xlfn.REGEXTEST(keywords_copy[keyword], "\b" &amp; keywords_copy[[#This Row],[keyword]] &amp; ".*")) * (keywords_copy[keep]=1)  * (keywords_copy[QA]=keywords_copy[[#This Row],[QA]]) *  (keywords_copy[Redundant]&lt;&gt;1), ""))</f>
        <v/>
      </c>
      <c r="M599" cm="1">
        <f t="array" ref="M599">SUM(--(RIGHT(_xlfn.TEXTSPLIT(keywords_copy[[#This Row],[processed]], ," "), 1) = "I"))</f>
        <v>0</v>
      </c>
      <c r="N599" cm="1">
        <f t="array" ref="N599">SUM(--(RIGHT(_xlfn.TEXTSPLIT(keywords_copy[[#This Row],[processed]], ," "), 2) = "bl"))</f>
        <v>0</v>
      </c>
      <c r="O599" cm="1">
        <f t="array" ref="O599">SUM(--(ISNUMBER(SEARCH(keywords_copy[[#This Row],[keyword]], keywords_copy[keyword]))))</f>
        <v>1</v>
      </c>
      <c r="P599" t="str" cm="1">
        <f t="array" ref="P599">_xlfn.TEXTJOIN(", ", TRUE, _xlfn._xlws.FILTER(keywords_copy[keyword], ISNUMBER(SEARCH(keywords_copy[[#This Row],[keyword]], keywords_copy[keyword])), ""))</f>
        <v>optim perform</v>
      </c>
      <c r="Q599" cm="1">
        <f t="array" ref="Q599">SUM(--((_xlfn.REGEXTEST(keywords_copy[keyword], "^" &amp; keywords_copy[[#This Row],[keyword]] &amp; ".*")) * (keywords_copy[keep]=1) ))</f>
        <v>1</v>
      </c>
      <c r="R599" t="str" cm="1">
        <f t="array" ref="R599">_xlfn.TEXTJOIN(", ", TRUE, _xlfn._xlws.FILTER(keywords_copy[keyword], (_xlfn.REGEXTEST(keywords_copy[keyword], "^" &amp; keywords_copy[[#This Row],[keyword]] &amp; ".*")) * (keywords_copy[keep]=1), ""))</f>
        <v>optim perform</v>
      </c>
      <c r="S599" t="str" cm="1">
        <f t="array" ref="S59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0" spans="1:19" hidden="1" x14ac:dyDescent="0.3">
      <c r="A600" t="str">
        <f>IF(NOT(ISBLANK(keywords_copy[[#This Row],[correct value]])), keywords_copy[[#This Row],[correct value]], keywords_copy[[#This Row],[processed]])</f>
        <v>optimiz</v>
      </c>
      <c r="B600">
        <f>LEN(keywords_copy[[#This Row],[keyword]])</f>
        <v>7</v>
      </c>
      <c r="C600">
        <v>0</v>
      </c>
      <c r="D600">
        <v>1</v>
      </c>
      <c r="E600" t="s">
        <v>746</v>
      </c>
      <c r="G600" t="b">
        <f>COUNTA(_xlfn.TEXTSPLIT(keywords_copy[[#This Row],[processed]]," "))=1</f>
        <v>1</v>
      </c>
      <c r="H600" t="s">
        <v>655</v>
      </c>
      <c r="I600" s="2" t="s">
        <v>655</v>
      </c>
      <c r="K600" cm="1">
        <f t="array" ref="K600">SUM(--((_xlfn.REGEXTEST(keywords_copy[keyword], "\b" &amp; keywords_copy[[#This Row],[keyword]] &amp; ".*")) * (keywords_copy[keep]=1) * (keywords_copy[QA]=keywords_copy[[#This Row],[QA]]) *  (keywords_copy[Redundant]&lt;&gt;1)))</f>
        <v>1</v>
      </c>
      <c r="L600" t="str" cm="1">
        <f t="array" ref="L600">_xlfn.TEXTJOIN(", ", TRUE, _xlfn._xlws.FILTER(keywords_copy[keyword], (_xlfn.REGEXTEST(keywords_copy[keyword], "\b" &amp; keywords_copy[[#This Row],[keyword]] &amp; ".*")) * (keywords_copy[keep]=1)  * (keywords_copy[QA]=keywords_copy[[#This Row],[QA]]) *  (keywords_copy[Redundant]&lt;&gt;1), ""))</f>
        <v>optimiz</v>
      </c>
      <c r="M600" cm="1">
        <f t="array" ref="M600">SUM(--(RIGHT(_xlfn.TEXTSPLIT(keywords_copy[[#This Row],[processed]], ," "), 1) = "I"))</f>
        <v>0</v>
      </c>
      <c r="N600" cm="1">
        <f t="array" ref="N600">SUM(--(RIGHT(_xlfn.TEXTSPLIT(keywords_copy[[#This Row],[processed]], ," "), 2) = "bl"))</f>
        <v>0</v>
      </c>
      <c r="O600" cm="1">
        <f t="array" ref="O600">SUM(--(ISNUMBER(SEARCH(keywords_copy[[#This Row],[keyword]], keywords_copy[keyword]))))</f>
        <v>1</v>
      </c>
      <c r="P600" t="str" cm="1">
        <f t="array" ref="P600">_xlfn.TEXTJOIN(", ", TRUE, _xlfn._xlws.FILTER(keywords_copy[keyword], ISNUMBER(SEARCH(keywords_copy[[#This Row],[keyword]], keywords_copy[keyword])), ""))</f>
        <v>optimiz</v>
      </c>
      <c r="Q600" cm="1">
        <f t="array" ref="Q600">SUM(--((_xlfn.REGEXTEST(keywords_copy[keyword], "^" &amp; keywords_copy[[#This Row],[keyword]] &amp; ".*")) * (keywords_copy[keep]=1) ))</f>
        <v>1</v>
      </c>
      <c r="R600" t="str" cm="1">
        <f t="array" ref="R600">_xlfn.TEXTJOIN(", ", TRUE, _xlfn._xlws.FILTER(keywords_copy[keyword], (_xlfn.REGEXTEST(keywords_copy[keyword], "^" &amp; keywords_copy[[#This Row],[keyword]] &amp; ".*")) * (keywords_copy[keep]=1), ""))</f>
        <v>optimiz</v>
      </c>
      <c r="S600" t="str" cm="1">
        <f t="array" ref="S60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1" spans="1:19" hidden="1" x14ac:dyDescent="0.3">
      <c r="A601" t="str">
        <f>IF(NOT(ISBLANK(keywords_copy[[#This Row],[correct value]])), keywords_copy[[#This Row],[correct value]], keywords_copy[[#This Row],[processed]])</f>
        <v>orb</v>
      </c>
      <c r="B601">
        <f>LEN(keywords_copy[[#This Row],[keyword]])</f>
        <v>3</v>
      </c>
      <c r="C601">
        <v>0</v>
      </c>
      <c r="D601">
        <v>1</v>
      </c>
      <c r="E601" t="s">
        <v>115</v>
      </c>
      <c r="G601" t="b">
        <f>COUNTA(_xlfn.TEXTSPLIT(keywords_copy[[#This Row],[processed]]," "))=1</f>
        <v>1</v>
      </c>
      <c r="H601" t="s">
        <v>9</v>
      </c>
      <c r="I601" s="2" t="s">
        <v>86</v>
      </c>
      <c r="K601" cm="1">
        <f t="array" ref="K601">SUM(--((_xlfn.REGEXTEST(keywords_copy[keyword], "\b" &amp; keywords_copy[[#This Row],[keyword]] &amp; ".*")) * (keywords_copy[keep]=1) * (keywords_copy[QA]=keywords_copy[[#This Row],[QA]]) *  (keywords_copy[Redundant]&lt;&gt;1)))</f>
        <v>1</v>
      </c>
      <c r="L601" t="str" cm="1">
        <f t="array" ref="L601">_xlfn.TEXTJOIN(", ", TRUE, _xlfn._xlws.FILTER(keywords_copy[keyword], (_xlfn.REGEXTEST(keywords_copy[keyword], "\b" &amp; keywords_copy[[#This Row],[keyword]] &amp; ".*")) * (keywords_copy[keep]=1)  * (keywords_copy[QA]=keywords_copy[[#This Row],[QA]]) *  (keywords_copy[Redundant]&lt;&gt;1), ""))</f>
        <v>orb</v>
      </c>
      <c r="M601" cm="1">
        <f t="array" ref="M601">SUM(--(RIGHT(_xlfn.TEXTSPLIT(keywords_copy[[#This Row],[processed]], ," "), 1) = "I"))</f>
        <v>0</v>
      </c>
      <c r="N601" cm="1">
        <f t="array" ref="N601">SUM(--(RIGHT(_xlfn.TEXTSPLIT(keywords_copy[[#This Row],[processed]], ," "), 2) = "bl"))</f>
        <v>0</v>
      </c>
      <c r="O601" cm="1">
        <f t="array" ref="O601">SUM(--(ISNUMBER(SEARCH(keywords_copy[[#This Row],[keyword]], keywords_copy[keyword]))))</f>
        <v>2</v>
      </c>
      <c r="P601" t="str" cm="1">
        <f t="array" ref="P601">_xlfn.TEXTJOIN(", ", TRUE, _xlfn._xlws.FILTER(keywords_copy[keyword], ISNUMBER(SEARCH(keywords_copy[[#This Row],[keyword]], keywords_copy[keyword])), ""))</f>
        <v>corba, orb</v>
      </c>
      <c r="Q601" cm="1">
        <f t="array" ref="Q601">SUM(--((_xlfn.REGEXTEST(keywords_copy[keyword], "^" &amp; keywords_copy[[#This Row],[keyword]] &amp; ".*")) * (keywords_copy[keep]=1) ))</f>
        <v>1</v>
      </c>
      <c r="R601" t="str" cm="1">
        <f t="array" ref="R601">_xlfn.TEXTJOIN(", ", TRUE, _xlfn._xlws.FILTER(keywords_copy[keyword], (_xlfn.REGEXTEST(keywords_copy[keyword], "^" &amp; keywords_copy[[#This Row],[keyword]] &amp; ".*")) * (keywords_copy[keep]=1), ""))</f>
        <v>orb</v>
      </c>
      <c r="S601" t="str" cm="1">
        <f t="array" ref="S601">""""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02" spans="1:19" hidden="1" x14ac:dyDescent="0.3">
      <c r="A602" t="str">
        <f>IF(NOT(ISBLANK(keywords_copy[[#This Row],[correct value]])), keywords_copy[[#This Row],[correct value]], keywords_copy[[#This Row],[processed]])</f>
        <v>orchestr</v>
      </c>
      <c r="B602">
        <f>LEN(keywords_copy[[#This Row],[keyword]])</f>
        <v>8</v>
      </c>
      <c r="C602">
        <v>0</v>
      </c>
      <c r="D602">
        <v>1</v>
      </c>
      <c r="E602" t="s">
        <v>390</v>
      </c>
      <c r="G602" t="b">
        <f>COUNTA(_xlfn.TEXTSPLIT(keywords_copy[[#This Row],[processed]]," "))=1</f>
        <v>1</v>
      </c>
      <c r="H602" t="s">
        <v>282</v>
      </c>
      <c r="I602" s="2" t="s">
        <v>282</v>
      </c>
      <c r="K602" cm="1">
        <f t="array" ref="K602">SUM(--((_xlfn.REGEXTEST(keywords_copy[keyword], "\b" &amp; keywords_copy[[#This Row],[keyword]] &amp; ".*")) * (keywords_copy[keep]=1) * (keywords_copy[QA]=keywords_copy[[#This Row],[QA]]) *  (keywords_copy[Redundant]&lt;&gt;1)))</f>
        <v>1</v>
      </c>
      <c r="L602" t="str" cm="1">
        <f t="array" ref="L602">_xlfn.TEXTJOIN(", ", TRUE, _xlfn._xlws.FILTER(keywords_copy[keyword], (_xlfn.REGEXTEST(keywords_copy[keyword], "\b" &amp; keywords_copy[[#This Row],[keyword]] &amp; ".*")) * (keywords_copy[keep]=1)  * (keywords_copy[QA]=keywords_copy[[#This Row],[QA]]) *  (keywords_copy[Redundant]&lt;&gt;1), ""))</f>
        <v>orchestr</v>
      </c>
      <c r="M602" cm="1">
        <f t="array" ref="M602">SUM(--(RIGHT(_xlfn.TEXTSPLIT(keywords_copy[[#This Row],[processed]], ," "), 1) = "I"))</f>
        <v>0</v>
      </c>
      <c r="N602" cm="1">
        <f t="array" ref="N602">SUM(--(RIGHT(_xlfn.TEXTSPLIT(keywords_copy[[#This Row],[processed]], ," "), 2) = "bl"))</f>
        <v>0</v>
      </c>
      <c r="O602" cm="1">
        <f t="array" ref="O602">SUM(--(ISNUMBER(SEARCH(keywords_copy[[#This Row],[keyword]], keywords_copy[keyword]))))</f>
        <v>2</v>
      </c>
      <c r="P602" t="str" cm="1">
        <f t="array" ref="P602">_xlfn.TEXTJOIN(", ", TRUE, _xlfn._xlws.FILTER(keywords_copy[keyword], ISNUMBER(SEARCH(keywords_copy[[#This Row],[keyword]], keywords_copy[keyword])), ""))</f>
        <v>orchestr, orchestr</v>
      </c>
      <c r="Q602" cm="1">
        <f t="array" ref="Q602">SUM(--((_xlfn.REGEXTEST(keywords_copy[keyword], "^" &amp; keywords_copy[[#This Row],[keyword]] &amp; ".*")) * (keywords_copy[keep]=1) ))</f>
        <v>2</v>
      </c>
      <c r="R602" t="str" cm="1">
        <f t="array" ref="R602">_xlfn.TEXTJOIN(", ", TRUE, _xlfn._xlws.FILTER(keywords_copy[keyword], (_xlfn.REGEXTEST(keywords_copy[keyword], "^" &amp; keywords_copy[[#This Row],[keyword]] &amp; ".*")) * (keywords_copy[keep]=1), ""))</f>
        <v>orchestr, orchestr</v>
      </c>
      <c r="S602" t="str" cm="1">
        <f t="array" ref="S602">""""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03" spans="1:19" hidden="1" x14ac:dyDescent="0.3">
      <c r="A603" t="str">
        <f>IF(NOT(ISBLANK(keywords_copy[[#This Row],[correct value]])), keywords_copy[[#This Row],[correct value]], keywords_copy[[#This Row],[processed]])</f>
        <v>orchestr</v>
      </c>
      <c r="B603">
        <f>LEN(keywords_copy[[#This Row],[keyword]])</f>
        <v>8</v>
      </c>
      <c r="C603">
        <v>0</v>
      </c>
      <c r="D603">
        <v>1</v>
      </c>
      <c r="E603" t="s">
        <v>492</v>
      </c>
      <c r="G603" t="b">
        <f>COUNTA(_xlfn.TEXTSPLIT(keywords_copy[[#This Row],[processed]]," "))=1</f>
        <v>1</v>
      </c>
      <c r="H603" t="s">
        <v>282</v>
      </c>
      <c r="I603" s="2" t="s">
        <v>282</v>
      </c>
      <c r="K603" cm="1">
        <f t="array" ref="K603">SUM(--((_xlfn.REGEXTEST(keywords_copy[keyword], "\b" &amp; keywords_copy[[#This Row],[keyword]] &amp; ".*")) * (keywords_copy[keep]=1) * (keywords_copy[QA]=keywords_copy[[#This Row],[QA]]) *  (keywords_copy[Redundant]&lt;&gt;1)))</f>
        <v>1</v>
      </c>
      <c r="L603" t="str" cm="1">
        <f t="array" ref="L603">_xlfn.TEXTJOIN(", ", TRUE, _xlfn._xlws.FILTER(keywords_copy[keyword], (_xlfn.REGEXTEST(keywords_copy[keyword], "\b" &amp; keywords_copy[[#This Row],[keyword]] &amp; ".*")) * (keywords_copy[keep]=1)  * (keywords_copy[QA]=keywords_copy[[#This Row],[QA]]) *  (keywords_copy[Redundant]&lt;&gt;1), ""))</f>
        <v>orchestr</v>
      </c>
      <c r="M603" cm="1">
        <f t="array" ref="M603">SUM(--(RIGHT(_xlfn.TEXTSPLIT(keywords_copy[[#This Row],[processed]], ," "), 1) = "I"))</f>
        <v>0</v>
      </c>
      <c r="N603" cm="1">
        <f t="array" ref="N603">SUM(--(RIGHT(_xlfn.TEXTSPLIT(keywords_copy[[#This Row],[processed]], ," "), 2) = "bl"))</f>
        <v>0</v>
      </c>
      <c r="O603" cm="1">
        <f t="array" ref="O603">SUM(--(ISNUMBER(SEARCH(keywords_copy[[#This Row],[keyword]], keywords_copy[keyword]))))</f>
        <v>2</v>
      </c>
      <c r="P603" t="str" cm="1">
        <f t="array" ref="P603">_xlfn.TEXTJOIN(", ", TRUE, _xlfn._xlws.FILTER(keywords_copy[keyword], ISNUMBER(SEARCH(keywords_copy[[#This Row],[keyword]], keywords_copy[keyword])), ""))</f>
        <v>orchestr, orchestr</v>
      </c>
      <c r="Q603" cm="1">
        <f t="array" ref="Q603">SUM(--((_xlfn.REGEXTEST(keywords_copy[keyword], "^" &amp; keywords_copy[[#This Row],[keyword]] &amp; ".*")) * (keywords_copy[keep]=1) ))</f>
        <v>2</v>
      </c>
      <c r="R603" t="str" cm="1">
        <f t="array" ref="R603">_xlfn.TEXTJOIN(", ", TRUE, _xlfn._xlws.FILTER(keywords_copy[keyword], (_xlfn.REGEXTEST(keywords_copy[keyword], "^" &amp; keywords_copy[[#This Row],[keyword]] &amp; ".*")) * (keywords_copy[keep]=1), ""))</f>
        <v>orchestr, orchestr</v>
      </c>
      <c r="S603" t="str" cm="1">
        <f t="array" ref="S60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04" spans="1:19" hidden="1" x14ac:dyDescent="0.3">
      <c r="A604" t="str">
        <f>IF(NOT(ISBLANK(keywords_copy[[#This Row],[correct value]])), keywords_copy[[#This Row],[correct value]], keywords_copy[[#This Row],[processed]])</f>
        <v>outag</v>
      </c>
      <c r="B604">
        <f>LEN(keywords_copy[[#This Row],[keyword]])</f>
        <v>5</v>
      </c>
      <c r="C604">
        <v>0</v>
      </c>
      <c r="D604">
        <v>1</v>
      </c>
      <c r="E604" t="s">
        <v>131</v>
      </c>
      <c r="G604" t="b">
        <f>COUNTA(_xlfn.TEXTSPLIT(keywords_copy[[#This Row],[processed]]," "))=1</f>
        <v>1</v>
      </c>
      <c r="H604" t="s">
        <v>182</v>
      </c>
      <c r="I604" t="s">
        <v>217</v>
      </c>
      <c r="K604" cm="1">
        <f t="array" ref="K604">SUM(--((_xlfn.REGEXTEST(keywords_copy[keyword], "\b" &amp; keywords_copy[[#This Row],[keyword]] &amp; ".*")) * (keywords_copy[keep]=1) * (keywords_copy[QA]=keywords_copy[[#This Row],[QA]]) *  (keywords_copy[Redundant]&lt;&gt;1)))</f>
        <v>1</v>
      </c>
      <c r="L604" t="str" cm="1">
        <f t="array" ref="L604">_xlfn.TEXTJOIN(", ", TRUE, _xlfn._xlws.FILTER(keywords_copy[keyword], (_xlfn.REGEXTEST(keywords_copy[keyword], "\b" &amp; keywords_copy[[#This Row],[keyword]] &amp; ".*")) * (keywords_copy[keep]=1)  * (keywords_copy[QA]=keywords_copy[[#This Row],[QA]]) *  (keywords_copy[Redundant]&lt;&gt;1), ""))</f>
        <v>outag</v>
      </c>
      <c r="M604" cm="1">
        <f t="array" ref="M604">SUM(--(RIGHT(_xlfn.TEXTSPLIT(keywords_copy[[#This Row],[processed]], ," "), 1) = "I"))</f>
        <v>0</v>
      </c>
      <c r="N604" cm="1">
        <f t="array" ref="N604">SUM(--(RIGHT(_xlfn.TEXTSPLIT(keywords_copy[[#This Row],[processed]], ," "), 2) = "bl"))</f>
        <v>0</v>
      </c>
      <c r="O604" cm="1">
        <f t="array" ref="O604">SUM(--(ISNUMBER(SEARCH(keywords_copy[[#This Row],[keyword]], keywords_copy[keyword]))))</f>
        <v>2</v>
      </c>
      <c r="P604" t="str" cm="1">
        <f t="array" ref="P604">_xlfn.TEXTJOIN(", ", TRUE, _xlfn._xlws.FILTER(keywords_copy[keyword], ISNUMBER(SEARCH(keywords_copy[[#This Row],[keyword]], keywords_copy[keyword])), ""))</f>
        <v>outag, outag</v>
      </c>
      <c r="Q604" cm="1">
        <f t="array" ref="Q604">SUM(--((_xlfn.REGEXTEST(keywords_copy[keyword], "^" &amp; keywords_copy[[#This Row],[keyword]] &amp; ".*")) * (keywords_copy[keep]=1) ))</f>
        <v>2</v>
      </c>
      <c r="R604" t="str" cm="1">
        <f t="array" ref="R604">_xlfn.TEXTJOIN(", ", TRUE, _xlfn._xlws.FILTER(keywords_copy[keyword], (_xlfn.REGEXTEST(keywords_copy[keyword], "^" &amp; keywords_copy[[#This Row],[keyword]] &amp; ".*")) * (keywords_copy[keep]=1), ""))</f>
        <v>outag, outag</v>
      </c>
      <c r="S604" t="str" cm="1">
        <f t="array" ref="S60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05" spans="1:19" hidden="1" x14ac:dyDescent="0.3">
      <c r="A605" t="str">
        <f>IF(NOT(ISBLANK(keywords_copy[[#This Row],[correct value]])), keywords_copy[[#This Row],[correct value]], keywords_copy[[#This Row],[processed]])</f>
        <v>outag</v>
      </c>
      <c r="B605">
        <f>LEN(keywords_copy[[#This Row],[keyword]])</f>
        <v>5</v>
      </c>
      <c r="C605">
        <v>0</v>
      </c>
      <c r="D605">
        <v>1</v>
      </c>
      <c r="E605" t="s">
        <v>861</v>
      </c>
      <c r="G605" t="b">
        <f>COUNTA(_xlfn.TEXTSPLIT(keywords_copy[[#This Row],[processed]]," "))=1</f>
        <v>1</v>
      </c>
      <c r="H605" t="s">
        <v>182</v>
      </c>
      <c r="I605" s="2" t="s">
        <v>217</v>
      </c>
      <c r="K605" cm="1">
        <f t="array" ref="K605">SUM(--((_xlfn.REGEXTEST(keywords_copy[keyword], "\b" &amp; keywords_copy[[#This Row],[keyword]] &amp; ".*")) * (keywords_copy[keep]=1) * (keywords_copy[QA]=keywords_copy[[#This Row],[QA]]) *  (keywords_copy[Redundant]&lt;&gt;1)))</f>
        <v>1</v>
      </c>
      <c r="L605" t="str" cm="1">
        <f t="array" ref="L605">_xlfn.TEXTJOIN(", ", TRUE, _xlfn._xlws.FILTER(keywords_copy[keyword], (_xlfn.REGEXTEST(keywords_copy[keyword], "\b" &amp; keywords_copy[[#This Row],[keyword]] &amp; ".*")) * (keywords_copy[keep]=1)  * (keywords_copy[QA]=keywords_copy[[#This Row],[QA]]) *  (keywords_copy[Redundant]&lt;&gt;1), ""))</f>
        <v>outag</v>
      </c>
      <c r="M605" cm="1">
        <f t="array" ref="M605">SUM(--(RIGHT(_xlfn.TEXTSPLIT(keywords_copy[[#This Row],[processed]], ," "), 1) = "I"))</f>
        <v>0</v>
      </c>
      <c r="N605" cm="1">
        <f t="array" ref="N605">SUM(--(RIGHT(_xlfn.TEXTSPLIT(keywords_copy[[#This Row],[processed]], ," "), 2) = "bl"))</f>
        <v>0</v>
      </c>
      <c r="O605" cm="1">
        <f t="array" ref="O605">SUM(--(ISNUMBER(SEARCH(keywords_copy[[#This Row],[keyword]], keywords_copy[keyword]))))</f>
        <v>2</v>
      </c>
      <c r="P605" t="str" cm="1">
        <f t="array" ref="P605">_xlfn.TEXTJOIN(", ", TRUE, _xlfn._xlws.FILTER(keywords_copy[keyword], ISNUMBER(SEARCH(keywords_copy[[#This Row],[keyword]], keywords_copy[keyword])), ""))</f>
        <v>outag, outag</v>
      </c>
      <c r="Q605" cm="1">
        <f t="array" ref="Q605">SUM(--((_xlfn.REGEXTEST(keywords_copy[keyword], "^" &amp; keywords_copy[[#This Row],[keyword]] &amp; ".*")) * (keywords_copy[keep]=1) ))</f>
        <v>2</v>
      </c>
      <c r="R605" t="str" cm="1">
        <f t="array" ref="R605">_xlfn.TEXTJOIN(", ", TRUE, _xlfn._xlws.FILTER(keywords_copy[keyword], (_xlfn.REGEXTEST(keywords_copy[keyword], "^" &amp; keywords_copy[[#This Row],[keyword]] &amp; ".*")) * (keywords_copy[keep]=1), ""))</f>
        <v>outag, outag</v>
      </c>
      <c r="S605" t="str" cm="1">
        <f t="array" ref="S60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06" spans="1:19" hidden="1" x14ac:dyDescent="0.3">
      <c r="A606" t="str">
        <f>IF(NOT(ISBLANK(keywords_copy[[#This Row],[correct value]])), keywords_copy[[#This Row],[correct value]], keywords_copy[[#This Row],[processed]])</f>
        <v>garbl</v>
      </c>
      <c r="B606">
        <f>LEN(keywords_copy[[#This Row],[keyword]])</f>
        <v>5</v>
      </c>
      <c r="C606">
        <v>1</v>
      </c>
      <c r="D606">
        <v>1</v>
      </c>
      <c r="E606" t="s">
        <v>1184</v>
      </c>
      <c r="G606" t="b">
        <f>COUNTA(_xlfn.TEXTSPLIT(keywords_copy[[#This Row],[processed]]," "))=1</f>
        <v>1</v>
      </c>
      <c r="H606" t="s">
        <v>1061</v>
      </c>
      <c r="I606" s="2" t="s">
        <v>1062</v>
      </c>
      <c r="K606" cm="1">
        <f t="array" ref="K606">SUM(--((_xlfn.REGEXTEST(keywords_copy[keyword], "\b" &amp; keywords_copy[[#This Row],[keyword]] &amp; ".*")) * (keywords_copy[keep]=1) * (keywords_copy[QA]=keywords_copy[[#This Row],[QA]]) *  (keywords_copy[Redundant]&lt;&gt;1)))</f>
        <v>1</v>
      </c>
      <c r="L606" t="str" cm="1">
        <f t="array" ref="L606">_xlfn.TEXTJOIN(", ", TRUE, _xlfn._xlws.FILTER(keywords_copy[keyword], (_xlfn.REGEXTEST(keywords_copy[keyword], "\b" &amp; keywords_copy[[#This Row],[keyword]] &amp; ".*")) * (keywords_copy[keep]=1)  * (keywords_copy[QA]=keywords_copy[[#This Row],[QA]]) *  (keywords_copy[Redundant]&lt;&gt;1), ""))</f>
        <v>garbl</v>
      </c>
      <c r="M606" cm="1">
        <f t="array" ref="M606">SUM(--(RIGHT(_xlfn.TEXTSPLIT(keywords_copy[[#This Row],[processed]], ," "), 1) = "I"))</f>
        <v>0</v>
      </c>
      <c r="N606" cm="1">
        <f t="array" ref="N606">SUM(--(RIGHT(_xlfn.TEXTSPLIT(keywords_copy[[#This Row],[processed]], ," "), 2) = "bl"))</f>
        <v>1</v>
      </c>
      <c r="O606" cm="1">
        <f t="array" ref="O606">SUM(--(ISNUMBER(SEARCH(keywords_copy[[#This Row],[keyword]], keywords_copy[keyword]))))</f>
        <v>1</v>
      </c>
      <c r="P606" t="str" cm="1">
        <f t="array" ref="P606">_xlfn.TEXTJOIN(", ", TRUE, _xlfn._xlws.FILTER(keywords_copy[keyword], ISNUMBER(SEARCH(keywords_copy[[#This Row],[keyword]], keywords_copy[keyword])), ""))</f>
        <v>garbl</v>
      </c>
      <c r="Q606" cm="1">
        <f t="array" ref="Q606">SUM(--((_xlfn.REGEXTEST(keywords_copy[keyword], "^" &amp; keywords_copy[[#This Row],[keyword]] &amp; ".*")) * (keywords_copy[keep]=1) ))</f>
        <v>1</v>
      </c>
      <c r="R606" t="str" cm="1">
        <f t="array" ref="R606">_xlfn.TEXTJOIN(", ", TRUE, _xlfn._xlws.FILTER(keywords_copy[keyword], (_xlfn.REGEXTEST(keywords_copy[keyword], "^" &amp; keywords_copy[[#This Row],[keyword]] &amp; ".*")) * (keywords_copy[keep]=1), ""))</f>
        <v>garbl</v>
      </c>
      <c r="S606" t="str" cm="1">
        <f t="array" ref="S60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07" spans="1:19" hidden="1" x14ac:dyDescent="0.3">
      <c r="A607" t="str">
        <f>IF(NOT(ISBLANK(keywords_copy[[#This Row],[correct value]])), keywords_copy[[#This Row],[correct value]], keywords_copy[[#This Row],[processed]])</f>
        <v>overhead</v>
      </c>
      <c r="B607">
        <f>LEN(keywords_copy[[#This Row],[keyword]])</f>
        <v>8</v>
      </c>
      <c r="C607">
        <v>0</v>
      </c>
      <c r="D607">
        <v>1</v>
      </c>
      <c r="E607" t="s">
        <v>746</v>
      </c>
      <c r="G607" t="b">
        <f>COUNTA(_xlfn.TEXTSPLIT(keywords_copy[[#This Row],[processed]]," "))=1</f>
        <v>1</v>
      </c>
      <c r="H607" t="s">
        <v>671</v>
      </c>
      <c r="I607" s="2" t="s">
        <v>671</v>
      </c>
      <c r="K607" cm="1">
        <f t="array" ref="K607">SUM(--((_xlfn.REGEXTEST(keywords_copy[keyword], "\b" &amp; keywords_copy[[#This Row],[keyword]] &amp; ".*")) * (keywords_copy[keep]=1) * (keywords_copy[QA]=keywords_copy[[#This Row],[QA]]) *  (keywords_copy[Redundant]&lt;&gt;1)))</f>
        <v>1</v>
      </c>
      <c r="L607" t="str" cm="1">
        <f t="array" ref="L607">_xlfn.TEXTJOIN(", ", TRUE, _xlfn._xlws.FILTER(keywords_copy[keyword], (_xlfn.REGEXTEST(keywords_copy[keyword], "\b" &amp; keywords_copy[[#This Row],[keyword]] &amp; ".*")) * (keywords_copy[keep]=1)  * (keywords_copy[QA]=keywords_copy[[#This Row],[QA]]) *  (keywords_copy[Redundant]&lt;&gt;1), ""))</f>
        <v>overhead</v>
      </c>
      <c r="M607" cm="1">
        <f t="array" ref="M607">SUM(--(RIGHT(_xlfn.TEXTSPLIT(keywords_copy[[#This Row],[processed]], ," "), 1) = "I"))</f>
        <v>0</v>
      </c>
      <c r="N607" cm="1">
        <f t="array" ref="N607">SUM(--(RIGHT(_xlfn.TEXTSPLIT(keywords_copy[[#This Row],[processed]], ," "), 2) = "bl"))</f>
        <v>0</v>
      </c>
      <c r="O607" cm="1">
        <f t="array" ref="O607">SUM(--(ISNUMBER(SEARCH(keywords_copy[[#This Row],[keyword]], keywords_copy[keyword]))))</f>
        <v>1</v>
      </c>
      <c r="P607" t="str" cm="1">
        <f t="array" ref="P607">_xlfn.TEXTJOIN(", ", TRUE, _xlfn._xlws.FILTER(keywords_copy[keyword], ISNUMBER(SEARCH(keywords_copy[[#This Row],[keyword]], keywords_copy[keyword])), ""))</f>
        <v>overhead</v>
      </c>
      <c r="Q607" cm="1">
        <f t="array" ref="Q607">SUM(--((_xlfn.REGEXTEST(keywords_copy[keyword], "^" &amp; keywords_copy[[#This Row],[keyword]] &amp; ".*")) * (keywords_copy[keep]=1) ))</f>
        <v>1</v>
      </c>
      <c r="R607" t="str" cm="1">
        <f t="array" ref="R607">_xlfn.TEXTJOIN(", ", TRUE, _xlfn._xlws.FILTER(keywords_copy[keyword], (_xlfn.REGEXTEST(keywords_copy[keyword], "^" &amp; keywords_copy[[#This Row],[keyword]] &amp; ".*")) * (keywords_copy[keep]=1), ""))</f>
        <v>overhead</v>
      </c>
      <c r="S607" t="str" cm="1">
        <f t="array" ref="S60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8" spans="1:19" hidden="1" x14ac:dyDescent="0.3">
      <c r="A608" t="str">
        <f>IF(NOT(ISBLANK(keywords_copy[[#This Row],[correct value]])), keywords_copy[[#This Row],[correct value]], keywords_copy[[#This Row],[processed]])</f>
        <v>overprovis</v>
      </c>
      <c r="B608">
        <f>LEN(keywords_copy[[#This Row],[keyword]])</f>
        <v>10</v>
      </c>
      <c r="C608">
        <v>1</v>
      </c>
      <c r="D608">
        <v>1</v>
      </c>
      <c r="E608" t="s">
        <v>746</v>
      </c>
      <c r="G608" t="b">
        <f>COUNTA(_xlfn.TEXTSPLIT(keywords_copy[[#This Row],[processed]]," "))=1</f>
        <v>1</v>
      </c>
      <c r="H608" t="s">
        <v>692</v>
      </c>
      <c r="I608" s="2" t="s">
        <v>693</v>
      </c>
      <c r="K608" cm="1">
        <f t="array" ref="K608">SUM(--((_xlfn.REGEXTEST(keywords_copy[keyword], "\b" &amp; keywords_copy[[#This Row],[keyword]] &amp; ".*")) * (keywords_copy[keep]=1) * (keywords_copy[QA]=keywords_copy[[#This Row],[QA]]) *  (keywords_copy[Redundant]&lt;&gt;1)))</f>
        <v>1</v>
      </c>
      <c r="L608" t="str" cm="1">
        <f t="array" ref="L608">_xlfn.TEXTJOIN(", ", TRUE, _xlfn._xlws.FILTER(keywords_copy[keyword], (_xlfn.REGEXTEST(keywords_copy[keyword], "\b" &amp; keywords_copy[[#This Row],[keyword]] &amp; ".*")) * (keywords_copy[keep]=1)  * (keywords_copy[QA]=keywords_copy[[#This Row],[QA]]) *  (keywords_copy[Redundant]&lt;&gt;1), ""))</f>
        <v>overprovis</v>
      </c>
      <c r="M608" cm="1">
        <f t="array" ref="M608">SUM(--(RIGHT(_xlfn.TEXTSPLIT(keywords_copy[[#This Row],[processed]], ," "), 1) = "I"))</f>
        <v>0</v>
      </c>
      <c r="N608" cm="1">
        <f t="array" ref="N608">SUM(--(RIGHT(_xlfn.TEXTSPLIT(keywords_copy[[#This Row],[processed]], ," "), 2) = "bl"))</f>
        <v>0</v>
      </c>
      <c r="O608" cm="1">
        <f t="array" ref="O608">SUM(--(ISNUMBER(SEARCH(keywords_copy[[#This Row],[keyword]], keywords_copy[keyword]))))</f>
        <v>1</v>
      </c>
      <c r="P608" t="str" cm="1">
        <f t="array" ref="P608">_xlfn.TEXTJOIN(", ", TRUE, _xlfn._xlws.FILTER(keywords_copy[keyword], ISNUMBER(SEARCH(keywords_copy[[#This Row],[keyword]], keywords_copy[keyword])), ""))</f>
        <v>overprovis</v>
      </c>
      <c r="Q608" cm="1">
        <f t="array" ref="Q608">SUM(--((_xlfn.REGEXTEST(keywords_copy[keyword], "^" &amp; keywords_copy[[#This Row],[keyword]] &amp; ".*")) * (keywords_copy[keep]=1) ))</f>
        <v>1</v>
      </c>
      <c r="R608" t="str" cm="1">
        <f t="array" ref="R608">_xlfn.TEXTJOIN(", ", TRUE, _xlfn._xlws.FILTER(keywords_copy[keyword], (_xlfn.REGEXTEST(keywords_copy[keyword], "^" &amp; keywords_copy[[#This Row],[keyword]] &amp; ".*")) * (keywords_copy[keep]=1), ""))</f>
        <v>overprovis</v>
      </c>
      <c r="S608" t="str" cm="1">
        <f t="array" ref="S60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09" spans="1:19" hidden="1" x14ac:dyDescent="0.3">
      <c r="A609" t="str">
        <f>IF(NOT(ISBLANK(keywords_copy[[#This Row],[correct value]])), keywords_copy[[#This Row],[correct value]], keywords_copy[[#This Row],[processed]])</f>
        <v>over-provis</v>
      </c>
      <c r="B609">
        <f>LEN(keywords_copy[[#This Row],[keyword]])</f>
        <v>11</v>
      </c>
      <c r="C609">
        <v>1</v>
      </c>
      <c r="D609">
        <v>1</v>
      </c>
      <c r="E609" t="s">
        <v>861</v>
      </c>
      <c r="G609" t="b">
        <f>COUNTA(_xlfn.TEXTSPLIT(keywords_copy[[#This Row],[processed]]," "))=1</f>
        <v>1</v>
      </c>
      <c r="H609" t="s">
        <v>841</v>
      </c>
      <c r="I609" s="2" t="s">
        <v>842</v>
      </c>
      <c r="K609" cm="1">
        <f t="array" ref="K609">SUM(--((_xlfn.REGEXTEST(keywords_copy[keyword], "\b" &amp; keywords_copy[[#This Row],[keyword]] &amp; ".*")) * (keywords_copy[keep]=1) * (keywords_copy[QA]=keywords_copy[[#This Row],[QA]]) *  (keywords_copy[Redundant]&lt;&gt;1)))</f>
        <v>1</v>
      </c>
      <c r="L609" t="str" cm="1">
        <f t="array" ref="L609">_xlfn.TEXTJOIN(", ", TRUE, _xlfn._xlws.FILTER(keywords_copy[keyword], (_xlfn.REGEXTEST(keywords_copy[keyword], "\b" &amp; keywords_copy[[#This Row],[keyword]] &amp; ".*")) * (keywords_copy[keep]=1)  * (keywords_copy[QA]=keywords_copy[[#This Row],[QA]]) *  (keywords_copy[Redundant]&lt;&gt;1), ""))</f>
        <v>over-provis</v>
      </c>
      <c r="M609" cm="1">
        <f t="array" ref="M609">SUM(--(RIGHT(_xlfn.TEXTSPLIT(keywords_copy[[#This Row],[processed]], ," "), 1) = "I"))</f>
        <v>0</v>
      </c>
      <c r="N609" cm="1">
        <f t="array" ref="N609">SUM(--(RIGHT(_xlfn.TEXTSPLIT(keywords_copy[[#This Row],[processed]], ," "), 2) = "bl"))</f>
        <v>0</v>
      </c>
      <c r="O609" cm="1">
        <f t="array" ref="O609">SUM(--(ISNUMBER(SEARCH(keywords_copy[[#This Row],[keyword]], keywords_copy[keyword]))))</f>
        <v>1</v>
      </c>
      <c r="P609" t="str" cm="1">
        <f t="array" ref="P609">_xlfn.TEXTJOIN(", ", TRUE, _xlfn._xlws.FILTER(keywords_copy[keyword], ISNUMBER(SEARCH(keywords_copy[[#This Row],[keyword]], keywords_copy[keyword])), ""))</f>
        <v>over-provis</v>
      </c>
      <c r="Q609" cm="1">
        <f t="array" ref="Q609">SUM(--((_xlfn.REGEXTEST(keywords_copy[keyword], "^" &amp; keywords_copy[[#This Row],[keyword]] &amp; ".*")) * (keywords_copy[keep]=1) ))</f>
        <v>1</v>
      </c>
      <c r="R609" t="str" cm="1">
        <f t="array" ref="R609">_xlfn.TEXTJOIN(", ", TRUE, _xlfn._xlws.FILTER(keywords_copy[keyword], (_xlfn.REGEXTEST(keywords_copy[keyword], "^" &amp; keywords_copy[[#This Row],[keyword]] &amp; ".*")) * (keywords_copy[keep]=1), ""))</f>
        <v>over-provis</v>
      </c>
      <c r="S609" t="str" cm="1">
        <f t="array" ref="S60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10" spans="1:19" hidden="1" x14ac:dyDescent="0.3">
      <c r="A610" t="str">
        <f>IF(NOT(ISBLANK(keywords_copy[[#This Row],[correct value]])), keywords_copy[[#This Row],[correct value]], keywords_copy[[#This Row],[processed]])</f>
        <v>hipaa</v>
      </c>
      <c r="B610">
        <f>LEN(keywords_copy[[#This Row],[keyword]])</f>
        <v>5</v>
      </c>
      <c r="C610">
        <v>0</v>
      </c>
      <c r="D610">
        <v>1</v>
      </c>
      <c r="E610" t="s">
        <v>1184</v>
      </c>
      <c r="G610" t="b">
        <f>COUNTA(_xlfn.TEXTSPLIT(keywords_copy[[#This Row],[processed]]," "))=1</f>
        <v>1</v>
      </c>
      <c r="H610" t="s">
        <v>1047</v>
      </c>
      <c r="I610" s="2" t="s">
        <v>1048</v>
      </c>
      <c r="K610" cm="1">
        <f t="array" ref="K610">SUM(--((_xlfn.REGEXTEST(keywords_copy[keyword], "\b" &amp; keywords_copy[[#This Row],[keyword]] &amp; ".*")) * (keywords_copy[keep]=1) * (keywords_copy[QA]=keywords_copy[[#This Row],[QA]]) *  (keywords_copy[Redundant]&lt;&gt;1)))</f>
        <v>1</v>
      </c>
      <c r="L610" t="str" cm="1">
        <f t="array" ref="L610">_xlfn.TEXTJOIN(", ", TRUE, _xlfn._xlws.FILTER(keywords_copy[keyword], (_xlfn.REGEXTEST(keywords_copy[keyword], "\b" &amp; keywords_copy[[#This Row],[keyword]] &amp; ".*")) * (keywords_copy[keep]=1)  * (keywords_copy[QA]=keywords_copy[[#This Row],[QA]]) *  (keywords_copy[Redundant]&lt;&gt;1), ""))</f>
        <v>hipaa</v>
      </c>
      <c r="M610" cm="1">
        <f t="array" ref="M610">SUM(--(RIGHT(_xlfn.TEXTSPLIT(keywords_copy[[#This Row],[processed]], ," "), 1) = "I"))</f>
        <v>0</v>
      </c>
      <c r="N610" cm="1">
        <f t="array" ref="N610">SUM(--(RIGHT(_xlfn.TEXTSPLIT(keywords_copy[[#This Row],[processed]], ," "), 2) = "bl"))</f>
        <v>0</v>
      </c>
      <c r="O610" cm="1">
        <f t="array" ref="O610">SUM(--(ISNUMBER(SEARCH(keywords_copy[[#This Row],[keyword]], keywords_copy[keyword]))))</f>
        <v>1</v>
      </c>
      <c r="P610" t="str" cm="1">
        <f t="array" ref="P610">_xlfn.TEXTJOIN(", ", TRUE, _xlfn._xlws.FILTER(keywords_copy[keyword], ISNUMBER(SEARCH(keywords_copy[[#This Row],[keyword]], keywords_copy[keyword])), ""))</f>
        <v>hipaa</v>
      </c>
      <c r="Q610" cm="1">
        <f t="array" ref="Q610">SUM(--((_xlfn.REGEXTEST(keywords_copy[keyword], "^" &amp; keywords_copy[[#This Row],[keyword]] &amp; ".*")) * (keywords_copy[keep]=1) ))</f>
        <v>1</v>
      </c>
      <c r="R610" t="str" cm="1">
        <f t="array" ref="R610">_xlfn.TEXTJOIN(", ", TRUE, _xlfn._xlws.FILTER(keywords_copy[keyword], (_xlfn.REGEXTEST(keywords_copy[keyword], "^" &amp; keywords_copy[[#This Row],[keyword]] &amp; ".*")) * (keywords_copy[keep]=1), ""))</f>
        <v>hipaa</v>
      </c>
      <c r="S610" t="str" cm="1">
        <f t="array" ref="S6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11" spans="1:19" x14ac:dyDescent="0.3">
      <c r="A611" s="6" t="str">
        <f>IF(NOT(ISBLANK(keywords_copy[[#This Row],[correct value]])), keywords_copy[[#This Row],[correct value]], keywords_copy[[#This Row],[processed]])</f>
        <v>partit toler</v>
      </c>
      <c r="B611" s="6">
        <f>LEN(keywords_copy[[#This Row],[keyword]])</f>
        <v>12</v>
      </c>
      <c r="C611">
        <v>0</v>
      </c>
      <c r="D611">
        <v>0</v>
      </c>
      <c r="E611" t="s">
        <v>131</v>
      </c>
      <c r="G611" t="b">
        <f>COUNTA(_xlfn.TEXTSPLIT(keywords_copy[[#This Row],[processed]]," "))=1</f>
        <v>0</v>
      </c>
      <c r="H611" t="s">
        <v>140</v>
      </c>
      <c r="I611" t="s">
        <v>193</v>
      </c>
      <c r="K611" cm="1">
        <f t="array" ref="K611">SUM(--((_xlfn.REGEXTEST(keywords_copy[keyword], "\b" &amp; keywords_copy[[#This Row],[keyword]] &amp; ".*")) * (keywords_copy[keep]=1) * (keywords_copy[QA]=keywords_copy[[#This Row],[QA]]) *  (keywords_copy[Redundant]&lt;&gt;1)))</f>
        <v>0</v>
      </c>
      <c r="L611" t="str" cm="1">
        <f t="array" ref="L611">_xlfn.TEXTJOIN(", ", TRUE, _xlfn._xlws.FILTER(keywords_copy[keyword], (_xlfn.REGEXTEST(keywords_copy[keyword], "\b" &amp; keywords_copy[[#This Row],[keyword]] &amp; ".*")) * (keywords_copy[keep]=1)  * (keywords_copy[QA]=keywords_copy[[#This Row],[QA]]) *  (keywords_copy[Redundant]&lt;&gt;1), ""))</f>
        <v/>
      </c>
      <c r="M611" cm="1">
        <f t="array" ref="M611">SUM(--(RIGHT(_xlfn.TEXTSPLIT(keywords_copy[[#This Row],[processed]], ," "), 1) = "I"))</f>
        <v>0</v>
      </c>
      <c r="N611" cm="1">
        <f t="array" ref="N611">SUM(--(RIGHT(_xlfn.TEXTSPLIT(keywords_copy[[#This Row],[processed]], ," "), 2) = "bl"))</f>
        <v>0</v>
      </c>
      <c r="O611" cm="1">
        <f t="array" ref="O611">SUM(--(ISNUMBER(SEARCH(keywords_copy[[#This Row],[keyword]], keywords_copy[keyword]))))</f>
        <v>1</v>
      </c>
      <c r="P611" t="str" cm="1">
        <f t="array" ref="P611">_xlfn.TEXTJOIN(", ", TRUE, _xlfn._xlws.FILTER(keywords_copy[keyword], ISNUMBER(SEARCH(keywords_copy[[#This Row],[keyword]], keywords_copy[keyword])), ""))</f>
        <v>partit toler</v>
      </c>
      <c r="Q611" cm="1">
        <f t="array" ref="Q611">SUM(--((_xlfn.REGEXTEST(keywords_copy[keyword], "^" &amp; keywords_copy[[#This Row],[keyword]] &amp; ".*")) * (keywords_copy[keep]=1) ))</f>
        <v>0</v>
      </c>
      <c r="R611" t="str" cm="1">
        <f t="array" ref="R611">_xlfn.TEXTJOIN(", ", TRUE, _xlfn._xlws.FILTER(keywords_copy[keyword], (_xlfn.REGEXTEST(keywords_copy[keyword], "^" &amp; keywords_copy[[#This Row],[keyword]] &amp; ".*")) * (keywords_copy[keep]=1), ""))</f>
        <v/>
      </c>
      <c r="S611" t="str" cm="1">
        <f t="array" ref="S61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12" spans="1:19" hidden="1" x14ac:dyDescent="0.3">
      <c r="A612" t="str">
        <f>IF(NOT(ISBLANK(keywords_copy[[#This Row],[correct value]])), keywords_copy[[#This Row],[correct value]], keywords_copy[[#This Row],[processed]])</f>
        <v>pac</v>
      </c>
      <c r="B612">
        <f>LEN(keywords_copy[[#This Row],[keyword]])</f>
        <v>3</v>
      </c>
      <c r="C612">
        <v>0</v>
      </c>
      <c r="D612">
        <v>1</v>
      </c>
      <c r="E612" t="s">
        <v>541</v>
      </c>
      <c r="G612" t="b">
        <f>COUNTA(_xlfn.TEXTSPLIT(keywords_copy[[#This Row],[processed]]," "))=1</f>
        <v>1</v>
      </c>
      <c r="H612" t="s">
        <v>523</v>
      </c>
      <c r="I612" s="2" t="s">
        <v>524</v>
      </c>
      <c r="K612" cm="1">
        <f t="array" ref="K612">SUM(--((_xlfn.REGEXTEST(keywords_copy[keyword], "\b" &amp; keywords_copy[[#This Row],[keyword]] &amp; ".*")) * (keywords_copy[keep]=1) * (keywords_copy[QA]=keywords_copy[[#This Row],[QA]]) *  (keywords_copy[Redundant]&lt;&gt;1)))</f>
        <v>1</v>
      </c>
      <c r="L612" t="str" cm="1">
        <f t="array" ref="L612">_xlfn.TEXTJOIN(", ", TRUE, _xlfn._xlws.FILTER(keywords_copy[keyword], (_xlfn.REGEXTEST(keywords_copy[keyword], "\b" &amp; keywords_copy[[#This Row],[keyword]] &amp; ".*")) * (keywords_copy[keep]=1)  * (keywords_copy[QA]=keywords_copy[[#This Row],[QA]]) *  (keywords_copy[Redundant]&lt;&gt;1), ""))</f>
        <v>pac</v>
      </c>
      <c r="M612" cm="1">
        <f t="array" ref="M612">SUM(--(RIGHT(_xlfn.TEXTSPLIT(keywords_copy[[#This Row],[processed]], ," "), 1) = "I"))</f>
        <v>0</v>
      </c>
      <c r="N612" cm="1">
        <f t="array" ref="N612">SUM(--(RIGHT(_xlfn.TEXTSPLIT(keywords_copy[[#This Row],[processed]], ," "), 2) = "bl"))</f>
        <v>0</v>
      </c>
      <c r="O612" cm="1">
        <f t="array" ref="O612">SUM(--(ISNUMBER(SEARCH(keywords_copy[[#This Row],[keyword]], keywords_copy[keyword]))))</f>
        <v>3</v>
      </c>
      <c r="P612" t="str" cm="1">
        <f t="array" ref="P612">_xlfn.TEXTJOIN(", ", TRUE, _xlfn._xlws.FILTER(keywords_copy[keyword], ISNUMBER(SEARCH(keywords_copy[[#This Row],[keyword]], keywords_copy[keyword])), ""))</f>
        <v>impact testab, impact analys, pac</v>
      </c>
      <c r="Q612" cm="1">
        <f t="array" ref="Q612">SUM(--((_xlfn.REGEXTEST(keywords_copy[keyword], "^" &amp; keywords_copy[[#This Row],[keyword]] &amp; ".*")) * (keywords_copy[keep]=1) ))</f>
        <v>1</v>
      </c>
      <c r="R612" t="str" cm="1">
        <f t="array" ref="R612">_xlfn.TEXTJOIN(", ", TRUE, _xlfn._xlws.FILTER(keywords_copy[keyword], (_xlfn.REGEXTEST(keywords_copy[keyword], "^" &amp; keywords_copy[[#This Row],[keyword]] &amp; ".*")) * (keywords_copy[keep]=1), ""))</f>
        <v>pac</v>
      </c>
      <c r="S612" t="str" cm="1">
        <f t="array" ref="S61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13" spans="1:19" hidden="1" x14ac:dyDescent="0.3">
      <c r="A613" t="str">
        <f>IF(NOT(ISBLANK(keywords_copy[[#This Row],[correct value]])), keywords_copy[[#This Row],[correct value]], keywords_copy[[#This Row],[processed]])</f>
        <v>parallel</v>
      </c>
      <c r="B613">
        <f>LEN(keywords_copy[[#This Row],[keyword]])</f>
        <v>8</v>
      </c>
      <c r="C613">
        <v>0</v>
      </c>
      <c r="D613">
        <v>1</v>
      </c>
      <c r="E613" t="s">
        <v>746</v>
      </c>
      <c r="G613" t="b">
        <f>COUNTA(_xlfn.TEXTSPLIT(keywords_copy[[#This Row],[processed]]," "))=1</f>
        <v>1</v>
      </c>
      <c r="H613" t="s">
        <v>661</v>
      </c>
      <c r="I613" s="2" t="s">
        <v>661</v>
      </c>
      <c r="K613" cm="1">
        <f t="array" ref="K613">SUM(--((_xlfn.REGEXTEST(keywords_copy[keyword], "\b" &amp; keywords_copy[[#This Row],[keyword]] &amp; ".*")) * (keywords_copy[keep]=1) * (keywords_copy[QA]=keywords_copy[[#This Row],[QA]]) *  (keywords_copy[Redundant]&lt;&gt;1)))</f>
        <v>1</v>
      </c>
      <c r="L613" t="str" cm="1">
        <f t="array" ref="L613">_xlfn.TEXTJOIN(", ", TRUE, _xlfn._xlws.FILTER(keywords_copy[keyword], (_xlfn.REGEXTEST(keywords_copy[keyword], "\b" &amp; keywords_copy[[#This Row],[keyword]] &amp; ".*")) * (keywords_copy[keep]=1)  * (keywords_copy[QA]=keywords_copy[[#This Row],[QA]]) *  (keywords_copy[Redundant]&lt;&gt;1), ""))</f>
        <v>parallel</v>
      </c>
      <c r="M613" cm="1">
        <f t="array" ref="M613">SUM(--(RIGHT(_xlfn.TEXTSPLIT(keywords_copy[[#This Row],[processed]], ," "), 1) = "I"))</f>
        <v>0</v>
      </c>
      <c r="N613" cm="1">
        <f t="array" ref="N613">SUM(--(RIGHT(_xlfn.TEXTSPLIT(keywords_copy[[#This Row],[processed]], ," "), 2) = "bl"))</f>
        <v>0</v>
      </c>
      <c r="O613" cm="1">
        <f t="array" ref="O613">SUM(--(ISNUMBER(SEARCH(keywords_copy[[#This Row],[keyword]], keywords_copy[keyword]))))</f>
        <v>2</v>
      </c>
      <c r="P613" t="str" cm="1">
        <f t="array" ref="P613">_xlfn.TEXTJOIN(", ", TRUE, _xlfn._xlws.FILTER(keywords_copy[keyword], ISNUMBER(SEARCH(keywords_copy[[#This Row],[keyword]], keywords_copy[keyword])), ""))</f>
        <v>parallel, parallel comput pattern</v>
      </c>
      <c r="Q613" cm="1">
        <f t="array" ref="Q613">SUM(--((_xlfn.REGEXTEST(keywords_copy[keyword], "^" &amp; keywords_copy[[#This Row],[keyword]] &amp; ".*")) * (keywords_copy[keep]=1) ))</f>
        <v>2</v>
      </c>
      <c r="R613" t="str" cm="1">
        <f t="array" ref="R613">_xlfn.TEXTJOIN(", ", TRUE, _xlfn._xlws.FILTER(keywords_copy[keyword], (_xlfn.REGEXTEST(keywords_copy[keyword], "^" &amp; keywords_copy[[#This Row],[keyword]] &amp; ".*")) * (keywords_copy[keep]=1), ""))</f>
        <v>parallel, parallel comput pattern</v>
      </c>
      <c r="S613" t="str" cm="1">
        <f t="array" ref="S61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14" spans="1:19" hidden="1" x14ac:dyDescent="0.3">
      <c r="A614" t="str">
        <f>IF(NOT(ISBLANK(keywords_copy[[#This Row],[correct value]])), keywords_copy[[#This Row],[correct value]], keywords_copy[[#This Row],[processed]])</f>
        <v>parallel comput pattern</v>
      </c>
      <c r="B614">
        <f>LEN(keywords_copy[[#This Row],[keyword]])</f>
        <v>23</v>
      </c>
      <c r="C614">
        <v>1</v>
      </c>
      <c r="D614">
        <v>1</v>
      </c>
      <c r="E614" t="s">
        <v>131</v>
      </c>
      <c r="G614" t="b">
        <f>COUNTA(_xlfn.TEXTSPLIT(keywords_copy[[#This Row],[processed]]," "))=1</f>
        <v>0</v>
      </c>
      <c r="H614" t="s">
        <v>241</v>
      </c>
      <c r="I614" s="2" t="s">
        <v>242</v>
      </c>
      <c r="K614" cm="1">
        <f t="array" ref="K614">SUM(--((_xlfn.REGEXTEST(keywords_copy[keyword], "\b" &amp; keywords_copy[[#This Row],[keyword]] &amp; ".*")) * (keywords_copy[keep]=1) * (keywords_copy[QA]=keywords_copy[[#This Row],[QA]]) *  (keywords_copy[Redundant]&lt;&gt;1)))</f>
        <v>1</v>
      </c>
      <c r="L614" t="str" cm="1">
        <f t="array" ref="L614">_xlfn.TEXTJOIN(", ", TRUE, _xlfn._xlws.FILTER(keywords_copy[keyword], (_xlfn.REGEXTEST(keywords_copy[keyword], "\b" &amp; keywords_copy[[#This Row],[keyword]] &amp; ".*")) * (keywords_copy[keep]=1)  * (keywords_copy[QA]=keywords_copy[[#This Row],[QA]]) *  (keywords_copy[Redundant]&lt;&gt;1), ""))</f>
        <v>parallel comput pattern</v>
      </c>
      <c r="M614" cm="1">
        <f t="array" ref="M614">SUM(--(RIGHT(_xlfn.TEXTSPLIT(keywords_copy[[#This Row],[processed]], ," "), 1) = "I"))</f>
        <v>0</v>
      </c>
      <c r="N614" cm="1">
        <f t="array" ref="N614">SUM(--(RIGHT(_xlfn.TEXTSPLIT(keywords_copy[[#This Row],[processed]], ," "), 2) = "bl"))</f>
        <v>0</v>
      </c>
      <c r="O614" cm="1">
        <f t="array" ref="O614">SUM(--(ISNUMBER(SEARCH(keywords_copy[[#This Row],[keyword]], keywords_copy[keyword]))))</f>
        <v>1</v>
      </c>
      <c r="P614" t="str" cm="1">
        <f t="array" ref="P614">_xlfn.TEXTJOIN(", ", TRUE, _xlfn._xlws.FILTER(keywords_copy[keyword], ISNUMBER(SEARCH(keywords_copy[[#This Row],[keyword]], keywords_copy[keyword])), ""))</f>
        <v>parallel comput pattern</v>
      </c>
      <c r="Q614" cm="1">
        <f t="array" ref="Q614">SUM(--((_xlfn.REGEXTEST(keywords_copy[keyword], "^" &amp; keywords_copy[[#This Row],[keyword]] &amp; ".*")) * (keywords_copy[keep]=1) ))</f>
        <v>1</v>
      </c>
      <c r="R614" t="str" cm="1">
        <f t="array" ref="R614">_xlfn.TEXTJOIN(", ", TRUE, _xlfn._xlws.FILTER(keywords_copy[keyword], (_xlfn.REGEXTEST(keywords_copy[keyword], "^" &amp; keywords_copy[[#This Row],[keyword]] &amp; ".*")) * (keywords_copy[keep]=1), ""))</f>
        <v>parallel comput pattern</v>
      </c>
      <c r="S614" t="str" cm="1">
        <f t="array" ref="S61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15" spans="1:19" hidden="1" x14ac:dyDescent="0.3">
      <c r="A615" t="str">
        <f>IF(NOT(ISBLANK(keywords_copy[[#This Row],[correct value]])), keywords_copy[[#This Row],[correct value]], keywords_copy[[#This Row],[processed]])</f>
        <v>paramet</v>
      </c>
      <c r="B615">
        <f>LEN(keywords_copy[[#This Row],[keyword]])</f>
        <v>7</v>
      </c>
      <c r="C615">
        <v>0</v>
      </c>
      <c r="D615">
        <v>1</v>
      </c>
      <c r="E615" t="s">
        <v>541</v>
      </c>
      <c r="G615" t="b">
        <f>COUNTA(_xlfn.TEXTSPLIT(keywords_copy[[#This Row],[processed]]," "))=1</f>
        <v>1</v>
      </c>
      <c r="H615" t="s">
        <v>511</v>
      </c>
      <c r="I615" s="2" t="s">
        <v>512</v>
      </c>
      <c r="K615" cm="1">
        <f t="array" ref="K615">SUM(--((_xlfn.REGEXTEST(keywords_copy[keyword], "\b" &amp; keywords_copy[[#This Row],[keyword]] &amp; ".*")) * (keywords_copy[keep]=1) * (keywords_copy[QA]=keywords_copy[[#This Row],[QA]]) *  (keywords_copy[Redundant]&lt;&gt;1)))</f>
        <v>1</v>
      </c>
      <c r="L615" t="str" cm="1">
        <f t="array" ref="L615">_xlfn.TEXTJOIN(", ", TRUE, _xlfn._xlws.FILTER(keywords_copy[keyword], (_xlfn.REGEXTEST(keywords_copy[keyword], "\b" &amp; keywords_copy[[#This Row],[keyword]] &amp; ".*")) * (keywords_copy[keep]=1)  * (keywords_copy[QA]=keywords_copy[[#This Row],[QA]]) *  (keywords_copy[Redundant]&lt;&gt;1), ""))</f>
        <v>paramet</v>
      </c>
      <c r="M615" cm="1">
        <f t="array" ref="M615">SUM(--(RIGHT(_xlfn.TEXTSPLIT(keywords_copy[[#This Row],[processed]], ," "), 1) = "I"))</f>
        <v>0</v>
      </c>
      <c r="N615" cm="1">
        <f t="array" ref="N615">SUM(--(RIGHT(_xlfn.TEXTSPLIT(keywords_copy[[#This Row],[processed]], ," "), 2) = "bl"))</f>
        <v>0</v>
      </c>
      <c r="O615" cm="1">
        <f t="array" ref="O615">SUM(--(ISNUMBER(SEARCH(keywords_copy[[#This Row],[keyword]], keywords_copy[keyword]))))</f>
        <v>1</v>
      </c>
      <c r="P615" t="str" cm="1">
        <f t="array" ref="P615">_xlfn.TEXTJOIN(", ", TRUE, _xlfn._xlws.FILTER(keywords_copy[keyword], ISNUMBER(SEARCH(keywords_copy[[#This Row],[keyword]], keywords_copy[keyword])), ""))</f>
        <v>paramet</v>
      </c>
      <c r="Q615" cm="1">
        <f t="array" ref="Q615">SUM(--((_xlfn.REGEXTEST(keywords_copy[keyword], "^" &amp; keywords_copy[[#This Row],[keyword]] &amp; ".*")) * (keywords_copy[keep]=1) ))</f>
        <v>1</v>
      </c>
      <c r="R615" t="str" cm="1">
        <f t="array" ref="R615">_xlfn.TEXTJOIN(", ", TRUE, _xlfn._xlws.FILTER(keywords_copy[keyword], (_xlfn.REGEXTEST(keywords_copy[keyword], "^" &amp; keywords_copy[[#This Row],[keyword]] &amp; ".*")) * (keywords_copy[keep]=1), ""))</f>
        <v>paramet</v>
      </c>
      <c r="S615" t="str" cm="1">
        <f t="array" ref="S6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16" spans="1:19" hidden="1" x14ac:dyDescent="0.3">
      <c r="A616" t="str">
        <f>IF(NOT(ISBLANK(keywords_copy[[#This Row],[correct value]])), keywords_copy[[#This Row],[correct value]], keywords_copy[[#This Row],[processed]])</f>
        <v>intuit</v>
      </c>
      <c r="B616">
        <f>LEN(keywords_copy[[#This Row],[keyword]])</f>
        <v>6</v>
      </c>
      <c r="C616">
        <v>0</v>
      </c>
      <c r="D616">
        <v>1</v>
      </c>
      <c r="E616" t="s">
        <v>1383</v>
      </c>
      <c r="G616" t="b">
        <f>COUNTA(_xlfn.TEXTSPLIT(keywords_copy[[#This Row],[processed]]," "))=1</f>
        <v>1</v>
      </c>
      <c r="H616" t="s">
        <v>1283</v>
      </c>
      <c r="I616" s="2" t="s">
        <v>1283</v>
      </c>
      <c r="K616" cm="1">
        <f t="array" ref="K616">SUM(--((_xlfn.REGEXTEST(keywords_copy[keyword], "\b" &amp; keywords_copy[[#This Row],[keyword]] &amp; ".*")) * (keywords_copy[keep]=1) * (keywords_copy[QA]=keywords_copy[[#This Row],[QA]]) *  (keywords_copy[Redundant]&lt;&gt;1)))</f>
        <v>1</v>
      </c>
      <c r="L616" t="str" cm="1">
        <f t="array" ref="L616">_xlfn.TEXTJOIN(", ", TRUE, _xlfn._xlws.FILTER(keywords_copy[keyword], (_xlfn.REGEXTEST(keywords_copy[keyword], "\b" &amp; keywords_copy[[#This Row],[keyword]] &amp; ".*")) * (keywords_copy[keep]=1)  * (keywords_copy[QA]=keywords_copy[[#This Row],[QA]]) *  (keywords_copy[Redundant]&lt;&gt;1), ""))</f>
        <v>intuit</v>
      </c>
      <c r="M616" cm="1">
        <f t="array" ref="M616">SUM(--(RIGHT(_xlfn.TEXTSPLIT(keywords_copy[[#This Row],[processed]], ," "), 1) = "I"))</f>
        <v>0</v>
      </c>
      <c r="N616" cm="1">
        <f t="array" ref="N616">SUM(--(RIGHT(_xlfn.TEXTSPLIT(keywords_copy[[#This Row],[processed]], ," "), 2) = "bl"))</f>
        <v>0</v>
      </c>
      <c r="O616" cm="1">
        <f t="array" ref="O616">SUM(--(ISNUMBER(SEARCH(keywords_copy[[#This Row],[keyword]], keywords_copy[keyword]))))</f>
        <v>1</v>
      </c>
      <c r="P616" t="str" cm="1">
        <f t="array" ref="P616">_xlfn.TEXTJOIN(", ", TRUE, _xlfn._xlws.FILTER(keywords_copy[keyword], ISNUMBER(SEARCH(keywords_copy[[#This Row],[keyword]], keywords_copy[keyword])), ""))</f>
        <v>intuit</v>
      </c>
      <c r="Q616" cm="1">
        <f t="array" ref="Q616">SUM(--((_xlfn.REGEXTEST(keywords_copy[keyword], "^" &amp; keywords_copy[[#This Row],[keyword]] &amp; ".*")) * (keywords_copy[keep]=1) ))</f>
        <v>1</v>
      </c>
      <c r="R616" t="str" cm="1">
        <f t="array" ref="R616">_xlfn.TEXTJOIN(", ", TRUE, _xlfn._xlws.FILTER(keywords_copy[keyword], (_xlfn.REGEXTEST(keywords_copy[keyword], "^" &amp; keywords_copy[[#This Row],[keyword]] &amp; ".*")) * (keywords_copy[keep]=1), ""))</f>
        <v>intuit</v>
      </c>
      <c r="S616" t="str" cm="1">
        <f t="array" ref="S61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17" spans="1:19" hidden="1" x14ac:dyDescent="0.3">
      <c r="A617" t="str">
        <f>IF(NOT(ISBLANK(keywords_copy[[#This Row],[correct value]])), keywords_copy[[#This Row],[correct value]], keywords_copy[[#This Row],[processed]])</f>
        <v>ident</v>
      </c>
      <c r="B617">
        <f>LEN(keywords_copy[[#This Row],[keyword]])</f>
        <v>5</v>
      </c>
      <c r="C617">
        <v>0</v>
      </c>
      <c r="D617">
        <v>1</v>
      </c>
      <c r="E617" t="s">
        <v>1184</v>
      </c>
      <c r="G617" t="b">
        <f>COUNTA(_xlfn.TEXTSPLIT(keywords_copy[[#This Row],[processed]]," "))=1</f>
        <v>1</v>
      </c>
      <c r="H617" t="s">
        <v>1020</v>
      </c>
      <c r="I617" s="2" t="s">
        <v>1020</v>
      </c>
      <c r="K617" cm="1">
        <f t="array" ref="K617">SUM(--((_xlfn.REGEXTEST(keywords_copy[keyword], "\b" &amp; keywords_copy[[#This Row],[keyword]] &amp; ".*")) * (keywords_copy[keep]=1) * (keywords_copy[QA]=keywords_copy[[#This Row],[QA]]) *  (keywords_copy[Redundant]&lt;&gt;1)))</f>
        <v>1</v>
      </c>
      <c r="L617" t="str" cm="1">
        <f t="array" ref="L617">_xlfn.TEXTJOIN(", ", TRUE, _xlfn._xlws.FILTER(keywords_copy[keyword], (_xlfn.REGEXTEST(keywords_copy[keyword], "\b" &amp; keywords_copy[[#This Row],[keyword]] &amp; ".*")) * (keywords_copy[keep]=1)  * (keywords_copy[QA]=keywords_copy[[#This Row],[QA]]) *  (keywords_copy[Redundant]&lt;&gt;1), ""))</f>
        <v>ident</v>
      </c>
      <c r="M617" cm="1">
        <f t="array" ref="M617">SUM(--(RIGHT(_xlfn.TEXTSPLIT(keywords_copy[[#This Row],[processed]], ," "), 1) = "I"))</f>
        <v>0</v>
      </c>
      <c r="N617" cm="1">
        <f t="array" ref="N617">SUM(--(RIGHT(_xlfn.TEXTSPLIT(keywords_copy[[#This Row],[processed]], ," "), 2) = "bl"))</f>
        <v>0</v>
      </c>
      <c r="O617" cm="1">
        <f t="array" ref="O617">SUM(--(ISNUMBER(SEARCH(keywords_copy[[#This Row],[keyword]], keywords_copy[keyword]))))</f>
        <v>3</v>
      </c>
      <c r="P617" t="str" cm="1">
        <f t="array" ref="P617">_xlfn.TEXTJOIN(", ", TRUE, _xlfn._xlws.FILTER(keywords_copy[keyword], ISNUMBER(SEARCH(keywords_copy[[#This Row],[keyword]], keywords_copy[keyword])), ""))</f>
        <v>confidential, cloud ident, ident</v>
      </c>
      <c r="Q617" cm="1">
        <f t="array" ref="Q617">SUM(--((_xlfn.REGEXTEST(keywords_copy[keyword], "^" &amp; keywords_copy[[#This Row],[keyword]] &amp; ".*")) * (keywords_copy[keep]=1) ))</f>
        <v>1</v>
      </c>
      <c r="R617" t="str" cm="1">
        <f t="array" ref="R617">_xlfn.TEXTJOIN(", ", TRUE, _xlfn._xlws.FILTER(keywords_copy[keyword], (_xlfn.REGEXTEST(keywords_copy[keyword], "^" &amp; keywords_copy[[#This Row],[keyword]] &amp; ".*")) * (keywords_copy[keep]=1), ""))</f>
        <v>ident</v>
      </c>
      <c r="S617" t="str" cm="1">
        <f t="array" ref="S61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18" spans="1:19" hidden="1" x14ac:dyDescent="0.3">
      <c r="A618" t="str">
        <f>IF(NOT(ISBLANK(keywords_copy[[#This Row],[correct value]])), keywords_copy[[#This Row],[correct value]], keywords_copy[[#This Row],[processed]])</f>
        <v>patch</v>
      </c>
      <c r="B618">
        <f>LEN(keywords_copy[[#This Row],[keyword]])</f>
        <v>5</v>
      </c>
      <c r="C618">
        <v>0</v>
      </c>
      <c r="D618">
        <v>1</v>
      </c>
      <c r="E618" t="s">
        <v>390</v>
      </c>
      <c r="G618" t="b">
        <f>COUNTA(_xlfn.TEXTSPLIT(keywords_copy[[#This Row],[processed]]," "))=1</f>
        <v>1</v>
      </c>
      <c r="H618" t="s">
        <v>268</v>
      </c>
      <c r="I618" s="2" t="s">
        <v>268</v>
      </c>
      <c r="K618" cm="1">
        <f t="array" ref="K618">SUM(--((_xlfn.REGEXTEST(keywords_copy[keyword], "\b" &amp; keywords_copy[[#This Row],[keyword]] &amp; ".*")) * (keywords_copy[keep]=1) * (keywords_copy[QA]=keywords_copy[[#This Row],[QA]]) *  (keywords_copy[Redundant]&lt;&gt;1)))</f>
        <v>1</v>
      </c>
      <c r="L618" t="str" cm="1">
        <f t="array" ref="L618">_xlfn.TEXTJOIN(", ", TRUE, _xlfn._xlws.FILTER(keywords_copy[keyword], (_xlfn.REGEXTEST(keywords_copy[keyword], "\b" &amp; keywords_copy[[#This Row],[keyword]] &amp; ".*")) * (keywords_copy[keep]=1)  * (keywords_copy[QA]=keywords_copy[[#This Row],[QA]]) *  (keywords_copy[Redundant]&lt;&gt;1), ""))</f>
        <v>patch</v>
      </c>
      <c r="M618" cm="1">
        <f t="array" ref="M618">SUM(--(RIGHT(_xlfn.TEXTSPLIT(keywords_copy[[#This Row],[processed]], ," "), 1) = "I"))</f>
        <v>0</v>
      </c>
      <c r="N618" cm="1">
        <f t="array" ref="N618">SUM(--(RIGHT(_xlfn.TEXTSPLIT(keywords_copy[[#This Row],[processed]], ," "), 2) = "bl"))</f>
        <v>0</v>
      </c>
      <c r="O618" cm="1">
        <f t="array" ref="O618">SUM(--(ISNUMBER(SEARCH(keywords_copy[[#This Row],[keyword]], keywords_copy[keyword]))))</f>
        <v>3</v>
      </c>
      <c r="P618" t="str" cm="1">
        <f t="array" ref="P618">_xlfn.TEXTJOIN(", ", TRUE, _xlfn._xlws.FILTER(keywords_copy[keyword], ISNUMBER(SEARCH(keywords_copy[[#This Row],[keyword]], keywords_copy[keyword])), ""))</f>
        <v>patch, patch, patch</v>
      </c>
      <c r="Q618" cm="1">
        <f t="array" ref="Q618">SUM(--((_xlfn.REGEXTEST(keywords_copy[keyword], "^" &amp; keywords_copy[[#This Row],[keyword]] &amp; ".*")) * (keywords_copy[keep]=1) ))</f>
        <v>3</v>
      </c>
      <c r="R618" t="str" cm="1">
        <f t="array" ref="R618">_xlfn.TEXTJOIN(", ", TRUE, _xlfn._xlws.FILTER(keywords_copy[keyword], (_xlfn.REGEXTEST(keywords_copy[keyword], "^" &amp; keywords_copy[[#This Row],[keyword]] &amp; ".*")) * (keywords_copy[keep]=1), ""))</f>
        <v>patch, patch, patch</v>
      </c>
      <c r="S618" t="str" cm="1">
        <f t="array" ref="S618">""""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19" spans="1:19" x14ac:dyDescent="0.3">
      <c r="A619" s="6" t="str">
        <f>IF(NOT(ISBLANK(keywords_copy[[#This Row],[correct value]])), keywords_copy[[#This Row],[correct value]], keywords_copy[[#This Row],[processed]])</f>
        <v>penetr</v>
      </c>
      <c r="B619" s="6">
        <f>LEN(keywords_copy[[#This Row],[keyword]])</f>
        <v>6</v>
      </c>
      <c r="C619">
        <v>0</v>
      </c>
      <c r="D619">
        <v>0</v>
      </c>
      <c r="E619" t="s">
        <v>969</v>
      </c>
      <c r="G619" t="b">
        <f>COUNTA(_xlfn.TEXTSPLIT(keywords_copy[[#This Row],[processed]]," "))=1</f>
        <v>1</v>
      </c>
      <c r="H619" t="s">
        <v>876</v>
      </c>
      <c r="I619" t="s">
        <v>876</v>
      </c>
      <c r="K619" cm="1">
        <f t="array" ref="K619">SUM(--((_xlfn.REGEXTEST(keywords_copy[keyword], "\b" &amp; keywords_copy[[#This Row],[keyword]] &amp; ".*")) * (keywords_copy[keep]=1) * (keywords_copy[QA]=keywords_copy[[#This Row],[QA]]) *  (keywords_copy[Redundant]&lt;&gt;1)))</f>
        <v>0</v>
      </c>
      <c r="L619" t="str" cm="1">
        <f t="array" ref="L619">_xlfn.TEXTJOIN(", ", TRUE, _xlfn._xlws.FILTER(keywords_copy[keyword], (_xlfn.REGEXTEST(keywords_copy[keyword], "\b" &amp; keywords_copy[[#This Row],[keyword]] &amp; ".*")) * (keywords_copy[keep]=1)  * (keywords_copy[QA]=keywords_copy[[#This Row],[QA]]) *  (keywords_copy[Redundant]&lt;&gt;1), ""))</f>
        <v/>
      </c>
      <c r="M619" cm="1">
        <f t="array" ref="M619">SUM(--(RIGHT(_xlfn.TEXTSPLIT(keywords_copy[[#This Row],[processed]], ," "), 1) = "I"))</f>
        <v>0</v>
      </c>
      <c r="N619" cm="1">
        <f t="array" ref="N619">SUM(--(RIGHT(_xlfn.TEXTSPLIT(keywords_copy[[#This Row],[processed]], ," "), 2) = "bl"))</f>
        <v>0</v>
      </c>
      <c r="O619" cm="1">
        <f t="array" ref="O619">SUM(--(ISNUMBER(SEARCH(keywords_copy[[#This Row],[keyword]], keywords_copy[keyword]))))</f>
        <v>3</v>
      </c>
      <c r="P619" t="str" cm="1">
        <f t="array" ref="P619">_xlfn.TEXTJOIN(", ", TRUE, _xlfn._xlws.FILTER(keywords_copy[keyword], ISNUMBER(SEARCH(keywords_copy[[#This Row],[keyword]], keywords_copy[keyword])), ""))</f>
        <v>penetr, penetr, penetr test</v>
      </c>
      <c r="Q619" cm="1">
        <f t="array" ref="Q619">SUM(--((_xlfn.REGEXTEST(keywords_copy[keyword], "^" &amp; keywords_copy[[#This Row],[keyword]] &amp; ".*")) * (keywords_copy[keep]=1) ))</f>
        <v>1</v>
      </c>
      <c r="R619" t="str" cm="1">
        <f t="array" ref="R619">_xlfn.TEXTJOIN(", ", TRUE, _xlfn._xlws.FILTER(keywords_copy[keyword], (_xlfn.REGEXTEST(keywords_copy[keyword], "^" &amp; keywords_copy[[#This Row],[keyword]] &amp; ".*")) * (keywords_copy[keep]=1), ""))</f>
        <v>penetr</v>
      </c>
      <c r="S619" t="str" cm="1">
        <f t="array" ref="S61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20" spans="1:19" hidden="1" x14ac:dyDescent="0.3">
      <c r="A620" t="str">
        <f>IF(NOT(ISBLANK(keywords_copy[[#This Row],[correct value]])), keywords_copy[[#This Row],[correct value]], keywords_copy[[#This Row],[processed]])</f>
        <v>predict</v>
      </c>
      <c r="B620">
        <f>LEN(keywords_copy[[#This Row],[keyword]])</f>
        <v>7</v>
      </c>
      <c r="C620">
        <v>0</v>
      </c>
      <c r="D620">
        <v>1</v>
      </c>
      <c r="E620" t="s">
        <v>969</v>
      </c>
      <c r="G620" t="b">
        <f>COUNTA(_xlfn.TEXTSPLIT(keywords_copy[[#This Row],[processed]]," "))=1</f>
        <v>1</v>
      </c>
      <c r="H620" t="s">
        <v>366</v>
      </c>
      <c r="I620" s="2" t="s">
        <v>366</v>
      </c>
      <c r="K620" cm="1">
        <f t="array" ref="K620">SUM(--((_xlfn.REGEXTEST(keywords_copy[keyword], "\b" &amp; keywords_copy[[#This Row],[keyword]] &amp; ".*")) * (keywords_copy[keep]=1) * (keywords_copy[QA]=keywords_copy[[#This Row],[QA]]) *  (keywords_copy[Redundant]&lt;&gt;1)))</f>
        <v>1</v>
      </c>
      <c r="L620" t="str" cm="1">
        <f t="array" ref="L620">_xlfn.TEXTJOIN(", ", TRUE, _xlfn._xlws.FILTER(keywords_copy[keyword], (_xlfn.REGEXTEST(keywords_copy[keyword], "\b" &amp; keywords_copy[[#This Row],[keyword]] &amp; ".*")) * (keywords_copy[keep]=1)  * (keywords_copy[QA]=keywords_copy[[#This Row],[QA]]) *  (keywords_copy[Redundant]&lt;&gt;1), ""))</f>
        <v>predict</v>
      </c>
      <c r="M620" cm="1">
        <f t="array" ref="M620">SUM(--(RIGHT(_xlfn.TEXTSPLIT(keywords_copy[[#This Row],[processed]], ," "), 1) = "I"))</f>
        <v>0</v>
      </c>
      <c r="N620" cm="1">
        <f t="array" ref="N620">SUM(--(RIGHT(_xlfn.TEXTSPLIT(keywords_copy[[#This Row],[processed]], ," "), 2) = "bl"))</f>
        <v>0</v>
      </c>
      <c r="O620" cm="1">
        <f t="array" ref="O620">SUM(--(ISNUMBER(SEARCH(keywords_copy[[#This Row],[keyword]], keywords_copy[keyword]))))</f>
        <v>2</v>
      </c>
      <c r="P620" t="str" cm="1">
        <f t="array" ref="P620">_xlfn.TEXTJOIN(", ", TRUE, _xlfn._xlws.FILTER(keywords_copy[keyword], ISNUMBER(SEARCH(keywords_copy[[#This Row],[keyword]], keywords_copy[keyword])), ""))</f>
        <v>predict, predict</v>
      </c>
      <c r="Q620" cm="1">
        <f t="array" ref="Q620">SUM(--((_xlfn.REGEXTEST(keywords_copy[keyword], "^" &amp; keywords_copy[[#This Row],[keyword]] &amp; ".*")) * (keywords_copy[keep]=1) ))</f>
        <v>2</v>
      </c>
      <c r="R620" t="str" cm="1">
        <f t="array" ref="R620">_xlfn.TEXTJOIN(", ", TRUE, _xlfn._xlws.FILTER(keywords_copy[keyword], (_xlfn.REGEXTEST(keywords_copy[keyword], "^" &amp; keywords_copy[[#This Row],[keyword]] &amp; ".*")) * (keywords_copy[keep]=1), ""))</f>
        <v>predict, predict</v>
      </c>
      <c r="S620" t="str" cm="1">
        <f t="array" ref="S62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21" spans="1:19" x14ac:dyDescent="0.3">
      <c r="A621" s="6" t="str">
        <f>IF(NOT(ISBLANK(keywords_copy[[#This Row],[correct value]])), keywords_copy[[#This Row],[correct value]], keywords_copy[[#This Row],[processed]])</f>
        <v>penetr test</v>
      </c>
      <c r="B621" s="6">
        <f>LEN(keywords_copy[[#This Row],[keyword]])</f>
        <v>11</v>
      </c>
      <c r="C621">
        <v>0</v>
      </c>
      <c r="D621">
        <v>0</v>
      </c>
      <c r="E621" t="s">
        <v>861</v>
      </c>
      <c r="G621" t="b">
        <f>COUNTA(_xlfn.TEXTSPLIT(keywords_copy[[#This Row],[processed]]," "))=1</f>
        <v>0</v>
      </c>
      <c r="H621" t="s">
        <v>771</v>
      </c>
      <c r="I621" t="s">
        <v>772</v>
      </c>
      <c r="K621" cm="1">
        <f t="array" ref="K621">SUM(--((_xlfn.REGEXTEST(keywords_copy[keyword], "\b" &amp; keywords_copy[[#This Row],[keyword]] &amp; ".*")) * (keywords_copy[keep]=1) * (keywords_copy[QA]=keywords_copy[[#This Row],[QA]]) *  (keywords_copy[Redundant]&lt;&gt;1)))</f>
        <v>0</v>
      </c>
      <c r="L621" t="str" cm="1">
        <f t="array" ref="L621">_xlfn.TEXTJOIN(", ", TRUE, _xlfn._xlws.FILTER(keywords_copy[keyword], (_xlfn.REGEXTEST(keywords_copy[keyword], "\b" &amp; keywords_copy[[#This Row],[keyword]] &amp; ".*")) * (keywords_copy[keep]=1)  * (keywords_copy[QA]=keywords_copy[[#This Row],[QA]]) *  (keywords_copy[Redundant]&lt;&gt;1), ""))</f>
        <v/>
      </c>
      <c r="M621" cm="1">
        <f t="array" ref="M621">SUM(--(RIGHT(_xlfn.TEXTSPLIT(keywords_copy[[#This Row],[processed]], ," "), 1) = "I"))</f>
        <v>0</v>
      </c>
      <c r="N621" cm="1">
        <f t="array" ref="N621">SUM(--(RIGHT(_xlfn.TEXTSPLIT(keywords_copy[[#This Row],[processed]], ," "), 2) = "bl"))</f>
        <v>0</v>
      </c>
      <c r="O621" cm="1">
        <f t="array" ref="O621">SUM(--(ISNUMBER(SEARCH(keywords_copy[[#This Row],[keyword]], keywords_copy[keyword]))))</f>
        <v>1</v>
      </c>
      <c r="P621" t="str" cm="1">
        <f t="array" ref="P621">_xlfn.TEXTJOIN(", ", TRUE, _xlfn._xlws.FILTER(keywords_copy[keyword], ISNUMBER(SEARCH(keywords_copy[[#This Row],[keyword]], keywords_copy[keyword])), ""))</f>
        <v>penetr test</v>
      </c>
      <c r="Q621" cm="1">
        <f t="array" ref="Q621">SUM(--((_xlfn.REGEXTEST(keywords_copy[keyword], "^" &amp; keywords_copy[[#This Row],[keyword]] &amp; ".*")) * (keywords_copy[keep]=1) ))</f>
        <v>0</v>
      </c>
      <c r="R621" t="str" cm="1">
        <f t="array" ref="R621">_xlfn.TEXTJOIN(", ", TRUE, _xlfn._xlws.FILTER(keywords_copy[keyword], (_xlfn.REGEXTEST(keywords_copy[keyword], "^" &amp; keywords_copy[[#This Row],[keyword]] &amp; ".*")) * (keywords_copy[keep]=1), ""))</f>
        <v/>
      </c>
      <c r="S621" t="str" cm="1">
        <f t="array" ref="S62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22" spans="1:19" hidden="1" x14ac:dyDescent="0.3">
      <c r="A622" t="str">
        <f>IF(NOT(ISBLANK(keywords_copy[[#This Row],[correct value]])), keywords_copy[[#This Row],[correct value]], keywords_copy[[#This Row],[processed]])</f>
        <v>immut</v>
      </c>
      <c r="B622">
        <f>LEN(keywords_copy[[#This Row],[keyword]])</f>
        <v>5</v>
      </c>
      <c r="C622">
        <v>1</v>
      </c>
      <c r="D622">
        <v>1</v>
      </c>
      <c r="E622" t="s">
        <v>1184</v>
      </c>
      <c r="G622" t="b">
        <f>COUNTA(_xlfn.TEXTSPLIT(keywords_copy[[#This Row],[processed]]," "))=1</f>
        <v>1</v>
      </c>
      <c r="H622" t="s">
        <v>1167</v>
      </c>
      <c r="I622" s="2" t="s">
        <v>1168</v>
      </c>
      <c r="K622" cm="1">
        <f t="array" ref="K622">SUM(--((_xlfn.REGEXTEST(keywords_copy[keyword], "\b" &amp; keywords_copy[[#This Row],[keyword]] &amp; ".*")) * (keywords_copy[keep]=1) * (keywords_copy[QA]=keywords_copy[[#This Row],[QA]]) *  (keywords_copy[Redundant]&lt;&gt;1)))</f>
        <v>1</v>
      </c>
      <c r="L622" t="str" cm="1">
        <f t="array" ref="L622">_xlfn.TEXTJOIN(", ", TRUE, _xlfn._xlws.FILTER(keywords_copy[keyword], (_xlfn.REGEXTEST(keywords_copy[keyword], "\b" &amp; keywords_copy[[#This Row],[keyword]] &amp; ".*")) * (keywords_copy[keep]=1)  * (keywords_copy[QA]=keywords_copy[[#This Row],[QA]]) *  (keywords_copy[Redundant]&lt;&gt;1), ""))</f>
        <v>immut</v>
      </c>
      <c r="M622" cm="1">
        <f t="array" ref="M622">SUM(--(RIGHT(_xlfn.TEXTSPLIT(keywords_copy[[#This Row],[processed]], ," "), 1) = "I"))</f>
        <v>0</v>
      </c>
      <c r="N622" cm="1">
        <f t="array" ref="N622">SUM(--(RIGHT(_xlfn.TEXTSPLIT(keywords_copy[[#This Row],[processed]], ," "), 2) = "bl"))</f>
        <v>0</v>
      </c>
      <c r="O622" cm="1">
        <f t="array" ref="O622">SUM(--(ISNUMBER(SEARCH(keywords_copy[[#This Row],[keyword]], keywords_copy[keyword]))))</f>
        <v>1</v>
      </c>
      <c r="P622" t="str" cm="1">
        <f t="array" ref="P622">_xlfn.TEXTJOIN(", ", TRUE, _xlfn._xlws.FILTER(keywords_copy[keyword], ISNUMBER(SEARCH(keywords_copy[[#This Row],[keyword]], keywords_copy[keyword])), ""))</f>
        <v>immut</v>
      </c>
      <c r="Q622" cm="1">
        <f t="array" ref="Q622">SUM(--((_xlfn.REGEXTEST(keywords_copy[keyword], "^" &amp; keywords_copy[[#This Row],[keyword]] &amp; ".*")) * (keywords_copy[keep]=1) ))</f>
        <v>1</v>
      </c>
      <c r="R622" t="str" cm="1">
        <f t="array" ref="R622">_xlfn.TEXTJOIN(", ", TRUE, _xlfn._xlws.FILTER(keywords_copy[keyword], (_xlfn.REGEXTEST(keywords_copy[keyword], "^" &amp; keywords_copy[[#This Row],[keyword]] &amp; ".*")) * (keywords_copy[keep]=1), ""))</f>
        <v>immut</v>
      </c>
      <c r="S622" t="str" cm="1">
        <f t="array" ref="S62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23" spans="1:19" hidden="1" x14ac:dyDescent="0.3">
      <c r="A623" t="str">
        <f>IF(NOT(ISBLANK(keywords_copy[[#This Row],[correct value]])), keywords_copy[[#This Row],[correct value]], keywords_copy[[#This Row],[processed]])</f>
        <v>latenc</v>
      </c>
      <c r="B623">
        <f>LEN(keywords_copy[[#This Row],[keyword]])</f>
        <v>6</v>
      </c>
      <c r="C623">
        <v>0</v>
      </c>
      <c r="D623">
        <v>1</v>
      </c>
      <c r="E623" t="s">
        <v>1383</v>
      </c>
      <c r="G623" t="b">
        <f>COUNTA(_xlfn.TEXTSPLIT(keywords_copy[[#This Row],[processed]]," "))=1</f>
        <v>1</v>
      </c>
      <c r="H623" t="s">
        <v>649</v>
      </c>
      <c r="I623" s="2" t="s">
        <v>650</v>
      </c>
      <c r="K623" cm="1">
        <f t="array" ref="K623">SUM(--((_xlfn.REGEXTEST(keywords_copy[keyword], "\b" &amp; keywords_copy[[#This Row],[keyword]] &amp; ".*")) * (keywords_copy[keep]=1) * (keywords_copy[QA]=keywords_copy[[#This Row],[QA]]) *  (keywords_copy[Redundant]&lt;&gt;1)))</f>
        <v>1</v>
      </c>
      <c r="L623" t="str" cm="1">
        <f t="array" ref="L623">_xlfn.TEXTJOIN(", ", TRUE, _xlfn._xlws.FILTER(keywords_copy[keyword], (_xlfn.REGEXTEST(keywords_copy[keyword], "\b" &amp; keywords_copy[[#This Row],[keyword]] &amp; ".*")) * (keywords_copy[keep]=1)  * (keywords_copy[QA]=keywords_copy[[#This Row],[QA]]) *  (keywords_copy[Redundant]&lt;&gt;1), ""))</f>
        <v>latenc</v>
      </c>
      <c r="M623" cm="1">
        <f t="array" ref="M623">SUM(--(RIGHT(_xlfn.TEXTSPLIT(keywords_copy[[#This Row],[processed]], ," "), 1) = "I"))</f>
        <v>0</v>
      </c>
      <c r="N623" cm="1">
        <f t="array" ref="N623">SUM(--(RIGHT(_xlfn.TEXTSPLIT(keywords_copy[[#This Row],[processed]], ," "), 2) = "bl"))</f>
        <v>0</v>
      </c>
      <c r="O623" cm="1">
        <f t="array" ref="O623">SUM(--(ISNUMBER(SEARCH(keywords_copy[[#This Row],[keyword]], keywords_copy[keyword]))))</f>
        <v>2</v>
      </c>
      <c r="P623" t="str" cm="1">
        <f t="array" ref="P623">_xlfn.TEXTJOIN(", ", TRUE, _xlfn._xlws.FILTER(keywords_copy[keyword], ISNUMBER(SEARCH(keywords_copy[[#This Row],[keyword]], keywords_copy[keyword])), ""))</f>
        <v>latenc, latenc</v>
      </c>
      <c r="Q623" cm="1">
        <f t="array" ref="Q623">SUM(--((_xlfn.REGEXTEST(keywords_copy[keyword], "^" &amp; keywords_copy[[#This Row],[keyword]] &amp; ".*")) * (keywords_copy[keep]=1) ))</f>
        <v>2</v>
      </c>
      <c r="R623" t="str" cm="1">
        <f t="array" ref="R623">_xlfn.TEXTJOIN(", ", TRUE, _xlfn._xlws.FILTER(keywords_copy[keyword], (_xlfn.REGEXTEST(keywords_copy[keyword], "^" &amp; keywords_copy[[#This Row],[keyword]] &amp; ".*")) * (keywords_copy[keep]=1), ""))</f>
        <v>latenc, latenc</v>
      </c>
      <c r="S623" t="str" cm="1">
        <f t="array" ref="S62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24" spans="1:19" hidden="1" x14ac:dyDescent="0.3">
      <c r="A624" t="str">
        <f>IF(NOT(ISBLANK(keywords_copy[[#This Row],[correct value]])), keywords_copy[[#This Row],[correct value]], keywords_copy[[#This Row],[processed]])</f>
        <v>ipsec</v>
      </c>
      <c r="B624">
        <f>LEN(keywords_copy[[#This Row],[keyword]])</f>
        <v>5</v>
      </c>
      <c r="C624">
        <v>1</v>
      </c>
      <c r="D624">
        <v>1</v>
      </c>
      <c r="E624" t="s">
        <v>1184</v>
      </c>
      <c r="G624" t="b">
        <f>COUNTA(_xlfn.TEXTSPLIT(keywords_copy[[#This Row],[processed]]," "))=1</f>
        <v>1</v>
      </c>
      <c r="H624" t="s">
        <v>1126</v>
      </c>
      <c r="I624" s="2" t="s">
        <v>1126</v>
      </c>
      <c r="K624" cm="1">
        <f t="array" ref="K624">SUM(--((_xlfn.REGEXTEST(keywords_copy[keyword], "\b" &amp; keywords_copy[[#This Row],[keyword]] &amp; ".*")) * (keywords_copy[keep]=1) * (keywords_copy[QA]=keywords_copy[[#This Row],[QA]]) *  (keywords_copy[Redundant]&lt;&gt;1)))</f>
        <v>1</v>
      </c>
      <c r="L624" t="str" cm="1">
        <f t="array" ref="L624">_xlfn.TEXTJOIN(", ", TRUE, _xlfn._xlws.FILTER(keywords_copy[keyword], (_xlfn.REGEXTEST(keywords_copy[keyword], "\b" &amp; keywords_copy[[#This Row],[keyword]] &amp; ".*")) * (keywords_copy[keep]=1)  * (keywords_copy[QA]=keywords_copy[[#This Row],[QA]]) *  (keywords_copy[Redundant]&lt;&gt;1), ""))</f>
        <v>ipsec</v>
      </c>
      <c r="M624" cm="1">
        <f t="array" ref="M624">SUM(--(RIGHT(_xlfn.TEXTSPLIT(keywords_copy[[#This Row],[processed]], ," "), 1) = "I"))</f>
        <v>0</v>
      </c>
      <c r="N624" cm="1">
        <f t="array" ref="N624">SUM(--(RIGHT(_xlfn.TEXTSPLIT(keywords_copy[[#This Row],[processed]], ," "), 2) = "bl"))</f>
        <v>0</v>
      </c>
      <c r="O624" cm="1">
        <f t="array" ref="O624">SUM(--(ISNUMBER(SEARCH(keywords_copy[[#This Row],[keyword]], keywords_copy[keyword]))))</f>
        <v>1</v>
      </c>
      <c r="P624" t="str" cm="1">
        <f t="array" ref="P624">_xlfn.TEXTJOIN(", ", TRUE, _xlfn._xlws.FILTER(keywords_copy[keyword], ISNUMBER(SEARCH(keywords_copy[[#This Row],[keyword]], keywords_copy[keyword])), ""))</f>
        <v>ipsec</v>
      </c>
      <c r="Q624" cm="1">
        <f t="array" ref="Q624">SUM(--((_xlfn.REGEXTEST(keywords_copy[keyword], "^" &amp; keywords_copy[[#This Row],[keyword]] &amp; ".*")) * (keywords_copy[keep]=1) ))</f>
        <v>1</v>
      </c>
      <c r="R624" t="str" cm="1">
        <f t="array" ref="R624">_xlfn.TEXTJOIN(", ", TRUE, _xlfn._xlws.FILTER(keywords_copy[keyword], (_xlfn.REGEXTEST(keywords_copy[keyword], "^" &amp; keywords_copy[[#This Row],[keyword]] &amp; ".*")) * (keywords_copy[keep]=1), ""))</f>
        <v>ipsec</v>
      </c>
      <c r="S624" t="str" cm="1">
        <f t="array" ref="S62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25" spans="1:19" hidden="1" x14ac:dyDescent="0.3">
      <c r="A625" t="str">
        <f>IF(NOT(ISBLANK(keywords_copy[[#This Row],[correct value]])), keywords_copy[[#This Row],[correct value]], keywords_copy[[#This Row],[processed]])</f>
        <v>peer-to-p</v>
      </c>
      <c r="B625">
        <f>LEN(keywords_copy[[#This Row],[keyword]])</f>
        <v>9</v>
      </c>
      <c r="C625">
        <v>1</v>
      </c>
      <c r="D625">
        <v>1</v>
      </c>
      <c r="E625" t="s">
        <v>115</v>
      </c>
      <c r="G625" t="b">
        <f>COUNTA(_xlfn.TEXTSPLIT(keywords_copy[[#This Row],[processed]]," "))=1</f>
        <v>1</v>
      </c>
      <c r="H625" t="s">
        <v>17</v>
      </c>
      <c r="I625" s="2" t="s">
        <v>18</v>
      </c>
      <c r="K625" cm="1">
        <f t="array" ref="K625">SUM(--((_xlfn.REGEXTEST(keywords_copy[keyword], "\b" &amp; keywords_copy[[#This Row],[keyword]] &amp; ".*")) * (keywords_copy[keep]=1) * (keywords_copy[QA]=keywords_copy[[#This Row],[QA]]) *  (keywords_copy[Redundant]&lt;&gt;1)))</f>
        <v>1</v>
      </c>
      <c r="L625" t="str" cm="1">
        <f t="array" ref="L625">_xlfn.TEXTJOIN(", ", TRUE, _xlfn._xlws.FILTER(keywords_copy[keyword], (_xlfn.REGEXTEST(keywords_copy[keyword], "\b" &amp; keywords_copy[[#This Row],[keyword]] &amp; ".*")) * (keywords_copy[keep]=1)  * (keywords_copy[QA]=keywords_copy[[#This Row],[QA]]) *  (keywords_copy[Redundant]&lt;&gt;1), ""))</f>
        <v>peer-to-p</v>
      </c>
      <c r="M625" cm="1">
        <f t="array" ref="M625">SUM(--(RIGHT(_xlfn.TEXTSPLIT(keywords_copy[[#This Row],[processed]], ," "), 1) = "I"))</f>
        <v>0</v>
      </c>
      <c r="N625" cm="1">
        <f t="array" ref="N625">SUM(--(RIGHT(_xlfn.TEXTSPLIT(keywords_copy[[#This Row],[processed]], ," "), 2) = "bl"))</f>
        <v>0</v>
      </c>
      <c r="O625" cm="1">
        <f t="array" ref="O625">SUM(--(ISNUMBER(SEARCH(keywords_copy[[#This Row],[keyword]], keywords_copy[keyword]))))</f>
        <v>1</v>
      </c>
      <c r="P625" t="str" cm="1">
        <f t="array" ref="P625">_xlfn.TEXTJOIN(", ", TRUE, _xlfn._xlws.FILTER(keywords_copy[keyword], ISNUMBER(SEARCH(keywords_copy[[#This Row],[keyword]], keywords_copy[keyword])), ""))</f>
        <v>peer-to-p</v>
      </c>
      <c r="Q625" cm="1">
        <f t="array" ref="Q625">SUM(--((_xlfn.REGEXTEST(keywords_copy[keyword], "^" &amp; keywords_copy[[#This Row],[keyword]] &amp; ".*")) * (keywords_copy[keep]=1) ))</f>
        <v>1</v>
      </c>
      <c r="R625" t="str" cm="1">
        <f t="array" ref="R625">_xlfn.TEXTJOIN(", ", TRUE, _xlfn._xlws.FILTER(keywords_copy[keyword], (_xlfn.REGEXTEST(keywords_copy[keyword], "^" &amp; keywords_copy[[#This Row],[keyword]] &amp; ".*")) * (keywords_copy[keep]=1), ""))</f>
        <v>peer-to-p</v>
      </c>
      <c r="S625" t="str" cm="1">
        <f t="array" ref="S62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26" spans="1:19" hidden="1" x14ac:dyDescent="0.3">
      <c r="A626" t="str">
        <f>IF(NOT(ISBLANK(keywords_copy[[#This Row],[correct value]])), keywords_copy[[#This Row],[correct value]], keywords_copy[[#This Row],[processed]])</f>
        <v>misus</v>
      </c>
      <c r="B626">
        <f>LEN(keywords_copy[[#This Row],[keyword]])</f>
        <v>5</v>
      </c>
      <c r="C626">
        <v>1</v>
      </c>
      <c r="D626">
        <v>1</v>
      </c>
      <c r="E626" t="s">
        <v>1184</v>
      </c>
      <c r="G626" t="b">
        <f>COUNTA(_xlfn.TEXTSPLIT(keywords_copy[[#This Row],[processed]]," "))=1</f>
        <v>1</v>
      </c>
      <c r="H626" t="s">
        <v>1109</v>
      </c>
      <c r="I626" s="2" t="s">
        <v>1110</v>
      </c>
      <c r="K626" cm="1">
        <f t="array" ref="K626">SUM(--((_xlfn.REGEXTEST(keywords_copy[keyword], "\b" &amp; keywords_copy[[#This Row],[keyword]] &amp; ".*")) * (keywords_copy[keep]=1) * (keywords_copy[QA]=keywords_copy[[#This Row],[QA]]) *  (keywords_copy[Redundant]&lt;&gt;1)))</f>
        <v>1</v>
      </c>
      <c r="L626" t="str" cm="1">
        <f t="array" ref="L626">_xlfn.TEXTJOIN(", ", TRUE, _xlfn._xlws.FILTER(keywords_copy[keyword], (_xlfn.REGEXTEST(keywords_copy[keyword], "\b" &amp; keywords_copy[[#This Row],[keyword]] &amp; ".*")) * (keywords_copy[keep]=1)  * (keywords_copy[QA]=keywords_copy[[#This Row],[QA]]) *  (keywords_copy[Redundant]&lt;&gt;1), ""))</f>
        <v>misus</v>
      </c>
      <c r="M626" cm="1">
        <f t="array" ref="M626">SUM(--(RIGHT(_xlfn.TEXTSPLIT(keywords_copy[[#This Row],[processed]], ," "), 1) = "I"))</f>
        <v>0</v>
      </c>
      <c r="N626" cm="1">
        <f t="array" ref="N626">SUM(--(RIGHT(_xlfn.TEXTSPLIT(keywords_copy[[#This Row],[processed]], ," "), 2) = "bl"))</f>
        <v>0</v>
      </c>
      <c r="O626" cm="1">
        <f t="array" ref="O626">SUM(--(ISNUMBER(SEARCH(keywords_copy[[#This Row],[keyword]], keywords_copy[keyword]))))</f>
        <v>1</v>
      </c>
      <c r="P626" t="str" cm="1">
        <f t="array" ref="P626">_xlfn.TEXTJOIN(", ", TRUE, _xlfn._xlws.FILTER(keywords_copy[keyword], ISNUMBER(SEARCH(keywords_copy[[#This Row],[keyword]], keywords_copy[keyword])), ""))</f>
        <v>misus</v>
      </c>
      <c r="Q626" cm="1">
        <f t="array" ref="Q626">SUM(--((_xlfn.REGEXTEST(keywords_copy[keyword], "^" &amp; keywords_copy[[#This Row],[keyword]] &amp; ".*")) * (keywords_copy[keep]=1) ))</f>
        <v>1</v>
      </c>
      <c r="R626" t="str" cm="1">
        <f t="array" ref="R626">_xlfn.TEXTJOIN(", ", TRUE, _xlfn._xlws.FILTER(keywords_copy[keyword], (_xlfn.REGEXTEST(keywords_copy[keyword], "^" &amp; keywords_copy[[#This Row],[keyword]] &amp; ".*")) * (keywords_copy[keep]=1), ""))</f>
        <v>misus</v>
      </c>
      <c r="S626" t="str" cm="1">
        <f t="array" ref="S62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27" spans="1:19" hidden="1" x14ac:dyDescent="0.3">
      <c r="A627" t="str">
        <f>IF(NOT(ISBLANK(keywords_copy[[#This Row],[correct value]])), keywords_copy[[#This Row],[correct value]], keywords_copy[[#This Row],[processed]])</f>
        <v>perform</v>
      </c>
      <c r="B627">
        <f>LEN(keywords_copy[[#This Row],[keyword]])</f>
        <v>7</v>
      </c>
      <c r="C627">
        <v>0</v>
      </c>
      <c r="D627">
        <v>1</v>
      </c>
      <c r="E627" t="s">
        <v>746</v>
      </c>
      <c r="G627" t="b">
        <f>COUNTA(_xlfn.TEXTSPLIT(keywords_copy[[#This Row],[processed]]," "))=1</f>
        <v>1</v>
      </c>
      <c r="H627" t="s">
        <v>648</v>
      </c>
      <c r="I627" s="2" t="s">
        <v>648</v>
      </c>
      <c r="K627" cm="1">
        <f t="array" ref="K627">SUM(--((_xlfn.REGEXTEST(keywords_copy[keyword], "\b" &amp; keywords_copy[[#This Row],[keyword]] &amp; ".*")) * (keywords_copy[keep]=1) * (keywords_copy[QA]=keywords_copy[[#This Row],[QA]]) *  (keywords_copy[Redundant]&lt;&gt;1)))</f>
        <v>1</v>
      </c>
      <c r="L627" t="str" cm="1">
        <f t="array" ref="L627">_xlfn.TEXTJOIN(", ", TRUE, _xlfn._xlws.FILTER(keywords_copy[keyword], (_xlfn.REGEXTEST(keywords_copy[keyword], "\b" &amp; keywords_copy[[#This Row],[keyword]] &amp; ".*")) * (keywords_copy[keep]=1)  * (keywords_copy[QA]=keywords_copy[[#This Row],[QA]]) *  (keywords_copy[Redundant]&lt;&gt;1), ""))</f>
        <v>perform</v>
      </c>
      <c r="M627" cm="1">
        <f t="array" ref="M627">SUM(--(RIGHT(_xlfn.TEXTSPLIT(keywords_copy[[#This Row],[processed]], ," "), 1) = "I"))</f>
        <v>0</v>
      </c>
      <c r="N627" cm="1">
        <f t="array" ref="N627">SUM(--(RIGHT(_xlfn.TEXTSPLIT(keywords_copy[[#This Row],[processed]], ," "), 2) = "bl"))</f>
        <v>0</v>
      </c>
      <c r="O627" cm="1">
        <f t="array" ref="O627">SUM(--(ISNUMBER(SEARCH(keywords_copy[[#This Row],[keyword]], keywords_copy[keyword]))))</f>
        <v>19</v>
      </c>
      <c r="P627" t="str" cm="1">
        <f t="array" ref="P627">_xlfn.TEXTJOIN(", ", TRUE, _xlfn._xlws.FILTER(keywords_copy[keyword], ISNUMBER(SEARCH(keywords_copy[[#This Row],[keyword]], keywords_copy[keyword])), ""))</f>
        <v>applic perform, improv perform, perform, optim perform, perform, perform analys, perform efficien, perform engin, perform evalu, perform issu, perform metric, perform model, perform optim, perform requir, perform target, perform test, resourc perform, softwar perform, workload perform</v>
      </c>
      <c r="Q627" cm="1">
        <f t="array" ref="Q627">SUM(--((_xlfn.REGEXTEST(keywords_copy[keyword], "^" &amp; keywords_copy[[#This Row],[keyword]] &amp; ".*")) * (keywords_copy[keep]=1) ))</f>
        <v>13</v>
      </c>
      <c r="R627" t="str" cm="1">
        <f t="array" ref="R627">_xlfn.TEXTJOIN(", ", TRUE, _xlfn._xlws.FILTER(keywords_copy[keyword], (_xlfn.REGEXTEST(keywords_copy[keyword], "^" &amp; keywords_copy[[#This Row],[keyword]] &amp; ".*")) * (keywords_copy[keep]=1), ""))</f>
        <v>perform, perform, perform analys, perform efficien, perform engin, perform evalu, perform issu, perform metric, perform model, perform optim, perform requir, perform target, perform test</v>
      </c>
      <c r="S627" t="str" cm="1">
        <f t="array" ref="S62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28" spans="1:19" hidden="1" x14ac:dyDescent="0.3">
      <c r="A628" t="str">
        <f>IF(NOT(ISBLANK(keywords_copy[[#This Row],[correct value]])), keywords_copy[[#This Row],[correct value]], keywords_copy[[#This Row],[processed]])</f>
        <v>likeab</v>
      </c>
      <c r="B628">
        <f>LEN(keywords_copy[[#This Row],[keyword]])</f>
        <v>6</v>
      </c>
      <c r="C628">
        <v>1</v>
      </c>
      <c r="D628">
        <v>1</v>
      </c>
      <c r="E628" t="s">
        <v>1383</v>
      </c>
      <c r="G628" t="b">
        <f>COUNTA(_xlfn.TEXTSPLIT(keywords_copy[[#This Row],[processed]]," "))=1</f>
        <v>1</v>
      </c>
      <c r="H628" t="s">
        <v>1369</v>
      </c>
      <c r="I628" s="2" t="s">
        <v>1370</v>
      </c>
      <c r="J628" t="s">
        <v>1450</v>
      </c>
      <c r="K628" cm="1">
        <f t="array" ref="K628">SUM(--((_xlfn.REGEXTEST(keywords_copy[keyword], "\b" &amp; keywords_copy[[#This Row],[keyword]] &amp; ".*")) * (keywords_copy[keep]=1) * (keywords_copy[QA]=keywords_copy[[#This Row],[QA]]) *  (keywords_copy[Redundant]&lt;&gt;1)))</f>
        <v>1</v>
      </c>
      <c r="L628" t="str" cm="1">
        <f t="array" ref="L628">_xlfn.TEXTJOIN(", ", TRUE, _xlfn._xlws.FILTER(keywords_copy[keyword], (_xlfn.REGEXTEST(keywords_copy[keyword], "\b" &amp; keywords_copy[[#This Row],[keyword]] &amp; ".*")) * (keywords_copy[keep]=1)  * (keywords_copy[QA]=keywords_copy[[#This Row],[QA]]) *  (keywords_copy[Redundant]&lt;&gt;1), ""))</f>
        <v>likeab</v>
      </c>
      <c r="M628" cm="1">
        <f t="array" ref="M628">SUM(--(RIGHT(_xlfn.TEXTSPLIT(keywords_copy[[#This Row],[processed]], ," "), 1) = "I"))</f>
        <v>0</v>
      </c>
      <c r="N628" cm="1">
        <f t="array" ref="N628">SUM(--(RIGHT(_xlfn.TEXTSPLIT(keywords_copy[[#This Row],[processed]], ," "), 2) = "bl"))</f>
        <v>1</v>
      </c>
      <c r="O628" cm="1">
        <f t="array" ref="O628">SUM(--(ISNUMBER(SEARCH(keywords_copy[[#This Row],[keyword]], keywords_copy[keyword]))))</f>
        <v>1</v>
      </c>
      <c r="P628" t="str" cm="1">
        <f t="array" ref="P628">_xlfn.TEXTJOIN(", ", TRUE, _xlfn._xlws.FILTER(keywords_copy[keyword], ISNUMBER(SEARCH(keywords_copy[[#This Row],[keyword]], keywords_copy[keyword])), ""))</f>
        <v>likeab</v>
      </c>
      <c r="Q628" cm="1">
        <f t="array" ref="Q628">SUM(--((_xlfn.REGEXTEST(keywords_copy[keyword], "^" &amp; keywords_copy[[#This Row],[keyword]] &amp; ".*")) * (keywords_copy[keep]=1) ))</f>
        <v>1</v>
      </c>
      <c r="R628" t="str" cm="1">
        <f t="array" ref="R628">_xlfn.TEXTJOIN(", ", TRUE, _xlfn._xlws.FILTER(keywords_copy[keyword], (_xlfn.REGEXTEST(keywords_copy[keyword], "^" &amp; keywords_copy[[#This Row],[keyword]] &amp; ".*")) * (keywords_copy[keep]=1), ""))</f>
        <v>likeab</v>
      </c>
      <c r="S628" t="str" cm="1">
        <f t="array" ref="S62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29" spans="1:19" hidden="1" x14ac:dyDescent="0.3">
      <c r="A629" t="str">
        <f>IF(NOT(ISBLANK(keywords_copy[[#This Row],[correct value]])), keywords_copy[[#This Row],[correct value]], keywords_copy[[#This Row],[processed]])</f>
        <v>perform analys</v>
      </c>
      <c r="B629">
        <f>LEN(keywords_copy[[#This Row],[keyword]])</f>
        <v>14</v>
      </c>
      <c r="C629">
        <v>1</v>
      </c>
      <c r="D629">
        <v>1</v>
      </c>
      <c r="E629" t="s">
        <v>746</v>
      </c>
      <c r="F629">
        <v>1</v>
      </c>
      <c r="G629" t="b">
        <f>COUNTA(_xlfn.TEXTSPLIT(keywords_copy[[#This Row],[processed]]," "))=1</f>
        <v>0</v>
      </c>
      <c r="H629" t="s">
        <v>724</v>
      </c>
      <c r="I629" s="2" t="s">
        <v>725</v>
      </c>
      <c r="J629" t="s">
        <v>1405</v>
      </c>
      <c r="K629" cm="1">
        <f t="array" ref="K629">SUM(--((_xlfn.REGEXTEST(keywords_copy[keyword], "\b" &amp; keywords_copy[[#This Row],[keyword]] &amp; ".*")) * (keywords_copy[keep]=1) * (keywords_copy[QA]=keywords_copy[[#This Row],[QA]]) *  (keywords_copy[Redundant]&lt;&gt;1)))</f>
        <v>0</v>
      </c>
      <c r="L629" t="str" cm="1">
        <f t="array" ref="L629">_xlfn.TEXTJOIN(", ", TRUE, _xlfn._xlws.FILTER(keywords_copy[keyword], (_xlfn.REGEXTEST(keywords_copy[keyword], "\b" &amp; keywords_copy[[#This Row],[keyword]] &amp; ".*")) * (keywords_copy[keep]=1)  * (keywords_copy[QA]=keywords_copy[[#This Row],[QA]]) *  (keywords_copy[Redundant]&lt;&gt;1), ""))</f>
        <v/>
      </c>
      <c r="M629" cm="1">
        <f t="array" ref="M629">SUM(--(RIGHT(_xlfn.TEXTSPLIT(keywords_copy[[#This Row],[processed]], ," "), 1) = "I"))</f>
        <v>1</v>
      </c>
      <c r="N629" cm="1">
        <f t="array" ref="N629">SUM(--(RIGHT(_xlfn.TEXTSPLIT(keywords_copy[[#This Row],[processed]], ," "), 2) = "bl"))</f>
        <v>0</v>
      </c>
      <c r="O629" cm="1">
        <f t="array" ref="O629">SUM(--(ISNUMBER(SEARCH(keywords_copy[[#This Row],[keyword]], keywords_copy[keyword]))))</f>
        <v>1</v>
      </c>
      <c r="P629" t="str" cm="1">
        <f t="array" ref="P629">_xlfn.TEXTJOIN(", ", TRUE, _xlfn._xlws.FILTER(keywords_copy[keyword], ISNUMBER(SEARCH(keywords_copy[[#This Row],[keyword]], keywords_copy[keyword])), ""))</f>
        <v>perform analys</v>
      </c>
      <c r="Q629" cm="1">
        <f t="array" ref="Q629">SUM(--((_xlfn.REGEXTEST(keywords_copy[keyword], "^" &amp; keywords_copy[[#This Row],[keyword]] &amp; ".*")) * (keywords_copy[keep]=1) ))</f>
        <v>1</v>
      </c>
      <c r="R629" t="str" cm="1">
        <f t="array" ref="R629">_xlfn.TEXTJOIN(", ", TRUE, _xlfn._xlws.FILTER(keywords_copy[keyword], (_xlfn.REGEXTEST(keywords_copy[keyword], "^" &amp; keywords_copy[[#This Row],[keyword]] &amp; ".*")) * (keywords_copy[keep]=1), ""))</f>
        <v>perform analys</v>
      </c>
      <c r="S629" t="str" cm="1">
        <f t="array" ref="S62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0" spans="1:19" hidden="1" x14ac:dyDescent="0.3">
      <c r="A630" t="str">
        <f>IF(NOT(ISBLANK(keywords_copy[[#This Row],[correct value]])), keywords_copy[[#This Row],[correct value]], keywords_copy[[#This Row],[processed]])</f>
        <v>perform efficien</v>
      </c>
      <c r="B630">
        <f>LEN(keywords_copy[[#This Row],[keyword]])</f>
        <v>16</v>
      </c>
      <c r="C630">
        <v>1</v>
      </c>
      <c r="D630">
        <v>1</v>
      </c>
      <c r="E630" t="s">
        <v>746</v>
      </c>
      <c r="F630">
        <v>1</v>
      </c>
      <c r="G630" t="b">
        <f>COUNTA(_xlfn.TEXTSPLIT(keywords_copy[[#This Row],[processed]]," "))=1</f>
        <v>0</v>
      </c>
      <c r="H630" t="s">
        <v>707</v>
      </c>
      <c r="I630" s="2" t="s">
        <v>708</v>
      </c>
      <c r="J630" t="s">
        <v>1404</v>
      </c>
      <c r="K630" cm="1">
        <f t="array" ref="K630">SUM(--((_xlfn.REGEXTEST(keywords_copy[keyword], "\b" &amp; keywords_copy[[#This Row],[keyword]] &amp; ".*")) * (keywords_copy[keep]=1) * (keywords_copy[QA]=keywords_copy[[#This Row],[QA]]) *  (keywords_copy[Redundant]&lt;&gt;1)))</f>
        <v>0</v>
      </c>
      <c r="L630" t="str" cm="1">
        <f t="array" ref="L630">_xlfn.TEXTJOIN(", ", TRUE, _xlfn._xlws.FILTER(keywords_copy[keyword], (_xlfn.REGEXTEST(keywords_copy[keyword], "\b" &amp; keywords_copy[[#This Row],[keyword]] &amp; ".*")) * (keywords_copy[keep]=1)  * (keywords_copy[QA]=keywords_copy[[#This Row],[QA]]) *  (keywords_copy[Redundant]&lt;&gt;1), ""))</f>
        <v/>
      </c>
      <c r="M630" cm="1">
        <f t="array" ref="M630">SUM(--(RIGHT(_xlfn.TEXTSPLIT(keywords_copy[[#This Row],[processed]], ," "), 1) = "I"))</f>
        <v>1</v>
      </c>
      <c r="N630" cm="1">
        <f t="array" ref="N630">SUM(--(RIGHT(_xlfn.TEXTSPLIT(keywords_copy[[#This Row],[processed]], ," "), 2) = "bl"))</f>
        <v>0</v>
      </c>
      <c r="O630" cm="1">
        <f t="array" ref="O630">SUM(--(ISNUMBER(SEARCH(keywords_copy[[#This Row],[keyword]], keywords_copy[keyword]))))</f>
        <v>1</v>
      </c>
      <c r="P630" t="str" cm="1">
        <f t="array" ref="P630">_xlfn.TEXTJOIN(", ", TRUE, _xlfn._xlws.FILTER(keywords_copy[keyword], ISNUMBER(SEARCH(keywords_copy[[#This Row],[keyword]], keywords_copy[keyword])), ""))</f>
        <v>perform efficien</v>
      </c>
      <c r="Q630" cm="1">
        <f t="array" ref="Q630">SUM(--((_xlfn.REGEXTEST(keywords_copy[keyword], "^" &amp; keywords_copy[[#This Row],[keyword]] &amp; ".*")) * (keywords_copy[keep]=1) ))</f>
        <v>1</v>
      </c>
      <c r="R630" t="str" cm="1">
        <f t="array" ref="R630">_xlfn.TEXTJOIN(", ", TRUE, _xlfn._xlws.FILTER(keywords_copy[keyword], (_xlfn.REGEXTEST(keywords_copy[keyword], "^" &amp; keywords_copy[[#This Row],[keyword]] &amp; ".*")) * (keywords_copy[keep]=1), ""))</f>
        <v>perform efficien</v>
      </c>
      <c r="S630" t="str" cm="1">
        <f t="array" ref="S63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1" spans="1:19" hidden="1" x14ac:dyDescent="0.3">
      <c r="A631" t="str">
        <f>IF(NOT(ISBLANK(keywords_copy[[#This Row],[correct value]])), keywords_copy[[#This Row],[correct value]], keywords_copy[[#This Row],[processed]])</f>
        <v>perform engin</v>
      </c>
      <c r="B631">
        <f>LEN(keywords_copy[[#This Row],[keyword]])</f>
        <v>13</v>
      </c>
      <c r="C631">
        <v>1</v>
      </c>
      <c r="D631">
        <v>1</v>
      </c>
      <c r="E631" t="s">
        <v>746</v>
      </c>
      <c r="F631">
        <v>1</v>
      </c>
      <c r="G631" t="b">
        <f>COUNTA(_xlfn.TEXTSPLIT(keywords_copy[[#This Row],[processed]]," "))=1</f>
        <v>0</v>
      </c>
      <c r="H631" t="s">
        <v>716</v>
      </c>
      <c r="I631" s="2" t="s">
        <v>717</v>
      </c>
      <c r="K631" cm="1">
        <f t="array" ref="K631">SUM(--((_xlfn.REGEXTEST(keywords_copy[keyword], "\b" &amp; keywords_copy[[#This Row],[keyword]] &amp; ".*")) * (keywords_copy[keep]=1) * (keywords_copy[QA]=keywords_copy[[#This Row],[QA]]) *  (keywords_copy[Redundant]&lt;&gt;1)))</f>
        <v>0</v>
      </c>
      <c r="L631" t="str" cm="1">
        <f t="array" ref="L631">_xlfn.TEXTJOIN(", ", TRUE, _xlfn._xlws.FILTER(keywords_copy[keyword], (_xlfn.REGEXTEST(keywords_copy[keyword], "\b" &amp; keywords_copy[[#This Row],[keyword]] &amp; ".*")) * (keywords_copy[keep]=1)  * (keywords_copy[QA]=keywords_copy[[#This Row],[QA]]) *  (keywords_copy[Redundant]&lt;&gt;1), ""))</f>
        <v/>
      </c>
      <c r="M631" cm="1">
        <f t="array" ref="M631">SUM(--(RIGHT(_xlfn.TEXTSPLIT(keywords_copy[[#This Row],[processed]], ," "), 1) = "I"))</f>
        <v>0</v>
      </c>
      <c r="N631" cm="1">
        <f t="array" ref="N631">SUM(--(RIGHT(_xlfn.TEXTSPLIT(keywords_copy[[#This Row],[processed]], ," "), 2) = "bl"))</f>
        <v>0</v>
      </c>
      <c r="O631" cm="1">
        <f t="array" ref="O631">SUM(--(ISNUMBER(SEARCH(keywords_copy[[#This Row],[keyword]], keywords_copy[keyword]))))</f>
        <v>1</v>
      </c>
      <c r="P631" t="str" cm="1">
        <f t="array" ref="P631">_xlfn.TEXTJOIN(", ", TRUE, _xlfn._xlws.FILTER(keywords_copy[keyword], ISNUMBER(SEARCH(keywords_copy[[#This Row],[keyword]], keywords_copy[keyword])), ""))</f>
        <v>perform engin</v>
      </c>
      <c r="Q631" cm="1">
        <f t="array" ref="Q631">SUM(--((_xlfn.REGEXTEST(keywords_copy[keyword], "^" &amp; keywords_copy[[#This Row],[keyword]] &amp; ".*")) * (keywords_copy[keep]=1) ))</f>
        <v>1</v>
      </c>
      <c r="R631" t="str" cm="1">
        <f t="array" ref="R631">_xlfn.TEXTJOIN(", ", TRUE, _xlfn._xlws.FILTER(keywords_copy[keyword], (_xlfn.REGEXTEST(keywords_copy[keyword], "^" &amp; keywords_copy[[#This Row],[keyword]] &amp; ".*")) * (keywords_copy[keep]=1), ""))</f>
        <v>perform engin</v>
      </c>
      <c r="S631" t="str" cm="1">
        <f t="array" ref="S63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2" spans="1:19" hidden="1" x14ac:dyDescent="0.3">
      <c r="A632" t="str">
        <f>IF(NOT(ISBLANK(keywords_copy[[#This Row],[correct value]])), keywords_copy[[#This Row],[correct value]], keywords_copy[[#This Row],[processed]])</f>
        <v>perform evalu</v>
      </c>
      <c r="B632">
        <f>LEN(keywords_copy[[#This Row],[keyword]])</f>
        <v>13</v>
      </c>
      <c r="C632">
        <v>1</v>
      </c>
      <c r="D632">
        <v>1</v>
      </c>
      <c r="E632" t="s">
        <v>746</v>
      </c>
      <c r="F632">
        <v>1</v>
      </c>
      <c r="G632" t="b">
        <f>COUNTA(_xlfn.TEXTSPLIT(keywords_copy[[#This Row],[processed]]," "))=1</f>
        <v>0</v>
      </c>
      <c r="H632" t="s">
        <v>730</v>
      </c>
      <c r="I632" s="2" t="s">
        <v>731</v>
      </c>
      <c r="K632" cm="1">
        <f t="array" ref="K632">SUM(--((_xlfn.REGEXTEST(keywords_copy[keyword], "\b" &amp; keywords_copy[[#This Row],[keyword]] &amp; ".*")) * (keywords_copy[keep]=1) * (keywords_copy[QA]=keywords_copy[[#This Row],[QA]]) *  (keywords_copy[Redundant]&lt;&gt;1)))</f>
        <v>0</v>
      </c>
      <c r="L632" t="str" cm="1">
        <f t="array" ref="L632">_xlfn.TEXTJOIN(", ", TRUE, _xlfn._xlws.FILTER(keywords_copy[keyword], (_xlfn.REGEXTEST(keywords_copy[keyword], "\b" &amp; keywords_copy[[#This Row],[keyword]] &amp; ".*")) * (keywords_copy[keep]=1)  * (keywords_copy[QA]=keywords_copy[[#This Row],[QA]]) *  (keywords_copy[Redundant]&lt;&gt;1), ""))</f>
        <v/>
      </c>
      <c r="M632" cm="1">
        <f t="array" ref="M632">SUM(--(RIGHT(_xlfn.TEXTSPLIT(keywords_copy[[#This Row],[processed]], ," "), 1) = "I"))</f>
        <v>0</v>
      </c>
      <c r="N632" cm="1">
        <f t="array" ref="N632">SUM(--(RIGHT(_xlfn.TEXTSPLIT(keywords_copy[[#This Row],[processed]], ," "), 2) = "bl"))</f>
        <v>0</v>
      </c>
      <c r="O632" cm="1">
        <f t="array" ref="O632">SUM(--(ISNUMBER(SEARCH(keywords_copy[[#This Row],[keyword]], keywords_copy[keyword]))))</f>
        <v>1</v>
      </c>
      <c r="P632" t="str" cm="1">
        <f t="array" ref="P632">_xlfn.TEXTJOIN(", ", TRUE, _xlfn._xlws.FILTER(keywords_copy[keyword], ISNUMBER(SEARCH(keywords_copy[[#This Row],[keyword]], keywords_copy[keyword])), ""))</f>
        <v>perform evalu</v>
      </c>
      <c r="Q632" cm="1">
        <f t="array" ref="Q632">SUM(--((_xlfn.REGEXTEST(keywords_copy[keyword], "^" &amp; keywords_copy[[#This Row],[keyword]] &amp; ".*")) * (keywords_copy[keep]=1) ))</f>
        <v>1</v>
      </c>
      <c r="R632" t="str" cm="1">
        <f t="array" ref="R632">_xlfn.TEXTJOIN(", ", TRUE, _xlfn._xlws.FILTER(keywords_copy[keyword], (_xlfn.REGEXTEST(keywords_copy[keyword], "^" &amp; keywords_copy[[#This Row],[keyword]] &amp; ".*")) * (keywords_copy[keep]=1), ""))</f>
        <v>perform evalu</v>
      </c>
      <c r="S632" t="str" cm="1">
        <f t="array" ref="S63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3" spans="1:19" hidden="1" x14ac:dyDescent="0.3">
      <c r="A633" t="str">
        <f>IF(NOT(ISBLANK(keywords_copy[[#This Row],[correct value]])), keywords_copy[[#This Row],[correct value]], keywords_copy[[#This Row],[processed]])</f>
        <v>perform issu</v>
      </c>
      <c r="B633">
        <f>LEN(keywords_copy[[#This Row],[keyword]])</f>
        <v>12</v>
      </c>
      <c r="C633">
        <v>1</v>
      </c>
      <c r="D633">
        <v>1</v>
      </c>
      <c r="E633" t="s">
        <v>746</v>
      </c>
      <c r="F633">
        <v>1</v>
      </c>
      <c r="G633" t="b">
        <f>COUNTA(_xlfn.TEXTSPLIT(keywords_copy[[#This Row],[processed]]," "))=1</f>
        <v>0</v>
      </c>
      <c r="H633" t="s">
        <v>714</v>
      </c>
      <c r="I633" s="2" t="s">
        <v>715</v>
      </c>
      <c r="K633" cm="1">
        <f t="array" ref="K633">SUM(--((_xlfn.REGEXTEST(keywords_copy[keyword], "\b" &amp; keywords_copy[[#This Row],[keyword]] &amp; ".*")) * (keywords_copy[keep]=1) * (keywords_copy[QA]=keywords_copy[[#This Row],[QA]]) *  (keywords_copy[Redundant]&lt;&gt;1)))</f>
        <v>0</v>
      </c>
      <c r="L633" t="str" cm="1">
        <f t="array" ref="L633">_xlfn.TEXTJOIN(", ", TRUE, _xlfn._xlws.FILTER(keywords_copy[keyword], (_xlfn.REGEXTEST(keywords_copy[keyword], "\b" &amp; keywords_copy[[#This Row],[keyword]] &amp; ".*")) * (keywords_copy[keep]=1)  * (keywords_copy[QA]=keywords_copy[[#This Row],[QA]]) *  (keywords_copy[Redundant]&lt;&gt;1), ""))</f>
        <v/>
      </c>
      <c r="M633" cm="1">
        <f t="array" ref="M633">SUM(--(RIGHT(_xlfn.TEXTSPLIT(keywords_copy[[#This Row],[processed]], ," "), 1) = "I"))</f>
        <v>0</v>
      </c>
      <c r="N633" cm="1">
        <f t="array" ref="N633">SUM(--(RIGHT(_xlfn.TEXTSPLIT(keywords_copy[[#This Row],[processed]], ," "), 2) = "bl"))</f>
        <v>0</v>
      </c>
      <c r="O633" cm="1">
        <f t="array" ref="O633">SUM(--(ISNUMBER(SEARCH(keywords_copy[[#This Row],[keyword]], keywords_copy[keyword]))))</f>
        <v>1</v>
      </c>
      <c r="P633" t="str" cm="1">
        <f t="array" ref="P633">_xlfn.TEXTJOIN(", ", TRUE, _xlfn._xlws.FILTER(keywords_copy[keyword], ISNUMBER(SEARCH(keywords_copy[[#This Row],[keyword]], keywords_copy[keyword])), ""))</f>
        <v>perform issu</v>
      </c>
      <c r="Q633" cm="1">
        <f t="array" ref="Q633">SUM(--((_xlfn.REGEXTEST(keywords_copy[keyword], "^" &amp; keywords_copy[[#This Row],[keyword]] &amp; ".*")) * (keywords_copy[keep]=1) ))</f>
        <v>1</v>
      </c>
      <c r="R633" t="str" cm="1">
        <f t="array" ref="R633">_xlfn.TEXTJOIN(", ", TRUE, _xlfn._xlws.FILTER(keywords_copy[keyword], (_xlfn.REGEXTEST(keywords_copy[keyword], "^" &amp; keywords_copy[[#This Row],[keyword]] &amp; ".*")) * (keywords_copy[keep]=1), ""))</f>
        <v>perform issu</v>
      </c>
      <c r="S633" t="str" cm="1">
        <f t="array" ref="S63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4" spans="1:19" hidden="1" x14ac:dyDescent="0.3">
      <c r="A634" t="str">
        <f>IF(NOT(ISBLANK(keywords_copy[[#This Row],[correct value]])), keywords_copy[[#This Row],[correct value]], keywords_copy[[#This Row],[processed]])</f>
        <v>perform metric</v>
      </c>
      <c r="B634">
        <f>LEN(keywords_copy[[#This Row],[keyword]])</f>
        <v>14</v>
      </c>
      <c r="C634">
        <v>1</v>
      </c>
      <c r="D634">
        <v>1</v>
      </c>
      <c r="E634" t="s">
        <v>746</v>
      </c>
      <c r="F634">
        <v>1</v>
      </c>
      <c r="G634" t="b">
        <f>COUNTA(_xlfn.TEXTSPLIT(keywords_copy[[#This Row],[processed]]," "))=1</f>
        <v>0</v>
      </c>
      <c r="H634" t="s">
        <v>722</v>
      </c>
      <c r="I634" s="2" t="s">
        <v>723</v>
      </c>
      <c r="K634" cm="1">
        <f t="array" ref="K634">SUM(--((_xlfn.REGEXTEST(keywords_copy[keyword], "\b" &amp; keywords_copy[[#This Row],[keyword]] &amp; ".*")) * (keywords_copy[keep]=1) * (keywords_copy[QA]=keywords_copy[[#This Row],[QA]]) *  (keywords_copy[Redundant]&lt;&gt;1)))</f>
        <v>0</v>
      </c>
      <c r="L634" t="str" cm="1">
        <f t="array" ref="L634">_xlfn.TEXTJOIN(", ", TRUE, _xlfn._xlws.FILTER(keywords_copy[keyword], (_xlfn.REGEXTEST(keywords_copy[keyword], "\b" &amp; keywords_copy[[#This Row],[keyword]] &amp; ".*")) * (keywords_copy[keep]=1)  * (keywords_copy[QA]=keywords_copy[[#This Row],[QA]]) *  (keywords_copy[Redundant]&lt;&gt;1), ""))</f>
        <v/>
      </c>
      <c r="M634" cm="1">
        <f t="array" ref="M634">SUM(--(RIGHT(_xlfn.TEXTSPLIT(keywords_copy[[#This Row],[processed]], ," "), 1) = "I"))</f>
        <v>0</v>
      </c>
      <c r="N634" cm="1">
        <f t="array" ref="N634">SUM(--(RIGHT(_xlfn.TEXTSPLIT(keywords_copy[[#This Row],[processed]], ," "), 2) = "bl"))</f>
        <v>0</v>
      </c>
      <c r="O634" cm="1">
        <f t="array" ref="O634">SUM(--(ISNUMBER(SEARCH(keywords_copy[[#This Row],[keyword]], keywords_copy[keyword]))))</f>
        <v>1</v>
      </c>
      <c r="P634" t="str" cm="1">
        <f t="array" ref="P634">_xlfn.TEXTJOIN(", ", TRUE, _xlfn._xlws.FILTER(keywords_copy[keyword], ISNUMBER(SEARCH(keywords_copy[[#This Row],[keyword]], keywords_copy[keyword])), ""))</f>
        <v>perform metric</v>
      </c>
      <c r="Q634" cm="1">
        <f t="array" ref="Q634">SUM(--((_xlfn.REGEXTEST(keywords_copy[keyword], "^" &amp; keywords_copy[[#This Row],[keyword]] &amp; ".*")) * (keywords_copy[keep]=1) ))</f>
        <v>1</v>
      </c>
      <c r="R634" t="str" cm="1">
        <f t="array" ref="R634">_xlfn.TEXTJOIN(", ", TRUE, _xlfn._xlws.FILTER(keywords_copy[keyword], (_xlfn.REGEXTEST(keywords_copy[keyword], "^" &amp; keywords_copy[[#This Row],[keyword]] &amp; ".*")) * (keywords_copy[keep]=1), ""))</f>
        <v>perform metric</v>
      </c>
      <c r="S634" t="str" cm="1">
        <f t="array" ref="S634">""""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5" spans="1:19" hidden="1" x14ac:dyDescent="0.3">
      <c r="A635" t="str">
        <f>IF(NOT(ISBLANK(keywords_copy[[#This Row],[correct value]])), keywords_copy[[#This Row],[correct value]], keywords_copy[[#This Row],[processed]])</f>
        <v>perform model</v>
      </c>
      <c r="B635">
        <f>LEN(keywords_copy[[#This Row],[keyword]])</f>
        <v>13</v>
      </c>
      <c r="C635">
        <v>1</v>
      </c>
      <c r="D635">
        <v>1</v>
      </c>
      <c r="E635" t="s">
        <v>746</v>
      </c>
      <c r="F635">
        <v>1</v>
      </c>
      <c r="G635" t="b">
        <f>COUNTA(_xlfn.TEXTSPLIT(keywords_copy[[#This Row],[processed]]," "))=1</f>
        <v>0</v>
      </c>
      <c r="H635" t="s">
        <v>701</v>
      </c>
      <c r="I635" s="2" t="s">
        <v>702</v>
      </c>
      <c r="K635" cm="1">
        <f t="array" ref="K635">SUM(--((_xlfn.REGEXTEST(keywords_copy[keyword], "\b" &amp; keywords_copy[[#This Row],[keyword]] &amp; ".*")) * (keywords_copy[keep]=1) * (keywords_copy[QA]=keywords_copy[[#This Row],[QA]]) *  (keywords_copy[Redundant]&lt;&gt;1)))</f>
        <v>0</v>
      </c>
      <c r="L635" t="str" cm="1">
        <f t="array" ref="L635">_xlfn.TEXTJOIN(", ", TRUE, _xlfn._xlws.FILTER(keywords_copy[keyword], (_xlfn.REGEXTEST(keywords_copy[keyword], "\b" &amp; keywords_copy[[#This Row],[keyword]] &amp; ".*")) * (keywords_copy[keep]=1)  * (keywords_copy[QA]=keywords_copy[[#This Row],[QA]]) *  (keywords_copy[Redundant]&lt;&gt;1), ""))</f>
        <v/>
      </c>
      <c r="M635" cm="1">
        <f t="array" ref="M635">SUM(--(RIGHT(_xlfn.TEXTSPLIT(keywords_copy[[#This Row],[processed]], ," "), 1) = "I"))</f>
        <v>0</v>
      </c>
      <c r="N635" cm="1">
        <f t="array" ref="N635">SUM(--(RIGHT(_xlfn.TEXTSPLIT(keywords_copy[[#This Row],[processed]], ," "), 2) = "bl"))</f>
        <v>0</v>
      </c>
      <c r="O635" cm="1">
        <f t="array" ref="O635">SUM(--(ISNUMBER(SEARCH(keywords_copy[[#This Row],[keyword]], keywords_copy[keyword]))))</f>
        <v>1</v>
      </c>
      <c r="P635" t="str" cm="1">
        <f t="array" ref="P635">_xlfn.TEXTJOIN(", ", TRUE, _xlfn._xlws.FILTER(keywords_copy[keyword], ISNUMBER(SEARCH(keywords_copy[[#This Row],[keyword]], keywords_copy[keyword])), ""))</f>
        <v>perform model</v>
      </c>
      <c r="Q635" cm="1">
        <f t="array" ref="Q635">SUM(--((_xlfn.REGEXTEST(keywords_copy[keyword], "^" &amp; keywords_copy[[#This Row],[keyword]] &amp; ".*")) * (keywords_copy[keep]=1) ))</f>
        <v>1</v>
      </c>
      <c r="R635" t="str" cm="1">
        <f t="array" ref="R635">_xlfn.TEXTJOIN(", ", TRUE, _xlfn._xlws.FILTER(keywords_copy[keyword], (_xlfn.REGEXTEST(keywords_copy[keyword], "^" &amp; keywords_copy[[#This Row],[keyword]] &amp; ".*")) * (keywords_copy[keep]=1), ""))</f>
        <v>perform model</v>
      </c>
      <c r="S635" t="str" cm="1">
        <f t="array" ref="S63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6" spans="1:19" hidden="1" x14ac:dyDescent="0.3">
      <c r="A636" t="str">
        <f>IF(NOT(ISBLANK(keywords_copy[[#This Row],[correct value]])), keywords_copy[[#This Row],[correct value]], keywords_copy[[#This Row],[processed]])</f>
        <v>perform optim</v>
      </c>
      <c r="B636">
        <f>LEN(keywords_copy[[#This Row],[keyword]])</f>
        <v>13</v>
      </c>
      <c r="C636">
        <v>1</v>
      </c>
      <c r="D636">
        <v>1</v>
      </c>
      <c r="E636" t="s">
        <v>746</v>
      </c>
      <c r="F636">
        <v>1</v>
      </c>
      <c r="G636" t="b">
        <f>COUNTA(_xlfn.TEXTSPLIT(keywords_copy[[#This Row],[processed]]," "))=1</f>
        <v>0</v>
      </c>
      <c r="H636" t="s">
        <v>718</v>
      </c>
      <c r="I636" s="2" t="s">
        <v>719</v>
      </c>
      <c r="K636" cm="1">
        <f t="array" ref="K636">SUM(--((_xlfn.REGEXTEST(keywords_copy[keyword], "\b" &amp; keywords_copy[[#This Row],[keyword]] &amp; ".*")) * (keywords_copy[keep]=1) * (keywords_copy[QA]=keywords_copy[[#This Row],[QA]]) *  (keywords_copy[Redundant]&lt;&gt;1)))</f>
        <v>0</v>
      </c>
      <c r="L636" t="str" cm="1">
        <f t="array" ref="L636">_xlfn.TEXTJOIN(", ", TRUE, _xlfn._xlws.FILTER(keywords_copy[keyword], (_xlfn.REGEXTEST(keywords_copy[keyword], "\b" &amp; keywords_copy[[#This Row],[keyword]] &amp; ".*")) * (keywords_copy[keep]=1)  * (keywords_copy[QA]=keywords_copy[[#This Row],[QA]]) *  (keywords_copy[Redundant]&lt;&gt;1), ""))</f>
        <v/>
      </c>
      <c r="M636" cm="1">
        <f t="array" ref="M636">SUM(--(RIGHT(_xlfn.TEXTSPLIT(keywords_copy[[#This Row],[processed]], ," "), 1) = "I"))</f>
        <v>0</v>
      </c>
      <c r="N636" cm="1">
        <f t="array" ref="N636">SUM(--(RIGHT(_xlfn.TEXTSPLIT(keywords_copy[[#This Row],[processed]], ," "), 2) = "bl"))</f>
        <v>0</v>
      </c>
      <c r="O636" cm="1">
        <f t="array" ref="O636">SUM(--(ISNUMBER(SEARCH(keywords_copy[[#This Row],[keyword]], keywords_copy[keyword]))))</f>
        <v>1</v>
      </c>
      <c r="P636" t="str" cm="1">
        <f t="array" ref="P636">_xlfn.TEXTJOIN(", ", TRUE, _xlfn._xlws.FILTER(keywords_copy[keyword], ISNUMBER(SEARCH(keywords_copy[[#This Row],[keyword]], keywords_copy[keyword])), ""))</f>
        <v>perform optim</v>
      </c>
      <c r="Q636" cm="1">
        <f t="array" ref="Q636">SUM(--((_xlfn.REGEXTEST(keywords_copy[keyword], "^" &amp; keywords_copy[[#This Row],[keyword]] &amp; ".*")) * (keywords_copy[keep]=1) ))</f>
        <v>1</v>
      </c>
      <c r="R636" t="str" cm="1">
        <f t="array" ref="R636">_xlfn.TEXTJOIN(", ", TRUE, _xlfn._xlws.FILTER(keywords_copy[keyword], (_xlfn.REGEXTEST(keywords_copy[keyword], "^" &amp; keywords_copy[[#This Row],[keyword]] &amp; ".*")) * (keywords_copy[keep]=1), ""))</f>
        <v>perform optim</v>
      </c>
      <c r="S636" t="str" cm="1">
        <f t="array" ref="S63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7" spans="1:19" hidden="1" x14ac:dyDescent="0.3">
      <c r="A637" t="str">
        <f>IF(NOT(ISBLANK(keywords_copy[[#This Row],[correct value]])), keywords_copy[[#This Row],[correct value]], keywords_copy[[#This Row],[processed]])</f>
        <v>perform requir</v>
      </c>
      <c r="B637">
        <f>LEN(keywords_copy[[#This Row],[keyword]])</f>
        <v>14</v>
      </c>
      <c r="C637">
        <v>1</v>
      </c>
      <c r="D637">
        <v>1</v>
      </c>
      <c r="E637" t="s">
        <v>746</v>
      </c>
      <c r="F637">
        <v>1</v>
      </c>
      <c r="G637" t="b">
        <f>COUNTA(_xlfn.TEXTSPLIT(keywords_copy[[#This Row],[processed]]," "))=1</f>
        <v>0</v>
      </c>
      <c r="H637" t="s">
        <v>728</v>
      </c>
      <c r="I637" s="2" t="s">
        <v>729</v>
      </c>
      <c r="K637" cm="1">
        <f t="array" ref="K637">SUM(--((_xlfn.REGEXTEST(keywords_copy[keyword], "\b" &amp; keywords_copy[[#This Row],[keyword]] &amp; ".*")) * (keywords_copy[keep]=1) * (keywords_copy[QA]=keywords_copy[[#This Row],[QA]]) *  (keywords_copy[Redundant]&lt;&gt;1)))</f>
        <v>0</v>
      </c>
      <c r="L637" t="str" cm="1">
        <f t="array" ref="L637">_xlfn.TEXTJOIN(", ", TRUE, _xlfn._xlws.FILTER(keywords_copy[keyword], (_xlfn.REGEXTEST(keywords_copy[keyword], "\b" &amp; keywords_copy[[#This Row],[keyword]] &amp; ".*")) * (keywords_copy[keep]=1)  * (keywords_copy[QA]=keywords_copy[[#This Row],[QA]]) *  (keywords_copy[Redundant]&lt;&gt;1), ""))</f>
        <v/>
      </c>
      <c r="M637" cm="1">
        <f t="array" ref="M637">SUM(--(RIGHT(_xlfn.TEXTSPLIT(keywords_copy[[#This Row],[processed]], ," "), 1) = "I"))</f>
        <v>0</v>
      </c>
      <c r="N637" cm="1">
        <f t="array" ref="N637">SUM(--(RIGHT(_xlfn.TEXTSPLIT(keywords_copy[[#This Row],[processed]], ," "), 2) = "bl"))</f>
        <v>0</v>
      </c>
      <c r="O637" cm="1">
        <f t="array" ref="O637">SUM(--(ISNUMBER(SEARCH(keywords_copy[[#This Row],[keyword]], keywords_copy[keyword]))))</f>
        <v>1</v>
      </c>
      <c r="P637" t="str" cm="1">
        <f t="array" ref="P637">_xlfn.TEXTJOIN(", ", TRUE, _xlfn._xlws.FILTER(keywords_copy[keyword], ISNUMBER(SEARCH(keywords_copy[[#This Row],[keyword]], keywords_copy[keyword])), ""))</f>
        <v>perform requir</v>
      </c>
      <c r="Q637" cm="1">
        <f t="array" ref="Q637">SUM(--((_xlfn.REGEXTEST(keywords_copy[keyword], "^" &amp; keywords_copy[[#This Row],[keyword]] &amp; ".*")) * (keywords_copy[keep]=1) ))</f>
        <v>1</v>
      </c>
      <c r="R637" t="str" cm="1">
        <f t="array" ref="R637">_xlfn.TEXTJOIN(", ", TRUE, _xlfn._xlws.FILTER(keywords_copy[keyword], (_xlfn.REGEXTEST(keywords_copy[keyword], "^" &amp; keywords_copy[[#This Row],[keyword]] &amp; ".*")) * (keywords_copy[keep]=1), ""))</f>
        <v>perform requir</v>
      </c>
      <c r="S637" t="str" cm="1">
        <f t="array" ref="S63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8" spans="1:19" hidden="1" x14ac:dyDescent="0.3">
      <c r="A638" t="str">
        <f>IF(NOT(ISBLANK(keywords_copy[[#This Row],[correct value]])), keywords_copy[[#This Row],[correct value]], keywords_copy[[#This Row],[processed]])</f>
        <v>perform target</v>
      </c>
      <c r="B638">
        <f>LEN(keywords_copy[[#This Row],[keyword]])</f>
        <v>14</v>
      </c>
      <c r="C638">
        <v>1</v>
      </c>
      <c r="D638">
        <v>1</v>
      </c>
      <c r="E638" t="s">
        <v>746</v>
      </c>
      <c r="F638">
        <v>1</v>
      </c>
      <c r="G638" t="b">
        <f>COUNTA(_xlfn.TEXTSPLIT(keywords_copy[[#This Row],[processed]]," "))=1</f>
        <v>0</v>
      </c>
      <c r="H638" t="s">
        <v>703</v>
      </c>
      <c r="I638" s="2" t="s">
        <v>704</v>
      </c>
      <c r="K638" cm="1">
        <f t="array" ref="K638">SUM(--((_xlfn.REGEXTEST(keywords_copy[keyword], "\b" &amp; keywords_copy[[#This Row],[keyword]] &amp; ".*")) * (keywords_copy[keep]=1) * (keywords_copy[QA]=keywords_copy[[#This Row],[QA]]) *  (keywords_copy[Redundant]&lt;&gt;1)))</f>
        <v>0</v>
      </c>
      <c r="L638" t="str" cm="1">
        <f t="array" ref="L638">_xlfn.TEXTJOIN(", ", TRUE, _xlfn._xlws.FILTER(keywords_copy[keyword], (_xlfn.REGEXTEST(keywords_copy[keyword], "\b" &amp; keywords_copy[[#This Row],[keyword]] &amp; ".*")) * (keywords_copy[keep]=1)  * (keywords_copy[QA]=keywords_copy[[#This Row],[QA]]) *  (keywords_copy[Redundant]&lt;&gt;1), ""))</f>
        <v/>
      </c>
      <c r="M638" cm="1">
        <f t="array" ref="M638">SUM(--(RIGHT(_xlfn.TEXTSPLIT(keywords_copy[[#This Row],[processed]], ," "), 1) = "I"))</f>
        <v>0</v>
      </c>
      <c r="N638" cm="1">
        <f t="array" ref="N638">SUM(--(RIGHT(_xlfn.TEXTSPLIT(keywords_copy[[#This Row],[processed]], ," "), 2) = "bl"))</f>
        <v>0</v>
      </c>
      <c r="O638" cm="1">
        <f t="array" ref="O638">SUM(--(ISNUMBER(SEARCH(keywords_copy[[#This Row],[keyword]], keywords_copy[keyword]))))</f>
        <v>1</v>
      </c>
      <c r="P638" t="str" cm="1">
        <f t="array" ref="P638">_xlfn.TEXTJOIN(", ", TRUE, _xlfn._xlws.FILTER(keywords_copy[keyword], ISNUMBER(SEARCH(keywords_copy[[#This Row],[keyword]], keywords_copy[keyword])), ""))</f>
        <v>perform target</v>
      </c>
      <c r="Q638" cm="1">
        <f t="array" ref="Q638">SUM(--((_xlfn.REGEXTEST(keywords_copy[keyword], "^" &amp; keywords_copy[[#This Row],[keyword]] &amp; ".*")) * (keywords_copy[keep]=1) ))</f>
        <v>1</v>
      </c>
      <c r="R638" t="str" cm="1">
        <f t="array" ref="R638">_xlfn.TEXTJOIN(", ", TRUE, _xlfn._xlws.FILTER(keywords_copy[keyword], (_xlfn.REGEXTEST(keywords_copy[keyword], "^" &amp; keywords_copy[[#This Row],[keyword]] &amp; ".*")) * (keywords_copy[keep]=1), ""))</f>
        <v>perform target</v>
      </c>
      <c r="S638" t="str" cm="1">
        <f t="array" ref="S63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39" spans="1:19" hidden="1" x14ac:dyDescent="0.3">
      <c r="A639" t="str">
        <f>IF(NOT(ISBLANK(keywords_copy[[#This Row],[correct value]])), keywords_copy[[#This Row],[correct value]], keywords_copy[[#This Row],[processed]])</f>
        <v>perform test</v>
      </c>
      <c r="B639">
        <f>LEN(keywords_copy[[#This Row],[keyword]])</f>
        <v>12</v>
      </c>
      <c r="C639">
        <v>1</v>
      </c>
      <c r="D639">
        <v>1</v>
      </c>
      <c r="E639" t="s">
        <v>746</v>
      </c>
      <c r="F639">
        <v>1</v>
      </c>
      <c r="G639" t="b">
        <f>COUNTA(_xlfn.TEXTSPLIT(keywords_copy[[#This Row],[processed]]," "))=1</f>
        <v>0</v>
      </c>
      <c r="H639" t="s">
        <v>710</v>
      </c>
      <c r="I639" s="2" t="s">
        <v>711</v>
      </c>
      <c r="K639" cm="1">
        <f t="array" ref="K639">SUM(--((_xlfn.REGEXTEST(keywords_copy[keyword], "\b" &amp; keywords_copy[[#This Row],[keyword]] &amp; ".*")) * (keywords_copy[keep]=1) * (keywords_copy[QA]=keywords_copy[[#This Row],[QA]]) *  (keywords_copy[Redundant]&lt;&gt;1)))</f>
        <v>0</v>
      </c>
      <c r="L639" t="str" cm="1">
        <f t="array" ref="L639">_xlfn.TEXTJOIN(", ", TRUE, _xlfn._xlws.FILTER(keywords_copy[keyword], (_xlfn.REGEXTEST(keywords_copy[keyword], "\b" &amp; keywords_copy[[#This Row],[keyword]] &amp; ".*")) * (keywords_copy[keep]=1)  * (keywords_copy[QA]=keywords_copy[[#This Row],[QA]]) *  (keywords_copy[Redundant]&lt;&gt;1), ""))</f>
        <v/>
      </c>
      <c r="M639" cm="1">
        <f t="array" ref="M639">SUM(--(RIGHT(_xlfn.TEXTSPLIT(keywords_copy[[#This Row],[processed]], ," "), 1) = "I"))</f>
        <v>0</v>
      </c>
      <c r="N639" cm="1">
        <f t="array" ref="N639">SUM(--(RIGHT(_xlfn.TEXTSPLIT(keywords_copy[[#This Row],[processed]], ," "), 2) = "bl"))</f>
        <v>0</v>
      </c>
      <c r="O639" cm="1">
        <f t="array" ref="O639">SUM(--(ISNUMBER(SEARCH(keywords_copy[[#This Row],[keyword]], keywords_copy[keyword]))))</f>
        <v>1</v>
      </c>
      <c r="P639" t="str" cm="1">
        <f t="array" ref="P639">_xlfn.TEXTJOIN(", ", TRUE, _xlfn._xlws.FILTER(keywords_copy[keyword], ISNUMBER(SEARCH(keywords_copy[[#This Row],[keyword]], keywords_copy[keyword])), ""))</f>
        <v>perform test</v>
      </c>
      <c r="Q639" cm="1">
        <f t="array" ref="Q639">SUM(--((_xlfn.REGEXTEST(keywords_copy[keyword], "^" &amp; keywords_copy[[#This Row],[keyword]] &amp; ".*")) * (keywords_copy[keep]=1) ))</f>
        <v>1</v>
      </c>
      <c r="R639" t="str" cm="1">
        <f t="array" ref="R639">_xlfn.TEXTJOIN(", ", TRUE, _xlfn._xlws.FILTER(keywords_copy[keyword], (_xlfn.REGEXTEST(keywords_copy[keyword], "^" &amp; keywords_copy[[#This Row],[keyword]] &amp; ".*")) * (keywords_copy[keep]=1), ""))</f>
        <v>perform test</v>
      </c>
      <c r="S639" t="str" cm="1">
        <f t="array" ref="S63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40" spans="1:19" hidden="1" x14ac:dyDescent="0.3">
      <c r="A640" t="str">
        <f>IF(NOT(ISBLANK(keywords_copy[[#This Row],[correct value]])), keywords_copy[[#This Row],[correct value]], keywords_copy[[#This Row],[processed]])</f>
        <v>prevent</v>
      </c>
      <c r="B640">
        <f>LEN(keywords_copy[[#This Row],[keyword]])</f>
        <v>7</v>
      </c>
      <c r="C640">
        <v>0</v>
      </c>
      <c r="D640">
        <v>1</v>
      </c>
      <c r="E640" t="s">
        <v>969</v>
      </c>
      <c r="G640" t="b">
        <f>COUNTA(_xlfn.TEXTSPLIT(keywords_copy[[#This Row],[processed]]," "))=1</f>
        <v>1</v>
      </c>
      <c r="H640" t="s">
        <v>893</v>
      </c>
      <c r="I640" s="2" t="s">
        <v>894</v>
      </c>
      <c r="K640" cm="1">
        <f t="array" ref="K640">SUM(--((_xlfn.REGEXTEST(keywords_copy[keyword], "\b" &amp; keywords_copy[[#This Row],[keyword]] &amp; ".*")) * (keywords_copy[keep]=1) * (keywords_copy[QA]=keywords_copy[[#This Row],[QA]]) *  (keywords_copy[Redundant]&lt;&gt;1)))</f>
        <v>1</v>
      </c>
      <c r="L640" t="str" cm="1">
        <f t="array" ref="L640">_xlfn.TEXTJOIN(", ", TRUE, _xlfn._xlws.FILTER(keywords_copy[keyword], (_xlfn.REGEXTEST(keywords_copy[keyword], "\b" &amp; keywords_copy[[#This Row],[keyword]] &amp; ".*")) * (keywords_copy[keep]=1)  * (keywords_copy[QA]=keywords_copy[[#This Row],[QA]]) *  (keywords_copy[Redundant]&lt;&gt;1), ""))</f>
        <v>prevent</v>
      </c>
      <c r="M640" cm="1">
        <f t="array" ref="M640">SUM(--(RIGHT(_xlfn.TEXTSPLIT(keywords_copy[[#This Row],[processed]], ," "), 1) = "I"))</f>
        <v>0</v>
      </c>
      <c r="N640" cm="1">
        <f t="array" ref="N640">SUM(--(RIGHT(_xlfn.TEXTSPLIT(keywords_copy[[#This Row],[processed]], ," "), 2) = "bl"))</f>
        <v>0</v>
      </c>
      <c r="O640" cm="1">
        <f t="array" ref="O640">SUM(--(ISNUMBER(SEARCH(keywords_copy[[#This Row],[keyword]], keywords_copy[keyword]))))</f>
        <v>1</v>
      </c>
      <c r="P640" t="str" cm="1">
        <f t="array" ref="P640">_xlfn.TEXTJOIN(", ", TRUE, _xlfn._xlws.FILTER(keywords_copy[keyword], ISNUMBER(SEARCH(keywords_copy[[#This Row],[keyword]], keywords_copy[keyword])), ""))</f>
        <v>prevent</v>
      </c>
      <c r="Q640" cm="1">
        <f t="array" ref="Q640">SUM(--((_xlfn.REGEXTEST(keywords_copy[keyword], "^" &amp; keywords_copy[[#This Row],[keyword]] &amp; ".*")) * (keywords_copy[keep]=1) ))</f>
        <v>1</v>
      </c>
      <c r="R640" t="str" cm="1">
        <f t="array" ref="R640">_xlfn.TEXTJOIN(", ", TRUE, _xlfn._xlws.FILTER(keywords_copy[keyword], (_xlfn.REGEXTEST(keywords_copy[keyword], "^" &amp; keywords_copy[[#This Row],[keyword]] &amp; ".*")) * (keywords_copy[keep]=1), ""))</f>
        <v>prevent</v>
      </c>
      <c r="S640" t="str" cm="1">
        <f t="array" ref="S64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41" spans="1:19" hidden="1" x14ac:dyDescent="0.3">
      <c r="A641" t="str">
        <f>IF(NOT(ISBLANK(keywords_copy[[#This Row],[correct value]])), keywords_copy[[#This Row],[correct value]], keywords_copy[[#This Row],[processed]])</f>
        <v>person</v>
      </c>
      <c r="B641">
        <f>LEN(keywords_copy[[#This Row],[keyword]])</f>
        <v>6</v>
      </c>
      <c r="C641">
        <v>0</v>
      </c>
      <c r="D641">
        <v>1</v>
      </c>
      <c r="E641" t="s">
        <v>1383</v>
      </c>
      <c r="G641" t="b">
        <f>COUNTA(_xlfn.TEXTSPLIT(keywords_copy[[#This Row],[processed]]," "))=1</f>
        <v>1</v>
      </c>
      <c r="H641" t="s">
        <v>1294</v>
      </c>
      <c r="I641" s="2" t="s">
        <v>1295</v>
      </c>
      <c r="K641" cm="1">
        <f t="array" ref="K641">SUM(--((_xlfn.REGEXTEST(keywords_copy[keyword], "\b" &amp; keywords_copy[[#This Row],[keyword]] &amp; ".*")) * (keywords_copy[keep]=1) * (keywords_copy[QA]=keywords_copy[[#This Row],[QA]]) *  (keywords_copy[Redundant]&lt;&gt;1)))</f>
        <v>1</v>
      </c>
      <c r="L641" t="str" cm="1">
        <f t="array" ref="L641">_xlfn.TEXTJOIN(", ", TRUE, _xlfn._xlws.FILTER(keywords_copy[keyword], (_xlfn.REGEXTEST(keywords_copy[keyword], "\b" &amp; keywords_copy[[#This Row],[keyword]] &amp; ".*")) * (keywords_copy[keep]=1)  * (keywords_copy[QA]=keywords_copy[[#This Row],[QA]]) *  (keywords_copy[Redundant]&lt;&gt;1), ""))</f>
        <v>person</v>
      </c>
      <c r="M641" cm="1">
        <f t="array" ref="M641">SUM(--(RIGHT(_xlfn.TEXTSPLIT(keywords_copy[[#This Row],[processed]], ," "), 1) = "I"))</f>
        <v>0</v>
      </c>
      <c r="N641" cm="1">
        <f t="array" ref="N641">SUM(--(RIGHT(_xlfn.TEXTSPLIT(keywords_copy[[#This Row],[processed]], ," "), 2) = "bl"))</f>
        <v>0</v>
      </c>
      <c r="O641" cm="1">
        <f t="array" ref="O641">SUM(--(ISNUMBER(SEARCH(keywords_copy[[#This Row],[keyword]], keywords_copy[keyword]))))</f>
        <v>2</v>
      </c>
      <c r="P641" t="str" cm="1">
        <f t="array" ref="P641">_xlfn.TEXTJOIN(", ", TRUE, _xlfn._xlws.FILTER(keywords_copy[keyword], ISNUMBER(SEARCH(keywords_copy[[#This Row],[keyword]], keywords_copy[keyword])), ""))</f>
        <v>imperson, person</v>
      </c>
      <c r="Q641" cm="1">
        <f t="array" ref="Q641">SUM(--((_xlfn.REGEXTEST(keywords_copy[keyword], "^" &amp; keywords_copy[[#This Row],[keyword]] &amp; ".*")) * (keywords_copy[keep]=1) ))</f>
        <v>1</v>
      </c>
      <c r="R641" t="str" cm="1">
        <f t="array" ref="R641">_xlfn.TEXTJOIN(", ", TRUE, _xlfn._xlws.FILTER(keywords_copy[keyword], (_xlfn.REGEXTEST(keywords_copy[keyword], "^" &amp; keywords_copy[[#This Row],[keyword]] &amp; ".*")) * (keywords_copy[keep]=1), ""))</f>
        <v>person</v>
      </c>
      <c r="S641" t="str" cm="1">
        <f t="array" ref="S641">""""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42" spans="1:19" hidden="1" x14ac:dyDescent="0.3">
      <c r="A642" t="str">
        <f>IF(NOT(ISBLANK(keywords_copy[[#This Row],[correct value]])), keywords_copy[[#This Row],[correct value]], keywords_copy[[#This Row],[processed]])</f>
        <v>model</v>
      </c>
      <c r="B642">
        <f>LEN(keywords_copy[[#This Row],[keyword]])</f>
        <v>5</v>
      </c>
      <c r="C642">
        <v>0</v>
      </c>
      <c r="D642">
        <v>1</v>
      </c>
      <c r="E642" t="s">
        <v>1184</v>
      </c>
      <c r="G642" t="b">
        <f>COUNTA(_xlfn.TEXTSPLIT(keywords_copy[[#This Row],[processed]]," "))=1</f>
        <v>1</v>
      </c>
      <c r="H642" t="s">
        <v>334</v>
      </c>
      <c r="I642" s="2" t="s">
        <v>334</v>
      </c>
      <c r="K642" cm="1">
        <f t="array" ref="K642">SUM(--((_xlfn.REGEXTEST(keywords_copy[keyword], "\b" &amp; keywords_copy[[#This Row],[keyword]] &amp; ".*")) * (keywords_copy[keep]=1) * (keywords_copy[QA]=keywords_copy[[#This Row],[QA]]) *  (keywords_copy[Redundant]&lt;&gt;1)))</f>
        <v>1</v>
      </c>
      <c r="L642" t="str" cm="1">
        <f t="array" ref="L642">_xlfn.TEXTJOIN(", ", TRUE, _xlfn._xlws.FILTER(keywords_copy[keyword], (_xlfn.REGEXTEST(keywords_copy[keyword], "\b" &amp; keywords_copy[[#This Row],[keyword]] &amp; ".*")) * (keywords_copy[keep]=1)  * (keywords_copy[QA]=keywords_copy[[#This Row],[QA]]) *  (keywords_copy[Redundant]&lt;&gt;1), ""))</f>
        <v>model</v>
      </c>
      <c r="M642" cm="1">
        <f t="array" ref="M642">SUM(--(RIGHT(_xlfn.TEXTSPLIT(keywords_copy[[#This Row],[processed]], ," "), 1) = "I"))</f>
        <v>0</v>
      </c>
      <c r="N642" cm="1">
        <f t="array" ref="N642">SUM(--(RIGHT(_xlfn.TEXTSPLIT(keywords_copy[[#This Row],[processed]], ," "), 2) = "bl"))</f>
        <v>0</v>
      </c>
      <c r="O642" cm="1">
        <f t="array" ref="O642">SUM(--(ISNUMBER(SEARCH(keywords_copy[[#This Row],[keyword]], keywords_copy[keyword]))))</f>
        <v>16</v>
      </c>
      <c r="P642" t="str" cm="1">
        <f t="array" ref="P642">_xlfn.TEXTJOIN(", ", TRUE, _xlfn._xlws.FILTER(keywords_copy[keyword], ISNUMBER(SEARCH(keywords_copy[[#This Row],[keyword]], keywords_copy[keyword])), ""))</f>
        <v>architectur model, behavior model, bidirect model transform, compon model, data model, process model, execut model, topolog model, testab model, matur model, model, model transform, perform model, model, threat model, view model</v>
      </c>
      <c r="Q642" cm="1">
        <f t="array" ref="Q642">SUM(--((_xlfn.REGEXTEST(keywords_copy[keyword], "^" &amp; keywords_copy[[#This Row],[keyword]] &amp; ".*")) * (keywords_copy[keep]=1) ))</f>
        <v>3</v>
      </c>
      <c r="R642" t="str" cm="1">
        <f t="array" ref="R642">_xlfn.TEXTJOIN(", ", TRUE, _xlfn._xlws.FILTER(keywords_copy[keyword], (_xlfn.REGEXTEST(keywords_copy[keyword], "^" &amp; keywords_copy[[#This Row],[keyword]] &amp; ".*")) * (keywords_copy[keep]=1), ""))</f>
        <v>model, model transform, model</v>
      </c>
      <c r="S642" t="str" cm="1">
        <f t="array" ref="S64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43" spans="1:19" hidden="1" x14ac:dyDescent="0.3">
      <c r="A643" t="str">
        <f>IF(NOT(ISBLANK(keywords_copy[[#This Row],[correct value]])), keywords_copy[[#This Row],[correct value]], keywords_copy[[#This Row],[processed]])</f>
        <v>ping</v>
      </c>
      <c r="B643">
        <f>LEN(keywords_copy[[#This Row],[keyword]])</f>
        <v>4</v>
      </c>
      <c r="C643">
        <v>0</v>
      </c>
      <c r="D643">
        <v>1</v>
      </c>
      <c r="E643" t="s">
        <v>131</v>
      </c>
      <c r="G643" t="b">
        <f>COUNTA(_xlfn.TEXTSPLIT(keywords_copy[[#This Row],[processed]]," "))=1</f>
        <v>1</v>
      </c>
      <c r="H643" t="s">
        <v>172</v>
      </c>
      <c r="I643" t="s">
        <v>172</v>
      </c>
      <c r="K643" cm="1">
        <f t="array" ref="K643">SUM(--((_xlfn.REGEXTEST(keywords_copy[keyword], "\b" &amp; keywords_copy[[#This Row],[keyword]] &amp; ".*")) * (keywords_copy[keep]=1) * (keywords_copy[QA]=keywords_copy[[#This Row],[QA]]) *  (keywords_copy[Redundant]&lt;&gt;1)))</f>
        <v>1</v>
      </c>
      <c r="L643" t="str" cm="1">
        <f t="array" ref="L643">_xlfn.TEXTJOIN(", ", TRUE, _xlfn._xlws.FILTER(keywords_copy[keyword], (_xlfn.REGEXTEST(keywords_copy[keyword], "\b" &amp; keywords_copy[[#This Row],[keyword]] &amp; ".*")) * (keywords_copy[keep]=1)  * (keywords_copy[QA]=keywords_copy[[#This Row],[QA]]) *  (keywords_copy[Redundant]&lt;&gt;1), ""))</f>
        <v>ping</v>
      </c>
      <c r="M643" cm="1">
        <f t="array" ref="M643">SUM(--(RIGHT(_xlfn.TEXTSPLIT(keywords_copy[[#This Row],[processed]], ," "), 1) = "I"))</f>
        <v>0</v>
      </c>
      <c r="N643" cm="1">
        <f t="array" ref="N643">SUM(--(RIGHT(_xlfn.TEXTSPLIT(keywords_copy[[#This Row],[processed]], ," "), 2) = "bl"))</f>
        <v>0</v>
      </c>
      <c r="O643" cm="1">
        <f t="array" ref="O643">SUM(--(ISNUMBER(SEARCH(keywords_copy[[#This Row],[keyword]], keywords_copy[keyword]))))</f>
        <v>1</v>
      </c>
      <c r="P643" t="str" cm="1">
        <f t="array" ref="P643">_xlfn.TEXTJOIN(", ", TRUE, _xlfn._xlws.FILTER(keywords_copy[keyword], ISNUMBER(SEARCH(keywords_copy[[#This Row],[keyword]], keywords_copy[keyword])), ""))</f>
        <v>ping</v>
      </c>
      <c r="Q643" cm="1">
        <f t="array" ref="Q643">SUM(--((_xlfn.REGEXTEST(keywords_copy[keyword], "^" &amp; keywords_copy[[#This Row],[keyword]] &amp; ".*")) * (keywords_copy[keep]=1) ))</f>
        <v>1</v>
      </c>
      <c r="R643" t="str" cm="1">
        <f t="array" ref="R643">_xlfn.TEXTJOIN(", ", TRUE, _xlfn._xlws.FILTER(keywords_copy[keyword], (_xlfn.REGEXTEST(keywords_copy[keyword], "^" &amp; keywords_copy[[#This Row],[keyword]] &amp; ".*")) * (keywords_copy[keep]=1), ""))</f>
        <v>ping</v>
      </c>
      <c r="S643" t="str" cm="1">
        <f t="array" ref="S64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44" spans="1:19" hidden="1" x14ac:dyDescent="0.3">
      <c r="A644" t="str">
        <f>IF(NOT(ISBLANK(keywords_copy[[#This Row],[correct value]])), keywords_copy[[#This Row],[correct value]], keywords_copy[[#This Row],[processed]])</f>
        <v>pipelin</v>
      </c>
      <c r="B644">
        <f>LEN(keywords_copy[[#This Row],[keyword]])</f>
        <v>7</v>
      </c>
      <c r="C644">
        <v>0</v>
      </c>
      <c r="D644">
        <v>1</v>
      </c>
      <c r="E644" t="s">
        <v>390</v>
      </c>
      <c r="G644" t="b">
        <f>COUNTA(_xlfn.TEXTSPLIT(keywords_copy[[#This Row],[processed]]," "))=1</f>
        <v>1</v>
      </c>
      <c r="H644" t="s">
        <v>269</v>
      </c>
      <c r="I644" s="2" t="s">
        <v>270</v>
      </c>
      <c r="K644" cm="1">
        <f t="array" ref="K644">SUM(--((_xlfn.REGEXTEST(keywords_copy[keyword], "\b" &amp; keywords_copy[[#This Row],[keyword]] &amp; ".*")) * (keywords_copy[keep]=1) * (keywords_copy[QA]=keywords_copy[[#This Row],[QA]]) *  (keywords_copy[Redundant]&lt;&gt;1)))</f>
        <v>1</v>
      </c>
      <c r="L644" t="str" cm="1">
        <f t="array" ref="L644">_xlfn.TEXTJOIN(", ", TRUE, _xlfn._xlws.FILTER(keywords_copy[keyword], (_xlfn.REGEXTEST(keywords_copy[keyword], "\b" &amp; keywords_copy[[#This Row],[keyword]] &amp; ".*")) * (keywords_copy[keep]=1)  * (keywords_copy[QA]=keywords_copy[[#This Row],[QA]]) *  (keywords_copy[Redundant]&lt;&gt;1), ""))</f>
        <v>pipelin</v>
      </c>
      <c r="M644" cm="1">
        <f t="array" ref="M644">SUM(--(RIGHT(_xlfn.TEXTSPLIT(keywords_copy[[#This Row],[processed]], ," "), 1) = "I"))</f>
        <v>0</v>
      </c>
      <c r="N644" cm="1">
        <f t="array" ref="N644">SUM(--(RIGHT(_xlfn.TEXTSPLIT(keywords_copy[[#This Row],[processed]], ," "), 2) = "bl"))</f>
        <v>0</v>
      </c>
      <c r="O644" cm="1">
        <f t="array" ref="O644">SUM(--(ISNUMBER(SEARCH(keywords_copy[[#This Row],[keyword]], keywords_copy[keyword]))))</f>
        <v>2</v>
      </c>
      <c r="P644" t="str" cm="1">
        <f t="array" ref="P644">_xlfn.TEXTJOIN(", ", TRUE, _xlfn._xlws.FILTER(keywords_copy[keyword], ISNUMBER(SEARCH(keywords_copy[[#This Row],[keyword]], keywords_copy[keyword])), ""))</f>
        <v>pipelin, pipelin</v>
      </c>
      <c r="Q644" cm="1">
        <f t="array" ref="Q644">SUM(--((_xlfn.REGEXTEST(keywords_copy[keyword], "^" &amp; keywords_copy[[#This Row],[keyword]] &amp; ".*")) * (keywords_copy[keep]=1) ))</f>
        <v>2</v>
      </c>
      <c r="R644" t="str" cm="1">
        <f t="array" ref="R644">_xlfn.TEXTJOIN(", ", TRUE, _xlfn._xlws.FILTER(keywords_copy[keyword], (_xlfn.REGEXTEST(keywords_copy[keyword], "^" &amp; keywords_copy[[#This Row],[keyword]] &amp; ".*")) * (keywords_copy[keep]=1), ""))</f>
        <v>pipelin, pipelin</v>
      </c>
      <c r="S644" t="str" cm="1">
        <f t="array" ref="S64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45" spans="1:19" hidden="1" x14ac:dyDescent="0.3">
      <c r="A645" t="str">
        <f>IF(NOT(ISBLANK(keywords_copy[[#This Row],[correct value]])), keywords_copy[[#This Row],[correct value]], keywords_copy[[#This Row],[processed]])</f>
        <v>pipelin</v>
      </c>
      <c r="B645">
        <f>LEN(keywords_copy[[#This Row],[keyword]])</f>
        <v>7</v>
      </c>
      <c r="C645">
        <v>0</v>
      </c>
      <c r="D645">
        <v>1</v>
      </c>
      <c r="E645" t="s">
        <v>492</v>
      </c>
      <c r="G645" t="b">
        <f>COUNTA(_xlfn.TEXTSPLIT(keywords_copy[[#This Row],[processed]]," "))=1</f>
        <v>1</v>
      </c>
      <c r="H645" t="s">
        <v>269</v>
      </c>
      <c r="I645" s="2" t="s">
        <v>270</v>
      </c>
      <c r="K645" cm="1">
        <f t="array" ref="K645">SUM(--((_xlfn.REGEXTEST(keywords_copy[keyword], "\b" &amp; keywords_copy[[#This Row],[keyword]] &amp; ".*")) * (keywords_copy[keep]=1) * (keywords_copy[QA]=keywords_copy[[#This Row],[QA]]) *  (keywords_copy[Redundant]&lt;&gt;1)))</f>
        <v>1</v>
      </c>
      <c r="L645" t="str" cm="1">
        <f t="array" ref="L645">_xlfn.TEXTJOIN(", ", TRUE, _xlfn._xlws.FILTER(keywords_copy[keyword], (_xlfn.REGEXTEST(keywords_copy[keyword], "\b" &amp; keywords_copy[[#This Row],[keyword]] &amp; ".*")) * (keywords_copy[keep]=1)  * (keywords_copy[QA]=keywords_copy[[#This Row],[QA]]) *  (keywords_copy[Redundant]&lt;&gt;1), ""))</f>
        <v>pipelin</v>
      </c>
      <c r="M645" cm="1">
        <f t="array" ref="M645">SUM(--(RIGHT(_xlfn.TEXTSPLIT(keywords_copy[[#This Row],[processed]], ," "), 1) = "I"))</f>
        <v>0</v>
      </c>
      <c r="N645" cm="1">
        <f t="array" ref="N645">SUM(--(RIGHT(_xlfn.TEXTSPLIT(keywords_copy[[#This Row],[processed]], ," "), 2) = "bl"))</f>
        <v>0</v>
      </c>
      <c r="O645" cm="1">
        <f t="array" ref="O645">SUM(--(ISNUMBER(SEARCH(keywords_copy[[#This Row],[keyword]], keywords_copy[keyword]))))</f>
        <v>2</v>
      </c>
      <c r="P645" t="str" cm="1">
        <f t="array" ref="P645">_xlfn.TEXTJOIN(", ", TRUE, _xlfn._xlws.FILTER(keywords_copy[keyword], ISNUMBER(SEARCH(keywords_copy[[#This Row],[keyword]], keywords_copy[keyword])), ""))</f>
        <v>pipelin, pipelin</v>
      </c>
      <c r="Q645" cm="1">
        <f t="array" ref="Q645">SUM(--((_xlfn.REGEXTEST(keywords_copy[keyword], "^" &amp; keywords_copy[[#This Row],[keyword]] &amp; ".*")) * (keywords_copy[keep]=1) ))</f>
        <v>2</v>
      </c>
      <c r="R645" t="str" cm="1">
        <f t="array" ref="R645">_xlfn.TEXTJOIN(", ", TRUE, _xlfn._xlws.FILTER(keywords_copy[keyword], (_xlfn.REGEXTEST(keywords_copy[keyword], "^" &amp; keywords_copy[[#This Row],[keyword]] &amp; ".*")) * (keywords_copy[keep]=1), ""))</f>
        <v>pipelin, pipelin</v>
      </c>
      <c r="S645" t="str" cm="1">
        <f t="array" ref="S64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46" spans="1:19" x14ac:dyDescent="0.3">
      <c r="A646" s="6" t="str">
        <f>IF(NOT(ISBLANK(keywords_copy[[#This Row],[correct value]])), keywords_copy[[#This Row],[correct value]], keywords_copy[[#This Row],[processed]])</f>
        <v>plug-and-play</v>
      </c>
      <c r="B646" s="6">
        <f>LEN(keywords_copy[[#This Row],[keyword]])</f>
        <v>13</v>
      </c>
      <c r="C646">
        <v>0</v>
      </c>
      <c r="D646">
        <v>0</v>
      </c>
      <c r="E646" t="s">
        <v>541</v>
      </c>
      <c r="G646" t="b">
        <f>COUNTA(_xlfn.TEXTSPLIT(keywords_copy[[#This Row],[processed]]," "))=1</f>
        <v>1</v>
      </c>
      <c r="H646" t="s">
        <v>54</v>
      </c>
      <c r="I646" t="s">
        <v>54</v>
      </c>
      <c r="K646" cm="1">
        <f t="array" ref="K646">SUM(--((_xlfn.REGEXTEST(keywords_copy[keyword], "\b" &amp; keywords_copy[[#This Row],[keyword]] &amp; ".*")) * (keywords_copy[keep]=1) * (keywords_copy[QA]=keywords_copy[[#This Row],[QA]]) *  (keywords_copy[Redundant]&lt;&gt;1)))</f>
        <v>0</v>
      </c>
      <c r="L646" t="str" cm="1">
        <f t="array" ref="L646">_xlfn.TEXTJOIN(", ", TRUE, _xlfn._xlws.FILTER(keywords_copy[keyword], (_xlfn.REGEXTEST(keywords_copy[keyword], "\b" &amp; keywords_copy[[#This Row],[keyword]] &amp; ".*")) * (keywords_copy[keep]=1)  * (keywords_copy[QA]=keywords_copy[[#This Row],[QA]]) *  (keywords_copy[Redundant]&lt;&gt;1), ""))</f>
        <v/>
      </c>
      <c r="M646" cm="1">
        <f t="array" ref="M646">SUM(--(RIGHT(_xlfn.TEXTSPLIT(keywords_copy[[#This Row],[processed]], ," "), 1) = "I"))</f>
        <v>0</v>
      </c>
      <c r="N646" cm="1">
        <f t="array" ref="N646">SUM(--(RIGHT(_xlfn.TEXTSPLIT(keywords_copy[[#This Row],[processed]], ," "), 2) = "bl"))</f>
        <v>0</v>
      </c>
      <c r="O646" cm="1">
        <f t="array" ref="O646">SUM(--(ISNUMBER(SEARCH(keywords_copy[[#This Row],[keyword]], keywords_copy[keyword]))))</f>
        <v>2</v>
      </c>
      <c r="P646" t="str" cm="1">
        <f t="array" ref="P646">_xlfn.TEXTJOIN(", ", TRUE, _xlfn._xlws.FILTER(keywords_copy[keyword], ISNUMBER(SEARCH(keywords_copy[[#This Row],[keyword]], keywords_copy[keyword])), ""))</f>
        <v>plug-and-play, plug-and-play</v>
      </c>
      <c r="Q646" cm="1">
        <f t="array" ref="Q646">SUM(--((_xlfn.REGEXTEST(keywords_copy[keyword], "^" &amp; keywords_copy[[#This Row],[keyword]] &amp; ".*")) * (keywords_copy[keep]=1) ))</f>
        <v>1</v>
      </c>
      <c r="R646" t="str" cm="1">
        <f t="array" ref="R646">_xlfn.TEXTJOIN(", ", TRUE, _xlfn._xlws.FILTER(keywords_copy[keyword], (_xlfn.REGEXTEST(keywords_copy[keyword], "^" &amp; keywords_copy[[#This Row],[keyword]] &amp; ".*")) * (keywords_copy[keep]=1), ""))</f>
        <v>plug-and-play</v>
      </c>
      <c r="S646" t="str" cm="1">
        <f t="array" ref="S64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47" spans="1:19" hidden="1" x14ac:dyDescent="0.3">
      <c r="A647" t="str">
        <f>IF(NOT(ISBLANK(keywords_copy[[#This Row],[correct value]])), keywords_copy[[#This Row],[correct value]], keywords_copy[[#This Row],[processed]])</f>
        <v>control</v>
      </c>
      <c r="B647">
        <f>LEN(keywords_copy[[#This Row],[keyword]])</f>
        <v>7</v>
      </c>
      <c r="C647">
        <v>0</v>
      </c>
      <c r="D647">
        <v>1</v>
      </c>
      <c r="E647" t="s">
        <v>1262</v>
      </c>
      <c r="G647" t="b">
        <f>COUNTA(_xlfn.TEXTSPLIT(keywords_copy[[#This Row],[processed]]," "))=1</f>
        <v>1</v>
      </c>
      <c r="H647" t="s">
        <v>1036</v>
      </c>
      <c r="I647" s="2" t="s">
        <v>1036</v>
      </c>
      <c r="K647" cm="1">
        <f t="array" ref="K647">SUM(--((_xlfn.REGEXTEST(keywords_copy[keyword], "\b" &amp; keywords_copy[[#This Row],[keyword]] &amp; ".*")) * (keywords_copy[keep]=1) * (keywords_copy[QA]=keywords_copy[[#This Row],[QA]]) *  (keywords_copy[Redundant]&lt;&gt;1)))</f>
        <v>1</v>
      </c>
      <c r="L647" t="str" cm="1">
        <f t="array" ref="L647">_xlfn.TEXTJOIN(", ", TRUE, _xlfn._xlws.FILTER(keywords_copy[keyword], (_xlfn.REGEXTEST(keywords_copy[keyword], "\b" &amp; keywords_copy[[#This Row],[keyword]] &amp; ".*")) * (keywords_copy[keep]=1)  * (keywords_copy[QA]=keywords_copy[[#This Row],[QA]]) *  (keywords_copy[Redundant]&lt;&gt;1), ""))</f>
        <v>control</v>
      </c>
      <c r="M647" cm="1">
        <f t="array" ref="M647">SUM(--(RIGHT(_xlfn.TEXTSPLIT(keywords_copy[[#This Row],[processed]], ," "), 1) = "I"))</f>
        <v>0</v>
      </c>
      <c r="N647" cm="1">
        <f t="array" ref="N647">SUM(--(RIGHT(_xlfn.TEXTSPLIT(keywords_copy[[#This Row],[processed]], ," "), 2) = "bl"))</f>
        <v>0</v>
      </c>
      <c r="O647" cm="1">
        <f t="array" ref="O647">SUM(--(ISNUMBER(SEARCH(keywords_copy[[#This Row],[keyword]], keywords_copy[keyword]))))</f>
        <v>8</v>
      </c>
      <c r="P647" t="str" cm="1">
        <f t="array" ref="P647">_xlfn.TEXTJOIN(", ", TRUE, _xlfn._xlws.FILTER(keywords_copy[keyword], ISNUMBER(SEARCH(keywords_copy[[#This Row],[keyword]], keywords_copy[keyword])), ""))</f>
        <v>access control, process-control, control action, control-flow, controlstructur, controltopolog, control, control</v>
      </c>
      <c r="Q647" cm="1">
        <f t="array" ref="Q647">SUM(--((_xlfn.REGEXTEST(keywords_copy[keyword], "^" &amp; keywords_copy[[#This Row],[keyword]] &amp; ".*")) * (keywords_copy[keep]=1) ))</f>
        <v>5</v>
      </c>
      <c r="R647" t="str" cm="1">
        <f t="array" ref="R647">_xlfn.TEXTJOIN(", ", TRUE, _xlfn._xlws.FILTER(keywords_copy[keyword], (_xlfn.REGEXTEST(keywords_copy[keyword], "^" &amp; keywords_copy[[#This Row],[keyword]] &amp; ".*")) * (keywords_copy[keep]=1), ""))</f>
        <v>control action, controlstructur, controltopolog, control, control</v>
      </c>
      <c r="S647" t="str" cm="1">
        <f t="array" ref="S64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648" spans="1:19" x14ac:dyDescent="0.3">
      <c r="A648" s="6" t="str">
        <f>IF(NOT(ISBLANK(keywords_copy[[#This Row],[correct value]])), keywords_copy[[#This Row],[correct value]], keywords_copy[[#This Row],[processed]])</f>
        <v>plugin</v>
      </c>
      <c r="B648" s="6">
        <f>LEN(keywords_copy[[#This Row],[keyword]])</f>
        <v>6</v>
      </c>
      <c r="C648">
        <v>0</v>
      </c>
      <c r="D648">
        <v>0</v>
      </c>
      <c r="E648" t="s">
        <v>541</v>
      </c>
      <c r="G648" t="b">
        <f>COUNTA(_xlfn.TEXTSPLIT(keywords_copy[[#This Row],[processed]]," "))=1</f>
        <v>1</v>
      </c>
      <c r="H648" t="s">
        <v>504</v>
      </c>
      <c r="I648" t="s">
        <v>504</v>
      </c>
      <c r="K648" cm="1">
        <f t="array" ref="K648">SUM(--((_xlfn.REGEXTEST(keywords_copy[keyword], "\b" &amp; keywords_copy[[#This Row],[keyword]] &amp; ".*")) * (keywords_copy[keep]=1) * (keywords_copy[QA]=keywords_copy[[#This Row],[QA]]) *  (keywords_copy[Redundant]&lt;&gt;1)))</f>
        <v>0</v>
      </c>
      <c r="L648" t="str" cm="1">
        <f t="array" ref="L648">_xlfn.TEXTJOIN(", ", TRUE, _xlfn._xlws.FILTER(keywords_copy[keyword], (_xlfn.REGEXTEST(keywords_copy[keyword], "\b" &amp; keywords_copy[[#This Row],[keyword]] &amp; ".*")) * (keywords_copy[keep]=1)  * (keywords_copy[QA]=keywords_copy[[#This Row],[QA]]) *  (keywords_copy[Redundant]&lt;&gt;1), ""))</f>
        <v/>
      </c>
      <c r="M648" cm="1">
        <f t="array" ref="M648">SUM(--(RIGHT(_xlfn.TEXTSPLIT(keywords_copy[[#This Row],[processed]], ," "), 1) = "I"))</f>
        <v>0</v>
      </c>
      <c r="N648" cm="1">
        <f t="array" ref="N648">SUM(--(RIGHT(_xlfn.TEXTSPLIT(keywords_copy[[#This Row],[processed]], ," "), 2) = "bl"))</f>
        <v>0</v>
      </c>
      <c r="O648" cm="1">
        <f t="array" ref="O648">SUM(--(ISNUMBER(SEARCH(keywords_copy[[#This Row],[keyword]], keywords_copy[keyword]))))</f>
        <v>1</v>
      </c>
      <c r="P648" t="str" cm="1">
        <f t="array" ref="P648">_xlfn.TEXTJOIN(", ", TRUE, _xlfn._xlws.FILTER(keywords_copy[keyword], ISNUMBER(SEARCH(keywords_copy[[#This Row],[keyword]], keywords_copy[keyword])), ""))</f>
        <v>plugin</v>
      </c>
      <c r="Q648" cm="1">
        <f t="array" ref="Q648">SUM(--((_xlfn.REGEXTEST(keywords_copy[keyword], "^" &amp; keywords_copy[[#This Row],[keyword]] &amp; ".*")) * (keywords_copy[keep]=1) ))</f>
        <v>0</v>
      </c>
      <c r="R648" t="str" cm="1">
        <f t="array" ref="R648">_xlfn.TEXTJOIN(", ", TRUE, _xlfn._xlws.FILTER(keywords_copy[keyword], (_xlfn.REGEXTEST(keywords_copy[keyword], "^" &amp; keywords_copy[[#This Row],[keyword]] &amp; ".*")) * (keywords_copy[keep]=1), ""))</f>
        <v/>
      </c>
      <c r="S648" t="str" cm="1">
        <f t="array" ref="S64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49" spans="1:19" hidden="1" x14ac:dyDescent="0.3">
      <c r="A649" t="str">
        <f>IF(NOT(ISBLANK(keywords_copy[[#This Row],[correct value]])), keywords_copy[[#This Row],[correct value]], keywords_copy[[#This Row],[processed]])</f>
        <v>prefer</v>
      </c>
      <c r="B649">
        <f>LEN(keywords_copy[[#This Row],[keyword]])</f>
        <v>6</v>
      </c>
      <c r="C649">
        <v>0</v>
      </c>
      <c r="D649">
        <v>1</v>
      </c>
      <c r="E649" t="s">
        <v>1383</v>
      </c>
      <c r="G649" t="b">
        <f>COUNTA(_xlfn.TEXTSPLIT(keywords_copy[[#This Row],[processed]]," "))=1</f>
        <v>1</v>
      </c>
      <c r="H649" t="s">
        <v>1330</v>
      </c>
      <c r="I649" s="2" t="s">
        <v>1331</v>
      </c>
      <c r="K649" cm="1">
        <f t="array" ref="K649">SUM(--((_xlfn.REGEXTEST(keywords_copy[keyword], "\b" &amp; keywords_copy[[#This Row],[keyword]] &amp; ".*")) * (keywords_copy[keep]=1) * (keywords_copy[QA]=keywords_copy[[#This Row],[QA]]) *  (keywords_copy[Redundant]&lt;&gt;1)))</f>
        <v>1</v>
      </c>
      <c r="L649" t="str" cm="1">
        <f t="array" ref="L649">_xlfn.TEXTJOIN(", ", TRUE, _xlfn._xlws.FILTER(keywords_copy[keyword], (_xlfn.REGEXTEST(keywords_copy[keyword], "\b" &amp; keywords_copy[[#This Row],[keyword]] &amp; ".*")) * (keywords_copy[keep]=1)  * (keywords_copy[QA]=keywords_copy[[#This Row],[QA]]) *  (keywords_copy[Redundant]&lt;&gt;1), ""))</f>
        <v>prefer</v>
      </c>
      <c r="M649" cm="1">
        <f t="array" ref="M649">SUM(--(RIGHT(_xlfn.TEXTSPLIT(keywords_copy[[#This Row],[processed]], ," "), 1) = "I"))</f>
        <v>0</v>
      </c>
      <c r="N649" cm="1">
        <f t="array" ref="N649">SUM(--(RIGHT(_xlfn.TEXTSPLIT(keywords_copy[[#This Row],[processed]], ," "), 2) = "bl"))</f>
        <v>0</v>
      </c>
      <c r="O649" cm="1">
        <f t="array" ref="O649">SUM(--(ISNUMBER(SEARCH(keywords_copy[[#This Row],[keyword]], keywords_copy[keyword]))))</f>
        <v>1</v>
      </c>
      <c r="P649" t="str" cm="1">
        <f t="array" ref="P649">_xlfn.TEXTJOIN(", ", TRUE, _xlfn._xlws.FILTER(keywords_copy[keyword], ISNUMBER(SEARCH(keywords_copy[[#This Row],[keyword]], keywords_copy[keyword])), ""))</f>
        <v>prefer</v>
      </c>
      <c r="Q649" cm="1">
        <f t="array" ref="Q649">SUM(--((_xlfn.REGEXTEST(keywords_copy[keyword], "^" &amp; keywords_copy[[#This Row],[keyword]] &amp; ".*")) * (keywords_copy[keep]=1) ))</f>
        <v>1</v>
      </c>
      <c r="R649" t="str" cm="1">
        <f t="array" ref="R649">_xlfn.TEXTJOIN(", ", TRUE, _xlfn._xlws.FILTER(keywords_copy[keyword], (_xlfn.REGEXTEST(keywords_copy[keyword], "^" &amp; keywords_copy[[#This Row],[keyword]] &amp; ".*")) * (keywords_copy[keep]=1), ""))</f>
        <v>prefer</v>
      </c>
      <c r="S649" t="str" cm="1">
        <f t="array" ref="S64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50" spans="1:19" hidden="1" x14ac:dyDescent="0.3">
      <c r="A650" t="str">
        <f>IF(NOT(ISBLANK(keywords_copy[[#This Row],[correct value]])), keywords_copy[[#This Row],[correct value]], keywords_copy[[#This Row],[processed]])</f>
        <v>platform</v>
      </c>
      <c r="B650">
        <f>LEN(keywords_copy[[#This Row],[keyword]])</f>
        <v>8</v>
      </c>
      <c r="C650">
        <v>0</v>
      </c>
      <c r="D650">
        <v>1</v>
      </c>
      <c r="E650" t="s">
        <v>115</v>
      </c>
      <c r="G650" t="b">
        <f>COUNTA(_xlfn.TEXTSPLIT(keywords_copy[[#This Row],[processed]]," "))=1</f>
        <v>1</v>
      </c>
      <c r="H650" t="s">
        <v>38</v>
      </c>
      <c r="I650" s="2" t="s">
        <v>38</v>
      </c>
      <c r="K650" cm="1">
        <f t="array" ref="K650">SUM(--((_xlfn.REGEXTEST(keywords_copy[keyword], "\b" &amp; keywords_copy[[#This Row],[keyword]] &amp; ".*")) * (keywords_copy[keep]=1) * (keywords_copy[QA]=keywords_copy[[#This Row],[QA]]) *  (keywords_copy[Redundant]&lt;&gt;1)))</f>
        <v>1</v>
      </c>
      <c r="L650" t="str" cm="1">
        <f t="array" ref="L650">_xlfn.TEXTJOIN(", ", TRUE, _xlfn._xlws.FILTER(keywords_copy[keyword], (_xlfn.REGEXTEST(keywords_copy[keyword], "\b" &amp; keywords_copy[[#This Row],[keyword]] &amp; ".*")) * (keywords_copy[keep]=1)  * (keywords_copy[QA]=keywords_copy[[#This Row],[QA]]) *  (keywords_copy[Redundant]&lt;&gt;1), ""))</f>
        <v>platform</v>
      </c>
      <c r="M650" cm="1">
        <f t="array" ref="M650">SUM(--(RIGHT(_xlfn.TEXTSPLIT(keywords_copy[[#This Row],[processed]], ," "), 1) = "I"))</f>
        <v>0</v>
      </c>
      <c r="N650" cm="1">
        <f t="array" ref="N650">SUM(--(RIGHT(_xlfn.TEXTSPLIT(keywords_copy[[#This Row],[processed]], ," "), 2) = "bl"))</f>
        <v>0</v>
      </c>
      <c r="O650" cm="1">
        <f t="array" ref="O650">SUM(--(ISNUMBER(SEARCH(keywords_copy[[#This Row],[keyword]], keywords_copy[keyword]))))</f>
        <v>1</v>
      </c>
      <c r="P650" t="str" cm="1">
        <f t="array" ref="P650">_xlfn.TEXTJOIN(", ", TRUE, _xlfn._xlws.FILTER(keywords_copy[keyword], ISNUMBER(SEARCH(keywords_copy[[#This Row],[keyword]], keywords_copy[keyword])), ""))</f>
        <v>platform</v>
      </c>
      <c r="Q650" cm="1">
        <f t="array" ref="Q650">SUM(--((_xlfn.REGEXTEST(keywords_copy[keyword], "^" &amp; keywords_copy[[#This Row],[keyword]] &amp; ".*")) * (keywords_copy[keep]=1) ))</f>
        <v>1</v>
      </c>
      <c r="R650" t="str" cm="1">
        <f t="array" ref="R650">_xlfn.TEXTJOIN(", ", TRUE, _xlfn._xlws.FILTER(keywords_copy[keyword], (_xlfn.REGEXTEST(keywords_copy[keyword], "^" &amp; keywords_copy[[#This Row],[keyword]] &amp; ".*")) * (keywords_copy[keep]=1), ""))</f>
        <v>platform</v>
      </c>
      <c r="S650" t="str" cm="1">
        <f t="array" ref="S65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51" spans="1:19" x14ac:dyDescent="0.3">
      <c r="A651" s="6" t="str">
        <f>IF(NOT(ISBLANK(keywords_copy[[#This Row],[correct value]])), keywords_copy[[#This Row],[correct value]], keywords_copy[[#This Row],[processed]])</f>
        <v>pmic</v>
      </c>
      <c r="B651" s="6">
        <f>LEN(keywords_copy[[#This Row],[keyword]])</f>
        <v>4</v>
      </c>
      <c r="C651">
        <v>0</v>
      </c>
      <c r="D651">
        <v>0</v>
      </c>
      <c r="E651" t="s">
        <v>399</v>
      </c>
      <c r="G651" t="b">
        <f>COUNTA(_xlfn.TEXTSPLIT(keywords_copy[[#This Row],[processed]]," "))=1</f>
        <v>1</v>
      </c>
      <c r="H651" t="s">
        <v>332</v>
      </c>
      <c r="I651" t="s">
        <v>333</v>
      </c>
      <c r="K651" cm="1">
        <f t="array" ref="K651">SUM(--((_xlfn.REGEXTEST(keywords_copy[keyword], "\b" &amp; keywords_copy[[#This Row],[keyword]] &amp; ".*")) * (keywords_copy[keep]=1) * (keywords_copy[QA]=keywords_copy[[#This Row],[QA]]) *  (keywords_copy[Redundant]&lt;&gt;1)))</f>
        <v>0</v>
      </c>
      <c r="L651" t="str" cm="1">
        <f t="array" ref="L651">_xlfn.TEXTJOIN(", ", TRUE, _xlfn._xlws.FILTER(keywords_copy[keyword], (_xlfn.REGEXTEST(keywords_copy[keyword], "\b" &amp; keywords_copy[[#This Row],[keyword]] &amp; ".*")) * (keywords_copy[keep]=1)  * (keywords_copy[QA]=keywords_copy[[#This Row],[QA]]) *  (keywords_copy[Redundant]&lt;&gt;1), ""))</f>
        <v/>
      </c>
      <c r="M651" cm="1">
        <f t="array" ref="M651">SUM(--(RIGHT(_xlfn.TEXTSPLIT(keywords_copy[[#This Row],[processed]], ," "), 1) = "I"))</f>
        <v>0</v>
      </c>
      <c r="N651" cm="1">
        <f t="array" ref="N651">SUM(--(RIGHT(_xlfn.TEXTSPLIT(keywords_copy[[#This Row],[processed]], ," "), 2) = "bl"))</f>
        <v>0</v>
      </c>
      <c r="O651" cm="1">
        <f t="array" ref="O651">SUM(--(ISNUMBER(SEARCH(keywords_copy[[#This Row],[keyword]], keywords_copy[keyword]))))</f>
        <v>1</v>
      </c>
      <c r="P651" t="str" cm="1">
        <f t="array" ref="P651">_xlfn.TEXTJOIN(", ", TRUE, _xlfn._xlws.FILTER(keywords_copy[keyword], ISNUMBER(SEARCH(keywords_copy[[#This Row],[keyword]], keywords_copy[keyword])), ""))</f>
        <v>pmic</v>
      </c>
      <c r="Q651" cm="1">
        <f t="array" ref="Q651">SUM(--((_xlfn.REGEXTEST(keywords_copy[keyword], "^" &amp; keywords_copy[[#This Row],[keyword]] &amp; ".*")) * (keywords_copy[keep]=1) ))</f>
        <v>0</v>
      </c>
      <c r="R651" t="str" cm="1">
        <f t="array" ref="R651">_xlfn.TEXTJOIN(", ", TRUE, _xlfn._xlws.FILTER(keywords_copy[keyword], (_xlfn.REGEXTEST(keywords_copy[keyword], "^" &amp; keywords_copy[[#This Row],[keyword]] &amp; ".*")) * (keywords_copy[keep]=1), ""))</f>
        <v/>
      </c>
      <c r="S651" t="str" cm="1">
        <f t="array" ref="S65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52" spans="1:19" hidden="1" x14ac:dyDescent="0.3">
      <c r="A652" t="str">
        <f>IF(NOT(ISBLANK(keywords_copy[[#This Row],[correct value]])), keywords_copy[[#This Row],[correct value]], keywords_copy[[#This Row],[processed]])</f>
        <v>modif</v>
      </c>
      <c r="B652">
        <f>LEN(keywords_copy[[#This Row],[keyword]])</f>
        <v>5</v>
      </c>
      <c r="C652">
        <v>0</v>
      </c>
      <c r="D652">
        <v>1</v>
      </c>
      <c r="E652" t="s">
        <v>1184</v>
      </c>
      <c r="G652" t="b">
        <f>COUNTA(_xlfn.TEXTSPLIT(keywords_copy[[#This Row],[processed]]," "))=1</f>
        <v>1</v>
      </c>
      <c r="H652" t="s">
        <v>1053</v>
      </c>
      <c r="I652" s="2" t="s">
        <v>1053</v>
      </c>
      <c r="K652" cm="1">
        <f t="array" ref="K652">SUM(--((_xlfn.REGEXTEST(keywords_copy[keyword], "\b" &amp; keywords_copy[[#This Row],[keyword]] &amp; ".*")) * (keywords_copy[keep]=1) * (keywords_copy[QA]=keywords_copy[[#This Row],[QA]]) *  (keywords_copy[Redundant]&lt;&gt;1)))</f>
        <v>1</v>
      </c>
      <c r="L652" t="str" cm="1">
        <f t="array" ref="L652">_xlfn.TEXTJOIN(", ", TRUE, _xlfn._xlws.FILTER(keywords_copy[keyword], (_xlfn.REGEXTEST(keywords_copy[keyword], "\b" &amp; keywords_copy[[#This Row],[keyword]] &amp; ".*")) * (keywords_copy[keep]=1)  * (keywords_copy[QA]=keywords_copy[[#This Row],[QA]]) *  (keywords_copy[Redundant]&lt;&gt;1), ""))</f>
        <v>modif</v>
      </c>
      <c r="M652" cm="1">
        <f t="array" ref="M652">SUM(--(RIGHT(_xlfn.TEXTSPLIT(keywords_copy[[#This Row],[processed]], ," "), 1) = "I"))</f>
        <v>0</v>
      </c>
      <c r="N652" cm="1">
        <f t="array" ref="N652">SUM(--(RIGHT(_xlfn.TEXTSPLIT(keywords_copy[[#This Row],[processed]], ," "), 2) = "bl"))</f>
        <v>0</v>
      </c>
      <c r="O652" cm="1">
        <f t="array" ref="O652">SUM(--(ISNUMBER(SEARCH(keywords_copy[[#This Row],[keyword]], keywords_copy[keyword]))))</f>
        <v>3</v>
      </c>
      <c r="P652" t="str" cm="1">
        <f t="array" ref="P652">_xlfn.TEXTJOIN(", ", TRUE, _xlfn._xlws.FILTER(keywords_copy[keyword], ISNUMBER(SEARCH(keywords_copy[[#This Row],[keyword]], keywords_copy[keyword])), ""))</f>
        <v>analys modifi, modif, system modif</v>
      </c>
      <c r="Q652" cm="1">
        <f t="array" ref="Q652">SUM(--((_xlfn.REGEXTEST(keywords_copy[keyword], "^" &amp; keywords_copy[[#This Row],[keyword]] &amp; ".*")) * (keywords_copy[keep]=1) ))</f>
        <v>1</v>
      </c>
      <c r="R652" t="str" cm="1">
        <f t="array" ref="R652">_xlfn.TEXTJOIN(", ", TRUE, _xlfn._xlws.FILTER(keywords_copy[keyword], (_xlfn.REGEXTEST(keywords_copy[keyword], "^" &amp; keywords_copy[[#This Row],[keyword]] &amp; ".*")) * (keywords_copy[keep]=1), ""))</f>
        <v>modif</v>
      </c>
      <c r="S652" t="str" cm="1">
        <f t="array" ref="S65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53" spans="1:19" x14ac:dyDescent="0.3">
      <c r="A653" s="6" t="str">
        <f>IF(NOT(ISBLANK(keywords_copy[[#This Row],[correct value]])), keywords_copy[[#This Row],[correct value]], keywords_copy[[#This Row],[processed]])</f>
        <v>point-to-point</v>
      </c>
      <c r="B653" s="6">
        <f>LEN(keywords_copy[[#This Row],[keyword]])</f>
        <v>14</v>
      </c>
      <c r="C653">
        <v>0</v>
      </c>
      <c r="D653">
        <v>0</v>
      </c>
      <c r="E653" t="s">
        <v>492</v>
      </c>
      <c r="G653" t="b">
        <f>COUNTA(_xlfn.TEXTSPLIT(keywords_copy[[#This Row],[processed]]," "))=1</f>
        <v>1</v>
      </c>
      <c r="H653" t="s">
        <v>418</v>
      </c>
      <c r="I653" t="s">
        <v>418</v>
      </c>
      <c r="K653" cm="1">
        <f t="array" ref="K653">SUM(--((_xlfn.REGEXTEST(keywords_copy[keyword], "\b" &amp; keywords_copy[[#This Row],[keyword]] &amp; ".*")) * (keywords_copy[keep]=1) * (keywords_copy[QA]=keywords_copy[[#This Row],[QA]]) *  (keywords_copy[Redundant]&lt;&gt;1)))</f>
        <v>0</v>
      </c>
      <c r="L653" t="str" cm="1">
        <f t="array" ref="L653">_xlfn.TEXTJOIN(", ", TRUE, _xlfn._xlws.FILTER(keywords_copy[keyword], (_xlfn.REGEXTEST(keywords_copy[keyword], "\b" &amp; keywords_copy[[#This Row],[keyword]] &amp; ".*")) * (keywords_copy[keep]=1)  * (keywords_copy[QA]=keywords_copy[[#This Row],[QA]]) *  (keywords_copy[Redundant]&lt;&gt;1), ""))</f>
        <v/>
      </c>
      <c r="M653" cm="1">
        <f t="array" ref="M653">SUM(--(RIGHT(_xlfn.TEXTSPLIT(keywords_copy[[#This Row],[processed]], ," "), 1) = "I"))</f>
        <v>0</v>
      </c>
      <c r="N653" cm="1">
        <f t="array" ref="N653">SUM(--(RIGHT(_xlfn.TEXTSPLIT(keywords_copy[[#This Row],[processed]], ," "), 2) = "bl"))</f>
        <v>0</v>
      </c>
      <c r="O653" cm="1">
        <f t="array" ref="O653">SUM(--(ISNUMBER(SEARCH(keywords_copy[[#This Row],[keyword]], keywords_copy[keyword]))))</f>
        <v>1</v>
      </c>
      <c r="P653" t="str" cm="1">
        <f t="array" ref="P653">_xlfn.TEXTJOIN(", ", TRUE, _xlfn._xlws.FILTER(keywords_copy[keyword], ISNUMBER(SEARCH(keywords_copy[[#This Row],[keyword]], keywords_copy[keyword])), ""))</f>
        <v>point-to-point</v>
      </c>
      <c r="Q653" cm="1">
        <f t="array" ref="Q653">SUM(--((_xlfn.REGEXTEST(keywords_copy[keyword], "^" &amp; keywords_copy[[#This Row],[keyword]] &amp; ".*")) * (keywords_copy[keep]=1) ))</f>
        <v>0</v>
      </c>
      <c r="R653" t="str" cm="1">
        <f t="array" ref="R653">_xlfn.TEXTJOIN(", ", TRUE, _xlfn._xlws.FILTER(keywords_copy[keyword], (_xlfn.REGEXTEST(keywords_copy[keyword], "^" &amp; keywords_copy[[#This Row],[keyword]] &amp; ".*")) * (keywords_copy[keep]=1), ""))</f>
        <v/>
      </c>
      <c r="S653" t="str" cm="1">
        <f t="array" ref="S65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54" spans="1:19" hidden="1" x14ac:dyDescent="0.3">
      <c r="A654" t="str">
        <f>IF(NOT(ISBLANK(keywords_copy[[#This Row],[correct value]])), keywords_copy[[#This Row],[correct value]], keywords_copy[[#This Row],[processed]])</f>
        <v>plug</v>
      </c>
      <c r="B654">
        <f>LEN(keywords_copy[[#This Row],[keyword]])</f>
        <v>4</v>
      </c>
      <c r="C654">
        <v>0</v>
      </c>
      <c r="D654">
        <v>1</v>
      </c>
      <c r="E654" t="s">
        <v>115</v>
      </c>
      <c r="G654" t="b">
        <f>COUNTA(_xlfn.TEXTSPLIT(keywords_copy[[#This Row],[processed]]," "))=1</f>
        <v>1</v>
      </c>
      <c r="H654" t="s">
        <v>46</v>
      </c>
      <c r="I654" s="2" t="s">
        <v>46</v>
      </c>
      <c r="K654" cm="1">
        <f t="array" ref="K654">SUM(--((_xlfn.REGEXTEST(keywords_copy[keyword], "\b" &amp; keywords_copy[[#This Row],[keyword]] &amp; ".*")) * (keywords_copy[keep]=1) * (keywords_copy[QA]=keywords_copy[[#This Row],[QA]]) *  (keywords_copy[Redundant]&lt;&gt;1)))</f>
        <v>1</v>
      </c>
      <c r="L654" t="str" cm="1">
        <f t="array" ref="L654">_xlfn.TEXTJOIN(", ", TRUE, _xlfn._xlws.FILTER(keywords_copy[keyword], (_xlfn.REGEXTEST(keywords_copy[keyword], "\b" &amp; keywords_copy[[#This Row],[keyword]] &amp; ".*")) * (keywords_copy[keep]=1)  * (keywords_copy[QA]=keywords_copy[[#This Row],[QA]]) *  (keywords_copy[Redundant]&lt;&gt;1), ""))</f>
        <v>plug</v>
      </c>
      <c r="M654" cm="1">
        <f t="array" ref="M654">SUM(--(RIGHT(_xlfn.TEXTSPLIT(keywords_copy[[#This Row],[processed]], ," "), 1) = "I"))</f>
        <v>0</v>
      </c>
      <c r="N654" cm="1">
        <f t="array" ref="N654">SUM(--(RIGHT(_xlfn.TEXTSPLIT(keywords_copy[[#This Row],[processed]], ," "), 2) = "bl"))</f>
        <v>0</v>
      </c>
      <c r="O654" cm="1">
        <f t="array" ref="O654">SUM(--(ISNUMBER(SEARCH(keywords_copy[[#This Row],[keyword]], keywords_copy[keyword]))))</f>
        <v>5</v>
      </c>
      <c r="P654" t="str" cm="1">
        <f t="array" ref="P654">_xlfn.TEXTJOIN(", ", TRUE, _xlfn._xlws.FILTER(keywords_copy[keyword], ISNUMBER(SEARCH(keywords_copy[[#This Row],[keyword]], keywords_copy[keyword])), ""))</f>
        <v>plug-and-play, plugin, plug, plug-and-play, plug-in</v>
      </c>
      <c r="Q654" cm="1">
        <f t="array" ref="Q654">SUM(--((_xlfn.REGEXTEST(keywords_copy[keyword], "^" &amp; keywords_copy[[#This Row],[keyword]] &amp; ".*")) * (keywords_copy[keep]=1) ))</f>
        <v>3</v>
      </c>
      <c r="R654" t="str" cm="1">
        <f t="array" ref="R654">_xlfn.TEXTJOIN(", ", TRUE, _xlfn._xlws.FILTER(keywords_copy[keyword], (_xlfn.REGEXTEST(keywords_copy[keyword], "^" &amp; keywords_copy[[#This Row],[keyword]] &amp; ".*")) * (keywords_copy[keep]=1), ""))</f>
        <v>plug, plug-and-play, plug-in</v>
      </c>
      <c r="S654" t="str" cm="1">
        <f t="array" ref="S65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55" spans="1:19" hidden="1" x14ac:dyDescent="0.3">
      <c r="A655" t="str">
        <f>IF(NOT(ISBLANK(keywords_copy[[#This Row],[correct value]])), keywords_copy[[#This Row],[correct value]], keywords_copy[[#This Row],[processed]])</f>
        <v>plug-and-play</v>
      </c>
      <c r="B655">
        <f>LEN(keywords_copy[[#This Row],[keyword]])</f>
        <v>13</v>
      </c>
      <c r="C655">
        <v>0</v>
      </c>
      <c r="D655">
        <v>1</v>
      </c>
      <c r="E655" t="s">
        <v>115</v>
      </c>
      <c r="F655">
        <v>1</v>
      </c>
      <c r="G655" t="b">
        <f>COUNTA(_xlfn.TEXTSPLIT(keywords_copy[[#This Row],[processed]]," "))=1</f>
        <v>1</v>
      </c>
      <c r="H655" t="s">
        <v>54</v>
      </c>
      <c r="I655" s="2" t="s">
        <v>54</v>
      </c>
      <c r="K655" cm="1">
        <f t="array" ref="K655">SUM(--((_xlfn.REGEXTEST(keywords_copy[keyword], "\b" &amp; keywords_copy[[#This Row],[keyword]] &amp; ".*")) * (keywords_copy[keep]=1) * (keywords_copy[QA]=keywords_copy[[#This Row],[QA]]) *  (keywords_copy[Redundant]&lt;&gt;1)))</f>
        <v>0</v>
      </c>
      <c r="L655" t="str" cm="1">
        <f t="array" ref="L655">_xlfn.TEXTJOIN(", ", TRUE, _xlfn._xlws.FILTER(keywords_copy[keyword], (_xlfn.REGEXTEST(keywords_copy[keyword], "\b" &amp; keywords_copy[[#This Row],[keyword]] &amp; ".*")) * (keywords_copy[keep]=1)  * (keywords_copy[QA]=keywords_copy[[#This Row],[QA]]) *  (keywords_copy[Redundant]&lt;&gt;1), ""))</f>
        <v/>
      </c>
      <c r="M655" cm="1">
        <f t="array" ref="M655">SUM(--(RIGHT(_xlfn.TEXTSPLIT(keywords_copy[[#This Row],[processed]], ," "), 1) = "I"))</f>
        <v>0</v>
      </c>
      <c r="N655" cm="1">
        <f t="array" ref="N655">SUM(--(RIGHT(_xlfn.TEXTSPLIT(keywords_copy[[#This Row],[processed]], ," "), 2) = "bl"))</f>
        <v>0</v>
      </c>
      <c r="O655" cm="1">
        <f t="array" ref="O655">SUM(--(ISNUMBER(SEARCH(keywords_copy[[#This Row],[keyword]], keywords_copy[keyword]))))</f>
        <v>2</v>
      </c>
      <c r="P655" t="str" cm="1">
        <f t="array" ref="P655">_xlfn.TEXTJOIN(", ", TRUE, _xlfn._xlws.FILTER(keywords_copy[keyword], ISNUMBER(SEARCH(keywords_copy[[#This Row],[keyword]], keywords_copy[keyword])), ""))</f>
        <v>plug-and-play, plug-and-play</v>
      </c>
      <c r="Q655" cm="1">
        <f t="array" ref="Q655">SUM(--((_xlfn.REGEXTEST(keywords_copy[keyword], "^" &amp; keywords_copy[[#This Row],[keyword]] &amp; ".*")) * (keywords_copy[keep]=1) ))</f>
        <v>1</v>
      </c>
      <c r="R655" t="str" cm="1">
        <f t="array" ref="R655">_xlfn.TEXTJOIN(", ", TRUE, _xlfn._xlws.FILTER(keywords_copy[keyword], (_xlfn.REGEXTEST(keywords_copy[keyword], "^" &amp; keywords_copy[[#This Row],[keyword]] &amp; ".*")) * (keywords_copy[keep]=1), ""))</f>
        <v>plug-and-play</v>
      </c>
      <c r="S655" t="str" cm="1">
        <f t="array" ref="S65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56" spans="1:19" hidden="1" x14ac:dyDescent="0.3">
      <c r="A656" t="str">
        <f>IF(NOT(ISBLANK(keywords_copy[[#This Row],[correct value]])), keywords_copy[[#This Row],[correct value]], keywords_copy[[#This Row],[processed]])</f>
        <v>plug-in</v>
      </c>
      <c r="B656">
        <f>LEN(keywords_copy[[#This Row],[keyword]])</f>
        <v>7</v>
      </c>
      <c r="C656">
        <v>0</v>
      </c>
      <c r="D656">
        <v>1</v>
      </c>
      <c r="E656" t="s">
        <v>492</v>
      </c>
      <c r="G656" t="b">
        <f>COUNTA(_xlfn.TEXTSPLIT(keywords_copy[[#This Row],[processed]]," "))=1</f>
        <v>1</v>
      </c>
      <c r="H656" t="s">
        <v>440</v>
      </c>
      <c r="I656" s="2" t="s">
        <v>440</v>
      </c>
      <c r="K656" cm="1">
        <f t="array" ref="K656">SUM(--((_xlfn.REGEXTEST(keywords_copy[keyword], "\b" &amp; keywords_copy[[#This Row],[keyword]] &amp; ".*")) * (keywords_copy[keep]=1) * (keywords_copy[QA]=keywords_copy[[#This Row],[QA]]) *  (keywords_copy[Redundant]&lt;&gt;1)))</f>
        <v>1</v>
      </c>
      <c r="L656" t="str" cm="1">
        <f t="array" ref="L656">_xlfn.TEXTJOIN(", ", TRUE, _xlfn._xlws.FILTER(keywords_copy[keyword], (_xlfn.REGEXTEST(keywords_copy[keyword], "\b" &amp; keywords_copy[[#This Row],[keyword]] &amp; ".*")) * (keywords_copy[keep]=1)  * (keywords_copy[QA]=keywords_copy[[#This Row],[QA]]) *  (keywords_copy[Redundant]&lt;&gt;1), ""))</f>
        <v>plug-in</v>
      </c>
      <c r="M656" cm="1">
        <f t="array" ref="M656">SUM(--(RIGHT(_xlfn.TEXTSPLIT(keywords_copy[[#This Row],[processed]], ," "), 1) = "I"))</f>
        <v>0</v>
      </c>
      <c r="N656" cm="1">
        <f t="array" ref="N656">SUM(--(RIGHT(_xlfn.TEXTSPLIT(keywords_copy[[#This Row],[processed]], ," "), 2) = "bl"))</f>
        <v>0</v>
      </c>
      <c r="O656" cm="1">
        <f t="array" ref="O656">SUM(--(ISNUMBER(SEARCH(keywords_copy[[#This Row],[keyword]], keywords_copy[keyword]))))</f>
        <v>1</v>
      </c>
      <c r="P656" t="str" cm="1">
        <f t="array" ref="P656">_xlfn.TEXTJOIN(", ", TRUE, _xlfn._xlws.FILTER(keywords_copy[keyword], ISNUMBER(SEARCH(keywords_copy[[#This Row],[keyword]], keywords_copy[keyword])), ""))</f>
        <v>plug-in</v>
      </c>
      <c r="Q656" cm="1">
        <f t="array" ref="Q656">SUM(--((_xlfn.REGEXTEST(keywords_copy[keyword], "^" &amp; keywords_copy[[#This Row],[keyword]] &amp; ".*")) * (keywords_copy[keep]=1) ))</f>
        <v>1</v>
      </c>
      <c r="R656" t="str" cm="1">
        <f t="array" ref="R656">_xlfn.TEXTJOIN(", ", TRUE, _xlfn._xlws.FILTER(keywords_copy[keyword], (_xlfn.REGEXTEST(keywords_copy[keyword], "^" &amp; keywords_copy[[#This Row],[keyword]] &amp; ".*")) * (keywords_copy[keep]=1), ""))</f>
        <v>plug-in</v>
      </c>
      <c r="S656" t="str" cm="1">
        <f t="array" ref="S65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57" spans="1:19" hidden="1" x14ac:dyDescent="0.3">
      <c r="A657" t="str">
        <f>IF(NOT(ISBLANK(keywords_copy[[#This Row],[correct value]])), keywords_copy[[#This Row],[correct value]], keywords_copy[[#This Row],[processed]])</f>
        <v>visual</v>
      </c>
      <c r="B657">
        <f>LEN(keywords_copy[[#This Row],[keyword]])</f>
        <v>6</v>
      </c>
      <c r="C657">
        <v>0</v>
      </c>
      <c r="D657">
        <v>1</v>
      </c>
      <c r="E657" t="s">
        <v>1383</v>
      </c>
      <c r="G657" t="b">
        <f>COUNTA(_xlfn.TEXTSPLIT(keywords_copy[[#This Row],[processed]]," "))=1</f>
        <v>1</v>
      </c>
      <c r="H657" t="s">
        <v>1303</v>
      </c>
      <c r="I657" s="2" t="s">
        <v>1303</v>
      </c>
      <c r="K657" cm="1">
        <f t="array" ref="K657">SUM(--((_xlfn.REGEXTEST(keywords_copy[keyword], "\b" &amp; keywords_copy[[#This Row],[keyword]] &amp; ".*")) * (keywords_copy[keep]=1) * (keywords_copy[QA]=keywords_copy[[#This Row],[QA]]) *  (keywords_copy[Redundant]&lt;&gt;1)))</f>
        <v>1</v>
      </c>
      <c r="L657" t="str" cm="1">
        <f t="array" ref="L657">_xlfn.TEXTJOIN(", ", TRUE, _xlfn._xlws.FILTER(keywords_copy[keyword], (_xlfn.REGEXTEST(keywords_copy[keyword], "\b" &amp; keywords_copy[[#This Row],[keyword]] &amp; ".*")) * (keywords_copy[keep]=1)  * (keywords_copy[QA]=keywords_copy[[#This Row],[QA]]) *  (keywords_copy[Redundant]&lt;&gt;1), ""))</f>
        <v>visual</v>
      </c>
      <c r="M657" cm="1">
        <f t="array" ref="M657">SUM(--(RIGHT(_xlfn.TEXTSPLIT(keywords_copy[[#This Row],[processed]], ," "), 1) = "I"))</f>
        <v>0</v>
      </c>
      <c r="N657" cm="1">
        <f t="array" ref="N657">SUM(--(RIGHT(_xlfn.TEXTSPLIT(keywords_copy[[#This Row],[processed]], ," "), 2) = "bl"))</f>
        <v>0</v>
      </c>
      <c r="O657" cm="1">
        <f t="array" ref="O657">SUM(--(ISNUMBER(SEARCH(keywords_copy[[#This Row],[keyword]], keywords_copy[keyword]))))</f>
        <v>1</v>
      </c>
      <c r="P657" t="str" cm="1">
        <f t="array" ref="P657">_xlfn.TEXTJOIN(", ", TRUE, _xlfn._xlws.FILTER(keywords_copy[keyword], ISNUMBER(SEARCH(keywords_copy[[#This Row],[keyword]], keywords_copy[keyword])), ""))</f>
        <v>visual</v>
      </c>
      <c r="Q657" cm="1">
        <f t="array" ref="Q657">SUM(--((_xlfn.REGEXTEST(keywords_copy[keyword], "^" &amp; keywords_copy[[#This Row],[keyword]] &amp; ".*")) * (keywords_copy[keep]=1) ))</f>
        <v>1</v>
      </c>
      <c r="R657" t="str" cm="1">
        <f t="array" ref="R657">_xlfn.TEXTJOIN(", ", TRUE, _xlfn._xlws.FILTER(keywords_copy[keyword], (_xlfn.REGEXTEST(keywords_copy[keyword], "^" &amp; keywords_copy[[#This Row],[keyword]] &amp; ".*")) * (keywords_copy[keep]=1), ""))</f>
        <v>visual</v>
      </c>
      <c r="S657" t="str" cm="1">
        <f t="array" ref="S65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58" spans="1:19" hidden="1" x14ac:dyDescent="0.3">
      <c r="A658" t="str">
        <f>IF(NOT(ISBLANK(keywords_copy[[#This Row],[correct value]])), keywords_copy[[#This Row],[correct value]], keywords_copy[[#This Row],[processed]])</f>
        <v>point-in-tim</v>
      </c>
      <c r="B658">
        <f>LEN(keywords_copy[[#This Row],[keyword]])</f>
        <v>12</v>
      </c>
      <c r="C658">
        <v>1</v>
      </c>
      <c r="D658">
        <v>1</v>
      </c>
      <c r="E658" t="s">
        <v>861</v>
      </c>
      <c r="G658" t="b">
        <f>COUNTA(_xlfn.TEXTSPLIT(keywords_copy[[#This Row],[processed]]," "))=1</f>
        <v>1</v>
      </c>
      <c r="H658" t="s">
        <v>838</v>
      </c>
      <c r="I658" s="2" t="s">
        <v>839</v>
      </c>
      <c r="K658" cm="1">
        <f t="array" ref="K658">SUM(--((_xlfn.REGEXTEST(keywords_copy[keyword], "\b" &amp; keywords_copy[[#This Row],[keyword]] &amp; ".*")) * (keywords_copy[keep]=1) * (keywords_copy[QA]=keywords_copy[[#This Row],[QA]]) *  (keywords_copy[Redundant]&lt;&gt;1)))</f>
        <v>1</v>
      </c>
      <c r="L658" t="str" cm="1">
        <f t="array" ref="L658">_xlfn.TEXTJOIN(", ", TRUE, _xlfn._xlws.FILTER(keywords_copy[keyword], (_xlfn.REGEXTEST(keywords_copy[keyword], "\b" &amp; keywords_copy[[#This Row],[keyword]] &amp; ".*")) * (keywords_copy[keep]=1)  * (keywords_copy[QA]=keywords_copy[[#This Row],[QA]]) *  (keywords_copy[Redundant]&lt;&gt;1), ""))</f>
        <v>point-in-tim</v>
      </c>
      <c r="M658" cm="1">
        <f t="array" ref="M658">SUM(--(RIGHT(_xlfn.TEXTSPLIT(keywords_copy[[#This Row],[processed]], ," "), 1) = "I"))</f>
        <v>0</v>
      </c>
      <c r="N658" cm="1">
        <f t="array" ref="N658">SUM(--(RIGHT(_xlfn.TEXTSPLIT(keywords_copy[[#This Row],[processed]], ," "), 2) = "bl"))</f>
        <v>0</v>
      </c>
      <c r="O658" cm="1">
        <f t="array" ref="O658">SUM(--(ISNUMBER(SEARCH(keywords_copy[[#This Row],[keyword]], keywords_copy[keyword]))))</f>
        <v>1</v>
      </c>
      <c r="P658" t="str" cm="1">
        <f t="array" ref="P658">_xlfn.TEXTJOIN(", ", TRUE, _xlfn._xlws.FILTER(keywords_copy[keyword], ISNUMBER(SEARCH(keywords_copy[[#This Row],[keyword]], keywords_copy[keyword])), ""))</f>
        <v>point-in-tim</v>
      </c>
      <c r="Q658" cm="1">
        <f t="array" ref="Q658">SUM(--((_xlfn.REGEXTEST(keywords_copy[keyword], "^" &amp; keywords_copy[[#This Row],[keyword]] &amp; ".*")) * (keywords_copy[keep]=1) ))</f>
        <v>1</v>
      </c>
      <c r="R658" t="str" cm="1">
        <f t="array" ref="R658">_xlfn.TEXTJOIN(", ", TRUE, _xlfn._xlws.FILTER(keywords_copy[keyword], (_xlfn.REGEXTEST(keywords_copy[keyword], "^" &amp; keywords_copy[[#This Row],[keyword]] &amp; ".*")) * (keywords_copy[keep]=1), ""))</f>
        <v>point-in-tim</v>
      </c>
      <c r="S658" t="str" cm="1">
        <f t="array" ref="S65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59" spans="1:19" hidden="1" x14ac:dyDescent="0.3">
      <c r="A659" t="str">
        <f>IF(NOT(ISBLANK(keywords_copy[[#This Row],[correct value]])), keywords_copy[[#This Row],[correct value]], keywords_copy[[#This Row],[processed]])</f>
        <v>poisson</v>
      </c>
      <c r="B659">
        <f>LEN(keywords_copy[[#This Row],[keyword]])</f>
        <v>7</v>
      </c>
      <c r="C659">
        <v>1</v>
      </c>
      <c r="D659">
        <v>1</v>
      </c>
      <c r="E659" t="s">
        <v>861</v>
      </c>
      <c r="G659" t="b">
        <f>COUNTA(_xlfn.TEXTSPLIT(keywords_copy[[#This Row],[processed]]," "))=1</f>
        <v>1</v>
      </c>
      <c r="H659" t="s">
        <v>843</v>
      </c>
      <c r="I659" s="2" t="s">
        <v>843</v>
      </c>
      <c r="K659" cm="1">
        <f t="array" ref="K659">SUM(--((_xlfn.REGEXTEST(keywords_copy[keyword], "\b" &amp; keywords_copy[[#This Row],[keyword]] &amp; ".*")) * (keywords_copy[keep]=1) * (keywords_copy[QA]=keywords_copy[[#This Row],[QA]]) *  (keywords_copy[Redundant]&lt;&gt;1)))</f>
        <v>1</v>
      </c>
      <c r="L659" t="str" cm="1">
        <f t="array" ref="L659">_xlfn.TEXTJOIN(", ", TRUE, _xlfn._xlws.FILTER(keywords_copy[keyword], (_xlfn.REGEXTEST(keywords_copy[keyword], "\b" &amp; keywords_copy[[#This Row],[keyword]] &amp; ".*")) * (keywords_copy[keep]=1)  * (keywords_copy[QA]=keywords_copy[[#This Row],[QA]]) *  (keywords_copy[Redundant]&lt;&gt;1), ""))</f>
        <v>poisson</v>
      </c>
      <c r="M659" cm="1">
        <f t="array" ref="M659">SUM(--(RIGHT(_xlfn.TEXTSPLIT(keywords_copy[[#This Row],[processed]], ," "), 1) = "I"))</f>
        <v>0</v>
      </c>
      <c r="N659" cm="1">
        <f t="array" ref="N659">SUM(--(RIGHT(_xlfn.TEXTSPLIT(keywords_copy[[#This Row],[processed]], ," "), 2) = "bl"))</f>
        <v>0</v>
      </c>
      <c r="O659" cm="1">
        <f t="array" ref="O659">SUM(--(ISNUMBER(SEARCH(keywords_copy[[#This Row],[keyword]], keywords_copy[keyword]))))</f>
        <v>1</v>
      </c>
      <c r="P659" t="str" cm="1">
        <f t="array" ref="P659">_xlfn.TEXTJOIN(", ", TRUE, _xlfn._xlws.FILTER(keywords_copy[keyword], ISNUMBER(SEARCH(keywords_copy[[#This Row],[keyword]], keywords_copy[keyword])), ""))</f>
        <v>poisson</v>
      </c>
      <c r="Q659" cm="1">
        <f t="array" ref="Q659">SUM(--((_xlfn.REGEXTEST(keywords_copy[keyword], "^" &amp; keywords_copy[[#This Row],[keyword]] &amp; ".*")) * (keywords_copy[keep]=1) ))</f>
        <v>1</v>
      </c>
      <c r="R659" t="str" cm="1">
        <f t="array" ref="R659">_xlfn.TEXTJOIN(", ", TRUE, _xlfn._xlws.FILTER(keywords_copy[keyword], (_xlfn.REGEXTEST(keywords_copy[keyword], "^" &amp; keywords_copy[[#This Row],[keyword]] &amp; ".*")) * (keywords_copy[keep]=1), ""))</f>
        <v>poisson</v>
      </c>
      <c r="S659" t="str" cm="1">
        <f t="array" ref="S65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60" spans="1:19" x14ac:dyDescent="0.3">
      <c r="A660" s="6" t="str">
        <f>IF(NOT(ISBLANK(keywords_copy[[#This Row],[correct value]])), keywords_copy[[#This Row],[correct value]], keywords_copy[[#This Row],[processed]])</f>
        <v>prat</v>
      </c>
      <c r="B660" s="6">
        <f>LEN(keywords_copy[[#This Row],[keyword]])</f>
        <v>4</v>
      </c>
      <c r="C660">
        <v>0</v>
      </c>
      <c r="D660">
        <v>0</v>
      </c>
      <c r="E660" t="s">
        <v>861</v>
      </c>
      <c r="G660" t="b">
        <f>COUNTA(_xlfn.TEXTSPLIT(keywords_copy[[#This Row],[processed]]," "))=1</f>
        <v>1</v>
      </c>
      <c r="H660" t="s">
        <v>790</v>
      </c>
      <c r="I660" t="s">
        <v>791</v>
      </c>
      <c r="K660" cm="1">
        <f t="array" ref="K660">SUM(--((_xlfn.REGEXTEST(keywords_copy[keyword], "\b" &amp; keywords_copy[[#This Row],[keyword]] &amp; ".*")) * (keywords_copy[keep]=1) * (keywords_copy[QA]=keywords_copy[[#This Row],[QA]]) *  (keywords_copy[Redundant]&lt;&gt;1)))</f>
        <v>0</v>
      </c>
      <c r="L660" t="str" cm="1">
        <f t="array" ref="L660">_xlfn.TEXTJOIN(", ", TRUE, _xlfn._xlws.FILTER(keywords_copy[keyword], (_xlfn.REGEXTEST(keywords_copy[keyword], "\b" &amp; keywords_copy[[#This Row],[keyword]] &amp; ".*")) * (keywords_copy[keep]=1)  * (keywords_copy[QA]=keywords_copy[[#This Row],[QA]]) *  (keywords_copy[Redundant]&lt;&gt;1), ""))</f>
        <v/>
      </c>
      <c r="M660" cm="1">
        <f t="array" ref="M660">SUM(--(RIGHT(_xlfn.TEXTSPLIT(keywords_copy[[#This Row],[processed]], ," "), 1) = "I"))</f>
        <v>0</v>
      </c>
      <c r="N660" cm="1">
        <f t="array" ref="N660">SUM(--(RIGHT(_xlfn.TEXTSPLIT(keywords_copy[[#This Row],[processed]], ," "), 2) = "bl"))</f>
        <v>0</v>
      </c>
      <c r="O660" cm="1">
        <f t="array" ref="O660">SUM(--(ISNUMBER(SEARCH(keywords_copy[[#This Row],[keyword]], keywords_copy[keyword]))))</f>
        <v>1</v>
      </c>
      <c r="P660" t="str" cm="1">
        <f t="array" ref="P660">_xlfn.TEXTJOIN(", ", TRUE, _xlfn._xlws.FILTER(keywords_copy[keyword], ISNUMBER(SEARCH(keywords_copy[[#This Row],[keyword]], keywords_copy[keyword])), ""))</f>
        <v>prat</v>
      </c>
      <c r="Q660" cm="1">
        <f t="array" ref="Q660">SUM(--((_xlfn.REGEXTEST(keywords_copy[keyword], "^" &amp; keywords_copy[[#This Row],[keyword]] &amp; ".*")) * (keywords_copy[keep]=1) ))</f>
        <v>0</v>
      </c>
      <c r="R660" t="str" cm="1">
        <f t="array" ref="R660">_xlfn.TEXTJOIN(", ", TRUE, _xlfn._xlws.FILTER(keywords_copy[keyword], (_xlfn.REGEXTEST(keywords_copy[keyword], "^" &amp; keywords_copy[[#This Row],[keyword]] &amp; ".*")) * (keywords_copy[keep]=1), ""))</f>
        <v/>
      </c>
      <c r="S660" t="str" cm="1">
        <f t="array" ref="S66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61" spans="1:19" hidden="1" x14ac:dyDescent="0.3">
      <c r="A661" t="str">
        <f>IF(NOT(ISBLANK(keywords_copy[[#This Row],[correct value]])), keywords_copy[[#This Row],[correct value]], keywords_copy[[#This Row],[processed]])</f>
        <v>owasp</v>
      </c>
      <c r="B661">
        <f>LEN(keywords_copy[[#This Row],[keyword]])</f>
        <v>5</v>
      </c>
      <c r="C661">
        <v>1</v>
      </c>
      <c r="D661">
        <v>1</v>
      </c>
      <c r="E661" t="s">
        <v>1184</v>
      </c>
      <c r="G661" t="b">
        <f>COUNTA(_xlfn.TEXTSPLIT(keywords_copy[[#This Row],[processed]]," "))=1</f>
        <v>1</v>
      </c>
      <c r="H661" t="s">
        <v>1174</v>
      </c>
      <c r="I661" s="2" t="s">
        <v>1175</v>
      </c>
      <c r="K661" cm="1">
        <f t="array" ref="K661">SUM(--((_xlfn.REGEXTEST(keywords_copy[keyword], "\b" &amp; keywords_copy[[#This Row],[keyword]] &amp; ".*")) * (keywords_copy[keep]=1) * (keywords_copy[QA]=keywords_copy[[#This Row],[QA]]) *  (keywords_copy[Redundant]&lt;&gt;1)))</f>
        <v>1</v>
      </c>
      <c r="L661" t="str" cm="1">
        <f t="array" ref="L661">_xlfn.TEXTJOIN(", ", TRUE, _xlfn._xlws.FILTER(keywords_copy[keyword], (_xlfn.REGEXTEST(keywords_copy[keyword], "\b" &amp; keywords_copy[[#This Row],[keyword]] &amp; ".*")) * (keywords_copy[keep]=1)  * (keywords_copy[QA]=keywords_copy[[#This Row],[QA]]) *  (keywords_copy[Redundant]&lt;&gt;1), ""))</f>
        <v>owasp</v>
      </c>
      <c r="M661" cm="1">
        <f t="array" ref="M661">SUM(--(RIGHT(_xlfn.TEXTSPLIT(keywords_copy[[#This Row],[processed]], ," "), 1) = "I"))</f>
        <v>0</v>
      </c>
      <c r="N661" cm="1">
        <f t="array" ref="N661">SUM(--(RIGHT(_xlfn.TEXTSPLIT(keywords_copy[[#This Row],[processed]], ," "), 2) = "bl"))</f>
        <v>0</v>
      </c>
      <c r="O661" cm="1">
        <f t="array" ref="O661">SUM(--(ISNUMBER(SEARCH(keywords_copy[[#This Row],[keyword]], keywords_copy[keyword]))))</f>
        <v>1</v>
      </c>
      <c r="P661" t="str" cm="1">
        <f t="array" ref="P661">_xlfn.TEXTJOIN(", ", TRUE, _xlfn._xlws.FILTER(keywords_copy[keyword], ISNUMBER(SEARCH(keywords_copy[[#This Row],[keyword]], keywords_copy[keyword])), ""))</f>
        <v>owasp</v>
      </c>
      <c r="Q661" cm="1">
        <f t="array" ref="Q661">SUM(--((_xlfn.REGEXTEST(keywords_copy[keyword], "^" &amp; keywords_copy[[#This Row],[keyword]] &amp; ".*")) * (keywords_copy[keep]=1) ))</f>
        <v>1</v>
      </c>
      <c r="R661" t="str" cm="1">
        <f t="array" ref="R661">_xlfn.TEXTJOIN(", ", TRUE, _xlfn._xlws.FILTER(keywords_copy[keyword], (_xlfn.REGEXTEST(keywords_copy[keyword], "^" &amp; keywords_copy[[#This Row],[keyword]] &amp; ".*")) * (keywords_copy[keep]=1), ""))</f>
        <v>owasp</v>
      </c>
      <c r="S661" t="str" cm="1">
        <f t="array" ref="S66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62" spans="1:19" hidden="1" x14ac:dyDescent="0.3">
      <c r="A662" t="str">
        <f>IF(NOT(ISBLANK(keywords_copy[[#This Row],[correct value]])), keywords_copy[[#This Row],[correct value]], keywords_copy[[#This Row],[processed]])</f>
        <v>polymorph</v>
      </c>
      <c r="B662">
        <f>LEN(keywords_copy[[#This Row],[keyword]])</f>
        <v>9</v>
      </c>
      <c r="C662">
        <v>0</v>
      </c>
      <c r="D662">
        <v>1</v>
      </c>
      <c r="E662" t="s">
        <v>541</v>
      </c>
      <c r="G662" t="b">
        <f>COUNTA(_xlfn.TEXTSPLIT(keywords_copy[[#This Row],[processed]]," "))=1</f>
        <v>1</v>
      </c>
      <c r="H662" t="s">
        <v>536</v>
      </c>
      <c r="I662" s="2" t="s">
        <v>537</v>
      </c>
      <c r="K662" cm="1">
        <f t="array" ref="K662">SUM(--((_xlfn.REGEXTEST(keywords_copy[keyword], "\b" &amp; keywords_copy[[#This Row],[keyword]] &amp; ".*")) * (keywords_copy[keep]=1) * (keywords_copy[QA]=keywords_copy[[#This Row],[QA]]) *  (keywords_copy[Redundant]&lt;&gt;1)))</f>
        <v>1</v>
      </c>
      <c r="L662" t="str" cm="1">
        <f t="array" ref="L662">_xlfn.TEXTJOIN(", ", TRUE, _xlfn._xlws.FILTER(keywords_copy[keyword], (_xlfn.REGEXTEST(keywords_copy[keyword], "\b" &amp; keywords_copy[[#This Row],[keyword]] &amp; ".*")) * (keywords_copy[keep]=1)  * (keywords_copy[QA]=keywords_copy[[#This Row],[QA]]) *  (keywords_copy[Redundant]&lt;&gt;1), ""))</f>
        <v>polymorph</v>
      </c>
      <c r="M662" cm="1">
        <f t="array" ref="M662">SUM(--(RIGHT(_xlfn.TEXTSPLIT(keywords_copy[[#This Row],[processed]], ," "), 1) = "I"))</f>
        <v>0</v>
      </c>
      <c r="N662" cm="1">
        <f t="array" ref="N662">SUM(--(RIGHT(_xlfn.TEXTSPLIT(keywords_copy[[#This Row],[processed]], ," "), 2) = "bl"))</f>
        <v>0</v>
      </c>
      <c r="O662" cm="1">
        <f t="array" ref="O662">SUM(--(ISNUMBER(SEARCH(keywords_copy[[#This Row],[keyword]], keywords_copy[keyword]))))</f>
        <v>1</v>
      </c>
      <c r="P662" t="str" cm="1">
        <f t="array" ref="P662">_xlfn.TEXTJOIN(", ", TRUE, _xlfn._xlws.FILTER(keywords_copy[keyword], ISNUMBER(SEARCH(keywords_copy[[#This Row],[keyword]], keywords_copy[keyword])), ""))</f>
        <v>polymorph</v>
      </c>
      <c r="Q662" cm="1">
        <f t="array" ref="Q662">SUM(--((_xlfn.REGEXTEST(keywords_copy[keyword], "^" &amp; keywords_copy[[#This Row],[keyword]] &amp; ".*")) * (keywords_copy[keep]=1) ))</f>
        <v>1</v>
      </c>
      <c r="R662" t="str" cm="1">
        <f t="array" ref="R662">_xlfn.TEXTJOIN(", ", TRUE, _xlfn._xlws.FILTER(keywords_copy[keyword], (_xlfn.REGEXTEST(keywords_copy[keyword], "^" &amp; keywords_copy[[#This Row],[keyword]] &amp; ".*")) * (keywords_copy[keep]=1), ""))</f>
        <v>polymorph</v>
      </c>
      <c r="S662" t="str" cm="1">
        <f t="array" ref="S6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63" spans="1:19" hidden="1" x14ac:dyDescent="0.3">
      <c r="A663" t="str">
        <f>IF(NOT(ISBLANK(keywords_copy[[#This Row],[correct value]])), keywords_copy[[#This Row],[correct value]], keywords_copy[[#This Row],[processed]])</f>
        <v>portab</v>
      </c>
      <c r="B663">
        <f>LEN(keywords_copy[[#This Row],[keyword]])</f>
        <v>6</v>
      </c>
      <c r="C663">
        <v>0</v>
      </c>
      <c r="D663">
        <v>1</v>
      </c>
      <c r="E663" t="s">
        <v>541</v>
      </c>
      <c r="G663" t="b">
        <f>COUNTA(_xlfn.TEXTSPLIT(keywords_copy[[#This Row],[processed]]," "))=1</f>
        <v>1</v>
      </c>
      <c r="H663" t="s">
        <v>529</v>
      </c>
      <c r="I663" s="2" t="s">
        <v>529</v>
      </c>
      <c r="K663" cm="1">
        <f t="array" ref="K663">SUM(--((_xlfn.REGEXTEST(keywords_copy[keyword], "\b" &amp; keywords_copy[[#This Row],[keyword]] &amp; ".*")) * (keywords_copy[keep]=1) * (keywords_copy[QA]=keywords_copy[[#This Row],[QA]]) *  (keywords_copy[Redundant]&lt;&gt;1)))</f>
        <v>1</v>
      </c>
      <c r="L663" t="str" cm="1">
        <f t="array" ref="L663">_xlfn.TEXTJOIN(", ", TRUE, _xlfn._xlws.FILTER(keywords_copy[keyword], (_xlfn.REGEXTEST(keywords_copy[keyword], "\b" &amp; keywords_copy[[#This Row],[keyword]] &amp; ".*")) * (keywords_copy[keep]=1)  * (keywords_copy[QA]=keywords_copy[[#This Row],[QA]]) *  (keywords_copy[Redundant]&lt;&gt;1), ""))</f>
        <v>portab</v>
      </c>
      <c r="M663" cm="1">
        <f t="array" ref="M663">SUM(--(RIGHT(_xlfn.TEXTSPLIT(keywords_copy[[#This Row],[processed]], ," "), 1) = "I"))</f>
        <v>0</v>
      </c>
      <c r="N663" cm="1">
        <f t="array" ref="N663">SUM(--(RIGHT(_xlfn.TEXTSPLIT(keywords_copy[[#This Row],[processed]], ," "), 2) = "bl"))</f>
        <v>0</v>
      </c>
      <c r="O663" cm="1">
        <f t="array" ref="O663">SUM(--(ISNUMBER(SEARCH(keywords_copy[[#This Row],[keyword]], keywords_copy[keyword]))))</f>
        <v>1</v>
      </c>
      <c r="P663" t="str" cm="1">
        <f t="array" ref="P663">_xlfn.TEXTJOIN(", ", TRUE, _xlfn._xlws.FILTER(keywords_copy[keyword], ISNUMBER(SEARCH(keywords_copy[[#This Row],[keyword]], keywords_copy[keyword])), ""))</f>
        <v>portab</v>
      </c>
      <c r="Q663" cm="1">
        <f t="array" ref="Q663">SUM(--((_xlfn.REGEXTEST(keywords_copy[keyword], "^" &amp; keywords_copy[[#This Row],[keyword]] &amp; ".*")) * (keywords_copy[keep]=1) ))</f>
        <v>1</v>
      </c>
      <c r="R663" t="str" cm="1">
        <f t="array" ref="R663">_xlfn.TEXTJOIN(", ", TRUE, _xlfn._xlws.FILTER(keywords_copy[keyword], (_xlfn.REGEXTEST(keywords_copy[keyword], "^" &amp; keywords_copy[[#This Row],[keyword]] &amp; ".*")) * (keywords_copy[keep]=1), ""))</f>
        <v>portab</v>
      </c>
      <c r="S663" t="str" cm="1">
        <f t="array" ref="S66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64" spans="1:19" hidden="1" x14ac:dyDescent="0.3">
      <c r="A664" t="str">
        <f>IF(NOT(ISBLANK(keywords_copy[[#This Row],[correct value]])), keywords_copy[[#This Row],[correct value]], keywords_copy[[#This Row],[processed]])</f>
        <v>power</v>
      </c>
      <c r="B664">
        <f>LEN(keywords_copy[[#This Row],[keyword]])</f>
        <v>5</v>
      </c>
      <c r="C664">
        <v>0</v>
      </c>
      <c r="D664">
        <v>1</v>
      </c>
      <c r="E664" t="s">
        <v>399</v>
      </c>
      <c r="G664" t="b">
        <f>COUNTA(_xlfn.TEXTSPLIT(keywords_copy[[#This Row],[processed]]," "))=1</f>
        <v>1</v>
      </c>
      <c r="H664" t="s">
        <v>336</v>
      </c>
      <c r="I664" s="2" t="s">
        <v>336</v>
      </c>
      <c r="K664" cm="1">
        <f t="array" ref="K664">SUM(--((_xlfn.REGEXTEST(keywords_copy[keyword], "\b" &amp; keywords_copy[[#This Row],[keyword]] &amp; ".*")) * (keywords_copy[keep]=1) * (keywords_copy[QA]=keywords_copy[[#This Row],[QA]]) *  (keywords_copy[Redundant]&lt;&gt;1)))</f>
        <v>1</v>
      </c>
      <c r="L664" t="str" cm="1">
        <f t="array" ref="L664">_xlfn.TEXTJOIN(", ", TRUE, _xlfn._xlws.FILTER(keywords_copy[keyword], (_xlfn.REGEXTEST(keywords_copy[keyword], "\b" &amp; keywords_copy[[#This Row],[keyword]] &amp; ".*")) * (keywords_copy[keep]=1)  * (keywords_copy[QA]=keywords_copy[[#This Row],[QA]]) *  (keywords_copy[Redundant]&lt;&gt;1), ""))</f>
        <v>power</v>
      </c>
      <c r="M664" cm="1">
        <f t="array" ref="M664">SUM(--(RIGHT(_xlfn.TEXTSPLIT(keywords_copy[[#This Row],[processed]], ," "), 1) = "I"))</f>
        <v>0</v>
      </c>
      <c r="N664" cm="1">
        <f t="array" ref="N664">SUM(--(RIGHT(_xlfn.TEXTSPLIT(keywords_copy[[#This Row],[processed]], ," "), 2) = "bl"))</f>
        <v>0</v>
      </c>
      <c r="O664" cm="1">
        <f t="array" ref="O664">SUM(--(ISNUMBER(SEARCH(keywords_copy[[#This Row],[keyword]], keywords_copy[keyword]))))</f>
        <v>1</v>
      </c>
      <c r="P664" t="str" cm="1">
        <f t="array" ref="P664">_xlfn.TEXTJOIN(", ", TRUE, _xlfn._xlws.FILTER(keywords_copy[keyword], ISNUMBER(SEARCH(keywords_copy[[#This Row],[keyword]], keywords_copy[keyword])), ""))</f>
        <v>power</v>
      </c>
      <c r="Q664" cm="1">
        <f t="array" ref="Q664">SUM(--((_xlfn.REGEXTEST(keywords_copy[keyword], "^" &amp; keywords_copy[[#This Row],[keyword]] &amp; ".*")) * (keywords_copy[keep]=1) ))</f>
        <v>1</v>
      </c>
      <c r="R664" t="str" cm="1">
        <f t="array" ref="R664">_xlfn.TEXTJOIN(", ", TRUE, _xlfn._xlws.FILTER(keywords_copy[keyword], (_xlfn.REGEXTEST(keywords_copy[keyword], "^" &amp; keywords_copy[[#This Row],[keyword]] &amp; ".*")) * (keywords_copy[keep]=1), ""))</f>
        <v>power</v>
      </c>
      <c r="S664" t="str" cm="1">
        <f t="array" ref="S66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65" spans="1:19" hidden="1" x14ac:dyDescent="0.3">
      <c r="A665" t="str">
        <f>IF(NOT(ISBLANK(keywords_copy[[#This Row],[correct value]])), keywords_copy[[#This Row],[correct value]], keywords_copy[[#This Row],[processed]])</f>
        <v>pra</v>
      </c>
      <c r="B665">
        <f>LEN(keywords_copy[[#This Row],[keyword]])</f>
        <v>3</v>
      </c>
      <c r="C665">
        <v>0</v>
      </c>
      <c r="D665">
        <v>1</v>
      </c>
      <c r="E665" t="s">
        <v>861</v>
      </c>
      <c r="G665" t="b">
        <f>COUNTA(_xlfn.TEXTSPLIT(keywords_copy[[#This Row],[processed]]," "))=1</f>
        <v>1</v>
      </c>
      <c r="H665" t="s">
        <v>800</v>
      </c>
      <c r="I665" s="2" t="s">
        <v>801</v>
      </c>
      <c r="K665" cm="1">
        <f t="array" ref="K665">SUM(--((_xlfn.REGEXTEST(keywords_copy[keyword], "\b" &amp; keywords_copy[[#This Row],[keyword]] &amp; ".*")) * (keywords_copy[keep]=1) * (keywords_copy[QA]=keywords_copy[[#This Row],[QA]]) *  (keywords_copy[Redundant]&lt;&gt;1)))</f>
        <v>1</v>
      </c>
      <c r="L665" t="str" cm="1">
        <f t="array" ref="L665">_xlfn.TEXTJOIN(", ", TRUE, _xlfn._xlws.FILTER(keywords_copy[keyword], (_xlfn.REGEXTEST(keywords_copy[keyword], "\b" &amp; keywords_copy[[#This Row],[keyword]] &amp; ".*")) * (keywords_copy[keep]=1)  * (keywords_copy[QA]=keywords_copy[[#This Row],[QA]]) *  (keywords_copy[Redundant]&lt;&gt;1), ""))</f>
        <v>pra</v>
      </c>
      <c r="M665" cm="1">
        <f t="array" ref="M665">SUM(--(RIGHT(_xlfn.TEXTSPLIT(keywords_copy[[#This Row],[processed]], ," "), 1) = "I"))</f>
        <v>0</v>
      </c>
      <c r="N665" cm="1">
        <f t="array" ref="N665">SUM(--(RIGHT(_xlfn.TEXTSPLIT(keywords_copy[[#This Row],[processed]], ," "), 2) = "bl"))</f>
        <v>0</v>
      </c>
      <c r="O665" cm="1">
        <f t="array" ref="O665">SUM(--(ISNUMBER(SEARCH(keywords_copy[[#This Row],[keyword]], keywords_copy[keyword]))))</f>
        <v>2</v>
      </c>
      <c r="P665" t="str" cm="1">
        <f t="array" ref="P665">_xlfn.TEXTJOIN(", ", TRUE, _xlfn._xlws.FILTER(keywords_copy[keyword], ISNUMBER(SEARCH(keywords_copy[[#This Row],[keyword]], keywords_copy[keyword])), ""))</f>
        <v>prat, pra</v>
      </c>
      <c r="Q665" cm="1">
        <f t="array" ref="Q665">SUM(--((_xlfn.REGEXTEST(keywords_copy[keyword], "^" &amp; keywords_copy[[#This Row],[keyword]] &amp; ".*")) * (keywords_copy[keep]=1) ))</f>
        <v>1</v>
      </c>
      <c r="R665" t="str" cm="1">
        <f t="array" ref="R665">_xlfn.TEXTJOIN(", ", TRUE, _xlfn._xlws.FILTER(keywords_copy[keyword], (_xlfn.REGEXTEST(keywords_copy[keyword], "^" &amp; keywords_copy[[#This Row],[keyword]] &amp; ".*")) * (keywords_copy[keep]=1), ""))</f>
        <v>pra</v>
      </c>
      <c r="S665" t="str" cm="1">
        <f t="array" ref="S66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66" spans="1:19" hidden="1" x14ac:dyDescent="0.3">
      <c r="A666" t="str">
        <f>IF(NOT(ISBLANK(keywords_copy[[#This Row],[correct value]])), keywords_copy[[#This Row],[correct value]], keywords_copy[[#This Row],[processed]])</f>
        <v>predict</v>
      </c>
      <c r="B666">
        <f>LEN(keywords_copy[[#This Row],[keyword]])</f>
        <v>7</v>
      </c>
      <c r="C666">
        <v>0</v>
      </c>
      <c r="D666">
        <v>1</v>
      </c>
      <c r="E666" t="s">
        <v>399</v>
      </c>
      <c r="G666" t="b">
        <f>COUNTA(_xlfn.TEXTSPLIT(keywords_copy[[#This Row],[processed]]," "))=1</f>
        <v>1</v>
      </c>
      <c r="H666" t="s">
        <v>366</v>
      </c>
      <c r="I666" s="2" t="s">
        <v>367</v>
      </c>
      <c r="K666" cm="1">
        <f t="array" ref="K666">SUM(--((_xlfn.REGEXTEST(keywords_copy[keyword], "\b" &amp; keywords_copy[[#This Row],[keyword]] &amp; ".*")) * (keywords_copy[keep]=1) * (keywords_copy[QA]=keywords_copy[[#This Row],[QA]]) *  (keywords_copy[Redundant]&lt;&gt;1)))</f>
        <v>1</v>
      </c>
      <c r="L666" t="str" cm="1">
        <f t="array" ref="L666">_xlfn.TEXTJOIN(", ", TRUE, _xlfn._xlws.FILTER(keywords_copy[keyword], (_xlfn.REGEXTEST(keywords_copy[keyword], "\b" &amp; keywords_copy[[#This Row],[keyword]] &amp; ".*")) * (keywords_copy[keep]=1)  * (keywords_copy[QA]=keywords_copy[[#This Row],[QA]]) *  (keywords_copy[Redundant]&lt;&gt;1), ""))</f>
        <v>predict</v>
      </c>
      <c r="M666" cm="1">
        <f t="array" ref="M666">SUM(--(RIGHT(_xlfn.TEXTSPLIT(keywords_copy[[#This Row],[processed]], ," "), 1) = "I"))</f>
        <v>0</v>
      </c>
      <c r="N666" cm="1">
        <f t="array" ref="N666">SUM(--(RIGHT(_xlfn.TEXTSPLIT(keywords_copy[[#This Row],[processed]], ," "), 2) = "bl"))</f>
        <v>0</v>
      </c>
      <c r="O666" cm="1">
        <f t="array" ref="O666">SUM(--(ISNUMBER(SEARCH(keywords_copy[[#This Row],[keyword]], keywords_copy[keyword]))))</f>
        <v>2</v>
      </c>
      <c r="P666" t="str" cm="1">
        <f t="array" ref="P666">_xlfn.TEXTJOIN(", ", TRUE, _xlfn._xlws.FILTER(keywords_copy[keyword], ISNUMBER(SEARCH(keywords_copy[[#This Row],[keyword]], keywords_copy[keyword])), ""))</f>
        <v>predict, predict</v>
      </c>
      <c r="Q666" cm="1">
        <f t="array" ref="Q666">SUM(--((_xlfn.REGEXTEST(keywords_copy[keyword], "^" &amp; keywords_copy[[#This Row],[keyword]] &amp; ".*")) * (keywords_copy[keep]=1) ))</f>
        <v>2</v>
      </c>
      <c r="R666" t="str" cm="1">
        <f t="array" ref="R666">_xlfn.TEXTJOIN(", ", TRUE, _xlfn._xlws.FILTER(keywords_copy[keyword], (_xlfn.REGEXTEST(keywords_copy[keyword], "^" &amp; keywords_copy[[#This Row],[keyword]] &amp; ".*")) * (keywords_copy[keep]=1), ""))</f>
        <v>predict, predict</v>
      </c>
      <c r="S666" t="str" cm="1">
        <f t="array" ref="S66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67" spans="1:19" hidden="1" x14ac:dyDescent="0.3">
      <c r="A667" t="str">
        <f>IF(NOT(ISBLANK(keywords_copy[[#This Row],[correct value]])), keywords_copy[[#This Row],[correct value]], keywords_copy[[#This Row],[processed]])</f>
        <v>resourc</v>
      </c>
      <c r="B667">
        <f>LEN(keywords_copy[[#This Row],[keyword]])</f>
        <v>7</v>
      </c>
      <c r="C667">
        <v>0</v>
      </c>
      <c r="D667">
        <v>1</v>
      </c>
      <c r="E667" t="s">
        <v>969</v>
      </c>
      <c r="G667" t="b">
        <f>COUNTA(_xlfn.TEXTSPLIT(keywords_copy[[#This Row],[processed]]," "))=1</f>
        <v>1</v>
      </c>
      <c r="H667" t="s">
        <v>307</v>
      </c>
      <c r="I667" s="2" t="s">
        <v>308</v>
      </c>
      <c r="K667" cm="1">
        <f t="array" ref="K667">SUM(--((_xlfn.REGEXTEST(keywords_copy[keyword], "\b" &amp; keywords_copy[[#This Row],[keyword]] &amp; ".*")) * (keywords_copy[keep]=1) * (keywords_copy[QA]=keywords_copy[[#This Row],[QA]]) *  (keywords_copy[Redundant]&lt;&gt;1)))</f>
        <v>1</v>
      </c>
      <c r="L667" t="str" cm="1">
        <f t="array" ref="L667">_xlfn.TEXTJOIN(", ", TRUE, _xlfn._xlws.FILTER(keywords_copy[keyword], (_xlfn.REGEXTEST(keywords_copy[keyword], "\b" &amp; keywords_copy[[#This Row],[keyword]] &amp; ".*")) * (keywords_copy[keep]=1)  * (keywords_copy[QA]=keywords_copy[[#This Row],[QA]]) *  (keywords_copy[Redundant]&lt;&gt;1), ""))</f>
        <v>resourc</v>
      </c>
      <c r="M667" cm="1">
        <f t="array" ref="M667">SUM(--(RIGHT(_xlfn.TEXTSPLIT(keywords_copy[[#This Row],[processed]], ," "), 1) = "I"))</f>
        <v>0</v>
      </c>
      <c r="N667" cm="1">
        <f t="array" ref="N667">SUM(--(RIGHT(_xlfn.TEXTSPLIT(keywords_copy[[#This Row],[processed]], ," "), 2) = "bl"))</f>
        <v>0</v>
      </c>
      <c r="O667" cm="1">
        <f t="array" ref="O667">SUM(--(ISNUMBER(SEARCH(keywords_copy[[#This Row],[keyword]], keywords_copy[keyword]))))</f>
        <v>9</v>
      </c>
      <c r="P667" t="str" cm="1">
        <f t="array" ref="P667">_xlfn.TEXTJOIN(", ", TRUE, _xlfn._xlws.FILTER(keywords_copy[keyword], ISNUMBER(SEARCH(keywords_copy[[#This Row],[keyword]], keywords_copy[keyword])), ""))</f>
        <v>cloud resourc, comput resourc, resourc, resourc, resourc, resourc, resourc perform, resourc usag, resourc</v>
      </c>
      <c r="Q667" cm="1">
        <f t="array" ref="Q667">SUM(--((_xlfn.REGEXTEST(keywords_copy[keyword], "^" &amp; keywords_copy[[#This Row],[keyword]] &amp; ".*")) * (keywords_copy[keep]=1) ))</f>
        <v>7</v>
      </c>
      <c r="R667" t="str" cm="1">
        <f t="array" ref="R667">_xlfn.TEXTJOIN(", ", TRUE, _xlfn._xlws.FILTER(keywords_copy[keyword], (_xlfn.REGEXTEST(keywords_copy[keyword], "^" &amp; keywords_copy[[#This Row],[keyword]] &amp; ".*")) * (keywords_copy[keep]=1), ""))</f>
        <v>resourc, resourc, resourc, resourc, resourc perform, resourc usag, resourc</v>
      </c>
      <c r="S667" t="str" cm="1">
        <f t="array" ref="S66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68" spans="1:19" hidden="1" x14ac:dyDescent="0.3">
      <c r="A668" t="str">
        <f>IF(NOT(ISBLANK(keywords_copy[[#This Row],[correct value]])), keywords_copy[[#This Row],[correct value]], keywords_copy[[#This Row],[processed]])</f>
        <v>widget</v>
      </c>
      <c r="B668">
        <f>LEN(keywords_copy[[#This Row],[keyword]])</f>
        <v>6</v>
      </c>
      <c r="C668">
        <v>1</v>
      </c>
      <c r="D668">
        <v>1</v>
      </c>
      <c r="E668" t="s">
        <v>1383</v>
      </c>
      <c r="G668" t="b">
        <f>COUNTA(_xlfn.TEXTSPLIT(keywords_copy[[#This Row],[processed]]," "))=1</f>
        <v>1</v>
      </c>
      <c r="H668" t="s">
        <v>1342</v>
      </c>
      <c r="I668" s="2" t="s">
        <v>1343</v>
      </c>
      <c r="K668" cm="1">
        <f t="array" ref="K668">SUM(--((_xlfn.REGEXTEST(keywords_copy[keyword], "\b" &amp; keywords_copy[[#This Row],[keyword]] &amp; ".*")) * (keywords_copy[keep]=1) * (keywords_copy[QA]=keywords_copy[[#This Row],[QA]]) *  (keywords_copy[Redundant]&lt;&gt;1)))</f>
        <v>1</v>
      </c>
      <c r="L668" t="str" cm="1">
        <f t="array" ref="L668">_xlfn.TEXTJOIN(", ", TRUE, _xlfn._xlws.FILTER(keywords_copy[keyword], (_xlfn.REGEXTEST(keywords_copy[keyword], "\b" &amp; keywords_copy[[#This Row],[keyword]] &amp; ".*")) * (keywords_copy[keep]=1)  * (keywords_copy[QA]=keywords_copy[[#This Row],[QA]]) *  (keywords_copy[Redundant]&lt;&gt;1), ""))</f>
        <v>widget</v>
      </c>
      <c r="M668" cm="1">
        <f t="array" ref="M668">SUM(--(RIGHT(_xlfn.TEXTSPLIT(keywords_copy[[#This Row],[processed]], ," "), 1) = "I"))</f>
        <v>0</v>
      </c>
      <c r="N668" cm="1">
        <f t="array" ref="N668">SUM(--(RIGHT(_xlfn.TEXTSPLIT(keywords_copy[[#This Row],[processed]], ," "), 2) = "bl"))</f>
        <v>0</v>
      </c>
      <c r="O668" cm="1">
        <f t="array" ref="O668">SUM(--(ISNUMBER(SEARCH(keywords_copy[[#This Row],[keyword]], keywords_copy[keyword]))))</f>
        <v>1</v>
      </c>
      <c r="P668" t="str" cm="1">
        <f t="array" ref="P668">_xlfn.TEXTJOIN(", ", TRUE, _xlfn._xlws.FILTER(keywords_copy[keyword], ISNUMBER(SEARCH(keywords_copy[[#This Row],[keyword]], keywords_copy[keyword])), ""))</f>
        <v>widget</v>
      </c>
      <c r="Q668" cm="1">
        <f t="array" ref="Q668">SUM(--((_xlfn.REGEXTEST(keywords_copy[keyword], "^" &amp; keywords_copy[[#This Row],[keyword]] &amp; ".*")) * (keywords_copy[keep]=1) ))</f>
        <v>1</v>
      </c>
      <c r="R668" t="str" cm="1">
        <f t="array" ref="R668">_xlfn.TEXTJOIN(", ", TRUE, _xlfn._xlws.FILTER(keywords_copy[keyword], (_xlfn.REGEXTEST(keywords_copy[keyword], "^" &amp; keywords_copy[[#This Row],[keyword]] &amp; ".*")) * (keywords_copy[keep]=1), ""))</f>
        <v>widget</v>
      </c>
      <c r="S668" t="str" cm="1">
        <f t="array" ref="S66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69" spans="1:19" x14ac:dyDescent="0.3">
      <c r="A669" s="6" t="str">
        <f>IF(NOT(ISBLANK(keywords_copy[[#This Row],[correct value]])), keywords_copy[[#This Row],[correct value]], keywords_copy[[#This Row],[processed]])</f>
        <v>privileg</v>
      </c>
      <c r="B669" s="6">
        <f>LEN(keywords_copy[[#This Row],[keyword]])</f>
        <v>8</v>
      </c>
      <c r="C669">
        <v>0</v>
      </c>
      <c r="D669">
        <v>0</v>
      </c>
      <c r="E669" t="s">
        <v>969</v>
      </c>
      <c r="G669" t="b">
        <f>COUNTA(_xlfn.TEXTSPLIT(keywords_copy[[#This Row],[processed]]," "))=1</f>
        <v>1</v>
      </c>
      <c r="H669" t="s">
        <v>882</v>
      </c>
      <c r="I669" t="s">
        <v>882</v>
      </c>
      <c r="K669" cm="1">
        <f t="array" ref="K669">SUM(--((_xlfn.REGEXTEST(keywords_copy[keyword], "\b" &amp; keywords_copy[[#This Row],[keyword]] &amp; ".*")) * (keywords_copy[keep]=1) * (keywords_copy[QA]=keywords_copy[[#This Row],[QA]]) *  (keywords_copy[Redundant]&lt;&gt;1)))</f>
        <v>0</v>
      </c>
      <c r="L669" t="str" cm="1">
        <f t="array" ref="L669">_xlfn.TEXTJOIN(", ", TRUE, _xlfn._xlws.FILTER(keywords_copy[keyword], (_xlfn.REGEXTEST(keywords_copy[keyword], "\b" &amp; keywords_copy[[#This Row],[keyword]] &amp; ".*")) * (keywords_copy[keep]=1)  * (keywords_copy[QA]=keywords_copy[[#This Row],[QA]]) *  (keywords_copy[Redundant]&lt;&gt;1), ""))</f>
        <v/>
      </c>
      <c r="M669" cm="1">
        <f t="array" ref="M669">SUM(--(RIGHT(_xlfn.TEXTSPLIT(keywords_copy[[#This Row],[processed]], ," "), 1) = "I"))</f>
        <v>0</v>
      </c>
      <c r="N669" cm="1">
        <f t="array" ref="N669">SUM(--(RIGHT(_xlfn.TEXTSPLIT(keywords_copy[[#This Row],[processed]], ," "), 2) = "bl"))</f>
        <v>0</v>
      </c>
      <c r="O669" cm="1">
        <f t="array" ref="O669">SUM(--(ISNUMBER(SEARCH(keywords_copy[[#This Row],[keyword]], keywords_copy[keyword]))))</f>
        <v>2</v>
      </c>
      <c r="P669" t="str" cm="1">
        <f t="array" ref="P669">_xlfn.TEXTJOIN(", ", TRUE, _xlfn._xlws.FILTER(keywords_copy[keyword], ISNUMBER(SEARCH(keywords_copy[[#This Row],[keyword]], keywords_copy[keyword])), ""))</f>
        <v>least privileg, privileg</v>
      </c>
      <c r="Q669" cm="1">
        <f t="array" ref="Q669">SUM(--((_xlfn.REGEXTEST(keywords_copy[keyword], "^" &amp; keywords_copy[[#This Row],[keyword]] &amp; ".*")) * (keywords_copy[keep]=1) ))</f>
        <v>0</v>
      </c>
      <c r="R669" t="str" cm="1">
        <f t="array" ref="R669">_xlfn.TEXTJOIN(", ", TRUE, _xlfn._xlws.FILTER(keywords_copy[keyword], (_xlfn.REGEXTEST(keywords_copy[keyword], "^" &amp; keywords_copy[[#This Row],[keyword]] &amp; ".*")) * (keywords_copy[keep]=1), ""))</f>
        <v/>
      </c>
      <c r="S669" t="str" cm="1">
        <f t="array" ref="S66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0" spans="1:19" hidden="1" x14ac:dyDescent="0.3">
      <c r="A670" t="str">
        <f>IF(NOT(ISBLANK(keywords_copy[[#This Row],[correct value]])), keywords_copy[[#This Row],[correct value]], keywords_copy[[#This Row],[processed]])</f>
        <v>patch</v>
      </c>
      <c r="B670">
        <f>LEN(keywords_copy[[#This Row],[keyword]])</f>
        <v>5</v>
      </c>
      <c r="C670">
        <v>0</v>
      </c>
      <c r="D670">
        <v>1</v>
      </c>
      <c r="E670" t="s">
        <v>1184</v>
      </c>
      <c r="G670" t="b">
        <f>COUNTA(_xlfn.TEXTSPLIT(keywords_copy[[#This Row],[processed]]," "))=1</f>
        <v>1</v>
      </c>
      <c r="H670" t="s">
        <v>268</v>
      </c>
      <c r="I670" s="2" t="s">
        <v>268</v>
      </c>
      <c r="K670" cm="1">
        <f t="array" ref="K670">SUM(--((_xlfn.REGEXTEST(keywords_copy[keyword], "\b" &amp; keywords_copy[[#This Row],[keyword]] &amp; ".*")) * (keywords_copy[keep]=1) * (keywords_copy[QA]=keywords_copy[[#This Row],[QA]]) *  (keywords_copy[Redundant]&lt;&gt;1)))</f>
        <v>1</v>
      </c>
      <c r="L670" t="str" cm="1">
        <f t="array" ref="L670">_xlfn.TEXTJOIN(", ", TRUE, _xlfn._xlws.FILTER(keywords_copy[keyword], (_xlfn.REGEXTEST(keywords_copy[keyword], "\b" &amp; keywords_copy[[#This Row],[keyword]] &amp; ".*")) * (keywords_copy[keep]=1)  * (keywords_copy[QA]=keywords_copy[[#This Row],[QA]]) *  (keywords_copy[Redundant]&lt;&gt;1), ""))</f>
        <v>patch</v>
      </c>
      <c r="M670" cm="1">
        <f t="array" ref="M670">SUM(--(RIGHT(_xlfn.TEXTSPLIT(keywords_copy[[#This Row],[processed]], ," "), 1) = "I"))</f>
        <v>0</v>
      </c>
      <c r="N670" cm="1">
        <f t="array" ref="N670">SUM(--(RIGHT(_xlfn.TEXTSPLIT(keywords_copy[[#This Row],[processed]], ," "), 2) = "bl"))</f>
        <v>0</v>
      </c>
      <c r="O670" cm="1">
        <f t="array" ref="O670">SUM(--(ISNUMBER(SEARCH(keywords_copy[[#This Row],[keyword]], keywords_copy[keyword]))))</f>
        <v>3</v>
      </c>
      <c r="P670" t="str" cm="1">
        <f t="array" ref="P670">_xlfn.TEXTJOIN(", ", TRUE, _xlfn._xlws.FILTER(keywords_copy[keyword], ISNUMBER(SEARCH(keywords_copy[[#This Row],[keyword]], keywords_copy[keyword])), ""))</f>
        <v>patch, patch, patch</v>
      </c>
      <c r="Q670" cm="1">
        <f t="array" ref="Q670">SUM(--((_xlfn.REGEXTEST(keywords_copy[keyword], "^" &amp; keywords_copy[[#This Row],[keyword]] &amp; ".*")) * (keywords_copy[keep]=1) ))</f>
        <v>3</v>
      </c>
      <c r="R670" t="str" cm="1">
        <f t="array" ref="R670">_xlfn.TEXTJOIN(", ", TRUE, _xlfn._xlws.FILTER(keywords_copy[keyword], (_xlfn.REGEXTEST(keywords_copy[keyword], "^" &amp; keywords_copy[[#This Row],[keyword]] &amp; ".*")) * (keywords_copy[keep]=1), ""))</f>
        <v>patch, patch, patch</v>
      </c>
      <c r="S670" t="str" cm="1">
        <f t="array" ref="S67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71" spans="1:19" hidden="1" x14ac:dyDescent="0.3">
      <c r="A671" t="str">
        <f>IF(NOT(ISBLANK(keywords_copy[[#This Row],[correct value]])), keywords_copy[[#This Row],[correct value]], keywords_copy[[#This Row],[processed]])</f>
        <v>standby</v>
      </c>
      <c r="B671">
        <f>LEN(keywords_copy[[#This Row],[keyword]])</f>
        <v>7</v>
      </c>
      <c r="C671">
        <v>0</v>
      </c>
      <c r="D671">
        <v>1</v>
      </c>
      <c r="E671" t="s">
        <v>969</v>
      </c>
      <c r="G671" t="b">
        <f>COUNTA(_xlfn.TEXTSPLIT(keywords_copy[[#This Row],[processed]]," "))=1</f>
        <v>1</v>
      </c>
      <c r="H671" t="s">
        <v>167</v>
      </c>
      <c r="I671" s="2" t="s">
        <v>209</v>
      </c>
      <c r="J671" t="s">
        <v>209</v>
      </c>
      <c r="K671" cm="1">
        <f t="array" ref="K671">SUM(--((_xlfn.REGEXTEST(keywords_copy[keyword], "\b" &amp; keywords_copy[[#This Row],[keyword]] &amp; ".*")) * (keywords_copy[keep]=1) * (keywords_copy[QA]=keywords_copy[[#This Row],[QA]]) *  (keywords_copy[Redundant]&lt;&gt;1)))</f>
        <v>1</v>
      </c>
      <c r="L671" t="str" cm="1">
        <f t="array" ref="L671">_xlfn.TEXTJOIN(", ", TRUE, _xlfn._xlws.FILTER(keywords_copy[keyword], (_xlfn.REGEXTEST(keywords_copy[keyword], "\b" &amp; keywords_copy[[#This Row],[keyword]] &amp; ".*")) * (keywords_copy[keep]=1)  * (keywords_copy[QA]=keywords_copy[[#This Row],[QA]]) *  (keywords_copy[Redundant]&lt;&gt;1), ""))</f>
        <v>standby</v>
      </c>
      <c r="M671" cm="1">
        <f t="array" ref="M671">SUM(--(RIGHT(_xlfn.TEXTSPLIT(keywords_copy[[#This Row],[processed]], ," "), 1) = "I"))</f>
        <v>1</v>
      </c>
      <c r="N671" cm="1">
        <f t="array" ref="N671">SUM(--(RIGHT(_xlfn.TEXTSPLIT(keywords_copy[[#This Row],[processed]], ," "), 2) = "bl"))</f>
        <v>0</v>
      </c>
      <c r="O671" cm="1">
        <f t="array" ref="O671">SUM(--(ISNUMBER(SEARCH(keywords_copy[[#This Row],[keyword]], keywords_copy[keyword]))))</f>
        <v>2</v>
      </c>
      <c r="P671" t="str" cm="1">
        <f t="array" ref="P671">_xlfn.TEXTJOIN(", ", TRUE, _xlfn._xlws.FILTER(keywords_copy[keyword], ISNUMBER(SEARCH(keywords_copy[[#This Row],[keyword]], keywords_copy[keyword])), ""))</f>
        <v>standby, standby</v>
      </c>
      <c r="Q671" cm="1">
        <f t="array" ref="Q671">SUM(--((_xlfn.REGEXTEST(keywords_copy[keyword], "^" &amp; keywords_copy[[#This Row],[keyword]] &amp; ".*")) * (keywords_copy[keep]=1) ))</f>
        <v>2</v>
      </c>
      <c r="R671" t="str" cm="1">
        <f t="array" ref="R671">_xlfn.TEXTJOIN(", ", TRUE, _xlfn._xlws.FILTER(keywords_copy[keyword], (_xlfn.REGEXTEST(keywords_copy[keyword], "^" &amp; keywords_copy[[#This Row],[keyword]] &amp; ".*")) * (keywords_copy[keep]=1), ""))</f>
        <v>standby, standby</v>
      </c>
      <c r="S671" t="str" cm="1">
        <f t="array" ref="S67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2" spans="1:19" hidden="1" x14ac:dyDescent="0.3">
      <c r="A672" t="str">
        <f>IF(NOT(ISBLANK(keywords_copy[[#This Row],[correct value]])), keywords_copy[[#This Row],[correct value]], keywords_copy[[#This Row],[processed]])</f>
        <v>timeout</v>
      </c>
      <c r="B672">
        <f>LEN(keywords_copy[[#This Row],[keyword]])</f>
        <v>7</v>
      </c>
      <c r="C672">
        <v>0</v>
      </c>
      <c r="D672">
        <v>1</v>
      </c>
      <c r="E672" t="s">
        <v>969</v>
      </c>
      <c r="G672" t="b">
        <f>COUNTA(_xlfn.TEXTSPLIT(keywords_copy[[#This Row],[processed]]," "))=1</f>
        <v>1</v>
      </c>
      <c r="H672" t="s">
        <v>890</v>
      </c>
      <c r="I672" s="2" t="s">
        <v>890</v>
      </c>
      <c r="K672" cm="1">
        <f t="array" ref="K672">SUM(--((_xlfn.REGEXTEST(keywords_copy[keyword], "\b" &amp; keywords_copy[[#This Row],[keyword]] &amp; ".*")) * (keywords_copy[keep]=1) * (keywords_copy[QA]=keywords_copy[[#This Row],[QA]]) *  (keywords_copy[Redundant]&lt;&gt;1)))</f>
        <v>1</v>
      </c>
      <c r="L672" t="str" cm="1">
        <f t="array" ref="L672">_xlfn.TEXTJOIN(", ", TRUE, _xlfn._xlws.FILTER(keywords_copy[keyword], (_xlfn.REGEXTEST(keywords_copy[keyword], "\b" &amp; keywords_copy[[#This Row],[keyword]] &amp; ".*")) * (keywords_copy[keep]=1)  * (keywords_copy[QA]=keywords_copy[[#This Row],[QA]]) *  (keywords_copy[Redundant]&lt;&gt;1), ""))</f>
        <v>timeout</v>
      </c>
      <c r="M672" cm="1">
        <f t="array" ref="M672">SUM(--(RIGHT(_xlfn.TEXTSPLIT(keywords_copy[[#This Row],[processed]], ," "), 1) = "I"))</f>
        <v>0</v>
      </c>
      <c r="N672" cm="1">
        <f t="array" ref="N672">SUM(--(RIGHT(_xlfn.TEXTSPLIT(keywords_copy[[#This Row],[processed]], ," "), 2) = "bl"))</f>
        <v>0</v>
      </c>
      <c r="O672" cm="1">
        <f t="array" ref="O672">SUM(--(ISNUMBER(SEARCH(keywords_copy[[#This Row],[keyword]], keywords_copy[keyword]))))</f>
        <v>1</v>
      </c>
      <c r="P672" t="str" cm="1">
        <f t="array" ref="P672">_xlfn.TEXTJOIN(", ", TRUE, _xlfn._xlws.FILTER(keywords_copy[keyword], ISNUMBER(SEARCH(keywords_copy[[#This Row],[keyword]], keywords_copy[keyword])), ""))</f>
        <v>timeout</v>
      </c>
      <c r="Q672" cm="1">
        <f t="array" ref="Q672">SUM(--((_xlfn.REGEXTEST(keywords_copy[keyword], "^" &amp; keywords_copy[[#This Row],[keyword]] &amp; ".*")) * (keywords_copy[keep]=1) ))</f>
        <v>1</v>
      </c>
      <c r="R672" t="str" cm="1">
        <f t="array" ref="R672">_xlfn.TEXTJOIN(", ", TRUE, _xlfn._xlws.FILTER(keywords_copy[keyword], (_xlfn.REGEXTEST(keywords_copy[keyword], "^" &amp; keywords_copy[[#This Row],[keyword]] &amp; ".*")) * (keywords_copy[keep]=1), ""))</f>
        <v>timeout</v>
      </c>
      <c r="S672" t="str" cm="1">
        <f t="array" ref="S67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3" spans="1:19" hidden="1" x14ac:dyDescent="0.3">
      <c r="A673" t="str">
        <f>IF(NOT(ISBLANK(keywords_copy[[#This Row],[correct value]])), keywords_copy[[#This Row],[correct value]], keywords_copy[[#This Row],[processed]])</f>
        <v>phish</v>
      </c>
      <c r="B673">
        <f>LEN(keywords_copy[[#This Row],[keyword]])</f>
        <v>5</v>
      </c>
      <c r="C673">
        <v>0</v>
      </c>
      <c r="D673">
        <v>1</v>
      </c>
      <c r="E673" t="s">
        <v>1184</v>
      </c>
      <c r="G673" t="b">
        <f>COUNTA(_xlfn.TEXTSPLIT(keywords_copy[[#This Row],[processed]]," "))=1</f>
        <v>1</v>
      </c>
      <c r="H673" t="s">
        <v>1024</v>
      </c>
      <c r="I673" s="2" t="s">
        <v>1024</v>
      </c>
      <c r="K673" cm="1">
        <f t="array" ref="K673">SUM(--((_xlfn.REGEXTEST(keywords_copy[keyword], "\b" &amp; keywords_copy[[#This Row],[keyword]] &amp; ".*")) * (keywords_copy[keep]=1) * (keywords_copy[QA]=keywords_copy[[#This Row],[QA]]) *  (keywords_copy[Redundant]&lt;&gt;1)))</f>
        <v>1</v>
      </c>
      <c r="L673" t="str" cm="1">
        <f t="array" ref="L673">_xlfn.TEXTJOIN(", ", TRUE, _xlfn._xlws.FILTER(keywords_copy[keyword], (_xlfn.REGEXTEST(keywords_copy[keyword], "\b" &amp; keywords_copy[[#This Row],[keyword]] &amp; ".*")) * (keywords_copy[keep]=1)  * (keywords_copy[QA]=keywords_copy[[#This Row],[QA]]) *  (keywords_copy[Redundant]&lt;&gt;1), ""))</f>
        <v>phish</v>
      </c>
      <c r="M673" cm="1">
        <f t="array" ref="M673">SUM(--(RIGHT(_xlfn.TEXTSPLIT(keywords_copy[[#This Row],[processed]], ," "), 1) = "I"))</f>
        <v>0</v>
      </c>
      <c r="N673" cm="1">
        <f t="array" ref="N673">SUM(--(RIGHT(_xlfn.TEXTSPLIT(keywords_copy[[#This Row],[processed]], ," "), 2) = "bl"))</f>
        <v>0</v>
      </c>
      <c r="O673" cm="1">
        <f t="array" ref="O673">SUM(--(ISNUMBER(SEARCH(keywords_copy[[#This Row],[keyword]], keywords_copy[keyword]))))</f>
        <v>1</v>
      </c>
      <c r="P673" t="str" cm="1">
        <f t="array" ref="P673">_xlfn.TEXTJOIN(", ", TRUE, _xlfn._xlws.FILTER(keywords_copy[keyword], ISNUMBER(SEARCH(keywords_copy[[#This Row],[keyword]], keywords_copy[keyword])), ""))</f>
        <v>phish</v>
      </c>
      <c r="Q673" cm="1">
        <f t="array" ref="Q673">SUM(--((_xlfn.REGEXTEST(keywords_copy[keyword], "^" &amp; keywords_copy[[#This Row],[keyword]] &amp; ".*")) * (keywords_copy[keep]=1) ))</f>
        <v>1</v>
      </c>
      <c r="R673" t="str" cm="1">
        <f t="array" ref="R673">_xlfn.TEXTJOIN(", ", TRUE, _xlfn._xlws.FILTER(keywords_copy[keyword], (_xlfn.REGEXTEST(keywords_copy[keyword], "^" &amp; keywords_copy[[#This Row],[keyword]] &amp; ".*")) * (keywords_copy[keep]=1), ""))</f>
        <v>phish</v>
      </c>
      <c r="S673" t="str" cm="1">
        <f t="array" ref="S67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74" spans="1:19" hidden="1" x14ac:dyDescent="0.3">
      <c r="A674" t="str">
        <f>IF(NOT(ISBLANK(keywords_copy[[#This Row],[correct value]])), keywords_copy[[#This Row],[correct value]], keywords_copy[[#This Row],[processed]])</f>
        <v>polic</v>
      </c>
      <c r="B674">
        <f>LEN(keywords_copy[[#This Row],[keyword]])</f>
        <v>5</v>
      </c>
      <c r="C674">
        <v>0</v>
      </c>
      <c r="D674">
        <v>1</v>
      </c>
      <c r="E674" t="s">
        <v>1184</v>
      </c>
      <c r="G674" t="b">
        <f>COUNTA(_xlfn.TEXTSPLIT(keywords_copy[[#This Row],[processed]]," "))=1</f>
        <v>1</v>
      </c>
      <c r="H674" t="s">
        <v>1034</v>
      </c>
      <c r="I674" s="2" t="s">
        <v>1035</v>
      </c>
      <c r="J674" t="s">
        <v>1420</v>
      </c>
      <c r="K674" cm="1">
        <f t="array" ref="K674">SUM(--((_xlfn.REGEXTEST(keywords_copy[keyword], "\b" &amp; keywords_copy[[#This Row],[keyword]] &amp; ".*")) * (keywords_copy[keep]=1) * (keywords_copy[QA]=keywords_copy[[#This Row],[QA]]) *  (keywords_copy[Redundant]&lt;&gt;1)))</f>
        <v>1</v>
      </c>
      <c r="L674" t="str" cm="1">
        <f t="array" ref="L674">_xlfn.TEXTJOIN(", ", TRUE, _xlfn._xlws.FILTER(keywords_copy[keyword], (_xlfn.REGEXTEST(keywords_copy[keyword], "\b" &amp; keywords_copy[[#This Row],[keyword]] &amp; ".*")) * (keywords_copy[keep]=1)  * (keywords_copy[QA]=keywords_copy[[#This Row],[QA]]) *  (keywords_copy[Redundant]&lt;&gt;1), ""))</f>
        <v>polic</v>
      </c>
      <c r="M674" cm="1">
        <f t="array" ref="M674">SUM(--(RIGHT(_xlfn.TEXTSPLIT(keywords_copy[[#This Row],[processed]], ," "), 1) = "I"))</f>
        <v>1</v>
      </c>
      <c r="N674" cm="1">
        <f t="array" ref="N674">SUM(--(RIGHT(_xlfn.TEXTSPLIT(keywords_copy[[#This Row],[processed]], ," "), 2) = "bl"))</f>
        <v>0</v>
      </c>
      <c r="O674" cm="1">
        <f t="array" ref="O674">SUM(--(ISNUMBER(SEARCH(keywords_copy[[#This Row],[keyword]], keywords_copy[keyword]))))</f>
        <v>1</v>
      </c>
      <c r="P674" t="str" cm="1">
        <f t="array" ref="P674">_xlfn.TEXTJOIN(", ", TRUE, _xlfn._xlws.FILTER(keywords_copy[keyword], ISNUMBER(SEARCH(keywords_copy[[#This Row],[keyword]], keywords_copy[keyword])), ""))</f>
        <v>polic</v>
      </c>
      <c r="Q674" cm="1">
        <f t="array" ref="Q674">SUM(--((_xlfn.REGEXTEST(keywords_copy[keyword], "^" &amp; keywords_copy[[#This Row],[keyword]] &amp; ".*")) * (keywords_copy[keep]=1) ))</f>
        <v>1</v>
      </c>
      <c r="R674" t="str" cm="1">
        <f t="array" ref="R674">_xlfn.TEXTJOIN(", ", TRUE, _xlfn._xlws.FILTER(keywords_copy[keyword], (_xlfn.REGEXTEST(keywords_copy[keyword], "^" &amp; keywords_copy[[#This Row],[keyword]] &amp; ".*")) * (keywords_copy[keep]=1), ""))</f>
        <v>polic</v>
      </c>
      <c r="S674" t="str" cm="1">
        <f t="array" ref="S67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675" spans="1:19" hidden="1" x14ac:dyDescent="0.3">
      <c r="A675" t="str">
        <f>IF(NOT(ISBLANK(keywords_copy[[#This Row],[correct value]])), keywords_copy[[#This Row],[correct value]], keywords_copy[[#This Row],[processed]])</f>
        <v>probe</v>
      </c>
      <c r="B675">
        <f>LEN(keywords_copy[[#This Row],[keyword]])</f>
        <v>5</v>
      </c>
      <c r="C675">
        <v>0</v>
      </c>
      <c r="D675">
        <v>1</v>
      </c>
      <c r="E675" t="s">
        <v>390</v>
      </c>
      <c r="G675" t="b">
        <f>COUNTA(_xlfn.TEXTSPLIT(keywords_copy[[#This Row],[processed]]," "))=1</f>
        <v>1</v>
      </c>
      <c r="H675" t="s">
        <v>303</v>
      </c>
      <c r="I675" s="2" t="s">
        <v>303</v>
      </c>
      <c r="K675" cm="1">
        <f t="array" ref="K675">SUM(--((_xlfn.REGEXTEST(keywords_copy[keyword], "\b" &amp; keywords_copy[[#This Row],[keyword]] &amp; ".*")) * (keywords_copy[keep]=1) * (keywords_copy[QA]=keywords_copy[[#This Row],[QA]]) *  (keywords_copy[Redundant]&lt;&gt;1)))</f>
        <v>1</v>
      </c>
      <c r="L675" t="str" cm="1">
        <f t="array" ref="L675">_xlfn.TEXTJOIN(", ", TRUE, _xlfn._xlws.FILTER(keywords_copy[keyword], (_xlfn.REGEXTEST(keywords_copy[keyword], "\b" &amp; keywords_copy[[#This Row],[keyword]] &amp; ".*")) * (keywords_copy[keep]=1)  * (keywords_copy[QA]=keywords_copy[[#This Row],[QA]]) *  (keywords_copy[Redundant]&lt;&gt;1), ""))</f>
        <v>probe</v>
      </c>
      <c r="M675" cm="1">
        <f t="array" ref="M675">SUM(--(RIGHT(_xlfn.TEXTSPLIT(keywords_copy[[#This Row],[processed]], ," "), 1) = "I"))</f>
        <v>0</v>
      </c>
      <c r="N675" cm="1">
        <f t="array" ref="N675">SUM(--(RIGHT(_xlfn.TEXTSPLIT(keywords_copy[[#This Row],[processed]], ," "), 2) = "bl"))</f>
        <v>0</v>
      </c>
      <c r="O675" cm="1">
        <f t="array" ref="O675">SUM(--(ISNUMBER(SEARCH(keywords_copy[[#This Row],[keyword]], keywords_copy[keyword]))))</f>
        <v>1</v>
      </c>
      <c r="P675" t="str" cm="1">
        <f t="array" ref="P675">_xlfn.TEXTJOIN(", ", TRUE, _xlfn._xlws.FILTER(keywords_copy[keyword], ISNUMBER(SEARCH(keywords_copy[[#This Row],[keyword]], keywords_copy[keyword])), ""))</f>
        <v>probe</v>
      </c>
      <c r="Q675" cm="1">
        <f t="array" ref="Q675">SUM(--((_xlfn.REGEXTEST(keywords_copy[keyword], "^" &amp; keywords_copy[[#This Row],[keyword]] &amp; ".*")) * (keywords_copy[keep]=1) ))</f>
        <v>1</v>
      </c>
      <c r="R675" t="str" cm="1">
        <f t="array" ref="R675">_xlfn.TEXTJOIN(", ", TRUE, _xlfn._xlws.FILTER(keywords_copy[keyword], (_xlfn.REGEXTEST(keywords_copy[keyword], "^" &amp; keywords_copy[[#This Row],[keyword]] &amp; ".*")) * (keywords_copy[keep]=1), ""))</f>
        <v>probe</v>
      </c>
      <c r="S675" t="str" cm="1">
        <f t="array" ref="S67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76" spans="1:19" hidden="1" x14ac:dyDescent="0.3">
      <c r="A676" t="str">
        <f>IF(NOT(ISBLANK(keywords_copy[[#This Row],[correct value]])), keywords_copy[[#This Row],[correct value]], keywords_copy[[#This Row],[processed]])</f>
        <v>unhandl</v>
      </c>
      <c r="B676">
        <f>LEN(keywords_copy[[#This Row],[keyword]])</f>
        <v>7</v>
      </c>
      <c r="C676">
        <v>1</v>
      </c>
      <c r="D676">
        <v>1</v>
      </c>
      <c r="E676" t="s">
        <v>969</v>
      </c>
      <c r="G676" t="b">
        <f>COUNTA(_xlfn.TEXTSPLIT(keywords_copy[[#This Row],[processed]]," "))=1</f>
        <v>1</v>
      </c>
      <c r="H676" t="s">
        <v>922</v>
      </c>
      <c r="I676" s="2" t="s">
        <v>923</v>
      </c>
      <c r="K676" cm="1">
        <f t="array" ref="K676">SUM(--((_xlfn.REGEXTEST(keywords_copy[keyword], "\b" &amp; keywords_copy[[#This Row],[keyword]] &amp; ".*")) * (keywords_copy[keep]=1) * (keywords_copy[QA]=keywords_copy[[#This Row],[QA]]) *  (keywords_copy[Redundant]&lt;&gt;1)))</f>
        <v>1</v>
      </c>
      <c r="L676" t="str" cm="1">
        <f t="array" ref="L676">_xlfn.TEXTJOIN(", ", TRUE, _xlfn._xlws.FILTER(keywords_copy[keyword], (_xlfn.REGEXTEST(keywords_copy[keyword], "\b" &amp; keywords_copy[[#This Row],[keyword]] &amp; ".*")) * (keywords_copy[keep]=1)  * (keywords_copy[QA]=keywords_copy[[#This Row],[QA]]) *  (keywords_copy[Redundant]&lt;&gt;1), ""))</f>
        <v>unhandl</v>
      </c>
      <c r="M676" cm="1">
        <f t="array" ref="M676">SUM(--(RIGHT(_xlfn.TEXTSPLIT(keywords_copy[[#This Row],[processed]], ," "), 1) = "I"))</f>
        <v>0</v>
      </c>
      <c r="N676" cm="1">
        <f t="array" ref="N676">SUM(--(RIGHT(_xlfn.TEXTSPLIT(keywords_copy[[#This Row],[processed]], ," "), 2) = "bl"))</f>
        <v>0</v>
      </c>
      <c r="O676" cm="1">
        <f t="array" ref="O676">SUM(--(ISNUMBER(SEARCH(keywords_copy[[#This Row],[keyword]], keywords_copy[keyword]))))</f>
        <v>1</v>
      </c>
      <c r="P676" t="str" cm="1">
        <f t="array" ref="P676">_xlfn.TEXTJOIN(", ", TRUE, _xlfn._xlws.FILTER(keywords_copy[keyword], ISNUMBER(SEARCH(keywords_copy[[#This Row],[keyword]], keywords_copy[keyword])), ""))</f>
        <v>unhandl</v>
      </c>
      <c r="Q676" cm="1">
        <f t="array" ref="Q676">SUM(--((_xlfn.REGEXTEST(keywords_copy[keyword], "^" &amp; keywords_copy[[#This Row],[keyword]] &amp; ".*")) * (keywords_copy[keep]=1) ))</f>
        <v>1</v>
      </c>
      <c r="R676" t="str" cm="1">
        <f t="array" ref="R676">_xlfn.TEXTJOIN(", ", TRUE, _xlfn._xlws.FILTER(keywords_copy[keyword], (_xlfn.REGEXTEST(keywords_copy[keyword], "^" &amp; keywords_copy[[#This Row],[keyword]] &amp; ".*")) * (keywords_copy[keep]=1), ""))</f>
        <v>unhandl</v>
      </c>
      <c r="S676" t="str" cm="1">
        <f t="array" ref="S67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7" spans="1:19" x14ac:dyDescent="0.3">
      <c r="A677" s="6" t="str">
        <f>IF(NOT(ISBLANK(keywords_copy[[#This Row],[correct value]])), keywords_copy[[#This Row],[correct value]], keywords_copy[[#This Row],[processed]])</f>
        <v>progno</v>
      </c>
      <c r="B677" s="6">
        <f>LEN(keywords_copy[[#This Row],[keyword]])</f>
        <v>6</v>
      </c>
      <c r="C677">
        <v>0</v>
      </c>
      <c r="D677">
        <v>0</v>
      </c>
      <c r="E677" t="s">
        <v>861</v>
      </c>
      <c r="G677" t="b">
        <f>COUNTA(_xlfn.TEXTSPLIT(keywords_copy[[#This Row],[processed]]," "))=1</f>
        <v>1</v>
      </c>
      <c r="H677" t="s">
        <v>764</v>
      </c>
      <c r="I677" t="s">
        <v>765</v>
      </c>
      <c r="K677" cm="1">
        <f t="array" ref="K677">SUM(--((_xlfn.REGEXTEST(keywords_copy[keyword], "\b" &amp; keywords_copy[[#This Row],[keyword]] &amp; ".*")) * (keywords_copy[keep]=1) * (keywords_copy[QA]=keywords_copy[[#This Row],[QA]]) *  (keywords_copy[Redundant]&lt;&gt;1)))</f>
        <v>0</v>
      </c>
      <c r="L677" t="str" cm="1">
        <f t="array" ref="L677">_xlfn.TEXTJOIN(", ", TRUE, _xlfn._xlws.FILTER(keywords_copy[keyword], (_xlfn.REGEXTEST(keywords_copy[keyword], "\b" &amp; keywords_copy[[#This Row],[keyword]] &amp; ".*")) * (keywords_copy[keep]=1)  * (keywords_copy[QA]=keywords_copy[[#This Row],[QA]]) *  (keywords_copy[Redundant]&lt;&gt;1), ""))</f>
        <v/>
      </c>
      <c r="M677" cm="1">
        <f t="array" ref="M677">SUM(--(RIGHT(_xlfn.TEXTSPLIT(keywords_copy[[#This Row],[processed]], ," "), 1) = "I"))</f>
        <v>0</v>
      </c>
      <c r="N677" cm="1">
        <f t="array" ref="N677">SUM(--(RIGHT(_xlfn.TEXTSPLIT(keywords_copy[[#This Row],[processed]], ," "), 2) = "bl"))</f>
        <v>0</v>
      </c>
      <c r="O677" cm="1">
        <f t="array" ref="O677">SUM(--(ISNUMBER(SEARCH(keywords_copy[[#This Row],[keyword]], keywords_copy[keyword]))))</f>
        <v>1</v>
      </c>
      <c r="P677" t="str" cm="1">
        <f t="array" ref="P677">_xlfn.TEXTJOIN(", ", TRUE, _xlfn._xlws.FILTER(keywords_copy[keyword], ISNUMBER(SEARCH(keywords_copy[[#This Row],[keyword]], keywords_copy[keyword])), ""))</f>
        <v>progno</v>
      </c>
      <c r="Q677" cm="1">
        <f t="array" ref="Q677">SUM(--((_xlfn.REGEXTEST(keywords_copy[keyword], "^" &amp; keywords_copy[[#This Row],[keyword]] &amp; ".*")) * (keywords_copy[keep]=1) ))</f>
        <v>0</v>
      </c>
      <c r="R677" t="str" cm="1">
        <f t="array" ref="R677">_xlfn.TEXTJOIN(", ", TRUE, _xlfn._xlws.FILTER(keywords_copy[keyword], (_xlfn.REGEXTEST(keywords_copy[keyword], "^" &amp; keywords_copy[[#This Row],[keyword]] &amp; ".*")) * (keywords_copy[keep]=1), ""))</f>
        <v/>
      </c>
      <c r="S677" t="str" cm="1">
        <f t="array" ref="S67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678" spans="1:19" hidden="1" x14ac:dyDescent="0.3">
      <c r="A678" t="str">
        <f>IF(NOT(ISBLANK(keywords_copy[[#This Row],[correct value]])), keywords_copy[[#This Row],[correct value]], keywords_copy[[#This Row],[processed]])</f>
        <v>anomal</v>
      </c>
      <c r="B678">
        <f>LEN(keywords_copy[[#This Row],[keyword]])</f>
        <v>6</v>
      </c>
      <c r="C678">
        <v>0</v>
      </c>
      <c r="D678">
        <v>1</v>
      </c>
      <c r="E678" t="s">
        <v>969</v>
      </c>
      <c r="G678" t="b">
        <f>COUNTA(_xlfn.TEXTSPLIT(keywords_copy[[#This Row],[processed]]," "))=1</f>
        <v>1</v>
      </c>
      <c r="H678" t="s">
        <v>809</v>
      </c>
      <c r="I678" s="2" t="s">
        <v>810</v>
      </c>
      <c r="J678" t="s">
        <v>1406</v>
      </c>
      <c r="K678" cm="1">
        <f t="array" ref="K678">SUM(--((_xlfn.REGEXTEST(keywords_copy[keyword], "\b" &amp; keywords_copy[[#This Row],[keyword]] &amp; ".*")) * (keywords_copy[keep]=1) * (keywords_copy[QA]=keywords_copy[[#This Row],[QA]]) *  (keywords_copy[Redundant]&lt;&gt;1)))</f>
        <v>1</v>
      </c>
      <c r="L678" t="str" cm="1">
        <f t="array" ref="L678">_xlfn.TEXTJOIN(", ", TRUE, _xlfn._xlws.FILTER(keywords_copy[keyword], (_xlfn.REGEXTEST(keywords_copy[keyword], "\b" &amp; keywords_copy[[#This Row],[keyword]] &amp; ".*")) * (keywords_copy[keep]=1)  * (keywords_copy[QA]=keywords_copy[[#This Row],[QA]]) *  (keywords_copy[Redundant]&lt;&gt;1), ""))</f>
        <v>anomal</v>
      </c>
      <c r="M678" cm="1">
        <f t="array" ref="M678">SUM(--(RIGHT(_xlfn.TEXTSPLIT(keywords_copy[[#This Row],[processed]], ," "), 1) = "I"))</f>
        <v>1</v>
      </c>
      <c r="N678" cm="1">
        <f t="array" ref="N678">SUM(--(RIGHT(_xlfn.TEXTSPLIT(keywords_copy[[#This Row],[processed]], ," "), 2) = "bl"))</f>
        <v>0</v>
      </c>
      <c r="O678" cm="1">
        <f t="array" ref="O678">SUM(--(ISNUMBER(SEARCH(keywords_copy[[#This Row],[keyword]], keywords_copy[keyword]))))</f>
        <v>2</v>
      </c>
      <c r="P678" t="str" cm="1">
        <f t="array" ref="P678">_xlfn.TEXTJOIN(", ", TRUE, _xlfn._xlws.FILTER(keywords_copy[keyword], ISNUMBER(SEARCH(keywords_copy[[#This Row],[keyword]], keywords_copy[keyword])), ""))</f>
        <v>anomal, anomal</v>
      </c>
      <c r="Q678" cm="1">
        <f t="array" ref="Q678">SUM(--((_xlfn.REGEXTEST(keywords_copy[keyword], "^" &amp; keywords_copy[[#This Row],[keyword]] &amp; ".*")) * (keywords_copy[keep]=1) ))</f>
        <v>2</v>
      </c>
      <c r="R678" t="str" cm="1">
        <f t="array" ref="R678">_xlfn.TEXTJOIN(", ", TRUE, _xlfn._xlws.FILTER(keywords_copy[keyword], (_xlfn.REGEXTEST(keywords_copy[keyword], "^" &amp; keywords_copy[[#This Row],[keyword]] &amp; ".*")) * (keywords_copy[keep]=1), ""))</f>
        <v>anomal, anomal</v>
      </c>
      <c r="S678" t="str" cm="1">
        <f t="array" ref="S67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679" spans="1:19" hidden="1" x14ac:dyDescent="0.3">
      <c r="A679" t="str">
        <f>IF(NOT(ISBLANK(keywords_copy[[#This Row],[correct value]])), keywords_copy[[#This Row],[correct value]], keywords_copy[[#This Row],[processed]])</f>
        <v>product environ</v>
      </c>
      <c r="B679">
        <f>LEN(keywords_copy[[#This Row],[keyword]])</f>
        <v>15</v>
      </c>
      <c r="C679">
        <v>1</v>
      </c>
      <c r="D679">
        <v>1</v>
      </c>
      <c r="E679" t="s">
        <v>390</v>
      </c>
      <c r="G679" t="b">
        <f>COUNTA(_xlfn.TEXTSPLIT(keywords_copy[[#This Row],[processed]]," "))=1</f>
        <v>0</v>
      </c>
      <c r="H679" t="s">
        <v>322</v>
      </c>
      <c r="I679" t="s">
        <v>325</v>
      </c>
      <c r="K679" cm="1">
        <f t="array" ref="K679">SUM(--((_xlfn.REGEXTEST(keywords_copy[keyword], "\b" &amp; keywords_copy[[#This Row],[keyword]] &amp; ".*")) * (keywords_copy[keep]=1) * (keywords_copy[QA]=keywords_copy[[#This Row],[QA]]) *  (keywords_copy[Redundant]&lt;&gt;1)))</f>
        <v>1</v>
      </c>
      <c r="L679" t="str" cm="1">
        <f t="array" ref="L679">_xlfn.TEXTJOIN(", ", TRUE, _xlfn._xlws.FILTER(keywords_copy[keyword], (_xlfn.REGEXTEST(keywords_copy[keyword], "\b" &amp; keywords_copy[[#This Row],[keyword]] &amp; ".*")) * (keywords_copy[keep]=1)  * (keywords_copy[QA]=keywords_copy[[#This Row],[QA]]) *  (keywords_copy[Redundant]&lt;&gt;1), ""))</f>
        <v>product environ</v>
      </c>
      <c r="M679" cm="1">
        <f t="array" ref="M679">SUM(--(RIGHT(_xlfn.TEXTSPLIT(keywords_copy[[#This Row],[processed]], ," "), 1) = "I"))</f>
        <v>0</v>
      </c>
      <c r="N679" cm="1">
        <f t="array" ref="N679">SUM(--(RIGHT(_xlfn.TEXTSPLIT(keywords_copy[[#This Row],[processed]], ," "), 2) = "bl"))</f>
        <v>0</v>
      </c>
      <c r="O679" cm="1">
        <f t="array" ref="O679">SUM(--(ISNUMBER(SEARCH(keywords_copy[[#This Row],[keyword]], keywords_copy[keyword]))))</f>
        <v>1</v>
      </c>
      <c r="P679" t="str" cm="1">
        <f t="array" ref="P679">_xlfn.TEXTJOIN(", ", TRUE, _xlfn._xlws.FILTER(keywords_copy[keyword], ISNUMBER(SEARCH(keywords_copy[[#This Row],[keyword]], keywords_copy[keyword])), ""))</f>
        <v>product environ</v>
      </c>
      <c r="Q679" cm="1">
        <f t="array" ref="Q679">SUM(--((_xlfn.REGEXTEST(keywords_copy[keyword], "^" &amp; keywords_copy[[#This Row],[keyword]] &amp; ".*")) * (keywords_copy[keep]=1) ))</f>
        <v>1</v>
      </c>
      <c r="R679" t="str" cm="1">
        <f t="array" ref="R679">_xlfn.TEXTJOIN(", ", TRUE, _xlfn._xlws.FILTER(keywords_copy[keyword], (_xlfn.REGEXTEST(keywords_copy[keyword], "^" &amp; keywords_copy[[#This Row],[keyword]] &amp; ".*")) * (keywords_copy[keep]=1), ""))</f>
        <v>product environ</v>
      </c>
      <c r="S679" t="str" cm="1">
        <f t="array" ref="S67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80" spans="1:19" hidden="1" x14ac:dyDescent="0.3">
      <c r="A680" t="str">
        <f>IF(NOT(ISBLANK(keywords_copy[[#This Row],[correct value]])), keywords_copy[[#This Row],[correct value]], keywords_copy[[#This Row],[processed]])</f>
        <v>product famil</v>
      </c>
      <c r="B680">
        <f>LEN(keywords_copy[[#This Row],[keyword]])</f>
        <v>13</v>
      </c>
      <c r="C680">
        <v>1</v>
      </c>
      <c r="D680">
        <v>1</v>
      </c>
      <c r="E680" t="s">
        <v>492</v>
      </c>
      <c r="G680" t="b">
        <f>COUNTA(_xlfn.TEXTSPLIT(keywords_copy[[#This Row],[processed]]," "))=1</f>
        <v>0</v>
      </c>
      <c r="H680" t="s">
        <v>462</v>
      </c>
      <c r="I680" s="2" t="s">
        <v>463</v>
      </c>
      <c r="J680" t="s">
        <v>1397</v>
      </c>
      <c r="K680" cm="1">
        <f t="array" ref="K680">SUM(--((_xlfn.REGEXTEST(keywords_copy[keyword], "\b" &amp; keywords_copy[[#This Row],[keyword]] &amp; ".*")) * (keywords_copy[keep]=1) * (keywords_copy[QA]=keywords_copy[[#This Row],[QA]]) *  (keywords_copy[Redundant]&lt;&gt;1)))</f>
        <v>1</v>
      </c>
      <c r="L680" t="str" cm="1">
        <f t="array" ref="L680">_xlfn.TEXTJOIN(", ", TRUE, _xlfn._xlws.FILTER(keywords_copy[keyword], (_xlfn.REGEXTEST(keywords_copy[keyword], "\b" &amp; keywords_copy[[#This Row],[keyword]] &amp; ".*")) * (keywords_copy[keep]=1)  * (keywords_copy[QA]=keywords_copy[[#This Row],[QA]]) *  (keywords_copy[Redundant]&lt;&gt;1), ""))</f>
        <v>product famil</v>
      </c>
      <c r="M680" cm="1">
        <f t="array" ref="M680">SUM(--(RIGHT(_xlfn.TEXTSPLIT(keywords_copy[[#This Row],[processed]], ," "), 1) = "I"))</f>
        <v>1</v>
      </c>
      <c r="N680" cm="1">
        <f t="array" ref="N680">SUM(--(RIGHT(_xlfn.TEXTSPLIT(keywords_copy[[#This Row],[processed]], ," "), 2) = "bl"))</f>
        <v>0</v>
      </c>
      <c r="O680" cm="1">
        <f t="array" ref="O680">SUM(--(ISNUMBER(SEARCH(keywords_copy[[#This Row],[keyword]], keywords_copy[keyword]))))</f>
        <v>1</v>
      </c>
      <c r="P680" t="str" cm="1">
        <f t="array" ref="P680">_xlfn.TEXTJOIN(", ", TRUE, _xlfn._xlws.FILTER(keywords_copy[keyword], ISNUMBER(SEARCH(keywords_copy[[#This Row],[keyword]], keywords_copy[keyword])), ""))</f>
        <v>product famil</v>
      </c>
      <c r="Q680" cm="1">
        <f t="array" ref="Q680">SUM(--((_xlfn.REGEXTEST(keywords_copy[keyword], "^" &amp; keywords_copy[[#This Row],[keyword]] &amp; ".*")) * (keywords_copy[keep]=1) ))</f>
        <v>1</v>
      </c>
      <c r="R680" t="str" cm="1">
        <f t="array" ref="R680">_xlfn.TEXTJOIN(", ", TRUE, _xlfn._xlws.FILTER(keywords_copy[keyword], (_xlfn.REGEXTEST(keywords_copy[keyword], "^" &amp; keywords_copy[[#This Row],[keyword]] &amp; ".*")) * (keywords_copy[keep]=1), ""))</f>
        <v>product famil</v>
      </c>
      <c r="S680" t="str" cm="1">
        <f t="array" ref="S68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81" spans="1:19" hidden="1" x14ac:dyDescent="0.3">
      <c r="A681" t="str">
        <f>IF(NOT(ISBLANK(keywords_copy[[#This Row],[correct value]])), keywords_copy[[#This Row],[correct value]], keywords_copy[[#This Row],[processed]])</f>
        <v>profil</v>
      </c>
      <c r="B681">
        <f>LEN(keywords_copy[[#This Row],[keyword]])</f>
        <v>6</v>
      </c>
      <c r="C681">
        <v>0</v>
      </c>
      <c r="D681">
        <v>1</v>
      </c>
      <c r="E681" t="s">
        <v>399</v>
      </c>
      <c r="G681" t="b">
        <f>COUNTA(_xlfn.TEXTSPLIT(keywords_copy[[#This Row],[processed]]," "))=1</f>
        <v>1</v>
      </c>
      <c r="H681" t="s">
        <v>377</v>
      </c>
      <c r="I681" s="2" t="s">
        <v>377</v>
      </c>
      <c r="K681" cm="1">
        <f t="array" ref="K681">SUM(--((_xlfn.REGEXTEST(keywords_copy[keyword], "\b" &amp; keywords_copy[[#This Row],[keyword]] &amp; ".*")) * (keywords_copy[keep]=1) * (keywords_copy[QA]=keywords_copy[[#This Row],[QA]]) *  (keywords_copy[Redundant]&lt;&gt;1)))</f>
        <v>1</v>
      </c>
      <c r="L681" t="str" cm="1">
        <f t="array" ref="L681">_xlfn.TEXTJOIN(", ", TRUE, _xlfn._xlws.FILTER(keywords_copy[keyword], (_xlfn.REGEXTEST(keywords_copy[keyword], "\b" &amp; keywords_copy[[#This Row],[keyword]] &amp; ".*")) * (keywords_copy[keep]=1)  * (keywords_copy[QA]=keywords_copy[[#This Row],[QA]]) *  (keywords_copy[Redundant]&lt;&gt;1), ""))</f>
        <v>profil</v>
      </c>
      <c r="M681" cm="1">
        <f t="array" ref="M681">SUM(--(RIGHT(_xlfn.TEXTSPLIT(keywords_copy[[#This Row],[processed]], ," "), 1) = "I"))</f>
        <v>0</v>
      </c>
      <c r="N681" cm="1">
        <f t="array" ref="N681">SUM(--(RIGHT(_xlfn.TEXTSPLIT(keywords_copy[[#This Row],[processed]], ," "), 2) = "bl"))</f>
        <v>0</v>
      </c>
      <c r="O681" cm="1">
        <f t="array" ref="O681">SUM(--(ISNUMBER(SEARCH(keywords_copy[[#This Row],[keyword]], keywords_copy[keyword]))))</f>
        <v>3</v>
      </c>
      <c r="P681" t="str" cm="1">
        <f t="array" ref="P681">_xlfn.TEXTJOIN(", ", TRUE, _xlfn._xlws.FILTER(keywords_copy[keyword], ISNUMBER(SEARCH(keywords_copy[[#This Row],[keyword]], keywords_copy[keyword])), ""))</f>
        <v>operat profil, profil, profil</v>
      </c>
      <c r="Q681" cm="1">
        <f t="array" ref="Q681">SUM(--((_xlfn.REGEXTEST(keywords_copy[keyword], "^" &amp; keywords_copy[[#This Row],[keyword]] &amp; ".*")) * (keywords_copy[keep]=1) ))</f>
        <v>2</v>
      </c>
      <c r="R681" t="str" cm="1">
        <f t="array" ref="R681">_xlfn.TEXTJOIN(", ", TRUE, _xlfn._xlws.FILTER(keywords_copy[keyword], (_xlfn.REGEXTEST(keywords_copy[keyword], "^" &amp; keywords_copy[[#This Row],[keyword]] &amp; ".*")) * (keywords_copy[keep]=1), ""))</f>
        <v>profil, profil</v>
      </c>
      <c r="S681" t="str" cm="1">
        <f t="array" ref="S68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82" spans="1:19" hidden="1" x14ac:dyDescent="0.3">
      <c r="A682" t="str">
        <f>IF(NOT(ISBLANK(keywords_copy[[#This Row],[correct value]])), keywords_copy[[#This Row],[correct value]], keywords_copy[[#This Row],[processed]])</f>
        <v>profil</v>
      </c>
      <c r="B682">
        <f>LEN(keywords_copy[[#This Row],[keyword]])</f>
        <v>6</v>
      </c>
      <c r="C682">
        <v>0</v>
      </c>
      <c r="D682">
        <v>1</v>
      </c>
      <c r="E682" t="s">
        <v>746</v>
      </c>
      <c r="G682" t="b">
        <f>COUNTA(_xlfn.TEXTSPLIT(keywords_copy[[#This Row],[processed]]," "))=1</f>
        <v>1</v>
      </c>
      <c r="H682" t="s">
        <v>377</v>
      </c>
      <c r="I682" s="2" t="s">
        <v>377</v>
      </c>
      <c r="K682" cm="1">
        <f t="array" ref="K682">SUM(--((_xlfn.REGEXTEST(keywords_copy[keyword], "\b" &amp; keywords_copy[[#This Row],[keyword]] &amp; ".*")) * (keywords_copy[keep]=1) * (keywords_copy[QA]=keywords_copy[[#This Row],[QA]]) *  (keywords_copy[Redundant]&lt;&gt;1)))</f>
        <v>1</v>
      </c>
      <c r="L682" t="str" cm="1">
        <f t="array" ref="L682">_xlfn.TEXTJOIN(", ", TRUE, _xlfn._xlws.FILTER(keywords_copy[keyword], (_xlfn.REGEXTEST(keywords_copy[keyword], "\b" &amp; keywords_copy[[#This Row],[keyword]] &amp; ".*")) * (keywords_copy[keep]=1)  * (keywords_copy[QA]=keywords_copy[[#This Row],[QA]]) *  (keywords_copy[Redundant]&lt;&gt;1), ""))</f>
        <v>profil</v>
      </c>
      <c r="M682" cm="1">
        <f t="array" ref="M682">SUM(--(RIGHT(_xlfn.TEXTSPLIT(keywords_copy[[#This Row],[processed]], ," "), 1) = "I"))</f>
        <v>0</v>
      </c>
      <c r="N682" cm="1">
        <f t="array" ref="N682">SUM(--(RIGHT(_xlfn.TEXTSPLIT(keywords_copy[[#This Row],[processed]], ," "), 2) = "bl"))</f>
        <v>0</v>
      </c>
      <c r="O682" cm="1">
        <f t="array" ref="O682">SUM(--(ISNUMBER(SEARCH(keywords_copy[[#This Row],[keyword]], keywords_copy[keyword]))))</f>
        <v>3</v>
      </c>
      <c r="P682" t="str" cm="1">
        <f t="array" ref="P682">_xlfn.TEXTJOIN(", ", TRUE, _xlfn._xlws.FILTER(keywords_copy[keyword], ISNUMBER(SEARCH(keywords_copy[[#This Row],[keyword]], keywords_copy[keyword])), ""))</f>
        <v>operat profil, profil, profil</v>
      </c>
      <c r="Q682" cm="1">
        <f t="array" ref="Q682">SUM(--((_xlfn.REGEXTEST(keywords_copy[keyword], "^" &amp; keywords_copy[[#This Row],[keyword]] &amp; ".*")) * (keywords_copy[keep]=1) ))</f>
        <v>2</v>
      </c>
      <c r="R682" t="str" cm="1">
        <f t="array" ref="R682">_xlfn.TEXTJOIN(", ", TRUE, _xlfn._xlws.FILTER(keywords_copy[keyword], (_xlfn.REGEXTEST(keywords_copy[keyword], "^" &amp; keywords_copy[[#This Row],[keyword]] &amp; ".*")) * (keywords_copy[keep]=1), ""))</f>
        <v>profil, profil</v>
      </c>
      <c r="S682" t="str" cm="1">
        <f t="array" ref="S68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83" spans="1:19" hidden="1" x14ac:dyDescent="0.3">
      <c r="A683" t="str">
        <f>IF(NOT(ISBLANK(keywords_copy[[#This Row],[correct value]])), keywords_copy[[#This Row],[correct value]], keywords_copy[[#This Row],[processed]])</f>
        <v>wizard</v>
      </c>
      <c r="B683">
        <f>LEN(keywords_copy[[#This Row],[keyword]])</f>
        <v>6</v>
      </c>
      <c r="C683">
        <v>0</v>
      </c>
      <c r="D683">
        <v>1</v>
      </c>
      <c r="E683" t="s">
        <v>1383</v>
      </c>
      <c r="G683" t="b">
        <f>COUNTA(_xlfn.TEXTSPLIT(keywords_copy[[#This Row],[processed]]," "))=1</f>
        <v>1</v>
      </c>
      <c r="H683" t="s">
        <v>1317</v>
      </c>
      <c r="I683" s="2" t="s">
        <v>1318</v>
      </c>
      <c r="K683" cm="1">
        <f t="array" ref="K683">SUM(--((_xlfn.REGEXTEST(keywords_copy[keyword], "\b" &amp; keywords_copy[[#This Row],[keyword]] &amp; ".*")) * (keywords_copy[keep]=1) * (keywords_copy[QA]=keywords_copy[[#This Row],[QA]]) *  (keywords_copy[Redundant]&lt;&gt;1)))</f>
        <v>1</v>
      </c>
      <c r="L683" t="str" cm="1">
        <f t="array" ref="L683">_xlfn.TEXTJOIN(", ", TRUE, _xlfn._xlws.FILTER(keywords_copy[keyword], (_xlfn.REGEXTEST(keywords_copy[keyword], "\b" &amp; keywords_copy[[#This Row],[keyword]] &amp; ".*")) * (keywords_copy[keep]=1)  * (keywords_copy[QA]=keywords_copy[[#This Row],[QA]]) *  (keywords_copy[Redundant]&lt;&gt;1), ""))</f>
        <v>wizard</v>
      </c>
      <c r="M683" cm="1">
        <f t="array" ref="M683">SUM(--(RIGHT(_xlfn.TEXTSPLIT(keywords_copy[[#This Row],[processed]], ," "), 1) = "I"))</f>
        <v>0</v>
      </c>
      <c r="N683" cm="1">
        <f t="array" ref="N683">SUM(--(RIGHT(_xlfn.TEXTSPLIT(keywords_copy[[#This Row],[processed]], ," "), 2) = "bl"))</f>
        <v>0</v>
      </c>
      <c r="O683" cm="1">
        <f t="array" ref="O683">SUM(--(ISNUMBER(SEARCH(keywords_copy[[#This Row],[keyword]], keywords_copy[keyword]))))</f>
        <v>1</v>
      </c>
      <c r="P683" t="str" cm="1">
        <f t="array" ref="P683">_xlfn.TEXTJOIN(", ", TRUE, _xlfn._xlws.FILTER(keywords_copy[keyword], ISNUMBER(SEARCH(keywords_copy[[#This Row],[keyword]], keywords_copy[keyword])), ""))</f>
        <v>wizard</v>
      </c>
      <c r="Q683" cm="1">
        <f t="array" ref="Q683">SUM(--((_xlfn.REGEXTEST(keywords_copy[keyword], "^" &amp; keywords_copy[[#This Row],[keyword]] &amp; ".*")) * (keywords_copy[keep]=1) ))</f>
        <v>1</v>
      </c>
      <c r="R683" t="str" cm="1">
        <f t="array" ref="R683">_xlfn.TEXTJOIN(", ", TRUE, _xlfn._xlws.FILTER(keywords_copy[keyword], (_xlfn.REGEXTEST(keywords_copy[keyword], "^" &amp; keywords_copy[[#This Row],[keyword]] &amp; ".*")) * (keywords_copy[keep]=1), ""))</f>
        <v>wizard</v>
      </c>
      <c r="S683" t="str" cm="1">
        <f t="array" ref="S68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84" spans="1:19" hidden="1" x14ac:dyDescent="0.3">
      <c r="A684" t="str">
        <f>IF(NOT(ISBLANK(keywords_copy[[#This Row],[correct value]])), keywords_copy[[#This Row],[correct value]], keywords_copy[[#This Row],[processed]])</f>
        <v>protocol</v>
      </c>
      <c r="B684">
        <f>LEN(keywords_copy[[#This Row],[keyword]])</f>
        <v>8</v>
      </c>
      <c r="C684">
        <v>0</v>
      </c>
      <c r="D684">
        <v>1</v>
      </c>
      <c r="E684" t="s">
        <v>492</v>
      </c>
      <c r="G684" t="b">
        <f>COUNTA(_xlfn.TEXTSPLIT(keywords_copy[[#This Row],[processed]]," "))=1</f>
        <v>1</v>
      </c>
      <c r="H684" t="s">
        <v>25</v>
      </c>
      <c r="I684" s="2" t="s">
        <v>25</v>
      </c>
      <c r="K684" cm="1">
        <f t="array" ref="K684">SUM(--((_xlfn.REGEXTEST(keywords_copy[keyword], "\b" &amp; keywords_copy[[#This Row],[keyword]] &amp; ".*")) * (keywords_copy[keep]=1) * (keywords_copy[QA]=keywords_copy[[#This Row],[QA]]) *  (keywords_copy[Redundant]&lt;&gt;1)))</f>
        <v>1</v>
      </c>
      <c r="L684" t="str" cm="1">
        <f t="array" ref="L684">_xlfn.TEXTJOIN(", ", TRUE, _xlfn._xlws.FILTER(keywords_copy[keyword], (_xlfn.REGEXTEST(keywords_copy[keyword], "\b" &amp; keywords_copy[[#This Row],[keyword]] &amp; ".*")) * (keywords_copy[keep]=1)  * (keywords_copy[QA]=keywords_copy[[#This Row],[QA]]) *  (keywords_copy[Redundant]&lt;&gt;1), ""))</f>
        <v>protocol</v>
      </c>
      <c r="M684" cm="1">
        <f t="array" ref="M684">SUM(--(RIGHT(_xlfn.TEXTSPLIT(keywords_copy[[#This Row],[processed]], ," "), 1) = "I"))</f>
        <v>0</v>
      </c>
      <c r="N684" cm="1">
        <f t="array" ref="N684">SUM(--(RIGHT(_xlfn.TEXTSPLIT(keywords_copy[[#This Row],[processed]], ," "), 2) = "bl"))</f>
        <v>0</v>
      </c>
      <c r="O684" cm="1">
        <f t="array" ref="O684">SUM(--(ISNUMBER(SEARCH(keywords_copy[[#This Row],[keyword]], keywords_copy[keyword]))))</f>
        <v>2</v>
      </c>
      <c r="P684" t="str" cm="1">
        <f t="array" ref="P684">_xlfn.TEXTJOIN(", ", TRUE, _xlfn._xlws.FILTER(keywords_copy[keyword], ISNUMBER(SEARCH(keywords_copy[[#This Row],[keyword]], keywords_copy[keyword])), ""))</f>
        <v>protocol, protocol</v>
      </c>
      <c r="Q684" cm="1">
        <f t="array" ref="Q684">SUM(--((_xlfn.REGEXTEST(keywords_copy[keyword], "^" &amp; keywords_copy[[#This Row],[keyword]] &amp; ".*")) * (keywords_copy[keep]=1) ))</f>
        <v>2</v>
      </c>
      <c r="R684" t="str" cm="1">
        <f t="array" ref="R684">_xlfn.TEXTJOIN(", ", TRUE, _xlfn._xlws.FILTER(keywords_copy[keyword], (_xlfn.REGEXTEST(keywords_copy[keyword], "^" &amp; keywords_copy[[#This Row],[keyword]] &amp; ".*")) * (keywords_copy[keep]=1), ""))</f>
        <v>protocol, protocol</v>
      </c>
      <c r="S684" t="str" cm="1">
        <f t="array" ref="S68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85" spans="1:19" x14ac:dyDescent="0.3">
      <c r="A685" s="1" t="str">
        <f>IF(NOT(ISBLANK(keywords_copy[[#This Row],[correct value]])), keywords_copy[[#This Row],[correct value]], keywords_copy[[#This Row],[processed]])</f>
        <v>publish-subscribe</v>
      </c>
      <c r="B685" s="1">
        <f>LEN(keywords_copy[[#This Row],[keyword]])</f>
        <v>17</v>
      </c>
      <c r="C685">
        <v>0</v>
      </c>
      <c r="D685">
        <v>0</v>
      </c>
      <c r="E685" t="s">
        <v>115</v>
      </c>
      <c r="G685" t="b">
        <f>COUNTA(_xlfn.TEXTSPLIT(keywords_copy[[#This Row],[processed]]," "))=1</f>
        <v>1</v>
      </c>
      <c r="H685" t="s">
        <v>110</v>
      </c>
      <c r="I685" t="s">
        <v>110</v>
      </c>
      <c r="K685" cm="1">
        <f t="array" ref="K685">SUM(--((_xlfn.REGEXTEST(keywords_copy[keyword], "\b" &amp; keywords_copy[[#This Row],[keyword]] &amp; ".*")) * (keywords_copy[keep]=1) * (keywords_copy[QA]=keywords_copy[[#This Row],[QA]]) *  (keywords_copy[Redundant]&lt;&gt;1)))</f>
        <v>0</v>
      </c>
      <c r="L685" t="str" cm="1">
        <f t="array" ref="L685">_xlfn.TEXTJOIN(", ", TRUE, _xlfn._xlws.FILTER(keywords_copy[keyword], (_xlfn.REGEXTEST(keywords_copy[keyword], "\b" &amp; keywords_copy[[#This Row],[keyword]] &amp; ".*")) * (keywords_copy[keep]=1)  * (keywords_copy[QA]=keywords_copy[[#This Row],[QA]]) *  (keywords_copy[Redundant]&lt;&gt;1), ""))</f>
        <v/>
      </c>
      <c r="M685" cm="1">
        <f t="array" ref="M685">SUM(--(RIGHT(_xlfn.TEXTSPLIT(keywords_copy[[#This Row],[processed]], ," "), 1) = "I"))</f>
        <v>0</v>
      </c>
      <c r="N685" cm="1">
        <f t="array" ref="N685">SUM(--(RIGHT(_xlfn.TEXTSPLIT(keywords_copy[[#This Row],[processed]], ," "), 2) = "bl"))</f>
        <v>0</v>
      </c>
      <c r="O685" cm="1">
        <f t="array" ref="O685">SUM(--(ISNUMBER(SEARCH(keywords_copy[[#This Row],[keyword]], keywords_copy[keyword]))))</f>
        <v>1</v>
      </c>
      <c r="P685" t="str" cm="1">
        <f t="array" ref="P685">_xlfn.TEXTJOIN(", ", TRUE, _xlfn._xlws.FILTER(keywords_copy[keyword], ISNUMBER(SEARCH(keywords_copy[[#This Row],[keyword]], keywords_copy[keyword])), ""))</f>
        <v>publish-subscribe</v>
      </c>
      <c r="Q685" cm="1">
        <f t="array" ref="Q685">SUM(--((_xlfn.REGEXTEST(keywords_copy[keyword], "^" &amp; keywords_copy[[#This Row],[keyword]] &amp; ".*")) * (keywords_copy[keep]=1) ))</f>
        <v>0</v>
      </c>
      <c r="R685" t="str" cm="1">
        <f t="array" ref="R685">_xlfn.TEXTJOIN(", ", TRUE, _xlfn._xlws.FILTER(keywords_copy[keyword], (_xlfn.REGEXTEST(keywords_copy[keyword], "^" &amp; keywords_copy[[#This Row],[keyword]] &amp; ".*")) * (keywords_copy[keep]=1), ""))</f>
        <v/>
      </c>
      <c r="S685" t="str" cm="1">
        <f t="array" ref="S68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86" spans="1:19" x14ac:dyDescent="0.3">
      <c r="A686" s="6" t="str">
        <f>IF(NOT(ISBLANK(keywords_copy[[#This Row],[correct value]])), keywords_copy[[#This Row],[correct value]], keywords_copy[[#This Row],[processed]])</f>
        <v>pub-sub</v>
      </c>
      <c r="B686" s="6">
        <f>LEN(keywords_copy[[#This Row],[keyword]])</f>
        <v>7</v>
      </c>
      <c r="C686">
        <v>0</v>
      </c>
      <c r="D686">
        <v>0</v>
      </c>
      <c r="E686" t="s">
        <v>492</v>
      </c>
      <c r="G686" t="b">
        <f>COUNTA(_xlfn.TEXTSPLIT(keywords_copy[[#This Row],[processed]]," "))=1</f>
        <v>1</v>
      </c>
      <c r="H686" t="s">
        <v>417</v>
      </c>
      <c r="I686" t="s">
        <v>417</v>
      </c>
      <c r="K686" cm="1">
        <f t="array" ref="K686">SUM(--((_xlfn.REGEXTEST(keywords_copy[keyword], "\b" &amp; keywords_copy[[#This Row],[keyword]] &amp; ".*")) * (keywords_copy[keep]=1) * (keywords_copy[QA]=keywords_copy[[#This Row],[QA]]) *  (keywords_copy[Redundant]&lt;&gt;1)))</f>
        <v>0</v>
      </c>
      <c r="L686" t="str" cm="1">
        <f t="array" ref="L686">_xlfn.TEXTJOIN(", ", TRUE, _xlfn._xlws.FILTER(keywords_copy[keyword], (_xlfn.REGEXTEST(keywords_copy[keyword], "\b" &amp; keywords_copy[[#This Row],[keyword]] &amp; ".*")) * (keywords_copy[keep]=1)  * (keywords_copy[QA]=keywords_copy[[#This Row],[QA]]) *  (keywords_copy[Redundant]&lt;&gt;1), ""))</f>
        <v/>
      </c>
      <c r="M686" cm="1">
        <f t="array" ref="M686">SUM(--(RIGHT(_xlfn.TEXTSPLIT(keywords_copy[[#This Row],[processed]], ," "), 1) = "I"))</f>
        <v>0</v>
      </c>
      <c r="N686" cm="1">
        <f t="array" ref="N686">SUM(--(RIGHT(_xlfn.TEXTSPLIT(keywords_copy[[#This Row],[processed]], ," "), 2) = "bl"))</f>
        <v>0</v>
      </c>
      <c r="O686" cm="1">
        <f t="array" ref="O686">SUM(--(ISNUMBER(SEARCH(keywords_copy[[#This Row],[keyword]], keywords_copy[keyword]))))</f>
        <v>1</v>
      </c>
      <c r="P686" t="str" cm="1">
        <f t="array" ref="P686">_xlfn.TEXTJOIN(", ", TRUE, _xlfn._xlws.FILTER(keywords_copy[keyword], ISNUMBER(SEARCH(keywords_copy[[#This Row],[keyword]], keywords_copy[keyword])), ""))</f>
        <v>pub-sub</v>
      </c>
      <c r="Q686" cm="1">
        <f t="array" ref="Q686">SUM(--((_xlfn.REGEXTEST(keywords_copy[keyword], "^" &amp; keywords_copy[[#This Row],[keyword]] &amp; ".*")) * (keywords_copy[keep]=1) ))</f>
        <v>0</v>
      </c>
      <c r="R686" t="str" cm="1">
        <f t="array" ref="R686">_xlfn.TEXTJOIN(", ", TRUE, _xlfn._xlws.FILTER(keywords_copy[keyword], (_xlfn.REGEXTEST(keywords_copy[keyword], "^" &amp; keywords_copy[[#This Row],[keyword]] &amp; ".*")) * (keywords_copy[keep]=1), ""))</f>
        <v/>
      </c>
      <c r="S686" t="str" cm="1">
        <f t="array" ref="S686">""""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87" spans="1:19" hidden="1" x14ac:dyDescent="0.3">
      <c r="A687" t="str">
        <f>IF(NOT(ISBLANK(keywords_copy[[#This Row],[correct value]])), keywords_copy[[#This Row],[correct value]], keywords_copy[[#This Row],[processed]])</f>
        <v>protocol</v>
      </c>
      <c r="B687">
        <f>LEN(keywords_copy[[#This Row],[keyword]])</f>
        <v>8</v>
      </c>
      <c r="C687">
        <v>0</v>
      </c>
      <c r="D687">
        <v>1</v>
      </c>
      <c r="E687" t="s">
        <v>115</v>
      </c>
      <c r="G687" t="b">
        <f>COUNTA(_xlfn.TEXTSPLIT(keywords_copy[[#This Row],[processed]]," "))=1</f>
        <v>1</v>
      </c>
      <c r="H687" t="s">
        <v>25</v>
      </c>
      <c r="I687" s="2" t="s">
        <v>25</v>
      </c>
      <c r="K687" cm="1">
        <f t="array" ref="K687">SUM(--((_xlfn.REGEXTEST(keywords_copy[keyword], "\b" &amp; keywords_copy[[#This Row],[keyword]] &amp; ".*")) * (keywords_copy[keep]=1) * (keywords_copy[QA]=keywords_copy[[#This Row],[QA]]) *  (keywords_copy[Redundant]&lt;&gt;1)))</f>
        <v>1</v>
      </c>
      <c r="L687" t="str" cm="1">
        <f t="array" ref="L687">_xlfn.TEXTJOIN(", ", TRUE, _xlfn._xlws.FILTER(keywords_copy[keyword], (_xlfn.REGEXTEST(keywords_copy[keyword], "\b" &amp; keywords_copy[[#This Row],[keyword]] &amp; ".*")) * (keywords_copy[keep]=1)  * (keywords_copy[QA]=keywords_copy[[#This Row],[QA]]) *  (keywords_copy[Redundant]&lt;&gt;1), ""))</f>
        <v>protocol</v>
      </c>
      <c r="M687" cm="1">
        <f t="array" ref="M687">SUM(--(RIGHT(_xlfn.TEXTSPLIT(keywords_copy[[#This Row],[processed]], ," "), 1) = "I"))</f>
        <v>0</v>
      </c>
      <c r="N687" cm="1">
        <f t="array" ref="N687">SUM(--(RIGHT(_xlfn.TEXTSPLIT(keywords_copy[[#This Row],[processed]], ," "), 2) = "bl"))</f>
        <v>0</v>
      </c>
      <c r="O687" cm="1">
        <f t="array" ref="O687">SUM(--(ISNUMBER(SEARCH(keywords_copy[[#This Row],[keyword]], keywords_copy[keyword]))))</f>
        <v>2</v>
      </c>
      <c r="P687" t="str" cm="1">
        <f t="array" ref="P687">_xlfn.TEXTJOIN(", ", TRUE, _xlfn._xlws.FILTER(keywords_copy[keyword], ISNUMBER(SEARCH(keywords_copy[[#This Row],[keyword]], keywords_copy[keyword])), ""))</f>
        <v>protocol, protocol</v>
      </c>
      <c r="Q687" cm="1">
        <f t="array" ref="Q687">SUM(--((_xlfn.REGEXTEST(keywords_copy[keyword], "^" &amp; keywords_copy[[#This Row],[keyword]] &amp; ".*")) * (keywords_copy[keep]=1) ))</f>
        <v>2</v>
      </c>
      <c r="R687" t="str" cm="1">
        <f t="array" ref="R687">_xlfn.TEXTJOIN(", ", TRUE, _xlfn._xlws.FILTER(keywords_copy[keyword], (_xlfn.REGEXTEST(keywords_copy[keyword], "^" &amp; keywords_copy[[#This Row],[keyword]] &amp; ".*")) * (keywords_copy[keep]=1), ""))</f>
        <v>protocol, protocol</v>
      </c>
      <c r="S687" t="str" cm="1">
        <f t="array" ref="S68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88" spans="1:19" hidden="1" x14ac:dyDescent="0.3">
      <c r="A688" t="str">
        <f>IF(NOT(ISBLANK(keywords_copy[[#This Row],[correct value]])), keywords_copy[[#This Row],[correct value]], keywords_copy[[#This Row],[processed]])</f>
        <v>clear</v>
      </c>
      <c r="B688">
        <f>LEN(keywords_copy[[#This Row],[keyword]])</f>
        <v>5</v>
      </c>
      <c r="C688">
        <v>0</v>
      </c>
      <c r="D688">
        <v>1</v>
      </c>
      <c r="E688" t="s">
        <v>1383</v>
      </c>
      <c r="G688" t="b">
        <f>COUNTA(_xlfn.TEXTSPLIT(keywords_copy[[#This Row],[processed]]," "))=1</f>
        <v>1</v>
      </c>
      <c r="H688" t="s">
        <v>1279</v>
      </c>
      <c r="I688" s="2" t="s">
        <v>1279</v>
      </c>
      <c r="K688" cm="1">
        <f t="array" ref="K688">SUM(--((_xlfn.REGEXTEST(keywords_copy[keyword], "\b" &amp; keywords_copy[[#This Row],[keyword]] &amp; ".*")) * (keywords_copy[keep]=1) * (keywords_copy[QA]=keywords_copy[[#This Row],[QA]]) *  (keywords_copy[Redundant]&lt;&gt;1)))</f>
        <v>1</v>
      </c>
      <c r="L688" t="str" cm="1">
        <f t="array" ref="L688">_xlfn.TEXTJOIN(", ", TRUE, _xlfn._xlws.FILTER(keywords_copy[keyword], (_xlfn.REGEXTEST(keywords_copy[keyword], "\b" &amp; keywords_copy[[#This Row],[keyword]] &amp; ".*")) * (keywords_copy[keep]=1)  * (keywords_copy[QA]=keywords_copy[[#This Row],[QA]]) *  (keywords_copy[Redundant]&lt;&gt;1), ""))</f>
        <v>clear</v>
      </c>
      <c r="M688" cm="1">
        <f t="array" ref="M688">SUM(--(RIGHT(_xlfn.TEXTSPLIT(keywords_copy[[#This Row],[processed]], ," "), 1) = "I"))</f>
        <v>0</v>
      </c>
      <c r="N688" cm="1">
        <f t="array" ref="N688">SUM(--(RIGHT(_xlfn.TEXTSPLIT(keywords_copy[[#This Row],[processed]], ," "), 2) = "bl"))</f>
        <v>0</v>
      </c>
      <c r="O688" cm="1">
        <f t="array" ref="O688">SUM(--(ISNUMBER(SEARCH(keywords_copy[[#This Row],[keyword]], keywords_copy[keyword]))))</f>
        <v>1</v>
      </c>
      <c r="P688" t="str" cm="1">
        <f t="array" ref="P688">_xlfn.TEXTJOIN(", ", TRUE, _xlfn._xlws.FILTER(keywords_copy[keyword], ISNUMBER(SEARCH(keywords_copy[[#This Row],[keyword]], keywords_copy[keyword])), ""))</f>
        <v>clear</v>
      </c>
      <c r="Q688" cm="1">
        <f t="array" ref="Q688">SUM(--((_xlfn.REGEXTEST(keywords_copy[keyword], "^" &amp; keywords_copy[[#This Row],[keyword]] &amp; ".*")) * (keywords_copy[keep]=1) ))</f>
        <v>1</v>
      </c>
      <c r="R688" t="str" cm="1">
        <f t="array" ref="R688">_xlfn.TEXTJOIN(", ", TRUE, _xlfn._xlws.FILTER(keywords_copy[keyword], (_xlfn.REGEXTEST(keywords_copy[keyword], "^" &amp; keywords_copy[[#This Row],[keyword]] &amp; ".*")) * (keywords_copy[keep]=1), ""))</f>
        <v>clear</v>
      </c>
      <c r="S688" t="str" cm="1">
        <f t="array" ref="S68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689" spans="1:19" hidden="1" x14ac:dyDescent="0.3">
      <c r="A689" t="str">
        <f>IF(NOT(ISBLANK(keywords_copy[[#This Row],[correct value]])), keywords_copy[[#This Row],[correct value]], keywords_copy[[#This Row],[processed]])</f>
        <v>provis</v>
      </c>
      <c r="B689">
        <f>LEN(keywords_copy[[#This Row],[keyword]])</f>
        <v>6</v>
      </c>
      <c r="C689">
        <v>0</v>
      </c>
      <c r="D689">
        <v>1</v>
      </c>
      <c r="E689" t="s">
        <v>390</v>
      </c>
      <c r="G689" t="b">
        <f>COUNTA(_xlfn.TEXTSPLIT(keywords_copy[[#This Row],[processed]]," "))=1</f>
        <v>1</v>
      </c>
      <c r="H689" t="s">
        <v>278</v>
      </c>
      <c r="I689" s="2" t="s">
        <v>279</v>
      </c>
      <c r="K689" cm="1">
        <f t="array" ref="K689">SUM(--((_xlfn.REGEXTEST(keywords_copy[keyword], "\b" &amp; keywords_copy[[#This Row],[keyword]] &amp; ".*")) * (keywords_copy[keep]=1) * (keywords_copy[QA]=keywords_copy[[#This Row],[QA]]) *  (keywords_copy[Redundant]&lt;&gt;1)))</f>
        <v>1</v>
      </c>
      <c r="L689" t="str" cm="1">
        <f t="array" ref="L689">_xlfn.TEXTJOIN(", ", TRUE, _xlfn._xlws.FILTER(keywords_copy[keyword], (_xlfn.REGEXTEST(keywords_copy[keyword], "\b" &amp; keywords_copy[[#This Row],[keyword]] &amp; ".*")) * (keywords_copy[keep]=1)  * (keywords_copy[QA]=keywords_copy[[#This Row],[QA]]) *  (keywords_copy[Redundant]&lt;&gt;1), ""))</f>
        <v>provis</v>
      </c>
      <c r="M689" cm="1">
        <f t="array" ref="M689">SUM(--(RIGHT(_xlfn.TEXTSPLIT(keywords_copy[[#This Row],[processed]], ," "), 1) = "I"))</f>
        <v>0</v>
      </c>
      <c r="N689" cm="1">
        <f t="array" ref="N689">SUM(--(RIGHT(_xlfn.TEXTSPLIT(keywords_copy[[#This Row],[processed]], ," "), 2) = "bl"))</f>
        <v>0</v>
      </c>
      <c r="O689" cm="1">
        <f t="array" ref="O689">SUM(--(ISNUMBER(SEARCH(keywords_copy[[#This Row],[keyword]], keywords_copy[keyword]))))</f>
        <v>4</v>
      </c>
      <c r="P689" t="str" cm="1">
        <f t="array" ref="P689">_xlfn.TEXTJOIN(", ", TRUE, _xlfn._xlws.FILTER(keywords_copy[keyword], ISNUMBER(SEARCH(keywords_copy[[#This Row],[keyword]], keywords_copy[keyword])), ""))</f>
        <v>overprovis, over-provis, provis, under-provis</v>
      </c>
      <c r="Q689" cm="1">
        <f t="array" ref="Q689">SUM(--((_xlfn.REGEXTEST(keywords_copy[keyword], "^" &amp; keywords_copy[[#This Row],[keyword]] &amp; ".*")) * (keywords_copy[keep]=1) ))</f>
        <v>1</v>
      </c>
      <c r="R689" t="str" cm="1">
        <f t="array" ref="R689">_xlfn.TEXTJOIN(", ", TRUE, _xlfn._xlws.FILTER(keywords_copy[keyword], (_xlfn.REGEXTEST(keywords_copy[keyword], "^" &amp; keywords_copy[[#This Row],[keyword]] &amp; ".*")) * (keywords_copy[keep]=1), ""))</f>
        <v>provis</v>
      </c>
      <c r="S689" t="str" cm="1">
        <f t="array" ref="S68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690" spans="1:19" hidden="1" x14ac:dyDescent="0.3">
      <c r="A690" t="str">
        <f>IF(NOT(ISBLANK(keywords_copy[[#This Row],[correct value]])), keywords_copy[[#This Row],[correct value]], keywords_copy[[#This Row],[processed]])</f>
        <v>prox</v>
      </c>
      <c r="B690">
        <f>LEN(keywords_copy[[#This Row],[keyword]])</f>
        <v>4</v>
      </c>
      <c r="C690">
        <v>0</v>
      </c>
      <c r="D690">
        <v>1</v>
      </c>
      <c r="E690" t="s">
        <v>115</v>
      </c>
      <c r="G690" t="b">
        <f>COUNTA(_xlfn.TEXTSPLIT(keywords_copy[[#This Row],[processed]]," "))=1</f>
        <v>1</v>
      </c>
      <c r="H690" t="s">
        <v>67</v>
      </c>
      <c r="I690" s="2" t="s">
        <v>72</v>
      </c>
      <c r="J690" t="s">
        <v>1385</v>
      </c>
      <c r="K690" cm="1">
        <f t="array" ref="K690">SUM(--((_xlfn.REGEXTEST(keywords_copy[keyword], "\b" &amp; keywords_copy[[#This Row],[keyword]] &amp; ".*")) * (keywords_copy[keep]=1) * (keywords_copy[QA]=keywords_copy[[#This Row],[QA]]) *  (keywords_copy[Redundant]&lt;&gt;1)))</f>
        <v>1</v>
      </c>
      <c r="L690" t="str" cm="1">
        <f t="array" ref="L690">_xlfn.TEXTJOIN(", ", TRUE, _xlfn._xlws.FILTER(keywords_copy[keyword], (_xlfn.REGEXTEST(keywords_copy[keyword], "\b" &amp; keywords_copy[[#This Row],[keyword]] &amp; ".*")) * (keywords_copy[keep]=1)  * (keywords_copy[QA]=keywords_copy[[#This Row],[QA]]) *  (keywords_copy[Redundant]&lt;&gt;1), ""))</f>
        <v>prox</v>
      </c>
      <c r="M690" cm="1">
        <f t="array" ref="M690">SUM(--(RIGHT(_xlfn.TEXTSPLIT(keywords_copy[[#This Row],[processed]], ," "), 1) = "I"))</f>
        <v>1</v>
      </c>
      <c r="N690" cm="1">
        <f t="array" ref="N690">SUM(--(RIGHT(_xlfn.TEXTSPLIT(keywords_copy[[#This Row],[processed]], ," "), 2) = "bl"))</f>
        <v>0</v>
      </c>
      <c r="O690" cm="1">
        <f t="array" ref="O690">SUM(--(ISNUMBER(SEARCH(keywords_copy[[#This Row],[keyword]], keywords_copy[keyword]))))</f>
        <v>2</v>
      </c>
      <c r="P690" t="str" cm="1">
        <f t="array" ref="P690">_xlfn.TEXTJOIN(", ", TRUE, _xlfn._xlws.FILTER(keywords_copy[keyword], ISNUMBER(SEARCH(keywords_copy[[#This Row],[keyword]], keywords_copy[keyword])), ""))</f>
        <v>haproxy, prox</v>
      </c>
      <c r="Q690" cm="1">
        <f t="array" ref="Q690">SUM(--((_xlfn.REGEXTEST(keywords_copy[keyword], "^" &amp; keywords_copy[[#This Row],[keyword]] &amp; ".*")) * (keywords_copy[keep]=1) ))</f>
        <v>1</v>
      </c>
      <c r="R690" t="str" cm="1">
        <f t="array" ref="R690">_xlfn.TEXTJOIN(", ", TRUE, _xlfn._xlws.FILTER(keywords_copy[keyword], (_xlfn.REGEXTEST(keywords_copy[keyword], "^" &amp; keywords_copy[[#This Row],[keyword]] &amp; ".*")) * (keywords_copy[keep]=1), ""))</f>
        <v>prox</v>
      </c>
      <c r="S690" t="str" cm="1">
        <f t="array" ref="S69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691" spans="1:19" hidden="1" x14ac:dyDescent="0.3">
      <c r="A691" t="str">
        <f>IF(NOT(ISBLANK(keywords_copy[[#This Row],[correct value]])), keywords_copy[[#This Row],[correct value]], keywords_copy[[#This Row],[processed]])</f>
        <v>pub</v>
      </c>
      <c r="B691">
        <f>LEN(keywords_copy[[#This Row],[keyword]])</f>
        <v>3</v>
      </c>
      <c r="C691">
        <v>0</v>
      </c>
      <c r="D691">
        <v>1</v>
      </c>
      <c r="E691" t="s">
        <v>492</v>
      </c>
      <c r="G691" t="b">
        <f>COUNTA(_xlfn.TEXTSPLIT(keywords_copy[[#This Row],[processed]]," "))=1</f>
        <v>1</v>
      </c>
      <c r="H691" t="s">
        <v>426</v>
      </c>
      <c r="I691" s="2" t="s">
        <v>426</v>
      </c>
      <c r="K691" cm="1">
        <f t="array" ref="K691">SUM(--((_xlfn.REGEXTEST(keywords_copy[keyword], "\b" &amp; keywords_copy[[#This Row],[keyword]] &amp; ".*")) * (keywords_copy[keep]=1) * (keywords_copy[QA]=keywords_copy[[#This Row],[QA]]) *  (keywords_copy[Redundant]&lt;&gt;1)))</f>
        <v>1</v>
      </c>
      <c r="L691" t="str" cm="1">
        <f t="array" ref="L691">_xlfn.TEXTJOIN(", ", TRUE, _xlfn._xlws.FILTER(keywords_copy[keyword], (_xlfn.REGEXTEST(keywords_copy[keyword], "\b" &amp; keywords_copy[[#This Row],[keyword]] &amp; ".*")) * (keywords_copy[keep]=1)  * (keywords_copy[QA]=keywords_copy[[#This Row],[QA]]) *  (keywords_copy[Redundant]&lt;&gt;1), ""))</f>
        <v>pub</v>
      </c>
      <c r="M691" cm="1">
        <f t="array" ref="M691">SUM(--(RIGHT(_xlfn.TEXTSPLIT(keywords_copy[[#This Row],[processed]], ," "), 1) = "I"))</f>
        <v>0</v>
      </c>
      <c r="N691" cm="1">
        <f t="array" ref="N691">SUM(--(RIGHT(_xlfn.TEXTSPLIT(keywords_copy[[#This Row],[processed]], ," "), 2) = "bl"))</f>
        <v>0</v>
      </c>
      <c r="O691" cm="1">
        <f t="array" ref="O691">SUM(--(ISNUMBER(SEARCH(keywords_copy[[#This Row],[keyword]], keywords_copy[keyword]))))</f>
        <v>3</v>
      </c>
      <c r="P691" t="str" cm="1">
        <f t="array" ref="P691">_xlfn.TEXTJOIN(", ", TRUE, _xlfn._xlws.FILTER(keywords_copy[keyword], ISNUMBER(SEARCH(keywords_copy[[#This Row],[keyword]], keywords_copy[keyword])), ""))</f>
        <v>publish-subscribe, pub-sub, pub</v>
      </c>
      <c r="Q691" cm="1">
        <f t="array" ref="Q691">SUM(--((_xlfn.REGEXTEST(keywords_copy[keyword], "^" &amp; keywords_copy[[#This Row],[keyword]] &amp; ".*")) * (keywords_copy[keep]=1) ))</f>
        <v>1</v>
      </c>
      <c r="R691" t="str" cm="1">
        <f t="array" ref="R691">_xlfn.TEXTJOIN(", ", TRUE, _xlfn._xlws.FILTER(keywords_copy[keyword], (_xlfn.REGEXTEST(keywords_copy[keyword], "^" &amp; keywords_copy[[#This Row],[keyword]] &amp; ".*")) * (keywords_copy[keep]=1), ""))</f>
        <v>pub</v>
      </c>
      <c r="S691" t="str" cm="1">
        <f t="array" ref="S69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92" spans="1:19" x14ac:dyDescent="0.3">
      <c r="A692" s="6" t="str">
        <f>IF(NOT(ISBLANK(keywords_copy[[#This Row],[correct value]])), keywords_copy[[#This Row],[correct value]], keywords_copy[[#This Row],[processed]])</f>
        <v>quorum</v>
      </c>
      <c r="B692" s="6">
        <f>LEN(keywords_copy[[#This Row],[keyword]])</f>
        <v>6</v>
      </c>
      <c r="C692">
        <v>0</v>
      </c>
      <c r="D692">
        <v>0</v>
      </c>
      <c r="E692" t="s">
        <v>131</v>
      </c>
      <c r="G692" t="b">
        <f>COUNTA(_xlfn.TEXTSPLIT(keywords_copy[[#This Row],[processed]]," "))=1</f>
        <v>1</v>
      </c>
      <c r="H692" t="s">
        <v>138</v>
      </c>
      <c r="I692" t="s">
        <v>138</v>
      </c>
      <c r="K692" cm="1">
        <f t="array" ref="K692">SUM(--((_xlfn.REGEXTEST(keywords_copy[keyword], "\b" &amp; keywords_copy[[#This Row],[keyword]] &amp; ".*")) * (keywords_copy[keep]=1) * (keywords_copy[QA]=keywords_copy[[#This Row],[QA]]) *  (keywords_copy[Redundant]&lt;&gt;1)))</f>
        <v>0</v>
      </c>
      <c r="L692" t="str" cm="1">
        <f t="array" ref="L692">_xlfn.TEXTJOIN(", ", TRUE, _xlfn._xlws.FILTER(keywords_copy[keyword], (_xlfn.REGEXTEST(keywords_copy[keyword], "\b" &amp; keywords_copy[[#This Row],[keyword]] &amp; ".*")) * (keywords_copy[keep]=1)  * (keywords_copy[QA]=keywords_copy[[#This Row],[QA]]) *  (keywords_copy[Redundant]&lt;&gt;1), ""))</f>
        <v/>
      </c>
      <c r="M692" cm="1">
        <f t="array" ref="M692">SUM(--(RIGHT(_xlfn.TEXTSPLIT(keywords_copy[[#This Row],[processed]], ," "), 1) = "I"))</f>
        <v>0</v>
      </c>
      <c r="N692" cm="1">
        <f t="array" ref="N692">SUM(--(RIGHT(_xlfn.TEXTSPLIT(keywords_copy[[#This Row],[processed]], ," "), 2) = "bl"))</f>
        <v>0</v>
      </c>
      <c r="O692" cm="1">
        <f t="array" ref="O692">SUM(--(ISNUMBER(SEARCH(keywords_copy[[#This Row],[keyword]], keywords_copy[keyword]))))</f>
        <v>1</v>
      </c>
      <c r="P692" t="str" cm="1">
        <f t="array" ref="P692">_xlfn.TEXTJOIN(", ", TRUE, _xlfn._xlws.FILTER(keywords_copy[keyword], ISNUMBER(SEARCH(keywords_copy[[#This Row],[keyword]], keywords_copy[keyword])), ""))</f>
        <v>quorum</v>
      </c>
      <c r="Q692" cm="1">
        <f t="array" ref="Q692">SUM(--((_xlfn.REGEXTEST(keywords_copy[keyword], "^" &amp; keywords_copy[[#This Row],[keyword]] &amp; ".*")) * (keywords_copy[keep]=1) ))</f>
        <v>0</v>
      </c>
      <c r="R692" t="str" cm="1">
        <f t="array" ref="R692">_xlfn.TEXTJOIN(", ", TRUE, _xlfn._xlws.FILTER(keywords_copy[keyword], (_xlfn.REGEXTEST(keywords_copy[keyword], "^" &amp; keywords_copy[[#This Row],[keyword]] &amp; ".*")) * (keywords_copy[keep]=1), ""))</f>
        <v/>
      </c>
      <c r="S692" t="str" cm="1">
        <f t="array" ref="S69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693" spans="1:19" x14ac:dyDescent="0.3">
      <c r="A693" s="6" t="str">
        <f>IF(NOT(ISBLANK(keywords_copy[[#This Row],[correct value]])), keywords_copy[[#This Row],[correct value]], keywords_copy[[#This Row],[processed]])</f>
        <v>race condit</v>
      </c>
      <c r="B693" s="6">
        <f>LEN(keywords_copy[[#This Row],[keyword]])</f>
        <v>11</v>
      </c>
      <c r="C693">
        <v>0</v>
      </c>
      <c r="D693">
        <v>0</v>
      </c>
      <c r="E693" t="s">
        <v>746</v>
      </c>
      <c r="G693" t="b">
        <f>COUNTA(_xlfn.TEXTSPLIT(keywords_copy[[#This Row],[processed]]," "))=1</f>
        <v>0</v>
      </c>
      <c r="H693" t="s">
        <v>640</v>
      </c>
      <c r="I693" t="s">
        <v>641</v>
      </c>
      <c r="K693" cm="1">
        <f t="array" ref="K693">SUM(--((_xlfn.REGEXTEST(keywords_copy[keyword], "\b" &amp; keywords_copy[[#This Row],[keyword]] &amp; ".*")) * (keywords_copy[keep]=1) * (keywords_copy[QA]=keywords_copy[[#This Row],[QA]]) *  (keywords_copy[Redundant]&lt;&gt;1)))</f>
        <v>0</v>
      </c>
      <c r="L693" t="str" cm="1">
        <f t="array" ref="L693">_xlfn.TEXTJOIN(", ", TRUE, _xlfn._xlws.FILTER(keywords_copy[keyword], (_xlfn.REGEXTEST(keywords_copy[keyword], "\b" &amp; keywords_copy[[#This Row],[keyword]] &amp; ".*")) * (keywords_copy[keep]=1)  * (keywords_copy[QA]=keywords_copy[[#This Row],[QA]]) *  (keywords_copy[Redundant]&lt;&gt;1), ""))</f>
        <v/>
      </c>
      <c r="M693" cm="1">
        <f t="array" ref="M693">SUM(--(RIGHT(_xlfn.TEXTSPLIT(keywords_copy[[#This Row],[processed]], ," "), 1) = "I"))</f>
        <v>0</v>
      </c>
      <c r="N693" cm="1">
        <f t="array" ref="N693">SUM(--(RIGHT(_xlfn.TEXTSPLIT(keywords_copy[[#This Row],[processed]], ," "), 2) = "bl"))</f>
        <v>0</v>
      </c>
      <c r="O693" cm="1">
        <f t="array" ref="O693">SUM(--(ISNUMBER(SEARCH(keywords_copy[[#This Row],[keyword]], keywords_copy[keyword]))))</f>
        <v>1</v>
      </c>
      <c r="P693" t="str" cm="1">
        <f t="array" ref="P693">_xlfn.TEXTJOIN(", ", TRUE, _xlfn._xlws.FILTER(keywords_copy[keyword], ISNUMBER(SEARCH(keywords_copy[[#This Row],[keyword]], keywords_copy[keyword])), ""))</f>
        <v>race condit</v>
      </c>
      <c r="Q693" cm="1">
        <f t="array" ref="Q693">SUM(--((_xlfn.REGEXTEST(keywords_copy[keyword], "^" &amp; keywords_copy[[#This Row],[keyword]] &amp; ".*")) * (keywords_copy[keep]=1) ))</f>
        <v>0</v>
      </c>
      <c r="R693" t="str" cm="1">
        <f t="array" ref="R693">_xlfn.TEXTJOIN(", ", TRUE, _xlfn._xlws.FILTER(keywords_copy[keyword], (_xlfn.REGEXTEST(keywords_copy[keyword], "^" &amp; keywords_copy[[#This Row],[keyword]] &amp; ".*")) * (keywords_copy[keep]=1), ""))</f>
        <v/>
      </c>
      <c r="S693" t="str" cm="1">
        <f t="array" ref="S69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94" spans="1:19" hidden="1" x14ac:dyDescent="0.3">
      <c r="A694" t="str">
        <f>IF(NOT(ISBLANK(keywords_copy[[#This Row],[correct value]])), keywords_copy[[#This Row],[correct value]], keywords_copy[[#This Row],[processed]])</f>
        <v>pue</v>
      </c>
      <c r="B694">
        <f>LEN(keywords_copy[[#This Row],[keyword]])</f>
        <v>3</v>
      </c>
      <c r="C694">
        <v>0</v>
      </c>
      <c r="D694">
        <v>1</v>
      </c>
      <c r="E694" t="s">
        <v>399</v>
      </c>
      <c r="G694" t="b">
        <f>COUNTA(_xlfn.TEXTSPLIT(keywords_copy[[#This Row],[processed]]," "))=1</f>
        <v>1</v>
      </c>
      <c r="H694" t="s">
        <v>388</v>
      </c>
      <c r="I694" s="2" t="s">
        <v>389</v>
      </c>
      <c r="K694" cm="1">
        <f t="array" ref="K694">SUM(--((_xlfn.REGEXTEST(keywords_copy[keyword], "\b" &amp; keywords_copy[[#This Row],[keyword]] &amp; ".*")) * (keywords_copy[keep]=1) * (keywords_copy[QA]=keywords_copy[[#This Row],[QA]]) *  (keywords_copy[Redundant]&lt;&gt;1)))</f>
        <v>1</v>
      </c>
      <c r="L694" t="str" cm="1">
        <f t="array" ref="L694">_xlfn.TEXTJOIN(", ", TRUE, _xlfn._xlws.FILTER(keywords_copy[keyword], (_xlfn.REGEXTEST(keywords_copy[keyword], "\b" &amp; keywords_copy[[#This Row],[keyword]] &amp; ".*")) * (keywords_copy[keep]=1)  * (keywords_copy[QA]=keywords_copy[[#This Row],[QA]]) *  (keywords_copy[Redundant]&lt;&gt;1), ""))</f>
        <v>pue</v>
      </c>
      <c r="M694" cm="1">
        <f t="array" ref="M694">SUM(--(RIGHT(_xlfn.TEXTSPLIT(keywords_copy[[#This Row],[processed]], ," "), 1) = "I"))</f>
        <v>0</v>
      </c>
      <c r="N694" cm="1">
        <f t="array" ref="N694">SUM(--(RIGHT(_xlfn.TEXTSPLIT(keywords_copy[[#This Row],[processed]], ," "), 2) = "bl"))</f>
        <v>0</v>
      </c>
      <c r="O694" cm="1">
        <f t="array" ref="O694">SUM(--(ISNUMBER(SEARCH(keywords_copy[[#This Row],[keyword]], keywords_copy[keyword]))))</f>
        <v>1</v>
      </c>
      <c r="P694" t="str" cm="1">
        <f t="array" ref="P694">_xlfn.TEXTJOIN(", ", TRUE, _xlfn._xlws.FILTER(keywords_copy[keyword], ISNUMBER(SEARCH(keywords_copy[[#This Row],[keyword]], keywords_copy[keyword])), ""))</f>
        <v>pue</v>
      </c>
      <c r="Q694" cm="1">
        <f t="array" ref="Q694">SUM(--((_xlfn.REGEXTEST(keywords_copy[keyword], "^" &amp; keywords_copy[[#This Row],[keyword]] &amp; ".*")) * (keywords_copy[keep]=1) ))</f>
        <v>1</v>
      </c>
      <c r="R694" t="str" cm="1">
        <f t="array" ref="R694">_xlfn.TEXTJOIN(", ", TRUE, _xlfn._xlws.FILTER(keywords_copy[keyword], (_xlfn.REGEXTEST(keywords_copy[keyword], "^" &amp; keywords_copy[[#This Row],[keyword]] &amp; ".*")) * (keywords_copy[keep]=1), ""))</f>
        <v>pue</v>
      </c>
      <c r="S694" t="str" cm="1">
        <f t="array" ref="S69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695" spans="1:19" hidden="1" x14ac:dyDescent="0.3">
      <c r="A695" t="str">
        <f>IF(NOT(ISBLANK(keywords_copy[[#This Row],[correct value]])), keywords_copy[[#This Row],[correct value]], keywords_copy[[#This Row],[processed]])</f>
        <v>coverag</v>
      </c>
      <c r="B695">
        <f>LEN(keywords_copy[[#This Row],[keyword]])</f>
        <v>7</v>
      </c>
      <c r="C695">
        <v>0</v>
      </c>
      <c r="D695">
        <v>1</v>
      </c>
      <c r="E695" t="s">
        <v>1262</v>
      </c>
      <c r="G695" t="b">
        <f>COUNTA(_xlfn.TEXTSPLIT(keywords_copy[[#This Row],[processed]]," "))=1</f>
        <v>1</v>
      </c>
      <c r="H695" t="s">
        <v>1201</v>
      </c>
      <c r="I695" s="2" t="s">
        <v>1202</v>
      </c>
      <c r="K695" cm="1">
        <f t="array" ref="K695">SUM(--((_xlfn.REGEXTEST(keywords_copy[keyword], "\b" &amp; keywords_copy[[#This Row],[keyword]] &amp; ".*")) * (keywords_copy[keep]=1) * (keywords_copy[QA]=keywords_copy[[#This Row],[QA]]) *  (keywords_copy[Redundant]&lt;&gt;1)))</f>
        <v>1</v>
      </c>
      <c r="L695" t="str" cm="1">
        <f t="array" ref="L695">_xlfn.TEXTJOIN(", ", TRUE, _xlfn._xlws.FILTER(keywords_copy[keyword], (_xlfn.REGEXTEST(keywords_copy[keyword], "\b" &amp; keywords_copy[[#This Row],[keyword]] &amp; ".*")) * (keywords_copy[keep]=1)  * (keywords_copy[QA]=keywords_copy[[#This Row],[QA]]) *  (keywords_copy[Redundant]&lt;&gt;1), ""))</f>
        <v>coverag</v>
      </c>
      <c r="M695" cm="1">
        <f t="array" ref="M695">SUM(--(RIGHT(_xlfn.TEXTSPLIT(keywords_copy[[#This Row],[processed]], ," "), 1) = "I"))</f>
        <v>0</v>
      </c>
      <c r="N695" cm="1">
        <f t="array" ref="N695">SUM(--(RIGHT(_xlfn.TEXTSPLIT(keywords_copy[[#This Row],[processed]], ," "), 2) = "bl"))</f>
        <v>0</v>
      </c>
      <c r="O695" cm="1">
        <f t="array" ref="O695">SUM(--(ISNUMBER(SEARCH(keywords_copy[[#This Row],[keyword]], keywords_copy[keyword]))))</f>
        <v>1</v>
      </c>
      <c r="P695" t="str" cm="1">
        <f t="array" ref="P695">_xlfn.TEXTJOIN(", ", TRUE, _xlfn._xlws.FILTER(keywords_copy[keyword], ISNUMBER(SEARCH(keywords_copy[[#This Row],[keyword]], keywords_copy[keyword])), ""))</f>
        <v>coverag</v>
      </c>
      <c r="Q695" cm="1">
        <f t="array" ref="Q695">SUM(--((_xlfn.REGEXTEST(keywords_copy[keyword], "^" &amp; keywords_copy[[#This Row],[keyword]] &amp; ".*")) * (keywords_copy[keep]=1) ))</f>
        <v>1</v>
      </c>
      <c r="R695" t="str" cm="1">
        <f t="array" ref="R695">_xlfn.TEXTJOIN(", ", TRUE, _xlfn._xlws.FILTER(keywords_copy[keyword], (_xlfn.REGEXTEST(keywords_copy[keyword], "^" &amp; keywords_copy[[#This Row],[keyword]] &amp; ".*")) * (keywords_copy[keep]=1), ""))</f>
        <v>coverag</v>
      </c>
      <c r="S695" t="str" cm="1">
        <f t="array" ref="S69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696" spans="1:19" hidden="1" x14ac:dyDescent="0.3">
      <c r="A696" t="str">
        <f>IF(NOT(ISBLANK(keywords_copy[[#This Row],[correct value]])), keywords_copy[[#This Row],[correct value]], keywords_copy[[#This Row],[processed]])</f>
        <v>qualit attribut</v>
      </c>
      <c r="B696">
        <f>LEN(keywords_copy[[#This Row],[keyword]])</f>
        <v>15</v>
      </c>
      <c r="C696">
        <v>1</v>
      </c>
      <c r="D696">
        <v>1</v>
      </c>
      <c r="E696" t="s">
        <v>541</v>
      </c>
      <c r="G696" t="b">
        <f>COUNTA(_xlfn.TEXTSPLIT(keywords_copy[[#This Row],[processed]]," "))=1</f>
        <v>0</v>
      </c>
      <c r="H696" t="s">
        <v>592</v>
      </c>
      <c r="I696" s="2" t="s">
        <v>593</v>
      </c>
      <c r="J696" t="s">
        <v>1402</v>
      </c>
      <c r="K696" cm="1">
        <f t="array" ref="K696">SUM(--((_xlfn.REGEXTEST(keywords_copy[keyword], "\b" &amp; keywords_copy[[#This Row],[keyword]] &amp; ".*")) * (keywords_copy[keep]=1) * (keywords_copy[QA]=keywords_copy[[#This Row],[QA]]) *  (keywords_copy[Redundant]&lt;&gt;1)))</f>
        <v>1</v>
      </c>
      <c r="L696" t="str" cm="1">
        <f t="array" ref="L696">_xlfn.TEXTJOIN(", ", TRUE, _xlfn._xlws.FILTER(keywords_copy[keyword], (_xlfn.REGEXTEST(keywords_copy[keyword], "\b" &amp; keywords_copy[[#This Row],[keyword]] &amp; ".*")) * (keywords_copy[keep]=1)  * (keywords_copy[QA]=keywords_copy[[#This Row],[QA]]) *  (keywords_copy[Redundant]&lt;&gt;1), ""))</f>
        <v>qualit attribut</v>
      </c>
      <c r="M696" cm="1">
        <f t="array" ref="M696">SUM(--(RIGHT(_xlfn.TEXTSPLIT(keywords_copy[[#This Row],[processed]], ," "), 1) = "I"))</f>
        <v>1</v>
      </c>
      <c r="N696" cm="1">
        <f t="array" ref="N696">SUM(--(RIGHT(_xlfn.TEXTSPLIT(keywords_copy[[#This Row],[processed]], ," "), 2) = "bl"))</f>
        <v>0</v>
      </c>
      <c r="O696" cm="1">
        <f t="array" ref="O696">SUM(--(ISNUMBER(SEARCH(keywords_copy[[#This Row],[keyword]], keywords_copy[keyword]))))</f>
        <v>1</v>
      </c>
      <c r="P696" t="str" cm="1">
        <f t="array" ref="P696">_xlfn.TEXTJOIN(", ", TRUE, _xlfn._xlws.FILTER(keywords_copy[keyword], ISNUMBER(SEARCH(keywords_copy[[#This Row],[keyword]], keywords_copy[keyword])), ""))</f>
        <v>qualit attribut</v>
      </c>
      <c r="Q696" cm="1">
        <f t="array" ref="Q696">SUM(--((_xlfn.REGEXTEST(keywords_copy[keyword], "^" &amp; keywords_copy[[#This Row],[keyword]] &amp; ".*")) * (keywords_copy[keep]=1) ))</f>
        <v>1</v>
      </c>
      <c r="R696" t="str" cm="1">
        <f t="array" ref="R696">_xlfn.TEXTJOIN(", ", TRUE, _xlfn._xlws.FILTER(keywords_copy[keyword], (_xlfn.REGEXTEST(keywords_copy[keyword], "^" &amp; keywords_copy[[#This Row],[keyword]] &amp; ".*")) * (keywords_copy[keep]=1), ""))</f>
        <v>qualit attribut</v>
      </c>
      <c r="S696" t="str" cm="1">
        <f t="array" ref="S69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697" spans="1:19" hidden="1" x14ac:dyDescent="0.3">
      <c r="A697" t="str">
        <f>IF(NOT(ISBLANK(keywords_copy[[#This Row],[correct value]])), keywords_copy[[#This Row],[correct value]], keywords_copy[[#This Row],[processed]])</f>
        <v>queue</v>
      </c>
      <c r="B697">
        <f>LEN(keywords_copy[[#This Row],[keyword]])</f>
        <v>5</v>
      </c>
      <c r="C697">
        <v>0</v>
      </c>
      <c r="D697">
        <v>1</v>
      </c>
      <c r="E697" t="s">
        <v>492</v>
      </c>
      <c r="G697" t="b">
        <f>COUNTA(_xlfn.TEXTSPLIT(keywords_copy[[#This Row],[processed]]," "))=1</f>
        <v>1</v>
      </c>
      <c r="H697" t="s">
        <v>447</v>
      </c>
      <c r="I697" s="2" t="s">
        <v>447</v>
      </c>
      <c r="K697" cm="1">
        <f t="array" ref="K697">SUM(--((_xlfn.REGEXTEST(keywords_copy[keyword], "\b" &amp; keywords_copy[[#This Row],[keyword]] &amp; ".*")) * (keywords_copy[keep]=1) * (keywords_copy[QA]=keywords_copy[[#This Row],[QA]]) *  (keywords_copy[Redundant]&lt;&gt;1)))</f>
        <v>1</v>
      </c>
      <c r="L697" t="str" cm="1">
        <f t="array" ref="L697">_xlfn.TEXTJOIN(", ", TRUE, _xlfn._xlws.FILTER(keywords_copy[keyword], (_xlfn.REGEXTEST(keywords_copy[keyword], "\b" &amp; keywords_copy[[#This Row],[keyword]] &amp; ".*")) * (keywords_copy[keep]=1)  * (keywords_copy[QA]=keywords_copy[[#This Row],[QA]]) *  (keywords_copy[Redundant]&lt;&gt;1), ""))</f>
        <v>queue</v>
      </c>
      <c r="M697" cm="1">
        <f t="array" ref="M697">SUM(--(RIGHT(_xlfn.TEXTSPLIT(keywords_copy[[#This Row],[processed]], ," "), 1) = "I"))</f>
        <v>0</v>
      </c>
      <c r="N697" cm="1">
        <f t="array" ref="N697">SUM(--(RIGHT(_xlfn.TEXTSPLIT(keywords_copy[[#This Row],[processed]], ," "), 2) = "bl"))</f>
        <v>0</v>
      </c>
      <c r="O697" cm="1">
        <f t="array" ref="O697">SUM(--(ISNUMBER(SEARCH(keywords_copy[[#This Row],[keyword]], keywords_copy[keyword]))))</f>
        <v>2</v>
      </c>
      <c r="P697" t="str" cm="1">
        <f t="array" ref="P697">_xlfn.TEXTJOIN(", ", TRUE, _xlfn._xlws.FILTER(keywords_copy[keyword], ISNUMBER(SEARCH(keywords_copy[[#This Row],[keyword]], keywords_copy[keyword])), ""))</f>
        <v>queue, queue</v>
      </c>
      <c r="Q697" cm="1">
        <f t="array" ref="Q697">SUM(--((_xlfn.REGEXTEST(keywords_copy[keyword], "^" &amp; keywords_copy[[#This Row],[keyword]] &amp; ".*")) * (keywords_copy[keep]=1) ))</f>
        <v>2</v>
      </c>
      <c r="R697" t="str" cm="1">
        <f t="array" ref="R697">_xlfn.TEXTJOIN(", ", TRUE, _xlfn._xlws.FILTER(keywords_copy[keyword], (_xlfn.REGEXTEST(keywords_copy[keyword], "^" &amp; keywords_copy[[#This Row],[keyword]] &amp; ".*")) * (keywords_copy[keep]=1), ""))</f>
        <v>queue, queue</v>
      </c>
      <c r="S697" t="str" cm="1">
        <f t="array" ref="S69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698" spans="1:19" hidden="1" x14ac:dyDescent="0.3">
      <c r="A698" t="str">
        <f>IF(NOT(ISBLANK(keywords_copy[[#This Row],[correct value]])), keywords_copy[[#This Row],[correct value]], keywords_copy[[#This Row],[processed]])</f>
        <v>queue</v>
      </c>
      <c r="B698">
        <f>LEN(keywords_copy[[#This Row],[keyword]])</f>
        <v>5</v>
      </c>
      <c r="C698">
        <v>0</v>
      </c>
      <c r="D698">
        <v>1</v>
      </c>
      <c r="E698" t="s">
        <v>746</v>
      </c>
      <c r="G698" t="b">
        <f>COUNTA(_xlfn.TEXTSPLIT(keywords_copy[[#This Row],[processed]]," "))=1</f>
        <v>1</v>
      </c>
      <c r="H698" t="s">
        <v>447</v>
      </c>
      <c r="I698" s="2" t="s">
        <v>447</v>
      </c>
      <c r="K698" cm="1">
        <f t="array" ref="K698">SUM(--((_xlfn.REGEXTEST(keywords_copy[keyword], "\b" &amp; keywords_copy[[#This Row],[keyword]] &amp; ".*")) * (keywords_copy[keep]=1) * (keywords_copy[QA]=keywords_copy[[#This Row],[QA]]) *  (keywords_copy[Redundant]&lt;&gt;1)))</f>
        <v>1</v>
      </c>
      <c r="L698" t="str" cm="1">
        <f t="array" ref="L698">_xlfn.TEXTJOIN(", ", TRUE, _xlfn._xlws.FILTER(keywords_copy[keyword], (_xlfn.REGEXTEST(keywords_copy[keyword], "\b" &amp; keywords_copy[[#This Row],[keyword]] &amp; ".*")) * (keywords_copy[keep]=1)  * (keywords_copy[QA]=keywords_copy[[#This Row],[QA]]) *  (keywords_copy[Redundant]&lt;&gt;1), ""))</f>
        <v>queue</v>
      </c>
      <c r="M698" cm="1">
        <f t="array" ref="M698">SUM(--(RIGHT(_xlfn.TEXTSPLIT(keywords_copy[[#This Row],[processed]], ," "), 1) = "I"))</f>
        <v>0</v>
      </c>
      <c r="N698" cm="1">
        <f t="array" ref="N698">SUM(--(RIGHT(_xlfn.TEXTSPLIT(keywords_copy[[#This Row],[processed]], ," "), 2) = "bl"))</f>
        <v>0</v>
      </c>
      <c r="O698" cm="1">
        <f t="array" ref="O698">SUM(--(ISNUMBER(SEARCH(keywords_copy[[#This Row],[keyword]], keywords_copy[keyword]))))</f>
        <v>2</v>
      </c>
      <c r="P698" t="str" cm="1">
        <f t="array" ref="P698">_xlfn.TEXTJOIN(", ", TRUE, _xlfn._xlws.FILTER(keywords_copy[keyword], ISNUMBER(SEARCH(keywords_copy[[#This Row],[keyword]], keywords_copy[keyword])), ""))</f>
        <v>queue, queue</v>
      </c>
      <c r="Q698" cm="1">
        <f t="array" ref="Q698">SUM(--((_xlfn.REGEXTEST(keywords_copy[keyword], "^" &amp; keywords_copy[[#This Row],[keyword]] &amp; ".*")) * (keywords_copy[keep]=1) ))</f>
        <v>2</v>
      </c>
      <c r="R698" t="str" cm="1">
        <f t="array" ref="R698">_xlfn.TEXTJOIN(", ", TRUE, _xlfn._xlws.FILTER(keywords_copy[keyword], (_xlfn.REGEXTEST(keywords_copy[keyword], "^" &amp; keywords_copy[[#This Row],[keyword]] &amp; ".*")) * (keywords_copy[keep]=1), ""))</f>
        <v>queue, queue</v>
      </c>
      <c r="S698" t="str" cm="1">
        <f t="array" ref="S69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699" spans="1:19" hidden="1" x14ac:dyDescent="0.3">
      <c r="A699" t="str">
        <f>IF(NOT(ISBLANK(keywords_copy[[#This Row],[correct value]])), keywords_copy[[#This Row],[correct value]], keywords_copy[[#This Row],[processed]])</f>
        <v>recov</v>
      </c>
      <c r="B699">
        <f>LEN(keywords_copy[[#This Row],[keyword]])</f>
        <v>5</v>
      </c>
      <c r="C699">
        <v>0</v>
      </c>
      <c r="D699">
        <v>1</v>
      </c>
      <c r="E699" t="s">
        <v>1184</v>
      </c>
      <c r="G699" t="b">
        <f>COUNTA(_xlfn.TEXTSPLIT(keywords_copy[[#This Row],[processed]]," "))=1</f>
        <v>1</v>
      </c>
      <c r="H699" t="s">
        <v>159</v>
      </c>
      <c r="I699" s="2" t="s">
        <v>159</v>
      </c>
      <c r="K699" cm="1">
        <f t="array" ref="K699">SUM(--((_xlfn.REGEXTEST(keywords_copy[keyword], "\b" &amp; keywords_copy[[#This Row],[keyword]] &amp; ".*")) * (keywords_copy[keep]=1) * (keywords_copy[QA]=keywords_copy[[#This Row],[QA]]) *  (keywords_copy[Redundant]&lt;&gt;1)))</f>
        <v>1</v>
      </c>
      <c r="L699" t="str" cm="1">
        <f t="array" ref="L699">_xlfn.TEXTJOIN(", ", TRUE, _xlfn._xlws.FILTER(keywords_copy[keyword], (_xlfn.REGEXTEST(keywords_copy[keyword], "\b" &amp; keywords_copy[[#This Row],[keyword]] &amp; ".*")) * (keywords_copy[keep]=1)  * (keywords_copy[QA]=keywords_copy[[#This Row],[QA]]) *  (keywords_copy[Redundant]&lt;&gt;1), ""))</f>
        <v>recov</v>
      </c>
      <c r="M699" cm="1">
        <f t="array" ref="M699">SUM(--(RIGHT(_xlfn.TEXTSPLIT(keywords_copy[[#This Row],[processed]], ," "), 1) = "I"))</f>
        <v>0</v>
      </c>
      <c r="N699" cm="1">
        <f t="array" ref="N699">SUM(--(RIGHT(_xlfn.TEXTSPLIT(keywords_copy[[#This Row],[processed]], ," "), 2) = "bl"))</f>
        <v>0</v>
      </c>
      <c r="O699" cm="1">
        <f t="array" ref="O699">SUM(--(ISNUMBER(SEARCH(keywords_copy[[#This Row],[keyword]], keywords_copy[keyword]))))</f>
        <v>6</v>
      </c>
      <c r="P699" t="str" cm="1">
        <f t="array" ref="P699">_xlfn.TEXTJOIN(", ", TRUE, _xlfn._xlws.FILTER(keywords_copy[keyword], ISNUMBER(SEARCH(keywords_copy[[#This Row],[keyword]], keywords_copy[keyword])), ""))</f>
        <v>disast recover, recov, recov, recov, recov, recov</v>
      </c>
      <c r="Q699" cm="1">
        <f t="array" ref="Q699">SUM(--((_xlfn.REGEXTEST(keywords_copy[keyword], "^" &amp; keywords_copy[[#This Row],[keyword]] &amp; ".*")) * (keywords_copy[keep]=1) ))</f>
        <v>5</v>
      </c>
      <c r="R699" t="str" cm="1">
        <f t="array" ref="R699">_xlfn.TEXTJOIN(", ", TRUE, _xlfn._xlws.FILTER(keywords_copy[keyword], (_xlfn.REGEXTEST(keywords_copy[keyword], "^" &amp; keywords_copy[[#This Row],[keyword]] &amp; ".*")) * (keywords_copy[keep]=1), ""))</f>
        <v>recov, recov, recov, recov, recov</v>
      </c>
      <c r="S699" t="str" cm="1">
        <f t="array" ref="S69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00" spans="1:19" hidden="1" x14ac:dyDescent="0.3">
      <c r="A700" t="str">
        <f>IF(NOT(ISBLANK(keywords_copy[[#This Row],[correct value]])), keywords_copy[[#This Row],[correct value]], keywords_copy[[#This Row],[processed]])</f>
        <v>rate sever failur</v>
      </c>
      <c r="B700">
        <f>LEN(keywords_copy[[#This Row],[keyword]])</f>
        <v>17</v>
      </c>
      <c r="C700">
        <v>1</v>
      </c>
      <c r="D700">
        <v>1</v>
      </c>
      <c r="E700" t="s">
        <v>131</v>
      </c>
      <c r="F700">
        <v>1</v>
      </c>
      <c r="G700" t="b">
        <f>COUNTA(_xlfn.TEXTSPLIT(keywords_copy[[#This Row],[processed]]," "))=1</f>
        <v>0</v>
      </c>
      <c r="H700" t="s">
        <v>229</v>
      </c>
      <c r="I700" s="2" t="s">
        <v>230</v>
      </c>
      <c r="K700" cm="1">
        <f t="array" ref="K700">SUM(--((_xlfn.REGEXTEST(keywords_copy[keyword], "\b" &amp; keywords_copy[[#This Row],[keyword]] &amp; ".*")) * (keywords_copy[keep]=1) * (keywords_copy[QA]=keywords_copy[[#This Row],[QA]]) *  (keywords_copy[Redundant]&lt;&gt;1)))</f>
        <v>0</v>
      </c>
      <c r="L700" t="str" cm="1">
        <f t="array" ref="L700">_xlfn.TEXTJOIN(", ", TRUE, _xlfn._xlws.FILTER(keywords_copy[keyword], (_xlfn.REGEXTEST(keywords_copy[keyword], "\b" &amp; keywords_copy[[#This Row],[keyword]] &amp; ".*")) * (keywords_copy[keep]=1)  * (keywords_copy[QA]=keywords_copy[[#This Row],[QA]]) *  (keywords_copy[Redundant]&lt;&gt;1), ""))</f>
        <v/>
      </c>
      <c r="M700" cm="1">
        <f t="array" ref="M700">SUM(--(RIGHT(_xlfn.TEXTSPLIT(keywords_copy[[#This Row],[processed]], ," "), 1) = "I"))</f>
        <v>0</v>
      </c>
      <c r="N700" cm="1">
        <f t="array" ref="N700">SUM(--(RIGHT(_xlfn.TEXTSPLIT(keywords_copy[[#This Row],[processed]], ," "), 2) = "bl"))</f>
        <v>0</v>
      </c>
      <c r="O700" cm="1">
        <f t="array" ref="O700">SUM(--(ISNUMBER(SEARCH(keywords_copy[[#This Row],[keyword]], keywords_copy[keyword]))))</f>
        <v>1</v>
      </c>
      <c r="P700" t="str" cm="1">
        <f t="array" ref="P700">_xlfn.TEXTJOIN(", ", TRUE, _xlfn._xlws.FILTER(keywords_copy[keyword], ISNUMBER(SEARCH(keywords_copy[[#This Row],[keyword]], keywords_copy[keyword])), ""))</f>
        <v>rate sever failur</v>
      </c>
      <c r="Q700" cm="1">
        <f t="array" ref="Q700">SUM(--((_xlfn.REGEXTEST(keywords_copy[keyword], "^" &amp; keywords_copy[[#This Row],[keyword]] &amp; ".*")) * (keywords_copy[keep]=1) ))</f>
        <v>1</v>
      </c>
      <c r="R700" t="str" cm="1">
        <f t="array" ref="R700">_xlfn.TEXTJOIN(", ", TRUE, _xlfn._xlws.FILTER(keywords_copy[keyword], (_xlfn.REGEXTEST(keywords_copy[keyword], "^" &amp; keywords_copy[[#This Row],[keyword]] &amp; ".*")) * (keywords_copy[keep]=1), ""))</f>
        <v>rate sever failur</v>
      </c>
      <c r="S700" t="str" cm="1">
        <f t="array" ref="S70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01" spans="1:19" hidden="1" x14ac:dyDescent="0.3">
      <c r="A701" t="str">
        <f>IF(NOT(ISBLANK(keywords_copy[[#This Row],[correct value]])), keywords_copy[[#This Row],[correct value]], keywords_copy[[#This Row],[processed]])</f>
        <v>rca</v>
      </c>
      <c r="B701">
        <f>LEN(keywords_copy[[#This Row],[keyword]])</f>
        <v>3</v>
      </c>
      <c r="C701">
        <v>0</v>
      </c>
      <c r="D701">
        <v>1</v>
      </c>
      <c r="E701" t="s">
        <v>861</v>
      </c>
      <c r="G701" t="b">
        <f>COUNTA(_xlfn.TEXTSPLIT(keywords_copy[[#This Row],[processed]]," "))=1</f>
        <v>1</v>
      </c>
      <c r="H701" t="s">
        <v>796</v>
      </c>
      <c r="I701" s="2" t="s">
        <v>797</v>
      </c>
      <c r="K701" cm="1">
        <f t="array" ref="K701">SUM(--((_xlfn.REGEXTEST(keywords_copy[keyword], "\b" &amp; keywords_copy[[#This Row],[keyword]] &amp; ".*")) * (keywords_copy[keep]=1) * (keywords_copy[QA]=keywords_copy[[#This Row],[QA]]) *  (keywords_copy[Redundant]&lt;&gt;1)))</f>
        <v>1</v>
      </c>
      <c r="L701" t="str" cm="1">
        <f t="array" ref="L701">_xlfn.TEXTJOIN(", ", TRUE, _xlfn._xlws.FILTER(keywords_copy[keyword], (_xlfn.REGEXTEST(keywords_copy[keyword], "\b" &amp; keywords_copy[[#This Row],[keyword]] &amp; ".*")) * (keywords_copy[keep]=1)  * (keywords_copy[QA]=keywords_copy[[#This Row],[QA]]) *  (keywords_copy[Redundant]&lt;&gt;1), ""))</f>
        <v>rca</v>
      </c>
      <c r="M701" cm="1">
        <f t="array" ref="M701">SUM(--(RIGHT(_xlfn.TEXTSPLIT(keywords_copy[[#This Row],[processed]], ," "), 1) = "I"))</f>
        <v>0</v>
      </c>
      <c r="N701" cm="1">
        <f t="array" ref="N701">SUM(--(RIGHT(_xlfn.TEXTSPLIT(keywords_copy[[#This Row],[processed]], ," "), 2) = "bl"))</f>
        <v>0</v>
      </c>
      <c r="O701" cm="1">
        <f t="array" ref="O701">SUM(--(ISNUMBER(SEARCH(keywords_copy[[#This Row],[keyword]], keywords_copy[keyword]))))</f>
        <v>1</v>
      </c>
      <c r="P701" t="str" cm="1">
        <f t="array" ref="P701">_xlfn.TEXTJOIN(", ", TRUE, _xlfn._xlws.FILTER(keywords_copy[keyword], ISNUMBER(SEARCH(keywords_copy[[#This Row],[keyword]], keywords_copy[keyword])), ""))</f>
        <v>rca</v>
      </c>
      <c r="Q701" cm="1">
        <f t="array" ref="Q701">SUM(--((_xlfn.REGEXTEST(keywords_copy[keyword], "^" &amp; keywords_copy[[#This Row],[keyword]] &amp; ".*")) * (keywords_copy[keep]=1) ))</f>
        <v>1</v>
      </c>
      <c r="R701" t="str" cm="1">
        <f t="array" ref="R701">_xlfn.TEXTJOIN(", ", TRUE, _xlfn._xlws.FILTER(keywords_copy[keyword], (_xlfn.REGEXTEST(keywords_copy[keyword], "^" &amp; keywords_copy[[#This Row],[keyword]] &amp; ".*")) * (keywords_copy[keep]=1), ""))</f>
        <v>rca</v>
      </c>
      <c r="S701" t="str" cm="1">
        <f t="array" ref="S70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02" spans="1:19" hidden="1" x14ac:dyDescent="0.3">
      <c r="A702" t="str">
        <f>IF(NOT(ISBLANK(keywords_copy[[#This Row],[correct value]])), keywords_copy[[#This Row],[correct value]], keywords_copy[[#This Row],[processed]])</f>
        <v>rdt</v>
      </c>
      <c r="B702">
        <f>LEN(keywords_copy[[#This Row],[keyword]])</f>
        <v>3</v>
      </c>
      <c r="C702">
        <v>0</v>
      </c>
      <c r="D702">
        <v>1</v>
      </c>
      <c r="E702" t="s">
        <v>861</v>
      </c>
      <c r="G702" t="b">
        <f>COUNTA(_xlfn.TEXTSPLIT(keywords_copy[[#This Row],[processed]]," "))=1</f>
        <v>1</v>
      </c>
      <c r="H702" t="s">
        <v>818</v>
      </c>
      <c r="I702" s="2" t="s">
        <v>819</v>
      </c>
      <c r="K702" cm="1">
        <f t="array" ref="K702">SUM(--((_xlfn.REGEXTEST(keywords_copy[keyword], "\b" &amp; keywords_copy[[#This Row],[keyword]] &amp; ".*")) * (keywords_copy[keep]=1) * (keywords_copy[QA]=keywords_copy[[#This Row],[QA]]) *  (keywords_copy[Redundant]&lt;&gt;1)))</f>
        <v>1</v>
      </c>
      <c r="L702" t="str" cm="1">
        <f t="array" ref="L702">_xlfn.TEXTJOIN(", ", TRUE, _xlfn._xlws.FILTER(keywords_copy[keyword], (_xlfn.REGEXTEST(keywords_copy[keyword], "\b" &amp; keywords_copy[[#This Row],[keyword]] &amp; ".*")) * (keywords_copy[keep]=1)  * (keywords_copy[QA]=keywords_copy[[#This Row],[QA]]) *  (keywords_copy[Redundant]&lt;&gt;1), ""))</f>
        <v>rdt</v>
      </c>
      <c r="M702" cm="1">
        <f t="array" ref="M702">SUM(--(RIGHT(_xlfn.TEXTSPLIT(keywords_copy[[#This Row],[processed]], ," "), 1) = "I"))</f>
        <v>0</v>
      </c>
      <c r="N702" cm="1">
        <f t="array" ref="N702">SUM(--(RIGHT(_xlfn.TEXTSPLIT(keywords_copy[[#This Row],[processed]], ," "), 2) = "bl"))</f>
        <v>0</v>
      </c>
      <c r="O702" cm="1">
        <f t="array" ref="O702">SUM(--(ISNUMBER(SEARCH(keywords_copy[[#This Row],[keyword]], keywords_copy[keyword]))))</f>
        <v>1</v>
      </c>
      <c r="P702" t="str" cm="1">
        <f t="array" ref="P702">_xlfn.TEXTJOIN(", ", TRUE, _xlfn._xlws.FILTER(keywords_copy[keyword], ISNUMBER(SEARCH(keywords_copy[[#This Row],[keyword]], keywords_copy[keyword])), ""))</f>
        <v>rdt</v>
      </c>
      <c r="Q702" cm="1">
        <f t="array" ref="Q702">SUM(--((_xlfn.REGEXTEST(keywords_copy[keyword], "^" &amp; keywords_copy[[#This Row],[keyword]] &amp; ".*")) * (keywords_copy[keep]=1) ))</f>
        <v>1</v>
      </c>
      <c r="R702" t="str" cm="1">
        <f t="array" ref="R702">_xlfn.TEXTJOIN(", ", TRUE, _xlfn._xlws.FILTER(keywords_copy[keyword], (_xlfn.REGEXTEST(keywords_copy[keyword], "^" &amp; keywords_copy[[#This Row],[keyword]] &amp; ".*")) * (keywords_copy[keep]=1), ""))</f>
        <v>rdt</v>
      </c>
      <c r="S702" t="str" cm="1">
        <f t="array" ref="S70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03" spans="1:19" hidden="1" x14ac:dyDescent="0.3">
      <c r="A703" t="str">
        <f>IF(NOT(ISBLANK(keywords_copy[[#This Row],[correct value]])), keywords_copy[[#This Row],[correct value]], keywords_copy[[#This Row],[processed]])</f>
        <v>reboot</v>
      </c>
      <c r="B703">
        <f>LEN(keywords_copy[[#This Row],[keyword]])</f>
        <v>6</v>
      </c>
      <c r="C703">
        <v>0</v>
      </c>
      <c r="D703">
        <v>1</v>
      </c>
      <c r="E703" t="s">
        <v>131</v>
      </c>
      <c r="G703" t="b">
        <f>COUNTA(_xlfn.TEXTSPLIT(keywords_copy[[#This Row],[processed]]," "))=1</f>
        <v>1</v>
      </c>
      <c r="H703" t="s">
        <v>185</v>
      </c>
      <c r="I703" t="s">
        <v>185</v>
      </c>
      <c r="K703" cm="1">
        <f t="array" ref="K703">SUM(--((_xlfn.REGEXTEST(keywords_copy[keyword], "\b" &amp; keywords_copy[[#This Row],[keyword]] &amp; ".*")) * (keywords_copy[keep]=1) * (keywords_copy[QA]=keywords_copy[[#This Row],[QA]]) *  (keywords_copy[Redundant]&lt;&gt;1)))</f>
        <v>1</v>
      </c>
      <c r="L703" t="str" cm="1">
        <f t="array" ref="L703">_xlfn.TEXTJOIN(", ", TRUE, _xlfn._xlws.FILTER(keywords_copy[keyword], (_xlfn.REGEXTEST(keywords_copy[keyword], "\b" &amp; keywords_copy[[#This Row],[keyword]] &amp; ".*")) * (keywords_copy[keep]=1)  * (keywords_copy[QA]=keywords_copy[[#This Row],[QA]]) *  (keywords_copy[Redundant]&lt;&gt;1), ""))</f>
        <v>reboot</v>
      </c>
      <c r="M703" cm="1">
        <f t="array" ref="M703">SUM(--(RIGHT(_xlfn.TEXTSPLIT(keywords_copy[[#This Row],[processed]], ," "), 1) = "I"))</f>
        <v>0</v>
      </c>
      <c r="N703" cm="1">
        <f t="array" ref="N703">SUM(--(RIGHT(_xlfn.TEXTSPLIT(keywords_copy[[#This Row],[processed]], ," "), 2) = "bl"))</f>
        <v>0</v>
      </c>
      <c r="O703" cm="1">
        <f t="array" ref="O703">SUM(--(ISNUMBER(SEARCH(keywords_copy[[#This Row],[keyword]], keywords_copy[keyword]))))</f>
        <v>1</v>
      </c>
      <c r="P703" t="str" cm="1">
        <f t="array" ref="P703">_xlfn.TEXTJOIN(", ", TRUE, _xlfn._xlws.FILTER(keywords_copy[keyword], ISNUMBER(SEARCH(keywords_copy[[#This Row],[keyword]], keywords_copy[keyword])), ""))</f>
        <v>reboot</v>
      </c>
      <c r="Q703" cm="1">
        <f t="array" ref="Q703">SUM(--((_xlfn.REGEXTEST(keywords_copy[keyword], "^" &amp; keywords_copy[[#This Row],[keyword]] &amp; ".*")) * (keywords_copy[keep]=1) ))</f>
        <v>1</v>
      </c>
      <c r="R703" t="str" cm="1">
        <f t="array" ref="R703">_xlfn.TEXTJOIN(", ", TRUE, _xlfn._xlws.FILTER(keywords_copy[keyword], (_xlfn.REGEXTEST(keywords_copy[keyword], "^" &amp; keywords_copy[[#This Row],[keyword]] &amp; ".*")) * (keywords_copy[keep]=1), ""))</f>
        <v>reboot</v>
      </c>
      <c r="S703" t="str" cm="1">
        <f t="array" ref="S70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04" spans="1:19" hidden="1" x14ac:dyDescent="0.3">
      <c r="A704" t="str">
        <f>IF(NOT(ISBLANK(keywords_copy[[#This Row],[correct value]])), keywords_copy[[#This Row],[correct value]], keywords_copy[[#This Row],[processed]])</f>
        <v>record replay</v>
      </c>
      <c r="B704">
        <f>LEN(keywords_copy[[#This Row],[keyword]])</f>
        <v>13</v>
      </c>
      <c r="C704">
        <v>1</v>
      </c>
      <c r="D704">
        <v>1</v>
      </c>
      <c r="E704" t="s">
        <v>390</v>
      </c>
      <c r="G704" t="b">
        <f>COUNTA(_xlfn.TEXTSPLIT(keywords_copy[[#This Row],[processed]]," "))=1</f>
        <v>0</v>
      </c>
      <c r="H704" t="s">
        <v>324</v>
      </c>
      <c r="I704" t="s">
        <v>327</v>
      </c>
      <c r="K704" cm="1">
        <f t="array" ref="K704">SUM(--((_xlfn.REGEXTEST(keywords_copy[keyword], "\b" &amp; keywords_copy[[#This Row],[keyword]] &amp; ".*")) * (keywords_copy[keep]=1) * (keywords_copy[QA]=keywords_copy[[#This Row],[QA]]) *  (keywords_copy[Redundant]&lt;&gt;1)))</f>
        <v>1</v>
      </c>
      <c r="L704" t="str" cm="1">
        <f t="array" ref="L704">_xlfn.TEXTJOIN(", ", TRUE, _xlfn._xlws.FILTER(keywords_copy[keyword], (_xlfn.REGEXTEST(keywords_copy[keyword], "\b" &amp; keywords_copy[[#This Row],[keyword]] &amp; ".*")) * (keywords_copy[keep]=1)  * (keywords_copy[QA]=keywords_copy[[#This Row],[QA]]) *  (keywords_copy[Redundant]&lt;&gt;1), ""))</f>
        <v>record replay</v>
      </c>
      <c r="M704" cm="1">
        <f t="array" ref="M704">SUM(--(RIGHT(_xlfn.TEXTSPLIT(keywords_copy[[#This Row],[processed]], ," "), 1) = "I"))</f>
        <v>0</v>
      </c>
      <c r="N704" cm="1">
        <f t="array" ref="N704">SUM(--(RIGHT(_xlfn.TEXTSPLIT(keywords_copy[[#This Row],[processed]], ," "), 2) = "bl"))</f>
        <v>0</v>
      </c>
      <c r="O704" cm="1">
        <f t="array" ref="O704">SUM(--(ISNUMBER(SEARCH(keywords_copy[[#This Row],[keyword]], keywords_copy[keyword]))))</f>
        <v>1</v>
      </c>
      <c r="P704" t="str" cm="1">
        <f t="array" ref="P704">_xlfn.TEXTJOIN(", ", TRUE, _xlfn._xlws.FILTER(keywords_copy[keyword], ISNUMBER(SEARCH(keywords_copy[[#This Row],[keyword]], keywords_copy[keyword])), ""))</f>
        <v>record replay</v>
      </c>
      <c r="Q704" cm="1">
        <f t="array" ref="Q704">SUM(--((_xlfn.REGEXTEST(keywords_copy[keyword], "^" &amp; keywords_copy[[#This Row],[keyword]] &amp; ".*")) * (keywords_copy[keep]=1) ))</f>
        <v>1</v>
      </c>
      <c r="R704" t="str" cm="1">
        <f t="array" ref="R704">_xlfn.TEXTJOIN(", ", TRUE, _xlfn._xlws.FILTER(keywords_copy[keyword], (_xlfn.REGEXTEST(keywords_copy[keyword], "^" &amp; keywords_copy[[#This Row],[keyword]] &amp; ".*")) * (keywords_copy[keep]=1), ""))</f>
        <v>record replay</v>
      </c>
      <c r="S704" t="str" cm="1">
        <f t="array" ref="S70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05" spans="1:19" hidden="1" x14ac:dyDescent="0.3">
      <c r="A705" t="str">
        <f>IF(NOT(ISBLANK(keywords_copy[[#This Row],[correct value]])), keywords_copy[[#This Row],[correct value]], keywords_copy[[#This Row],[processed]])</f>
        <v>record-and-replay</v>
      </c>
      <c r="B705">
        <f>LEN(keywords_copy[[#This Row],[keyword]])</f>
        <v>17</v>
      </c>
      <c r="C705">
        <v>1</v>
      </c>
      <c r="D705">
        <v>1</v>
      </c>
      <c r="E705" t="s">
        <v>390</v>
      </c>
      <c r="G705" t="b">
        <f>COUNTA(_xlfn.TEXTSPLIT(keywords_copy[[#This Row],[processed]]," "))=1</f>
        <v>1</v>
      </c>
      <c r="H705" t="s">
        <v>316</v>
      </c>
      <c r="I705" s="2" t="s">
        <v>316</v>
      </c>
      <c r="K705" cm="1">
        <f t="array" ref="K705">SUM(--((_xlfn.REGEXTEST(keywords_copy[keyword], "\b" &amp; keywords_copy[[#This Row],[keyword]] &amp; ".*")) * (keywords_copy[keep]=1) * (keywords_copy[QA]=keywords_copy[[#This Row],[QA]]) *  (keywords_copy[Redundant]&lt;&gt;1)))</f>
        <v>1</v>
      </c>
      <c r="L705" t="str" cm="1">
        <f t="array" ref="L705">_xlfn.TEXTJOIN(", ", TRUE, _xlfn._xlws.FILTER(keywords_copy[keyword], (_xlfn.REGEXTEST(keywords_copy[keyword], "\b" &amp; keywords_copy[[#This Row],[keyword]] &amp; ".*")) * (keywords_copy[keep]=1)  * (keywords_copy[QA]=keywords_copy[[#This Row],[QA]]) *  (keywords_copy[Redundant]&lt;&gt;1), ""))</f>
        <v>record-and-replay</v>
      </c>
      <c r="M705" cm="1">
        <f t="array" ref="M705">SUM(--(RIGHT(_xlfn.TEXTSPLIT(keywords_copy[[#This Row],[processed]], ," "), 1) = "I"))</f>
        <v>0</v>
      </c>
      <c r="N705" cm="1">
        <f t="array" ref="N705">SUM(--(RIGHT(_xlfn.TEXTSPLIT(keywords_copy[[#This Row],[processed]], ," "), 2) = "bl"))</f>
        <v>0</v>
      </c>
      <c r="O705" cm="1">
        <f t="array" ref="O705">SUM(--(ISNUMBER(SEARCH(keywords_copy[[#This Row],[keyword]], keywords_copy[keyword]))))</f>
        <v>1</v>
      </c>
      <c r="P705" t="str" cm="1">
        <f t="array" ref="P705">_xlfn.TEXTJOIN(", ", TRUE, _xlfn._xlws.FILTER(keywords_copy[keyword], ISNUMBER(SEARCH(keywords_copy[[#This Row],[keyword]], keywords_copy[keyword])), ""))</f>
        <v>record-and-replay</v>
      </c>
      <c r="Q705" cm="1">
        <f t="array" ref="Q705">SUM(--((_xlfn.REGEXTEST(keywords_copy[keyword], "^" &amp; keywords_copy[[#This Row],[keyword]] &amp; ".*")) * (keywords_copy[keep]=1) ))</f>
        <v>1</v>
      </c>
      <c r="R705" t="str" cm="1">
        <f t="array" ref="R705">_xlfn.TEXTJOIN(", ", TRUE, _xlfn._xlws.FILTER(keywords_copy[keyword], (_xlfn.REGEXTEST(keywords_copy[keyword], "^" &amp; keywords_copy[[#This Row],[keyword]] &amp; ".*")) * (keywords_copy[keep]=1), ""))</f>
        <v>record-and-replay</v>
      </c>
      <c r="S705" t="str" cm="1">
        <f t="array" ref="S70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06" spans="1:19" hidden="1" x14ac:dyDescent="0.3">
      <c r="A706" t="str">
        <f>IF(NOT(ISBLANK(keywords_copy[[#This Row],[correct value]])), keywords_copy[[#This Row],[correct value]], keywords_copy[[#This Row],[processed]])</f>
        <v>recov</v>
      </c>
      <c r="B706">
        <f>LEN(keywords_copy[[#This Row],[keyword]])</f>
        <v>5</v>
      </c>
      <c r="C706">
        <v>0</v>
      </c>
      <c r="D706">
        <v>1</v>
      </c>
      <c r="E706" t="s">
        <v>131</v>
      </c>
      <c r="G706" t="b">
        <f>COUNTA(_xlfn.TEXTSPLIT(keywords_copy[[#This Row],[processed]]," "))=1</f>
        <v>1</v>
      </c>
      <c r="H706" t="s">
        <v>159</v>
      </c>
      <c r="I706" t="s">
        <v>203</v>
      </c>
      <c r="K706" cm="1">
        <f t="array" ref="K706">SUM(--((_xlfn.REGEXTEST(keywords_copy[keyword], "\b" &amp; keywords_copy[[#This Row],[keyword]] &amp; ".*")) * (keywords_copy[keep]=1) * (keywords_copy[QA]=keywords_copy[[#This Row],[QA]]) *  (keywords_copy[Redundant]&lt;&gt;1)))</f>
        <v>1</v>
      </c>
      <c r="L706" t="str" cm="1">
        <f t="array" ref="L706">_xlfn.TEXTJOIN(", ", TRUE, _xlfn._xlws.FILTER(keywords_copy[keyword], (_xlfn.REGEXTEST(keywords_copy[keyword], "\b" &amp; keywords_copy[[#This Row],[keyword]] &amp; ".*")) * (keywords_copy[keep]=1)  * (keywords_copy[QA]=keywords_copy[[#This Row],[QA]]) *  (keywords_copy[Redundant]&lt;&gt;1), ""))</f>
        <v>recov</v>
      </c>
      <c r="M706" cm="1">
        <f t="array" ref="M706">SUM(--(RIGHT(_xlfn.TEXTSPLIT(keywords_copy[[#This Row],[processed]], ," "), 1) = "I"))</f>
        <v>0</v>
      </c>
      <c r="N706" cm="1">
        <f t="array" ref="N706">SUM(--(RIGHT(_xlfn.TEXTSPLIT(keywords_copy[[#This Row],[processed]], ," "), 2) = "bl"))</f>
        <v>0</v>
      </c>
      <c r="O706" cm="1">
        <f t="array" ref="O706">SUM(--(ISNUMBER(SEARCH(keywords_copy[[#This Row],[keyword]], keywords_copy[keyword]))))</f>
        <v>6</v>
      </c>
      <c r="P706" t="str" cm="1">
        <f t="array" ref="P706">_xlfn.TEXTJOIN(", ", TRUE, _xlfn._xlws.FILTER(keywords_copy[keyword], ISNUMBER(SEARCH(keywords_copy[[#This Row],[keyword]], keywords_copy[keyword])), ""))</f>
        <v>disast recover, recov, recov, recov, recov, recov</v>
      </c>
      <c r="Q706" cm="1">
        <f t="array" ref="Q706">SUM(--((_xlfn.REGEXTEST(keywords_copy[keyword], "^" &amp; keywords_copy[[#This Row],[keyword]] &amp; ".*")) * (keywords_copy[keep]=1) ))</f>
        <v>5</v>
      </c>
      <c r="R706" t="str" cm="1">
        <f t="array" ref="R706">_xlfn.TEXTJOIN(", ", TRUE, _xlfn._xlws.FILTER(keywords_copy[keyword], (_xlfn.REGEXTEST(keywords_copy[keyword], "^" &amp; keywords_copy[[#This Row],[keyword]] &amp; ".*")) * (keywords_copy[keep]=1), ""))</f>
        <v>recov, recov, recov, recov, recov</v>
      </c>
      <c r="S706" t="str" cm="1">
        <f t="array" ref="S7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07" spans="1:19" hidden="1" x14ac:dyDescent="0.3">
      <c r="A707" t="str">
        <f>IF(NOT(ISBLANK(keywords_copy[[#This Row],[correct value]])), keywords_copy[[#This Row],[correct value]], keywords_copy[[#This Row],[processed]])</f>
        <v>recov</v>
      </c>
      <c r="B707">
        <f>LEN(keywords_copy[[#This Row],[keyword]])</f>
        <v>5</v>
      </c>
      <c r="C707">
        <v>0</v>
      </c>
      <c r="D707">
        <v>1</v>
      </c>
      <c r="E707" t="s">
        <v>390</v>
      </c>
      <c r="G707" t="b">
        <f>COUNTA(_xlfn.TEXTSPLIT(keywords_copy[[#This Row],[processed]]," "))=1</f>
        <v>1</v>
      </c>
      <c r="H707" t="s">
        <v>177</v>
      </c>
      <c r="I707" s="2" t="s">
        <v>312</v>
      </c>
      <c r="J707" t="s">
        <v>159</v>
      </c>
      <c r="K707" cm="1">
        <f t="array" ref="K707">SUM(--((_xlfn.REGEXTEST(keywords_copy[keyword], "\b" &amp; keywords_copy[[#This Row],[keyword]] &amp; ".*")) * (keywords_copy[keep]=1) * (keywords_copy[QA]=keywords_copy[[#This Row],[QA]]) *  (keywords_copy[Redundant]&lt;&gt;1)))</f>
        <v>1</v>
      </c>
      <c r="L707" t="str" cm="1">
        <f t="array" ref="L707">_xlfn.TEXTJOIN(", ", TRUE, _xlfn._xlws.FILTER(keywords_copy[keyword], (_xlfn.REGEXTEST(keywords_copy[keyword], "\b" &amp; keywords_copy[[#This Row],[keyword]] &amp; ".*")) * (keywords_copy[keep]=1)  * (keywords_copy[QA]=keywords_copy[[#This Row],[QA]]) *  (keywords_copy[Redundant]&lt;&gt;1), ""))</f>
        <v>recov</v>
      </c>
      <c r="M707" cm="1">
        <f t="array" ref="M707">SUM(--(RIGHT(_xlfn.TEXTSPLIT(keywords_copy[[#This Row],[processed]], ," "), 1) = "I"))</f>
        <v>1</v>
      </c>
      <c r="N707" cm="1">
        <f t="array" ref="N707">SUM(--(RIGHT(_xlfn.TEXTSPLIT(keywords_copy[[#This Row],[processed]], ," "), 2) = "bl"))</f>
        <v>0</v>
      </c>
      <c r="O707" cm="1">
        <f t="array" ref="O707">SUM(--(ISNUMBER(SEARCH(keywords_copy[[#This Row],[keyword]], keywords_copy[keyword]))))</f>
        <v>6</v>
      </c>
      <c r="P707" t="str" cm="1">
        <f t="array" ref="P707">_xlfn.TEXTJOIN(", ", TRUE, _xlfn._xlws.FILTER(keywords_copy[keyword], ISNUMBER(SEARCH(keywords_copy[[#This Row],[keyword]], keywords_copy[keyword])), ""))</f>
        <v>disast recover, recov, recov, recov, recov, recov</v>
      </c>
      <c r="Q707" cm="1">
        <f t="array" ref="Q707">SUM(--((_xlfn.REGEXTEST(keywords_copy[keyword], "^" &amp; keywords_copy[[#This Row],[keyword]] &amp; ".*")) * (keywords_copy[keep]=1) ))</f>
        <v>5</v>
      </c>
      <c r="R707" t="str" cm="1">
        <f t="array" ref="R707">_xlfn.TEXTJOIN(", ", TRUE, _xlfn._xlws.FILTER(keywords_copy[keyword], (_xlfn.REGEXTEST(keywords_copy[keyword], "^" &amp; keywords_copy[[#This Row],[keyword]] &amp; ".*")) * (keywords_copy[keep]=1), ""))</f>
        <v>recov, recov, recov, recov, recov</v>
      </c>
      <c r="S707" t="str" cm="1">
        <f t="array" ref="S70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08" spans="1:19" hidden="1" x14ac:dyDescent="0.3">
      <c r="A708" t="str">
        <f>IF(NOT(ISBLANK(keywords_copy[[#This Row],[correct value]])), keywords_copy[[#This Row],[correct value]], keywords_copy[[#This Row],[processed]])</f>
        <v>recov</v>
      </c>
      <c r="B708">
        <f>LEN(keywords_copy[[#This Row],[keyword]])</f>
        <v>5</v>
      </c>
      <c r="C708">
        <v>0</v>
      </c>
      <c r="D708">
        <v>1</v>
      </c>
      <c r="E708" t="s">
        <v>861</v>
      </c>
      <c r="G708" t="b">
        <f>COUNTA(_xlfn.TEXTSPLIT(keywords_copy[[#This Row],[processed]]," "))=1</f>
        <v>1</v>
      </c>
      <c r="H708" t="s">
        <v>159</v>
      </c>
      <c r="I708" s="2" t="s">
        <v>203</v>
      </c>
      <c r="K708" cm="1">
        <f t="array" ref="K708">SUM(--((_xlfn.REGEXTEST(keywords_copy[keyword], "\b" &amp; keywords_copy[[#This Row],[keyword]] &amp; ".*")) * (keywords_copy[keep]=1) * (keywords_copy[QA]=keywords_copy[[#This Row],[QA]]) *  (keywords_copy[Redundant]&lt;&gt;1)))</f>
        <v>1</v>
      </c>
      <c r="L708" t="str" cm="1">
        <f t="array" ref="L708">_xlfn.TEXTJOIN(", ", TRUE, _xlfn._xlws.FILTER(keywords_copy[keyword], (_xlfn.REGEXTEST(keywords_copy[keyword], "\b" &amp; keywords_copy[[#This Row],[keyword]] &amp; ".*")) * (keywords_copy[keep]=1)  * (keywords_copy[QA]=keywords_copy[[#This Row],[QA]]) *  (keywords_copy[Redundant]&lt;&gt;1), ""))</f>
        <v>recov</v>
      </c>
      <c r="M708" cm="1">
        <f t="array" ref="M708">SUM(--(RIGHT(_xlfn.TEXTSPLIT(keywords_copy[[#This Row],[processed]], ," "), 1) = "I"))</f>
        <v>0</v>
      </c>
      <c r="N708" cm="1">
        <f t="array" ref="N708">SUM(--(RIGHT(_xlfn.TEXTSPLIT(keywords_copy[[#This Row],[processed]], ," "), 2) = "bl"))</f>
        <v>0</v>
      </c>
      <c r="O708" cm="1">
        <f t="array" ref="O708">SUM(--(ISNUMBER(SEARCH(keywords_copy[[#This Row],[keyword]], keywords_copy[keyword]))))</f>
        <v>6</v>
      </c>
      <c r="P708" t="str" cm="1">
        <f t="array" ref="P708">_xlfn.TEXTJOIN(", ", TRUE, _xlfn._xlws.FILTER(keywords_copy[keyword], ISNUMBER(SEARCH(keywords_copy[[#This Row],[keyword]], keywords_copy[keyword])), ""))</f>
        <v>disast recover, recov, recov, recov, recov, recov</v>
      </c>
      <c r="Q708" cm="1">
        <f t="array" ref="Q708">SUM(--((_xlfn.REGEXTEST(keywords_copy[keyword], "^" &amp; keywords_copy[[#This Row],[keyword]] &amp; ".*")) * (keywords_copy[keep]=1) ))</f>
        <v>5</v>
      </c>
      <c r="R708" t="str" cm="1">
        <f t="array" ref="R708">_xlfn.TEXTJOIN(", ", TRUE, _xlfn._xlws.FILTER(keywords_copy[keyword], (_xlfn.REGEXTEST(keywords_copy[keyword], "^" &amp; keywords_copy[[#This Row],[keyword]] &amp; ".*")) * (keywords_copy[keep]=1), ""))</f>
        <v>recov, recov, recov, recov, recov</v>
      </c>
      <c r="S708" t="str" cm="1">
        <f t="array" ref="S70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09" spans="1:19" hidden="1" x14ac:dyDescent="0.3">
      <c r="A709" t="str">
        <f>IF(NOT(ISBLANK(keywords_copy[[#This Row],[correct value]])), keywords_copy[[#This Row],[correct value]], keywords_copy[[#This Row],[processed]])</f>
        <v>backup</v>
      </c>
      <c r="B709">
        <f>LEN(keywords_copy[[#This Row],[keyword]])</f>
        <v>6</v>
      </c>
      <c r="C709">
        <v>0</v>
      </c>
      <c r="D709">
        <v>1</v>
      </c>
      <c r="E709" t="s">
        <v>969</v>
      </c>
      <c r="G709" t="b">
        <f>COUNTA(_xlfn.TEXTSPLIT(keywords_copy[[#This Row],[processed]]," "))=1</f>
        <v>1</v>
      </c>
      <c r="H709" t="s">
        <v>179</v>
      </c>
      <c r="I709" s="2" t="s">
        <v>179</v>
      </c>
      <c r="K709" cm="1">
        <f t="array" ref="K709">SUM(--((_xlfn.REGEXTEST(keywords_copy[keyword], "\b" &amp; keywords_copy[[#This Row],[keyword]] &amp; ".*")) * (keywords_copy[keep]=1) * (keywords_copy[QA]=keywords_copy[[#This Row],[QA]]) *  (keywords_copy[Redundant]&lt;&gt;1)))</f>
        <v>1</v>
      </c>
      <c r="L709" t="str" cm="1">
        <f t="array" ref="L709">_xlfn.TEXTJOIN(", ", TRUE, _xlfn._xlws.FILTER(keywords_copy[keyword], (_xlfn.REGEXTEST(keywords_copy[keyword], "\b" &amp; keywords_copy[[#This Row],[keyword]] &amp; ".*")) * (keywords_copy[keep]=1)  * (keywords_copy[QA]=keywords_copy[[#This Row],[QA]]) *  (keywords_copy[Redundant]&lt;&gt;1), ""))</f>
        <v>backup</v>
      </c>
      <c r="M709" cm="1">
        <f t="array" ref="M709">SUM(--(RIGHT(_xlfn.TEXTSPLIT(keywords_copy[[#This Row],[processed]], ," "), 1) = "I"))</f>
        <v>0</v>
      </c>
      <c r="N709" cm="1">
        <f t="array" ref="N709">SUM(--(RIGHT(_xlfn.TEXTSPLIT(keywords_copy[[#This Row],[processed]], ," "), 2) = "bl"))</f>
        <v>0</v>
      </c>
      <c r="O709" cm="1">
        <f t="array" ref="O709">SUM(--(ISNUMBER(SEARCH(keywords_copy[[#This Row],[keyword]], keywords_copy[keyword]))))</f>
        <v>3</v>
      </c>
      <c r="P709" t="str" cm="1">
        <f t="array" ref="P709">_xlfn.TEXTJOIN(", ", TRUE, _xlfn._xlws.FILTER(keywords_copy[keyword], ISNUMBER(SEARCH(keywords_copy[[#This Row],[keyword]], keywords_copy[keyword])), ""))</f>
        <v>backup, backup, backup</v>
      </c>
      <c r="Q709" cm="1">
        <f t="array" ref="Q709">SUM(--((_xlfn.REGEXTEST(keywords_copy[keyword], "^" &amp; keywords_copy[[#This Row],[keyword]] &amp; ".*")) * (keywords_copy[keep]=1) ))</f>
        <v>3</v>
      </c>
      <c r="R709" t="str" cm="1">
        <f t="array" ref="R709">_xlfn.TEXTJOIN(", ", TRUE, _xlfn._xlws.FILTER(keywords_copy[keyword], (_xlfn.REGEXTEST(keywords_copy[keyword], "^" &amp; keywords_copy[[#This Row],[keyword]] &amp; ".*")) * (keywords_copy[keep]=1), ""))</f>
        <v>backup, backup, backup</v>
      </c>
      <c r="S709" t="str" cm="1">
        <f t="array" ref="S70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10" spans="1:19" hidden="1" x14ac:dyDescent="0.3">
      <c r="A710" t="str">
        <f>IF(NOT(ISBLANK(keywords_copy[[#This Row],[correct value]])), keywords_copy[[#This Row],[correct value]], keywords_copy[[#This Row],[processed]])</f>
        <v>revoc</v>
      </c>
      <c r="B710">
        <f>LEN(keywords_copy[[#This Row],[keyword]])</f>
        <v>5</v>
      </c>
      <c r="C710">
        <v>1</v>
      </c>
      <c r="D710">
        <v>1</v>
      </c>
      <c r="E710" t="s">
        <v>1184</v>
      </c>
      <c r="G710" t="b">
        <f>COUNTA(_xlfn.TEXTSPLIT(keywords_copy[[#This Row],[processed]]," "))=1</f>
        <v>1</v>
      </c>
      <c r="H710" t="s">
        <v>1107</v>
      </c>
      <c r="I710" s="2" t="s">
        <v>1108</v>
      </c>
      <c r="K710" cm="1">
        <f t="array" ref="K710">SUM(--((_xlfn.REGEXTEST(keywords_copy[keyword], "\b" &amp; keywords_copy[[#This Row],[keyword]] &amp; ".*")) * (keywords_copy[keep]=1) * (keywords_copy[QA]=keywords_copy[[#This Row],[QA]]) *  (keywords_copy[Redundant]&lt;&gt;1)))</f>
        <v>1</v>
      </c>
      <c r="L710" t="str" cm="1">
        <f t="array" ref="L710">_xlfn.TEXTJOIN(", ", TRUE, _xlfn._xlws.FILTER(keywords_copy[keyword], (_xlfn.REGEXTEST(keywords_copy[keyword], "\b" &amp; keywords_copy[[#This Row],[keyword]] &amp; ".*")) * (keywords_copy[keep]=1)  * (keywords_copy[QA]=keywords_copy[[#This Row],[QA]]) *  (keywords_copy[Redundant]&lt;&gt;1), ""))</f>
        <v>revoc</v>
      </c>
      <c r="M710" cm="1">
        <f t="array" ref="M710">SUM(--(RIGHT(_xlfn.TEXTSPLIT(keywords_copy[[#This Row],[processed]], ," "), 1) = "I"))</f>
        <v>0</v>
      </c>
      <c r="N710" cm="1">
        <f t="array" ref="N710">SUM(--(RIGHT(_xlfn.TEXTSPLIT(keywords_copy[[#This Row],[processed]], ," "), 2) = "bl"))</f>
        <v>0</v>
      </c>
      <c r="O710" cm="1">
        <f t="array" ref="O710">SUM(--(ISNUMBER(SEARCH(keywords_copy[[#This Row],[keyword]], keywords_copy[keyword]))))</f>
        <v>1</v>
      </c>
      <c r="P710" t="str" cm="1">
        <f t="array" ref="P710">_xlfn.TEXTJOIN(", ", TRUE, _xlfn._xlws.FILTER(keywords_copy[keyword], ISNUMBER(SEARCH(keywords_copy[[#This Row],[keyword]], keywords_copy[keyword])), ""))</f>
        <v>revoc</v>
      </c>
      <c r="Q710" cm="1">
        <f t="array" ref="Q710">SUM(--((_xlfn.REGEXTEST(keywords_copy[keyword], "^" &amp; keywords_copy[[#This Row],[keyword]] &amp; ".*")) * (keywords_copy[keep]=1) ))</f>
        <v>1</v>
      </c>
      <c r="R710" t="str" cm="1">
        <f t="array" ref="R710">_xlfn.TEXTJOIN(", ", TRUE, _xlfn._xlws.FILTER(keywords_copy[keyword], (_xlfn.REGEXTEST(keywords_copy[keyword], "^" &amp; keywords_copy[[#This Row],[keyword]] &amp; ".*")) * (keywords_copy[keep]=1), ""))</f>
        <v>revoc</v>
      </c>
      <c r="S710" t="str" cm="1">
        <f t="array" ref="S71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11" spans="1:19" hidden="1" x14ac:dyDescent="0.3">
      <c r="A711" t="str">
        <f>IF(NOT(ISBLANK(keywords_copy[[#This Row],[correct value]])), keywords_copy[[#This Row],[correct value]], keywords_copy[[#This Row],[processed]])</f>
        <v>reduc</v>
      </c>
      <c r="B711">
        <f>LEN(keywords_copy[[#This Row],[keyword]])</f>
        <v>5</v>
      </c>
      <c r="C711">
        <v>0</v>
      </c>
      <c r="D711">
        <v>1</v>
      </c>
      <c r="E711" t="s">
        <v>399</v>
      </c>
      <c r="G711" t="b">
        <f>COUNTA(_xlfn.TEXTSPLIT(keywords_copy[[#This Row],[processed]]," "))=1</f>
        <v>1</v>
      </c>
      <c r="H711" t="s">
        <v>345</v>
      </c>
      <c r="I711" s="2" t="s">
        <v>346</v>
      </c>
      <c r="K711" cm="1">
        <f t="array" ref="K711">SUM(--((_xlfn.REGEXTEST(keywords_copy[keyword], "\b" &amp; keywords_copy[[#This Row],[keyword]] &amp; ".*")) * (keywords_copy[keep]=1) * (keywords_copy[QA]=keywords_copy[[#This Row],[QA]]) *  (keywords_copy[Redundant]&lt;&gt;1)))</f>
        <v>1</v>
      </c>
      <c r="L711" t="str" cm="1">
        <f t="array" ref="L711">_xlfn.TEXTJOIN(", ", TRUE, _xlfn._xlws.FILTER(keywords_copy[keyword], (_xlfn.REGEXTEST(keywords_copy[keyword], "\b" &amp; keywords_copy[[#This Row],[keyword]] &amp; ".*")) * (keywords_copy[keep]=1)  * (keywords_copy[QA]=keywords_copy[[#This Row],[QA]]) *  (keywords_copy[Redundant]&lt;&gt;1), ""))</f>
        <v>reduc</v>
      </c>
      <c r="M711" cm="1">
        <f t="array" ref="M711">SUM(--(RIGHT(_xlfn.TEXTSPLIT(keywords_copy[[#This Row],[processed]], ," "), 1) = "I"))</f>
        <v>0</v>
      </c>
      <c r="N711" cm="1">
        <f t="array" ref="N711">SUM(--(RIGHT(_xlfn.TEXTSPLIT(keywords_copy[[#This Row],[processed]], ," "), 2) = "bl"))</f>
        <v>0</v>
      </c>
      <c r="O711" cm="1">
        <f t="array" ref="O711">SUM(--(ISNUMBER(SEARCH(keywords_copy[[#This Row],[keyword]], keywords_copy[keyword]))))</f>
        <v>3</v>
      </c>
      <c r="P711" t="str" cm="1">
        <f t="array" ref="P711">_xlfn.TEXTJOIN(", ", TRUE, _xlfn._xlws.FILTER(keywords_copy[keyword], ISNUMBER(SEARCH(keywords_copy[[#This Row],[keyword]], keywords_copy[keyword])), ""))</f>
        <v>reduc, reduc energ, reduc energ consum</v>
      </c>
      <c r="Q711" cm="1">
        <f t="array" ref="Q711">SUM(--((_xlfn.REGEXTEST(keywords_copy[keyword], "^" &amp; keywords_copy[[#This Row],[keyword]] &amp; ".*")) * (keywords_copy[keep]=1) ))</f>
        <v>3</v>
      </c>
      <c r="R711" t="str" cm="1">
        <f t="array" ref="R711">_xlfn.TEXTJOIN(", ", TRUE, _xlfn._xlws.FILTER(keywords_copy[keyword], (_xlfn.REGEXTEST(keywords_copy[keyword], "^" &amp; keywords_copy[[#This Row],[keyword]] &amp; ".*")) * (keywords_copy[keep]=1), ""))</f>
        <v>reduc, reduc energ, reduc energ consum</v>
      </c>
      <c r="S711" t="str" cm="1">
        <f t="array" ref="S71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12" spans="1:19" hidden="1" x14ac:dyDescent="0.3">
      <c r="A712" t="str">
        <f>IF(NOT(ISBLANK(keywords_copy[[#This Row],[correct value]])), keywords_copy[[#This Row],[correct value]], keywords_copy[[#This Row],[processed]])</f>
        <v>reduc energ</v>
      </c>
      <c r="B712">
        <f>LEN(keywords_copy[[#This Row],[keyword]])</f>
        <v>11</v>
      </c>
      <c r="C712">
        <v>1</v>
      </c>
      <c r="D712">
        <v>1</v>
      </c>
      <c r="E712" t="s">
        <v>399</v>
      </c>
      <c r="F712">
        <v>1</v>
      </c>
      <c r="G712" t="b">
        <f>COUNTA(_xlfn.TEXTSPLIT(keywords_copy[[#This Row],[processed]]," "))=1</f>
        <v>0</v>
      </c>
      <c r="H712" t="s">
        <v>408</v>
      </c>
      <c r="I712" s="2" t="s">
        <v>409</v>
      </c>
      <c r="J712" t="s">
        <v>1393</v>
      </c>
      <c r="K712" cm="1">
        <f t="array" ref="K712">SUM(--((_xlfn.REGEXTEST(keywords_copy[keyword], "\b" &amp; keywords_copy[[#This Row],[keyword]] &amp; ".*")) * (keywords_copy[keep]=1) * (keywords_copy[QA]=keywords_copy[[#This Row],[QA]]) *  (keywords_copy[Redundant]&lt;&gt;1)))</f>
        <v>0</v>
      </c>
      <c r="L712" t="str" cm="1">
        <f t="array" ref="L712">_xlfn.TEXTJOIN(", ", TRUE, _xlfn._xlws.FILTER(keywords_copy[keyword], (_xlfn.REGEXTEST(keywords_copy[keyword], "\b" &amp; keywords_copy[[#This Row],[keyword]] &amp; ".*")) * (keywords_copy[keep]=1)  * (keywords_copy[QA]=keywords_copy[[#This Row],[QA]]) *  (keywords_copy[Redundant]&lt;&gt;1), ""))</f>
        <v/>
      </c>
      <c r="M712" cm="1">
        <f t="array" ref="M712">SUM(--(RIGHT(_xlfn.TEXTSPLIT(keywords_copy[[#This Row],[processed]], ," "), 1) = "I"))</f>
        <v>1</v>
      </c>
      <c r="N712" cm="1">
        <f t="array" ref="N712">SUM(--(RIGHT(_xlfn.TEXTSPLIT(keywords_copy[[#This Row],[processed]], ," "), 2) = "bl"))</f>
        <v>0</v>
      </c>
      <c r="O712" cm="1">
        <f t="array" ref="O712">SUM(--(ISNUMBER(SEARCH(keywords_copy[[#This Row],[keyword]], keywords_copy[keyword]))))</f>
        <v>2</v>
      </c>
      <c r="P712" t="str" cm="1">
        <f t="array" ref="P712">_xlfn.TEXTJOIN(", ", TRUE, _xlfn._xlws.FILTER(keywords_copy[keyword], ISNUMBER(SEARCH(keywords_copy[[#This Row],[keyword]], keywords_copy[keyword])), ""))</f>
        <v>reduc energ, reduc energ consum</v>
      </c>
      <c r="Q712" cm="1">
        <f t="array" ref="Q712">SUM(--((_xlfn.REGEXTEST(keywords_copy[keyword], "^" &amp; keywords_copy[[#This Row],[keyword]] &amp; ".*")) * (keywords_copy[keep]=1) ))</f>
        <v>2</v>
      </c>
      <c r="R712" t="str" cm="1">
        <f t="array" ref="R712">_xlfn.TEXTJOIN(", ", TRUE, _xlfn._xlws.FILTER(keywords_copy[keyword], (_xlfn.REGEXTEST(keywords_copy[keyword], "^" &amp; keywords_copy[[#This Row],[keyword]] &amp; ".*")) * (keywords_copy[keep]=1), ""))</f>
        <v>reduc energ, reduc energ consum</v>
      </c>
      <c r="S712" t="str" cm="1">
        <f t="array" ref="S712">""""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13" spans="1:19" hidden="1" x14ac:dyDescent="0.3">
      <c r="A713" t="str">
        <f>IF(NOT(ISBLANK(keywords_copy[[#This Row],[correct value]])), keywords_copy[[#This Row],[correct value]], keywords_copy[[#This Row],[processed]])</f>
        <v>reduc energ consum</v>
      </c>
      <c r="B713">
        <f>LEN(keywords_copy[[#This Row],[keyword]])</f>
        <v>18</v>
      </c>
      <c r="C713">
        <v>1</v>
      </c>
      <c r="D713">
        <v>1</v>
      </c>
      <c r="E713" t="s">
        <v>399</v>
      </c>
      <c r="F713">
        <v>1</v>
      </c>
      <c r="G713" t="b">
        <f>COUNTA(_xlfn.TEXTSPLIT(keywords_copy[[#This Row],[processed]]," "))=1</f>
        <v>0</v>
      </c>
      <c r="H713" t="s">
        <v>412</v>
      </c>
      <c r="I713" t="s">
        <v>414</v>
      </c>
      <c r="J713" t="s">
        <v>1394</v>
      </c>
      <c r="K713" cm="1">
        <f t="array" ref="K713">SUM(--((_xlfn.REGEXTEST(keywords_copy[keyword], "\b" &amp; keywords_copy[[#This Row],[keyword]] &amp; ".*")) * (keywords_copy[keep]=1) * (keywords_copy[QA]=keywords_copy[[#This Row],[QA]]) *  (keywords_copy[Redundant]&lt;&gt;1)))</f>
        <v>0</v>
      </c>
      <c r="L713" t="str" cm="1">
        <f t="array" ref="L713">_xlfn.TEXTJOIN(", ", TRUE, _xlfn._xlws.FILTER(keywords_copy[keyword], (_xlfn.REGEXTEST(keywords_copy[keyword], "\b" &amp; keywords_copy[[#This Row],[keyword]] &amp; ".*")) * (keywords_copy[keep]=1)  * (keywords_copy[QA]=keywords_copy[[#This Row],[QA]]) *  (keywords_copy[Redundant]&lt;&gt;1), ""))</f>
        <v/>
      </c>
      <c r="M713" cm="1">
        <f t="array" ref="M713">SUM(--(RIGHT(_xlfn.TEXTSPLIT(keywords_copy[[#This Row],[processed]], ," "), 1) = "I"))</f>
        <v>1</v>
      </c>
      <c r="N713" cm="1">
        <f t="array" ref="N713">SUM(--(RIGHT(_xlfn.TEXTSPLIT(keywords_copy[[#This Row],[processed]], ," "), 2) = "bl"))</f>
        <v>0</v>
      </c>
      <c r="O713" cm="1">
        <f t="array" ref="O713">SUM(--(ISNUMBER(SEARCH(keywords_copy[[#This Row],[keyword]], keywords_copy[keyword]))))</f>
        <v>1</v>
      </c>
      <c r="P713" t="str" cm="1">
        <f t="array" ref="P713">_xlfn.TEXTJOIN(", ", TRUE, _xlfn._xlws.FILTER(keywords_copy[keyword], ISNUMBER(SEARCH(keywords_copy[[#This Row],[keyword]], keywords_copy[keyword])), ""))</f>
        <v>reduc energ consum</v>
      </c>
      <c r="Q713" cm="1">
        <f t="array" ref="Q713">SUM(--((_xlfn.REGEXTEST(keywords_copy[keyword], "^" &amp; keywords_copy[[#This Row],[keyword]] &amp; ".*")) * (keywords_copy[keep]=1) ))</f>
        <v>1</v>
      </c>
      <c r="R713" t="str" cm="1">
        <f t="array" ref="R713">_xlfn.TEXTJOIN(", ", TRUE, _xlfn._xlws.FILTER(keywords_copy[keyword], (_xlfn.REGEXTEST(keywords_copy[keyword], "^" &amp; keywords_copy[[#This Row],[keyword]] &amp; ".*")) * (keywords_copy[keep]=1), ""))</f>
        <v>reduc energ consum</v>
      </c>
      <c r="S713" t="str" cm="1">
        <f t="array" ref="S71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14" spans="1:19" hidden="1" x14ac:dyDescent="0.3">
      <c r="A714" t="str">
        <f>IF(NOT(ISBLANK(keywords_copy[[#This Row],[correct value]])), keywords_copy[[#This Row],[correct value]], keywords_copy[[#This Row],[processed]])</f>
        <v>redund</v>
      </c>
      <c r="B714">
        <f>LEN(keywords_copy[[#This Row],[keyword]])</f>
        <v>6</v>
      </c>
      <c r="C714">
        <v>0</v>
      </c>
      <c r="D714">
        <v>1</v>
      </c>
      <c r="E714" t="s">
        <v>131</v>
      </c>
      <c r="G714" t="b">
        <f>COUNTA(_xlfn.TEXTSPLIT(keywords_copy[[#This Row],[processed]]," "))=1</f>
        <v>1</v>
      </c>
      <c r="H714" t="s">
        <v>169</v>
      </c>
      <c r="I714" t="s">
        <v>211</v>
      </c>
      <c r="K714" cm="1">
        <f t="array" ref="K714">SUM(--((_xlfn.REGEXTEST(keywords_copy[keyword], "\b" &amp; keywords_copy[[#This Row],[keyword]] &amp; ".*")) * (keywords_copy[keep]=1) * (keywords_copy[QA]=keywords_copy[[#This Row],[QA]]) *  (keywords_copy[Redundant]&lt;&gt;1)))</f>
        <v>1</v>
      </c>
      <c r="L714" t="str" cm="1">
        <f t="array" ref="L714">_xlfn.TEXTJOIN(", ", TRUE, _xlfn._xlws.FILTER(keywords_copy[keyword], (_xlfn.REGEXTEST(keywords_copy[keyword], "\b" &amp; keywords_copy[[#This Row],[keyword]] &amp; ".*")) * (keywords_copy[keep]=1)  * (keywords_copy[QA]=keywords_copy[[#This Row],[QA]]) *  (keywords_copy[Redundant]&lt;&gt;1), ""))</f>
        <v>redund</v>
      </c>
      <c r="M714" cm="1">
        <f t="array" ref="M714">SUM(--(RIGHT(_xlfn.TEXTSPLIT(keywords_copy[[#This Row],[processed]], ," "), 1) = "I"))</f>
        <v>0</v>
      </c>
      <c r="N714" cm="1">
        <f t="array" ref="N714">SUM(--(RIGHT(_xlfn.TEXTSPLIT(keywords_copy[[#This Row],[processed]], ," "), 2) = "bl"))</f>
        <v>0</v>
      </c>
      <c r="O714" cm="1">
        <f t="array" ref="O714">SUM(--(ISNUMBER(SEARCH(keywords_copy[[#This Row],[keyword]], keywords_copy[keyword]))))</f>
        <v>4</v>
      </c>
      <c r="P714" t="str" cm="1">
        <f t="array" ref="P714">_xlfn.TEXTJOIN(", ", TRUE, _xlfn._xlws.FILTER(keywords_copy[keyword], ISNUMBER(SEARCH(keywords_copy[[#This Row],[keyword]], keywords_copy[keyword])), ""))</f>
        <v>redund, redundan, redundan, redund</v>
      </c>
      <c r="Q714" cm="1">
        <f t="array" ref="Q714">SUM(--((_xlfn.REGEXTEST(keywords_copy[keyword], "^" &amp; keywords_copy[[#This Row],[keyword]] &amp; ".*")) * (keywords_copy[keep]=1) ))</f>
        <v>4</v>
      </c>
      <c r="R714" t="str" cm="1">
        <f t="array" ref="R714">_xlfn.TEXTJOIN(", ", TRUE, _xlfn._xlws.FILTER(keywords_copy[keyword], (_xlfn.REGEXTEST(keywords_copy[keyword], "^" &amp; keywords_copy[[#This Row],[keyword]] &amp; ".*")) * (keywords_copy[keep]=1), ""))</f>
        <v>redund, redundan, redundan, redund</v>
      </c>
      <c r="S714" t="str" cm="1">
        <f t="array" ref="S71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15" spans="1:19" hidden="1" x14ac:dyDescent="0.3">
      <c r="A715" t="str">
        <f>IF(NOT(ISBLANK(keywords_copy[[#This Row],[correct value]])), keywords_copy[[#This Row],[correct value]], keywords_copy[[#This Row],[processed]])</f>
        <v>depend</v>
      </c>
      <c r="B715">
        <f>LEN(keywords_copy[[#This Row],[keyword]])</f>
        <v>6</v>
      </c>
      <c r="C715">
        <v>0</v>
      </c>
      <c r="D715">
        <v>1</v>
      </c>
      <c r="E715" t="s">
        <v>969</v>
      </c>
      <c r="G715" t="b">
        <f>COUNTA(_xlfn.TEXTSPLIT(keywords_copy[[#This Row],[processed]]," "))=1</f>
        <v>1</v>
      </c>
      <c r="H715" t="s">
        <v>297</v>
      </c>
      <c r="I715" s="2" t="s">
        <v>297</v>
      </c>
      <c r="K715" cm="1">
        <f t="array" ref="K715">SUM(--((_xlfn.REGEXTEST(keywords_copy[keyword], "\b" &amp; keywords_copy[[#This Row],[keyword]] &amp; ".*")) * (keywords_copy[keep]=1) * (keywords_copy[QA]=keywords_copy[[#This Row],[QA]]) *  (keywords_copy[Redundant]&lt;&gt;1)))</f>
        <v>1</v>
      </c>
      <c r="L715" t="str" cm="1">
        <f t="array" ref="L715">_xlfn.TEXTJOIN(", ", TRUE, _xlfn._xlws.FILTER(keywords_copy[keyword], (_xlfn.REGEXTEST(keywords_copy[keyword], "\b" &amp; keywords_copy[[#This Row],[keyword]] &amp; ".*")) * (keywords_copy[keep]=1)  * (keywords_copy[QA]=keywords_copy[[#This Row],[QA]]) *  (keywords_copy[Redundant]&lt;&gt;1), ""))</f>
        <v>depend</v>
      </c>
      <c r="M715" cm="1">
        <f t="array" ref="M715">SUM(--(RIGHT(_xlfn.TEXTSPLIT(keywords_copy[[#This Row],[processed]], ," "), 1) = "I"))</f>
        <v>0</v>
      </c>
      <c r="N715" cm="1">
        <f t="array" ref="N715">SUM(--(RIGHT(_xlfn.TEXTSPLIT(keywords_copy[[#This Row],[processed]], ," "), 2) = "bl"))</f>
        <v>0</v>
      </c>
      <c r="O715" cm="1">
        <f t="array" ref="O715">SUM(--(ISNUMBER(SEARCH(keywords_copy[[#This Row],[keyword]], keywords_copy[keyword]))))</f>
        <v>6</v>
      </c>
      <c r="P715" t="str" cm="1">
        <f t="array" ref="P715">_xlfn.TEXTJOIN(", ", TRUE, _xlfn._xlws.FILTER(keywords_copy[keyword], ISNUMBER(SEARCH(keywords_copy[[#This Row],[keyword]], keywords_copy[keyword])), ""))</f>
        <v>depend, depend, depend, dependab, depend, depend</v>
      </c>
      <c r="Q715" cm="1">
        <f t="array" ref="Q715">SUM(--((_xlfn.REGEXTEST(keywords_copy[keyword], "^" &amp; keywords_copy[[#This Row],[keyword]] &amp; ".*")) * (keywords_copy[keep]=1) ))</f>
        <v>6</v>
      </c>
      <c r="R715" t="str" cm="1">
        <f t="array" ref="R715">_xlfn.TEXTJOIN(", ", TRUE, _xlfn._xlws.FILTER(keywords_copy[keyword], (_xlfn.REGEXTEST(keywords_copy[keyword], "^" &amp; keywords_copy[[#This Row],[keyword]] &amp; ".*")) * (keywords_copy[keep]=1), ""))</f>
        <v>depend, depend, depend, dependab, depend, depend</v>
      </c>
      <c r="S715" t="str" cm="1">
        <f t="array" ref="S71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16" spans="1:19" hidden="1" x14ac:dyDescent="0.3">
      <c r="A716" t="str">
        <f>IF(NOT(ISBLANK(keywords_copy[[#This Row],[correct value]])), keywords_copy[[#This Row],[correct value]], keywords_copy[[#This Row],[processed]])</f>
        <v>redundan</v>
      </c>
      <c r="B716">
        <f>LEN(keywords_copy[[#This Row],[keyword]])</f>
        <v>8</v>
      </c>
      <c r="C716">
        <v>0</v>
      </c>
      <c r="D716">
        <v>1</v>
      </c>
      <c r="E716" t="s">
        <v>390</v>
      </c>
      <c r="G716" t="b">
        <f>COUNTA(_xlfn.TEXTSPLIT(keywords_copy[[#This Row],[processed]]," "))=1</f>
        <v>1</v>
      </c>
      <c r="H716" t="s">
        <v>311</v>
      </c>
      <c r="I716" s="2" t="s">
        <v>311</v>
      </c>
      <c r="K716" cm="1">
        <f t="array" ref="K716">SUM(--((_xlfn.REGEXTEST(keywords_copy[keyword], "\b" &amp; keywords_copy[[#This Row],[keyword]] &amp; ".*")) * (keywords_copy[keep]=1) * (keywords_copy[QA]=keywords_copy[[#This Row],[QA]]) *  (keywords_copy[Redundant]&lt;&gt;1)))</f>
        <v>1</v>
      </c>
      <c r="L716" t="str" cm="1">
        <f t="array" ref="L716">_xlfn.TEXTJOIN(", ", TRUE, _xlfn._xlws.FILTER(keywords_copy[keyword], (_xlfn.REGEXTEST(keywords_copy[keyword], "\b" &amp; keywords_copy[[#This Row],[keyword]] &amp; ".*")) * (keywords_copy[keep]=1)  * (keywords_copy[QA]=keywords_copy[[#This Row],[QA]]) *  (keywords_copy[Redundant]&lt;&gt;1), ""))</f>
        <v>redundan</v>
      </c>
      <c r="M716" cm="1">
        <f t="array" ref="M716">SUM(--(RIGHT(_xlfn.TEXTSPLIT(keywords_copy[[#This Row],[processed]], ," "), 1) = "I"))</f>
        <v>0</v>
      </c>
      <c r="N716" cm="1">
        <f t="array" ref="N716">SUM(--(RIGHT(_xlfn.TEXTSPLIT(keywords_copy[[#This Row],[processed]], ," "), 2) = "bl"))</f>
        <v>0</v>
      </c>
      <c r="O716" cm="1">
        <f t="array" ref="O716">SUM(--(ISNUMBER(SEARCH(keywords_copy[[#This Row],[keyword]], keywords_copy[keyword]))))</f>
        <v>2</v>
      </c>
      <c r="P716" t="str" cm="1">
        <f t="array" ref="P716">_xlfn.TEXTJOIN(", ", TRUE, _xlfn._xlws.FILTER(keywords_copy[keyword], ISNUMBER(SEARCH(keywords_copy[[#This Row],[keyword]], keywords_copy[keyword])), ""))</f>
        <v>redundan, redundan</v>
      </c>
      <c r="Q716" cm="1">
        <f t="array" ref="Q716">SUM(--((_xlfn.REGEXTEST(keywords_copy[keyword], "^" &amp; keywords_copy[[#This Row],[keyword]] &amp; ".*")) * (keywords_copy[keep]=1) ))</f>
        <v>2</v>
      </c>
      <c r="R716" t="str" cm="1">
        <f t="array" ref="R716">_xlfn.TEXTJOIN(", ", TRUE, _xlfn._xlws.FILTER(keywords_copy[keyword], (_xlfn.REGEXTEST(keywords_copy[keyword], "^" &amp; keywords_copy[[#This Row],[keyword]] &amp; ".*")) * (keywords_copy[keep]=1), ""))</f>
        <v>redundan, redundan</v>
      </c>
      <c r="S716" t="str" cm="1">
        <f t="array" ref="S71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17" spans="1:19" hidden="1" x14ac:dyDescent="0.3">
      <c r="A717" t="str">
        <f>IF(NOT(ISBLANK(keywords_copy[[#This Row],[correct value]])), keywords_copy[[#This Row],[correct value]], keywords_copy[[#This Row],[processed]])</f>
        <v>redundan</v>
      </c>
      <c r="B717">
        <f>LEN(keywords_copy[[#This Row],[keyword]])</f>
        <v>8</v>
      </c>
      <c r="C717">
        <v>0</v>
      </c>
      <c r="D717">
        <v>1</v>
      </c>
      <c r="E717" t="s">
        <v>861</v>
      </c>
      <c r="G717" t="b">
        <f>COUNTA(_xlfn.TEXTSPLIT(keywords_copy[[#This Row],[processed]]," "))=1</f>
        <v>1</v>
      </c>
      <c r="H717" t="s">
        <v>311</v>
      </c>
      <c r="I717" s="2" t="s">
        <v>311</v>
      </c>
      <c r="K717" cm="1">
        <f t="array" ref="K717">SUM(--((_xlfn.REGEXTEST(keywords_copy[keyword], "\b" &amp; keywords_copy[[#This Row],[keyword]] &amp; ".*")) * (keywords_copy[keep]=1) * (keywords_copy[QA]=keywords_copy[[#This Row],[QA]]) *  (keywords_copy[Redundant]&lt;&gt;1)))</f>
        <v>1</v>
      </c>
      <c r="L717" t="str" cm="1">
        <f t="array" ref="L717">_xlfn.TEXTJOIN(", ", TRUE, _xlfn._xlws.FILTER(keywords_copy[keyword], (_xlfn.REGEXTEST(keywords_copy[keyword], "\b" &amp; keywords_copy[[#This Row],[keyword]] &amp; ".*")) * (keywords_copy[keep]=1)  * (keywords_copy[QA]=keywords_copy[[#This Row],[QA]]) *  (keywords_copy[Redundant]&lt;&gt;1), ""))</f>
        <v>redundan</v>
      </c>
      <c r="M717" cm="1">
        <f t="array" ref="M717">SUM(--(RIGHT(_xlfn.TEXTSPLIT(keywords_copy[[#This Row],[processed]], ," "), 1) = "I"))</f>
        <v>0</v>
      </c>
      <c r="N717" cm="1">
        <f t="array" ref="N717">SUM(--(RIGHT(_xlfn.TEXTSPLIT(keywords_copy[[#This Row],[processed]], ," "), 2) = "bl"))</f>
        <v>0</v>
      </c>
      <c r="O717" cm="1">
        <f t="array" ref="O717">SUM(--(ISNUMBER(SEARCH(keywords_copy[[#This Row],[keyword]], keywords_copy[keyword]))))</f>
        <v>2</v>
      </c>
      <c r="P717" t="str" cm="1">
        <f t="array" ref="P717">_xlfn.TEXTJOIN(", ", TRUE, _xlfn._xlws.FILTER(keywords_copy[keyword], ISNUMBER(SEARCH(keywords_copy[[#This Row],[keyword]], keywords_copy[keyword])), ""))</f>
        <v>redundan, redundan</v>
      </c>
      <c r="Q717" cm="1">
        <f t="array" ref="Q717">SUM(--((_xlfn.REGEXTEST(keywords_copy[keyword], "^" &amp; keywords_copy[[#This Row],[keyword]] &amp; ".*")) * (keywords_copy[keep]=1) ))</f>
        <v>2</v>
      </c>
      <c r="R717" t="str" cm="1">
        <f t="array" ref="R717">_xlfn.TEXTJOIN(", ", TRUE, _xlfn._xlws.FILTER(keywords_copy[keyword], (_xlfn.REGEXTEST(keywords_copy[keyword], "^" &amp; keywords_copy[[#This Row],[keyword]] &amp; ".*")) * (keywords_copy[keep]=1), ""))</f>
        <v>redundan, redundan</v>
      </c>
      <c r="S717" t="str" cm="1">
        <f t="array" ref="S71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18" spans="1:19" hidden="1" x14ac:dyDescent="0.3">
      <c r="A718" t="str">
        <f>IF(NOT(ISBLANK(keywords_copy[[#This Row],[correct value]])), keywords_copy[[#This Row],[correct value]], keywords_copy[[#This Row],[processed]])</f>
        <v>refact</v>
      </c>
      <c r="B718">
        <f>LEN(keywords_copy[[#This Row],[keyword]])</f>
        <v>6</v>
      </c>
      <c r="C718">
        <v>0</v>
      </c>
      <c r="D718">
        <v>1</v>
      </c>
      <c r="E718" t="s">
        <v>541</v>
      </c>
      <c r="G718" t="b">
        <f>COUNTA(_xlfn.TEXTSPLIT(keywords_copy[[#This Row],[processed]]," "))=1</f>
        <v>1</v>
      </c>
      <c r="H718" t="s">
        <v>533</v>
      </c>
      <c r="I718" s="2" t="s">
        <v>533</v>
      </c>
      <c r="K718" cm="1">
        <f t="array" ref="K718">SUM(--((_xlfn.REGEXTEST(keywords_copy[keyword], "\b" &amp; keywords_copy[[#This Row],[keyword]] &amp; ".*")) * (keywords_copy[keep]=1) * (keywords_copy[QA]=keywords_copy[[#This Row],[QA]]) *  (keywords_copy[Redundant]&lt;&gt;1)))</f>
        <v>1</v>
      </c>
      <c r="L718" t="str" cm="1">
        <f t="array" ref="L718">_xlfn.TEXTJOIN(", ", TRUE, _xlfn._xlws.FILTER(keywords_copy[keyword], (_xlfn.REGEXTEST(keywords_copy[keyword], "\b" &amp; keywords_copy[[#This Row],[keyword]] &amp; ".*")) * (keywords_copy[keep]=1)  * (keywords_copy[QA]=keywords_copy[[#This Row],[QA]]) *  (keywords_copy[Redundant]&lt;&gt;1), ""))</f>
        <v>refact</v>
      </c>
      <c r="M718" cm="1">
        <f t="array" ref="M718">SUM(--(RIGHT(_xlfn.TEXTSPLIT(keywords_copy[[#This Row],[processed]], ," "), 1) = "I"))</f>
        <v>0</v>
      </c>
      <c r="N718" cm="1">
        <f t="array" ref="N718">SUM(--(RIGHT(_xlfn.TEXTSPLIT(keywords_copy[[#This Row],[processed]], ," "), 2) = "bl"))</f>
        <v>0</v>
      </c>
      <c r="O718" cm="1">
        <f t="array" ref="O718">SUM(--(ISNUMBER(SEARCH(keywords_copy[[#This Row],[keyword]], keywords_copy[keyword]))))</f>
        <v>2</v>
      </c>
      <c r="P718" t="str" cm="1">
        <f t="array" ref="P718">_xlfn.TEXTJOIN(", ", TRUE, _xlfn._xlws.FILTER(keywords_copy[keyword], ISNUMBER(SEARCH(keywords_copy[[#This Row],[keyword]], keywords_copy[keyword])), ""))</f>
        <v>refact, refactor</v>
      </c>
      <c r="Q718" cm="1">
        <f t="array" ref="Q718">SUM(--((_xlfn.REGEXTEST(keywords_copy[keyword], "^" &amp; keywords_copy[[#This Row],[keyword]] &amp; ".*")) * (keywords_copy[keep]=1) ))</f>
        <v>2</v>
      </c>
      <c r="R718" t="str" cm="1">
        <f t="array" ref="R718">_xlfn.TEXTJOIN(", ", TRUE, _xlfn._xlws.FILTER(keywords_copy[keyword], (_xlfn.REGEXTEST(keywords_copy[keyword], "^" &amp; keywords_copy[[#This Row],[keyword]] &amp; ".*")) * (keywords_copy[keep]=1), ""))</f>
        <v>refact, refactor</v>
      </c>
      <c r="S718" t="str" cm="1">
        <f t="array" ref="S71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19" spans="1:19" hidden="1" x14ac:dyDescent="0.3">
      <c r="A719" t="str">
        <f>IF(NOT(ISBLANK(keywords_copy[[#This Row],[correct value]])), keywords_copy[[#This Row],[correct value]], keywords_copy[[#This Row],[processed]])</f>
        <v>refactor</v>
      </c>
      <c r="B719">
        <f>LEN(keywords_copy[[#This Row],[keyword]])</f>
        <v>8</v>
      </c>
      <c r="C719">
        <v>0</v>
      </c>
      <c r="D719">
        <v>1</v>
      </c>
      <c r="E719" t="s">
        <v>746</v>
      </c>
      <c r="G719" t="b">
        <f>COUNTA(_xlfn.TEXTSPLIT(keywords_copy[[#This Row],[processed]]," "))=1</f>
        <v>1</v>
      </c>
      <c r="H719" t="s">
        <v>667</v>
      </c>
      <c r="I719" s="2" t="s">
        <v>667</v>
      </c>
      <c r="K719" cm="1">
        <f t="array" ref="K719">SUM(--((_xlfn.REGEXTEST(keywords_copy[keyword], "\b" &amp; keywords_copy[[#This Row],[keyword]] &amp; ".*")) * (keywords_copy[keep]=1) * (keywords_copy[QA]=keywords_copy[[#This Row],[QA]]) *  (keywords_copy[Redundant]&lt;&gt;1)))</f>
        <v>1</v>
      </c>
      <c r="L719" t="str" cm="1">
        <f t="array" ref="L719">_xlfn.TEXTJOIN(", ", TRUE, _xlfn._xlws.FILTER(keywords_copy[keyword], (_xlfn.REGEXTEST(keywords_copy[keyword], "\b" &amp; keywords_copy[[#This Row],[keyword]] &amp; ".*")) * (keywords_copy[keep]=1)  * (keywords_copy[QA]=keywords_copy[[#This Row],[QA]]) *  (keywords_copy[Redundant]&lt;&gt;1), ""))</f>
        <v>refactor</v>
      </c>
      <c r="M719" cm="1">
        <f t="array" ref="M719">SUM(--(RIGHT(_xlfn.TEXTSPLIT(keywords_copy[[#This Row],[processed]], ," "), 1) = "I"))</f>
        <v>0</v>
      </c>
      <c r="N719" cm="1">
        <f t="array" ref="N719">SUM(--(RIGHT(_xlfn.TEXTSPLIT(keywords_copy[[#This Row],[processed]], ," "), 2) = "bl"))</f>
        <v>0</v>
      </c>
      <c r="O719" cm="1">
        <f t="array" ref="O719">SUM(--(ISNUMBER(SEARCH(keywords_copy[[#This Row],[keyword]], keywords_copy[keyword]))))</f>
        <v>1</v>
      </c>
      <c r="P719" t="str" cm="1">
        <f t="array" ref="P719">_xlfn.TEXTJOIN(", ", TRUE, _xlfn._xlws.FILTER(keywords_copy[keyword], ISNUMBER(SEARCH(keywords_copy[[#This Row],[keyword]], keywords_copy[keyword])), ""))</f>
        <v>refactor</v>
      </c>
      <c r="Q719" cm="1">
        <f t="array" ref="Q719">SUM(--((_xlfn.REGEXTEST(keywords_copy[keyword], "^" &amp; keywords_copy[[#This Row],[keyword]] &amp; ".*")) * (keywords_copy[keep]=1) ))</f>
        <v>1</v>
      </c>
      <c r="R719" t="str" cm="1">
        <f t="array" ref="R719">_xlfn.TEXTJOIN(", ", TRUE, _xlfn._xlws.FILTER(keywords_copy[keyword], (_xlfn.REGEXTEST(keywords_copy[keyword], "^" &amp; keywords_copy[[#This Row],[keyword]] &amp; ".*")) * (keywords_copy[keep]=1), ""))</f>
        <v>refactor</v>
      </c>
      <c r="S719" t="str" cm="1">
        <f t="array" ref="S719">""""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20" spans="1:19" hidden="1" x14ac:dyDescent="0.3">
      <c r="A720" t="str">
        <f>IF(NOT(ISBLANK(keywords_copy[[#This Row],[correct value]])), keywords_copy[[#This Row],[correct value]], keywords_copy[[#This Row],[processed]])</f>
        <v>registr</v>
      </c>
      <c r="B720">
        <f>LEN(keywords_copy[[#This Row],[keyword]])</f>
        <v>7</v>
      </c>
      <c r="C720">
        <v>0</v>
      </c>
      <c r="D720">
        <v>1</v>
      </c>
      <c r="E720" t="s">
        <v>115</v>
      </c>
      <c r="G720" t="b">
        <f>COUNTA(_xlfn.TEXTSPLIT(keywords_copy[[#This Row],[processed]]," "))=1</f>
        <v>1</v>
      </c>
      <c r="H720" t="s">
        <v>62</v>
      </c>
      <c r="I720" s="2" t="s">
        <v>102</v>
      </c>
      <c r="J720" t="s">
        <v>1386</v>
      </c>
      <c r="K720" cm="1">
        <f t="array" ref="K720">SUM(--((_xlfn.REGEXTEST(keywords_copy[keyword], "\b" &amp; keywords_copy[[#This Row],[keyword]] &amp; ".*")) * (keywords_copy[keep]=1) * (keywords_copy[QA]=keywords_copy[[#This Row],[QA]]) *  (keywords_copy[Redundant]&lt;&gt;1)))</f>
        <v>1</v>
      </c>
      <c r="L720" t="str" cm="1">
        <f t="array" ref="L720">_xlfn.TEXTJOIN(", ", TRUE, _xlfn._xlws.FILTER(keywords_copy[keyword], (_xlfn.REGEXTEST(keywords_copy[keyword], "\b" &amp; keywords_copy[[#This Row],[keyword]] &amp; ".*")) * (keywords_copy[keep]=1)  * (keywords_copy[QA]=keywords_copy[[#This Row],[QA]]) *  (keywords_copy[Redundant]&lt;&gt;1), ""))</f>
        <v>registr</v>
      </c>
      <c r="M720" cm="1">
        <f t="array" ref="M720">SUM(--(RIGHT(_xlfn.TEXTSPLIT(keywords_copy[[#This Row],[processed]], ," "), 1) = "I"))</f>
        <v>1</v>
      </c>
      <c r="N720" cm="1">
        <f t="array" ref="N720">SUM(--(RIGHT(_xlfn.TEXTSPLIT(keywords_copy[[#This Row],[processed]], ," "), 2) = "bl"))</f>
        <v>0</v>
      </c>
      <c r="O720" cm="1">
        <f t="array" ref="O720">SUM(--(ISNUMBER(SEARCH(keywords_copy[[#This Row],[keyword]], keywords_copy[keyword]))))</f>
        <v>1</v>
      </c>
      <c r="P720" t="str" cm="1">
        <f t="array" ref="P720">_xlfn.TEXTJOIN(", ", TRUE, _xlfn._xlws.FILTER(keywords_copy[keyword], ISNUMBER(SEARCH(keywords_copy[[#This Row],[keyword]], keywords_copy[keyword])), ""))</f>
        <v>registr</v>
      </c>
      <c r="Q720" cm="1">
        <f t="array" ref="Q720">SUM(--((_xlfn.REGEXTEST(keywords_copy[keyword], "^" &amp; keywords_copy[[#This Row],[keyword]] &amp; ".*")) * (keywords_copy[keep]=1) ))</f>
        <v>1</v>
      </c>
      <c r="R720" t="str" cm="1">
        <f t="array" ref="R720">_xlfn.TEXTJOIN(", ", TRUE, _xlfn._xlws.FILTER(keywords_copy[keyword], (_xlfn.REGEXTEST(keywords_copy[keyword], "^" &amp; keywords_copy[[#This Row],[keyword]] &amp; ".*")) * (keywords_copy[keep]=1), ""))</f>
        <v>registr</v>
      </c>
      <c r="S720" t="str" cm="1">
        <f t="array" ref="S72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21" spans="1:19" hidden="1" x14ac:dyDescent="0.3">
      <c r="A721" t="str">
        <f>IF(NOT(ISBLANK(keywords_copy[[#This Row],[correct value]])), keywords_copy[[#This Row],[correct value]], keywords_copy[[#This Row],[processed]])</f>
        <v>monitor</v>
      </c>
      <c r="B721">
        <f>LEN(keywords_copy[[#This Row],[keyword]])</f>
        <v>7</v>
      </c>
      <c r="C721">
        <v>0</v>
      </c>
      <c r="D721">
        <v>1</v>
      </c>
      <c r="E721" t="s">
        <v>1262</v>
      </c>
      <c r="G721" t="b">
        <f>COUNTA(_xlfn.TEXTSPLIT(keywords_copy[[#This Row],[processed]]," "))=1</f>
        <v>1</v>
      </c>
      <c r="H721" t="s">
        <v>166</v>
      </c>
      <c r="I721" s="2" t="s">
        <v>166</v>
      </c>
      <c r="K721" cm="1">
        <f t="array" ref="K721">SUM(--((_xlfn.REGEXTEST(keywords_copy[keyword], "\b" &amp; keywords_copy[[#This Row],[keyword]] &amp; ".*")) * (keywords_copy[keep]=1) * (keywords_copy[QA]=keywords_copy[[#This Row],[QA]]) *  (keywords_copy[Redundant]&lt;&gt;1)))</f>
        <v>1</v>
      </c>
      <c r="L721" t="str" cm="1">
        <f t="array" ref="L721">_xlfn.TEXTJOIN(", ", TRUE, _xlfn._xlws.FILTER(keywords_copy[keyword], (_xlfn.REGEXTEST(keywords_copy[keyword], "\b" &amp; keywords_copy[[#This Row],[keyword]] &amp; ".*")) * (keywords_copy[keep]=1)  * (keywords_copy[QA]=keywords_copy[[#This Row],[QA]]) *  (keywords_copy[Redundant]&lt;&gt;1), ""))</f>
        <v>monitor</v>
      </c>
      <c r="M721" cm="1">
        <f t="array" ref="M721">SUM(--(RIGHT(_xlfn.TEXTSPLIT(keywords_copy[[#This Row],[processed]], ," "), 1) = "I"))</f>
        <v>0</v>
      </c>
      <c r="N721" cm="1">
        <f t="array" ref="N721">SUM(--(RIGHT(_xlfn.TEXTSPLIT(keywords_copy[[#This Row],[processed]], ," "), 2) = "bl"))</f>
        <v>0</v>
      </c>
      <c r="O721" cm="1">
        <f t="array" ref="O721">SUM(--(ISNUMBER(SEARCH(keywords_copy[[#This Row],[keyword]], keywords_copy[keyword]))))</f>
        <v>6</v>
      </c>
      <c r="P721" t="str" cm="1">
        <f t="array" ref="P721">_xlfn.TEXTJOIN(", ", TRUE, _xlfn._xlws.FILTER(keywords_copy[keyword], ISNUMBER(SEARCH(keywords_copy[[#This Row],[keyword]], keywords_copy[keyword])), ""))</f>
        <v>monitor, monitor, monitor, monitor, monitor, monitor</v>
      </c>
      <c r="Q721" cm="1">
        <f t="array" ref="Q721">SUM(--((_xlfn.REGEXTEST(keywords_copy[keyword], "^" &amp; keywords_copy[[#This Row],[keyword]] &amp; ".*")) * (keywords_copy[keep]=1) ))</f>
        <v>6</v>
      </c>
      <c r="R721" t="str" cm="1">
        <f t="array" ref="R721">_xlfn.TEXTJOIN(", ", TRUE, _xlfn._xlws.FILTER(keywords_copy[keyword], (_xlfn.REGEXTEST(keywords_copy[keyword], "^" &amp; keywords_copy[[#This Row],[keyword]] &amp; ".*")) * (keywords_copy[keep]=1), ""))</f>
        <v>monitor, monitor, monitor, monitor, monitor, monitor</v>
      </c>
      <c r="S721" t="str" cm="1">
        <f t="array" ref="S72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722" spans="1:19" hidden="1" x14ac:dyDescent="0.3">
      <c r="A722" t="str">
        <f>IF(NOT(ISBLANK(keywords_copy[[#This Row],[correct value]])), keywords_copy[[#This Row],[correct value]], keywords_copy[[#This Row],[processed]])</f>
        <v>reindex</v>
      </c>
      <c r="B722">
        <f>LEN(keywords_copy[[#This Row],[keyword]])</f>
        <v>7</v>
      </c>
      <c r="C722">
        <v>1</v>
      </c>
      <c r="D722">
        <v>1</v>
      </c>
      <c r="E722" t="s">
        <v>746</v>
      </c>
      <c r="G722" t="b">
        <f>COUNTA(_xlfn.TEXTSPLIT(keywords_copy[[#This Row],[processed]]," "))=1</f>
        <v>1</v>
      </c>
      <c r="H722" t="s">
        <v>687</v>
      </c>
      <c r="I722" s="2" t="s">
        <v>688</v>
      </c>
      <c r="K722" cm="1">
        <f t="array" ref="K722">SUM(--((_xlfn.REGEXTEST(keywords_copy[keyword], "\b" &amp; keywords_copy[[#This Row],[keyword]] &amp; ".*")) * (keywords_copy[keep]=1) * (keywords_copy[QA]=keywords_copy[[#This Row],[QA]]) *  (keywords_copy[Redundant]&lt;&gt;1)))</f>
        <v>1</v>
      </c>
      <c r="L722" t="str" cm="1">
        <f t="array" ref="L722">_xlfn.TEXTJOIN(", ", TRUE, _xlfn._xlws.FILTER(keywords_copy[keyword], (_xlfn.REGEXTEST(keywords_copy[keyword], "\b" &amp; keywords_copy[[#This Row],[keyword]] &amp; ".*")) * (keywords_copy[keep]=1)  * (keywords_copy[QA]=keywords_copy[[#This Row],[QA]]) *  (keywords_copy[Redundant]&lt;&gt;1), ""))</f>
        <v>reindex</v>
      </c>
      <c r="M722" cm="1">
        <f t="array" ref="M722">SUM(--(RIGHT(_xlfn.TEXTSPLIT(keywords_copy[[#This Row],[processed]], ," "), 1) = "I"))</f>
        <v>0</v>
      </c>
      <c r="N722" cm="1">
        <f t="array" ref="N722">SUM(--(RIGHT(_xlfn.TEXTSPLIT(keywords_copy[[#This Row],[processed]], ," "), 2) = "bl"))</f>
        <v>0</v>
      </c>
      <c r="O722" cm="1">
        <f t="array" ref="O722">SUM(--(ISNUMBER(SEARCH(keywords_copy[[#This Row],[keyword]], keywords_copy[keyword]))))</f>
        <v>1</v>
      </c>
      <c r="P722" t="str" cm="1">
        <f t="array" ref="P722">_xlfn.TEXTJOIN(", ", TRUE, _xlfn._xlws.FILTER(keywords_copy[keyword], ISNUMBER(SEARCH(keywords_copy[[#This Row],[keyword]], keywords_copy[keyword])), ""))</f>
        <v>reindex</v>
      </c>
      <c r="Q722" cm="1">
        <f t="array" ref="Q722">SUM(--((_xlfn.REGEXTEST(keywords_copy[keyword], "^" &amp; keywords_copy[[#This Row],[keyword]] &amp; ".*")) * (keywords_copy[keep]=1) ))</f>
        <v>1</v>
      </c>
      <c r="R722" t="str" cm="1">
        <f t="array" ref="R722">_xlfn.TEXTJOIN(", ", TRUE, _xlfn._xlws.FILTER(keywords_copy[keyword], (_xlfn.REGEXTEST(keywords_copy[keyword], "^" &amp; keywords_copy[[#This Row],[keyword]] &amp; ".*")) * (keywords_copy[keep]=1), ""))</f>
        <v>reindex</v>
      </c>
      <c r="S722" t="str" cm="1">
        <f t="array" ref="S72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23" spans="1:19" x14ac:dyDescent="0.3">
      <c r="A723" s="6" t="str">
        <f>IF(NOT(ISBLANK(keywords_copy[[#This Row],[correct value]])), keywords_copy[[#This Row],[correct value]], keywords_copy[[#This Row],[processed]])</f>
        <v>remediat</v>
      </c>
      <c r="B723" s="6">
        <f>LEN(keywords_copy[[#This Row],[keyword]])</f>
        <v>8</v>
      </c>
      <c r="C723">
        <v>0</v>
      </c>
      <c r="D723">
        <v>0</v>
      </c>
      <c r="E723" t="s">
        <v>969</v>
      </c>
      <c r="G723" t="b">
        <f>COUNTA(_xlfn.TEXTSPLIT(keywords_copy[[#This Row],[processed]]," "))=1</f>
        <v>1</v>
      </c>
      <c r="H723" t="s">
        <v>862</v>
      </c>
      <c r="I723" t="s">
        <v>862</v>
      </c>
      <c r="K723" cm="1">
        <f t="array" ref="K723">SUM(--((_xlfn.REGEXTEST(keywords_copy[keyword], "\b" &amp; keywords_copy[[#This Row],[keyword]] &amp; ".*")) * (keywords_copy[keep]=1) * (keywords_copy[QA]=keywords_copy[[#This Row],[QA]]) *  (keywords_copy[Redundant]&lt;&gt;1)))</f>
        <v>0</v>
      </c>
      <c r="L723" t="str" cm="1">
        <f t="array" ref="L723">_xlfn.TEXTJOIN(", ", TRUE, _xlfn._xlws.FILTER(keywords_copy[keyword], (_xlfn.REGEXTEST(keywords_copy[keyword], "\b" &amp; keywords_copy[[#This Row],[keyword]] &amp; ".*")) * (keywords_copy[keep]=1)  * (keywords_copy[QA]=keywords_copy[[#This Row],[QA]]) *  (keywords_copy[Redundant]&lt;&gt;1), ""))</f>
        <v/>
      </c>
      <c r="M723" cm="1">
        <f t="array" ref="M723">SUM(--(RIGHT(_xlfn.TEXTSPLIT(keywords_copy[[#This Row],[processed]], ," "), 1) = "I"))</f>
        <v>0</v>
      </c>
      <c r="N723" cm="1">
        <f t="array" ref="N723">SUM(--(RIGHT(_xlfn.TEXTSPLIT(keywords_copy[[#This Row],[processed]], ," "), 2) = "bl"))</f>
        <v>0</v>
      </c>
      <c r="O723" cm="1">
        <f t="array" ref="O723">SUM(--(ISNUMBER(SEARCH(keywords_copy[[#This Row],[keyword]], keywords_copy[keyword]))))</f>
        <v>1</v>
      </c>
      <c r="P723" t="str" cm="1">
        <f t="array" ref="P723">_xlfn.TEXTJOIN(", ", TRUE, _xlfn._xlws.FILTER(keywords_copy[keyword], ISNUMBER(SEARCH(keywords_copy[[#This Row],[keyword]], keywords_copy[keyword])), ""))</f>
        <v>remediat</v>
      </c>
      <c r="Q723" cm="1">
        <f t="array" ref="Q723">SUM(--((_xlfn.REGEXTEST(keywords_copy[keyword], "^" &amp; keywords_copy[[#This Row],[keyword]] &amp; ".*")) * (keywords_copy[keep]=1) ))</f>
        <v>0</v>
      </c>
      <c r="R723" t="str" cm="1">
        <f t="array" ref="R723">_xlfn.TEXTJOIN(", ", TRUE, _xlfn._xlws.FILTER(keywords_copy[keyword], (_xlfn.REGEXTEST(keywords_copy[keyword], "^" &amp; keywords_copy[[#This Row],[keyword]] &amp; ".*")) * (keywords_copy[keep]=1), ""))</f>
        <v/>
      </c>
      <c r="S723" t="str" cm="1">
        <f t="array" ref="S72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24" spans="1:19" hidden="1" x14ac:dyDescent="0.3">
      <c r="A724" t="str">
        <f>IF(NOT(ISBLANK(keywords_copy[[#This Row],[correct value]])), keywords_copy[[#This Row],[correct value]], keywords_copy[[#This Row],[processed]])</f>
        <v>releas</v>
      </c>
      <c r="B724">
        <f>LEN(keywords_copy[[#This Row],[keyword]])</f>
        <v>6</v>
      </c>
      <c r="C724">
        <v>0</v>
      </c>
      <c r="D724">
        <v>1</v>
      </c>
      <c r="E724" t="s">
        <v>390</v>
      </c>
      <c r="G724" t="b">
        <f>COUNTA(_xlfn.TEXTSPLIT(keywords_copy[[#This Row],[processed]]," "))=1</f>
        <v>1</v>
      </c>
      <c r="H724" t="s">
        <v>257</v>
      </c>
      <c r="I724" s="2" t="s">
        <v>258</v>
      </c>
      <c r="K724" cm="1">
        <f t="array" ref="K724">SUM(--((_xlfn.REGEXTEST(keywords_copy[keyword], "\b" &amp; keywords_copy[[#This Row],[keyword]] &amp; ".*")) * (keywords_copy[keep]=1) * (keywords_copy[QA]=keywords_copy[[#This Row],[QA]]) *  (keywords_copy[Redundant]&lt;&gt;1)))</f>
        <v>1</v>
      </c>
      <c r="L724" t="str" cm="1">
        <f t="array" ref="L724">_xlfn.TEXTJOIN(", ", TRUE, _xlfn._xlws.FILTER(keywords_copy[keyword], (_xlfn.REGEXTEST(keywords_copy[keyword], "\b" &amp; keywords_copy[[#This Row],[keyword]] &amp; ".*")) * (keywords_copy[keep]=1)  * (keywords_copy[QA]=keywords_copy[[#This Row],[QA]]) *  (keywords_copy[Redundant]&lt;&gt;1), ""))</f>
        <v>releas</v>
      </c>
      <c r="M724" cm="1">
        <f t="array" ref="M724">SUM(--(RIGHT(_xlfn.TEXTSPLIT(keywords_copy[[#This Row],[processed]], ," "), 1) = "I"))</f>
        <v>0</v>
      </c>
      <c r="N724" cm="1">
        <f t="array" ref="N724">SUM(--(RIGHT(_xlfn.TEXTSPLIT(keywords_copy[[#This Row],[processed]], ," "), 2) = "bl"))</f>
        <v>0</v>
      </c>
      <c r="O724" cm="1">
        <f t="array" ref="O724">SUM(--(ISNUMBER(SEARCH(keywords_copy[[#This Row],[keyword]], keywords_copy[keyword]))))</f>
        <v>2</v>
      </c>
      <c r="P724" t="str" cm="1">
        <f t="array" ref="P724">_xlfn.TEXTJOIN(", ", TRUE, _xlfn._xlws.FILTER(keywords_copy[keyword], ISNUMBER(SEARCH(keywords_copy[[#This Row],[keyword]], keywords_copy[keyword])), ""))</f>
        <v>optim releas time, releas</v>
      </c>
      <c r="Q724" cm="1">
        <f t="array" ref="Q724">SUM(--((_xlfn.REGEXTEST(keywords_copy[keyword], "^" &amp; keywords_copy[[#This Row],[keyword]] &amp; ".*")) * (keywords_copy[keep]=1) ))</f>
        <v>1</v>
      </c>
      <c r="R724" t="str" cm="1">
        <f t="array" ref="R724">_xlfn.TEXTJOIN(", ", TRUE, _xlfn._xlws.FILTER(keywords_copy[keyword], (_xlfn.REGEXTEST(keywords_copy[keyword], "^" &amp; keywords_copy[[#This Row],[keyword]] &amp; ".*")) * (keywords_copy[keep]=1), ""))</f>
        <v>releas</v>
      </c>
      <c r="S724" t="str" cm="1">
        <f t="array" ref="S72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25" spans="1:19" hidden="1" x14ac:dyDescent="0.3">
      <c r="A725" t="str">
        <f>IF(NOT(ISBLANK(keywords_copy[[#This Row],[correct value]])), keywords_copy[[#This Row],[correct value]], keywords_copy[[#This Row],[processed]])</f>
        <v>reliab</v>
      </c>
      <c r="B725">
        <f>LEN(keywords_copy[[#This Row],[keyword]])</f>
        <v>6</v>
      </c>
      <c r="C725">
        <v>0</v>
      </c>
      <c r="D725">
        <v>1</v>
      </c>
      <c r="E725" t="s">
        <v>131</v>
      </c>
      <c r="G725" t="b">
        <f>COUNTA(_xlfn.TEXTSPLIT(keywords_copy[[#This Row],[processed]]," "))=1</f>
        <v>1</v>
      </c>
      <c r="H725" t="s">
        <v>156</v>
      </c>
      <c r="I725" t="s">
        <v>156</v>
      </c>
      <c r="K725" cm="1">
        <f t="array" ref="K725">SUM(--((_xlfn.REGEXTEST(keywords_copy[keyword], "\b" &amp; keywords_copy[[#This Row],[keyword]] &amp; ".*")) * (keywords_copy[keep]=1) * (keywords_copy[QA]=keywords_copy[[#This Row],[QA]]) *  (keywords_copy[Redundant]&lt;&gt;1)))</f>
        <v>1</v>
      </c>
      <c r="L725" t="str" cm="1">
        <f t="array" ref="L725">_xlfn.TEXTJOIN(", ", TRUE, _xlfn._xlws.FILTER(keywords_copy[keyword], (_xlfn.REGEXTEST(keywords_copy[keyword], "\b" &amp; keywords_copy[[#This Row],[keyword]] &amp; ".*")) * (keywords_copy[keep]=1)  * (keywords_copy[QA]=keywords_copy[[#This Row],[QA]]) *  (keywords_copy[Redundant]&lt;&gt;1), ""))</f>
        <v>reliab</v>
      </c>
      <c r="M725" cm="1">
        <f t="array" ref="M725">SUM(--(RIGHT(_xlfn.TEXTSPLIT(keywords_copy[[#This Row],[processed]], ," "), 1) = "I"))</f>
        <v>0</v>
      </c>
      <c r="N725" cm="1">
        <f t="array" ref="N725">SUM(--(RIGHT(_xlfn.TEXTSPLIT(keywords_copy[[#This Row],[processed]], ," "), 2) = "bl"))</f>
        <v>0</v>
      </c>
      <c r="O725" cm="1">
        <f t="array" ref="O725">SUM(--(ISNUMBER(SEARCH(keywords_copy[[#This Row],[keyword]], keywords_copy[keyword]))))</f>
        <v>4</v>
      </c>
      <c r="P725" t="str" cm="1">
        <f t="array" ref="P725">_xlfn.TEXTJOIN(", ", TRUE, _xlfn._xlws.FILTER(keywords_copy[keyword], ISNUMBER(SEARCH(keywords_copy[[#This Row],[keyword]], keywords_copy[keyword])), ""))</f>
        <v>reliabil, reliab, reliab, softwar reliab</v>
      </c>
      <c r="Q725" cm="1">
        <f t="array" ref="Q725">SUM(--((_xlfn.REGEXTEST(keywords_copy[keyword], "^" &amp; keywords_copy[[#This Row],[keyword]] &amp; ".*")) * (keywords_copy[keep]=1) ))</f>
        <v>3</v>
      </c>
      <c r="R725" t="str" cm="1">
        <f t="array" ref="R725">_xlfn.TEXTJOIN(", ", TRUE, _xlfn._xlws.FILTER(keywords_copy[keyword], (_xlfn.REGEXTEST(keywords_copy[keyword], "^" &amp; keywords_copy[[#This Row],[keyword]] &amp; ".*")) * (keywords_copy[keep]=1), ""))</f>
        <v>reliabil, reliab, reliab</v>
      </c>
      <c r="S725" t="str" cm="1">
        <f t="array" ref="S72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26" spans="1:19" hidden="1" x14ac:dyDescent="0.3">
      <c r="A726" t="str">
        <f>IF(NOT(ISBLANK(keywords_copy[[#This Row],[correct value]])), keywords_copy[[#This Row],[correct value]], keywords_copy[[#This Row],[processed]])</f>
        <v>reliab</v>
      </c>
      <c r="B726">
        <f>LEN(keywords_copy[[#This Row],[keyword]])</f>
        <v>6</v>
      </c>
      <c r="C726">
        <v>0</v>
      </c>
      <c r="D726">
        <v>1</v>
      </c>
      <c r="E726" t="s">
        <v>861</v>
      </c>
      <c r="G726" t="b">
        <f>COUNTA(_xlfn.TEXTSPLIT(keywords_copy[[#This Row],[processed]]," "))=1</f>
        <v>1</v>
      </c>
      <c r="H726" t="s">
        <v>156</v>
      </c>
      <c r="I726" s="2" t="s">
        <v>156</v>
      </c>
      <c r="K726" cm="1">
        <f t="array" ref="K726">SUM(--((_xlfn.REGEXTEST(keywords_copy[keyword], "\b" &amp; keywords_copy[[#This Row],[keyword]] &amp; ".*")) * (keywords_copy[keep]=1) * (keywords_copy[QA]=keywords_copy[[#This Row],[QA]]) *  (keywords_copy[Redundant]&lt;&gt;1)))</f>
        <v>1</v>
      </c>
      <c r="L726" t="str" cm="1">
        <f t="array" ref="L726">_xlfn.TEXTJOIN(", ", TRUE, _xlfn._xlws.FILTER(keywords_copy[keyword], (_xlfn.REGEXTEST(keywords_copy[keyword], "\b" &amp; keywords_copy[[#This Row],[keyword]] &amp; ".*")) * (keywords_copy[keep]=1)  * (keywords_copy[QA]=keywords_copy[[#This Row],[QA]]) *  (keywords_copy[Redundant]&lt;&gt;1), ""))</f>
        <v>reliab</v>
      </c>
      <c r="M726" cm="1">
        <f t="array" ref="M726">SUM(--(RIGHT(_xlfn.TEXTSPLIT(keywords_copy[[#This Row],[processed]], ," "), 1) = "I"))</f>
        <v>0</v>
      </c>
      <c r="N726" cm="1">
        <f t="array" ref="N726">SUM(--(RIGHT(_xlfn.TEXTSPLIT(keywords_copy[[#This Row],[processed]], ," "), 2) = "bl"))</f>
        <v>0</v>
      </c>
      <c r="O726" cm="1">
        <f t="array" ref="O726">SUM(--(ISNUMBER(SEARCH(keywords_copy[[#This Row],[keyword]], keywords_copy[keyword]))))</f>
        <v>4</v>
      </c>
      <c r="P726" t="str" cm="1">
        <f t="array" ref="P726">_xlfn.TEXTJOIN(", ", TRUE, _xlfn._xlws.FILTER(keywords_copy[keyword], ISNUMBER(SEARCH(keywords_copy[[#This Row],[keyword]], keywords_copy[keyword])), ""))</f>
        <v>reliabil, reliab, reliab, softwar reliab</v>
      </c>
      <c r="Q726" cm="1">
        <f t="array" ref="Q726">SUM(--((_xlfn.REGEXTEST(keywords_copy[keyword], "^" &amp; keywords_copy[[#This Row],[keyword]] &amp; ".*")) * (keywords_copy[keep]=1) ))</f>
        <v>3</v>
      </c>
      <c r="R726" t="str" cm="1">
        <f t="array" ref="R726">_xlfn.TEXTJOIN(", ", TRUE, _xlfn._xlws.FILTER(keywords_copy[keyword], (_xlfn.REGEXTEST(keywords_copy[keyword], "^" &amp; keywords_copy[[#This Row],[keyword]] &amp; ".*")) * (keywords_copy[keep]=1), ""))</f>
        <v>reliabil, reliab, reliab</v>
      </c>
      <c r="S726" t="str" cm="1">
        <f t="array" ref="S72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27" spans="1:19" hidden="1" x14ac:dyDescent="0.3">
      <c r="A727" t="str">
        <f>IF(NOT(ISBLANK(keywords_copy[[#This Row],[correct value]])), keywords_copy[[#This Row],[correct value]], keywords_copy[[#This Row],[processed]])</f>
        <v>detect</v>
      </c>
      <c r="B727">
        <f>LEN(keywords_copy[[#This Row],[keyword]])</f>
        <v>6</v>
      </c>
      <c r="C727">
        <v>0</v>
      </c>
      <c r="D727">
        <v>1</v>
      </c>
      <c r="E727" t="s">
        <v>969</v>
      </c>
      <c r="G727" t="b">
        <f>COUNTA(_xlfn.TEXTSPLIT(keywords_copy[[#This Row],[processed]]," "))=1</f>
        <v>1</v>
      </c>
      <c r="H727" t="s">
        <v>889</v>
      </c>
      <c r="I727" s="2" t="s">
        <v>889</v>
      </c>
      <c r="K727" cm="1">
        <f t="array" ref="K727">SUM(--((_xlfn.REGEXTEST(keywords_copy[keyword], "\b" &amp; keywords_copy[[#This Row],[keyword]] &amp; ".*")) * (keywords_copy[keep]=1) * (keywords_copy[QA]=keywords_copy[[#This Row],[QA]]) *  (keywords_copy[Redundant]&lt;&gt;1)))</f>
        <v>1</v>
      </c>
      <c r="L727" t="str" cm="1">
        <f t="array" ref="L727">_xlfn.TEXTJOIN(", ", TRUE, _xlfn._xlws.FILTER(keywords_copy[keyword], (_xlfn.REGEXTEST(keywords_copy[keyword], "\b" &amp; keywords_copy[[#This Row],[keyword]] &amp; ".*")) * (keywords_copy[keep]=1)  * (keywords_copy[QA]=keywords_copy[[#This Row],[QA]]) *  (keywords_copy[Redundant]&lt;&gt;1), ""))</f>
        <v>detect</v>
      </c>
      <c r="M727" cm="1">
        <f t="array" ref="M727">SUM(--(RIGHT(_xlfn.TEXTSPLIT(keywords_copy[[#This Row],[processed]], ," "), 1) = "I"))</f>
        <v>0</v>
      </c>
      <c r="N727" cm="1">
        <f t="array" ref="N727">SUM(--(RIGHT(_xlfn.TEXTSPLIT(keywords_copy[[#This Row],[processed]], ," "), 2) = "bl"))</f>
        <v>0</v>
      </c>
      <c r="O727" cm="1">
        <f t="array" ref="O727">SUM(--(ISNUMBER(SEARCH(keywords_copy[[#This Row],[keyword]], keywords_copy[keyword]))))</f>
        <v>2</v>
      </c>
      <c r="P727" t="str" cm="1">
        <f t="array" ref="P727">_xlfn.TEXTJOIN(", ", TRUE, _xlfn._xlws.FILTER(keywords_copy[keyword], ISNUMBER(SEARCH(keywords_copy[[#This Row],[keyword]], keywords_copy[keyword])), ""))</f>
        <v>detect, detect</v>
      </c>
      <c r="Q727" cm="1">
        <f t="array" ref="Q727">SUM(--((_xlfn.REGEXTEST(keywords_copy[keyword], "^" &amp; keywords_copy[[#This Row],[keyword]] &amp; ".*")) * (keywords_copy[keep]=1) ))</f>
        <v>2</v>
      </c>
      <c r="R727" t="str" cm="1">
        <f t="array" ref="R727">_xlfn.TEXTJOIN(", ", TRUE, _xlfn._xlws.FILTER(keywords_copy[keyword], (_xlfn.REGEXTEST(keywords_copy[keyword], "^" &amp; keywords_copy[[#This Row],[keyword]] &amp; ".*")) * (keywords_copy[keep]=1), ""))</f>
        <v>detect, detect</v>
      </c>
      <c r="S727" t="str" cm="1">
        <f t="array" ref="S72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28" spans="1:19" x14ac:dyDescent="0.3">
      <c r="A728" s="6" t="str">
        <f>IF(NOT(ISBLANK(keywords_copy[[#This Row],[correct value]])), keywords_copy[[#This Row],[correct value]], keywords_copy[[#This Row],[processed]])</f>
        <v>replay</v>
      </c>
      <c r="B728" s="6">
        <f>LEN(keywords_copy[[#This Row],[keyword]])</f>
        <v>6</v>
      </c>
      <c r="C728">
        <v>0</v>
      </c>
      <c r="D728">
        <v>0</v>
      </c>
      <c r="E728" t="s">
        <v>1184</v>
      </c>
      <c r="G728" t="b">
        <f>COUNTA(_xlfn.TEXTSPLIT(keywords_copy[[#This Row],[processed]]," "))=1</f>
        <v>1</v>
      </c>
      <c r="H728" t="s">
        <v>987</v>
      </c>
      <c r="I728" t="s">
        <v>987</v>
      </c>
      <c r="K728" cm="1">
        <f t="array" ref="K728">SUM(--((_xlfn.REGEXTEST(keywords_copy[keyword], "\b" &amp; keywords_copy[[#This Row],[keyword]] &amp; ".*")) * (keywords_copy[keep]=1) * (keywords_copy[QA]=keywords_copy[[#This Row],[QA]]) *  (keywords_copy[Redundant]&lt;&gt;1)))</f>
        <v>0</v>
      </c>
      <c r="L728" t="str" cm="1">
        <f t="array" ref="L728">_xlfn.TEXTJOIN(", ", TRUE, _xlfn._xlws.FILTER(keywords_copy[keyword], (_xlfn.REGEXTEST(keywords_copy[keyword], "\b" &amp; keywords_copy[[#This Row],[keyword]] &amp; ".*")) * (keywords_copy[keep]=1)  * (keywords_copy[QA]=keywords_copy[[#This Row],[QA]]) *  (keywords_copy[Redundant]&lt;&gt;1), ""))</f>
        <v/>
      </c>
      <c r="M728" cm="1">
        <f t="array" ref="M728">SUM(--(RIGHT(_xlfn.TEXTSPLIT(keywords_copy[[#This Row],[processed]], ," "), 1) = "I"))</f>
        <v>0</v>
      </c>
      <c r="N728" cm="1">
        <f t="array" ref="N728">SUM(--(RIGHT(_xlfn.TEXTSPLIT(keywords_copy[[#This Row],[processed]], ," "), 2) = "bl"))</f>
        <v>0</v>
      </c>
      <c r="O728" cm="1">
        <f t="array" ref="O728">SUM(--(ISNUMBER(SEARCH(keywords_copy[[#This Row],[keyword]], keywords_copy[keyword]))))</f>
        <v>3</v>
      </c>
      <c r="P728" t="str" cm="1">
        <f t="array" ref="P728">_xlfn.TEXTJOIN(", ", TRUE, _xlfn._xlws.FILTER(keywords_copy[keyword], ISNUMBER(SEARCH(keywords_copy[[#This Row],[keyword]], keywords_copy[keyword])), ""))</f>
        <v>record replay, record-and-replay, replay</v>
      </c>
      <c r="Q728" cm="1">
        <f t="array" ref="Q728">SUM(--((_xlfn.REGEXTEST(keywords_copy[keyword], "^" &amp; keywords_copy[[#This Row],[keyword]] &amp; ".*")) * (keywords_copy[keep]=1) ))</f>
        <v>0</v>
      </c>
      <c r="R728" t="str" cm="1">
        <f t="array" ref="R728">_xlfn.TEXTJOIN(", ", TRUE, _xlfn._xlws.FILTER(keywords_copy[keyword], (_xlfn.REGEXTEST(keywords_copy[keyword], "^" &amp; keywords_copy[[#This Row],[keyword]] &amp; ".*")) * (keywords_copy[keep]=1), ""))</f>
        <v/>
      </c>
      <c r="S728" t="str" cm="1">
        <f t="array" ref="S72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29" spans="1:19" hidden="1" x14ac:dyDescent="0.3">
      <c r="A729" t="str">
        <f>IF(NOT(ISBLANK(keywords_copy[[#This Row],[correct value]])), keywords_copy[[#This Row],[correct value]], keywords_copy[[#This Row],[processed]])</f>
        <v>except</v>
      </c>
      <c r="B729">
        <f>LEN(keywords_copy[[#This Row],[keyword]])</f>
        <v>6</v>
      </c>
      <c r="C729">
        <v>0</v>
      </c>
      <c r="D729">
        <v>1</v>
      </c>
      <c r="E729" t="s">
        <v>969</v>
      </c>
      <c r="G729" t="b">
        <f>COUNTA(_xlfn.TEXTSPLIT(keywords_copy[[#This Row],[processed]]," "))=1</f>
        <v>1</v>
      </c>
      <c r="H729" t="s">
        <v>895</v>
      </c>
      <c r="I729" s="2" t="s">
        <v>896</v>
      </c>
      <c r="K729" cm="1">
        <f t="array" ref="K729">SUM(--((_xlfn.REGEXTEST(keywords_copy[keyword], "\b" &amp; keywords_copy[[#This Row],[keyword]] &amp; ".*")) * (keywords_copy[keep]=1) * (keywords_copy[QA]=keywords_copy[[#This Row],[QA]]) *  (keywords_copy[Redundant]&lt;&gt;1)))</f>
        <v>1</v>
      </c>
      <c r="L729" t="str" cm="1">
        <f t="array" ref="L729">_xlfn.TEXTJOIN(", ", TRUE, _xlfn._xlws.FILTER(keywords_copy[keyword], (_xlfn.REGEXTEST(keywords_copy[keyword], "\b" &amp; keywords_copy[[#This Row],[keyword]] &amp; ".*")) * (keywords_copy[keep]=1)  * (keywords_copy[QA]=keywords_copy[[#This Row],[QA]]) *  (keywords_copy[Redundant]&lt;&gt;1), ""))</f>
        <v>except</v>
      </c>
      <c r="M729" cm="1">
        <f t="array" ref="M729">SUM(--(RIGHT(_xlfn.TEXTSPLIT(keywords_copy[[#This Row],[processed]], ," "), 1) = "I"))</f>
        <v>0</v>
      </c>
      <c r="N729" cm="1">
        <f t="array" ref="N729">SUM(--(RIGHT(_xlfn.TEXTSPLIT(keywords_copy[[#This Row],[processed]], ," "), 2) = "bl"))</f>
        <v>0</v>
      </c>
      <c r="O729" cm="1">
        <f t="array" ref="O729">SUM(--(ISNUMBER(SEARCH(keywords_copy[[#This Row],[keyword]], keywords_copy[keyword]))))</f>
        <v>1</v>
      </c>
      <c r="P729" t="str" cm="1">
        <f t="array" ref="P729">_xlfn.TEXTJOIN(", ", TRUE, _xlfn._xlws.FILTER(keywords_copy[keyword], ISNUMBER(SEARCH(keywords_copy[[#This Row],[keyword]], keywords_copy[keyword])), ""))</f>
        <v>except</v>
      </c>
      <c r="Q729" cm="1">
        <f t="array" ref="Q729">SUM(--((_xlfn.REGEXTEST(keywords_copy[keyword], "^" &amp; keywords_copy[[#This Row],[keyword]] &amp; ".*")) * (keywords_copy[keep]=1) ))</f>
        <v>1</v>
      </c>
      <c r="R729" t="str" cm="1">
        <f t="array" ref="R729">_xlfn.TEXTJOIN(", ", TRUE, _xlfn._xlws.FILTER(keywords_copy[keyword], (_xlfn.REGEXTEST(keywords_copy[keyword], "^" &amp; keywords_copy[[#This Row],[keyword]] &amp; ".*")) * (keywords_copy[keep]=1), ""))</f>
        <v>except</v>
      </c>
      <c r="S729" t="str" cm="1">
        <f t="array" ref="S72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30" spans="1:19" x14ac:dyDescent="0.3">
      <c r="A730" s="6" t="str">
        <f>IF(NOT(ISBLANK(keywords_copy[[#This Row],[correct value]])), keywords_copy[[#This Row],[correct value]], keywords_copy[[#This Row],[processed]])</f>
        <v>replicat</v>
      </c>
      <c r="B730" s="6">
        <f>LEN(keywords_copy[[#This Row],[keyword]])</f>
        <v>8</v>
      </c>
      <c r="C730">
        <v>0</v>
      </c>
      <c r="D730">
        <v>0</v>
      </c>
      <c r="E730" t="s">
        <v>861</v>
      </c>
      <c r="G730" t="b">
        <f>COUNTA(_xlfn.TEXTSPLIT(keywords_copy[[#This Row],[processed]]," "))=1</f>
        <v>1</v>
      </c>
      <c r="H730" t="s">
        <v>747</v>
      </c>
      <c r="I730" t="s">
        <v>747</v>
      </c>
      <c r="K730" cm="1">
        <f t="array" ref="K730">SUM(--((_xlfn.REGEXTEST(keywords_copy[keyword], "\b" &amp; keywords_copy[[#This Row],[keyword]] &amp; ".*")) * (keywords_copy[keep]=1) * (keywords_copy[QA]=keywords_copy[[#This Row],[QA]]) *  (keywords_copy[Redundant]&lt;&gt;1)))</f>
        <v>0</v>
      </c>
      <c r="L730" t="str" cm="1">
        <f t="array" ref="L730">_xlfn.TEXTJOIN(", ", TRUE, _xlfn._xlws.FILTER(keywords_copy[keyword], (_xlfn.REGEXTEST(keywords_copy[keyword], "\b" &amp; keywords_copy[[#This Row],[keyword]] &amp; ".*")) * (keywords_copy[keep]=1)  * (keywords_copy[QA]=keywords_copy[[#This Row],[QA]]) *  (keywords_copy[Redundant]&lt;&gt;1), ""))</f>
        <v/>
      </c>
      <c r="M730" cm="1">
        <f t="array" ref="M730">SUM(--(RIGHT(_xlfn.TEXTSPLIT(keywords_copy[[#This Row],[processed]], ," "), 1) = "I"))</f>
        <v>0</v>
      </c>
      <c r="N730" cm="1">
        <f t="array" ref="N730">SUM(--(RIGHT(_xlfn.TEXTSPLIT(keywords_copy[[#This Row],[processed]], ," "), 2) = "bl"))</f>
        <v>0</v>
      </c>
      <c r="O730" cm="1">
        <f t="array" ref="O730">SUM(--(ISNUMBER(SEARCH(keywords_copy[[#This Row],[keyword]], keywords_copy[keyword]))))</f>
        <v>1</v>
      </c>
      <c r="P730" t="str" cm="1">
        <f t="array" ref="P730">_xlfn.TEXTJOIN(", ", TRUE, _xlfn._xlws.FILTER(keywords_copy[keyword], ISNUMBER(SEARCH(keywords_copy[[#This Row],[keyword]], keywords_copy[keyword])), ""))</f>
        <v>replicat</v>
      </c>
      <c r="Q730" cm="1">
        <f t="array" ref="Q730">SUM(--((_xlfn.REGEXTEST(keywords_copy[keyword], "^" &amp; keywords_copy[[#This Row],[keyword]] &amp; ".*")) * (keywords_copy[keep]=1) ))</f>
        <v>0</v>
      </c>
      <c r="R730" t="str" cm="1">
        <f t="array" ref="R730">_xlfn.TEXTJOIN(", ", TRUE, _xlfn._xlws.FILTER(keywords_copy[keyword], (_xlfn.REGEXTEST(keywords_copy[keyword], "^" &amp; keywords_copy[[#This Row],[keyword]] &amp; ".*")) * (keywords_copy[keep]=1), ""))</f>
        <v/>
      </c>
      <c r="S730" t="str" cm="1">
        <f t="array" ref="S73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31" spans="1:19" hidden="1" x14ac:dyDescent="0.3">
      <c r="A731" t="str">
        <f>IF(NOT(ISBLANK(keywords_copy[[#This Row],[correct value]])), keywords_copy[[#This Row],[correct value]], keywords_copy[[#This Row],[processed]])</f>
        <v>rendezv</v>
      </c>
      <c r="B731">
        <f>LEN(keywords_copy[[#This Row],[keyword]])</f>
        <v>7</v>
      </c>
      <c r="C731">
        <v>1</v>
      </c>
      <c r="D731">
        <v>1</v>
      </c>
      <c r="E731" t="s">
        <v>746</v>
      </c>
      <c r="G731" t="b">
        <f>COUNTA(_xlfn.TEXTSPLIT(keywords_copy[[#This Row],[processed]]," "))=1</f>
        <v>1</v>
      </c>
      <c r="H731" t="s">
        <v>680</v>
      </c>
      <c r="I731" s="2" t="s">
        <v>681</v>
      </c>
      <c r="K731" cm="1">
        <f t="array" ref="K731">SUM(--((_xlfn.REGEXTEST(keywords_copy[keyword], "\b" &amp; keywords_copy[[#This Row],[keyword]] &amp; ".*")) * (keywords_copy[keep]=1) * (keywords_copy[QA]=keywords_copy[[#This Row],[QA]]) *  (keywords_copy[Redundant]&lt;&gt;1)))</f>
        <v>1</v>
      </c>
      <c r="L731" t="str" cm="1">
        <f t="array" ref="L731">_xlfn.TEXTJOIN(", ", TRUE, _xlfn._xlws.FILTER(keywords_copy[keyword], (_xlfn.REGEXTEST(keywords_copy[keyword], "\b" &amp; keywords_copy[[#This Row],[keyword]] &amp; ".*")) * (keywords_copy[keep]=1)  * (keywords_copy[QA]=keywords_copy[[#This Row],[QA]]) *  (keywords_copy[Redundant]&lt;&gt;1), ""))</f>
        <v>rendezv</v>
      </c>
      <c r="M731" cm="1">
        <f t="array" ref="M731">SUM(--(RIGHT(_xlfn.TEXTSPLIT(keywords_copy[[#This Row],[processed]], ," "), 1) = "I"))</f>
        <v>0</v>
      </c>
      <c r="N731" cm="1">
        <f t="array" ref="N731">SUM(--(RIGHT(_xlfn.TEXTSPLIT(keywords_copy[[#This Row],[processed]], ," "), 2) = "bl"))</f>
        <v>0</v>
      </c>
      <c r="O731" cm="1">
        <f t="array" ref="O731">SUM(--(ISNUMBER(SEARCH(keywords_copy[[#This Row],[keyword]], keywords_copy[keyword]))))</f>
        <v>1</v>
      </c>
      <c r="P731" t="str" cm="1">
        <f t="array" ref="P731">_xlfn.TEXTJOIN(", ", TRUE, _xlfn._xlws.FILTER(keywords_copy[keyword], ISNUMBER(SEARCH(keywords_copy[[#This Row],[keyword]], keywords_copy[keyword])), ""))</f>
        <v>rendezv</v>
      </c>
      <c r="Q731" cm="1">
        <f t="array" ref="Q731">SUM(--((_xlfn.REGEXTEST(keywords_copy[keyword], "^" &amp; keywords_copy[[#This Row],[keyword]] &amp; ".*")) * (keywords_copy[keep]=1) ))</f>
        <v>1</v>
      </c>
      <c r="R731" t="str" cm="1">
        <f t="array" ref="R731">_xlfn.TEXTJOIN(", ", TRUE, _xlfn._xlws.FILTER(keywords_copy[keyword], (_xlfn.REGEXTEST(keywords_copy[keyword], "^" &amp; keywords_copy[[#This Row],[keyword]] &amp; ".*")) * (keywords_copy[keep]=1), ""))</f>
        <v>rendezv</v>
      </c>
      <c r="S731" t="str" cm="1">
        <f t="array" ref="S73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32" spans="1:19" hidden="1" x14ac:dyDescent="0.3">
      <c r="A732" t="str">
        <f>IF(NOT(ISBLANK(keywords_copy[[#This Row],[correct value]])), keywords_copy[[#This Row],[correct value]], keywords_copy[[#This Row],[processed]])</f>
        <v>repair</v>
      </c>
      <c r="B732">
        <f>LEN(keywords_copy[[#This Row],[keyword]])</f>
        <v>6</v>
      </c>
      <c r="C732">
        <v>0</v>
      </c>
      <c r="D732">
        <v>1</v>
      </c>
      <c r="E732" t="s">
        <v>131</v>
      </c>
      <c r="G732" t="b">
        <f>COUNTA(_xlfn.TEXTSPLIT(keywords_copy[[#This Row],[processed]]," "))=1</f>
        <v>1</v>
      </c>
      <c r="H732" t="s">
        <v>154</v>
      </c>
      <c r="I732" t="s">
        <v>154</v>
      </c>
      <c r="K732" cm="1">
        <f t="array" ref="K732">SUM(--((_xlfn.REGEXTEST(keywords_copy[keyword], "\b" &amp; keywords_copy[[#This Row],[keyword]] &amp; ".*")) * (keywords_copy[keep]=1) * (keywords_copy[QA]=keywords_copy[[#This Row],[QA]]) *  (keywords_copy[Redundant]&lt;&gt;1)))</f>
        <v>1</v>
      </c>
      <c r="L732" t="str" cm="1">
        <f t="array" ref="L732">_xlfn.TEXTJOIN(", ", TRUE, _xlfn._xlws.FILTER(keywords_copy[keyword], (_xlfn.REGEXTEST(keywords_copy[keyword], "\b" &amp; keywords_copy[[#This Row],[keyword]] &amp; ".*")) * (keywords_copy[keep]=1)  * (keywords_copy[QA]=keywords_copy[[#This Row],[QA]]) *  (keywords_copy[Redundant]&lt;&gt;1), ""))</f>
        <v>repair</v>
      </c>
      <c r="M732" cm="1">
        <f t="array" ref="M732">SUM(--(RIGHT(_xlfn.TEXTSPLIT(keywords_copy[[#This Row],[processed]], ," "), 1) = "I"))</f>
        <v>0</v>
      </c>
      <c r="N732" cm="1">
        <f t="array" ref="N732">SUM(--(RIGHT(_xlfn.TEXTSPLIT(keywords_copy[[#This Row],[processed]], ," "), 2) = "bl"))</f>
        <v>0</v>
      </c>
      <c r="O732" cm="1">
        <f t="array" ref="O732">SUM(--(ISNUMBER(SEARCH(keywords_copy[[#This Row],[keyword]], keywords_copy[keyword]))))</f>
        <v>3</v>
      </c>
      <c r="P732" t="str" cm="1">
        <f t="array" ref="P732">_xlfn.TEXTJOIN(", ", TRUE, _xlfn._xlws.FILTER(keywords_copy[keyword], ISNUMBER(SEARCH(keywords_copy[[#This Row],[keyword]], keywords_copy[keyword])), ""))</f>
        <v>repair, repair, repair rate sever</v>
      </c>
      <c r="Q732" cm="1">
        <f t="array" ref="Q732">SUM(--((_xlfn.REGEXTEST(keywords_copy[keyword], "^" &amp; keywords_copy[[#This Row],[keyword]] &amp; ".*")) * (keywords_copy[keep]=1) ))</f>
        <v>3</v>
      </c>
      <c r="R732" t="str" cm="1">
        <f t="array" ref="R732">_xlfn.TEXTJOIN(", ", TRUE, _xlfn._xlws.FILTER(keywords_copy[keyword], (_xlfn.REGEXTEST(keywords_copy[keyword], "^" &amp; keywords_copy[[#This Row],[keyword]] &amp; ".*")) * (keywords_copy[keep]=1), ""))</f>
        <v>repair, repair, repair rate sever</v>
      </c>
      <c r="S732" t="str" cm="1">
        <f t="array" ref="S73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3" spans="1:19" hidden="1" x14ac:dyDescent="0.3">
      <c r="A733" t="str">
        <f>IF(NOT(ISBLANK(keywords_copy[[#This Row],[correct value]])), keywords_copy[[#This Row],[correct value]], keywords_copy[[#This Row],[processed]])</f>
        <v>repair</v>
      </c>
      <c r="B733">
        <f>LEN(keywords_copy[[#This Row],[keyword]])</f>
        <v>6</v>
      </c>
      <c r="C733">
        <v>0</v>
      </c>
      <c r="D733">
        <v>1</v>
      </c>
      <c r="E733" t="s">
        <v>861</v>
      </c>
      <c r="G733" t="b">
        <f>COUNTA(_xlfn.TEXTSPLIT(keywords_copy[[#This Row],[processed]]," "))=1</f>
        <v>1</v>
      </c>
      <c r="H733" t="s">
        <v>154</v>
      </c>
      <c r="I733" s="2" t="s">
        <v>154</v>
      </c>
      <c r="K733" cm="1">
        <f t="array" ref="K733">SUM(--((_xlfn.REGEXTEST(keywords_copy[keyword], "\b" &amp; keywords_copy[[#This Row],[keyword]] &amp; ".*")) * (keywords_copy[keep]=1) * (keywords_copy[QA]=keywords_copy[[#This Row],[QA]]) *  (keywords_copy[Redundant]&lt;&gt;1)))</f>
        <v>1</v>
      </c>
      <c r="L733" t="str" cm="1">
        <f t="array" ref="L733">_xlfn.TEXTJOIN(", ", TRUE, _xlfn._xlws.FILTER(keywords_copy[keyword], (_xlfn.REGEXTEST(keywords_copy[keyword], "\b" &amp; keywords_copy[[#This Row],[keyword]] &amp; ".*")) * (keywords_copy[keep]=1)  * (keywords_copy[QA]=keywords_copy[[#This Row],[QA]]) *  (keywords_copy[Redundant]&lt;&gt;1), ""))</f>
        <v>repair</v>
      </c>
      <c r="M733" cm="1">
        <f t="array" ref="M733">SUM(--(RIGHT(_xlfn.TEXTSPLIT(keywords_copy[[#This Row],[processed]], ," "), 1) = "I"))</f>
        <v>0</v>
      </c>
      <c r="N733" cm="1">
        <f t="array" ref="N733">SUM(--(RIGHT(_xlfn.TEXTSPLIT(keywords_copy[[#This Row],[processed]], ," "), 2) = "bl"))</f>
        <v>0</v>
      </c>
      <c r="O733" cm="1">
        <f t="array" ref="O733">SUM(--(ISNUMBER(SEARCH(keywords_copy[[#This Row],[keyword]], keywords_copy[keyword]))))</f>
        <v>3</v>
      </c>
      <c r="P733" t="str" cm="1">
        <f t="array" ref="P733">_xlfn.TEXTJOIN(", ", TRUE, _xlfn._xlws.FILTER(keywords_copy[keyword], ISNUMBER(SEARCH(keywords_copy[[#This Row],[keyword]], keywords_copy[keyword])), ""))</f>
        <v>repair, repair, repair rate sever</v>
      </c>
      <c r="Q733" cm="1">
        <f t="array" ref="Q733">SUM(--((_xlfn.REGEXTEST(keywords_copy[keyword], "^" &amp; keywords_copy[[#This Row],[keyword]] &amp; ".*")) * (keywords_copy[keep]=1) ))</f>
        <v>3</v>
      </c>
      <c r="R733" t="str" cm="1">
        <f t="array" ref="R733">_xlfn.TEXTJOIN(", ", TRUE, _xlfn._xlws.FILTER(keywords_copy[keyword], (_xlfn.REGEXTEST(keywords_copy[keyword], "^" &amp; keywords_copy[[#This Row],[keyword]] &amp; ".*")) * (keywords_copy[keep]=1), ""))</f>
        <v>repair, repair, repair rate sever</v>
      </c>
      <c r="S733" t="str" cm="1">
        <f t="array" ref="S73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34" spans="1:19" hidden="1" x14ac:dyDescent="0.3">
      <c r="A734" t="str">
        <f>IF(NOT(ISBLANK(keywords_copy[[#This Row],[correct value]])), keywords_copy[[#This Row],[correct value]], keywords_copy[[#This Row],[processed]])</f>
        <v>repair rate sever</v>
      </c>
      <c r="B734">
        <f>LEN(keywords_copy[[#This Row],[keyword]])</f>
        <v>17</v>
      </c>
      <c r="C734">
        <v>1</v>
      </c>
      <c r="D734">
        <v>1</v>
      </c>
      <c r="E734" t="s">
        <v>131</v>
      </c>
      <c r="F734">
        <v>1</v>
      </c>
      <c r="G734" t="b">
        <f>COUNTA(_xlfn.TEXTSPLIT(keywords_copy[[#This Row],[processed]]," "))=1</f>
        <v>0</v>
      </c>
      <c r="H734" t="s">
        <v>239</v>
      </c>
      <c r="I734" s="2" t="s">
        <v>240</v>
      </c>
      <c r="K734" cm="1">
        <f t="array" ref="K734">SUM(--((_xlfn.REGEXTEST(keywords_copy[keyword], "\b" &amp; keywords_copy[[#This Row],[keyword]] &amp; ".*")) * (keywords_copy[keep]=1) * (keywords_copy[QA]=keywords_copy[[#This Row],[QA]]) *  (keywords_copy[Redundant]&lt;&gt;1)))</f>
        <v>0</v>
      </c>
      <c r="L734" t="str" cm="1">
        <f t="array" ref="L734">_xlfn.TEXTJOIN(", ", TRUE, _xlfn._xlws.FILTER(keywords_copy[keyword], (_xlfn.REGEXTEST(keywords_copy[keyword], "\b" &amp; keywords_copy[[#This Row],[keyword]] &amp; ".*")) * (keywords_copy[keep]=1)  * (keywords_copy[QA]=keywords_copy[[#This Row],[QA]]) *  (keywords_copy[Redundant]&lt;&gt;1), ""))</f>
        <v/>
      </c>
      <c r="M734" cm="1">
        <f t="array" ref="M734">SUM(--(RIGHT(_xlfn.TEXTSPLIT(keywords_copy[[#This Row],[processed]], ," "), 1) = "I"))</f>
        <v>0</v>
      </c>
      <c r="N734" cm="1">
        <f t="array" ref="N734">SUM(--(RIGHT(_xlfn.TEXTSPLIT(keywords_copy[[#This Row],[processed]], ," "), 2) = "bl"))</f>
        <v>0</v>
      </c>
      <c r="O734" cm="1">
        <f t="array" ref="O734">SUM(--(ISNUMBER(SEARCH(keywords_copy[[#This Row],[keyword]], keywords_copy[keyword]))))</f>
        <v>1</v>
      </c>
      <c r="P734" t="str" cm="1">
        <f t="array" ref="P734">_xlfn.TEXTJOIN(", ", TRUE, _xlfn._xlws.FILTER(keywords_copy[keyword], ISNUMBER(SEARCH(keywords_copy[[#This Row],[keyword]], keywords_copy[keyword])), ""))</f>
        <v>repair rate sever</v>
      </c>
      <c r="Q734" cm="1">
        <f t="array" ref="Q734">SUM(--((_xlfn.REGEXTEST(keywords_copy[keyword], "^" &amp; keywords_copy[[#This Row],[keyword]] &amp; ".*")) * (keywords_copy[keep]=1) ))</f>
        <v>1</v>
      </c>
      <c r="R734" t="str" cm="1">
        <f t="array" ref="R734">_xlfn.TEXTJOIN(", ", TRUE, _xlfn._xlws.FILTER(keywords_copy[keyword], (_xlfn.REGEXTEST(keywords_copy[keyword], "^" &amp; keywords_copy[[#This Row],[keyword]] &amp; ".*")) * (keywords_copy[keep]=1), ""))</f>
        <v>repair rate sever</v>
      </c>
      <c r="S734" t="str" cm="1">
        <f t="array" ref="S73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5" spans="1:19" hidden="1" x14ac:dyDescent="0.3">
      <c r="A735" t="str">
        <f>IF(NOT(ISBLANK(keywords_copy[[#This Row],[correct value]])), keywords_copy[[#This Row],[correct value]], keywords_copy[[#This Row],[processed]])</f>
        <v>replic</v>
      </c>
      <c r="B735">
        <f>LEN(keywords_copy[[#This Row],[keyword]])</f>
        <v>6</v>
      </c>
      <c r="C735">
        <v>0</v>
      </c>
      <c r="D735">
        <v>1</v>
      </c>
      <c r="E735" t="s">
        <v>131</v>
      </c>
      <c r="G735" t="b">
        <f>COUNTA(_xlfn.TEXTSPLIT(keywords_copy[[#This Row],[processed]]," "))=1</f>
        <v>1</v>
      </c>
      <c r="H735" t="s">
        <v>152</v>
      </c>
      <c r="I735" t="s">
        <v>199</v>
      </c>
      <c r="K735" cm="1">
        <f t="array" ref="K735">SUM(--((_xlfn.REGEXTEST(keywords_copy[keyword], "\b" &amp; keywords_copy[[#This Row],[keyword]] &amp; ".*")) * (keywords_copy[keep]=1) * (keywords_copy[QA]=keywords_copy[[#This Row],[QA]]) *  (keywords_copy[Redundant]&lt;&gt;1)))</f>
        <v>1</v>
      </c>
      <c r="L735" t="str" cm="1">
        <f t="array" ref="L735">_xlfn.TEXTJOIN(", ", TRUE, _xlfn._xlws.FILTER(keywords_copy[keyword], (_xlfn.REGEXTEST(keywords_copy[keyword], "\b" &amp; keywords_copy[[#This Row],[keyword]] &amp; ".*")) * (keywords_copy[keep]=1)  * (keywords_copy[QA]=keywords_copy[[#This Row],[QA]]) *  (keywords_copy[Redundant]&lt;&gt;1), ""))</f>
        <v>replic</v>
      </c>
      <c r="M735" cm="1">
        <f t="array" ref="M735">SUM(--(RIGHT(_xlfn.TEXTSPLIT(keywords_copy[[#This Row],[processed]], ," "), 1) = "I"))</f>
        <v>0</v>
      </c>
      <c r="N735" cm="1">
        <f t="array" ref="N735">SUM(--(RIGHT(_xlfn.TEXTSPLIT(keywords_copy[[#This Row],[processed]], ," "), 2) = "bl"))</f>
        <v>0</v>
      </c>
      <c r="O735" cm="1">
        <f t="array" ref="O735">SUM(--(ISNUMBER(SEARCH(keywords_copy[[#This Row],[keyword]], keywords_copy[keyword]))))</f>
        <v>2</v>
      </c>
      <c r="P735" t="str" cm="1">
        <f t="array" ref="P735">_xlfn.TEXTJOIN(", ", TRUE, _xlfn._xlws.FILTER(keywords_copy[keyword], ISNUMBER(SEARCH(keywords_copy[[#This Row],[keyword]], keywords_copy[keyword])), ""))</f>
        <v>replicat, replic</v>
      </c>
      <c r="Q735" cm="1">
        <f t="array" ref="Q735">SUM(--((_xlfn.REGEXTEST(keywords_copy[keyword], "^" &amp; keywords_copy[[#This Row],[keyword]] &amp; ".*")) * (keywords_copy[keep]=1) ))</f>
        <v>1</v>
      </c>
      <c r="R735" t="str" cm="1">
        <f t="array" ref="R735">_xlfn.TEXTJOIN(", ", TRUE, _xlfn._xlws.FILTER(keywords_copy[keyword], (_xlfn.REGEXTEST(keywords_copy[keyword], "^" &amp; keywords_copy[[#This Row],[keyword]] &amp; ".*")) * (keywords_copy[keep]=1), ""))</f>
        <v>replic</v>
      </c>
      <c r="S735" t="str" cm="1">
        <f t="array" ref="S73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6" spans="1:19" x14ac:dyDescent="0.3">
      <c r="A736" s="6" t="str">
        <f>IF(NOT(ISBLANK(keywords_copy[[#This Row],[correct value]])), keywords_copy[[#This Row],[correct value]], keywords_copy[[#This Row],[processed]])</f>
        <v>resilien</v>
      </c>
      <c r="B736" s="6">
        <f>LEN(keywords_copy[[#This Row],[keyword]])</f>
        <v>8</v>
      </c>
      <c r="C736">
        <v>0</v>
      </c>
      <c r="D736">
        <v>0</v>
      </c>
      <c r="E736" t="s">
        <v>131</v>
      </c>
      <c r="G736" t="b">
        <f>COUNTA(_xlfn.TEXTSPLIT(keywords_copy[[#This Row],[processed]]," "))=1</f>
        <v>1</v>
      </c>
      <c r="H736" t="s">
        <v>132</v>
      </c>
      <c r="I736" t="s">
        <v>132</v>
      </c>
      <c r="K736" cm="1">
        <f t="array" ref="K736">SUM(--((_xlfn.REGEXTEST(keywords_copy[keyword], "\b" &amp; keywords_copy[[#This Row],[keyword]] &amp; ".*")) * (keywords_copy[keep]=1) * (keywords_copy[QA]=keywords_copy[[#This Row],[QA]]) *  (keywords_copy[Redundant]&lt;&gt;1)))</f>
        <v>0</v>
      </c>
      <c r="L736" t="str" cm="1">
        <f t="array" ref="L736">_xlfn.TEXTJOIN(", ", TRUE, _xlfn._xlws.FILTER(keywords_copy[keyword], (_xlfn.REGEXTEST(keywords_copy[keyword], "\b" &amp; keywords_copy[[#This Row],[keyword]] &amp; ".*")) * (keywords_copy[keep]=1)  * (keywords_copy[QA]=keywords_copy[[#This Row],[QA]]) *  (keywords_copy[Redundant]&lt;&gt;1), ""))</f>
        <v/>
      </c>
      <c r="M736" cm="1">
        <f t="array" ref="M736">SUM(--(RIGHT(_xlfn.TEXTSPLIT(keywords_copy[[#This Row],[processed]], ," "), 1) = "I"))</f>
        <v>0</v>
      </c>
      <c r="N736" cm="1">
        <f t="array" ref="N736">SUM(--(RIGHT(_xlfn.TEXTSPLIT(keywords_copy[[#This Row],[processed]], ," "), 2) = "bl"))</f>
        <v>0</v>
      </c>
      <c r="O736" cm="1">
        <f t="array" ref="O736">SUM(--(ISNUMBER(SEARCH(keywords_copy[[#This Row],[keyword]], keywords_copy[keyword]))))</f>
        <v>3</v>
      </c>
      <c r="P736" t="str" cm="1">
        <f t="array" ref="P736">_xlfn.TEXTJOIN(", ", TRUE, _xlfn._xlws.FILTER(keywords_copy[keyword], ISNUMBER(SEARCH(keywords_copy[[#This Row],[keyword]], keywords_copy[keyword])), ""))</f>
        <v>resilien, resilien, resilien</v>
      </c>
      <c r="Q736" cm="1">
        <f t="array" ref="Q736">SUM(--((_xlfn.REGEXTEST(keywords_copy[keyword], "^" &amp; keywords_copy[[#This Row],[keyword]] &amp; ".*")) * (keywords_copy[keep]=1) ))</f>
        <v>2</v>
      </c>
      <c r="R736" t="str" cm="1">
        <f t="array" ref="R736">_xlfn.TEXTJOIN(", ", TRUE, _xlfn._xlws.FILTER(keywords_copy[keyword], (_xlfn.REGEXTEST(keywords_copy[keyword], "^" &amp; keywords_copy[[#This Row],[keyword]] &amp; ".*")) * (keywords_copy[keep]=1), ""))</f>
        <v>resilien, resilien</v>
      </c>
      <c r="S736" t="str" cm="1">
        <f t="array" ref="S73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37" spans="1:19" hidden="1" x14ac:dyDescent="0.3">
      <c r="A737" t="str">
        <f>IF(NOT(ISBLANK(keywords_copy[[#This Row],[correct value]])), keywords_copy[[#This Row],[correct value]], keywords_copy[[#This Row],[processed]])</f>
        <v>repositor</v>
      </c>
      <c r="B737">
        <f>LEN(keywords_copy[[#This Row],[keyword]])</f>
        <v>9</v>
      </c>
      <c r="C737">
        <v>0</v>
      </c>
      <c r="D737">
        <v>1</v>
      </c>
      <c r="E737" t="s">
        <v>492</v>
      </c>
      <c r="G737" t="b">
        <f>COUNTA(_xlfn.TEXTSPLIT(keywords_copy[[#This Row],[processed]]," "))=1</f>
        <v>1</v>
      </c>
      <c r="H737" t="s">
        <v>64</v>
      </c>
      <c r="I737" s="2" t="s">
        <v>103</v>
      </c>
      <c r="J737" t="s">
        <v>1384</v>
      </c>
      <c r="K737" cm="1">
        <f t="array" ref="K737">SUM(--((_xlfn.REGEXTEST(keywords_copy[keyword], "\b" &amp; keywords_copy[[#This Row],[keyword]] &amp; ".*")) * (keywords_copy[keep]=1) * (keywords_copy[QA]=keywords_copy[[#This Row],[QA]]) *  (keywords_copy[Redundant]&lt;&gt;1)))</f>
        <v>1</v>
      </c>
      <c r="L737" t="str" cm="1">
        <f t="array" ref="L737">_xlfn.TEXTJOIN(", ", TRUE, _xlfn._xlws.FILTER(keywords_copy[keyword], (_xlfn.REGEXTEST(keywords_copy[keyword], "\b" &amp; keywords_copy[[#This Row],[keyword]] &amp; ".*")) * (keywords_copy[keep]=1)  * (keywords_copy[QA]=keywords_copy[[#This Row],[QA]]) *  (keywords_copy[Redundant]&lt;&gt;1), ""))</f>
        <v>repositor</v>
      </c>
      <c r="M737" cm="1">
        <f t="array" ref="M737">SUM(--(RIGHT(_xlfn.TEXTSPLIT(keywords_copy[[#This Row],[processed]], ," "), 1) = "I"))</f>
        <v>1</v>
      </c>
      <c r="N737" cm="1">
        <f t="array" ref="N737">SUM(--(RIGHT(_xlfn.TEXTSPLIT(keywords_copy[[#This Row],[processed]], ," "), 2) = "bl"))</f>
        <v>0</v>
      </c>
      <c r="O737" cm="1">
        <f t="array" ref="O737">SUM(--(ISNUMBER(SEARCH(keywords_copy[[#This Row],[keyword]], keywords_copy[keyword]))))</f>
        <v>2</v>
      </c>
      <c r="P737" t="str" cm="1">
        <f t="array" ref="P737">_xlfn.TEXTJOIN(", ", TRUE, _xlfn._xlws.FILTER(keywords_copy[keyword], ISNUMBER(SEARCH(keywords_copy[[#This Row],[keyword]], keywords_copy[keyword])), ""))</f>
        <v>repositor, repositor</v>
      </c>
      <c r="Q737" cm="1">
        <f t="array" ref="Q737">SUM(--((_xlfn.REGEXTEST(keywords_copy[keyword], "^" &amp; keywords_copy[[#This Row],[keyword]] &amp; ".*")) * (keywords_copy[keep]=1) ))</f>
        <v>2</v>
      </c>
      <c r="R737" t="str" cm="1">
        <f t="array" ref="R737">_xlfn.TEXTJOIN(", ", TRUE, _xlfn._xlws.FILTER(keywords_copy[keyword], (_xlfn.REGEXTEST(keywords_copy[keyword], "^" &amp; keywords_copy[[#This Row],[keyword]] &amp; ".*")) * (keywords_copy[keep]=1), ""))</f>
        <v>repositor, repositor</v>
      </c>
      <c r="S737" t="str" cm="1">
        <f t="array" ref="S73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738" spans="1:19" hidden="1" x14ac:dyDescent="0.3">
      <c r="A738" t="str">
        <f>IF(NOT(ISBLANK(keywords_copy[[#This Row],[correct value]])), keywords_copy[[#This Row],[correct value]], keywords_copy[[#This Row],[processed]])</f>
        <v>repositor</v>
      </c>
      <c r="B738">
        <f>LEN(keywords_copy[[#This Row],[keyword]])</f>
        <v>9</v>
      </c>
      <c r="C738">
        <v>0</v>
      </c>
      <c r="D738">
        <v>1</v>
      </c>
      <c r="E738" t="s">
        <v>115</v>
      </c>
      <c r="G738" t="b">
        <f>COUNTA(_xlfn.TEXTSPLIT(keywords_copy[[#This Row],[processed]]," "))=1</f>
        <v>1</v>
      </c>
      <c r="H738" t="s">
        <v>64</v>
      </c>
      <c r="I738" s="2" t="s">
        <v>103</v>
      </c>
      <c r="J738" t="s">
        <v>1384</v>
      </c>
      <c r="K738" cm="1">
        <f t="array" ref="K738">SUM(--((_xlfn.REGEXTEST(keywords_copy[keyword], "\b" &amp; keywords_copy[[#This Row],[keyword]] &amp; ".*")) * (keywords_copy[keep]=1) * (keywords_copy[QA]=keywords_copy[[#This Row],[QA]]) *  (keywords_copy[Redundant]&lt;&gt;1)))</f>
        <v>1</v>
      </c>
      <c r="L738" t="str" cm="1">
        <f t="array" ref="L738">_xlfn.TEXTJOIN(", ", TRUE, _xlfn._xlws.FILTER(keywords_copy[keyword], (_xlfn.REGEXTEST(keywords_copy[keyword], "\b" &amp; keywords_copy[[#This Row],[keyword]] &amp; ".*")) * (keywords_copy[keep]=1)  * (keywords_copy[QA]=keywords_copy[[#This Row],[QA]]) *  (keywords_copy[Redundant]&lt;&gt;1), ""))</f>
        <v>repositor</v>
      </c>
      <c r="M738" cm="1">
        <f t="array" ref="M738">SUM(--(RIGHT(_xlfn.TEXTSPLIT(keywords_copy[[#This Row],[processed]], ," "), 1) = "I"))</f>
        <v>1</v>
      </c>
      <c r="N738" cm="1">
        <f t="array" ref="N738">SUM(--(RIGHT(_xlfn.TEXTSPLIT(keywords_copy[[#This Row],[processed]], ," "), 2) = "bl"))</f>
        <v>0</v>
      </c>
      <c r="O738" cm="1">
        <f t="array" ref="O738">SUM(--(ISNUMBER(SEARCH(keywords_copy[[#This Row],[keyword]], keywords_copy[keyword]))))</f>
        <v>2</v>
      </c>
      <c r="P738" t="str" cm="1">
        <f t="array" ref="P738">_xlfn.TEXTJOIN(", ", TRUE, _xlfn._xlws.FILTER(keywords_copy[keyword], ISNUMBER(SEARCH(keywords_copy[[#This Row],[keyword]], keywords_copy[keyword])), ""))</f>
        <v>repositor, repositor</v>
      </c>
      <c r="Q738" cm="1">
        <f t="array" ref="Q738">SUM(--((_xlfn.REGEXTEST(keywords_copy[keyword], "^" &amp; keywords_copy[[#This Row],[keyword]] &amp; ".*")) * (keywords_copy[keep]=1) ))</f>
        <v>2</v>
      </c>
      <c r="R738" t="str" cm="1">
        <f t="array" ref="R738">_xlfn.TEXTJOIN(", ", TRUE, _xlfn._xlws.FILTER(keywords_copy[keyword], (_xlfn.REGEXTEST(keywords_copy[keyword], "^" &amp; keywords_copy[[#This Row],[keyword]] &amp; ".*")) * (keywords_copy[keep]=1), ""))</f>
        <v>repositor, repositor</v>
      </c>
      <c r="S738" t="str" cm="1">
        <f t="array" ref="S73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39" spans="1:19" hidden="1" x14ac:dyDescent="0.3">
      <c r="A739" t="str">
        <f>IF(NOT(ISBLANK(keywords_copy[[#This Row],[correct value]])), keywords_copy[[#This Row],[correct value]], keywords_copy[[#This Row],[processed]])</f>
        <v>requir adapt</v>
      </c>
      <c r="B739">
        <f>LEN(keywords_copy[[#This Row],[keyword]])</f>
        <v>12</v>
      </c>
      <c r="C739">
        <v>1</v>
      </c>
      <c r="D739">
        <v>1</v>
      </c>
      <c r="E739" t="s">
        <v>541</v>
      </c>
      <c r="F739">
        <v>1</v>
      </c>
      <c r="G739" t="b">
        <f>COUNTA(_xlfn.TEXTSPLIT(keywords_copy[[#This Row],[processed]]," "))=1</f>
        <v>0</v>
      </c>
      <c r="H739" t="s">
        <v>570</v>
      </c>
      <c r="I739" s="2" t="s">
        <v>571</v>
      </c>
      <c r="K739" cm="1">
        <f t="array" ref="K739">SUM(--((_xlfn.REGEXTEST(keywords_copy[keyword], "\b" &amp; keywords_copy[[#This Row],[keyword]] &amp; ".*")) * (keywords_copy[keep]=1) * (keywords_copy[QA]=keywords_copy[[#This Row],[QA]]) *  (keywords_copy[Redundant]&lt;&gt;1)))</f>
        <v>0</v>
      </c>
      <c r="L739" t="str" cm="1">
        <f t="array" ref="L739">_xlfn.TEXTJOIN(", ", TRUE, _xlfn._xlws.FILTER(keywords_copy[keyword], (_xlfn.REGEXTEST(keywords_copy[keyword], "\b" &amp; keywords_copy[[#This Row],[keyword]] &amp; ".*")) * (keywords_copy[keep]=1)  * (keywords_copy[QA]=keywords_copy[[#This Row],[QA]]) *  (keywords_copy[Redundant]&lt;&gt;1), ""))</f>
        <v/>
      </c>
      <c r="M739" cm="1">
        <f t="array" ref="M739">SUM(--(RIGHT(_xlfn.TEXTSPLIT(keywords_copy[[#This Row],[processed]], ," "), 1) = "I"))</f>
        <v>0</v>
      </c>
      <c r="N739" cm="1">
        <f t="array" ref="N739">SUM(--(RIGHT(_xlfn.TEXTSPLIT(keywords_copy[[#This Row],[processed]], ," "), 2) = "bl"))</f>
        <v>0</v>
      </c>
      <c r="O739" cm="1">
        <f t="array" ref="O739">SUM(--(ISNUMBER(SEARCH(keywords_copy[[#This Row],[keyword]], keywords_copy[keyword]))))</f>
        <v>2</v>
      </c>
      <c r="P739" t="str" cm="1">
        <f t="array" ref="P739">_xlfn.TEXTJOIN(", ", TRUE, _xlfn._xlws.FILTER(keywords_copy[keyword], ISNUMBER(SEARCH(keywords_copy[[#This Row],[keyword]], keywords_copy[keyword])), ""))</f>
        <v>requir adapt, scenario requir adapt</v>
      </c>
      <c r="Q739" cm="1">
        <f t="array" ref="Q739">SUM(--((_xlfn.REGEXTEST(keywords_copy[keyword], "^" &amp; keywords_copy[[#This Row],[keyword]] &amp; ".*")) * (keywords_copy[keep]=1) ))</f>
        <v>1</v>
      </c>
      <c r="R739" t="str" cm="1">
        <f t="array" ref="R739">_xlfn.TEXTJOIN(", ", TRUE, _xlfn._xlws.FILTER(keywords_copy[keyword], (_xlfn.REGEXTEST(keywords_copy[keyword], "^" &amp; keywords_copy[[#This Row],[keyword]] &amp; ".*")) * (keywords_copy[keep]=1), ""))</f>
        <v>requir adapt</v>
      </c>
      <c r="S739" t="str" cm="1">
        <f t="array" ref="S73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40" spans="1:19" hidden="1" x14ac:dyDescent="0.3">
      <c r="A740" t="str">
        <f>IF(NOT(ISBLANK(keywords_copy[[#This Row],[correct value]])), keywords_copy[[#This Row],[correct value]], keywords_copy[[#This Row],[processed]])</f>
        <v>requir chang</v>
      </c>
      <c r="B740">
        <f>LEN(keywords_copy[[#This Row],[keyword]])</f>
        <v>12</v>
      </c>
      <c r="C740">
        <v>1</v>
      </c>
      <c r="D740">
        <v>1</v>
      </c>
      <c r="E740" t="s">
        <v>541</v>
      </c>
      <c r="G740" t="b">
        <f>COUNTA(_xlfn.TEXTSPLIT(keywords_copy[[#This Row],[processed]]," "))=1</f>
        <v>0</v>
      </c>
      <c r="H740" t="s">
        <v>560</v>
      </c>
      <c r="I740" s="2" t="s">
        <v>561</v>
      </c>
      <c r="K740" cm="1">
        <f t="array" ref="K740">SUM(--((_xlfn.REGEXTEST(keywords_copy[keyword], "\b" &amp; keywords_copy[[#This Row],[keyword]] &amp; ".*")) * (keywords_copy[keep]=1) * (keywords_copy[QA]=keywords_copy[[#This Row],[QA]]) *  (keywords_copy[Redundant]&lt;&gt;1)))</f>
        <v>1</v>
      </c>
      <c r="L740" t="str" cm="1">
        <f t="array" ref="L740">_xlfn.TEXTJOIN(", ", TRUE, _xlfn._xlws.FILTER(keywords_copy[keyword], (_xlfn.REGEXTEST(keywords_copy[keyword], "\b" &amp; keywords_copy[[#This Row],[keyword]] &amp; ".*")) * (keywords_copy[keep]=1)  * (keywords_copy[QA]=keywords_copy[[#This Row],[QA]]) *  (keywords_copy[Redundant]&lt;&gt;1), ""))</f>
        <v>requir chang</v>
      </c>
      <c r="M740" cm="1">
        <f t="array" ref="M740">SUM(--(RIGHT(_xlfn.TEXTSPLIT(keywords_copy[[#This Row],[processed]], ," "), 1) = "I"))</f>
        <v>0</v>
      </c>
      <c r="N740" cm="1">
        <f t="array" ref="N740">SUM(--(RIGHT(_xlfn.TEXTSPLIT(keywords_copy[[#This Row],[processed]], ," "), 2) = "bl"))</f>
        <v>0</v>
      </c>
      <c r="O740" cm="1">
        <f t="array" ref="O740">SUM(--(ISNUMBER(SEARCH(keywords_copy[[#This Row],[keyword]], keywords_copy[keyword]))))</f>
        <v>1</v>
      </c>
      <c r="P740" t="str" cm="1">
        <f t="array" ref="P740">_xlfn.TEXTJOIN(", ", TRUE, _xlfn._xlws.FILTER(keywords_copy[keyword], ISNUMBER(SEARCH(keywords_copy[[#This Row],[keyword]], keywords_copy[keyword])), ""))</f>
        <v>requir chang</v>
      </c>
      <c r="Q740" cm="1">
        <f t="array" ref="Q740">SUM(--((_xlfn.REGEXTEST(keywords_copy[keyword], "^" &amp; keywords_copy[[#This Row],[keyword]] &amp; ".*")) * (keywords_copy[keep]=1) ))</f>
        <v>1</v>
      </c>
      <c r="R740" t="str" cm="1">
        <f t="array" ref="R740">_xlfn.TEXTJOIN(", ", TRUE, _xlfn._xlws.FILTER(keywords_copy[keyword], (_xlfn.REGEXTEST(keywords_copy[keyword], "^" &amp; keywords_copy[[#This Row],[keyword]] &amp; ".*")) * (keywords_copy[keep]=1), ""))</f>
        <v>requir chang</v>
      </c>
      <c r="S740" t="str" cm="1">
        <f t="array" ref="S74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41" spans="1:19" hidden="1" x14ac:dyDescent="0.3">
      <c r="A741" t="str">
        <f>IF(NOT(ISBLANK(keywords_copy[[#This Row],[correct value]])), keywords_copy[[#This Row],[correct value]], keywords_copy[[#This Row],[processed]])</f>
        <v>rerout</v>
      </c>
      <c r="B741">
        <f>LEN(keywords_copy[[#This Row],[keyword]])</f>
        <v>6</v>
      </c>
      <c r="C741">
        <v>1</v>
      </c>
      <c r="D741">
        <v>1</v>
      </c>
      <c r="E741" t="s">
        <v>861</v>
      </c>
      <c r="G741" t="b">
        <f>COUNTA(_xlfn.TEXTSPLIT(keywords_copy[[#This Row],[processed]]," "))=1</f>
        <v>1</v>
      </c>
      <c r="H741" t="s">
        <v>834</v>
      </c>
      <c r="I741" s="2" t="s">
        <v>835</v>
      </c>
      <c r="K741" cm="1">
        <f t="array" ref="K741">SUM(--((_xlfn.REGEXTEST(keywords_copy[keyword], "\b" &amp; keywords_copy[[#This Row],[keyword]] &amp; ".*")) * (keywords_copy[keep]=1) * (keywords_copy[QA]=keywords_copy[[#This Row],[QA]]) *  (keywords_copy[Redundant]&lt;&gt;1)))</f>
        <v>1</v>
      </c>
      <c r="L741" t="str" cm="1">
        <f t="array" ref="L741">_xlfn.TEXTJOIN(", ", TRUE, _xlfn._xlws.FILTER(keywords_copy[keyword], (_xlfn.REGEXTEST(keywords_copy[keyword], "\b" &amp; keywords_copy[[#This Row],[keyword]] &amp; ".*")) * (keywords_copy[keep]=1)  * (keywords_copy[QA]=keywords_copy[[#This Row],[QA]]) *  (keywords_copy[Redundant]&lt;&gt;1), ""))</f>
        <v>rerout</v>
      </c>
      <c r="M741" cm="1">
        <f t="array" ref="M741">SUM(--(RIGHT(_xlfn.TEXTSPLIT(keywords_copy[[#This Row],[processed]], ," "), 1) = "I"))</f>
        <v>0</v>
      </c>
      <c r="N741" cm="1">
        <f t="array" ref="N741">SUM(--(RIGHT(_xlfn.TEXTSPLIT(keywords_copy[[#This Row],[processed]], ," "), 2) = "bl"))</f>
        <v>0</v>
      </c>
      <c r="O741" cm="1">
        <f t="array" ref="O741">SUM(--(ISNUMBER(SEARCH(keywords_copy[[#This Row],[keyword]], keywords_copy[keyword]))))</f>
        <v>1</v>
      </c>
      <c r="P741" t="str" cm="1">
        <f t="array" ref="P741">_xlfn.TEXTJOIN(", ", TRUE, _xlfn._xlws.FILTER(keywords_copy[keyword], ISNUMBER(SEARCH(keywords_copy[[#This Row],[keyword]], keywords_copy[keyword])), ""))</f>
        <v>rerout</v>
      </c>
      <c r="Q741" cm="1">
        <f t="array" ref="Q741">SUM(--((_xlfn.REGEXTEST(keywords_copy[keyword], "^" &amp; keywords_copy[[#This Row],[keyword]] &amp; ".*")) * (keywords_copy[keep]=1) ))</f>
        <v>1</v>
      </c>
      <c r="R741" t="str" cm="1">
        <f t="array" ref="R741">_xlfn.TEXTJOIN(", ", TRUE, _xlfn._xlws.FILTER(keywords_copy[keyword], (_xlfn.REGEXTEST(keywords_copy[keyword], "^" &amp; keywords_copy[[#This Row],[keyword]] &amp; ".*")) * (keywords_copy[keep]=1), ""))</f>
        <v>rerout</v>
      </c>
      <c r="S741" t="str" cm="1">
        <f t="array" ref="S74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42" spans="1:19" hidden="1" x14ac:dyDescent="0.3">
      <c r="A742" t="str">
        <f>IF(NOT(ISBLANK(keywords_copy[[#This Row],[correct value]])), keywords_copy[[#This Row],[correct value]], keywords_copy[[#This Row],[processed]])</f>
        <v>resilien</v>
      </c>
      <c r="B742">
        <f>LEN(keywords_copy[[#This Row],[keyword]])</f>
        <v>8</v>
      </c>
      <c r="C742">
        <v>0</v>
      </c>
      <c r="D742">
        <v>1</v>
      </c>
      <c r="E742" t="s">
        <v>861</v>
      </c>
      <c r="G742" t="b">
        <f>COUNTA(_xlfn.TEXTSPLIT(keywords_copy[[#This Row],[processed]]," "))=1</f>
        <v>1</v>
      </c>
      <c r="H742" t="s">
        <v>132</v>
      </c>
      <c r="I742" s="2" t="s">
        <v>132</v>
      </c>
      <c r="K742" cm="1">
        <f t="array" ref="K742">SUM(--((_xlfn.REGEXTEST(keywords_copy[keyword], "\b" &amp; keywords_copy[[#This Row],[keyword]] &amp; ".*")) * (keywords_copy[keep]=1) * (keywords_copy[QA]=keywords_copy[[#This Row],[QA]]) *  (keywords_copy[Redundant]&lt;&gt;1)))</f>
        <v>1</v>
      </c>
      <c r="L742" t="str" cm="1">
        <f t="array" ref="L742">_xlfn.TEXTJOIN(", ", TRUE, _xlfn._xlws.FILTER(keywords_copy[keyword], (_xlfn.REGEXTEST(keywords_copy[keyword], "\b" &amp; keywords_copy[[#This Row],[keyword]] &amp; ".*")) * (keywords_copy[keep]=1)  * (keywords_copy[QA]=keywords_copy[[#This Row],[QA]]) *  (keywords_copy[Redundant]&lt;&gt;1), ""))</f>
        <v>resilien</v>
      </c>
      <c r="M742" cm="1">
        <f t="array" ref="M742">SUM(--(RIGHT(_xlfn.TEXTSPLIT(keywords_copy[[#This Row],[processed]], ," "), 1) = "I"))</f>
        <v>0</v>
      </c>
      <c r="N742" cm="1">
        <f t="array" ref="N742">SUM(--(RIGHT(_xlfn.TEXTSPLIT(keywords_copy[[#This Row],[processed]], ," "), 2) = "bl"))</f>
        <v>0</v>
      </c>
      <c r="O742" cm="1">
        <f t="array" ref="O742">SUM(--(ISNUMBER(SEARCH(keywords_copy[[#This Row],[keyword]], keywords_copy[keyword]))))</f>
        <v>3</v>
      </c>
      <c r="P742" t="str" cm="1">
        <f t="array" ref="P742">_xlfn.TEXTJOIN(", ", TRUE, _xlfn._xlws.FILTER(keywords_copy[keyword], ISNUMBER(SEARCH(keywords_copy[[#This Row],[keyword]], keywords_copy[keyword])), ""))</f>
        <v>resilien, resilien, resilien</v>
      </c>
      <c r="Q742" cm="1">
        <f t="array" ref="Q742">SUM(--((_xlfn.REGEXTEST(keywords_copy[keyword], "^" &amp; keywords_copy[[#This Row],[keyword]] &amp; ".*")) * (keywords_copy[keep]=1) ))</f>
        <v>2</v>
      </c>
      <c r="R742" t="str" cm="1">
        <f t="array" ref="R742">_xlfn.TEXTJOIN(", ", TRUE, _xlfn._xlws.FILTER(keywords_copy[keyword], (_xlfn.REGEXTEST(keywords_copy[keyword], "^" &amp; keywords_copy[[#This Row],[keyword]] &amp; ".*")) * (keywords_copy[keep]=1), ""))</f>
        <v>resilien, resilien</v>
      </c>
      <c r="S742" t="str" cm="1">
        <f t="array" ref="S74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43" spans="1:19" hidden="1" x14ac:dyDescent="0.3">
      <c r="A743" t="str">
        <f>IF(NOT(ISBLANK(keywords_copy[[#This Row],[correct value]])), keywords_copy[[#This Row],[correct value]], keywords_copy[[#This Row],[processed]])</f>
        <v>hazard</v>
      </c>
      <c r="B743">
        <f>LEN(keywords_copy[[#This Row],[keyword]])</f>
        <v>6</v>
      </c>
      <c r="C743">
        <v>0</v>
      </c>
      <c r="D743">
        <v>1</v>
      </c>
      <c r="E743" t="s">
        <v>969</v>
      </c>
      <c r="G743" t="b">
        <f>COUNTA(_xlfn.TEXTSPLIT(keywords_copy[[#This Row],[processed]]," "))=1</f>
        <v>1</v>
      </c>
      <c r="H743" t="s">
        <v>761</v>
      </c>
      <c r="I743" s="2" t="s">
        <v>761</v>
      </c>
      <c r="K743" cm="1">
        <f t="array" ref="K743">SUM(--((_xlfn.REGEXTEST(keywords_copy[keyword], "\b" &amp; keywords_copy[[#This Row],[keyword]] &amp; ".*")) * (keywords_copy[keep]=1) * (keywords_copy[QA]=keywords_copy[[#This Row],[QA]]) *  (keywords_copy[Redundant]&lt;&gt;1)))</f>
        <v>1</v>
      </c>
      <c r="L743" t="str" cm="1">
        <f t="array" ref="L743">_xlfn.TEXTJOIN(", ", TRUE, _xlfn._xlws.FILTER(keywords_copy[keyword], (_xlfn.REGEXTEST(keywords_copy[keyword], "\b" &amp; keywords_copy[[#This Row],[keyword]] &amp; ".*")) * (keywords_copy[keep]=1)  * (keywords_copy[QA]=keywords_copy[[#This Row],[QA]]) *  (keywords_copy[Redundant]&lt;&gt;1), ""))</f>
        <v>hazard</v>
      </c>
      <c r="M743" cm="1">
        <f t="array" ref="M743">SUM(--(RIGHT(_xlfn.TEXTSPLIT(keywords_copy[[#This Row],[processed]], ," "), 1) = "I"))</f>
        <v>0</v>
      </c>
      <c r="N743" cm="1">
        <f t="array" ref="N743">SUM(--(RIGHT(_xlfn.TEXTSPLIT(keywords_copy[[#This Row],[processed]], ," "), 2) = "bl"))</f>
        <v>0</v>
      </c>
      <c r="O743" cm="1">
        <f t="array" ref="O743">SUM(--(ISNUMBER(SEARCH(keywords_copy[[#This Row],[keyword]], keywords_copy[keyword]))))</f>
        <v>2</v>
      </c>
      <c r="P743" t="str" cm="1">
        <f t="array" ref="P743">_xlfn.TEXTJOIN(", ", TRUE, _xlfn._xlws.FILTER(keywords_copy[keyword], ISNUMBER(SEARCH(keywords_copy[[#This Row],[keyword]], keywords_copy[keyword])), ""))</f>
        <v>hazard, hazard</v>
      </c>
      <c r="Q743" cm="1">
        <f t="array" ref="Q743">SUM(--((_xlfn.REGEXTEST(keywords_copy[keyword], "^" &amp; keywords_copy[[#This Row],[keyword]] &amp; ".*")) * (keywords_copy[keep]=1) ))</f>
        <v>1</v>
      </c>
      <c r="R743" t="str" cm="1">
        <f t="array" ref="R743">_xlfn.TEXTJOIN(", ", TRUE, _xlfn._xlws.FILTER(keywords_copy[keyword], (_xlfn.REGEXTEST(keywords_copy[keyword], "^" &amp; keywords_copy[[#This Row],[keyword]] &amp; ".*")) * (keywords_copy[keep]=1), ""))</f>
        <v>hazard</v>
      </c>
      <c r="S743" t="str" cm="1">
        <f t="array" ref="S74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44" spans="1:19" hidden="1" x14ac:dyDescent="0.3">
      <c r="A744" t="str">
        <f>IF(NOT(ISBLANK(keywords_copy[[#This Row],[correct value]])), keywords_copy[[#This Row],[correct value]], keywords_copy[[#This Row],[processed]])</f>
        <v>resourc</v>
      </c>
      <c r="B744">
        <f>LEN(keywords_copy[[#This Row],[keyword]])</f>
        <v>7</v>
      </c>
      <c r="C744">
        <v>0</v>
      </c>
      <c r="D744">
        <v>1</v>
      </c>
      <c r="E744" t="s">
        <v>390</v>
      </c>
      <c r="G744" t="b">
        <f>COUNTA(_xlfn.TEXTSPLIT(keywords_copy[[#This Row],[processed]]," "))=1</f>
        <v>1</v>
      </c>
      <c r="H744" t="s">
        <v>307</v>
      </c>
      <c r="I744" s="2" t="s">
        <v>308</v>
      </c>
      <c r="K744" cm="1">
        <f t="array" ref="K744">SUM(--((_xlfn.REGEXTEST(keywords_copy[keyword], "\b" &amp; keywords_copy[[#This Row],[keyword]] &amp; ".*")) * (keywords_copy[keep]=1) * (keywords_copy[QA]=keywords_copy[[#This Row],[QA]]) *  (keywords_copy[Redundant]&lt;&gt;1)))</f>
        <v>1</v>
      </c>
      <c r="L744" t="str" cm="1">
        <f t="array" ref="L744">_xlfn.TEXTJOIN(", ", TRUE, _xlfn._xlws.FILTER(keywords_copy[keyword], (_xlfn.REGEXTEST(keywords_copy[keyword], "\b" &amp; keywords_copy[[#This Row],[keyword]] &amp; ".*")) * (keywords_copy[keep]=1)  * (keywords_copy[QA]=keywords_copy[[#This Row],[QA]]) *  (keywords_copy[Redundant]&lt;&gt;1), ""))</f>
        <v>resourc</v>
      </c>
      <c r="M744" cm="1">
        <f t="array" ref="M744">SUM(--(RIGHT(_xlfn.TEXTSPLIT(keywords_copy[[#This Row],[processed]], ," "), 1) = "I"))</f>
        <v>0</v>
      </c>
      <c r="N744" cm="1">
        <f t="array" ref="N744">SUM(--(RIGHT(_xlfn.TEXTSPLIT(keywords_copy[[#This Row],[processed]], ," "), 2) = "bl"))</f>
        <v>0</v>
      </c>
      <c r="O744" cm="1">
        <f t="array" ref="O744">SUM(--(ISNUMBER(SEARCH(keywords_copy[[#This Row],[keyword]], keywords_copy[keyword]))))</f>
        <v>9</v>
      </c>
      <c r="P744" t="str" cm="1">
        <f t="array" ref="P744">_xlfn.TEXTJOIN(", ", TRUE, _xlfn._xlws.FILTER(keywords_copy[keyword], ISNUMBER(SEARCH(keywords_copy[[#This Row],[keyword]], keywords_copy[keyword])), ""))</f>
        <v>cloud resourc, comput resourc, resourc, resourc, resourc, resourc, resourc perform, resourc usag, resourc</v>
      </c>
      <c r="Q744" cm="1">
        <f t="array" ref="Q744">SUM(--((_xlfn.REGEXTEST(keywords_copy[keyword], "^" &amp; keywords_copy[[#This Row],[keyword]] &amp; ".*")) * (keywords_copy[keep]=1) ))</f>
        <v>7</v>
      </c>
      <c r="R744" t="str" cm="1">
        <f t="array" ref="R744">_xlfn.TEXTJOIN(", ", TRUE, _xlfn._xlws.FILTER(keywords_copy[keyword], (_xlfn.REGEXTEST(keywords_copy[keyword], "^" &amp; keywords_copy[[#This Row],[keyword]] &amp; ".*")) * (keywords_copy[keep]=1), ""))</f>
        <v>resourc, resourc, resourc, resourc, resourc perform, resourc usag, resourc</v>
      </c>
      <c r="S744" t="str" cm="1">
        <f t="array" ref="S74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45" spans="1:19" hidden="1" x14ac:dyDescent="0.3">
      <c r="A745" t="str">
        <f>IF(NOT(ISBLANK(keywords_copy[[#This Row],[correct value]])), keywords_copy[[#This Row],[correct value]], keywords_copy[[#This Row],[processed]])</f>
        <v>resourc</v>
      </c>
      <c r="B745">
        <f>LEN(keywords_copy[[#This Row],[keyword]])</f>
        <v>7</v>
      </c>
      <c r="C745">
        <v>0</v>
      </c>
      <c r="D745">
        <v>1</v>
      </c>
      <c r="E745" t="s">
        <v>399</v>
      </c>
      <c r="G745" t="b">
        <f>COUNTA(_xlfn.TEXTSPLIT(keywords_copy[[#This Row],[processed]]," "))=1</f>
        <v>1</v>
      </c>
      <c r="H745" t="s">
        <v>307</v>
      </c>
      <c r="I745" s="2" t="s">
        <v>308</v>
      </c>
      <c r="K745" cm="1">
        <f t="array" ref="K745">SUM(--((_xlfn.REGEXTEST(keywords_copy[keyword], "\b" &amp; keywords_copy[[#This Row],[keyword]] &amp; ".*")) * (keywords_copy[keep]=1) * (keywords_copy[QA]=keywords_copy[[#This Row],[QA]]) *  (keywords_copy[Redundant]&lt;&gt;1)))</f>
        <v>1</v>
      </c>
      <c r="L745" t="str" cm="1">
        <f t="array" ref="L745">_xlfn.TEXTJOIN(", ", TRUE, _xlfn._xlws.FILTER(keywords_copy[keyword], (_xlfn.REGEXTEST(keywords_copy[keyword], "\b" &amp; keywords_copy[[#This Row],[keyword]] &amp; ".*")) * (keywords_copy[keep]=1)  * (keywords_copy[QA]=keywords_copy[[#This Row],[QA]]) *  (keywords_copy[Redundant]&lt;&gt;1), ""))</f>
        <v>resourc</v>
      </c>
      <c r="M745" cm="1">
        <f t="array" ref="M745">SUM(--(RIGHT(_xlfn.TEXTSPLIT(keywords_copy[[#This Row],[processed]], ," "), 1) = "I"))</f>
        <v>0</v>
      </c>
      <c r="N745" cm="1">
        <f t="array" ref="N745">SUM(--(RIGHT(_xlfn.TEXTSPLIT(keywords_copy[[#This Row],[processed]], ," "), 2) = "bl"))</f>
        <v>0</v>
      </c>
      <c r="O745" cm="1">
        <f t="array" ref="O745">SUM(--(ISNUMBER(SEARCH(keywords_copy[[#This Row],[keyword]], keywords_copy[keyword]))))</f>
        <v>9</v>
      </c>
      <c r="P745" t="str" cm="1">
        <f t="array" ref="P745">_xlfn.TEXTJOIN(", ", TRUE, _xlfn._xlws.FILTER(keywords_copy[keyword], ISNUMBER(SEARCH(keywords_copy[[#This Row],[keyword]], keywords_copy[keyword])), ""))</f>
        <v>cloud resourc, comput resourc, resourc, resourc, resourc, resourc, resourc perform, resourc usag, resourc</v>
      </c>
      <c r="Q745" cm="1">
        <f t="array" ref="Q745">SUM(--((_xlfn.REGEXTEST(keywords_copy[keyword], "^" &amp; keywords_copy[[#This Row],[keyword]] &amp; ".*")) * (keywords_copy[keep]=1) ))</f>
        <v>7</v>
      </c>
      <c r="R745" t="str" cm="1">
        <f t="array" ref="R745">_xlfn.TEXTJOIN(", ", TRUE, _xlfn._xlws.FILTER(keywords_copy[keyword], (_xlfn.REGEXTEST(keywords_copy[keyword], "^" &amp; keywords_copy[[#This Row],[keyword]] &amp; ".*")) * (keywords_copy[keep]=1), ""))</f>
        <v>resourc, resourc, resourc, resourc, resourc perform, resourc usag, resourc</v>
      </c>
      <c r="S745" t="str" cm="1">
        <f t="array" ref="S74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46" spans="1:19" x14ac:dyDescent="0.3">
      <c r="A746" s="6" t="str">
        <f>IF(NOT(ISBLANK(keywords_copy[[#This Row],[correct value]])), keywords_copy[[#This Row],[correct value]], keywords_copy[[#This Row],[processed]])</f>
        <v>respons time</v>
      </c>
      <c r="B746" s="6">
        <f>LEN(keywords_copy[[#This Row],[keyword]])</f>
        <v>12</v>
      </c>
      <c r="C746">
        <v>0</v>
      </c>
      <c r="D746">
        <v>0</v>
      </c>
      <c r="E746" t="s">
        <v>746</v>
      </c>
      <c r="G746" t="b">
        <f>COUNTA(_xlfn.TEXTSPLIT(keywords_copy[[#This Row],[processed]]," "))=1</f>
        <v>0</v>
      </c>
      <c r="H746" t="s">
        <v>637</v>
      </c>
      <c r="I746" t="s">
        <v>638</v>
      </c>
      <c r="K746" cm="1">
        <f t="array" ref="K746">SUM(--((_xlfn.REGEXTEST(keywords_copy[keyword], "\b" &amp; keywords_copy[[#This Row],[keyword]] &amp; ".*")) * (keywords_copy[keep]=1) * (keywords_copy[QA]=keywords_copy[[#This Row],[QA]]) *  (keywords_copy[Redundant]&lt;&gt;1)))</f>
        <v>0</v>
      </c>
      <c r="L746" t="str" cm="1">
        <f t="array" ref="L746">_xlfn.TEXTJOIN(", ", TRUE, _xlfn._xlws.FILTER(keywords_copy[keyword], (_xlfn.REGEXTEST(keywords_copy[keyword], "\b" &amp; keywords_copy[[#This Row],[keyword]] &amp; ".*")) * (keywords_copy[keep]=1)  * (keywords_copy[QA]=keywords_copy[[#This Row],[QA]]) *  (keywords_copy[Redundant]&lt;&gt;1), ""))</f>
        <v/>
      </c>
      <c r="M746" cm="1">
        <f t="array" ref="M746">SUM(--(RIGHT(_xlfn.TEXTSPLIT(keywords_copy[[#This Row],[processed]], ," "), 1) = "I"))</f>
        <v>0</v>
      </c>
      <c r="N746" cm="1">
        <f t="array" ref="N746">SUM(--(RIGHT(_xlfn.TEXTSPLIT(keywords_copy[[#This Row],[processed]], ," "), 2) = "bl"))</f>
        <v>0</v>
      </c>
      <c r="O746" cm="1">
        <f t="array" ref="O746">SUM(--(ISNUMBER(SEARCH(keywords_copy[[#This Row],[keyword]], keywords_copy[keyword]))))</f>
        <v>2</v>
      </c>
      <c r="P746" t="str" cm="1">
        <f t="array" ref="P746">_xlfn.TEXTJOIN(", ", TRUE, _xlfn._xlws.FILTER(keywords_copy[keyword], ISNUMBER(SEARCH(keywords_copy[[#This Row],[keyword]], keywords_copy[keyword])), ""))</f>
        <v>respons time, respons time</v>
      </c>
      <c r="Q746" cm="1">
        <f t="array" ref="Q746">SUM(--((_xlfn.REGEXTEST(keywords_copy[keyword], "^" &amp; keywords_copy[[#This Row],[keyword]] &amp; ".*")) * (keywords_copy[keep]=1) ))</f>
        <v>1</v>
      </c>
      <c r="R746" t="str" cm="1">
        <f t="array" ref="R746">_xlfn.TEXTJOIN(", ", TRUE, _xlfn._xlws.FILTER(keywords_copy[keyword], (_xlfn.REGEXTEST(keywords_copy[keyword], "^" &amp; keywords_copy[[#This Row],[keyword]] &amp; ".*")) * (keywords_copy[keep]=1), ""))</f>
        <v>respons time</v>
      </c>
      <c r="S746" t="str" cm="1">
        <f t="array" ref="S74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47" spans="1:19" hidden="1" x14ac:dyDescent="0.3">
      <c r="A747" t="str">
        <f>IF(NOT(ISBLANK(keywords_copy[[#This Row],[correct value]])), keywords_copy[[#This Row],[correct value]], keywords_copy[[#This Row],[processed]])</f>
        <v>resourc</v>
      </c>
      <c r="B747">
        <f>LEN(keywords_copy[[#This Row],[keyword]])</f>
        <v>7</v>
      </c>
      <c r="C747">
        <v>0</v>
      </c>
      <c r="D747">
        <v>1</v>
      </c>
      <c r="E747" t="s">
        <v>746</v>
      </c>
      <c r="G747" t="b">
        <f>COUNTA(_xlfn.TEXTSPLIT(keywords_copy[[#This Row],[processed]]," "))=1</f>
        <v>1</v>
      </c>
      <c r="H747" t="s">
        <v>307</v>
      </c>
      <c r="I747" s="2" t="s">
        <v>308</v>
      </c>
      <c r="K747" cm="1">
        <f t="array" ref="K747">SUM(--((_xlfn.REGEXTEST(keywords_copy[keyword], "\b" &amp; keywords_copy[[#This Row],[keyword]] &amp; ".*")) * (keywords_copy[keep]=1) * (keywords_copy[QA]=keywords_copy[[#This Row],[QA]]) *  (keywords_copy[Redundant]&lt;&gt;1)))</f>
        <v>1</v>
      </c>
      <c r="L747" t="str" cm="1">
        <f t="array" ref="L747">_xlfn.TEXTJOIN(", ", TRUE, _xlfn._xlws.FILTER(keywords_copy[keyword], (_xlfn.REGEXTEST(keywords_copy[keyword], "\b" &amp; keywords_copy[[#This Row],[keyword]] &amp; ".*")) * (keywords_copy[keep]=1)  * (keywords_copy[QA]=keywords_copy[[#This Row],[QA]]) *  (keywords_copy[Redundant]&lt;&gt;1), ""))</f>
        <v>resourc</v>
      </c>
      <c r="M747" cm="1">
        <f t="array" ref="M747">SUM(--(RIGHT(_xlfn.TEXTSPLIT(keywords_copy[[#This Row],[processed]], ," "), 1) = "I"))</f>
        <v>0</v>
      </c>
      <c r="N747" cm="1">
        <f t="array" ref="N747">SUM(--(RIGHT(_xlfn.TEXTSPLIT(keywords_copy[[#This Row],[processed]], ," "), 2) = "bl"))</f>
        <v>0</v>
      </c>
      <c r="O747" cm="1">
        <f t="array" ref="O747">SUM(--(ISNUMBER(SEARCH(keywords_copy[[#This Row],[keyword]], keywords_copy[keyword]))))</f>
        <v>9</v>
      </c>
      <c r="P747" t="str" cm="1">
        <f t="array" ref="P747">_xlfn.TEXTJOIN(", ", TRUE, _xlfn._xlws.FILTER(keywords_copy[keyword], ISNUMBER(SEARCH(keywords_copy[[#This Row],[keyword]], keywords_copy[keyword])), ""))</f>
        <v>cloud resourc, comput resourc, resourc, resourc, resourc, resourc, resourc perform, resourc usag, resourc</v>
      </c>
      <c r="Q747" cm="1">
        <f t="array" ref="Q747">SUM(--((_xlfn.REGEXTEST(keywords_copy[keyword], "^" &amp; keywords_copy[[#This Row],[keyword]] &amp; ".*")) * (keywords_copy[keep]=1) ))</f>
        <v>7</v>
      </c>
      <c r="R747" t="str" cm="1">
        <f t="array" ref="R747">_xlfn.TEXTJOIN(", ", TRUE, _xlfn._xlws.FILTER(keywords_copy[keyword], (_xlfn.REGEXTEST(keywords_copy[keyword], "^" &amp; keywords_copy[[#This Row],[keyword]] &amp; ".*")) * (keywords_copy[keep]=1), ""))</f>
        <v>resourc, resourc, resourc, resourc, resourc perform, resourc usag, resourc</v>
      </c>
      <c r="S747" t="str" cm="1">
        <f t="array" ref="S747">""""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48" spans="1:19" hidden="1" x14ac:dyDescent="0.3">
      <c r="A748" t="str">
        <f>IF(NOT(ISBLANK(keywords_copy[[#This Row],[correct value]])), keywords_copy[[#This Row],[correct value]], keywords_copy[[#This Row],[processed]])</f>
        <v>redund</v>
      </c>
      <c r="B748">
        <f>LEN(keywords_copy[[#This Row],[keyword]])</f>
        <v>6</v>
      </c>
      <c r="C748">
        <v>0</v>
      </c>
      <c r="D748">
        <v>1</v>
      </c>
      <c r="E748" t="s">
        <v>969</v>
      </c>
      <c r="G748" t="b">
        <f>COUNTA(_xlfn.TEXTSPLIT(keywords_copy[[#This Row],[processed]]," "))=1</f>
        <v>1</v>
      </c>
      <c r="H748" t="s">
        <v>169</v>
      </c>
      <c r="I748" s="2" t="s">
        <v>169</v>
      </c>
      <c r="K748" cm="1">
        <f t="array" ref="K748">SUM(--((_xlfn.REGEXTEST(keywords_copy[keyword], "\b" &amp; keywords_copy[[#This Row],[keyword]] &amp; ".*")) * (keywords_copy[keep]=1) * (keywords_copy[QA]=keywords_copy[[#This Row],[QA]]) *  (keywords_copy[Redundant]&lt;&gt;1)))</f>
        <v>1</v>
      </c>
      <c r="L748" t="str" cm="1">
        <f t="array" ref="L748">_xlfn.TEXTJOIN(", ", TRUE, _xlfn._xlws.FILTER(keywords_copy[keyword], (_xlfn.REGEXTEST(keywords_copy[keyword], "\b" &amp; keywords_copy[[#This Row],[keyword]] &amp; ".*")) * (keywords_copy[keep]=1)  * (keywords_copy[QA]=keywords_copy[[#This Row],[QA]]) *  (keywords_copy[Redundant]&lt;&gt;1), ""))</f>
        <v>redund</v>
      </c>
      <c r="M748" cm="1">
        <f t="array" ref="M748">SUM(--(RIGHT(_xlfn.TEXTSPLIT(keywords_copy[[#This Row],[processed]], ," "), 1) = "I"))</f>
        <v>0</v>
      </c>
      <c r="N748" cm="1">
        <f t="array" ref="N748">SUM(--(RIGHT(_xlfn.TEXTSPLIT(keywords_copy[[#This Row],[processed]], ," "), 2) = "bl"))</f>
        <v>0</v>
      </c>
      <c r="O748" cm="1">
        <f t="array" ref="O748">SUM(--(ISNUMBER(SEARCH(keywords_copy[[#This Row],[keyword]], keywords_copy[keyword]))))</f>
        <v>4</v>
      </c>
      <c r="P748" t="str" cm="1">
        <f t="array" ref="P748">_xlfn.TEXTJOIN(", ", TRUE, _xlfn._xlws.FILTER(keywords_copy[keyword], ISNUMBER(SEARCH(keywords_copy[[#This Row],[keyword]], keywords_copy[keyword])), ""))</f>
        <v>redund, redundan, redundan, redund</v>
      </c>
      <c r="Q748" cm="1">
        <f t="array" ref="Q748">SUM(--((_xlfn.REGEXTEST(keywords_copy[keyword], "^" &amp; keywords_copy[[#This Row],[keyword]] &amp; ".*")) * (keywords_copy[keep]=1) ))</f>
        <v>4</v>
      </c>
      <c r="R748" t="str" cm="1">
        <f t="array" ref="R748">_xlfn.TEXTJOIN(", ", TRUE, _xlfn._xlws.FILTER(keywords_copy[keyword], (_xlfn.REGEXTEST(keywords_copy[keyword], "^" &amp; keywords_copy[[#This Row],[keyword]] &amp; ".*")) * (keywords_copy[keep]=1), ""))</f>
        <v>redund, redundan, redundan, redund</v>
      </c>
      <c r="S748" t="str" cm="1">
        <f t="array" ref="S74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49" spans="1:19" hidden="1" x14ac:dyDescent="0.3">
      <c r="A749" t="str">
        <f>IF(NOT(ISBLANK(keywords_copy[[#This Row],[correct value]])), keywords_copy[[#This Row],[correct value]], keywords_copy[[#This Row],[processed]])</f>
        <v>regress</v>
      </c>
      <c r="B749">
        <f>LEN(keywords_copy[[#This Row],[keyword]])</f>
        <v>7</v>
      </c>
      <c r="C749">
        <v>0</v>
      </c>
      <c r="D749">
        <v>1</v>
      </c>
      <c r="E749" t="s">
        <v>1262</v>
      </c>
      <c r="G749" t="b">
        <f>COUNTA(_xlfn.TEXTSPLIT(keywords_copy[[#This Row],[processed]]," "))=1</f>
        <v>1</v>
      </c>
      <c r="H749" t="s">
        <v>1211</v>
      </c>
      <c r="I749" s="2" t="s">
        <v>1212</v>
      </c>
      <c r="K749" cm="1">
        <f t="array" ref="K749">SUM(--((_xlfn.REGEXTEST(keywords_copy[keyword], "\b" &amp; keywords_copy[[#This Row],[keyword]] &amp; ".*")) * (keywords_copy[keep]=1) * (keywords_copy[QA]=keywords_copy[[#This Row],[QA]]) *  (keywords_copy[Redundant]&lt;&gt;1)))</f>
        <v>1</v>
      </c>
      <c r="L749" t="str" cm="1">
        <f t="array" ref="L749">_xlfn.TEXTJOIN(", ", TRUE, _xlfn._xlws.FILTER(keywords_copy[keyword], (_xlfn.REGEXTEST(keywords_copy[keyword], "\b" &amp; keywords_copy[[#This Row],[keyword]] &amp; ".*")) * (keywords_copy[keep]=1)  * (keywords_copy[QA]=keywords_copy[[#This Row],[QA]]) *  (keywords_copy[Redundant]&lt;&gt;1), ""))</f>
        <v>regress</v>
      </c>
      <c r="M749" cm="1">
        <f t="array" ref="M749">SUM(--(RIGHT(_xlfn.TEXTSPLIT(keywords_copy[[#This Row],[processed]], ," "), 1) = "I"))</f>
        <v>0</v>
      </c>
      <c r="N749" cm="1">
        <f t="array" ref="N749">SUM(--(RIGHT(_xlfn.TEXTSPLIT(keywords_copy[[#This Row],[processed]], ," "), 2) = "bl"))</f>
        <v>0</v>
      </c>
      <c r="O749" cm="1">
        <f t="array" ref="O749">SUM(--(ISNUMBER(SEARCH(keywords_copy[[#This Row],[keyword]], keywords_copy[keyword]))))</f>
        <v>1</v>
      </c>
      <c r="P749" t="str" cm="1">
        <f t="array" ref="P749">_xlfn.TEXTJOIN(", ", TRUE, _xlfn._xlws.FILTER(keywords_copy[keyword], ISNUMBER(SEARCH(keywords_copy[[#This Row],[keyword]], keywords_copy[keyword])), ""))</f>
        <v>regress</v>
      </c>
      <c r="Q749" cm="1">
        <f t="array" ref="Q749">SUM(--((_xlfn.REGEXTEST(keywords_copy[keyword], "^" &amp; keywords_copy[[#This Row],[keyword]] &amp; ".*")) * (keywords_copy[keep]=1) ))</f>
        <v>1</v>
      </c>
      <c r="R749" t="str" cm="1">
        <f t="array" ref="R749">_xlfn.TEXTJOIN(", ", TRUE, _xlfn._xlws.FILTER(keywords_copy[keyword], (_xlfn.REGEXTEST(keywords_copy[keyword], "^" &amp; keywords_copy[[#This Row],[keyword]] &amp; ".*")) * (keywords_copy[keep]=1), ""))</f>
        <v>regress</v>
      </c>
      <c r="S749" t="str" cm="1">
        <f t="array" ref="S74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750" spans="1:19" hidden="1" x14ac:dyDescent="0.3">
      <c r="A750" t="str">
        <f>IF(NOT(ISBLANK(keywords_copy[[#This Row],[correct value]])), keywords_copy[[#This Row],[correct value]], keywords_copy[[#This Row],[processed]])</f>
        <v>resourc perform</v>
      </c>
      <c r="B750">
        <f>LEN(keywords_copy[[#This Row],[keyword]])</f>
        <v>15</v>
      </c>
      <c r="C750">
        <v>1</v>
      </c>
      <c r="D750">
        <v>1</v>
      </c>
      <c r="E750" t="s">
        <v>746</v>
      </c>
      <c r="F750">
        <v>1</v>
      </c>
      <c r="G750" t="b">
        <f>COUNTA(_xlfn.TEXTSPLIT(keywords_copy[[#This Row],[processed]]," "))=1</f>
        <v>0</v>
      </c>
      <c r="H750" t="s">
        <v>736</v>
      </c>
      <c r="I750" s="2" t="s">
        <v>737</v>
      </c>
      <c r="K750" cm="1">
        <f t="array" ref="K750">SUM(--((_xlfn.REGEXTEST(keywords_copy[keyword], "\b" &amp; keywords_copy[[#This Row],[keyword]] &amp; ".*")) * (keywords_copy[keep]=1) * (keywords_copy[QA]=keywords_copy[[#This Row],[QA]]) *  (keywords_copy[Redundant]&lt;&gt;1)))</f>
        <v>0</v>
      </c>
      <c r="L750" t="str" cm="1">
        <f t="array" ref="L750">_xlfn.TEXTJOIN(", ", TRUE, _xlfn._xlws.FILTER(keywords_copy[keyword], (_xlfn.REGEXTEST(keywords_copy[keyword], "\b" &amp; keywords_copy[[#This Row],[keyword]] &amp; ".*")) * (keywords_copy[keep]=1)  * (keywords_copy[QA]=keywords_copy[[#This Row],[QA]]) *  (keywords_copy[Redundant]&lt;&gt;1), ""))</f>
        <v/>
      </c>
      <c r="M750" cm="1">
        <f t="array" ref="M750">SUM(--(RIGHT(_xlfn.TEXTSPLIT(keywords_copy[[#This Row],[processed]], ," "), 1) = "I"))</f>
        <v>0</v>
      </c>
      <c r="N750" cm="1">
        <f t="array" ref="N750">SUM(--(RIGHT(_xlfn.TEXTSPLIT(keywords_copy[[#This Row],[processed]], ," "), 2) = "bl"))</f>
        <v>0</v>
      </c>
      <c r="O750" cm="1">
        <f t="array" ref="O750">SUM(--(ISNUMBER(SEARCH(keywords_copy[[#This Row],[keyword]], keywords_copy[keyword]))))</f>
        <v>1</v>
      </c>
      <c r="P750" t="str" cm="1">
        <f t="array" ref="P750">_xlfn.TEXTJOIN(", ", TRUE, _xlfn._xlws.FILTER(keywords_copy[keyword], ISNUMBER(SEARCH(keywords_copy[[#This Row],[keyword]], keywords_copy[keyword])), ""))</f>
        <v>resourc perform</v>
      </c>
      <c r="Q750" cm="1">
        <f t="array" ref="Q750">SUM(--((_xlfn.REGEXTEST(keywords_copy[keyword], "^" &amp; keywords_copy[[#This Row],[keyword]] &amp; ".*")) * (keywords_copy[keep]=1) ))</f>
        <v>1</v>
      </c>
      <c r="R750" t="str" cm="1">
        <f t="array" ref="R750">_xlfn.TEXTJOIN(", ", TRUE, _xlfn._xlws.FILTER(keywords_copy[keyword], (_xlfn.REGEXTEST(keywords_copy[keyword], "^" &amp; keywords_copy[[#This Row],[keyword]] &amp; ".*")) * (keywords_copy[keep]=1), ""))</f>
        <v>resourc perform</v>
      </c>
      <c r="S750" t="str" cm="1">
        <f t="array" ref="S75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51" spans="1:19" hidden="1" x14ac:dyDescent="0.3">
      <c r="A751" t="str">
        <f>IF(NOT(ISBLANK(keywords_copy[[#This Row],[correct value]])), keywords_copy[[#This Row],[correct value]], keywords_copy[[#This Row],[processed]])</f>
        <v>resourc usag</v>
      </c>
      <c r="B751">
        <f>LEN(keywords_copy[[#This Row],[keyword]])</f>
        <v>12</v>
      </c>
      <c r="C751">
        <v>1</v>
      </c>
      <c r="D751">
        <v>1</v>
      </c>
      <c r="E751" t="s">
        <v>399</v>
      </c>
      <c r="F751">
        <v>1</v>
      </c>
      <c r="G751" t="b">
        <f>COUNTA(_xlfn.TEXTSPLIT(keywords_copy[[#This Row],[processed]]," "))=1</f>
        <v>0</v>
      </c>
      <c r="H751" t="s">
        <v>410</v>
      </c>
      <c r="I751" s="2" t="s">
        <v>411</v>
      </c>
      <c r="K751" cm="1">
        <f t="array" ref="K751">SUM(--((_xlfn.REGEXTEST(keywords_copy[keyword], "\b" &amp; keywords_copy[[#This Row],[keyword]] &amp; ".*")) * (keywords_copy[keep]=1) * (keywords_copy[QA]=keywords_copy[[#This Row],[QA]]) *  (keywords_copy[Redundant]&lt;&gt;1)))</f>
        <v>0</v>
      </c>
      <c r="L751" t="str" cm="1">
        <f t="array" ref="L751">_xlfn.TEXTJOIN(", ", TRUE, _xlfn._xlws.FILTER(keywords_copy[keyword], (_xlfn.REGEXTEST(keywords_copy[keyword], "\b" &amp; keywords_copy[[#This Row],[keyword]] &amp; ".*")) * (keywords_copy[keep]=1)  * (keywords_copy[QA]=keywords_copy[[#This Row],[QA]]) *  (keywords_copy[Redundant]&lt;&gt;1), ""))</f>
        <v/>
      </c>
      <c r="M751" cm="1">
        <f t="array" ref="M751">SUM(--(RIGHT(_xlfn.TEXTSPLIT(keywords_copy[[#This Row],[processed]], ," "), 1) = "I"))</f>
        <v>0</v>
      </c>
      <c r="N751" cm="1">
        <f t="array" ref="N751">SUM(--(RIGHT(_xlfn.TEXTSPLIT(keywords_copy[[#This Row],[processed]], ," "), 2) = "bl"))</f>
        <v>0</v>
      </c>
      <c r="O751" cm="1">
        <f t="array" ref="O751">SUM(--(ISNUMBER(SEARCH(keywords_copy[[#This Row],[keyword]], keywords_copy[keyword]))))</f>
        <v>1</v>
      </c>
      <c r="P751" t="str" cm="1">
        <f t="array" ref="P751">_xlfn.TEXTJOIN(", ", TRUE, _xlfn._xlws.FILTER(keywords_copy[keyword], ISNUMBER(SEARCH(keywords_copy[[#This Row],[keyword]], keywords_copy[keyword])), ""))</f>
        <v>resourc usag</v>
      </c>
      <c r="Q751" cm="1">
        <f t="array" ref="Q751">SUM(--((_xlfn.REGEXTEST(keywords_copy[keyword], "^" &amp; keywords_copy[[#This Row],[keyword]] &amp; ".*")) * (keywords_copy[keep]=1) ))</f>
        <v>1</v>
      </c>
      <c r="R751" t="str" cm="1">
        <f t="array" ref="R751">_xlfn.TEXTJOIN(", ", TRUE, _xlfn._xlws.FILTER(keywords_copy[keyword], (_xlfn.REGEXTEST(keywords_copy[keyword], "^" &amp; keywords_copy[[#This Row],[keyword]] &amp; ".*")) * (keywords_copy[keep]=1), ""))</f>
        <v>resourc usag</v>
      </c>
      <c r="S751" t="str" cm="1">
        <f t="array" ref="S75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752" spans="1:19" hidden="1" x14ac:dyDescent="0.3">
      <c r="A752" t="str">
        <f>IF(NOT(ISBLANK(keywords_copy[[#This Row],[correct value]])), keywords_copy[[#This Row],[correct value]], keywords_copy[[#This Row],[processed]])</f>
        <v>respons time</v>
      </c>
      <c r="B752">
        <f>LEN(keywords_copy[[#This Row],[keyword]])</f>
        <v>12</v>
      </c>
      <c r="C752">
        <v>1</v>
      </c>
      <c r="D752">
        <v>1</v>
      </c>
      <c r="E752" t="s">
        <v>746</v>
      </c>
      <c r="F752">
        <v>1</v>
      </c>
      <c r="G752" t="b">
        <f>COUNTA(_xlfn.TEXTSPLIT(keywords_copy[[#This Row],[processed]]," "))=1</f>
        <v>0</v>
      </c>
      <c r="H752" t="s">
        <v>637</v>
      </c>
      <c r="I752" s="2" t="s">
        <v>709</v>
      </c>
      <c r="K752" cm="1">
        <f t="array" ref="K752">SUM(--((_xlfn.REGEXTEST(keywords_copy[keyword], "\b" &amp; keywords_copy[[#This Row],[keyword]] &amp; ".*")) * (keywords_copy[keep]=1) * (keywords_copy[QA]=keywords_copy[[#This Row],[QA]]) *  (keywords_copy[Redundant]&lt;&gt;1)))</f>
        <v>0</v>
      </c>
      <c r="L752" t="str" cm="1">
        <f t="array" ref="L752">_xlfn.TEXTJOIN(", ", TRUE, _xlfn._xlws.FILTER(keywords_copy[keyword], (_xlfn.REGEXTEST(keywords_copy[keyword], "\b" &amp; keywords_copy[[#This Row],[keyword]] &amp; ".*")) * (keywords_copy[keep]=1)  * (keywords_copy[QA]=keywords_copy[[#This Row],[QA]]) *  (keywords_copy[Redundant]&lt;&gt;1), ""))</f>
        <v/>
      </c>
      <c r="M752" cm="1">
        <f t="array" ref="M752">SUM(--(RIGHT(_xlfn.TEXTSPLIT(keywords_copy[[#This Row],[processed]], ," "), 1) = "I"))</f>
        <v>0</v>
      </c>
      <c r="N752" cm="1">
        <f t="array" ref="N752">SUM(--(RIGHT(_xlfn.TEXTSPLIT(keywords_copy[[#This Row],[processed]], ," "), 2) = "bl"))</f>
        <v>0</v>
      </c>
      <c r="O752" cm="1">
        <f t="array" ref="O752">SUM(--(ISNUMBER(SEARCH(keywords_copy[[#This Row],[keyword]], keywords_copy[keyword]))))</f>
        <v>2</v>
      </c>
      <c r="P752" t="str" cm="1">
        <f t="array" ref="P752">_xlfn.TEXTJOIN(", ", TRUE, _xlfn._xlws.FILTER(keywords_copy[keyword], ISNUMBER(SEARCH(keywords_copy[[#This Row],[keyword]], keywords_copy[keyword])), ""))</f>
        <v>respons time, respons time</v>
      </c>
      <c r="Q752" cm="1">
        <f t="array" ref="Q752">SUM(--((_xlfn.REGEXTEST(keywords_copy[keyword], "^" &amp; keywords_copy[[#This Row],[keyword]] &amp; ".*")) * (keywords_copy[keep]=1) ))</f>
        <v>1</v>
      </c>
      <c r="R752" t="str" cm="1">
        <f t="array" ref="R752">_xlfn.TEXTJOIN(", ", TRUE, _xlfn._xlws.FILTER(keywords_copy[keyword], (_xlfn.REGEXTEST(keywords_copy[keyword], "^" &amp; keywords_copy[[#This Row],[keyword]] &amp; ".*")) * (keywords_copy[keep]=1), ""))</f>
        <v>respons time</v>
      </c>
      <c r="S752" t="str" cm="1">
        <f t="array" ref="S75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53" spans="1:19" hidden="1" x14ac:dyDescent="0.3">
      <c r="A753" t="str">
        <f>IF(NOT(ISBLANK(keywords_copy[[#This Row],[correct value]])), keywords_copy[[#This Row],[correct value]], keywords_copy[[#This Row],[processed]])</f>
        <v>responsibil</v>
      </c>
      <c r="B753">
        <f>LEN(keywords_copy[[#This Row],[keyword]])</f>
        <v>11</v>
      </c>
      <c r="C753">
        <v>0</v>
      </c>
      <c r="D753">
        <v>1</v>
      </c>
      <c r="E753" t="s">
        <v>541</v>
      </c>
      <c r="G753" t="b">
        <f>COUNTA(_xlfn.TEXTSPLIT(keywords_copy[[#This Row],[processed]]," "))=1</f>
        <v>1</v>
      </c>
      <c r="H753" t="s">
        <v>510</v>
      </c>
      <c r="I753" s="2" t="s">
        <v>510</v>
      </c>
      <c r="K753" cm="1">
        <f t="array" ref="K753">SUM(--((_xlfn.REGEXTEST(keywords_copy[keyword], "\b" &amp; keywords_copy[[#This Row],[keyword]] &amp; ".*")) * (keywords_copy[keep]=1) * (keywords_copy[QA]=keywords_copy[[#This Row],[QA]]) *  (keywords_copy[Redundant]&lt;&gt;1)))</f>
        <v>1</v>
      </c>
      <c r="L753" t="str" cm="1">
        <f t="array" ref="L753">_xlfn.TEXTJOIN(", ", TRUE, _xlfn._xlws.FILTER(keywords_copy[keyword], (_xlfn.REGEXTEST(keywords_copy[keyword], "\b" &amp; keywords_copy[[#This Row],[keyword]] &amp; ".*")) * (keywords_copy[keep]=1)  * (keywords_copy[QA]=keywords_copy[[#This Row],[QA]]) *  (keywords_copy[Redundant]&lt;&gt;1), ""))</f>
        <v>responsibil</v>
      </c>
      <c r="M753" cm="1">
        <f t="array" ref="M753">SUM(--(RIGHT(_xlfn.TEXTSPLIT(keywords_copy[[#This Row],[processed]], ," "), 1) = "I"))</f>
        <v>0</v>
      </c>
      <c r="N753" cm="1">
        <f t="array" ref="N753">SUM(--(RIGHT(_xlfn.TEXTSPLIT(keywords_copy[[#This Row],[processed]], ," "), 2) = "bl"))</f>
        <v>0</v>
      </c>
      <c r="O753" cm="1">
        <f t="array" ref="O753">SUM(--(ISNUMBER(SEARCH(keywords_copy[[#This Row],[keyword]], keywords_copy[keyword]))))</f>
        <v>1</v>
      </c>
      <c r="P753" t="str" cm="1">
        <f t="array" ref="P753">_xlfn.TEXTJOIN(", ", TRUE, _xlfn._xlws.FILTER(keywords_copy[keyword], ISNUMBER(SEARCH(keywords_copy[[#This Row],[keyword]], keywords_copy[keyword])), ""))</f>
        <v>responsibil</v>
      </c>
      <c r="Q753" cm="1">
        <f t="array" ref="Q753">SUM(--((_xlfn.REGEXTEST(keywords_copy[keyword], "^" &amp; keywords_copy[[#This Row],[keyword]] &amp; ".*")) * (keywords_copy[keep]=1) ))</f>
        <v>1</v>
      </c>
      <c r="R753" t="str" cm="1">
        <f t="array" ref="R753">_xlfn.TEXTJOIN(", ", TRUE, _xlfn._xlws.FILTER(keywords_copy[keyword], (_xlfn.REGEXTEST(keywords_copy[keyword], "^" &amp; keywords_copy[[#This Row],[keyword]] &amp; ".*")) * (keywords_copy[keep]=1), ""))</f>
        <v>responsibil</v>
      </c>
      <c r="S753" t="str" cm="1">
        <f t="array" ref="S75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54" spans="1:19" hidden="1" x14ac:dyDescent="0.3">
      <c r="A754" t="str">
        <f>IF(NOT(ISBLANK(keywords_copy[[#This Row],[correct value]])), keywords_copy[[#This Row],[correct value]], keywords_copy[[#This Row],[processed]])</f>
        <v>close</v>
      </c>
      <c r="B754">
        <f>LEN(keywords_copy[[#This Row],[keyword]])</f>
        <v>5</v>
      </c>
      <c r="C754">
        <v>0</v>
      </c>
      <c r="D754">
        <v>1</v>
      </c>
      <c r="E754" t="s">
        <v>1383</v>
      </c>
      <c r="G754" t="b">
        <f>COUNTA(_xlfn.TEXTSPLIT(keywords_copy[[#This Row],[processed]]," "))=1</f>
        <v>1</v>
      </c>
      <c r="H754" t="s">
        <v>1308</v>
      </c>
      <c r="I754" s="2" t="s">
        <v>1308</v>
      </c>
      <c r="K754" cm="1">
        <f t="array" ref="K754">SUM(--((_xlfn.REGEXTEST(keywords_copy[keyword], "\b" &amp; keywords_copy[[#This Row],[keyword]] &amp; ".*")) * (keywords_copy[keep]=1) * (keywords_copy[QA]=keywords_copy[[#This Row],[QA]]) *  (keywords_copy[Redundant]&lt;&gt;1)))</f>
        <v>1</v>
      </c>
      <c r="L754" t="str" cm="1">
        <f t="array" ref="L754">_xlfn.TEXTJOIN(", ", TRUE, _xlfn._xlws.FILTER(keywords_copy[keyword], (_xlfn.REGEXTEST(keywords_copy[keyword], "\b" &amp; keywords_copy[[#This Row],[keyword]] &amp; ".*")) * (keywords_copy[keep]=1)  * (keywords_copy[QA]=keywords_copy[[#This Row],[QA]]) *  (keywords_copy[Redundant]&lt;&gt;1), ""))</f>
        <v>close</v>
      </c>
      <c r="M754" cm="1">
        <f t="array" ref="M754">SUM(--(RIGHT(_xlfn.TEXTSPLIT(keywords_copy[[#This Row],[processed]], ," "), 1) = "I"))</f>
        <v>0</v>
      </c>
      <c r="N754" cm="1">
        <f t="array" ref="N754">SUM(--(RIGHT(_xlfn.TEXTSPLIT(keywords_copy[[#This Row],[processed]], ," "), 2) = "bl"))</f>
        <v>0</v>
      </c>
      <c r="O754" cm="1">
        <f t="array" ref="O754">SUM(--(ISNUMBER(SEARCH(keywords_copy[[#This Row],[keyword]], keywords_copy[keyword]))))</f>
        <v>1</v>
      </c>
      <c r="P754" t="str" cm="1">
        <f t="array" ref="P754">_xlfn.TEXTJOIN(", ", TRUE, _xlfn._xlws.FILTER(keywords_copy[keyword], ISNUMBER(SEARCH(keywords_copy[[#This Row],[keyword]], keywords_copy[keyword])), ""))</f>
        <v>close</v>
      </c>
      <c r="Q754" cm="1">
        <f t="array" ref="Q754">SUM(--((_xlfn.REGEXTEST(keywords_copy[keyword], "^" &amp; keywords_copy[[#This Row],[keyword]] &amp; ".*")) * (keywords_copy[keep]=1) ))</f>
        <v>1</v>
      </c>
      <c r="R754" t="str" cm="1">
        <f t="array" ref="R754">_xlfn.TEXTJOIN(", ", TRUE, _xlfn._xlws.FILTER(keywords_copy[keyword], (_xlfn.REGEXTEST(keywords_copy[keyword], "^" &amp; keywords_copy[[#This Row],[keyword]] &amp; ".*")) * (keywords_copy[keep]=1), ""))</f>
        <v>close</v>
      </c>
      <c r="S754" t="str" cm="1">
        <f t="array" ref="S75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755" spans="1:19" hidden="1" x14ac:dyDescent="0.3">
      <c r="A755" t="str">
        <f>IF(NOT(ISBLANK(keywords_copy[[#This Row],[correct value]])), keywords_copy[[#This Row],[correct value]], keywords_copy[[#This Row],[processed]])</f>
        <v>restor</v>
      </c>
      <c r="B755">
        <f>LEN(keywords_copy[[#This Row],[keyword]])</f>
        <v>6</v>
      </c>
      <c r="C755">
        <v>0</v>
      </c>
      <c r="D755">
        <v>1</v>
      </c>
      <c r="E755" t="s">
        <v>131</v>
      </c>
      <c r="G755" t="b">
        <f>COUNTA(_xlfn.TEXTSPLIT(keywords_copy[[#This Row],[processed]]," "))=1</f>
        <v>1</v>
      </c>
      <c r="H755" t="s">
        <v>180</v>
      </c>
      <c r="I755" t="s">
        <v>215</v>
      </c>
      <c r="K755" cm="1">
        <f t="array" ref="K755">SUM(--((_xlfn.REGEXTEST(keywords_copy[keyword], "\b" &amp; keywords_copy[[#This Row],[keyword]] &amp; ".*")) * (keywords_copy[keep]=1) * (keywords_copy[QA]=keywords_copy[[#This Row],[QA]]) *  (keywords_copy[Redundant]&lt;&gt;1)))</f>
        <v>1</v>
      </c>
      <c r="L755" t="str" cm="1">
        <f t="array" ref="L755">_xlfn.TEXTJOIN(", ", TRUE, _xlfn._xlws.FILTER(keywords_copy[keyword], (_xlfn.REGEXTEST(keywords_copy[keyword], "\b" &amp; keywords_copy[[#This Row],[keyword]] &amp; ".*")) * (keywords_copy[keep]=1)  * (keywords_copy[QA]=keywords_copy[[#This Row],[QA]]) *  (keywords_copy[Redundant]&lt;&gt;1), ""))</f>
        <v>restor</v>
      </c>
      <c r="M755" cm="1">
        <f t="array" ref="M755">SUM(--(RIGHT(_xlfn.TEXTSPLIT(keywords_copy[[#This Row],[processed]], ," "), 1) = "I"))</f>
        <v>0</v>
      </c>
      <c r="N755" cm="1">
        <f t="array" ref="N755">SUM(--(RIGHT(_xlfn.TEXTSPLIT(keywords_copy[[#This Row],[processed]], ," "), 2) = "bl"))</f>
        <v>0</v>
      </c>
      <c r="O755" cm="1">
        <f t="array" ref="O755">SUM(--(ISNUMBER(SEARCH(keywords_copy[[#This Row],[keyword]], keywords_copy[keyword]))))</f>
        <v>2</v>
      </c>
      <c r="P755" t="str" cm="1">
        <f t="array" ref="P755">_xlfn.TEXTJOIN(", ", TRUE, _xlfn._xlws.FILTER(keywords_copy[keyword], ISNUMBER(SEARCH(keywords_copy[[#This Row],[keyword]], keywords_copy[keyword])), ""))</f>
        <v>restor, restor</v>
      </c>
      <c r="Q755" cm="1">
        <f t="array" ref="Q755">SUM(--((_xlfn.REGEXTEST(keywords_copy[keyword], "^" &amp; keywords_copy[[#This Row],[keyword]] &amp; ".*")) * (keywords_copy[keep]=1) ))</f>
        <v>2</v>
      </c>
      <c r="R755" t="str" cm="1">
        <f t="array" ref="R755">_xlfn.TEXTJOIN(", ", TRUE, _xlfn._xlws.FILTER(keywords_copy[keyword], (_xlfn.REGEXTEST(keywords_copy[keyword], "^" &amp; keywords_copy[[#This Row],[keyword]] &amp; ".*")) * (keywords_copy[keep]=1), ""))</f>
        <v>restor, restor</v>
      </c>
      <c r="S755" t="str" cm="1">
        <f t="array" ref="S755">""""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56" spans="1:19" hidden="1" x14ac:dyDescent="0.3">
      <c r="A756" t="str">
        <f>IF(NOT(ISBLANK(keywords_copy[[#This Row],[correct value]])), keywords_copy[[#This Row],[correct value]], keywords_copy[[#This Row],[processed]])</f>
        <v>restor</v>
      </c>
      <c r="B756">
        <f>LEN(keywords_copy[[#This Row],[keyword]])</f>
        <v>6</v>
      </c>
      <c r="C756">
        <v>0</v>
      </c>
      <c r="D756">
        <v>1</v>
      </c>
      <c r="E756" t="s">
        <v>861</v>
      </c>
      <c r="G756" t="b">
        <f>COUNTA(_xlfn.TEXTSPLIT(keywords_copy[[#This Row],[processed]]," "))=1</f>
        <v>1</v>
      </c>
      <c r="H756" t="s">
        <v>180</v>
      </c>
      <c r="I756" s="2" t="s">
        <v>215</v>
      </c>
      <c r="K756" cm="1">
        <f t="array" ref="K756">SUM(--((_xlfn.REGEXTEST(keywords_copy[keyword], "\b" &amp; keywords_copy[[#This Row],[keyword]] &amp; ".*")) * (keywords_copy[keep]=1) * (keywords_copy[QA]=keywords_copy[[#This Row],[QA]]) *  (keywords_copy[Redundant]&lt;&gt;1)))</f>
        <v>1</v>
      </c>
      <c r="L756" t="str" cm="1">
        <f t="array" ref="L756">_xlfn.TEXTJOIN(", ", TRUE, _xlfn._xlws.FILTER(keywords_copy[keyword], (_xlfn.REGEXTEST(keywords_copy[keyword], "\b" &amp; keywords_copy[[#This Row],[keyword]] &amp; ".*")) * (keywords_copy[keep]=1)  * (keywords_copy[QA]=keywords_copy[[#This Row],[QA]]) *  (keywords_copy[Redundant]&lt;&gt;1), ""))</f>
        <v>restor</v>
      </c>
      <c r="M756" cm="1">
        <f t="array" ref="M756">SUM(--(RIGHT(_xlfn.TEXTSPLIT(keywords_copy[[#This Row],[processed]], ," "), 1) = "I"))</f>
        <v>0</v>
      </c>
      <c r="N756" cm="1">
        <f t="array" ref="N756">SUM(--(RIGHT(_xlfn.TEXTSPLIT(keywords_copy[[#This Row],[processed]], ," "), 2) = "bl"))</f>
        <v>0</v>
      </c>
      <c r="O756" cm="1">
        <f t="array" ref="O756">SUM(--(ISNUMBER(SEARCH(keywords_copy[[#This Row],[keyword]], keywords_copy[keyword]))))</f>
        <v>2</v>
      </c>
      <c r="P756" t="str" cm="1">
        <f t="array" ref="P756">_xlfn.TEXTJOIN(", ", TRUE, _xlfn._xlws.FILTER(keywords_copy[keyword], ISNUMBER(SEARCH(keywords_copy[[#This Row],[keyword]], keywords_copy[keyword])), ""))</f>
        <v>restor, restor</v>
      </c>
      <c r="Q756" cm="1">
        <f t="array" ref="Q756">SUM(--((_xlfn.REGEXTEST(keywords_copy[keyword], "^" &amp; keywords_copy[[#This Row],[keyword]] &amp; ".*")) * (keywords_copy[keep]=1) ))</f>
        <v>2</v>
      </c>
      <c r="R756" t="str" cm="1">
        <f t="array" ref="R756">_xlfn.TEXTJOIN(", ", TRUE, _xlfn._xlws.FILTER(keywords_copy[keyword], (_xlfn.REGEXTEST(keywords_copy[keyword], "^" &amp; keywords_copy[[#This Row],[keyword]] &amp; ".*")) * (keywords_copy[keep]=1), ""))</f>
        <v>restor, restor</v>
      </c>
      <c r="S756" t="str" cm="1">
        <f t="array" ref="S75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57" spans="1:19" hidden="1" x14ac:dyDescent="0.3">
      <c r="A757" t="str">
        <f>IF(NOT(ISBLANK(keywords_copy[[#This Row],[correct value]])), keywords_copy[[#This Row],[correct value]], keywords_copy[[#This Row],[processed]])</f>
        <v>review</v>
      </c>
      <c r="B757">
        <f>LEN(keywords_copy[[#This Row],[keyword]])</f>
        <v>6</v>
      </c>
      <c r="C757">
        <v>0</v>
      </c>
      <c r="D757">
        <v>1</v>
      </c>
      <c r="E757" t="s">
        <v>969</v>
      </c>
      <c r="G757" t="b">
        <f>COUNTA(_xlfn.TEXTSPLIT(keywords_copy[[#This Row],[processed]]," "))=1</f>
        <v>1</v>
      </c>
      <c r="H757" t="s">
        <v>913</v>
      </c>
      <c r="I757" s="2" t="s">
        <v>913</v>
      </c>
      <c r="K757" cm="1">
        <f t="array" ref="K757">SUM(--((_xlfn.REGEXTEST(keywords_copy[keyword], "\b" &amp; keywords_copy[[#This Row],[keyword]] &amp; ".*")) * (keywords_copy[keep]=1) * (keywords_copy[QA]=keywords_copy[[#This Row],[QA]]) *  (keywords_copy[Redundant]&lt;&gt;1)))</f>
        <v>1</v>
      </c>
      <c r="L757" t="str" cm="1">
        <f t="array" ref="L757">_xlfn.TEXTJOIN(", ", TRUE, _xlfn._xlws.FILTER(keywords_copy[keyword], (_xlfn.REGEXTEST(keywords_copy[keyword], "\b" &amp; keywords_copy[[#This Row],[keyword]] &amp; ".*")) * (keywords_copy[keep]=1)  * (keywords_copy[QA]=keywords_copy[[#This Row],[QA]]) *  (keywords_copy[Redundant]&lt;&gt;1), ""))</f>
        <v>review</v>
      </c>
      <c r="M757" cm="1">
        <f t="array" ref="M757">SUM(--(RIGHT(_xlfn.TEXTSPLIT(keywords_copy[[#This Row],[processed]], ," "), 1) = "I"))</f>
        <v>0</v>
      </c>
      <c r="N757" cm="1">
        <f t="array" ref="N757">SUM(--(RIGHT(_xlfn.TEXTSPLIT(keywords_copy[[#This Row],[processed]], ," "), 2) = "bl"))</f>
        <v>0</v>
      </c>
      <c r="O757" cm="1">
        <f t="array" ref="O757">SUM(--(ISNUMBER(SEARCH(keywords_copy[[#This Row],[keyword]], keywords_copy[keyword]))))</f>
        <v>3</v>
      </c>
      <c r="P757" t="str" cm="1">
        <f t="array" ref="P757">_xlfn.TEXTJOIN(", ", TRUE, _xlfn._xlws.FILTER(keywords_copy[keyword], ISNUMBER(SEARCH(keywords_copy[[#This Row],[keyword]], keywords_copy[keyword])), ""))</f>
        <v>code review, review, review</v>
      </c>
      <c r="Q757" cm="1">
        <f t="array" ref="Q757">SUM(--((_xlfn.REGEXTEST(keywords_copy[keyword], "^" &amp; keywords_copy[[#This Row],[keyword]] &amp; ".*")) * (keywords_copy[keep]=1) ))</f>
        <v>2</v>
      </c>
      <c r="R757" t="str" cm="1">
        <f t="array" ref="R757">_xlfn.TEXTJOIN(", ", TRUE, _xlfn._xlws.FILTER(keywords_copy[keyword], (_xlfn.REGEXTEST(keywords_copy[keyword], "^" &amp; keywords_copy[[#This Row],[keyword]] &amp; ".*")) * (keywords_copy[keep]=1), ""))</f>
        <v>review, review</v>
      </c>
      <c r="S757" t="str" cm="1">
        <f t="array" ref="S75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58" spans="1:19" hidden="1" x14ac:dyDescent="0.3">
      <c r="A758" t="str">
        <f>IF(NOT(ISBLANK(keywords_copy[[#This Row],[correct value]])), keywords_copy[[#This Row],[correct value]], keywords_copy[[#This Row],[processed]])</f>
        <v>error</v>
      </c>
      <c r="B758">
        <f>LEN(keywords_copy[[#This Row],[keyword]])</f>
        <v>5</v>
      </c>
      <c r="C758">
        <v>0</v>
      </c>
      <c r="D758">
        <v>1</v>
      </c>
      <c r="E758" t="s">
        <v>1383</v>
      </c>
      <c r="G758" t="b">
        <f>COUNTA(_xlfn.TEXTSPLIT(keywords_copy[[#This Row],[processed]]," "))=1</f>
        <v>1</v>
      </c>
      <c r="H758" t="s">
        <v>162</v>
      </c>
      <c r="I758" s="2" t="s">
        <v>162</v>
      </c>
      <c r="K758" cm="1">
        <f t="array" ref="K758">SUM(--((_xlfn.REGEXTEST(keywords_copy[keyword], "\b" &amp; keywords_copy[[#This Row],[keyword]] &amp; ".*")) * (keywords_copy[keep]=1) * (keywords_copy[QA]=keywords_copy[[#This Row],[QA]]) *  (keywords_copy[Redundant]&lt;&gt;1)))</f>
        <v>1</v>
      </c>
      <c r="L758" t="str" cm="1">
        <f t="array" ref="L758">_xlfn.TEXTJOIN(", ", TRUE, _xlfn._xlws.FILTER(keywords_copy[keyword], (_xlfn.REGEXTEST(keywords_copy[keyword], "\b" &amp; keywords_copy[[#This Row],[keyword]] &amp; ".*")) * (keywords_copy[keep]=1)  * (keywords_copy[QA]=keywords_copy[[#This Row],[QA]]) *  (keywords_copy[Redundant]&lt;&gt;1), ""))</f>
        <v>error</v>
      </c>
      <c r="M758" cm="1">
        <f t="array" ref="M758">SUM(--(RIGHT(_xlfn.TEXTSPLIT(keywords_copy[[#This Row],[processed]], ," "), 1) = "I"))</f>
        <v>0</v>
      </c>
      <c r="N758" cm="1">
        <f t="array" ref="N758">SUM(--(RIGHT(_xlfn.TEXTSPLIT(keywords_copy[[#This Row],[processed]], ," "), 2) = "bl"))</f>
        <v>0</v>
      </c>
      <c r="O758" cm="1">
        <f t="array" ref="O758">SUM(--(ISNUMBER(SEARCH(keywords_copy[[#This Row],[keyword]], keywords_copy[keyword]))))</f>
        <v>4</v>
      </c>
      <c r="P758" t="str" cm="1">
        <f t="array" ref="P758">_xlfn.TEXTJOIN(", ", TRUE, _xlfn._xlws.FILTER(keywords_copy[keyword], ISNUMBER(SEARCH(keywords_copy[[#This Row],[keyword]], keywords_copy[keyword])), ""))</f>
        <v>error, error, error, error</v>
      </c>
      <c r="Q758" cm="1">
        <f t="array" ref="Q758">SUM(--((_xlfn.REGEXTEST(keywords_copy[keyword], "^" &amp; keywords_copy[[#This Row],[keyword]] &amp; ".*")) * (keywords_copy[keep]=1) ))</f>
        <v>4</v>
      </c>
      <c r="R758" t="str" cm="1">
        <f t="array" ref="R758">_xlfn.TEXTJOIN(", ", TRUE, _xlfn._xlws.FILTER(keywords_copy[keyword], (_xlfn.REGEXTEST(keywords_copy[keyword], "^" &amp; keywords_copy[[#This Row],[keyword]] &amp; ".*")) * (keywords_copy[keep]=1), ""))</f>
        <v>error, error, error, error</v>
      </c>
      <c r="S758" t="str" cm="1">
        <f t="array" ref="S75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759" spans="1:19" hidden="1" x14ac:dyDescent="0.3">
      <c r="A759" t="str">
        <f>IF(NOT(ISBLANK(keywords_copy[[#This Row],[correct value]])), keywords_copy[[#This Row],[correct value]], keywords_copy[[#This Row],[processed]])</f>
        <v>revok</v>
      </c>
      <c r="B759">
        <f>LEN(keywords_copy[[#This Row],[keyword]])</f>
        <v>5</v>
      </c>
      <c r="C759">
        <v>1</v>
      </c>
      <c r="D759">
        <v>1</v>
      </c>
      <c r="E759" t="s">
        <v>1184</v>
      </c>
      <c r="G759" t="b">
        <f>COUNTA(_xlfn.TEXTSPLIT(keywords_copy[[#This Row],[processed]]," "))=1</f>
        <v>1</v>
      </c>
      <c r="H759" t="s">
        <v>1100</v>
      </c>
      <c r="I759" s="2" t="s">
        <v>1101</v>
      </c>
      <c r="K759" cm="1">
        <f t="array" ref="K759">SUM(--((_xlfn.REGEXTEST(keywords_copy[keyword], "\b" &amp; keywords_copy[[#This Row],[keyword]] &amp; ".*")) * (keywords_copy[keep]=1) * (keywords_copy[QA]=keywords_copy[[#This Row],[QA]]) *  (keywords_copy[Redundant]&lt;&gt;1)))</f>
        <v>1</v>
      </c>
      <c r="L759" t="str" cm="1">
        <f t="array" ref="L759">_xlfn.TEXTJOIN(", ", TRUE, _xlfn._xlws.FILTER(keywords_copy[keyword], (_xlfn.REGEXTEST(keywords_copy[keyword], "\b" &amp; keywords_copy[[#This Row],[keyword]] &amp; ".*")) * (keywords_copy[keep]=1)  * (keywords_copy[QA]=keywords_copy[[#This Row],[QA]]) *  (keywords_copy[Redundant]&lt;&gt;1), ""))</f>
        <v>revok</v>
      </c>
      <c r="M759" cm="1">
        <f t="array" ref="M759">SUM(--(RIGHT(_xlfn.TEXTSPLIT(keywords_copy[[#This Row],[processed]], ," "), 1) = "I"))</f>
        <v>0</v>
      </c>
      <c r="N759" cm="1">
        <f t="array" ref="N759">SUM(--(RIGHT(_xlfn.TEXTSPLIT(keywords_copy[[#This Row],[processed]], ," "), 2) = "bl"))</f>
        <v>0</v>
      </c>
      <c r="O759" cm="1">
        <f t="array" ref="O759">SUM(--(ISNUMBER(SEARCH(keywords_copy[[#This Row],[keyword]], keywords_copy[keyword]))))</f>
        <v>1</v>
      </c>
      <c r="P759" t="str" cm="1">
        <f t="array" ref="P759">_xlfn.TEXTJOIN(", ", TRUE, _xlfn._xlws.FILTER(keywords_copy[keyword], ISNUMBER(SEARCH(keywords_copy[[#This Row],[keyword]], keywords_copy[keyword])), ""))</f>
        <v>revok</v>
      </c>
      <c r="Q759" cm="1">
        <f t="array" ref="Q759">SUM(--((_xlfn.REGEXTEST(keywords_copy[keyword], "^" &amp; keywords_copy[[#This Row],[keyword]] &amp; ".*")) * (keywords_copy[keep]=1) ))</f>
        <v>1</v>
      </c>
      <c r="R759" t="str" cm="1">
        <f t="array" ref="R759">_xlfn.TEXTJOIN(", ", TRUE, _xlfn._xlws.FILTER(keywords_copy[keyword], (_xlfn.REGEXTEST(keywords_copy[keyword], "^" &amp; keywords_copy[[#This Row],[keyword]] &amp; ".*")) * (keywords_copy[keep]=1), ""))</f>
        <v>revok</v>
      </c>
      <c r="S759" t="str" cm="1">
        <f t="array" ref="S75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60" spans="1:19" hidden="1" x14ac:dyDescent="0.3">
      <c r="A760" t="str">
        <f>IF(NOT(ISBLANK(keywords_copy[[#This Row],[correct value]])), keywords_copy[[#This Row],[correct value]], keywords_copy[[#This Row],[processed]])</f>
        <v>retransmit</v>
      </c>
      <c r="B760">
        <f>LEN(keywords_copy[[#This Row],[keyword]])</f>
        <v>10</v>
      </c>
      <c r="C760">
        <v>1</v>
      </c>
      <c r="D760">
        <v>1</v>
      </c>
      <c r="E760" t="s">
        <v>746</v>
      </c>
      <c r="G760" t="b">
        <f>COUNTA(_xlfn.TEXTSPLIT(keywords_copy[[#This Row],[processed]]," "))=1</f>
        <v>1</v>
      </c>
      <c r="H760" t="s">
        <v>685</v>
      </c>
      <c r="I760" s="2" t="s">
        <v>686</v>
      </c>
      <c r="K760" cm="1">
        <f t="array" ref="K760">SUM(--((_xlfn.REGEXTEST(keywords_copy[keyword], "\b" &amp; keywords_copy[[#This Row],[keyword]] &amp; ".*")) * (keywords_copy[keep]=1) * (keywords_copy[QA]=keywords_copy[[#This Row],[QA]]) *  (keywords_copy[Redundant]&lt;&gt;1)))</f>
        <v>1</v>
      </c>
      <c r="L760" t="str" cm="1">
        <f t="array" ref="L760">_xlfn.TEXTJOIN(", ", TRUE, _xlfn._xlws.FILTER(keywords_copy[keyword], (_xlfn.REGEXTEST(keywords_copy[keyword], "\b" &amp; keywords_copy[[#This Row],[keyword]] &amp; ".*")) * (keywords_copy[keep]=1)  * (keywords_copy[QA]=keywords_copy[[#This Row],[QA]]) *  (keywords_copy[Redundant]&lt;&gt;1), ""))</f>
        <v>retransmit</v>
      </c>
      <c r="M760" cm="1">
        <f t="array" ref="M760">SUM(--(RIGHT(_xlfn.TEXTSPLIT(keywords_copy[[#This Row],[processed]], ," "), 1) = "I"))</f>
        <v>0</v>
      </c>
      <c r="N760" cm="1">
        <f t="array" ref="N760">SUM(--(RIGHT(_xlfn.TEXTSPLIT(keywords_copy[[#This Row],[processed]], ," "), 2) = "bl"))</f>
        <v>0</v>
      </c>
      <c r="O760" cm="1">
        <f t="array" ref="O760">SUM(--(ISNUMBER(SEARCH(keywords_copy[[#This Row],[keyword]], keywords_copy[keyword]))))</f>
        <v>1</v>
      </c>
      <c r="P760" t="str" cm="1">
        <f t="array" ref="P760">_xlfn.TEXTJOIN(", ", TRUE, _xlfn._xlws.FILTER(keywords_copy[keyword], ISNUMBER(SEARCH(keywords_copy[[#This Row],[keyword]], keywords_copy[keyword])), ""))</f>
        <v>retransmit</v>
      </c>
      <c r="Q760" cm="1">
        <f t="array" ref="Q760">SUM(--((_xlfn.REGEXTEST(keywords_copy[keyword], "^" &amp; keywords_copy[[#This Row],[keyword]] &amp; ".*")) * (keywords_copy[keep]=1) ))</f>
        <v>1</v>
      </c>
      <c r="R760" t="str" cm="1">
        <f t="array" ref="R760">_xlfn.TEXTJOIN(", ", TRUE, _xlfn._xlws.FILTER(keywords_copy[keyword], (_xlfn.REGEXTEST(keywords_copy[keyword], "^" &amp; keywords_copy[[#This Row],[keyword]] &amp; ".*")) * (keywords_copy[keep]=1), ""))</f>
        <v>retransmit</v>
      </c>
      <c r="S760" t="str" cm="1">
        <f t="array" ref="S76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761" spans="1:19" x14ac:dyDescent="0.3">
      <c r="A761" s="6" t="str">
        <f>IF(NOT(ISBLANK(keywords_copy[[#This Row],[correct value]])), keywords_copy[[#This Row],[correct value]], keywords_copy[[#This Row],[processed]])</f>
        <v>rgt</v>
      </c>
      <c r="B761" s="6">
        <f>LEN(keywords_copy[[#This Row],[keyword]])</f>
        <v>3</v>
      </c>
      <c r="C761">
        <v>0</v>
      </c>
      <c r="D761">
        <v>0</v>
      </c>
      <c r="E761" t="s">
        <v>861</v>
      </c>
      <c r="G761" t="b">
        <f>COUNTA(_xlfn.TEXTSPLIT(keywords_copy[[#This Row],[processed]]," "))=1</f>
        <v>1</v>
      </c>
      <c r="H761" t="s">
        <v>786</v>
      </c>
      <c r="I761" t="s">
        <v>787</v>
      </c>
      <c r="K761" cm="1">
        <f t="array" ref="K761">SUM(--((_xlfn.REGEXTEST(keywords_copy[keyword], "\b" &amp; keywords_copy[[#This Row],[keyword]] &amp; ".*")) * (keywords_copy[keep]=1) * (keywords_copy[QA]=keywords_copy[[#This Row],[QA]]) *  (keywords_copy[Redundant]&lt;&gt;1)))</f>
        <v>0</v>
      </c>
      <c r="L761" t="str" cm="1">
        <f t="array" ref="L761">_xlfn.TEXTJOIN(", ", TRUE, _xlfn._xlws.FILTER(keywords_copy[keyword], (_xlfn.REGEXTEST(keywords_copy[keyword], "\b" &amp; keywords_copy[[#This Row],[keyword]] &amp; ".*")) * (keywords_copy[keep]=1)  * (keywords_copy[QA]=keywords_copy[[#This Row],[QA]]) *  (keywords_copy[Redundant]&lt;&gt;1), ""))</f>
        <v/>
      </c>
      <c r="M761" cm="1">
        <f t="array" ref="M761">SUM(--(RIGHT(_xlfn.TEXTSPLIT(keywords_copy[[#This Row],[processed]], ," "), 1) = "I"))</f>
        <v>0</v>
      </c>
      <c r="N761" cm="1">
        <f t="array" ref="N761">SUM(--(RIGHT(_xlfn.TEXTSPLIT(keywords_copy[[#This Row],[processed]], ," "), 2) = "bl"))</f>
        <v>0</v>
      </c>
      <c r="O761" cm="1">
        <f t="array" ref="O761">SUM(--(ISNUMBER(SEARCH(keywords_copy[[#This Row],[keyword]], keywords_copy[keyword]))))</f>
        <v>1</v>
      </c>
      <c r="P761" t="str" cm="1">
        <f t="array" ref="P761">_xlfn.TEXTJOIN(", ", TRUE, _xlfn._xlws.FILTER(keywords_copy[keyword], ISNUMBER(SEARCH(keywords_copy[[#This Row],[keyword]], keywords_copy[keyword])), ""))</f>
        <v>rgt</v>
      </c>
      <c r="Q761" cm="1">
        <f t="array" ref="Q761">SUM(--((_xlfn.REGEXTEST(keywords_copy[keyword], "^" &amp; keywords_copy[[#This Row],[keyword]] &amp; ".*")) * (keywords_copy[keep]=1) ))</f>
        <v>0</v>
      </c>
      <c r="R761" t="str" cm="1">
        <f t="array" ref="R761">_xlfn.TEXTJOIN(", ", TRUE, _xlfn._xlws.FILTER(keywords_copy[keyword], (_xlfn.REGEXTEST(keywords_copy[keyword], "^" &amp; keywords_copy[[#This Row],[keyword]] &amp; ".*")) * (keywords_copy[keep]=1), ""))</f>
        <v/>
      </c>
      <c r="S761" t="str" cm="1">
        <f t="array" ref="S76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62" spans="1:19" hidden="1" x14ac:dyDescent="0.3">
      <c r="A762" t="str">
        <f>IF(NOT(ISBLANK(keywords_copy[[#This Row],[correct value]])), keywords_copy[[#This Row],[correct value]], keywords_copy[[#This Row],[processed]])</f>
        <v>reu</v>
      </c>
      <c r="B762">
        <f>LEN(keywords_copy[[#This Row],[keyword]])</f>
        <v>3</v>
      </c>
      <c r="C762">
        <v>0</v>
      </c>
      <c r="D762">
        <v>1</v>
      </c>
      <c r="E762" t="s">
        <v>541</v>
      </c>
      <c r="G762" t="b">
        <f>COUNTA(_xlfn.TEXTSPLIT(keywords_copy[[#This Row],[processed]]," "))=1</f>
        <v>1</v>
      </c>
      <c r="H762" t="s">
        <v>515</v>
      </c>
      <c r="I762" s="2" t="s">
        <v>516</v>
      </c>
      <c r="K762" cm="1">
        <f t="array" ref="K762">SUM(--((_xlfn.REGEXTEST(keywords_copy[keyword], "\b" &amp; keywords_copy[[#This Row],[keyword]] &amp; ".*")) * (keywords_copy[keep]=1) * (keywords_copy[QA]=keywords_copy[[#This Row],[QA]]) *  (keywords_copy[Redundant]&lt;&gt;1)))</f>
        <v>1</v>
      </c>
      <c r="L762" t="str" cm="1">
        <f t="array" ref="L762">_xlfn.TEXTJOIN(", ", TRUE, _xlfn._xlws.FILTER(keywords_copy[keyword], (_xlfn.REGEXTEST(keywords_copy[keyword], "\b" &amp; keywords_copy[[#This Row],[keyword]] &amp; ".*")) * (keywords_copy[keep]=1)  * (keywords_copy[QA]=keywords_copy[[#This Row],[QA]]) *  (keywords_copy[Redundant]&lt;&gt;1), ""))</f>
        <v>reu</v>
      </c>
      <c r="M762" cm="1">
        <f t="array" ref="M762">SUM(--(RIGHT(_xlfn.TEXTSPLIT(keywords_copy[[#This Row],[processed]], ," "), 1) = "I"))</f>
        <v>0</v>
      </c>
      <c r="N762" cm="1">
        <f t="array" ref="N762">SUM(--(RIGHT(_xlfn.TEXTSPLIT(keywords_copy[[#This Row],[processed]], ," "), 2) = "bl"))</f>
        <v>0</v>
      </c>
      <c r="O762" cm="1">
        <f t="array" ref="O762">SUM(--(ISNUMBER(SEARCH(keywords_copy[[#This Row],[keyword]], keywords_copy[keyword]))))</f>
        <v>1</v>
      </c>
      <c r="P762" t="str" cm="1">
        <f t="array" ref="P762">_xlfn.TEXTJOIN(", ", TRUE, _xlfn._xlws.FILTER(keywords_copy[keyword], ISNUMBER(SEARCH(keywords_copy[[#This Row],[keyword]], keywords_copy[keyword])), ""))</f>
        <v>reu</v>
      </c>
      <c r="Q762" cm="1">
        <f t="array" ref="Q762">SUM(--((_xlfn.REGEXTEST(keywords_copy[keyword], "^" &amp; keywords_copy[[#This Row],[keyword]] &amp; ".*")) * (keywords_copy[keep]=1) ))</f>
        <v>1</v>
      </c>
      <c r="R762" t="str" cm="1">
        <f t="array" ref="R762">_xlfn.TEXTJOIN(", ", TRUE, _xlfn._xlws.FILTER(keywords_copy[keyword], (_xlfn.REGEXTEST(keywords_copy[keyword], "^" &amp; keywords_copy[[#This Row],[keyword]] &amp; ".*")) * (keywords_copy[keep]=1), ""))</f>
        <v>reu</v>
      </c>
      <c r="S762" t="str" cm="1">
        <f t="array" ref="S7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63" spans="1:19" hidden="1" x14ac:dyDescent="0.3">
      <c r="A763" t="str">
        <f>IF(NOT(ISBLANK(keywords_copy[[#This Row],[correct value]])), keywords_copy[[#This Row],[correct value]], keywords_copy[[#This Row],[processed]])</f>
        <v>robust</v>
      </c>
      <c r="B763">
        <f>LEN(keywords_copy[[#This Row],[keyword]])</f>
        <v>6</v>
      </c>
      <c r="C763">
        <v>0</v>
      </c>
      <c r="D763">
        <v>1</v>
      </c>
      <c r="E763" t="s">
        <v>969</v>
      </c>
      <c r="G763" t="b">
        <f>COUNTA(_xlfn.TEXTSPLIT(keywords_copy[[#This Row],[processed]]," "))=1</f>
        <v>1</v>
      </c>
      <c r="H763" t="s">
        <v>183</v>
      </c>
      <c r="I763" s="2" t="s">
        <v>183</v>
      </c>
      <c r="K763" cm="1">
        <f t="array" ref="K763">SUM(--((_xlfn.REGEXTEST(keywords_copy[keyword], "\b" &amp; keywords_copy[[#This Row],[keyword]] &amp; ".*")) * (keywords_copy[keep]=1) * (keywords_copy[QA]=keywords_copy[[#This Row],[QA]]) *  (keywords_copy[Redundant]&lt;&gt;1)))</f>
        <v>1</v>
      </c>
      <c r="L763" t="str" cm="1">
        <f t="array" ref="L763">_xlfn.TEXTJOIN(", ", TRUE, _xlfn._xlws.FILTER(keywords_copy[keyword], (_xlfn.REGEXTEST(keywords_copy[keyword], "\b" &amp; keywords_copy[[#This Row],[keyword]] &amp; ".*")) * (keywords_copy[keep]=1)  * (keywords_copy[QA]=keywords_copy[[#This Row],[QA]]) *  (keywords_copy[Redundant]&lt;&gt;1), ""))</f>
        <v>robust</v>
      </c>
      <c r="M763" cm="1">
        <f t="array" ref="M763">SUM(--(RIGHT(_xlfn.TEXTSPLIT(keywords_copy[[#This Row],[processed]], ," "), 1) = "I"))</f>
        <v>0</v>
      </c>
      <c r="N763" cm="1">
        <f t="array" ref="N763">SUM(--(RIGHT(_xlfn.TEXTSPLIT(keywords_copy[[#This Row],[processed]], ," "), 2) = "bl"))</f>
        <v>0</v>
      </c>
      <c r="O763" cm="1">
        <f t="array" ref="O763">SUM(--(ISNUMBER(SEARCH(keywords_copy[[#This Row],[keyword]], keywords_copy[keyword]))))</f>
        <v>3</v>
      </c>
      <c r="P763" t="str" cm="1">
        <f t="array" ref="P763">_xlfn.TEXTJOIN(", ", TRUE, _xlfn._xlws.FILTER(keywords_copy[keyword], ISNUMBER(SEARCH(keywords_copy[[#This Row],[keyword]], keywords_copy[keyword])), ""))</f>
        <v>robust, robust, robust</v>
      </c>
      <c r="Q763" cm="1">
        <f t="array" ref="Q763">SUM(--((_xlfn.REGEXTEST(keywords_copy[keyword], "^" &amp; keywords_copy[[#This Row],[keyword]] &amp; ".*")) * (keywords_copy[keep]=1) ))</f>
        <v>3</v>
      </c>
      <c r="R763" t="str" cm="1">
        <f t="array" ref="R763">_xlfn.TEXTJOIN(", ", TRUE, _xlfn._xlws.FILTER(keywords_copy[keyword], (_xlfn.REGEXTEST(keywords_copy[keyword], "^" &amp; keywords_copy[[#This Row],[keyword]] &amp; ".*")) * (keywords_copy[keep]=1), ""))</f>
        <v>robust, robust, robust</v>
      </c>
      <c r="S763" t="str" cm="1">
        <f t="array" ref="S76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64" spans="1:19" hidden="1" x14ac:dyDescent="0.3">
      <c r="A764" t="str">
        <f>IF(NOT(ISBLANK(keywords_copy[[#This Row],[correct value]])), keywords_copy[[#This Row],[correct value]], keywords_copy[[#This Row],[processed]])</f>
        <v>resourc</v>
      </c>
      <c r="B764">
        <f>LEN(keywords_copy[[#This Row],[keyword]])</f>
        <v>7</v>
      </c>
      <c r="C764">
        <v>0</v>
      </c>
      <c r="D764">
        <v>1</v>
      </c>
      <c r="E764" t="s">
        <v>1262</v>
      </c>
      <c r="G764" t="b">
        <f>COUNTA(_xlfn.TEXTSPLIT(keywords_copy[[#This Row],[processed]]," "))=1</f>
        <v>1</v>
      </c>
      <c r="H764" t="s">
        <v>307</v>
      </c>
      <c r="I764" s="2" t="s">
        <v>308</v>
      </c>
      <c r="K764" cm="1">
        <f t="array" ref="K764">SUM(--((_xlfn.REGEXTEST(keywords_copy[keyword], "\b" &amp; keywords_copy[[#This Row],[keyword]] &amp; ".*")) * (keywords_copy[keep]=1) * (keywords_copy[QA]=keywords_copy[[#This Row],[QA]]) *  (keywords_copy[Redundant]&lt;&gt;1)))</f>
        <v>1</v>
      </c>
      <c r="L764" t="str" cm="1">
        <f t="array" ref="L764">_xlfn.TEXTJOIN(", ", TRUE, _xlfn._xlws.FILTER(keywords_copy[keyword], (_xlfn.REGEXTEST(keywords_copy[keyword], "\b" &amp; keywords_copy[[#This Row],[keyword]] &amp; ".*")) * (keywords_copy[keep]=1)  * (keywords_copy[QA]=keywords_copy[[#This Row],[QA]]) *  (keywords_copy[Redundant]&lt;&gt;1), ""))</f>
        <v>resourc</v>
      </c>
      <c r="M764" cm="1">
        <f t="array" ref="M764">SUM(--(RIGHT(_xlfn.TEXTSPLIT(keywords_copy[[#This Row],[processed]], ," "), 1) = "I"))</f>
        <v>0</v>
      </c>
      <c r="N764" cm="1">
        <f t="array" ref="N764">SUM(--(RIGHT(_xlfn.TEXTSPLIT(keywords_copy[[#This Row],[processed]], ," "), 2) = "bl"))</f>
        <v>0</v>
      </c>
      <c r="O764" cm="1">
        <f t="array" ref="O764">SUM(--(ISNUMBER(SEARCH(keywords_copy[[#This Row],[keyword]], keywords_copy[keyword]))))</f>
        <v>9</v>
      </c>
      <c r="P764" t="str" cm="1">
        <f t="array" ref="P764">_xlfn.TEXTJOIN(", ", TRUE, _xlfn._xlws.FILTER(keywords_copy[keyword], ISNUMBER(SEARCH(keywords_copy[[#This Row],[keyword]], keywords_copy[keyword])), ""))</f>
        <v>cloud resourc, comput resourc, resourc, resourc, resourc, resourc, resourc perform, resourc usag, resourc</v>
      </c>
      <c r="Q764" cm="1">
        <f t="array" ref="Q764">SUM(--((_xlfn.REGEXTEST(keywords_copy[keyword], "^" &amp; keywords_copy[[#This Row],[keyword]] &amp; ".*")) * (keywords_copy[keep]=1) ))</f>
        <v>7</v>
      </c>
      <c r="R764" t="str" cm="1">
        <f t="array" ref="R764">_xlfn.TEXTJOIN(", ", TRUE, _xlfn._xlws.FILTER(keywords_copy[keyword], (_xlfn.REGEXTEST(keywords_copy[keyword], "^" &amp; keywords_copy[[#This Row],[keyword]] &amp; ".*")) * (keywords_copy[keep]=1), ""))</f>
        <v>resourc, resourc, resourc, resourc, resourc perform, resourc usag, resourc</v>
      </c>
      <c r="S764" t="str" cm="1">
        <f t="array" ref="S76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765" spans="1:19" hidden="1" x14ac:dyDescent="0.3">
      <c r="A765" t="str">
        <f>IF(NOT(ISBLANK(keywords_copy[[#This Row],[correct value]])), keywords_copy[[#This Row],[correct value]], keywords_copy[[#This Row],[processed]])</f>
        <v>rotat</v>
      </c>
      <c r="B765">
        <f>LEN(keywords_copy[[#This Row],[keyword]])</f>
        <v>5</v>
      </c>
      <c r="C765">
        <v>1</v>
      </c>
      <c r="D765">
        <v>1</v>
      </c>
      <c r="E765" t="s">
        <v>1184</v>
      </c>
      <c r="G765" t="b">
        <f>COUNTA(_xlfn.TEXTSPLIT(keywords_copy[[#This Row],[processed]]," "))=1</f>
        <v>1</v>
      </c>
      <c r="H765" t="s">
        <v>1074</v>
      </c>
      <c r="I765" s="2" t="s">
        <v>1075</v>
      </c>
      <c r="K765" cm="1">
        <f t="array" ref="K765">SUM(--((_xlfn.REGEXTEST(keywords_copy[keyword], "\b" &amp; keywords_copy[[#This Row],[keyword]] &amp; ".*")) * (keywords_copy[keep]=1) * (keywords_copy[QA]=keywords_copy[[#This Row],[QA]]) *  (keywords_copy[Redundant]&lt;&gt;1)))</f>
        <v>1</v>
      </c>
      <c r="L765" t="str" cm="1">
        <f t="array" ref="L765">_xlfn.TEXTJOIN(", ", TRUE, _xlfn._xlws.FILTER(keywords_copy[keyword], (_xlfn.REGEXTEST(keywords_copy[keyword], "\b" &amp; keywords_copy[[#This Row],[keyword]] &amp; ".*")) * (keywords_copy[keep]=1)  * (keywords_copy[QA]=keywords_copy[[#This Row],[QA]]) *  (keywords_copy[Redundant]&lt;&gt;1), ""))</f>
        <v>rotat</v>
      </c>
      <c r="M765" cm="1">
        <f t="array" ref="M765">SUM(--(RIGHT(_xlfn.TEXTSPLIT(keywords_copy[[#This Row],[processed]], ," "), 1) = "I"))</f>
        <v>0</v>
      </c>
      <c r="N765" cm="1">
        <f t="array" ref="N765">SUM(--(RIGHT(_xlfn.TEXTSPLIT(keywords_copy[[#This Row],[processed]], ," "), 2) = "bl"))</f>
        <v>0</v>
      </c>
      <c r="O765" cm="1">
        <f t="array" ref="O765">SUM(--(ISNUMBER(SEARCH(keywords_copy[[#This Row],[keyword]], keywords_copy[keyword]))))</f>
        <v>1</v>
      </c>
      <c r="P765" t="str" cm="1">
        <f t="array" ref="P765">_xlfn.TEXTJOIN(", ", TRUE, _xlfn._xlws.FILTER(keywords_copy[keyword], ISNUMBER(SEARCH(keywords_copy[[#This Row],[keyword]], keywords_copy[keyword])), ""))</f>
        <v>rotat</v>
      </c>
      <c r="Q765" cm="1">
        <f t="array" ref="Q765">SUM(--((_xlfn.REGEXTEST(keywords_copy[keyword], "^" &amp; keywords_copy[[#This Row],[keyword]] &amp; ".*")) * (keywords_copy[keep]=1) ))</f>
        <v>1</v>
      </c>
      <c r="R765" t="str" cm="1">
        <f t="array" ref="R765">_xlfn.TEXTJOIN(", ", TRUE, _xlfn._xlws.FILTER(keywords_copy[keyword], (_xlfn.REGEXTEST(keywords_copy[keyword], "^" &amp; keywords_copy[[#This Row],[keyword]] &amp; ".*")) * (keywords_copy[keep]=1), ""))</f>
        <v>rotat</v>
      </c>
      <c r="S765" t="str" cm="1">
        <f t="array" ref="S76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66" spans="1:19" hidden="1" x14ac:dyDescent="0.3">
      <c r="A766" t="str">
        <f>IF(NOT(ISBLANK(keywords_copy[[#This Row],[correct value]])), keywords_copy[[#This Row],[correct value]], keywords_copy[[#This Row],[processed]])</f>
        <v>sanit</v>
      </c>
      <c r="B766">
        <f>LEN(keywords_copy[[#This Row],[keyword]])</f>
        <v>5</v>
      </c>
      <c r="C766">
        <v>1</v>
      </c>
      <c r="D766">
        <v>1</v>
      </c>
      <c r="E766" t="s">
        <v>1184</v>
      </c>
      <c r="G766" t="b">
        <f>COUNTA(_xlfn.TEXTSPLIT(keywords_copy[[#This Row],[processed]]," "))=1</f>
        <v>1</v>
      </c>
      <c r="H766" t="s">
        <v>903</v>
      </c>
      <c r="I766" s="2" t="s">
        <v>1154</v>
      </c>
      <c r="K766" cm="1">
        <f t="array" ref="K766">SUM(--((_xlfn.REGEXTEST(keywords_copy[keyword], "\b" &amp; keywords_copy[[#This Row],[keyword]] &amp; ".*")) * (keywords_copy[keep]=1) * (keywords_copy[QA]=keywords_copy[[#This Row],[QA]]) *  (keywords_copy[Redundant]&lt;&gt;1)))</f>
        <v>1</v>
      </c>
      <c r="L766" t="str" cm="1">
        <f t="array" ref="L766">_xlfn.TEXTJOIN(", ", TRUE, _xlfn._xlws.FILTER(keywords_copy[keyword], (_xlfn.REGEXTEST(keywords_copy[keyword], "\b" &amp; keywords_copy[[#This Row],[keyword]] &amp; ".*")) * (keywords_copy[keep]=1)  * (keywords_copy[QA]=keywords_copy[[#This Row],[QA]]) *  (keywords_copy[Redundant]&lt;&gt;1), ""))</f>
        <v>sanit</v>
      </c>
      <c r="M766" cm="1">
        <f t="array" ref="M766">SUM(--(RIGHT(_xlfn.TEXTSPLIT(keywords_copy[[#This Row],[processed]], ," "), 1) = "I"))</f>
        <v>0</v>
      </c>
      <c r="N766" cm="1">
        <f t="array" ref="N766">SUM(--(RIGHT(_xlfn.TEXTSPLIT(keywords_copy[[#This Row],[processed]], ," "), 2) = "bl"))</f>
        <v>0</v>
      </c>
      <c r="O766" cm="1">
        <f t="array" ref="O766">SUM(--(ISNUMBER(SEARCH(keywords_copy[[#This Row],[keyword]], keywords_copy[keyword]))))</f>
        <v>4</v>
      </c>
      <c r="P766" t="str" cm="1">
        <f t="array" ref="P766">_xlfn.TEXTJOIN(", ", TRUE, _xlfn._xlws.FILTER(keywords_copy[keyword], ISNUMBER(SEARCH(keywords_copy[[#This Row],[keyword]], keywords_copy[keyword])), ""))</f>
        <v>sanit, saniti check, sanitiz, sanit</v>
      </c>
      <c r="Q766" cm="1">
        <f t="array" ref="Q766">SUM(--((_xlfn.REGEXTEST(keywords_copy[keyword], "^" &amp; keywords_copy[[#This Row],[keyword]] &amp; ".*")) * (keywords_copy[keep]=1) ))</f>
        <v>2</v>
      </c>
      <c r="R766" t="str" cm="1">
        <f t="array" ref="R766">_xlfn.TEXTJOIN(", ", TRUE, _xlfn._xlws.FILTER(keywords_copy[keyword], (_xlfn.REGEXTEST(keywords_copy[keyword], "^" &amp; keywords_copy[[#This Row],[keyword]] &amp; ".*")) * (keywords_copy[keep]=1), ""))</f>
        <v>sanit, sanit</v>
      </c>
      <c r="S766" t="str" cm="1">
        <f t="array" ref="S76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67" spans="1:19" hidden="1" x14ac:dyDescent="0.3">
      <c r="A767" t="str">
        <f>IF(NOT(ISBLANK(keywords_copy[[#This Row],[correct value]])), keywords_copy[[#This Row],[correct value]], keywords_copy[[#This Row],[processed]])</f>
        <v>accid</v>
      </c>
      <c r="B767">
        <f>LEN(keywords_copy[[#This Row],[keyword]])</f>
        <v>5</v>
      </c>
      <c r="C767">
        <v>1</v>
      </c>
      <c r="D767">
        <v>1</v>
      </c>
      <c r="E767" t="s">
        <v>969</v>
      </c>
      <c r="G767" t="b">
        <f>COUNTA(_xlfn.TEXTSPLIT(keywords_copy[[#This Row],[processed]]," "))=1</f>
        <v>1</v>
      </c>
      <c r="H767" t="s">
        <v>917</v>
      </c>
      <c r="I767" s="2" t="s">
        <v>918</v>
      </c>
      <c r="K767" cm="1">
        <f t="array" ref="K767">SUM(--((_xlfn.REGEXTEST(keywords_copy[keyword], "\b" &amp; keywords_copy[[#This Row],[keyword]] &amp; ".*")) * (keywords_copy[keep]=1) * (keywords_copy[QA]=keywords_copy[[#This Row],[QA]]) *  (keywords_copy[Redundant]&lt;&gt;1)))</f>
        <v>1</v>
      </c>
      <c r="L767" t="str" cm="1">
        <f t="array" ref="L767">_xlfn.TEXTJOIN(", ", TRUE, _xlfn._xlws.FILTER(keywords_copy[keyword], (_xlfn.REGEXTEST(keywords_copy[keyword], "\b" &amp; keywords_copy[[#This Row],[keyword]] &amp; ".*")) * (keywords_copy[keep]=1)  * (keywords_copy[QA]=keywords_copy[[#This Row],[QA]]) *  (keywords_copy[Redundant]&lt;&gt;1), ""))</f>
        <v>accid</v>
      </c>
      <c r="M767" cm="1">
        <f t="array" ref="M767">SUM(--(RIGHT(_xlfn.TEXTSPLIT(keywords_copy[[#This Row],[processed]], ," "), 1) = "I"))</f>
        <v>0</v>
      </c>
      <c r="N767" cm="1">
        <f t="array" ref="N767">SUM(--(RIGHT(_xlfn.TEXTSPLIT(keywords_copy[[#This Row],[processed]], ," "), 2) = "bl"))</f>
        <v>0</v>
      </c>
      <c r="O767" cm="1">
        <f t="array" ref="O767">SUM(--(ISNUMBER(SEARCH(keywords_copy[[#This Row],[keyword]], keywords_copy[keyword]))))</f>
        <v>1</v>
      </c>
      <c r="P767" t="str" cm="1">
        <f t="array" ref="P767">_xlfn.TEXTJOIN(", ", TRUE, _xlfn._xlws.FILTER(keywords_copy[keyword], ISNUMBER(SEARCH(keywords_copy[[#This Row],[keyword]], keywords_copy[keyword])), ""))</f>
        <v>accid</v>
      </c>
      <c r="Q767" cm="1">
        <f t="array" ref="Q767">SUM(--((_xlfn.REGEXTEST(keywords_copy[keyword], "^" &amp; keywords_copy[[#This Row],[keyword]] &amp; ".*")) * (keywords_copy[keep]=1) ))</f>
        <v>1</v>
      </c>
      <c r="R767" t="str" cm="1">
        <f t="array" ref="R767">_xlfn.TEXTJOIN(", ", TRUE, _xlfn._xlws.FILTER(keywords_copy[keyword], (_xlfn.REGEXTEST(keywords_copy[keyword], "^" &amp; keywords_copy[[#This Row],[keyword]] &amp; ".*")) * (keywords_copy[keep]=1), ""))</f>
        <v>accid</v>
      </c>
      <c r="S767" t="str" cm="1">
        <f t="array" ref="S76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68" spans="1:19" hidden="1" x14ac:dyDescent="0.3">
      <c r="A768" t="str">
        <f>IF(NOT(ISBLANK(keywords_copy[[#This Row],[correct value]])), keywords_copy[[#This Row],[correct value]], keywords_copy[[#This Row],[processed]])</f>
        <v>secop</v>
      </c>
      <c r="B768">
        <f>LEN(keywords_copy[[#This Row],[keyword]])</f>
        <v>5</v>
      </c>
      <c r="C768">
        <v>1</v>
      </c>
      <c r="D768">
        <v>1</v>
      </c>
      <c r="E768" t="s">
        <v>1184</v>
      </c>
      <c r="G768" t="b">
        <f>COUNTA(_xlfn.TEXTSPLIT(keywords_copy[[#This Row],[processed]]," "))=1</f>
        <v>1</v>
      </c>
      <c r="H768" t="s">
        <v>1059</v>
      </c>
      <c r="I768" s="2" t="s">
        <v>1060</v>
      </c>
      <c r="K768" cm="1">
        <f t="array" ref="K768">SUM(--((_xlfn.REGEXTEST(keywords_copy[keyword], "\b" &amp; keywords_copy[[#This Row],[keyword]] &amp; ".*")) * (keywords_copy[keep]=1) * (keywords_copy[QA]=keywords_copy[[#This Row],[QA]]) *  (keywords_copy[Redundant]&lt;&gt;1)))</f>
        <v>1</v>
      </c>
      <c r="L768" t="str" cm="1">
        <f t="array" ref="L768">_xlfn.TEXTJOIN(", ", TRUE, _xlfn._xlws.FILTER(keywords_copy[keyword], (_xlfn.REGEXTEST(keywords_copy[keyword], "\b" &amp; keywords_copy[[#This Row],[keyword]] &amp; ".*")) * (keywords_copy[keep]=1)  * (keywords_copy[QA]=keywords_copy[[#This Row],[QA]]) *  (keywords_copy[Redundant]&lt;&gt;1), ""))</f>
        <v>secop</v>
      </c>
      <c r="M768" cm="1">
        <f t="array" ref="M768">SUM(--(RIGHT(_xlfn.TEXTSPLIT(keywords_copy[[#This Row],[processed]], ," "), 1) = "I"))</f>
        <v>0</v>
      </c>
      <c r="N768" cm="1">
        <f t="array" ref="N768">SUM(--(RIGHT(_xlfn.TEXTSPLIT(keywords_copy[[#This Row],[processed]], ," "), 2) = "bl"))</f>
        <v>0</v>
      </c>
      <c r="O768" cm="1">
        <f t="array" ref="O768">SUM(--(ISNUMBER(SEARCH(keywords_copy[[#This Row],[keyword]], keywords_copy[keyword]))))</f>
        <v>2</v>
      </c>
      <c r="P768" t="str" cm="1">
        <f t="array" ref="P768">_xlfn.TEXTJOIN(", ", TRUE, _xlfn._xlws.FILTER(keywords_copy[keyword], ISNUMBER(SEARCH(keywords_copy[[#This Row],[keyword]], keywords_copy[keyword])), ""))</f>
        <v>devsecop, secop</v>
      </c>
      <c r="Q768" cm="1">
        <f t="array" ref="Q768">SUM(--((_xlfn.REGEXTEST(keywords_copy[keyword], "^" &amp; keywords_copy[[#This Row],[keyword]] &amp; ".*")) * (keywords_copy[keep]=1) ))</f>
        <v>1</v>
      </c>
      <c r="R768" t="str" cm="1">
        <f t="array" ref="R768">_xlfn.TEXTJOIN(", ", TRUE, _xlfn._xlws.FILTER(keywords_copy[keyword], (_xlfn.REGEXTEST(keywords_copy[keyword], "^" &amp; keywords_copy[[#This Row],[keyword]] &amp; ".*")) * (keywords_copy[keep]=1), ""))</f>
        <v>secop</v>
      </c>
      <c r="S768" t="str" cm="1">
        <f t="array" ref="S76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69" spans="1:19" hidden="1" x14ac:dyDescent="0.3">
      <c r="A769" t="str">
        <f>IF(NOT(ISBLANK(keywords_copy[[#This Row],[correct value]])), keywords_copy[[#This Row],[correct value]], keywords_copy[[#This Row],[processed]])</f>
        <v>risk assess</v>
      </c>
      <c r="B769">
        <f>LEN(keywords_copy[[#This Row],[keyword]])</f>
        <v>11</v>
      </c>
      <c r="C769">
        <v>1</v>
      </c>
      <c r="D769">
        <v>1</v>
      </c>
      <c r="E769" t="s">
        <v>541</v>
      </c>
      <c r="G769" t="b">
        <f>COUNTA(_xlfn.TEXTSPLIT(keywords_copy[[#This Row],[processed]]," "))=1</f>
        <v>0</v>
      </c>
      <c r="H769" t="s">
        <v>590</v>
      </c>
      <c r="I769" s="2" t="s">
        <v>591</v>
      </c>
      <c r="K769" cm="1">
        <f t="array" ref="K769">SUM(--((_xlfn.REGEXTEST(keywords_copy[keyword], "\b" &amp; keywords_copy[[#This Row],[keyword]] &amp; ".*")) * (keywords_copy[keep]=1) * (keywords_copy[QA]=keywords_copy[[#This Row],[QA]]) *  (keywords_copy[Redundant]&lt;&gt;1)))</f>
        <v>1</v>
      </c>
      <c r="L769" t="str" cm="1">
        <f t="array" ref="L769">_xlfn.TEXTJOIN(", ", TRUE, _xlfn._xlws.FILTER(keywords_copy[keyword], (_xlfn.REGEXTEST(keywords_copy[keyword], "\b" &amp; keywords_copy[[#This Row],[keyword]] &amp; ".*")) * (keywords_copy[keep]=1)  * (keywords_copy[QA]=keywords_copy[[#This Row],[QA]]) *  (keywords_copy[Redundant]&lt;&gt;1), ""))</f>
        <v>risk assess</v>
      </c>
      <c r="M769" cm="1">
        <f t="array" ref="M769">SUM(--(RIGHT(_xlfn.TEXTSPLIT(keywords_copy[[#This Row],[processed]], ," "), 1) = "I"))</f>
        <v>0</v>
      </c>
      <c r="N769" cm="1">
        <f t="array" ref="N769">SUM(--(RIGHT(_xlfn.TEXTSPLIT(keywords_copy[[#This Row],[processed]], ," "), 2) = "bl"))</f>
        <v>0</v>
      </c>
      <c r="O769" cm="1">
        <f t="array" ref="O769">SUM(--(ISNUMBER(SEARCH(keywords_copy[[#This Row],[keyword]], keywords_copy[keyword]))))</f>
        <v>1</v>
      </c>
      <c r="P769" t="str" cm="1">
        <f t="array" ref="P769">_xlfn.TEXTJOIN(", ", TRUE, _xlfn._xlws.FILTER(keywords_copy[keyword], ISNUMBER(SEARCH(keywords_copy[[#This Row],[keyword]], keywords_copy[keyword])), ""))</f>
        <v>risk assess</v>
      </c>
      <c r="Q769" cm="1">
        <f t="array" ref="Q769">SUM(--((_xlfn.REGEXTEST(keywords_copy[keyword], "^" &amp; keywords_copy[[#This Row],[keyword]] &amp; ".*")) * (keywords_copy[keep]=1) ))</f>
        <v>1</v>
      </c>
      <c r="R769" t="str" cm="1">
        <f t="array" ref="R769">_xlfn.TEXTJOIN(", ", TRUE, _xlfn._xlws.FILTER(keywords_copy[keyword], (_xlfn.REGEXTEST(keywords_copy[keyword], "^" &amp; keywords_copy[[#This Row],[keyword]] &amp; ".*")) * (keywords_copy[keep]=1), ""))</f>
        <v>risk assess</v>
      </c>
      <c r="S769" t="str" cm="1">
        <f t="array" ref="S76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770" spans="1:19" x14ac:dyDescent="0.3">
      <c r="A770" s="6" t="str">
        <f>IF(NOT(ISBLANK(keywords_copy[[#This Row],[correct value]])), keywords_copy[[#This Row],[correct value]], keywords_copy[[#This Row],[processed]])</f>
        <v>rollback</v>
      </c>
      <c r="B770" s="6">
        <f>LEN(keywords_copy[[#This Row],[keyword]])</f>
        <v>8</v>
      </c>
      <c r="C770">
        <v>0</v>
      </c>
      <c r="D770">
        <v>0</v>
      </c>
      <c r="E770" t="s">
        <v>131</v>
      </c>
      <c r="G770" t="b">
        <f>COUNTA(_xlfn.TEXTSPLIT(keywords_copy[[#This Row],[processed]]," "))=1</f>
        <v>1</v>
      </c>
      <c r="H770" t="s">
        <v>134</v>
      </c>
      <c r="I770" t="s">
        <v>134</v>
      </c>
      <c r="K770" cm="1">
        <f t="array" ref="K770">SUM(--((_xlfn.REGEXTEST(keywords_copy[keyword], "\b" &amp; keywords_copy[[#This Row],[keyword]] &amp; ".*")) * (keywords_copy[keep]=1) * (keywords_copy[QA]=keywords_copy[[#This Row],[QA]]) *  (keywords_copy[Redundant]&lt;&gt;1)))</f>
        <v>0</v>
      </c>
      <c r="L770" t="str" cm="1">
        <f t="array" ref="L770">_xlfn.TEXTJOIN(", ", TRUE, _xlfn._xlws.FILTER(keywords_copy[keyword], (_xlfn.REGEXTEST(keywords_copy[keyword], "\b" &amp; keywords_copy[[#This Row],[keyword]] &amp; ".*")) * (keywords_copy[keep]=1)  * (keywords_copy[QA]=keywords_copy[[#This Row],[QA]]) *  (keywords_copy[Redundant]&lt;&gt;1), ""))</f>
        <v/>
      </c>
      <c r="M770" cm="1">
        <f t="array" ref="M770">SUM(--(RIGHT(_xlfn.TEXTSPLIT(keywords_copy[[#This Row],[processed]], ," "), 1) = "I"))</f>
        <v>0</v>
      </c>
      <c r="N770" cm="1">
        <f t="array" ref="N770">SUM(--(RIGHT(_xlfn.TEXTSPLIT(keywords_copy[[#This Row],[processed]], ," "), 2) = "bl"))</f>
        <v>0</v>
      </c>
      <c r="O770" cm="1">
        <f t="array" ref="O770">SUM(--(ISNUMBER(SEARCH(keywords_copy[[#This Row],[keyword]], keywords_copy[keyword]))))</f>
        <v>5</v>
      </c>
      <c r="P770" t="str" cm="1">
        <f t="array" ref="P770">_xlfn.TEXTJOIN(", ", TRUE, _xlfn._xlws.FILTER(keywords_copy[keyword], ISNUMBER(SEARCH(keywords_copy[[#This Row],[keyword]], keywords_copy[keyword])), ""))</f>
        <v>rollback, rollback, rollback, rollback, rollback</v>
      </c>
      <c r="Q770" cm="1">
        <f t="array" ref="Q770">SUM(--((_xlfn.REGEXTEST(keywords_copy[keyword], "^" &amp; keywords_copy[[#This Row],[keyword]] &amp; ".*")) * (keywords_copy[keep]=1) ))</f>
        <v>3</v>
      </c>
      <c r="R770" t="str" cm="1">
        <f t="array" ref="R770">_xlfn.TEXTJOIN(", ", TRUE, _xlfn._xlws.FILTER(keywords_copy[keyword], (_xlfn.REGEXTEST(keywords_copy[keyword], "^" &amp; keywords_copy[[#This Row],[keyword]] &amp; ".*")) * (keywords_copy[keep]=1), ""))</f>
        <v>rollback, rollback, rollback</v>
      </c>
      <c r="S770" t="str" cm="1">
        <f t="array" ref="S77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71" spans="1:19" x14ac:dyDescent="0.3">
      <c r="A771" s="6" t="str">
        <f>IF(NOT(ISBLANK(keywords_copy[[#This Row],[correct value]])), keywords_copy[[#This Row],[correct value]], keywords_copy[[#This Row],[processed]])</f>
        <v>rollback</v>
      </c>
      <c r="B771" s="6">
        <f>LEN(keywords_copy[[#This Row],[keyword]])</f>
        <v>8</v>
      </c>
      <c r="C771">
        <v>0</v>
      </c>
      <c r="D771">
        <v>0</v>
      </c>
      <c r="E771" t="s">
        <v>131</v>
      </c>
      <c r="G771" t="b">
        <f>COUNTA(_xlfn.TEXTSPLIT(keywords_copy[[#This Row],[processed]]," "))=1</f>
        <v>1</v>
      </c>
      <c r="H771" t="s">
        <v>134</v>
      </c>
      <c r="I771" t="s">
        <v>134</v>
      </c>
      <c r="K771" cm="1">
        <f t="array" ref="K771">SUM(--((_xlfn.REGEXTEST(keywords_copy[keyword], "\b" &amp; keywords_copy[[#This Row],[keyword]] &amp; ".*")) * (keywords_copy[keep]=1) * (keywords_copy[QA]=keywords_copy[[#This Row],[QA]]) *  (keywords_copy[Redundant]&lt;&gt;1)))</f>
        <v>0</v>
      </c>
      <c r="L771" t="str" cm="1">
        <f t="array" ref="L771">_xlfn.TEXTJOIN(", ", TRUE, _xlfn._xlws.FILTER(keywords_copy[keyword], (_xlfn.REGEXTEST(keywords_copy[keyword], "\b" &amp; keywords_copy[[#This Row],[keyword]] &amp; ".*")) * (keywords_copy[keep]=1)  * (keywords_copy[QA]=keywords_copy[[#This Row],[QA]]) *  (keywords_copy[Redundant]&lt;&gt;1), ""))</f>
        <v/>
      </c>
      <c r="M771" cm="1">
        <f t="array" ref="M771">SUM(--(RIGHT(_xlfn.TEXTSPLIT(keywords_copy[[#This Row],[processed]], ," "), 1) = "I"))</f>
        <v>0</v>
      </c>
      <c r="N771" cm="1">
        <f t="array" ref="N771">SUM(--(RIGHT(_xlfn.TEXTSPLIT(keywords_copy[[#This Row],[processed]], ," "), 2) = "bl"))</f>
        <v>0</v>
      </c>
      <c r="O771" cm="1">
        <f t="array" ref="O771">SUM(--(ISNUMBER(SEARCH(keywords_copy[[#This Row],[keyword]], keywords_copy[keyword]))))</f>
        <v>5</v>
      </c>
      <c r="P771" t="str" cm="1">
        <f t="array" ref="P771">_xlfn.TEXTJOIN(", ", TRUE, _xlfn._xlws.FILTER(keywords_copy[keyword], ISNUMBER(SEARCH(keywords_copy[[#This Row],[keyword]], keywords_copy[keyword])), ""))</f>
        <v>rollback, rollback, rollback, rollback, rollback</v>
      </c>
      <c r="Q771" cm="1">
        <f t="array" ref="Q771">SUM(--((_xlfn.REGEXTEST(keywords_copy[keyword], "^" &amp; keywords_copy[[#This Row],[keyword]] &amp; ".*")) * (keywords_copy[keep]=1) ))</f>
        <v>3</v>
      </c>
      <c r="R771" t="str" cm="1">
        <f t="array" ref="R771">_xlfn.TEXTJOIN(", ", TRUE, _xlfn._xlws.FILTER(keywords_copy[keyword], (_xlfn.REGEXTEST(keywords_copy[keyword], "^" &amp; keywords_copy[[#This Row],[keyword]] &amp; ".*")) * (keywords_copy[keep]=1), ""))</f>
        <v>rollback, rollback, rollback</v>
      </c>
      <c r="S771" t="str" cm="1">
        <f t="array" ref="S77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72" spans="1:19" hidden="1" x14ac:dyDescent="0.3">
      <c r="A772" t="str">
        <f>IF(NOT(ISBLANK(keywords_copy[[#This Row],[correct value]])), keywords_copy[[#This Row],[correct value]], keywords_copy[[#This Row],[processed]])</f>
        <v>robust</v>
      </c>
      <c r="B772">
        <f>LEN(keywords_copy[[#This Row],[keyword]])</f>
        <v>6</v>
      </c>
      <c r="C772">
        <v>0</v>
      </c>
      <c r="D772">
        <v>1</v>
      </c>
      <c r="E772" t="s">
        <v>131</v>
      </c>
      <c r="G772" t="b">
        <f>COUNTA(_xlfn.TEXTSPLIT(keywords_copy[[#This Row],[processed]]," "))=1</f>
        <v>1</v>
      </c>
      <c r="H772" t="s">
        <v>183</v>
      </c>
      <c r="I772" t="s">
        <v>183</v>
      </c>
      <c r="K772" cm="1">
        <f t="array" ref="K772">SUM(--((_xlfn.REGEXTEST(keywords_copy[keyword], "\b" &amp; keywords_copy[[#This Row],[keyword]] &amp; ".*")) * (keywords_copy[keep]=1) * (keywords_copy[QA]=keywords_copy[[#This Row],[QA]]) *  (keywords_copy[Redundant]&lt;&gt;1)))</f>
        <v>1</v>
      </c>
      <c r="L772" t="str" cm="1">
        <f t="array" ref="L772">_xlfn.TEXTJOIN(", ", TRUE, _xlfn._xlws.FILTER(keywords_copy[keyword], (_xlfn.REGEXTEST(keywords_copy[keyword], "\b" &amp; keywords_copy[[#This Row],[keyword]] &amp; ".*")) * (keywords_copy[keep]=1)  * (keywords_copy[QA]=keywords_copy[[#This Row],[QA]]) *  (keywords_copy[Redundant]&lt;&gt;1), ""))</f>
        <v>robust</v>
      </c>
      <c r="M772" cm="1">
        <f t="array" ref="M772">SUM(--(RIGHT(_xlfn.TEXTSPLIT(keywords_copy[[#This Row],[processed]], ," "), 1) = "I"))</f>
        <v>0</v>
      </c>
      <c r="N772" cm="1">
        <f t="array" ref="N772">SUM(--(RIGHT(_xlfn.TEXTSPLIT(keywords_copy[[#This Row],[processed]], ," "), 2) = "bl"))</f>
        <v>0</v>
      </c>
      <c r="O772" cm="1">
        <f t="array" ref="O772">SUM(--(ISNUMBER(SEARCH(keywords_copy[[#This Row],[keyword]], keywords_copy[keyword]))))</f>
        <v>3</v>
      </c>
      <c r="P772" t="str" cm="1">
        <f t="array" ref="P772">_xlfn.TEXTJOIN(", ", TRUE, _xlfn._xlws.FILTER(keywords_copy[keyword], ISNUMBER(SEARCH(keywords_copy[[#This Row],[keyword]], keywords_copy[keyword])), ""))</f>
        <v>robust, robust, robust</v>
      </c>
      <c r="Q772" cm="1">
        <f t="array" ref="Q772">SUM(--((_xlfn.REGEXTEST(keywords_copy[keyword], "^" &amp; keywords_copy[[#This Row],[keyword]] &amp; ".*")) * (keywords_copy[keep]=1) ))</f>
        <v>3</v>
      </c>
      <c r="R772" t="str" cm="1">
        <f t="array" ref="R772">_xlfn.TEXTJOIN(", ", TRUE, _xlfn._xlws.FILTER(keywords_copy[keyword], (_xlfn.REGEXTEST(keywords_copy[keyword], "^" &amp; keywords_copy[[#This Row],[keyword]] &amp; ".*")) * (keywords_copy[keep]=1), ""))</f>
        <v>robust, robust, robust</v>
      </c>
      <c r="S772" t="str" cm="1">
        <f t="array" ref="S77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773" spans="1:19" hidden="1" x14ac:dyDescent="0.3">
      <c r="A773" t="str">
        <f>IF(NOT(ISBLANK(keywords_copy[[#This Row],[correct value]])), keywords_copy[[#This Row],[correct value]], keywords_copy[[#This Row],[processed]])</f>
        <v>robust</v>
      </c>
      <c r="B773">
        <f>LEN(keywords_copy[[#This Row],[keyword]])</f>
        <v>6</v>
      </c>
      <c r="C773">
        <v>0</v>
      </c>
      <c r="D773">
        <v>1</v>
      </c>
      <c r="E773" t="s">
        <v>861</v>
      </c>
      <c r="G773" t="b">
        <f>COUNTA(_xlfn.TEXTSPLIT(keywords_copy[[#This Row],[processed]]," "))=1</f>
        <v>1</v>
      </c>
      <c r="H773" t="s">
        <v>183</v>
      </c>
      <c r="I773" s="2" t="s">
        <v>183</v>
      </c>
      <c r="K773" cm="1">
        <f t="array" ref="K773">SUM(--((_xlfn.REGEXTEST(keywords_copy[keyword], "\b" &amp; keywords_copy[[#This Row],[keyword]] &amp; ".*")) * (keywords_copy[keep]=1) * (keywords_copy[QA]=keywords_copy[[#This Row],[QA]]) *  (keywords_copy[Redundant]&lt;&gt;1)))</f>
        <v>1</v>
      </c>
      <c r="L773" t="str" cm="1">
        <f t="array" ref="L773">_xlfn.TEXTJOIN(", ", TRUE, _xlfn._xlws.FILTER(keywords_copy[keyword], (_xlfn.REGEXTEST(keywords_copy[keyword], "\b" &amp; keywords_copy[[#This Row],[keyword]] &amp; ".*")) * (keywords_copy[keep]=1)  * (keywords_copy[QA]=keywords_copy[[#This Row],[QA]]) *  (keywords_copy[Redundant]&lt;&gt;1), ""))</f>
        <v>robust</v>
      </c>
      <c r="M773" cm="1">
        <f t="array" ref="M773">SUM(--(RIGHT(_xlfn.TEXTSPLIT(keywords_copy[[#This Row],[processed]], ," "), 1) = "I"))</f>
        <v>0</v>
      </c>
      <c r="N773" cm="1">
        <f t="array" ref="N773">SUM(--(RIGHT(_xlfn.TEXTSPLIT(keywords_copy[[#This Row],[processed]], ," "), 2) = "bl"))</f>
        <v>0</v>
      </c>
      <c r="O773" cm="1">
        <f t="array" ref="O773">SUM(--(ISNUMBER(SEARCH(keywords_copy[[#This Row],[keyword]], keywords_copy[keyword]))))</f>
        <v>3</v>
      </c>
      <c r="P773" t="str" cm="1">
        <f t="array" ref="P773">_xlfn.TEXTJOIN(", ", TRUE, _xlfn._xlws.FILTER(keywords_copy[keyword], ISNUMBER(SEARCH(keywords_copy[[#This Row],[keyword]], keywords_copy[keyword])), ""))</f>
        <v>robust, robust, robust</v>
      </c>
      <c r="Q773" cm="1">
        <f t="array" ref="Q773">SUM(--((_xlfn.REGEXTEST(keywords_copy[keyword], "^" &amp; keywords_copy[[#This Row],[keyword]] &amp; ".*")) * (keywords_copy[keep]=1) ))</f>
        <v>3</v>
      </c>
      <c r="R773" t="str" cm="1">
        <f t="array" ref="R773">_xlfn.TEXTJOIN(", ", TRUE, _xlfn._xlws.FILTER(keywords_copy[keyword], (_xlfn.REGEXTEST(keywords_copy[keyword], "^" &amp; keywords_copy[[#This Row],[keyword]] &amp; ".*")) * (keywords_copy[keep]=1), ""))</f>
        <v>robust, robust, robust</v>
      </c>
      <c r="S773" t="str" cm="1">
        <f t="array" ref="S77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74" spans="1:19" hidden="1" x14ac:dyDescent="0.3">
      <c r="A774" t="str">
        <f>IF(NOT(ISBLANK(keywords_copy[[#This Row],[correct value]])), keywords_copy[[#This Row],[correct value]], keywords_copy[[#This Row],[processed]])</f>
        <v>avail</v>
      </c>
      <c r="B774">
        <f>LEN(keywords_copy[[#This Row],[keyword]])</f>
        <v>5</v>
      </c>
      <c r="C774">
        <v>0</v>
      </c>
      <c r="D774">
        <v>1</v>
      </c>
      <c r="E774" t="s">
        <v>969</v>
      </c>
      <c r="G774" t="b">
        <f>COUNTA(_xlfn.TEXTSPLIT(keywords_copy[[#This Row],[processed]]," "))=1</f>
        <v>1</v>
      </c>
      <c r="H774" t="s">
        <v>145</v>
      </c>
      <c r="I774" s="2" t="s">
        <v>145</v>
      </c>
      <c r="K774" cm="1">
        <f t="array" ref="K774">SUM(--((_xlfn.REGEXTEST(keywords_copy[keyword], "\b" &amp; keywords_copy[[#This Row],[keyword]] &amp; ".*")) * (keywords_copy[keep]=1) * (keywords_copy[QA]=keywords_copy[[#This Row],[QA]]) *  (keywords_copy[Redundant]&lt;&gt;1)))</f>
        <v>1</v>
      </c>
      <c r="L774" t="str" cm="1">
        <f t="array" ref="L774">_xlfn.TEXTJOIN(", ", TRUE, _xlfn._xlws.FILTER(keywords_copy[keyword], (_xlfn.REGEXTEST(keywords_copy[keyword], "\b" &amp; keywords_copy[[#This Row],[keyword]] &amp; ".*")) * (keywords_copy[keep]=1)  * (keywords_copy[QA]=keywords_copy[[#This Row],[QA]]) *  (keywords_copy[Redundant]&lt;&gt;1), ""))</f>
        <v>avail</v>
      </c>
      <c r="M774" cm="1">
        <f t="array" ref="M774">SUM(--(RIGHT(_xlfn.TEXTSPLIT(keywords_copy[[#This Row],[processed]], ," "), 1) = "I"))</f>
        <v>0</v>
      </c>
      <c r="N774" cm="1">
        <f t="array" ref="N774">SUM(--(RIGHT(_xlfn.TEXTSPLIT(keywords_copy[[#This Row],[processed]], ," "), 2) = "bl"))</f>
        <v>0</v>
      </c>
      <c r="O774" cm="1">
        <f t="array" ref="O774">SUM(--(ISNUMBER(SEARCH(keywords_copy[[#This Row],[keyword]], keywords_copy[keyword]))))</f>
        <v>6</v>
      </c>
      <c r="P774" t="str" cm="1">
        <f t="array" ref="P774">_xlfn.TEXTJOIN(", ", TRUE, _xlfn._xlws.FILTER(keywords_copy[keyword], ISNUMBER(SEARCH(keywords_copy[[#This Row],[keyword]], keywords_copy[keyword])), ""))</f>
        <v>avail, availab, availab, high-avail, avail, unavail</v>
      </c>
      <c r="Q774" cm="1">
        <f t="array" ref="Q774">SUM(--((_xlfn.REGEXTEST(keywords_copy[keyword], "^" &amp; keywords_copy[[#This Row],[keyword]] &amp; ".*")) * (keywords_copy[keep]=1) ))</f>
        <v>4</v>
      </c>
      <c r="R774" t="str" cm="1">
        <f t="array" ref="R774">_xlfn.TEXTJOIN(", ", TRUE, _xlfn._xlws.FILTER(keywords_copy[keyword], (_xlfn.REGEXTEST(keywords_copy[keyword], "^" &amp; keywords_copy[[#This Row],[keyword]] &amp; ".*")) * (keywords_copy[keep]=1), ""))</f>
        <v>avail, availab, availab, avail</v>
      </c>
      <c r="S774" t="str" cm="1">
        <f t="array" ref="S77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75" spans="1:19" hidden="1" x14ac:dyDescent="0.3">
      <c r="A775" t="str">
        <f>IF(NOT(ISBLANK(keywords_copy[[#This Row],[correct value]])), keywords_copy[[#This Row],[correct value]], keywords_copy[[#This Row],[processed]])</f>
        <v>secur</v>
      </c>
      <c r="B775">
        <f>LEN(keywords_copy[[#This Row],[keyword]])</f>
        <v>5</v>
      </c>
      <c r="C775">
        <v>0</v>
      </c>
      <c r="D775">
        <v>1</v>
      </c>
      <c r="E775" t="s">
        <v>1184</v>
      </c>
      <c r="G775" t="b">
        <f>COUNTA(_xlfn.TEXTSPLIT(keywords_copy[[#This Row],[processed]]," "))=1</f>
        <v>1</v>
      </c>
      <c r="H775" t="s">
        <v>992</v>
      </c>
      <c r="I775" s="2" t="s">
        <v>992</v>
      </c>
      <c r="K775" cm="1">
        <f t="array" ref="K775">SUM(--((_xlfn.REGEXTEST(keywords_copy[keyword], "\b" &amp; keywords_copy[[#This Row],[keyword]] &amp; ".*")) * (keywords_copy[keep]=1) * (keywords_copy[QA]=keywords_copy[[#This Row],[QA]]) *  (keywords_copy[Redundant]&lt;&gt;1)))</f>
        <v>1</v>
      </c>
      <c r="L775" t="str" cm="1">
        <f t="array" ref="L775">_xlfn.TEXTJOIN(", ", TRUE, _xlfn._xlws.FILTER(keywords_copy[keyword], (_xlfn.REGEXTEST(keywords_copy[keyword], "\b" &amp; keywords_copy[[#This Row],[keyword]] &amp; ".*")) * (keywords_copy[keep]=1)  * (keywords_copy[QA]=keywords_copy[[#This Row],[QA]]) *  (keywords_copy[Redundant]&lt;&gt;1), ""))</f>
        <v>secur</v>
      </c>
      <c r="M775" cm="1">
        <f t="array" ref="M775">SUM(--(RIGHT(_xlfn.TEXTSPLIT(keywords_copy[[#This Row],[processed]], ," "), 1) = "I"))</f>
        <v>0</v>
      </c>
      <c r="N775" cm="1">
        <f t="array" ref="N775">SUM(--(RIGHT(_xlfn.TEXTSPLIT(keywords_copy[[#This Row],[processed]], ," "), 2) = "bl"))</f>
        <v>0</v>
      </c>
      <c r="O775" cm="1">
        <f t="array" ref="O775">SUM(--(ISNUMBER(SEARCH(keywords_copy[[#This Row],[keyword]], keywords_copy[keyword]))))</f>
        <v>4</v>
      </c>
      <c r="P775" t="str" cm="1">
        <f t="array" ref="P775">_xlfn.TEXTJOIN(", ", TRUE, _xlfn._xlws.FILTER(keywords_copy[keyword], ISNUMBER(SEARCH(keywords_copy[[#This Row],[keyword]], keywords_copy[keyword])), ""))</f>
        <v>secur, secur code, secur group, secur test</v>
      </c>
      <c r="Q775" cm="1">
        <f t="array" ref="Q775">SUM(--((_xlfn.REGEXTEST(keywords_copy[keyword], "^" &amp; keywords_copy[[#This Row],[keyword]] &amp; ".*")) * (keywords_copy[keep]=1) ))</f>
        <v>1</v>
      </c>
      <c r="R775" t="str" cm="1">
        <f t="array" ref="R775">_xlfn.TEXTJOIN(", ", TRUE, _xlfn._xlws.FILTER(keywords_copy[keyword], (_xlfn.REGEXTEST(keywords_copy[keyword], "^" &amp; keywords_copy[[#This Row],[keyword]] &amp; ".*")) * (keywords_copy[keep]=1), ""))</f>
        <v>secur</v>
      </c>
      <c r="S775" t="str" cm="1">
        <f t="array" ref="S77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76" spans="1:19" hidden="1" x14ac:dyDescent="0.3">
      <c r="A776" t="str">
        <f>IF(NOT(ISBLANK(keywords_copy[[#This Row],[correct value]])), keywords_copy[[#This Row],[correct value]], keywords_copy[[#This Row],[processed]])</f>
        <v>roll</v>
      </c>
      <c r="B776">
        <f>LEN(keywords_copy[[#This Row],[keyword]])</f>
        <v>4</v>
      </c>
      <c r="C776">
        <v>0</v>
      </c>
      <c r="D776">
        <v>1</v>
      </c>
      <c r="E776" t="s">
        <v>390</v>
      </c>
      <c r="G776" t="b">
        <f>COUNTA(_xlfn.TEXTSPLIT(keywords_copy[[#This Row],[processed]]," "))=1</f>
        <v>1</v>
      </c>
      <c r="H776" t="s">
        <v>272</v>
      </c>
      <c r="I776" s="2" t="s">
        <v>273</v>
      </c>
      <c r="K776" cm="1">
        <f t="array" ref="K776">SUM(--((_xlfn.REGEXTEST(keywords_copy[keyword], "\b" &amp; keywords_copy[[#This Row],[keyword]] &amp; ".*")) * (keywords_copy[keep]=1) * (keywords_copy[QA]=keywords_copy[[#This Row],[QA]]) *  (keywords_copy[Redundant]&lt;&gt;1)))</f>
        <v>1</v>
      </c>
      <c r="L776" t="str" cm="1">
        <f t="array" ref="L776">_xlfn.TEXTJOIN(", ", TRUE, _xlfn._xlws.FILTER(keywords_copy[keyword], (_xlfn.REGEXTEST(keywords_copy[keyword], "\b" &amp; keywords_copy[[#This Row],[keyword]] &amp; ".*")) * (keywords_copy[keep]=1)  * (keywords_copy[QA]=keywords_copy[[#This Row],[QA]]) *  (keywords_copy[Redundant]&lt;&gt;1), ""))</f>
        <v>roll</v>
      </c>
      <c r="M776" cm="1">
        <f t="array" ref="M776">SUM(--(RIGHT(_xlfn.TEXTSPLIT(keywords_copy[[#This Row],[processed]], ," "), 1) = "I"))</f>
        <v>0</v>
      </c>
      <c r="N776" cm="1">
        <f t="array" ref="N776">SUM(--(RIGHT(_xlfn.TEXTSPLIT(keywords_copy[[#This Row],[processed]], ," "), 2) = "bl"))</f>
        <v>0</v>
      </c>
      <c r="O776" cm="1">
        <f t="array" ref="O776">SUM(--(ISNUMBER(SEARCH(keywords_copy[[#This Row],[keyword]], keywords_copy[keyword]))))</f>
        <v>7</v>
      </c>
      <c r="P776" t="str" cm="1">
        <f t="array" ref="P776">_xlfn.TEXTJOIN(", ", TRUE, _xlfn._xlws.FILTER(keywords_copy[keyword], ISNUMBER(SEARCH(keywords_copy[[#This Row],[keyword]], keywords_copy[keyword])), ""))</f>
        <v>rollback, rollback, rollback, roll, rollback, rollback, rollout</v>
      </c>
      <c r="Q776" cm="1">
        <f t="array" ref="Q776">SUM(--((_xlfn.REGEXTEST(keywords_copy[keyword], "^" &amp; keywords_copy[[#This Row],[keyword]] &amp; ".*")) * (keywords_copy[keep]=1) ))</f>
        <v>5</v>
      </c>
      <c r="R776" t="str" cm="1">
        <f t="array" ref="R776">_xlfn.TEXTJOIN(", ", TRUE, _xlfn._xlws.FILTER(keywords_copy[keyword], (_xlfn.REGEXTEST(keywords_copy[keyword], "^" &amp; keywords_copy[[#This Row],[keyword]] &amp; ".*")) * (keywords_copy[keep]=1), ""))</f>
        <v>rollback, roll, rollback, rollback, rollout</v>
      </c>
      <c r="S776" t="str" cm="1">
        <f t="array" ref="S77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77" spans="1:19" hidden="1" x14ac:dyDescent="0.3">
      <c r="A777" t="str">
        <f>IF(NOT(ISBLANK(keywords_copy[[#This Row],[correct value]])), keywords_copy[[#This Row],[correct value]], keywords_copy[[#This Row],[processed]])</f>
        <v>rollback</v>
      </c>
      <c r="B777">
        <f>LEN(keywords_copy[[#This Row],[keyword]])</f>
        <v>8</v>
      </c>
      <c r="C777">
        <v>0</v>
      </c>
      <c r="D777">
        <v>1</v>
      </c>
      <c r="E777" t="s">
        <v>390</v>
      </c>
      <c r="F777">
        <v>1</v>
      </c>
      <c r="G777" t="b">
        <f>COUNTA(_xlfn.TEXTSPLIT(keywords_copy[[#This Row],[processed]]," "))=1</f>
        <v>1</v>
      </c>
      <c r="H777" t="s">
        <v>134</v>
      </c>
      <c r="I777" s="2" t="s">
        <v>134</v>
      </c>
      <c r="K777" cm="1">
        <f t="array" ref="K777">SUM(--((_xlfn.REGEXTEST(keywords_copy[keyword], "\b" &amp; keywords_copy[[#This Row],[keyword]] &amp; ".*")) * (keywords_copy[keep]=1) * (keywords_copy[QA]=keywords_copy[[#This Row],[QA]]) *  (keywords_copy[Redundant]&lt;&gt;1)))</f>
        <v>0</v>
      </c>
      <c r="L777" t="str" cm="1">
        <f t="array" ref="L777">_xlfn.TEXTJOIN(", ", TRUE, _xlfn._xlws.FILTER(keywords_copy[keyword], (_xlfn.REGEXTEST(keywords_copy[keyword], "\b" &amp; keywords_copy[[#This Row],[keyword]] &amp; ".*")) * (keywords_copy[keep]=1)  * (keywords_copy[QA]=keywords_copy[[#This Row],[QA]]) *  (keywords_copy[Redundant]&lt;&gt;1), ""))</f>
        <v/>
      </c>
      <c r="M777" cm="1">
        <f t="array" ref="M777">SUM(--(RIGHT(_xlfn.TEXTSPLIT(keywords_copy[[#This Row],[processed]], ," "), 1) = "I"))</f>
        <v>0</v>
      </c>
      <c r="N777" cm="1">
        <f t="array" ref="N777">SUM(--(RIGHT(_xlfn.TEXTSPLIT(keywords_copy[[#This Row],[processed]], ," "), 2) = "bl"))</f>
        <v>0</v>
      </c>
      <c r="O777" cm="1">
        <f t="array" ref="O777">SUM(--(ISNUMBER(SEARCH(keywords_copy[[#This Row],[keyword]], keywords_copy[keyword]))))</f>
        <v>5</v>
      </c>
      <c r="P777" t="str" cm="1">
        <f t="array" ref="P777">_xlfn.TEXTJOIN(", ", TRUE, _xlfn._xlws.FILTER(keywords_copy[keyword], ISNUMBER(SEARCH(keywords_copy[[#This Row],[keyword]], keywords_copy[keyword])), ""))</f>
        <v>rollback, rollback, rollback, rollback, rollback</v>
      </c>
      <c r="Q777" cm="1">
        <f t="array" ref="Q777">SUM(--((_xlfn.REGEXTEST(keywords_copy[keyword], "^" &amp; keywords_copy[[#This Row],[keyword]] &amp; ".*")) * (keywords_copy[keep]=1) ))</f>
        <v>3</v>
      </c>
      <c r="R777" t="str" cm="1">
        <f t="array" ref="R777">_xlfn.TEXTJOIN(", ", TRUE, _xlfn._xlws.FILTER(keywords_copy[keyword], (_xlfn.REGEXTEST(keywords_copy[keyword], "^" &amp; keywords_copy[[#This Row],[keyword]] &amp; ".*")) * (keywords_copy[keep]=1), ""))</f>
        <v>rollback, rollback, rollback</v>
      </c>
      <c r="S777" t="str" cm="1">
        <f t="array" ref="S77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78" spans="1:19" hidden="1" x14ac:dyDescent="0.3">
      <c r="A778" t="str">
        <f>IF(NOT(ISBLANK(keywords_copy[[#This Row],[correct value]])), keywords_copy[[#This Row],[correct value]], keywords_copy[[#This Row],[processed]])</f>
        <v>rollback</v>
      </c>
      <c r="B778">
        <f>LEN(keywords_copy[[#This Row],[keyword]])</f>
        <v>8</v>
      </c>
      <c r="C778">
        <v>0</v>
      </c>
      <c r="D778">
        <v>1</v>
      </c>
      <c r="E778" t="s">
        <v>861</v>
      </c>
      <c r="G778" t="b">
        <f>COUNTA(_xlfn.TEXTSPLIT(keywords_copy[[#This Row],[processed]]," "))=1</f>
        <v>1</v>
      </c>
      <c r="H778" t="s">
        <v>134</v>
      </c>
      <c r="I778" s="2" t="s">
        <v>134</v>
      </c>
      <c r="K778" cm="1">
        <f t="array" ref="K778">SUM(--((_xlfn.REGEXTEST(keywords_copy[keyword], "\b" &amp; keywords_copy[[#This Row],[keyword]] &amp; ".*")) * (keywords_copy[keep]=1) * (keywords_copy[QA]=keywords_copy[[#This Row],[QA]]) *  (keywords_copy[Redundant]&lt;&gt;1)))</f>
        <v>1</v>
      </c>
      <c r="L778" t="str" cm="1">
        <f t="array" ref="L778">_xlfn.TEXTJOIN(", ", TRUE, _xlfn._xlws.FILTER(keywords_copy[keyword], (_xlfn.REGEXTEST(keywords_copy[keyword], "\b" &amp; keywords_copy[[#This Row],[keyword]] &amp; ".*")) * (keywords_copy[keep]=1)  * (keywords_copy[QA]=keywords_copy[[#This Row],[QA]]) *  (keywords_copy[Redundant]&lt;&gt;1), ""))</f>
        <v>rollback</v>
      </c>
      <c r="M778" cm="1">
        <f t="array" ref="M778">SUM(--(RIGHT(_xlfn.TEXTSPLIT(keywords_copy[[#This Row],[processed]], ," "), 1) = "I"))</f>
        <v>0</v>
      </c>
      <c r="N778" cm="1">
        <f t="array" ref="N778">SUM(--(RIGHT(_xlfn.TEXTSPLIT(keywords_copy[[#This Row],[processed]], ," "), 2) = "bl"))</f>
        <v>0</v>
      </c>
      <c r="O778" cm="1">
        <f t="array" ref="O778">SUM(--(ISNUMBER(SEARCH(keywords_copy[[#This Row],[keyword]], keywords_copy[keyword]))))</f>
        <v>5</v>
      </c>
      <c r="P778" t="str" cm="1">
        <f t="array" ref="P778">_xlfn.TEXTJOIN(", ", TRUE, _xlfn._xlws.FILTER(keywords_copy[keyword], ISNUMBER(SEARCH(keywords_copy[[#This Row],[keyword]], keywords_copy[keyword])), ""))</f>
        <v>rollback, rollback, rollback, rollback, rollback</v>
      </c>
      <c r="Q778" cm="1">
        <f t="array" ref="Q778">SUM(--((_xlfn.REGEXTEST(keywords_copy[keyword], "^" &amp; keywords_copy[[#This Row],[keyword]] &amp; ".*")) * (keywords_copy[keep]=1) ))</f>
        <v>3</v>
      </c>
      <c r="R778" t="str" cm="1">
        <f t="array" ref="R778">_xlfn.TEXTJOIN(", ", TRUE, _xlfn._xlws.FILTER(keywords_copy[keyword], (_xlfn.REGEXTEST(keywords_copy[keyword], "^" &amp; keywords_copy[[#This Row],[keyword]] &amp; ".*")) * (keywords_copy[keep]=1), ""))</f>
        <v>rollback, rollback, rollback</v>
      </c>
      <c r="S778" t="str" cm="1">
        <f t="array" ref="S77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79" spans="1:19" hidden="1" x14ac:dyDescent="0.3">
      <c r="A779" t="str">
        <f>IF(NOT(ISBLANK(keywords_copy[[#This Row],[correct value]])), keywords_copy[[#This Row],[correct value]], keywords_copy[[#This Row],[processed]])</f>
        <v>theft</v>
      </c>
      <c r="B779">
        <f>LEN(keywords_copy[[#This Row],[keyword]])</f>
        <v>5</v>
      </c>
      <c r="C779">
        <v>1</v>
      </c>
      <c r="D779">
        <v>1</v>
      </c>
      <c r="E779" t="s">
        <v>1184</v>
      </c>
      <c r="G779" t="b">
        <f>COUNTA(_xlfn.TEXTSPLIT(keywords_copy[[#This Row],[processed]]," "))=1</f>
        <v>1</v>
      </c>
      <c r="H779" t="s">
        <v>1117</v>
      </c>
      <c r="I779" s="2" t="s">
        <v>1117</v>
      </c>
      <c r="K779" cm="1">
        <f t="array" ref="K779">SUM(--((_xlfn.REGEXTEST(keywords_copy[keyword], "\b" &amp; keywords_copy[[#This Row],[keyword]] &amp; ".*")) * (keywords_copy[keep]=1) * (keywords_copy[QA]=keywords_copy[[#This Row],[QA]]) *  (keywords_copy[Redundant]&lt;&gt;1)))</f>
        <v>1</v>
      </c>
      <c r="L779" t="str" cm="1">
        <f t="array" ref="L779">_xlfn.TEXTJOIN(", ", TRUE, _xlfn._xlws.FILTER(keywords_copy[keyword], (_xlfn.REGEXTEST(keywords_copy[keyword], "\b" &amp; keywords_copy[[#This Row],[keyword]] &amp; ".*")) * (keywords_copy[keep]=1)  * (keywords_copy[QA]=keywords_copy[[#This Row],[QA]]) *  (keywords_copy[Redundant]&lt;&gt;1), ""))</f>
        <v>theft</v>
      </c>
      <c r="M779" cm="1">
        <f t="array" ref="M779">SUM(--(RIGHT(_xlfn.TEXTSPLIT(keywords_copy[[#This Row],[processed]], ," "), 1) = "I"))</f>
        <v>0</v>
      </c>
      <c r="N779" cm="1">
        <f t="array" ref="N779">SUM(--(RIGHT(_xlfn.TEXTSPLIT(keywords_copy[[#This Row],[processed]], ," "), 2) = "bl"))</f>
        <v>0</v>
      </c>
      <c r="O779" cm="1">
        <f t="array" ref="O779">SUM(--(ISNUMBER(SEARCH(keywords_copy[[#This Row],[keyword]], keywords_copy[keyword]))))</f>
        <v>1</v>
      </c>
      <c r="P779" t="str" cm="1">
        <f t="array" ref="P779">_xlfn.TEXTJOIN(", ", TRUE, _xlfn._xlws.FILTER(keywords_copy[keyword], ISNUMBER(SEARCH(keywords_copy[[#This Row],[keyword]], keywords_copy[keyword])), ""))</f>
        <v>theft</v>
      </c>
      <c r="Q779" cm="1">
        <f t="array" ref="Q779">SUM(--((_xlfn.REGEXTEST(keywords_copy[keyword], "^" &amp; keywords_copy[[#This Row],[keyword]] &amp; ".*")) * (keywords_copy[keep]=1) ))</f>
        <v>1</v>
      </c>
      <c r="R779" t="str" cm="1">
        <f t="array" ref="R779">_xlfn.TEXTJOIN(", ", TRUE, _xlfn._xlws.FILTER(keywords_copy[keyword], (_xlfn.REGEXTEST(keywords_copy[keyword], "^" &amp; keywords_copy[[#This Row],[keyword]] &amp; ".*")) * (keywords_copy[keep]=1), ""))</f>
        <v>theft</v>
      </c>
      <c r="S779" t="str" cm="1">
        <f t="array" ref="S77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80" spans="1:19" hidden="1" x14ac:dyDescent="0.3">
      <c r="A780" t="str">
        <f>IF(NOT(ISBLANK(keywords_copy[[#This Row],[correct value]])), keywords_copy[[#This Row],[correct value]], keywords_copy[[#This Row],[processed]])</f>
        <v>rollout</v>
      </c>
      <c r="B780">
        <f>LEN(keywords_copy[[#This Row],[keyword]])</f>
        <v>7</v>
      </c>
      <c r="C780">
        <v>0</v>
      </c>
      <c r="D780">
        <v>1</v>
      </c>
      <c r="E780" t="s">
        <v>390</v>
      </c>
      <c r="F780">
        <v>1</v>
      </c>
      <c r="G780" t="b">
        <f>COUNTA(_xlfn.TEXTSPLIT(keywords_copy[[#This Row],[processed]]," "))=1</f>
        <v>1</v>
      </c>
      <c r="H780" t="s">
        <v>263</v>
      </c>
      <c r="I780" s="2" t="s">
        <v>263</v>
      </c>
      <c r="K780" cm="1">
        <f t="array" ref="K780">SUM(--((_xlfn.REGEXTEST(keywords_copy[keyword], "\b" &amp; keywords_copy[[#This Row],[keyword]] &amp; ".*")) * (keywords_copy[keep]=1) * (keywords_copy[QA]=keywords_copy[[#This Row],[QA]]) *  (keywords_copy[Redundant]&lt;&gt;1)))</f>
        <v>0</v>
      </c>
      <c r="L780" t="str" cm="1">
        <f t="array" ref="L780">_xlfn.TEXTJOIN(", ", TRUE, _xlfn._xlws.FILTER(keywords_copy[keyword], (_xlfn.REGEXTEST(keywords_copy[keyword], "\b" &amp; keywords_copy[[#This Row],[keyword]] &amp; ".*")) * (keywords_copy[keep]=1)  * (keywords_copy[QA]=keywords_copy[[#This Row],[QA]]) *  (keywords_copy[Redundant]&lt;&gt;1), ""))</f>
        <v/>
      </c>
      <c r="M780" cm="1">
        <f t="array" ref="M780">SUM(--(RIGHT(_xlfn.TEXTSPLIT(keywords_copy[[#This Row],[processed]], ," "), 1) = "I"))</f>
        <v>0</v>
      </c>
      <c r="N780" cm="1">
        <f t="array" ref="N780">SUM(--(RIGHT(_xlfn.TEXTSPLIT(keywords_copy[[#This Row],[processed]], ," "), 2) = "bl"))</f>
        <v>0</v>
      </c>
      <c r="O780" cm="1">
        <f t="array" ref="O780">SUM(--(ISNUMBER(SEARCH(keywords_copy[[#This Row],[keyword]], keywords_copy[keyword]))))</f>
        <v>1</v>
      </c>
      <c r="P780" t="str" cm="1">
        <f t="array" ref="P780">_xlfn.TEXTJOIN(", ", TRUE, _xlfn._xlws.FILTER(keywords_copy[keyword], ISNUMBER(SEARCH(keywords_copy[[#This Row],[keyword]], keywords_copy[keyword])), ""))</f>
        <v>rollout</v>
      </c>
      <c r="Q780" cm="1">
        <f t="array" ref="Q780">SUM(--((_xlfn.REGEXTEST(keywords_copy[keyword], "^" &amp; keywords_copy[[#This Row],[keyword]] &amp; ".*")) * (keywords_copy[keep]=1) ))</f>
        <v>1</v>
      </c>
      <c r="R780" t="str" cm="1">
        <f t="array" ref="R780">_xlfn.TEXTJOIN(", ", TRUE, _xlfn._xlws.FILTER(keywords_copy[keyword], (_xlfn.REGEXTEST(keywords_copy[keyword], "^" &amp; keywords_copy[[#This Row],[keyword]] &amp; ".*")) * (keywords_copy[keep]=1), ""))</f>
        <v>rollout</v>
      </c>
      <c r="S780" t="str" cm="1">
        <f t="array" ref="S78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781" spans="1:19" x14ac:dyDescent="0.3">
      <c r="A781" s="6" t="str">
        <f>IF(NOT(ISBLANK(keywords_copy[[#This Row],[correct value]])), keywords_copy[[#This Row],[correct value]], keywords_copy[[#This Row],[processed]])</f>
        <v>rqt</v>
      </c>
      <c r="B781" s="6">
        <f>LEN(keywords_copy[[#This Row],[keyword]])</f>
        <v>3</v>
      </c>
      <c r="C781">
        <v>0</v>
      </c>
      <c r="D781">
        <v>0</v>
      </c>
      <c r="E781" t="s">
        <v>861</v>
      </c>
      <c r="G781" t="b">
        <f>COUNTA(_xlfn.TEXTSPLIT(keywords_copy[[#This Row],[processed]]," "))=1</f>
        <v>1</v>
      </c>
      <c r="H781" t="s">
        <v>788</v>
      </c>
      <c r="I781" t="s">
        <v>789</v>
      </c>
      <c r="K781" cm="1">
        <f t="array" ref="K781">SUM(--((_xlfn.REGEXTEST(keywords_copy[keyword], "\b" &amp; keywords_copy[[#This Row],[keyword]] &amp; ".*")) * (keywords_copy[keep]=1) * (keywords_copy[QA]=keywords_copy[[#This Row],[QA]]) *  (keywords_copy[Redundant]&lt;&gt;1)))</f>
        <v>0</v>
      </c>
      <c r="L781" t="str" cm="1">
        <f t="array" ref="L781">_xlfn.TEXTJOIN(", ", TRUE, _xlfn._xlws.FILTER(keywords_copy[keyword], (_xlfn.REGEXTEST(keywords_copy[keyword], "\b" &amp; keywords_copy[[#This Row],[keyword]] &amp; ".*")) * (keywords_copy[keep]=1)  * (keywords_copy[QA]=keywords_copy[[#This Row],[QA]]) *  (keywords_copy[Redundant]&lt;&gt;1), ""))</f>
        <v/>
      </c>
      <c r="M781" cm="1">
        <f t="array" ref="M781">SUM(--(RIGHT(_xlfn.TEXTSPLIT(keywords_copy[[#This Row],[processed]], ," "), 1) = "I"))</f>
        <v>0</v>
      </c>
      <c r="N781" cm="1">
        <f t="array" ref="N781">SUM(--(RIGHT(_xlfn.TEXTSPLIT(keywords_copy[[#This Row],[processed]], ," "), 2) = "bl"))</f>
        <v>0</v>
      </c>
      <c r="O781" cm="1">
        <f t="array" ref="O781">SUM(--(ISNUMBER(SEARCH(keywords_copy[[#This Row],[keyword]], keywords_copy[keyword]))))</f>
        <v>1</v>
      </c>
      <c r="P781" t="str" cm="1">
        <f t="array" ref="P781">_xlfn.TEXTJOIN(", ", TRUE, _xlfn._xlws.FILTER(keywords_copy[keyword], ISNUMBER(SEARCH(keywords_copy[[#This Row],[keyword]], keywords_copy[keyword])), ""))</f>
        <v>rqt</v>
      </c>
      <c r="Q781" cm="1">
        <f t="array" ref="Q781">SUM(--((_xlfn.REGEXTEST(keywords_copy[keyword], "^" &amp; keywords_copy[[#This Row],[keyword]] &amp; ".*")) * (keywords_copy[keep]=1) ))</f>
        <v>0</v>
      </c>
      <c r="R781" t="str" cm="1">
        <f t="array" ref="R781">_xlfn.TEXTJOIN(", ", TRUE, _xlfn._xlws.FILTER(keywords_copy[keyword], (_xlfn.REGEXTEST(keywords_copy[keyword], "^" &amp; keywords_copy[[#This Row],[keyword]] &amp; ".*")) * (keywords_copy[keep]=1), ""))</f>
        <v/>
      </c>
      <c r="S781" t="str" cm="1">
        <f t="array" ref="S78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82" spans="1:19" hidden="1" x14ac:dyDescent="0.3">
      <c r="A782" t="str">
        <f>IF(NOT(ISBLANK(keywords_copy[[#This Row],[correct value]])), keywords_copy[[#This Row],[correct value]], keywords_copy[[#This Row],[processed]])</f>
        <v>token</v>
      </c>
      <c r="B782">
        <f>LEN(keywords_copy[[#This Row],[keyword]])</f>
        <v>5</v>
      </c>
      <c r="C782">
        <v>0</v>
      </c>
      <c r="D782">
        <v>1</v>
      </c>
      <c r="E782" t="s">
        <v>1184</v>
      </c>
      <c r="G782" t="b">
        <f>COUNTA(_xlfn.TEXTSPLIT(keywords_copy[[#This Row],[processed]]," "))=1</f>
        <v>1</v>
      </c>
      <c r="H782" t="s">
        <v>1055</v>
      </c>
      <c r="I782" s="2" t="s">
        <v>1055</v>
      </c>
      <c r="K782" cm="1">
        <f t="array" ref="K782">SUM(--((_xlfn.REGEXTEST(keywords_copy[keyword], "\b" &amp; keywords_copy[[#This Row],[keyword]] &amp; ".*")) * (keywords_copy[keep]=1) * (keywords_copy[QA]=keywords_copy[[#This Row],[QA]]) *  (keywords_copy[Redundant]&lt;&gt;1)))</f>
        <v>1</v>
      </c>
      <c r="L782" t="str" cm="1">
        <f t="array" ref="L782">_xlfn.TEXTJOIN(", ", TRUE, _xlfn._xlws.FILTER(keywords_copy[keyword], (_xlfn.REGEXTEST(keywords_copy[keyword], "\b" &amp; keywords_copy[[#This Row],[keyword]] &amp; ".*")) * (keywords_copy[keep]=1)  * (keywords_copy[QA]=keywords_copy[[#This Row],[QA]]) *  (keywords_copy[Redundant]&lt;&gt;1), ""))</f>
        <v>token</v>
      </c>
      <c r="M782" cm="1">
        <f t="array" ref="M782">SUM(--(RIGHT(_xlfn.TEXTSPLIT(keywords_copy[[#This Row],[processed]], ," "), 1) = "I"))</f>
        <v>0</v>
      </c>
      <c r="N782" cm="1">
        <f t="array" ref="N782">SUM(--(RIGHT(_xlfn.TEXTSPLIT(keywords_copy[[#This Row],[processed]], ," "), 2) = "bl"))</f>
        <v>0</v>
      </c>
      <c r="O782" cm="1">
        <f t="array" ref="O782">SUM(--(ISNUMBER(SEARCH(keywords_copy[[#This Row],[keyword]], keywords_copy[keyword]))))</f>
        <v>1</v>
      </c>
      <c r="P782" t="str" cm="1">
        <f t="array" ref="P782">_xlfn.TEXTJOIN(", ", TRUE, _xlfn._xlws.FILTER(keywords_copy[keyword], ISNUMBER(SEARCH(keywords_copy[[#This Row],[keyword]], keywords_copy[keyword])), ""))</f>
        <v>token</v>
      </c>
      <c r="Q782" cm="1">
        <f t="array" ref="Q782">SUM(--((_xlfn.REGEXTEST(keywords_copy[keyword], "^" &amp; keywords_copy[[#This Row],[keyword]] &amp; ".*")) * (keywords_copy[keep]=1) ))</f>
        <v>1</v>
      </c>
      <c r="R782" t="str" cm="1">
        <f t="array" ref="R782">_xlfn.TEXTJOIN(", ", TRUE, _xlfn._xlws.FILTER(keywords_copy[keyword], (_xlfn.REGEXTEST(keywords_copy[keyword], "^" &amp; keywords_copy[[#This Row],[keyword]] &amp; ".*")) * (keywords_copy[keep]=1), ""))</f>
        <v>token</v>
      </c>
      <c r="S782" t="str" cm="1">
        <f t="array" ref="S78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83" spans="1:19" hidden="1" x14ac:dyDescent="0.3">
      <c r="A783" t="str">
        <f>IF(NOT(ISBLANK(keywords_copy[[#This Row],[correct value]])), keywords_copy[[#This Row],[correct value]], keywords_copy[[#This Row],[processed]])</f>
        <v>triag</v>
      </c>
      <c r="B783">
        <f>LEN(keywords_copy[[#This Row],[keyword]])</f>
        <v>5</v>
      </c>
      <c r="C783">
        <v>1</v>
      </c>
      <c r="D783">
        <v>1</v>
      </c>
      <c r="E783" t="s">
        <v>1184</v>
      </c>
      <c r="G783" t="b">
        <f>COUNTA(_xlfn.TEXTSPLIT(keywords_copy[[#This Row],[processed]]," "))=1</f>
        <v>1</v>
      </c>
      <c r="H783" t="s">
        <v>1096</v>
      </c>
      <c r="I783" s="2" t="s">
        <v>1097</v>
      </c>
      <c r="K783" cm="1">
        <f t="array" ref="K783">SUM(--((_xlfn.REGEXTEST(keywords_copy[keyword], "\b" &amp; keywords_copy[[#This Row],[keyword]] &amp; ".*")) * (keywords_copy[keep]=1) * (keywords_copy[QA]=keywords_copy[[#This Row],[QA]]) *  (keywords_copy[Redundant]&lt;&gt;1)))</f>
        <v>1</v>
      </c>
      <c r="L783" t="str" cm="1">
        <f t="array" ref="L783">_xlfn.TEXTJOIN(", ", TRUE, _xlfn._xlws.FILTER(keywords_copy[keyword], (_xlfn.REGEXTEST(keywords_copy[keyword], "\b" &amp; keywords_copy[[#This Row],[keyword]] &amp; ".*")) * (keywords_copy[keep]=1)  * (keywords_copy[QA]=keywords_copy[[#This Row],[QA]]) *  (keywords_copy[Redundant]&lt;&gt;1), ""))</f>
        <v>triag</v>
      </c>
      <c r="M783" cm="1">
        <f t="array" ref="M783">SUM(--(RIGHT(_xlfn.TEXTSPLIT(keywords_copy[[#This Row],[processed]], ," "), 1) = "I"))</f>
        <v>0</v>
      </c>
      <c r="N783" cm="1">
        <f t="array" ref="N783">SUM(--(RIGHT(_xlfn.TEXTSPLIT(keywords_copy[[#This Row],[processed]], ," "), 2) = "bl"))</f>
        <v>0</v>
      </c>
      <c r="O783" cm="1">
        <f t="array" ref="O783">SUM(--(ISNUMBER(SEARCH(keywords_copy[[#This Row],[keyword]], keywords_copy[keyword]))))</f>
        <v>1</v>
      </c>
      <c r="P783" t="str" cm="1">
        <f t="array" ref="P783">_xlfn.TEXTJOIN(", ", TRUE, _xlfn._xlws.FILTER(keywords_copy[keyword], ISNUMBER(SEARCH(keywords_copy[[#This Row],[keyword]], keywords_copy[keyword])), ""))</f>
        <v>triag</v>
      </c>
      <c r="Q783" cm="1">
        <f t="array" ref="Q783">SUM(--((_xlfn.REGEXTEST(keywords_copy[keyword], "^" &amp; keywords_copy[[#This Row],[keyword]] &amp; ".*")) * (keywords_copy[keep]=1) ))</f>
        <v>1</v>
      </c>
      <c r="R783" t="str" cm="1">
        <f t="array" ref="R783">_xlfn.TEXTJOIN(", ", TRUE, _xlfn._xlws.FILTER(keywords_copy[keyword], (_xlfn.REGEXTEST(keywords_copy[keyword], "^" &amp; keywords_copy[[#This Row],[keyword]] &amp; ".*")) * (keywords_copy[keep]=1), ""))</f>
        <v>triag</v>
      </c>
      <c r="S783" t="str" cm="1">
        <f t="array" ref="S78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84" spans="1:19" hidden="1" x14ac:dyDescent="0.3">
      <c r="A784" t="str">
        <f>IF(NOT(ISBLANK(keywords_copy[[#This Row],[correct value]])), keywords_copy[[#This Row],[correct value]], keywords_copy[[#This Row],[processed]])</f>
        <v>rout</v>
      </c>
      <c r="B784">
        <f>LEN(keywords_copy[[#This Row],[keyword]])</f>
        <v>4</v>
      </c>
      <c r="C784">
        <v>0</v>
      </c>
      <c r="D784">
        <v>1</v>
      </c>
      <c r="E784" t="s">
        <v>492</v>
      </c>
      <c r="G784" t="b">
        <f>COUNTA(_xlfn.TEXTSPLIT(keywords_copy[[#This Row],[processed]]," "))=1</f>
        <v>1</v>
      </c>
      <c r="H784" t="s">
        <v>428</v>
      </c>
      <c r="I784" s="2" t="s">
        <v>428</v>
      </c>
      <c r="K784" cm="1">
        <f t="array" ref="K784">SUM(--((_xlfn.REGEXTEST(keywords_copy[keyword], "\b" &amp; keywords_copy[[#This Row],[keyword]] &amp; ".*")) * (keywords_copy[keep]=1) * (keywords_copy[QA]=keywords_copy[[#This Row],[QA]]) *  (keywords_copy[Redundant]&lt;&gt;1)))</f>
        <v>1</v>
      </c>
      <c r="L784" t="str" cm="1">
        <f t="array" ref="L784">_xlfn.TEXTJOIN(", ", TRUE, _xlfn._xlws.FILTER(keywords_copy[keyword], (_xlfn.REGEXTEST(keywords_copy[keyword], "\b" &amp; keywords_copy[[#This Row],[keyword]] &amp; ".*")) * (keywords_copy[keep]=1)  * (keywords_copy[QA]=keywords_copy[[#This Row],[QA]]) *  (keywords_copy[Redundant]&lt;&gt;1), ""))</f>
        <v>rout</v>
      </c>
      <c r="M784" cm="1">
        <f t="array" ref="M784">SUM(--(RIGHT(_xlfn.TEXTSPLIT(keywords_copy[[#This Row],[processed]], ," "), 1) = "I"))</f>
        <v>0</v>
      </c>
      <c r="N784" cm="1">
        <f t="array" ref="N784">SUM(--(RIGHT(_xlfn.TEXTSPLIT(keywords_copy[[#This Row],[processed]], ," "), 2) = "bl"))</f>
        <v>0</v>
      </c>
      <c r="O784" cm="1">
        <f t="array" ref="O784">SUM(--(ISNUMBER(SEARCH(keywords_copy[[#This Row],[keyword]], keywords_copy[keyword]))))</f>
        <v>2</v>
      </c>
      <c r="P784" t="str" cm="1">
        <f t="array" ref="P784">_xlfn.TEXTJOIN(", ", TRUE, _xlfn._xlws.FILTER(keywords_copy[keyword], ISNUMBER(SEARCH(keywords_copy[[#This Row],[keyword]], keywords_copy[keyword])), ""))</f>
        <v>rerout, rout</v>
      </c>
      <c r="Q784" cm="1">
        <f t="array" ref="Q784">SUM(--((_xlfn.REGEXTEST(keywords_copy[keyword], "^" &amp; keywords_copy[[#This Row],[keyword]] &amp; ".*")) * (keywords_copy[keep]=1) ))</f>
        <v>1</v>
      </c>
      <c r="R784" t="str" cm="1">
        <f t="array" ref="R784">_xlfn.TEXTJOIN(", ", TRUE, _xlfn._xlws.FILTER(keywords_copy[keyword], (_xlfn.REGEXTEST(keywords_copy[keyword], "^" &amp; keywords_copy[[#This Row],[keyword]] &amp; ".*")) * (keywords_copy[keep]=1), ""))</f>
        <v>rout</v>
      </c>
      <c r="S784" t="str" cm="1">
        <f t="array" ref="S78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785" spans="1:19" hidden="1" x14ac:dyDescent="0.3">
      <c r="A785" t="str">
        <f>IF(NOT(ISBLANK(keywords_copy[[#This Row],[correct value]])), keywords_copy[[#This Row],[correct value]], keywords_copy[[#This Row],[processed]])</f>
        <v>rpc</v>
      </c>
      <c r="B785">
        <f>LEN(keywords_copy[[#This Row],[keyword]])</f>
        <v>3</v>
      </c>
      <c r="C785">
        <v>0</v>
      </c>
      <c r="D785">
        <v>1</v>
      </c>
      <c r="E785" t="s">
        <v>115</v>
      </c>
      <c r="G785" t="b">
        <f>COUNTA(_xlfn.TEXTSPLIT(keywords_copy[[#This Row],[processed]]," "))=1</f>
        <v>1</v>
      </c>
      <c r="H785" t="s">
        <v>53</v>
      </c>
      <c r="I785" s="2" t="s">
        <v>87</v>
      </c>
      <c r="K785" cm="1">
        <f t="array" ref="K785">SUM(--((_xlfn.REGEXTEST(keywords_copy[keyword], "\b" &amp; keywords_copy[[#This Row],[keyword]] &amp; ".*")) * (keywords_copy[keep]=1) * (keywords_copy[QA]=keywords_copy[[#This Row],[QA]]) *  (keywords_copy[Redundant]&lt;&gt;1)))</f>
        <v>1</v>
      </c>
      <c r="L785" t="str" cm="1">
        <f t="array" ref="L785">_xlfn.TEXTJOIN(", ", TRUE, _xlfn._xlws.FILTER(keywords_copy[keyword], (_xlfn.REGEXTEST(keywords_copy[keyword], "\b" &amp; keywords_copy[[#This Row],[keyword]] &amp; ".*")) * (keywords_copy[keep]=1)  * (keywords_copy[QA]=keywords_copy[[#This Row],[QA]]) *  (keywords_copy[Redundant]&lt;&gt;1), ""))</f>
        <v>rpc</v>
      </c>
      <c r="M785" cm="1">
        <f t="array" ref="M785">SUM(--(RIGHT(_xlfn.TEXTSPLIT(keywords_copy[[#This Row],[processed]], ," "), 1) = "I"))</f>
        <v>0</v>
      </c>
      <c r="N785" cm="1">
        <f t="array" ref="N785">SUM(--(RIGHT(_xlfn.TEXTSPLIT(keywords_copy[[#This Row],[processed]], ," "), 2) = "bl"))</f>
        <v>0</v>
      </c>
      <c r="O785" cm="1">
        <f t="array" ref="O785">SUM(--(ISNUMBER(SEARCH(keywords_copy[[#This Row],[keyword]], keywords_copy[keyword]))))</f>
        <v>1</v>
      </c>
      <c r="P785" t="str" cm="1">
        <f t="array" ref="P785">_xlfn.TEXTJOIN(", ", TRUE, _xlfn._xlws.FILTER(keywords_copy[keyword], ISNUMBER(SEARCH(keywords_copy[[#This Row],[keyword]], keywords_copy[keyword])), ""))</f>
        <v>rpc</v>
      </c>
      <c r="Q785" cm="1">
        <f t="array" ref="Q785">SUM(--((_xlfn.REGEXTEST(keywords_copy[keyword], "^" &amp; keywords_copy[[#This Row],[keyword]] &amp; ".*")) * (keywords_copy[keep]=1) ))</f>
        <v>1</v>
      </c>
      <c r="R785" t="str" cm="1">
        <f t="array" ref="R785">_xlfn.TEXTJOIN(", ", TRUE, _xlfn._xlws.FILTER(keywords_copy[keyword], (_xlfn.REGEXTEST(keywords_copy[keyword], "^" &amp; keywords_copy[[#This Row],[keyword]] &amp; ".*")) * (keywords_copy[keep]=1), ""))</f>
        <v>rpc</v>
      </c>
      <c r="S785" t="str" cm="1">
        <f t="array" ref="S78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786" spans="1:19" hidden="1" x14ac:dyDescent="0.3">
      <c r="A786" t="str">
        <f>IF(NOT(ISBLANK(keywords_copy[[#This Row],[correct value]])), keywords_copy[[#This Row],[correct value]], keywords_copy[[#This Row],[processed]])</f>
        <v>rpo</v>
      </c>
      <c r="B786">
        <f>LEN(keywords_copy[[#This Row],[keyword]])</f>
        <v>3</v>
      </c>
      <c r="C786">
        <v>1</v>
      </c>
      <c r="D786">
        <v>1</v>
      </c>
      <c r="E786" t="s">
        <v>861</v>
      </c>
      <c r="G786" t="b">
        <f>COUNTA(_xlfn.TEXTSPLIT(keywords_copy[[#This Row],[processed]]," "))=1</f>
        <v>1</v>
      </c>
      <c r="H786" t="s">
        <v>822</v>
      </c>
      <c r="I786" s="2" t="s">
        <v>823</v>
      </c>
      <c r="K786" cm="1">
        <f t="array" ref="K786">SUM(--((_xlfn.REGEXTEST(keywords_copy[keyword], "\b" &amp; keywords_copy[[#This Row],[keyword]] &amp; ".*")) * (keywords_copy[keep]=1) * (keywords_copy[QA]=keywords_copy[[#This Row],[QA]]) *  (keywords_copy[Redundant]&lt;&gt;1)))</f>
        <v>1</v>
      </c>
      <c r="L786" t="str" cm="1">
        <f t="array" ref="L786">_xlfn.TEXTJOIN(", ", TRUE, _xlfn._xlws.FILTER(keywords_copy[keyword], (_xlfn.REGEXTEST(keywords_copy[keyword], "\b" &amp; keywords_copy[[#This Row],[keyword]] &amp; ".*")) * (keywords_copy[keep]=1)  * (keywords_copy[QA]=keywords_copy[[#This Row],[QA]]) *  (keywords_copy[Redundant]&lt;&gt;1), ""))</f>
        <v>rpo</v>
      </c>
      <c r="M786" cm="1">
        <f t="array" ref="M786">SUM(--(RIGHT(_xlfn.TEXTSPLIT(keywords_copy[[#This Row],[processed]], ," "), 1) = "I"))</f>
        <v>0</v>
      </c>
      <c r="N786" cm="1">
        <f t="array" ref="N786">SUM(--(RIGHT(_xlfn.TEXTSPLIT(keywords_copy[[#This Row],[processed]], ," "), 2) = "bl"))</f>
        <v>0</v>
      </c>
      <c r="O786" cm="1">
        <f t="array" ref="O786">SUM(--(ISNUMBER(SEARCH(keywords_copy[[#This Row],[keyword]], keywords_copy[keyword]))))</f>
        <v>1</v>
      </c>
      <c r="P786" t="str" cm="1">
        <f t="array" ref="P786">_xlfn.TEXTJOIN(", ", TRUE, _xlfn._xlws.FILTER(keywords_copy[keyword], ISNUMBER(SEARCH(keywords_copy[[#This Row],[keyword]], keywords_copy[keyword])), ""))</f>
        <v>rpo</v>
      </c>
      <c r="Q786" cm="1">
        <f t="array" ref="Q786">SUM(--((_xlfn.REGEXTEST(keywords_copy[keyword], "^" &amp; keywords_copy[[#This Row],[keyword]] &amp; ".*")) * (keywords_copy[keep]=1) ))</f>
        <v>1</v>
      </c>
      <c r="R786" t="str" cm="1">
        <f t="array" ref="R786">_xlfn.TEXTJOIN(", ", TRUE, _xlfn._xlws.FILTER(keywords_copy[keyword], (_xlfn.REGEXTEST(keywords_copy[keyword], "^" &amp; keywords_copy[[#This Row],[keyword]] &amp; ".*")) * (keywords_copy[keep]=1), ""))</f>
        <v>rpo</v>
      </c>
      <c r="S786" t="str" cm="1">
        <f t="array" ref="S78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87" spans="1:19" hidden="1" x14ac:dyDescent="0.3">
      <c r="A787" t="str">
        <f>IF(NOT(ISBLANK(keywords_copy[[#This Row],[correct value]])), keywords_copy[[#This Row],[correct value]], keywords_copy[[#This Row],[processed]])</f>
        <v>trust</v>
      </c>
      <c r="B787">
        <f>LEN(keywords_copy[[#This Row],[keyword]])</f>
        <v>5</v>
      </c>
      <c r="C787">
        <v>0</v>
      </c>
      <c r="D787">
        <v>1</v>
      </c>
      <c r="E787" t="s">
        <v>1184</v>
      </c>
      <c r="G787" t="b">
        <f>COUNTA(_xlfn.TEXTSPLIT(keywords_copy[[#This Row],[processed]]," "))=1</f>
        <v>1</v>
      </c>
      <c r="H787" t="s">
        <v>1039</v>
      </c>
      <c r="I787" s="2" t="s">
        <v>1039</v>
      </c>
      <c r="K787" cm="1">
        <f t="array" ref="K787">SUM(--((_xlfn.REGEXTEST(keywords_copy[keyword], "\b" &amp; keywords_copy[[#This Row],[keyword]] &amp; ".*")) * (keywords_copy[keep]=1) * (keywords_copy[QA]=keywords_copy[[#This Row],[QA]]) *  (keywords_copy[Redundant]&lt;&gt;1)))</f>
        <v>1</v>
      </c>
      <c r="L787" t="str" cm="1">
        <f t="array" ref="L787">_xlfn.TEXTJOIN(", ", TRUE, _xlfn._xlws.FILTER(keywords_copy[keyword], (_xlfn.REGEXTEST(keywords_copy[keyword], "\b" &amp; keywords_copy[[#This Row],[keyword]] &amp; ".*")) * (keywords_copy[keep]=1)  * (keywords_copy[QA]=keywords_copy[[#This Row],[QA]]) *  (keywords_copy[Redundant]&lt;&gt;1), ""))</f>
        <v>trust</v>
      </c>
      <c r="M787" cm="1">
        <f t="array" ref="M787">SUM(--(RIGHT(_xlfn.TEXTSPLIT(keywords_copy[[#This Row],[processed]], ," "), 1) = "I"))</f>
        <v>0</v>
      </c>
      <c r="N787" cm="1">
        <f t="array" ref="N787">SUM(--(RIGHT(_xlfn.TEXTSPLIT(keywords_copy[[#This Row],[processed]], ," "), 2) = "bl"))</f>
        <v>0</v>
      </c>
      <c r="O787" cm="1">
        <f t="array" ref="O787">SUM(--(ISNUMBER(SEARCH(keywords_copy[[#This Row],[keyword]], keywords_copy[keyword]))))</f>
        <v>1</v>
      </c>
      <c r="P787" t="str" cm="1">
        <f t="array" ref="P787">_xlfn.TEXTJOIN(", ", TRUE, _xlfn._xlws.FILTER(keywords_copy[keyword], ISNUMBER(SEARCH(keywords_copy[[#This Row],[keyword]], keywords_copy[keyword])), ""))</f>
        <v>trust</v>
      </c>
      <c r="Q787" cm="1">
        <f t="array" ref="Q787">SUM(--((_xlfn.REGEXTEST(keywords_copy[keyword], "^" &amp; keywords_copy[[#This Row],[keyword]] &amp; ".*")) * (keywords_copy[keep]=1) ))</f>
        <v>1</v>
      </c>
      <c r="R787" t="str" cm="1">
        <f t="array" ref="R787">_xlfn.TEXTJOIN(", ", TRUE, _xlfn._xlws.FILTER(keywords_copy[keyword], (_xlfn.REGEXTEST(keywords_copy[keyword], "^" &amp; keywords_copy[[#This Row],[keyword]] &amp; ".*")) * (keywords_copy[keep]=1), ""))</f>
        <v>trust</v>
      </c>
      <c r="S787" t="str" cm="1">
        <f t="array" ref="S78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788" spans="1:19" hidden="1" x14ac:dyDescent="0.3">
      <c r="A788" t="str">
        <f>IF(NOT(ISBLANK(keywords_copy[[#This Row],[correct value]])), keywords_copy[[#This Row],[correct value]], keywords_copy[[#This Row],[processed]])</f>
        <v>rto</v>
      </c>
      <c r="B788">
        <f>LEN(keywords_copy[[#This Row],[keyword]])</f>
        <v>3</v>
      </c>
      <c r="C788">
        <v>1</v>
      </c>
      <c r="D788">
        <v>1</v>
      </c>
      <c r="E788" t="s">
        <v>861</v>
      </c>
      <c r="G788" t="b">
        <f>COUNTA(_xlfn.TEXTSPLIT(keywords_copy[[#This Row],[processed]]," "))=1</f>
        <v>1</v>
      </c>
      <c r="H788" t="s">
        <v>824</v>
      </c>
      <c r="I788" s="2" t="s">
        <v>825</v>
      </c>
      <c r="K788" cm="1">
        <f t="array" ref="K788">SUM(--((_xlfn.REGEXTEST(keywords_copy[keyword], "\b" &amp; keywords_copy[[#This Row],[keyword]] &amp; ".*")) * (keywords_copy[keep]=1) * (keywords_copy[QA]=keywords_copy[[#This Row],[QA]]) *  (keywords_copy[Redundant]&lt;&gt;1)))</f>
        <v>1</v>
      </c>
      <c r="L788" t="str" cm="1">
        <f t="array" ref="L788">_xlfn.TEXTJOIN(", ", TRUE, _xlfn._xlws.FILTER(keywords_copy[keyword], (_xlfn.REGEXTEST(keywords_copy[keyword], "\b" &amp; keywords_copy[[#This Row],[keyword]] &amp; ".*")) * (keywords_copy[keep]=1)  * (keywords_copy[QA]=keywords_copy[[#This Row],[QA]]) *  (keywords_copy[Redundant]&lt;&gt;1), ""))</f>
        <v>rto</v>
      </c>
      <c r="M788" cm="1">
        <f t="array" ref="M788">SUM(--(RIGHT(_xlfn.TEXTSPLIT(keywords_copy[[#This Row],[processed]], ," "), 1) = "I"))</f>
        <v>0</v>
      </c>
      <c r="N788" cm="1">
        <f t="array" ref="N788">SUM(--(RIGHT(_xlfn.TEXTSPLIT(keywords_copy[[#This Row],[processed]], ," "), 2) = "bl"))</f>
        <v>0</v>
      </c>
      <c r="O788" cm="1">
        <f t="array" ref="O788">SUM(--(ISNUMBER(SEARCH(keywords_copy[[#This Row],[keyword]], keywords_copy[keyword]))))</f>
        <v>1</v>
      </c>
      <c r="P788" t="str" cm="1">
        <f t="array" ref="P788">_xlfn.TEXTJOIN(", ", TRUE, _xlfn._xlws.FILTER(keywords_copy[keyword], ISNUMBER(SEARCH(keywords_copy[[#This Row],[keyword]], keywords_copy[keyword])), ""))</f>
        <v>rto</v>
      </c>
      <c r="Q788" cm="1">
        <f t="array" ref="Q788">SUM(--((_xlfn.REGEXTEST(keywords_copy[keyword], "^" &amp; keywords_copy[[#This Row],[keyword]] &amp; ".*")) * (keywords_copy[keep]=1) ))</f>
        <v>1</v>
      </c>
      <c r="R788" t="str" cm="1">
        <f t="array" ref="R788">_xlfn.TEXTJOIN(", ", TRUE, _xlfn._xlws.FILTER(keywords_copy[keyword], (_xlfn.REGEXTEST(keywords_copy[keyword], "^" &amp; keywords_copy[[#This Row],[keyword]] &amp; ".*")) * (keywords_copy[keep]=1), ""))</f>
        <v>rto</v>
      </c>
      <c r="S788" t="str" cm="1">
        <f t="array" ref="S78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789" spans="1:19" hidden="1" x14ac:dyDescent="0.3">
      <c r="A789" t="str">
        <f>IF(NOT(ISBLANK(keywords_copy[[#This Row],[correct value]])), keywords_copy[[#This Row],[correct value]], keywords_copy[[#This Row],[processed]])</f>
        <v>avoid</v>
      </c>
      <c r="B789">
        <f>LEN(keywords_copy[[#This Row],[keyword]])</f>
        <v>5</v>
      </c>
      <c r="C789">
        <v>0</v>
      </c>
      <c r="D789">
        <v>1</v>
      </c>
      <c r="E789" t="s">
        <v>969</v>
      </c>
      <c r="G789" t="b">
        <f>COUNTA(_xlfn.TEXTSPLIT(keywords_copy[[#This Row],[processed]]," "))=1</f>
        <v>1</v>
      </c>
      <c r="H789" t="s">
        <v>888</v>
      </c>
      <c r="I789" s="2" t="s">
        <v>888</v>
      </c>
      <c r="K789" cm="1">
        <f t="array" ref="K789">SUM(--((_xlfn.REGEXTEST(keywords_copy[keyword], "\b" &amp; keywords_copy[[#This Row],[keyword]] &amp; ".*")) * (keywords_copy[keep]=1) * (keywords_copy[QA]=keywords_copy[[#This Row],[QA]]) *  (keywords_copy[Redundant]&lt;&gt;1)))</f>
        <v>1</v>
      </c>
      <c r="L789" t="str" cm="1">
        <f t="array" ref="L789">_xlfn.TEXTJOIN(", ", TRUE, _xlfn._xlws.FILTER(keywords_copy[keyword], (_xlfn.REGEXTEST(keywords_copy[keyword], "\b" &amp; keywords_copy[[#This Row],[keyword]] &amp; ".*")) * (keywords_copy[keep]=1)  * (keywords_copy[QA]=keywords_copy[[#This Row],[QA]]) *  (keywords_copy[Redundant]&lt;&gt;1), ""))</f>
        <v>avoid</v>
      </c>
      <c r="M789" cm="1">
        <f t="array" ref="M789">SUM(--(RIGHT(_xlfn.TEXTSPLIT(keywords_copy[[#This Row],[processed]], ," "), 1) = "I"))</f>
        <v>0</v>
      </c>
      <c r="N789" cm="1">
        <f t="array" ref="N789">SUM(--(RIGHT(_xlfn.TEXTSPLIT(keywords_copy[[#This Row],[processed]], ," "), 2) = "bl"))</f>
        <v>0</v>
      </c>
      <c r="O789" cm="1">
        <f t="array" ref="O789">SUM(--(ISNUMBER(SEARCH(keywords_copy[[#This Row],[keyword]], keywords_copy[keyword]))))</f>
        <v>1</v>
      </c>
      <c r="P789" t="str" cm="1">
        <f t="array" ref="P789">_xlfn.TEXTJOIN(", ", TRUE, _xlfn._xlws.FILTER(keywords_copy[keyword], ISNUMBER(SEARCH(keywords_copy[[#This Row],[keyword]], keywords_copy[keyword])), ""))</f>
        <v>avoid</v>
      </c>
      <c r="Q789" cm="1">
        <f t="array" ref="Q789">SUM(--((_xlfn.REGEXTEST(keywords_copy[keyword], "^" &amp; keywords_copy[[#This Row],[keyword]] &amp; ".*")) * (keywords_copy[keep]=1) ))</f>
        <v>1</v>
      </c>
      <c r="R789" t="str" cm="1">
        <f t="array" ref="R789">_xlfn.TEXTJOIN(", ", TRUE, _xlfn._xlws.FILTER(keywords_copy[keyword], (_xlfn.REGEXTEST(keywords_copy[keyword], "^" &amp; keywords_copy[[#This Row],[keyword]] &amp; ".*")) * (keywords_copy[keep]=1), ""))</f>
        <v>avoid</v>
      </c>
      <c r="S789" t="str" cm="1">
        <f t="array" ref="S78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0" spans="1:19" hidden="1" x14ac:dyDescent="0.3">
      <c r="A790" t="str">
        <f>IF(NOT(ISBLANK(keywords_copy[[#This Row],[correct value]])), keywords_copy[[#This Row],[correct value]], keywords_copy[[#This Row],[processed]])</f>
        <v>compl</v>
      </c>
      <c r="B790">
        <f>LEN(keywords_copy[[#This Row],[keyword]])</f>
        <v>5</v>
      </c>
      <c r="C790">
        <v>0</v>
      </c>
      <c r="D790">
        <v>1</v>
      </c>
      <c r="E790" t="s">
        <v>969</v>
      </c>
      <c r="G790" t="b">
        <f>COUNTA(_xlfn.TEXTSPLIT(keywords_copy[[#This Row],[processed]]," "))=1</f>
        <v>1</v>
      </c>
      <c r="H790" t="s">
        <v>909</v>
      </c>
      <c r="I790" s="2" t="s">
        <v>909</v>
      </c>
      <c r="K790" cm="1">
        <f t="array" ref="K790">SUM(--((_xlfn.REGEXTEST(keywords_copy[keyword], "\b" &amp; keywords_copy[[#This Row],[keyword]] &amp; ".*")) * (keywords_copy[keep]=1) * (keywords_copy[QA]=keywords_copy[[#This Row],[QA]]) *  (keywords_copy[Redundant]&lt;&gt;1)))</f>
        <v>1</v>
      </c>
      <c r="L790" t="str" cm="1">
        <f t="array" ref="L790">_xlfn.TEXTJOIN(", ", TRUE, _xlfn._xlws.FILTER(keywords_copy[keyword], (_xlfn.REGEXTEST(keywords_copy[keyword], "\b" &amp; keywords_copy[[#This Row],[keyword]] &amp; ".*")) * (keywords_copy[keep]=1)  * (keywords_copy[QA]=keywords_copy[[#This Row],[QA]]) *  (keywords_copy[Redundant]&lt;&gt;1), ""))</f>
        <v>compl</v>
      </c>
      <c r="M790" cm="1">
        <f t="array" ref="M790">SUM(--(RIGHT(_xlfn.TEXTSPLIT(keywords_copy[[#This Row],[processed]], ," "), 1) = "I"))</f>
        <v>0</v>
      </c>
      <c r="N790" cm="1">
        <f t="array" ref="N790">SUM(--(RIGHT(_xlfn.TEXTSPLIT(keywords_copy[[#This Row],[processed]], ," "), 2) = "bl"))</f>
        <v>0</v>
      </c>
      <c r="O790" cm="1">
        <f t="array" ref="O790">SUM(--(ISNUMBER(SEARCH(keywords_copy[[#This Row],[keyword]], keywords_copy[keyword]))))</f>
        <v>3</v>
      </c>
      <c r="P790" t="str" cm="1">
        <f t="array" ref="P790">_xlfn.TEXTJOIN(", ", TRUE, _xlfn._xlws.FILTER(keywords_copy[keyword], ISNUMBER(SEARCH(keywords_copy[[#This Row],[keyword]], keywords_copy[keyword])), ""))</f>
        <v>complian, compl, compl</v>
      </c>
      <c r="Q790" cm="1">
        <f t="array" ref="Q790">SUM(--((_xlfn.REGEXTEST(keywords_copy[keyword], "^" &amp; keywords_copy[[#This Row],[keyword]] &amp; ".*")) * (keywords_copy[keep]=1) ))</f>
        <v>3</v>
      </c>
      <c r="R790" t="str" cm="1">
        <f t="array" ref="R790">_xlfn.TEXTJOIN(", ", TRUE, _xlfn._xlws.FILTER(keywords_copy[keyword], (_xlfn.REGEXTEST(keywords_copy[keyword], "^" &amp; keywords_copy[[#This Row],[keyword]] &amp; ".*")) * (keywords_copy[keep]=1), ""))</f>
        <v>complian, compl, compl</v>
      </c>
      <c r="S790" t="str" cm="1">
        <f t="array" ref="S79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1" spans="1:19" hidden="1" x14ac:dyDescent="0.3">
      <c r="A791" t="str">
        <f>IF(NOT(ISBLANK(keywords_copy[[#This Row],[correct value]])), keywords_copy[[#This Row],[correct value]], keywords_copy[[#This Row],[processed]])</f>
        <v>error</v>
      </c>
      <c r="B791">
        <f>LEN(keywords_copy[[#This Row],[keyword]])</f>
        <v>5</v>
      </c>
      <c r="C791">
        <v>0</v>
      </c>
      <c r="D791">
        <v>1</v>
      </c>
      <c r="E791" t="s">
        <v>969</v>
      </c>
      <c r="G791" t="b">
        <f>COUNTA(_xlfn.TEXTSPLIT(keywords_copy[[#This Row],[processed]]," "))=1</f>
        <v>1</v>
      </c>
      <c r="H791" t="s">
        <v>162</v>
      </c>
      <c r="I791" s="2" t="s">
        <v>162</v>
      </c>
      <c r="K791" cm="1">
        <f t="array" ref="K791">SUM(--((_xlfn.REGEXTEST(keywords_copy[keyword], "\b" &amp; keywords_copy[[#This Row],[keyword]] &amp; ".*")) * (keywords_copy[keep]=1) * (keywords_copy[QA]=keywords_copy[[#This Row],[QA]]) *  (keywords_copy[Redundant]&lt;&gt;1)))</f>
        <v>1</v>
      </c>
      <c r="L791" t="str" cm="1">
        <f t="array" ref="L791">_xlfn.TEXTJOIN(", ", TRUE, _xlfn._xlws.FILTER(keywords_copy[keyword], (_xlfn.REGEXTEST(keywords_copy[keyword], "\b" &amp; keywords_copy[[#This Row],[keyword]] &amp; ".*")) * (keywords_copy[keep]=1)  * (keywords_copy[QA]=keywords_copy[[#This Row],[QA]]) *  (keywords_copy[Redundant]&lt;&gt;1), ""))</f>
        <v>error</v>
      </c>
      <c r="M791" cm="1">
        <f t="array" ref="M791">SUM(--(RIGHT(_xlfn.TEXTSPLIT(keywords_copy[[#This Row],[processed]], ," "), 1) = "I"))</f>
        <v>0</v>
      </c>
      <c r="N791" cm="1">
        <f t="array" ref="N791">SUM(--(RIGHT(_xlfn.TEXTSPLIT(keywords_copy[[#This Row],[processed]], ," "), 2) = "bl"))</f>
        <v>0</v>
      </c>
      <c r="O791" cm="1">
        <f t="array" ref="O791">SUM(--(ISNUMBER(SEARCH(keywords_copy[[#This Row],[keyword]], keywords_copy[keyword]))))</f>
        <v>4</v>
      </c>
      <c r="P791" t="str" cm="1">
        <f t="array" ref="P791">_xlfn.TEXTJOIN(", ", TRUE, _xlfn._xlws.FILTER(keywords_copy[keyword], ISNUMBER(SEARCH(keywords_copy[[#This Row],[keyword]], keywords_copy[keyword])), ""))</f>
        <v>error, error, error, error</v>
      </c>
      <c r="Q791" cm="1">
        <f t="array" ref="Q791">SUM(--((_xlfn.REGEXTEST(keywords_copy[keyword], "^" &amp; keywords_copy[[#This Row],[keyword]] &amp; ".*")) * (keywords_copy[keep]=1) ))</f>
        <v>4</v>
      </c>
      <c r="R791" t="str" cm="1">
        <f t="array" ref="R791">_xlfn.TEXTJOIN(", ", TRUE, _xlfn._xlws.FILTER(keywords_copy[keyword], (_xlfn.REGEXTEST(keywords_copy[keyword], "^" &amp; keywords_copy[[#This Row],[keyword]] &amp; ".*")) * (keywords_copy[keep]=1), ""))</f>
        <v>error, error, error, error</v>
      </c>
      <c r="S791" t="str" cm="1">
        <f t="array" ref="S79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2" spans="1:19" hidden="1" x14ac:dyDescent="0.3">
      <c r="A792" t="str">
        <f>IF(NOT(ISBLANK(keywords_copy[[#This Row],[correct value]])), keywords_copy[[#This Row],[correct value]], keywords_copy[[#This Row],[processed]])</f>
        <v>fault</v>
      </c>
      <c r="B792">
        <f>LEN(keywords_copy[[#This Row],[keyword]])</f>
        <v>5</v>
      </c>
      <c r="C792">
        <v>0</v>
      </c>
      <c r="D792">
        <v>1</v>
      </c>
      <c r="E792" t="s">
        <v>969</v>
      </c>
      <c r="G792" t="b">
        <f>COUNTA(_xlfn.TEXTSPLIT(keywords_copy[[#This Row],[processed]]," "))=1</f>
        <v>1</v>
      </c>
      <c r="H792" t="s">
        <v>151</v>
      </c>
      <c r="I792" s="2" t="s">
        <v>151</v>
      </c>
      <c r="K792" cm="1">
        <f t="array" ref="K792">SUM(--((_xlfn.REGEXTEST(keywords_copy[keyword], "\b" &amp; keywords_copy[[#This Row],[keyword]] &amp; ".*")) * (keywords_copy[keep]=1) * (keywords_copy[QA]=keywords_copy[[#This Row],[QA]]) *  (keywords_copy[Redundant]&lt;&gt;1)))</f>
        <v>1</v>
      </c>
      <c r="L792" t="str" cm="1">
        <f t="array" ref="L792">_xlfn.TEXTJOIN(", ", TRUE, _xlfn._xlws.FILTER(keywords_copy[keyword], (_xlfn.REGEXTEST(keywords_copy[keyword], "\b" &amp; keywords_copy[[#This Row],[keyword]] &amp; ".*")) * (keywords_copy[keep]=1)  * (keywords_copy[QA]=keywords_copy[[#This Row],[QA]]) *  (keywords_copy[Redundant]&lt;&gt;1), ""))</f>
        <v>fault</v>
      </c>
      <c r="M792" cm="1">
        <f t="array" ref="M792">SUM(--(RIGHT(_xlfn.TEXTSPLIT(keywords_copy[[#This Row],[processed]], ," "), 1) = "I"))</f>
        <v>0</v>
      </c>
      <c r="N792" cm="1">
        <f t="array" ref="N792">SUM(--(RIGHT(_xlfn.TEXTSPLIT(keywords_copy[[#This Row],[processed]], ," "), 2) = "bl"))</f>
        <v>0</v>
      </c>
      <c r="O792" cm="1">
        <f t="array" ref="O792">SUM(--(ISNUMBER(SEARCH(keywords_copy[[#This Row],[keyword]], keywords_copy[keyword]))))</f>
        <v>7</v>
      </c>
      <c r="P792" t="str" cm="1">
        <f t="array" ref="P792">_xlfn.TEXTJOIN(", ", TRUE, _xlfn._xlws.FILTER(keywords_copy[keyword], ISNUMBER(SEARCH(keywords_copy[[#This Row],[keyword]], keywords_copy[keyword])), ""))</f>
        <v>fault, fault, fault, fault, fault toler pattern, fault tree analysi, fault</v>
      </c>
      <c r="Q792" cm="1">
        <f t="array" ref="Q792">SUM(--((_xlfn.REGEXTEST(keywords_copy[keyword], "^" &amp; keywords_copy[[#This Row],[keyword]] &amp; ".*")) * (keywords_copy[keep]=1) ))</f>
        <v>7</v>
      </c>
      <c r="R792" t="str" cm="1">
        <f t="array" ref="R792">_xlfn.TEXTJOIN(", ", TRUE, _xlfn._xlws.FILTER(keywords_copy[keyword], (_xlfn.REGEXTEST(keywords_copy[keyword], "^" &amp; keywords_copy[[#This Row],[keyword]] &amp; ".*")) * (keywords_copy[keep]=1), ""))</f>
        <v>fault, fault, fault, fault, fault toler pattern, fault tree analysi, fault</v>
      </c>
      <c r="S792" t="str" cm="1">
        <f t="array" ref="S79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3" spans="1:19" hidden="1" x14ac:dyDescent="0.3">
      <c r="A793" t="str">
        <f>IF(NOT(ISBLANK(keywords_copy[[#This Row],[correct value]])), keywords_copy[[#This Row],[correct value]], keywords_copy[[#This Row],[processed]])</f>
        <v>hazop</v>
      </c>
      <c r="B793">
        <f>LEN(keywords_copy[[#This Row],[keyword]])</f>
        <v>5</v>
      </c>
      <c r="C793">
        <v>1</v>
      </c>
      <c r="D793">
        <v>1</v>
      </c>
      <c r="E793" t="s">
        <v>969</v>
      </c>
      <c r="G793" t="b">
        <f>COUNTA(_xlfn.TEXTSPLIT(keywords_copy[[#This Row],[processed]]," "))=1</f>
        <v>1</v>
      </c>
      <c r="H793" t="s">
        <v>926</v>
      </c>
      <c r="I793" s="2" t="s">
        <v>926</v>
      </c>
      <c r="K793" cm="1">
        <f t="array" ref="K793">SUM(--((_xlfn.REGEXTEST(keywords_copy[keyword], "\b" &amp; keywords_copy[[#This Row],[keyword]] &amp; ".*")) * (keywords_copy[keep]=1) * (keywords_copy[QA]=keywords_copy[[#This Row],[QA]]) *  (keywords_copy[Redundant]&lt;&gt;1)))</f>
        <v>1</v>
      </c>
      <c r="L793" t="str" cm="1">
        <f t="array" ref="L793">_xlfn.TEXTJOIN(", ", TRUE, _xlfn._xlws.FILTER(keywords_copy[keyword], (_xlfn.REGEXTEST(keywords_copy[keyword], "\b" &amp; keywords_copy[[#This Row],[keyword]] &amp; ".*")) * (keywords_copy[keep]=1)  * (keywords_copy[QA]=keywords_copy[[#This Row],[QA]]) *  (keywords_copy[Redundant]&lt;&gt;1), ""))</f>
        <v>hazop</v>
      </c>
      <c r="M793" cm="1">
        <f t="array" ref="M793">SUM(--(RIGHT(_xlfn.TEXTSPLIT(keywords_copy[[#This Row],[processed]], ," "), 1) = "I"))</f>
        <v>0</v>
      </c>
      <c r="N793" cm="1">
        <f t="array" ref="N793">SUM(--(RIGHT(_xlfn.TEXTSPLIT(keywords_copy[[#This Row],[processed]], ," "), 2) = "bl"))</f>
        <v>0</v>
      </c>
      <c r="O793" cm="1">
        <f t="array" ref="O793">SUM(--(ISNUMBER(SEARCH(keywords_copy[[#This Row],[keyword]], keywords_copy[keyword]))))</f>
        <v>1</v>
      </c>
      <c r="P793" t="str" cm="1">
        <f t="array" ref="P793">_xlfn.TEXTJOIN(", ", TRUE, _xlfn._xlws.FILTER(keywords_copy[keyword], ISNUMBER(SEARCH(keywords_copy[[#This Row],[keyword]], keywords_copy[keyword])), ""))</f>
        <v>hazop</v>
      </c>
      <c r="Q793" cm="1">
        <f t="array" ref="Q793">SUM(--((_xlfn.REGEXTEST(keywords_copy[keyword], "^" &amp; keywords_copy[[#This Row],[keyword]] &amp; ".*")) * (keywords_copy[keep]=1) ))</f>
        <v>1</v>
      </c>
      <c r="R793" t="str" cm="1">
        <f t="array" ref="R793">_xlfn.TEXTJOIN(", ", TRUE, _xlfn._xlws.FILTER(keywords_copy[keyword], (_xlfn.REGEXTEST(keywords_copy[keyword], "^" &amp; keywords_copy[[#This Row],[keyword]] &amp; ".*")) * (keywords_copy[keep]=1), ""))</f>
        <v>hazop</v>
      </c>
      <c r="S793" t="str" cm="1">
        <f t="array" ref="S79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4" spans="1:19" hidden="1" x14ac:dyDescent="0.3">
      <c r="A794" t="str">
        <f>IF(NOT(ISBLANK(keywords_copy[[#This Row],[correct value]])), keywords_copy[[#This Row],[correct value]], keywords_copy[[#This Row],[processed]])</f>
        <v>input</v>
      </c>
      <c r="B794">
        <f>LEN(keywords_copy[[#This Row],[keyword]])</f>
        <v>5</v>
      </c>
      <c r="C794">
        <v>0</v>
      </c>
      <c r="D794">
        <v>1</v>
      </c>
      <c r="E794" t="s">
        <v>969</v>
      </c>
      <c r="G794" t="b">
        <f>COUNTA(_xlfn.TEXTSPLIT(keywords_copy[[#This Row],[processed]]," "))=1</f>
        <v>1</v>
      </c>
      <c r="H794" t="s">
        <v>900</v>
      </c>
      <c r="I794" s="2" t="s">
        <v>900</v>
      </c>
      <c r="K794" cm="1">
        <f t="array" ref="K794">SUM(--((_xlfn.REGEXTEST(keywords_copy[keyword], "\b" &amp; keywords_copy[[#This Row],[keyword]] &amp; ".*")) * (keywords_copy[keep]=1) * (keywords_copy[QA]=keywords_copy[[#This Row],[QA]]) *  (keywords_copy[Redundant]&lt;&gt;1)))</f>
        <v>1</v>
      </c>
      <c r="L794" t="str" cm="1">
        <f t="array" ref="L794">_xlfn.TEXTJOIN(", ", TRUE, _xlfn._xlws.FILTER(keywords_copy[keyword], (_xlfn.REGEXTEST(keywords_copy[keyword], "\b" &amp; keywords_copy[[#This Row],[keyword]] &amp; ".*")) * (keywords_copy[keep]=1)  * (keywords_copy[QA]=keywords_copy[[#This Row],[QA]]) *  (keywords_copy[Redundant]&lt;&gt;1), ""))</f>
        <v>input</v>
      </c>
      <c r="M794" cm="1">
        <f t="array" ref="M794">SUM(--(RIGHT(_xlfn.TEXTSPLIT(keywords_copy[[#This Row],[processed]], ," "), 1) = "I"))</f>
        <v>0</v>
      </c>
      <c r="N794" cm="1">
        <f t="array" ref="N794">SUM(--(RIGHT(_xlfn.TEXTSPLIT(keywords_copy[[#This Row],[processed]], ," "), 2) = "bl"))</f>
        <v>0</v>
      </c>
      <c r="O794" cm="1">
        <f t="array" ref="O794">SUM(--(ISNUMBER(SEARCH(keywords_copy[[#This Row],[keyword]], keywords_copy[keyword]))))</f>
        <v>2</v>
      </c>
      <c r="P794" t="str" cm="1">
        <f t="array" ref="P794">_xlfn.TEXTJOIN(", ", TRUE, _xlfn._xlws.FILTER(keywords_copy[keyword], ISNUMBER(SEARCH(keywords_copy[[#This Row],[keyword]], keywords_copy[keyword])), ""))</f>
        <v>input, input</v>
      </c>
      <c r="Q794" cm="1">
        <f t="array" ref="Q794">SUM(--((_xlfn.REGEXTEST(keywords_copy[keyword], "^" &amp; keywords_copy[[#This Row],[keyword]] &amp; ".*")) * (keywords_copy[keep]=1) ))</f>
        <v>2</v>
      </c>
      <c r="R794" t="str" cm="1">
        <f t="array" ref="R794">_xlfn.TEXTJOIN(", ", TRUE, _xlfn._xlws.FILTER(keywords_copy[keyword], (_xlfn.REGEXTEST(keywords_copy[keyword], "^" &amp; keywords_copy[[#This Row],[keyword]] &amp; ".*")) * (keywords_copy[keep]=1), ""))</f>
        <v>input, input</v>
      </c>
      <c r="S794" t="str" cm="1">
        <f t="array" ref="S794">""""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5" spans="1:19" x14ac:dyDescent="0.3">
      <c r="A795" s="6" t="str">
        <f>IF(NOT(ISBLANK(keywords_copy[[#This Row],[correct value]])), keywords_copy[[#This Row],[correct value]], keywords_copy[[#This Row],[processed]])</f>
        <v>sandbox</v>
      </c>
      <c r="B795" s="6">
        <f>LEN(keywords_copy[[#This Row],[keyword]])</f>
        <v>7</v>
      </c>
      <c r="C795">
        <v>0</v>
      </c>
      <c r="D795">
        <v>0</v>
      </c>
      <c r="E795" t="s">
        <v>1262</v>
      </c>
      <c r="G795" t="b">
        <f>COUNTA(_xlfn.TEXTSPLIT(keywords_copy[[#This Row],[processed]]," "))=1</f>
        <v>1</v>
      </c>
      <c r="H795" t="s">
        <v>1033</v>
      </c>
      <c r="I795" t="s">
        <v>1033</v>
      </c>
      <c r="K795" cm="1">
        <f t="array" ref="K795">SUM(--((_xlfn.REGEXTEST(keywords_copy[keyword], "\b" &amp; keywords_copy[[#This Row],[keyword]] &amp; ".*")) * (keywords_copy[keep]=1) * (keywords_copy[QA]=keywords_copy[[#This Row],[QA]]) *  (keywords_copy[Redundant]&lt;&gt;1)))</f>
        <v>0</v>
      </c>
      <c r="L795" t="str" cm="1">
        <f t="array" ref="L795">_xlfn.TEXTJOIN(", ", TRUE, _xlfn._xlws.FILTER(keywords_copy[keyword], (_xlfn.REGEXTEST(keywords_copy[keyword], "\b" &amp; keywords_copy[[#This Row],[keyword]] &amp; ".*")) * (keywords_copy[keep]=1)  * (keywords_copy[QA]=keywords_copy[[#This Row],[QA]]) *  (keywords_copy[Redundant]&lt;&gt;1), ""))</f>
        <v/>
      </c>
      <c r="M795" cm="1">
        <f t="array" ref="M795">SUM(--(RIGHT(_xlfn.TEXTSPLIT(keywords_copy[[#This Row],[processed]], ," "), 1) = "I"))</f>
        <v>0</v>
      </c>
      <c r="N795" cm="1">
        <f t="array" ref="N795">SUM(--(RIGHT(_xlfn.TEXTSPLIT(keywords_copy[[#This Row],[processed]], ," "), 2) = "bl"))</f>
        <v>0</v>
      </c>
      <c r="O795" cm="1">
        <f t="array" ref="O795">SUM(--(ISNUMBER(SEARCH(keywords_copy[[#This Row],[keyword]], keywords_copy[keyword]))))</f>
        <v>2</v>
      </c>
      <c r="P795" t="str" cm="1">
        <f t="array" ref="P795">_xlfn.TEXTJOIN(", ", TRUE, _xlfn._xlws.FILTER(keywords_copy[keyword], ISNUMBER(SEARCH(keywords_copy[[#This Row],[keyword]], keywords_copy[keyword])), ""))</f>
        <v>sandbox, sandbox</v>
      </c>
      <c r="Q795" cm="1">
        <f t="array" ref="Q795">SUM(--((_xlfn.REGEXTEST(keywords_copy[keyword], "^" &amp; keywords_copy[[#This Row],[keyword]] &amp; ".*")) * (keywords_copy[keep]=1) ))</f>
        <v>1</v>
      </c>
      <c r="R795" t="str" cm="1">
        <f t="array" ref="R795">_xlfn.TEXTJOIN(", ", TRUE, _xlfn._xlws.FILTER(keywords_copy[keyword], (_xlfn.REGEXTEST(keywords_copy[keyword], "^" &amp; keywords_copy[[#This Row],[keyword]] &amp; ".*")) * (keywords_copy[keep]=1), ""))</f>
        <v>sandbox</v>
      </c>
      <c r="S795" t="str" cm="1">
        <f t="array" ref="S79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796" spans="1:19" hidden="1" x14ac:dyDescent="0.3">
      <c r="A796" t="str">
        <f>IF(NOT(ISBLANK(keywords_copy[[#This Row],[correct value]])), keywords_copy[[#This Row],[correct value]], keywords_copy[[#This Row],[processed]])</f>
        <v>manag</v>
      </c>
      <c r="B796">
        <f>LEN(keywords_copy[[#This Row],[keyword]])</f>
        <v>5</v>
      </c>
      <c r="C796">
        <v>0</v>
      </c>
      <c r="D796">
        <v>1</v>
      </c>
      <c r="E796" t="s">
        <v>969</v>
      </c>
      <c r="G796" t="b">
        <f>COUNTA(_xlfn.TEXTSPLIT(keywords_copy[[#This Row],[processed]]," "))=1</f>
        <v>1</v>
      </c>
      <c r="H796" t="s">
        <v>298</v>
      </c>
      <c r="I796" s="2" t="s">
        <v>298</v>
      </c>
      <c r="K796" cm="1">
        <f t="array" ref="K796">SUM(--((_xlfn.REGEXTEST(keywords_copy[keyword], "\b" &amp; keywords_copy[[#This Row],[keyword]] &amp; ".*")) * (keywords_copy[keep]=1) * (keywords_copy[QA]=keywords_copy[[#This Row],[QA]]) *  (keywords_copy[Redundant]&lt;&gt;1)))</f>
        <v>1</v>
      </c>
      <c r="L796" t="str" cm="1">
        <f t="array" ref="L796">_xlfn.TEXTJOIN(", ", TRUE, _xlfn._xlws.FILTER(keywords_copy[keyword], (_xlfn.REGEXTEST(keywords_copy[keyword], "\b" &amp; keywords_copy[[#This Row],[keyword]] &amp; ".*")) * (keywords_copy[keep]=1)  * (keywords_copy[QA]=keywords_copy[[#This Row],[QA]]) *  (keywords_copy[Redundant]&lt;&gt;1), ""))</f>
        <v>manag</v>
      </c>
      <c r="M796" cm="1">
        <f t="array" ref="M796">SUM(--(RIGHT(_xlfn.TEXTSPLIT(keywords_copy[[#This Row],[processed]], ," "), 1) = "I"))</f>
        <v>0</v>
      </c>
      <c r="N796" cm="1">
        <f t="array" ref="N796">SUM(--(RIGHT(_xlfn.TEXTSPLIT(keywords_copy[[#This Row],[processed]], ," "), 2) = "bl"))</f>
        <v>0</v>
      </c>
      <c r="O796" cm="1">
        <f t="array" ref="O796">SUM(--(ISNUMBER(SEARCH(keywords_copy[[#This Row],[keyword]], keywords_copy[keyword]))))</f>
        <v>10</v>
      </c>
      <c r="P796" t="str" cm="1">
        <f t="array" ref="P796">_xlfn.TEXTJOIN(", ", TRUE, _xlfn._xlws.FILTER(keywords_copy[keyword], ISNUMBER(SEARCH(keywords_copy[[#This Row],[keyword]], keywords_copy[keyword])), ""))</f>
        <v>customer-manag, alert-manag, fully manag, manag, manag vulner, manag, manag cloud, manag environ, manag tool, manag</v>
      </c>
      <c r="Q796" cm="1">
        <f t="array" ref="Q796">SUM(--((_xlfn.REGEXTEST(keywords_copy[keyword], "^" &amp; keywords_copy[[#This Row],[keyword]] &amp; ".*")) * (keywords_copy[keep]=1) ))</f>
        <v>6</v>
      </c>
      <c r="R796" t="str" cm="1">
        <f t="array" ref="R796">_xlfn.TEXTJOIN(", ", TRUE, _xlfn._xlws.FILTER(keywords_copy[keyword], (_xlfn.REGEXTEST(keywords_copy[keyword], "^" &amp; keywords_copy[[#This Row],[keyword]] &amp; ".*")) * (keywords_copy[keep]=1), ""))</f>
        <v>manag, manag, manag cloud, manag environ, manag tool, manag</v>
      </c>
      <c r="S796" t="str" cm="1">
        <f t="array" ref="S79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7" spans="1:19" hidden="1" x14ac:dyDescent="0.3">
      <c r="A797" t="str">
        <f>IF(NOT(ISBLANK(keywords_copy[[#This Row],[correct value]])), keywords_copy[[#This Row],[correct value]], keywords_copy[[#This Row],[processed]])</f>
        <v>modul</v>
      </c>
      <c r="B797">
        <f>LEN(keywords_copy[[#This Row],[keyword]])</f>
        <v>5</v>
      </c>
      <c r="C797">
        <v>0</v>
      </c>
      <c r="D797">
        <v>1</v>
      </c>
      <c r="E797" t="s">
        <v>969</v>
      </c>
      <c r="G797" t="b">
        <f>COUNTA(_xlfn.TEXTSPLIT(keywords_copy[[#This Row],[processed]]," "))=1</f>
        <v>1</v>
      </c>
      <c r="H797" t="s">
        <v>292</v>
      </c>
      <c r="I797" s="2" t="s">
        <v>292</v>
      </c>
      <c r="K797" cm="1">
        <f t="array" ref="K797">SUM(--((_xlfn.REGEXTEST(keywords_copy[keyword], "\b" &amp; keywords_copy[[#This Row],[keyword]] &amp; ".*")) * (keywords_copy[keep]=1) * (keywords_copy[QA]=keywords_copy[[#This Row],[QA]]) *  (keywords_copy[Redundant]&lt;&gt;1)))</f>
        <v>1</v>
      </c>
      <c r="L797" t="str" cm="1">
        <f t="array" ref="L797">_xlfn.TEXTJOIN(", ", TRUE, _xlfn._xlws.FILTER(keywords_copy[keyword], (_xlfn.REGEXTEST(keywords_copy[keyword], "\b" &amp; keywords_copy[[#This Row],[keyword]] &amp; ".*")) * (keywords_copy[keep]=1)  * (keywords_copy[QA]=keywords_copy[[#This Row],[QA]]) *  (keywords_copy[Redundant]&lt;&gt;1), ""))</f>
        <v>modul</v>
      </c>
      <c r="M797" cm="1">
        <f t="array" ref="M797">SUM(--(RIGHT(_xlfn.TEXTSPLIT(keywords_copy[[#This Row],[processed]], ," "), 1) = "I"))</f>
        <v>0</v>
      </c>
      <c r="N797" cm="1">
        <f t="array" ref="N797">SUM(--(RIGHT(_xlfn.TEXTSPLIT(keywords_copy[[#This Row],[processed]], ," "), 2) = "bl"))</f>
        <v>0</v>
      </c>
      <c r="O797" cm="1">
        <f t="array" ref="O797">SUM(--(ISNUMBER(SEARCH(keywords_copy[[#This Row],[keyword]], keywords_copy[keyword]))))</f>
        <v>5</v>
      </c>
      <c r="P797" t="str" cm="1">
        <f t="array" ref="P797">_xlfn.TEXTJOIN(", ", TRUE, _xlfn._xlws.FILTER(keywords_copy[keyword], ISNUMBER(SEARCH(keywords_copy[[#This Row],[keyword]], keywords_copy[keyword])), ""))</f>
        <v>modul, modul, modular, modul, modula</v>
      </c>
      <c r="Q797" cm="1">
        <f t="array" ref="Q797">SUM(--((_xlfn.REGEXTEST(keywords_copy[keyword], "^" &amp; keywords_copy[[#This Row],[keyword]] &amp; ".*")) * (keywords_copy[keep]=1) ))</f>
        <v>5</v>
      </c>
      <c r="R797" t="str" cm="1">
        <f t="array" ref="R797">_xlfn.TEXTJOIN(", ", TRUE, _xlfn._xlws.FILTER(keywords_copy[keyword], (_xlfn.REGEXTEST(keywords_copy[keyword], "^" &amp; keywords_copy[[#This Row],[keyword]] &amp; ".*")) * (keywords_copy[keep]=1), ""))</f>
        <v>modul, modul, modular, modul, modula</v>
      </c>
      <c r="S797" t="str" cm="1">
        <f t="array" ref="S79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8" spans="1:19" x14ac:dyDescent="0.3">
      <c r="A798" s="6" t="str">
        <f>IF(NOT(ISBLANK(keywords_copy[[#This Row],[correct value]])), keywords_copy[[#This Row],[correct value]], keywords_copy[[#This Row],[processed]])</f>
        <v>saniti check</v>
      </c>
      <c r="B798" s="6">
        <f>LEN(keywords_copy[[#This Row],[keyword]])</f>
        <v>12</v>
      </c>
      <c r="C798">
        <v>0</v>
      </c>
      <c r="D798">
        <v>0</v>
      </c>
      <c r="E798" t="s">
        <v>969</v>
      </c>
      <c r="G798" t="b">
        <f>COUNTA(_xlfn.TEXTSPLIT(keywords_copy[[#This Row],[processed]]," "))=1</f>
        <v>0</v>
      </c>
      <c r="H798" t="s">
        <v>863</v>
      </c>
      <c r="I798" t="s">
        <v>864</v>
      </c>
      <c r="K798" cm="1">
        <f t="array" ref="K798">SUM(--((_xlfn.REGEXTEST(keywords_copy[keyword], "\b" &amp; keywords_copy[[#This Row],[keyword]] &amp; ".*")) * (keywords_copy[keep]=1) * (keywords_copy[QA]=keywords_copy[[#This Row],[QA]]) *  (keywords_copy[Redundant]&lt;&gt;1)))</f>
        <v>0</v>
      </c>
      <c r="L798" t="str" cm="1">
        <f t="array" ref="L798">_xlfn.TEXTJOIN(", ", TRUE, _xlfn._xlws.FILTER(keywords_copy[keyword], (_xlfn.REGEXTEST(keywords_copy[keyword], "\b" &amp; keywords_copy[[#This Row],[keyword]] &amp; ".*")) * (keywords_copy[keep]=1)  * (keywords_copy[QA]=keywords_copy[[#This Row],[QA]]) *  (keywords_copy[Redundant]&lt;&gt;1), ""))</f>
        <v/>
      </c>
      <c r="M798" cm="1">
        <f t="array" ref="M798">SUM(--(RIGHT(_xlfn.TEXTSPLIT(keywords_copy[[#This Row],[processed]], ," "), 1) = "I"))</f>
        <v>1</v>
      </c>
      <c r="N798" cm="1">
        <f t="array" ref="N798">SUM(--(RIGHT(_xlfn.TEXTSPLIT(keywords_copy[[#This Row],[processed]], ," "), 2) = "bl"))</f>
        <v>0</v>
      </c>
      <c r="O798" cm="1">
        <f t="array" ref="O798">SUM(--(ISNUMBER(SEARCH(keywords_copy[[#This Row],[keyword]], keywords_copy[keyword]))))</f>
        <v>1</v>
      </c>
      <c r="P798" t="str" cm="1">
        <f t="array" ref="P798">_xlfn.TEXTJOIN(", ", TRUE, _xlfn._xlws.FILTER(keywords_copy[keyword], ISNUMBER(SEARCH(keywords_copy[[#This Row],[keyword]], keywords_copy[keyword])), ""))</f>
        <v>saniti check</v>
      </c>
      <c r="Q798" cm="1">
        <f t="array" ref="Q798">SUM(--((_xlfn.REGEXTEST(keywords_copy[keyword], "^" &amp; keywords_copy[[#This Row],[keyword]] &amp; ".*")) * (keywords_copy[keep]=1) ))</f>
        <v>0</v>
      </c>
      <c r="R798" t="str" cm="1">
        <f t="array" ref="R798">_xlfn.TEXTJOIN(", ", TRUE, _xlfn._xlws.FILTER(keywords_copy[keyword], (_xlfn.REGEXTEST(keywords_copy[keyword], "^" &amp; keywords_copy[[#This Row],[keyword]] &amp; ".*")) * (keywords_copy[keep]=1), ""))</f>
        <v/>
      </c>
      <c r="S798" t="str" cm="1">
        <f t="array" ref="S79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799" spans="1:19" x14ac:dyDescent="0.3">
      <c r="A799" s="6" t="str">
        <f>IF(NOT(ISBLANK(keywords_copy[[#This Row],[correct value]])), keywords_copy[[#This Row],[correct value]], keywords_copy[[#This Row],[processed]])</f>
        <v>sanitiz</v>
      </c>
      <c r="B799" s="6">
        <f>LEN(keywords_copy[[#This Row],[keyword]])</f>
        <v>7</v>
      </c>
      <c r="C799">
        <v>0</v>
      </c>
      <c r="D799">
        <v>0</v>
      </c>
      <c r="E799" t="s">
        <v>1184</v>
      </c>
      <c r="G799" t="b">
        <f>COUNTA(_xlfn.TEXTSPLIT(keywords_copy[[#This Row],[processed]]," "))=1</f>
        <v>1</v>
      </c>
      <c r="H799" t="s">
        <v>970</v>
      </c>
      <c r="I799" t="s">
        <v>970</v>
      </c>
      <c r="K799" cm="1">
        <f t="array" ref="K799">SUM(--((_xlfn.REGEXTEST(keywords_copy[keyword], "\b" &amp; keywords_copy[[#This Row],[keyword]] &amp; ".*")) * (keywords_copy[keep]=1) * (keywords_copy[QA]=keywords_copy[[#This Row],[QA]]) *  (keywords_copy[Redundant]&lt;&gt;1)))</f>
        <v>0</v>
      </c>
      <c r="L799" t="str" cm="1">
        <f t="array" ref="L799">_xlfn.TEXTJOIN(", ", TRUE, _xlfn._xlws.FILTER(keywords_copy[keyword], (_xlfn.REGEXTEST(keywords_copy[keyword], "\b" &amp; keywords_copy[[#This Row],[keyword]] &amp; ".*")) * (keywords_copy[keep]=1)  * (keywords_copy[QA]=keywords_copy[[#This Row],[QA]]) *  (keywords_copy[Redundant]&lt;&gt;1), ""))</f>
        <v/>
      </c>
      <c r="M799" cm="1">
        <f t="array" ref="M799">SUM(--(RIGHT(_xlfn.TEXTSPLIT(keywords_copy[[#This Row],[processed]], ," "), 1) = "I"))</f>
        <v>0</v>
      </c>
      <c r="N799" cm="1">
        <f t="array" ref="N799">SUM(--(RIGHT(_xlfn.TEXTSPLIT(keywords_copy[[#This Row],[processed]], ," "), 2) = "bl"))</f>
        <v>0</v>
      </c>
      <c r="O799" cm="1">
        <f t="array" ref="O799">SUM(--(ISNUMBER(SEARCH(keywords_copy[[#This Row],[keyword]], keywords_copy[keyword]))))</f>
        <v>1</v>
      </c>
      <c r="P799" t="str" cm="1">
        <f t="array" ref="P799">_xlfn.TEXTJOIN(", ", TRUE, _xlfn._xlws.FILTER(keywords_copy[keyword], ISNUMBER(SEARCH(keywords_copy[[#This Row],[keyword]], keywords_copy[keyword])), ""))</f>
        <v>sanitiz</v>
      </c>
      <c r="Q799" cm="1">
        <f t="array" ref="Q799">SUM(--((_xlfn.REGEXTEST(keywords_copy[keyword], "^" &amp; keywords_copy[[#This Row],[keyword]] &amp; ".*")) * (keywords_copy[keep]=1) ))</f>
        <v>0</v>
      </c>
      <c r="R799" t="str" cm="1">
        <f t="array" ref="R799">_xlfn.TEXTJOIN(", ", TRUE, _xlfn._xlws.FILTER(keywords_copy[keyword], (_xlfn.REGEXTEST(keywords_copy[keyword], "^" &amp; keywords_copy[[#This Row],[keyword]] &amp; ".*")) * (keywords_copy[keep]=1), ""))</f>
        <v/>
      </c>
      <c r="S799" t="str" cm="1">
        <f t="array" ref="S79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00" spans="1:19" hidden="1" x14ac:dyDescent="0.3">
      <c r="A800" t="str">
        <f>IF(NOT(ISBLANK(keywords_copy[[#This Row],[correct value]])), keywords_copy[[#This Row],[correct value]], keywords_copy[[#This Row],[processed]])</f>
        <v>patch</v>
      </c>
      <c r="B800">
        <f>LEN(keywords_copy[[#This Row],[keyword]])</f>
        <v>5</v>
      </c>
      <c r="C800">
        <v>0</v>
      </c>
      <c r="D800">
        <v>1</v>
      </c>
      <c r="E800" t="s">
        <v>969</v>
      </c>
      <c r="G800" t="b">
        <f>COUNTA(_xlfn.TEXTSPLIT(keywords_copy[[#This Row],[processed]]," "))=1</f>
        <v>1</v>
      </c>
      <c r="H800" t="s">
        <v>268</v>
      </c>
      <c r="I800" s="2" t="s">
        <v>268</v>
      </c>
      <c r="K800" cm="1">
        <f t="array" ref="K800">SUM(--((_xlfn.REGEXTEST(keywords_copy[keyword], "\b" &amp; keywords_copy[[#This Row],[keyword]] &amp; ".*")) * (keywords_copy[keep]=1) * (keywords_copy[QA]=keywords_copy[[#This Row],[QA]]) *  (keywords_copy[Redundant]&lt;&gt;1)))</f>
        <v>1</v>
      </c>
      <c r="L800" t="str" cm="1">
        <f t="array" ref="L800">_xlfn.TEXTJOIN(", ", TRUE, _xlfn._xlws.FILTER(keywords_copy[keyword], (_xlfn.REGEXTEST(keywords_copy[keyword], "\b" &amp; keywords_copy[[#This Row],[keyword]] &amp; ".*")) * (keywords_copy[keep]=1)  * (keywords_copy[QA]=keywords_copy[[#This Row],[QA]]) *  (keywords_copy[Redundant]&lt;&gt;1), ""))</f>
        <v>patch</v>
      </c>
      <c r="M800" cm="1">
        <f t="array" ref="M800">SUM(--(RIGHT(_xlfn.TEXTSPLIT(keywords_copy[[#This Row],[processed]], ," "), 1) = "I"))</f>
        <v>0</v>
      </c>
      <c r="N800" cm="1">
        <f t="array" ref="N800">SUM(--(RIGHT(_xlfn.TEXTSPLIT(keywords_copy[[#This Row],[processed]], ," "), 2) = "bl"))</f>
        <v>0</v>
      </c>
      <c r="O800" cm="1">
        <f t="array" ref="O800">SUM(--(ISNUMBER(SEARCH(keywords_copy[[#This Row],[keyword]], keywords_copy[keyword]))))</f>
        <v>3</v>
      </c>
      <c r="P800" t="str" cm="1">
        <f t="array" ref="P800">_xlfn.TEXTJOIN(", ", TRUE, _xlfn._xlws.FILTER(keywords_copy[keyword], ISNUMBER(SEARCH(keywords_copy[[#This Row],[keyword]], keywords_copy[keyword])), ""))</f>
        <v>patch, patch, patch</v>
      </c>
      <c r="Q800" cm="1">
        <f t="array" ref="Q800">SUM(--((_xlfn.REGEXTEST(keywords_copy[keyword], "^" &amp; keywords_copy[[#This Row],[keyword]] &amp; ".*")) * (keywords_copy[keep]=1) ))</f>
        <v>3</v>
      </c>
      <c r="R800" t="str" cm="1">
        <f t="array" ref="R800">_xlfn.TEXTJOIN(", ", TRUE, _xlfn._xlws.FILTER(keywords_copy[keyword], (_xlfn.REGEXTEST(keywords_copy[keyword], "^" &amp; keywords_copy[[#This Row],[keyword]] &amp; ".*")) * (keywords_copy[keep]=1), ""))</f>
        <v>patch, patch, patch</v>
      </c>
      <c r="S800" t="str" cm="1">
        <f t="array" ref="S80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01" spans="1:19" hidden="1" x14ac:dyDescent="0.3">
      <c r="A801" t="str">
        <f>IF(NOT(ISBLANK(keywords_copy[[#This Row],[correct value]])), keywords_copy[[#This Row],[correct value]], keywords_copy[[#This Row],[processed]])</f>
        <v>recov</v>
      </c>
      <c r="B801">
        <f>LEN(keywords_copy[[#This Row],[keyword]])</f>
        <v>5</v>
      </c>
      <c r="C801">
        <v>0</v>
      </c>
      <c r="D801">
        <v>1</v>
      </c>
      <c r="E801" t="s">
        <v>969</v>
      </c>
      <c r="G801" t="b">
        <f>COUNTA(_xlfn.TEXTSPLIT(keywords_copy[[#This Row],[processed]]," "))=1</f>
        <v>1</v>
      </c>
      <c r="H801" t="s">
        <v>159</v>
      </c>
      <c r="I801" s="2" t="s">
        <v>203</v>
      </c>
      <c r="K801" cm="1">
        <f t="array" ref="K801">SUM(--((_xlfn.REGEXTEST(keywords_copy[keyword], "\b" &amp; keywords_copy[[#This Row],[keyword]] &amp; ".*")) * (keywords_copy[keep]=1) * (keywords_copy[QA]=keywords_copy[[#This Row],[QA]]) *  (keywords_copy[Redundant]&lt;&gt;1)))</f>
        <v>1</v>
      </c>
      <c r="L801" t="str" cm="1">
        <f t="array" ref="L801">_xlfn.TEXTJOIN(", ", TRUE, _xlfn._xlws.FILTER(keywords_copy[keyword], (_xlfn.REGEXTEST(keywords_copy[keyword], "\b" &amp; keywords_copy[[#This Row],[keyword]] &amp; ".*")) * (keywords_copy[keep]=1)  * (keywords_copy[QA]=keywords_copy[[#This Row],[QA]]) *  (keywords_copy[Redundant]&lt;&gt;1), ""))</f>
        <v>recov</v>
      </c>
      <c r="M801" cm="1">
        <f t="array" ref="M801">SUM(--(RIGHT(_xlfn.TEXTSPLIT(keywords_copy[[#This Row],[processed]], ," "), 1) = "I"))</f>
        <v>0</v>
      </c>
      <c r="N801" cm="1">
        <f t="array" ref="N801">SUM(--(RIGHT(_xlfn.TEXTSPLIT(keywords_copy[[#This Row],[processed]], ," "), 2) = "bl"))</f>
        <v>0</v>
      </c>
      <c r="O801" cm="1">
        <f t="array" ref="O801">SUM(--(ISNUMBER(SEARCH(keywords_copy[[#This Row],[keyword]], keywords_copy[keyword]))))</f>
        <v>6</v>
      </c>
      <c r="P801" t="str" cm="1">
        <f t="array" ref="P801">_xlfn.TEXTJOIN(", ", TRUE, _xlfn._xlws.FILTER(keywords_copy[keyword], ISNUMBER(SEARCH(keywords_copy[[#This Row],[keyword]], keywords_copy[keyword])), ""))</f>
        <v>disast recover, recov, recov, recov, recov, recov</v>
      </c>
      <c r="Q801" cm="1">
        <f t="array" ref="Q801">SUM(--((_xlfn.REGEXTEST(keywords_copy[keyword], "^" &amp; keywords_copy[[#This Row],[keyword]] &amp; ".*")) * (keywords_copy[keep]=1) ))</f>
        <v>5</v>
      </c>
      <c r="R801" t="str" cm="1">
        <f t="array" ref="R801">_xlfn.TEXTJOIN(", ", TRUE, _xlfn._xlws.FILTER(keywords_copy[keyword], (_xlfn.REGEXTEST(keywords_copy[keyword], "^" &amp; keywords_copy[[#This Row],[keyword]] &amp; ".*")) * (keywords_copy[keep]=1), ""))</f>
        <v>recov, recov, recov, recov, recov</v>
      </c>
      <c r="S801" t="str" cm="1">
        <f t="array" ref="S80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02" spans="1:19" hidden="1" x14ac:dyDescent="0.3">
      <c r="A802" t="str">
        <f>IF(NOT(ISBLANK(keywords_copy[[#This Row],[correct value]])), keywords_copy[[#This Row],[correct value]], keywords_copy[[#This Row],[processed]])</f>
        <v>updat</v>
      </c>
      <c r="B802">
        <f>LEN(keywords_copy[[#This Row],[keyword]])</f>
        <v>5</v>
      </c>
      <c r="C802">
        <v>0</v>
      </c>
      <c r="D802">
        <v>1</v>
      </c>
      <c r="E802" t="s">
        <v>1184</v>
      </c>
      <c r="G802" t="b">
        <f>COUNTA(_xlfn.TEXTSPLIT(keywords_copy[[#This Row],[processed]]," "))=1</f>
        <v>1</v>
      </c>
      <c r="H802" t="s">
        <v>259</v>
      </c>
      <c r="I802" s="2" t="s">
        <v>259</v>
      </c>
      <c r="K802" cm="1">
        <f t="array" ref="K802">SUM(--((_xlfn.REGEXTEST(keywords_copy[keyword], "\b" &amp; keywords_copy[[#This Row],[keyword]] &amp; ".*")) * (keywords_copy[keep]=1) * (keywords_copy[QA]=keywords_copy[[#This Row],[QA]]) *  (keywords_copy[Redundant]&lt;&gt;1)))</f>
        <v>1</v>
      </c>
      <c r="L802" t="str" cm="1">
        <f t="array" ref="L802">_xlfn.TEXTJOIN(", ", TRUE, _xlfn._xlws.FILTER(keywords_copy[keyword], (_xlfn.REGEXTEST(keywords_copy[keyword], "\b" &amp; keywords_copy[[#This Row],[keyword]] &amp; ".*")) * (keywords_copy[keep]=1)  * (keywords_copy[QA]=keywords_copy[[#This Row],[QA]]) *  (keywords_copy[Redundant]&lt;&gt;1), ""))</f>
        <v>updat</v>
      </c>
      <c r="M802" cm="1">
        <f t="array" ref="M802">SUM(--(RIGHT(_xlfn.TEXTSPLIT(keywords_copy[[#This Row],[processed]], ," "), 1) = "I"))</f>
        <v>0</v>
      </c>
      <c r="N802" cm="1">
        <f t="array" ref="N802">SUM(--(RIGHT(_xlfn.TEXTSPLIT(keywords_copy[[#This Row],[processed]], ," "), 2) = "bl"))</f>
        <v>0</v>
      </c>
      <c r="O802" cm="1">
        <f t="array" ref="O802">SUM(--(ISNUMBER(SEARCH(keywords_copy[[#This Row],[keyword]], keywords_copy[keyword]))))</f>
        <v>3</v>
      </c>
      <c r="P802" t="str" cm="1">
        <f t="array" ref="P802">_xlfn.TEXTJOIN(", ", TRUE, _xlfn._xlws.FILTER(keywords_copy[keyword], ISNUMBER(SEARCH(keywords_copy[[#This Row],[keyword]], keywords_copy[keyword])), ""))</f>
        <v>updat, updat, updat</v>
      </c>
      <c r="Q802" cm="1">
        <f t="array" ref="Q802">SUM(--((_xlfn.REGEXTEST(keywords_copy[keyword], "^" &amp; keywords_copy[[#This Row],[keyword]] &amp; ".*")) * (keywords_copy[keep]=1) ))</f>
        <v>3</v>
      </c>
      <c r="R802" t="str" cm="1">
        <f t="array" ref="R802">_xlfn.TEXTJOIN(", ", TRUE, _xlfn._xlws.FILTER(keywords_copy[keyword], (_xlfn.REGEXTEST(keywords_copy[keyword], "^" &amp; keywords_copy[[#This Row],[keyword]] &amp; ".*")) * (keywords_copy[keep]=1), ""))</f>
        <v>updat, updat, updat</v>
      </c>
      <c r="S802" t="str" cm="1">
        <f t="array" ref="S80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03" spans="1:19" hidden="1" x14ac:dyDescent="0.3">
      <c r="A803" t="str">
        <f>IF(NOT(ISBLANK(keywords_copy[[#This Row],[correct value]])), keywords_copy[[#This Row],[correct value]], keywords_copy[[#This Row],[processed]])</f>
        <v>sanit</v>
      </c>
      <c r="B803">
        <f>LEN(keywords_copy[[#This Row],[keyword]])</f>
        <v>5</v>
      </c>
      <c r="C803">
        <v>0</v>
      </c>
      <c r="D803">
        <v>1</v>
      </c>
      <c r="E803" t="s">
        <v>969</v>
      </c>
      <c r="G803" t="b">
        <f>COUNTA(_xlfn.TEXTSPLIT(keywords_copy[[#This Row],[processed]]," "))=1</f>
        <v>1</v>
      </c>
      <c r="H803" t="s">
        <v>903</v>
      </c>
      <c r="I803" s="2" t="s">
        <v>904</v>
      </c>
      <c r="K803" cm="1">
        <f t="array" ref="K803">SUM(--((_xlfn.REGEXTEST(keywords_copy[keyword], "\b" &amp; keywords_copy[[#This Row],[keyword]] &amp; ".*")) * (keywords_copy[keep]=1) * (keywords_copy[QA]=keywords_copy[[#This Row],[QA]]) *  (keywords_copy[Redundant]&lt;&gt;1)))</f>
        <v>1</v>
      </c>
      <c r="L803" t="str" cm="1">
        <f t="array" ref="L803">_xlfn.TEXTJOIN(", ", TRUE, _xlfn._xlws.FILTER(keywords_copy[keyword], (_xlfn.REGEXTEST(keywords_copy[keyword], "\b" &amp; keywords_copy[[#This Row],[keyword]] &amp; ".*")) * (keywords_copy[keep]=1)  * (keywords_copy[QA]=keywords_copy[[#This Row],[QA]]) *  (keywords_copy[Redundant]&lt;&gt;1), ""))</f>
        <v>sanit</v>
      </c>
      <c r="M803" cm="1">
        <f t="array" ref="M803">SUM(--(RIGHT(_xlfn.TEXTSPLIT(keywords_copy[[#This Row],[processed]], ," "), 1) = "I"))</f>
        <v>0</v>
      </c>
      <c r="N803" cm="1">
        <f t="array" ref="N803">SUM(--(RIGHT(_xlfn.TEXTSPLIT(keywords_copy[[#This Row],[processed]], ," "), 2) = "bl"))</f>
        <v>0</v>
      </c>
      <c r="O803" cm="1">
        <f t="array" ref="O803">SUM(--(ISNUMBER(SEARCH(keywords_copy[[#This Row],[keyword]], keywords_copy[keyword]))))</f>
        <v>4</v>
      </c>
      <c r="P803" t="str" cm="1">
        <f t="array" ref="P803">_xlfn.TEXTJOIN(", ", TRUE, _xlfn._xlws.FILTER(keywords_copy[keyword], ISNUMBER(SEARCH(keywords_copy[[#This Row],[keyword]], keywords_copy[keyword])), ""))</f>
        <v>sanit, saniti check, sanitiz, sanit</v>
      </c>
      <c r="Q803" cm="1">
        <f t="array" ref="Q803">SUM(--((_xlfn.REGEXTEST(keywords_copy[keyword], "^" &amp; keywords_copy[[#This Row],[keyword]] &amp; ".*")) * (keywords_copy[keep]=1) ))</f>
        <v>2</v>
      </c>
      <c r="R803" t="str" cm="1">
        <f t="array" ref="R803">_xlfn.TEXTJOIN(", ", TRUE, _xlfn._xlws.FILTER(keywords_copy[keyword], (_xlfn.REGEXTEST(keywords_copy[keyword], "^" &amp; keywords_copy[[#This Row],[keyword]] &amp; ".*")) * (keywords_copy[keep]=1), ""))</f>
        <v>sanit, sanit</v>
      </c>
      <c r="S803" t="str" cm="1">
        <f t="array" ref="S80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04" spans="1:19" hidden="1" x14ac:dyDescent="0.3">
      <c r="A804" t="str">
        <f>IF(NOT(ISBLANK(keywords_copy[[#This Row],[correct value]])), keywords_copy[[#This Row],[correct value]], keywords_copy[[#This Row],[processed]])</f>
        <v>auth</v>
      </c>
      <c r="B804">
        <f>LEN(keywords_copy[[#This Row],[keyword]])</f>
        <v>4</v>
      </c>
      <c r="C804">
        <v>0</v>
      </c>
      <c r="D804">
        <v>1</v>
      </c>
      <c r="E804" t="s">
        <v>1184</v>
      </c>
      <c r="G804" t="b">
        <f>COUNTA(_xlfn.TEXTSPLIT(keywords_copy[[#This Row],[processed]]," "))=1</f>
        <v>1</v>
      </c>
      <c r="H804" t="s">
        <v>1021</v>
      </c>
      <c r="I804" s="2" t="s">
        <v>1021</v>
      </c>
      <c r="K804" cm="1">
        <f t="array" ref="K804">SUM(--((_xlfn.REGEXTEST(keywords_copy[keyword], "\b" &amp; keywords_copy[[#This Row],[keyword]] &amp; ".*")) * (keywords_copy[keep]=1) * (keywords_copy[QA]=keywords_copy[[#This Row],[QA]]) *  (keywords_copy[Redundant]&lt;&gt;1)))</f>
        <v>1</v>
      </c>
      <c r="L804" t="str" cm="1">
        <f t="array" ref="L804">_xlfn.TEXTJOIN(", ", TRUE, _xlfn._xlws.FILTER(keywords_copy[keyword], (_xlfn.REGEXTEST(keywords_copy[keyword], "\b" &amp; keywords_copy[[#This Row],[keyword]] &amp; ".*")) * (keywords_copy[keep]=1)  * (keywords_copy[QA]=keywords_copy[[#This Row],[QA]]) *  (keywords_copy[Redundant]&lt;&gt;1), ""))</f>
        <v>auth</v>
      </c>
      <c r="M804" cm="1">
        <f t="array" ref="M804">SUM(--(RIGHT(_xlfn.TEXTSPLIT(keywords_copy[[#This Row],[processed]], ," "), 1) = "I"))</f>
        <v>0</v>
      </c>
      <c r="N804" cm="1">
        <f t="array" ref="N804">SUM(--(RIGHT(_xlfn.TEXTSPLIT(keywords_copy[[#This Row],[processed]], ," "), 2) = "bl"))</f>
        <v>0</v>
      </c>
      <c r="O804" cm="1">
        <f t="array" ref="O804">SUM(--(ISNUMBER(SEARCH(keywords_copy[[#This Row],[keyword]], keywords_copy[keyword]))))</f>
        <v>5</v>
      </c>
      <c r="P804" t="str" cm="1">
        <f t="array" ref="P804">_xlfn.TEXTJOIN(", ", TRUE, _xlfn._xlws.FILTER(keywords_copy[keyword], ISNUMBER(SEARCH(keywords_copy[[#This Row],[keyword]], keywords_copy[keyword])), ""))</f>
        <v>authent, authoriz, authenticat, authoriz, auth</v>
      </c>
      <c r="Q804" cm="1">
        <f t="array" ref="Q804">SUM(--((_xlfn.REGEXTEST(keywords_copy[keyword], "^" &amp; keywords_copy[[#This Row],[keyword]] &amp; ".*")) * (keywords_copy[keep]=1) ))</f>
        <v>3</v>
      </c>
      <c r="R804" t="str" cm="1">
        <f t="array" ref="R804">_xlfn.TEXTJOIN(", ", TRUE, _xlfn._xlws.FILTER(keywords_copy[keyword], (_xlfn.REGEXTEST(keywords_copy[keyword], "^" &amp; keywords_copy[[#This Row],[keyword]] &amp; ".*")) * (keywords_copy[keep]=1), ""))</f>
        <v>authenticat, authoriz, auth</v>
      </c>
      <c r="S804" t="str" cm="1">
        <f t="array" ref="S80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05" spans="1:19" hidden="1" x14ac:dyDescent="0.3">
      <c r="A805" t="str">
        <f>IF(NOT(ISBLANK(keywords_copy[[#This Row],[correct value]])), keywords_copy[[#This Row],[correct value]], keywords_copy[[#This Row],[processed]])</f>
        <v>input</v>
      </c>
      <c r="B805">
        <f>LEN(keywords_copy[[#This Row],[keyword]])</f>
        <v>5</v>
      </c>
      <c r="C805">
        <v>0</v>
      </c>
      <c r="D805">
        <v>1</v>
      </c>
      <c r="E805" t="s">
        <v>1383</v>
      </c>
      <c r="G805" t="b">
        <f>COUNTA(_xlfn.TEXTSPLIT(keywords_copy[[#This Row],[processed]]," "))=1</f>
        <v>1</v>
      </c>
      <c r="H805" t="s">
        <v>900</v>
      </c>
      <c r="I805" s="2" t="s">
        <v>900</v>
      </c>
      <c r="K805" cm="1">
        <f t="array" ref="K805">SUM(--((_xlfn.REGEXTEST(keywords_copy[keyword], "\b" &amp; keywords_copy[[#This Row],[keyword]] &amp; ".*")) * (keywords_copy[keep]=1) * (keywords_copy[QA]=keywords_copy[[#This Row],[QA]]) *  (keywords_copy[Redundant]&lt;&gt;1)))</f>
        <v>1</v>
      </c>
      <c r="L805" t="str" cm="1">
        <f t="array" ref="L805">_xlfn.TEXTJOIN(", ", TRUE, _xlfn._xlws.FILTER(keywords_copy[keyword], (_xlfn.REGEXTEST(keywords_copy[keyword], "\b" &amp; keywords_copy[[#This Row],[keyword]] &amp; ".*")) * (keywords_copy[keep]=1)  * (keywords_copy[QA]=keywords_copy[[#This Row],[QA]]) *  (keywords_copy[Redundant]&lt;&gt;1), ""))</f>
        <v>input</v>
      </c>
      <c r="M805" cm="1">
        <f t="array" ref="M805">SUM(--(RIGHT(_xlfn.TEXTSPLIT(keywords_copy[[#This Row],[processed]], ," "), 1) = "I"))</f>
        <v>0</v>
      </c>
      <c r="N805" cm="1">
        <f t="array" ref="N805">SUM(--(RIGHT(_xlfn.TEXTSPLIT(keywords_copy[[#This Row],[processed]], ," "), 2) = "bl"))</f>
        <v>0</v>
      </c>
      <c r="O805" cm="1">
        <f t="array" ref="O805">SUM(--(ISNUMBER(SEARCH(keywords_copy[[#This Row],[keyword]], keywords_copy[keyword]))))</f>
        <v>2</v>
      </c>
      <c r="P805" t="str" cm="1">
        <f t="array" ref="P805">_xlfn.TEXTJOIN(", ", TRUE, _xlfn._xlws.FILTER(keywords_copy[keyword], ISNUMBER(SEARCH(keywords_copy[[#This Row],[keyword]], keywords_copy[keyword])), ""))</f>
        <v>input, input</v>
      </c>
      <c r="Q805" cm="1">
        <f t="array" ref="Q805">SUM(--((_xlfn.REGEXTEST(keywords_copy[keyword], "^" &amp; keywords_copy[[#This Row],[keyword]] &amp; ".*")) * (keywords_copy[keep]=1) ))</f>
        <v>2</v>
      </c>
      <c r="R805" t="str" cm="1">
        <f t="array" ref="R805">_xlfn.TEXTJOIN(", ", TRUE, _xlfn._xlws.FILTER(keywords_copy[keyword], (_xlfn.REGEXTEST(keywords_copy[keyword], "^" &amp; keywords_copy[[#This Row],[keyword]] &amp; ".*")) * (keywords_copy[keep]=1), ""))</f>
        <v>input, input</v>
      </c>
      <c r="S805" t="str" cm="1">
        <f t="array" ref="S80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06" spans="1:19" hidden="1" x14ac:dyDescent="0.3">
      <c r="A806" t="str">
        <f>IF(NOT(ISBLANK(keywords_copy[[#This Row],[correct value]])), keywords_copy[[#This Row],[correct value]], keywords_copy[[#This Row],[processed]])</f>
        <v>save retriev state</v>
      </c>
      <c r="B806">
        <f>LEN(keywords_copy[[#This Row],[keyword]])</f>
        <v>18</v>
      </c>
      <c r="C806">
        <v>1</v>
      </c>
      <c r="D806">
        <v>1</v>
      </c>
      <c r="E806" t="s">
        <v>131</v>
      </c>
      <c r="F806">
        <v>1</v>
      </c>
      <c r="G806" t="b">
        <f>COUNTA(_xlfn.TEXTSPLIT(keywords_copy[[#This Row],[processed]]," "))=1</f>
        <v>0</v>
      </c>
      <c r="H806" t="s">
        <v>243</v>
      </c>
      <c r="I806" s="2" t="s">
        <v>244</v>
      </c>
      <c r="K806" cm="1">
        <f t="array" ref="K806">SUM(--((_xlfn.REGEXTEST(keywords_copy[keyword], "\b" &amp; keywords_copy[[#This Row],[keyword]] &amp; ".*")) * (keywords_copy[keep]=1) * (keywords_copy[QA]=keywords_copy[[#This Row],[QA]]) *  (keywords_copy[Redundant]&lt;&gt;1)))</f>
        <v>0</v>
      </c>
      <c r="L806" t="str" cm="1">
        <f t="array" ref="L806">_xlfn.TEXTJOIN(", ", TRUE, _xlfn._xlws.FILTER(keywords_copy[keyword], (_xlfn.REGEXTEST(keywords_copy[keyword], "\b" &amp; keywords_copy[[#This Row],[keyword]] &amp; ".*")) * (keywords_copy[keep]=1)  * (keywords_copy[QA]=keywords_copy[[#This Row],[QA]]) *  (keywords_copy[Redundant]&lt;&gt;1), ""))</f>
        <v/>
      </c>
      <c r="M806" cm="1">
        <f t="array" ref="M806">SUM(--(RIGHT(_xlfn.TEXTSPLIT(keywords_copy[[#This Row],[processed]], ," "), 1) = "I"))</f>
        <v>0</v>
      </c>
      <c r="N806" cm="1">
        <f t="array" ref="N806">SUM(--(RIGHT(_xlfn.TEXTSPLIT(keywords_copy[[#This Row],[processed]], ," "), 2) = "bl"))</f>
        <v>0</v>
      </c>
      <c r="O806" cm="1">
        <f t="array" ref="O806">SUM(--(ISNUMBER(SEARCH(keywords_copy[[#This Row],[keyword]], keywords_copy[keyword]))))</f>
        <v>1</v>
      </c>
      <c r="P806" t="str" cm="1">
        <f t="array" ref="P806">_xlfn.TEXTJOIN(", ", TRUE, _xlfn._xlws.FILTER(keywords_copy[keyword], ISNUMBER(SEARCH(keywords_copy[[#This Row],[keyword]], keywords_copy[keyword])), ""))</f>
        <v>save retriev state</v>
      </c>
      <c r="Q806" cm="1">
        <f t="array" ref="Q806">SUM(--((_xlfn.REGEXTEST(keywords_copy[keyword], "^" &amp; keywords_copy[[#This Row],[keyword]] &amp; ".*")) * (keywords_copy[keep]=1) ))</f>
        <v>1</v>
      </c>
      <c r="R806" t="str" cm="1">
        <f t="array" ref="R806">_xlfn.TEXTJOIN(", ", TRUE, _xlfn._xlws.FILTER(keywords_copy[keyword], (_xlfn.REGEXTEST(keywords_copy[keyword], "^" &amp; keywords_copy[[#This Row],[keyword]] &amp; ".*")) * (keywords_copy[keep]=1), ""))</f>
        <v>save retriev state</v>
      </c>
      <c r="S806" t="str" cm="1">
        <f t="array" ref="S806">""""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07" spans="1:19" hidden="1" x14ac:dyDescent="0.3">
      <c r="A807" t="str">
        <f>IF(NOT(ISBLANK(keywords_copy[[#This Row],[correct value]])), keywords_copy[[#This Row],[correct value]], keywords_copy[[#This Row],[processed]])</f>
        <v>scal</v>
      </c>
      <c r="B807">
        <f>LEN(keywords_copy[[#This Row],[keyword]])</f>
        <v>4</v>
      </c>
      <c r="C807">
        <v>0</v>
      </c>
      <c r="D807">
        <v>1</v>
      </c>
      <c r="E807" t="s">
        <v>541</v>
      </c>
      <c r="G807" t="b">
        <f>COUNTA(_xlfn.TEXTSPLIT(keywords_copy[[#This Row],[processed]]," "))=1</f>
        <v>1</v>
      </c>
      <c r="H807" t="s">
        <v>528</v>
      </c>
      <c r="I807" s="2" t="s">
        <v>528</v>
      </c>
      <c r="K807" cm="1">
        <f t="array" ref="K807">SUM(--((_xlfn.REGEXTEST(keywords_copy[keyword], "\b" &amp; keywords_copy[[#This Row],[keyword]] &amp; ".*")) * (keywords_copy[keep]=1) * (keywords_copy[QA]=keywords_copy[[#This Row],[QA]]) *  (keywords_copy[Redundant]&lt;&gt;1)))</f>
        <v>1</v>
      </c>
      <c r="L807" t="str" cm="1">
        <f t="array" ref="L807">_xlfn.TEXTJOIN(", ", TRUE, _xlfn._xlws.FILTER(keywords_copy[keyword], (_xlfn.REGEXTEST(keywords_copy[keyword], "\b" &amp; keywords_copy[[#This Row],[keyword]] &amp; ".*")) * (keywords_copy[keep]=1)  * (keywords_copy[QA]=keywords_copy[[#This Row],[QA]]) *  (keywords_copy[Redundant]&lt;&gt;1), ""))</f>
        <v>scal</v>
      </c>
      <c r="M807" cm="1">
        <f t="array" ref="M807">SUM(--(RIGHT(_xlfn.TEXTSPLIT(keywords_copy[[#This Row],[processed]], ," "), 1) = "I"))</f>
        <v>0</v>
      </c>
      <c r="N807" cm="1">
        <f t="array" ref="N807">SUM(--(RIGHT(_xlfn.TEXTSPLIT(keywords_copy[[#This Row],[processed]], ," "), 2) = "bl"))</f>
        <v>0</v>
      </c>
      <c r="O807" cm="1">
        <f t="array" ref="O807">SUM(--(ISNUMBER(SEARCH(keywords_copy[[#This Row],[keyword]], keywords_copy[keyword]))))</f>
        <v>7</v>
      </c>
      <c r="P807" t="str" cm="1">
        <f t="array" ref="P807">_xlfn.TEXTJOIN(", ", TRUE, _xlfn._xlws.FILTER(keywords_copy[keyword], ISNUMBER(SEARCH(keywords_copy[[#This Row],[keyword]], keywords_copy[keyword])), ""))</f>
        <v>escal, escal, scal, scalab, scale, scale, scale</v>
      </c>
      <c r="Q807" cm="1">
        <f t="array" ref="Q807">SUM(--((_xlfn.REGEXTEST(keywords_copy[keyword], "^" &amp; keywords_copy[[#This Row],[keyword]] &amp; ".*")) * (keywords_copy[keep]=1) ))</f>
        <v>5</v>
      </c>
      <c r="R807" t="str" cm="1">
        <f t="array" ref="R807">_xlfn.TEXTJOIN(", ", TRUE, _xlfn._xlws.FILTER(keywords_copy[keyword], (_xlfn.REGEXTEST(keywords_copy[keyword], "^" &amp; keywords_copy[[#This Row],[keyword]] &amp; ".*")) * (keywords_copy[keep]=1), ""))</f>
        <v>scal, scalab, scale, scale, scale</v>
      </c>
      <c r="S807" t="str" cm="1">
        <f t="array" ref="S80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08" spans="1:19" hidden="1" x14ac:dyDescent="0.3">
      <c r="A808" t="str">
        <f>IF(NOT(ISBLANK(keywords_copy[[#This Row],[correct value]])), keywords_copy[[#This Row],[correct value]], keywords_copy[[#This Row],[processed]])</f>
        <v>scalab</v>
      </c>
      <c r="B808">
        <f>LEN(keywords_copy[[#This Row],[keyword]])</f>
        <v>6</v>
      </c>
      <c r="C808">
        <v>0</v>
      </c>
      <c r="D808">
        <v>1</v>
      </c>
      <c r="E808" t="s">
        <v>746</v>
      </c>
      <c r="G808" t="b">
        <f>COUNTA(_xlfn.TEXTSPLIT(keywords_copy[[#This Row],[processed]]," "))=1</f>
        <v>1</v>
      </c>
      <c r="H808" t="s">
        <v>652</v>
      </c>
      <c r="I808" s="2" t="s">
        <v>652</v>
      </c>
      <c r="K808" cm="1">
        <f t="array" ref="K808">SUM(--((_xlfn.REGEXTEST(keywords_copy[keyword], "\b" &amp; keywords_copy[[#This Row],[keyword]] &amp; ".*")) * (keywords_copy[keep]=1) * (keywords_copy[QA]=keywords_copy[[#This Row],[QA]]) *  (keywords_copy[Redundant]&lt;&gt;1)))</f>
        <v>1</v>
      </c>
      <c r="L808" t="str" cm="1">
        <f t="array" ref="L808">_xlfn.TEXTJOIN(", ", TRUE, _xlfn._xlws.FILTER(keywords_copy[keyword], (_xlfn.REGEXTEST(keywords_copy[keyword], "\b" &amp; keywords_copy[[#This Row],[keyword]] &amp; ".*")) * (keywords_copy[keep]=1)  * (keywords_copy[QA]=keywords_copy[[#This Row],[QA]]) *  (keywords_copy[Redundant]&lt;&gt;1), ""))</f>
        <v>scalab</v>
      </c>
      <c r="M808" cm="1">
        <f t="array" ref="M808">SUM(--(RIGHT(_xlfn.TEXTSPLIT(keywords_copy[[#This Row],[processed]], ," "), 1) = "I"))</f>
        <v>0</v>
      </c>
      <c r="N808" cm="1">
        <f t="array" ref="N808">SUM(--(RIGHT(_xlfn.TEXTSPLIT(keywords_copy[[#This Row],[processed]], ," "), 2) = "bl"))</f>
        <v>0</v>
      </c>
      <c r="O808" cm="1">
        <f t="array" ref="O808">SUM(--(ISNUMBER(SEARCH(keywords_copy[[#This Row],[keyword]], keywords_copy[keyword]))))</f>
        <v>1</v>
      </c>
      <c r="P808" t="str" cm="1">
        <f t="array" ref="P808">_xlfn.TEXTJOIN(", ", TRUE, _xlfn._xlws.FILTER(keywords_copy[keyword], ISNUMBER(SEARCH(keywords_copy[[#This Row],[keyword]], keywords_copy[keyword])), ""))</f>
        <v>scalab</v>
      </c>
      <c r="Q808" cm="1">
        <f t="array" ref="Q808">SUM(--((_xlfn.REGEXTEST(keywords_copy[keyword], "^" &amp; keywords_copy[[#This Row],[keyword]] &amp; ".*")) * (keywords_copy[keep]=1) ))</f>
        <v>1</v>
      </c>
      <c r="R808" t="str" cm="1">
        <f t="array" ref="R808">_xlfn.TEXTJOIN(", ", TRUE, _xlfn._xlws.FILTER(keywords_copy[keyword], (_xlfn.REGEXTEST(keywords_copy[keyword], "^" &amp; keywords_copy[[#This Row],[keyword]] &amp; ".*")) * (keywords_copy[keep]=1), ""))</f>
        <v>scalab</v>
      </c>
      <c r="S808" t="str" cm="1">
        <f t="array" ref="S808">""""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09" spans="1:19" hidden="1" x14ac:dyDescent="0.3">
      <c r="A809" t="str">
        <f>IF(NOT(ISBLANK(keywords_copy[[#This Row],[correct value]])), keywords_copy[[#This Row],[correct value]], keywords_copy[[#This Row],[processed]])</f>
        <v>scale</v>
      </c>
      <c r="B809">
        <f>LEN(keywords_copy[[#This Row],[keyword]])</f>
        <v>5</v>
      </c>
      <c r="C809">
        <v>0</v>
      </c>
      <c r="D809">
        <v>1</v>
      </c>
      <c r="E809" t="s">
        <v>390</v>
      </c>
      <c r="G809" t="b">
        <f>COUNTA(_xlfn.TEXTSPLIT(keywords_copy[[#This Row],[processed]]," "))=1</f>
        <v>1</v>
      </c>
      <c r="H809" t="s">
        <v>290</v>
      </c>
      <c r="I809" s="2" t="s">
        <v>291</v>
      </c>
      <c r="K809" cm="1">
        <f t="array" ref="K809">SUM(--((_xlfn.REGEXTEST(keywords_copy[keyword], "\b" &amp; keywords_copy[[#This Row],[keyword]] &amp; ".*")) * (keywords_copy[keep]=1) * (keywords_copy[QA]=keywords_copy[[#This Row],[QA]]) *  (keywords_copy[Redundant]&lt;&gt;1)))</f>
        <v>1</v>
      </c>
      <c r="L809" t="str" cm="1">
        <f t="array" ref="L809">_xlfn.TEXTJOIN(", ", TRUE, _xlfn._xlws.FILTER(keywords_copy[keyword], (_xlfn.REGEXTEST(keywords_copy[keyword], "\b" &amp; keywords_copy[[#This Row],[keyword]] &amp; ".*")) * (keywords_copy[keep]=1)  * (keywords_copy[QA]=keywords_copy[[#This Row],[QA]]) *  (keywords_copy[Redundant]&lt;&gt;1), ""))</f>
        <v>scale</v>
      </c>
      <c r="M809" cm="1">
        <f t="array" ref="M809">SUM(--(RIGHT(_xlfn.TEXTSPLIT(keywords_copy[[#This Row],[processed]], ," "), 1) = "I"))</f>
        <v>0</v>
      </c>
      <c r="N809" cm="1">
        <f t="array" ref="N809">SUM(--(RIGHT(_xlfn.TEXTSPLIT(keywords_copy[[#This Row],[processed]], ," "), 2) = "bl"))</f>
        <v>0</v>
      </c>
      <c r="O809" cm="1">
        <f t="array" ref="O809">SUM(--(ISNUMBER(SEARCH(keywords_copy[[#This Row],[keyword]], keywords_copy[keyword]))))</f>
        <v>3</v>
      </c>
      <c r="P809" t="str" cm="1">
        <f t="array" ref="P809">_xlfn.TEXTJOIN(", ", TRUE, _xlfn._xlws.FILTER(keywords_copy[keyword], ISNUMBER(SEARCH(keywords_copy[[#This Row],[keyword]], keywords_copy[keyword])), ""))</f>
        <v>scale, scale, scale</v>
      </c>
      <c r="Q809" cm="1">
        <f t="array" ref="Q809">SUM(--((_xlfn.REGEXTEST(keywords_copy[keyword], "^" &amp; keywords_copy[[#This Row],[keyword]] &amp; ".*")) * (keywords_copy[keep]=1) ))</f>
        <v>3</v>
      </c>
      <c r="R809" t="str" cm="1">
        <f t="array" ref="R809">_xlfn.TEXTJOIN(", ", TRUE, _xlfn._xlws.FILTER(keywords_copy[keyword], (_xlfn.REGEXTEST(keywords_copy[keyword], "^" &amp; keywords_copy[[#This Row],[keyword]] &amp; ".*")) * (keywords_copy[keep]=1), ""))</f>
        <v>scale, scale, scale</v>
      </c>
      <c r="S809" t="str" cm="1">
        <f t="array" ref="S80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10" spans="1:19" hidden="1" x14ac:dyDescent="0.3">
      <c r="A810" t="str">
        <f>IF(NOT(ISBLANK(keywords_copy[[#This Row],[correct value]])), keywords_copy[[#This Row],[correct value]], keywords_copy[[#This Row],[processed]])</f>
        <v>scale</v>
      </c>
      <c r="B810">
        <f>LEN(keywords_copy[[#This Row],[keyword]])</f>
        <v>5</v>
      </c>
      <c r="C810">
        <v>0</v>
      </c>
      <c r="D810">
        <v>1</v>
      </c>
      <c r="E810" t="s">
        <v>399</v>
      </c>
      <c r="G810" t="b">
        <f>COUNTA(_xlfn.TEXTSPLIT(keywords_copy[[#This Row],[processed]]," "))=1</f>
        <v>1</v>
      </c>
      <c r="H810" t="s">
        <v>290</v>
      </c>
      <c r="I810" s="2" t="s">
        <v>291</v>
      </c>
      <c r="K810" cm="1">
        <f t="array" ref="K810">SUM(--((_xlfn.REGEXTEST(keywords_copy[keyword], "\b" &amp; keywords_copy[[#This Row],[keyword]] &amp; ".*")) * (keywords_copy[keep]=1) * (keywords_copy[QA]=keywords_copy[[#This Row],[QA]]) *  (keywords_copy[Redundant]&lt;&gt;1)))</f>
        <v>1</v>
      </c>
      <c r="L810" t="str" cm="1">
        <f t="array" ref="L810">_xlfn.TEXTJOIN(", ", TRUE, _xlfn._xlws.FILTER(keywords_copy[keyword], (_xlfn.REGEXTEST(keywords_copy[keyword], "\b" &amp; keywords_copy[[#This Row],[keyword]] &amp; ".*")) * (keywords_copy[keep]=1)  * (keywords_copy[QA]=keywords_copy[[#This Row],[QA]]) *  (keywords_copy[Redundant]&lt;&gt;1), ""))</f>
        <v>scale</v>
      </c>
      <c r="M810" cm="1">
        <f t="array" ref="M810">SUM(--(RIGHT(_xlfn.TEXTSPLIT(keywords_copy[[#This Row],[processed]], ," "), 1) = "I"))</f>
        <v>0</v>
      </c>
      <c r="N810" cm="1">
        <f t="array" ref="N810">SUM(--(RIGHT(_xlfn.TEXTSPLIT(keywords_copy[[#This Row],[processed]], ," "), 2) = "bl"))</f>
        <v>0</v>
      </c>
      <c r="O810" cm="1">
        <f t="array" ref="O810">SUM(--(ISNUMBER(SEARCH(keywords_copy[[#This Row],[keyword]], keywords_copy[keyword]))))</f>
        <v>3</v>
      </c>
      <c r="P810" t="str" cm="1">
        <f t="array" ref="P810">_xlfn.TEXTJOIN(", ", TRUE, _xlfn._xlws.FILTER(keywords_copy[keyword], ISNUMBER(SEARCH(keywords_copy[[#This Row],[keyword]], keywords_copy[keyword])), ""))</f>
        <v>scale, scale, scale</v>
      </c>
      <c r="Q810" cm="1">
        <f t="array" ref="Q810">SUM(--((_xlfn.REGEXTEST(keywords_copy[keyword], "^" &amp; keywords_copy[[#This Row],[keyword]] &amp; ".*")) * (keywords_copy[keep]=1) ))</f>
        <v>3</v>
      </c>
      <c r="R810" t="str" cm="1">
        <f t="array" ref="R810">_xlfn.TEXTJOIN(", ", TRUE, _xlfn._xlws.FILTER(keywords_copy[keyword], (_xlfn.REGEXTEST(keywords_copy[keyword], "^" &amp; keywords_copy[[#This Row],[keyword]] &amp; ".*")) * (keywords_copy[keep]=1), ""))</f>
        <v>scale, scale, scale</v>
      </c>
      <c r="S810" t="str" cm="1">
        <f t="array" ref="S81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11" spans="1:19" hidden="1" x14ac:dyDescent="0.3">
      <c r="A811" t="str">
        <f>IF(NOT(ISBLANK(keywords_copy[[#This Row],[correct value]])), keywords_copy[[#This Row],[correct value]], keywords_copy[[#This Row],[processed]])</f>
        <v>scale</v>
      </c>
      <c r="B811">
        <f>LEN(keywords_copy[[#This Row],[keyword]])</f>
        <v>5</v>
      </c>
      <c r="C811">
        <v>0</v>
      </c>
      <c r="D811">
        <v>1</v>
      </c>
      <c r="E811" t="s">
        <v>746</v>
      </c>
      <c r="G811" t="b">
        <f>COUNTA(_xlfn.TEXTSPLIT(keywords_copy[[#This Row],[processed]]," "))=1</f>
        <v>1</v>
      </c>
      <c r="H811" t="s">
        <v>290</v>
      </c>
      <c r="I811" s="2" t="s">
        <v>676</v>
      </c>
      <c r="K811" cm="1">
        <f t="array" ref="K811">SUM(--((_xlfn.REGEXTEST(keywords_copy[keyword], "\b" &amp; keywords_copy[[#This Row],[keyword]] &amp; ".*")) * (keywords_copy[keep]=1) * (keywords_copy[QA]=keywords_copy[[#This Row],[QA]]) *  (keywords_copy[Redundant]&lt;&gt;1)))</f>
        <v>1</v>
      </c>
      <c r="L811" t="str" cm="1">
        <f t="array" ref="L811">_xlfn.TEXTJOIN(", ", TRUE, _xlfn._xlws.FILTER(keywords_copy[keyword], (_xlfn.REGEXTEST(keywords_copy[keyword], "\b" &amp; keywords_copy[[#This Row],[keyword]] &amp; ".*")) * (keywords_copy[keep]=1)  * (keywords_copy[QA]=keywords_copy[[#This Row],[QA]]) *  (keywords_copy[Redundant]&lt;&gt;1), ""))</f>
        <v>scale</v>
      </c>
      <c r="M811" cm="1">
        <f t="array" ref="M811">SUM(--(RIGHT(_xlfn.TEXTSPLIT(keywords_copy[[#This Row],[processed]], ," "), 1) = "I"))</f>
        <v>0</v>
      </c>
      <c r="N811" cm="1">
        <f t="array" ref="N811">SUM(--(RIGHT(_xlfn.TEXTSPLIT(keywords_copy[[#This Row],[processed]], ," "), 2) = "bl"))</f>
        <v>0</v>
      </c>
      <c r="O811" cm="1">
        <f t="array" ref="O811">SUM(--(ISNUMBER(SEARCH(keywords_copy[[#This Row],[keyword]], keywords_copy[keyword]))))</f>
        <v>3</v>
      </c>
      <c r="P811" t="str" cm="1">
        <f t="array" ref="P811">_xlfn.TEXTJOIN(", ", TRUE, _xlfn._xlws.FILTER(keywords_copy[keyword], ISNUMBER(SEARCH(keywords_copy[[#This Row],[keyword]], keywords_copy[keyword])), ""))</f>
        <v>scale, scale, scale</v>
      </c>
      <c r="Q811" cm="1">
        <f t="array" ref="Q811">SUM(--((_xlfn.REGEXTEST(keywords_copy[keyword], "^" &amp; keywords_copy[[#This Row],[keyword]] &amp; ".*")) * (keywords_copy[keep]=1) ))</f>
        <v>3</v>
      </c>
      <c r="R811" t="str" cm="1">
        <f t="array" ref="R811">_xlfn.TEXTJOIN(", ", TRUE, _xlfn._xlws.FILTER(keywords_copy[keyword], (_xlfn.REGEXTEST(keywords_copy[keyword], "^" &amp; keywords_copy[[#This Row],[keyword]] &amp; ".*")) * (keywords_copy[keep]=1), ""))</f>
        <v>scale, scale, scale</v>
      </c>
      <c r="S811" t="str" cm="1">
        <f t="array" ref="S81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12" spans="1:19" hidden="1" x14ac:dyDescent="0.3">
      <c r="A812" t="str">
        <f>IF(NOT(ISBLANK(keywords_copy[[#This Row],[correct value]])), keywords_copy[[#This Row],[correct value]], keywords_copy[[#This Row],[processed]])</f>
        <v>gdpr</v>
      </c>
      <c r="B812">
        <f>LEN(keywords_copy[[#This Row],[keyword]])</f>
        <v>4</v>
      </c>
      <c r="C812">
        <v>1</v>
      </c>
      <c r="D812">
        <v>1</v>
      </c>
      <c r="E812" t="s">
        <v>1184</v>
      </c>
      <c r="G812" t="b">
        <f>COUNTA(_xlfn.TEXTSPLIT(keywords_copy[[#This Row],[processed]]," "))=1</f>
        <v>1</v>
      </c>
      <c r="H812" t="s">
        <v>1125</v>
      </c>
      <c r="I812" s="2" t="s">
        <v>1125</v>
      </c>
      <c r="K812" cm="1">
        <f t="array" ref="K812">SUM(--((_xlfn.REGEXTEST(keywords_copy[keyword], "\b" &amp; keywords_copy[[#This Row],[keyword]] &amp; ".*")) * (keywords_copy[keep]=1) * (keywords_copy[QA]=keywords_copy[[#This Row],[QA]]) *  (keywords_copy[Redundant]&lt;&gt;1)))</f>
        <v>1</v>
      </c>
      <c r="L812" t="str" cm="1">
        <f t="array" ref="L812">_xlfn.TEXTJOIN(", ", TRUE, _xlfn._xlws.FILTER(keywords_copy[keyword], (_xlfn.REGEXTEST(keywords_copy[keyword], "\b" &amp; keywords_copy[[#This Row],[keyword]] &amp; ".*")) * (keywords_copy[keep]=1)  * (keywords_copy[QA]=keywords_copy[[#This Row],[QA]]) *  (keywords_copy[Redundant]&lt;&gt;1), ""))</f>
        <v>gdpr</v>
      </c>
      <c r="M812" cm="1">
        <f t="array" ref="M812">SUM(--(RIGHT(_xlfn.TEXTSPLIT(keywords_copy[[#This Row],[processed]], ," "), 1) = "I"))</f>
        <v>0</v>
      </c>
      <c r="N812" cm="1">
        <f t="array" ref="N812">SUM(--(RIGHT(_xlfn.TEXTSPLIT(keywords_copy[[#This Row],[processed]], ," "), 2) = "bl"))</f>
        <v>0</v>
      </c>
      <c r="O812" cm="1">
        <f t="array" ref="O812">SUM(--(ISNUMBER(SEARCH(keywords_copy[[#This Row],[keyword]], keywords_copy[keyword]))))</f>
        <v>1</v>
      </c>
      <c r="P812" t="str" cm="1">
        <f t="array" ref="P812">_xlfn.TEXTJOIN(", ", TRUE, _xlfn._xlws.FILTER(keywords_copy[keyword], ISNUMBER(SEARCH(keywords_copy[[#This Row],[keyword]], keywords_copy[keyword])), ""))</f>
        <v>gdpr</v>
      </c>
      <c r="Q812" cm="1">
        <f t="array" ref="Q812">SUM(--((_xlfn.REGEXTEST(keywords_copy[keyword], "^" &amp; keywords_copy[[#This Row],[keyword]] &amp; ".*")) * (keywords_copy[keep]=1) ))</f>
        <v>1</v>
      </c>
      <c r="R812" t="str" cm="1">
        <f t="array" ref="R812">_xlfn.TEXTJOIN(", ", TRUE, _xlfn._xlws.FILTER(keywords_copy[keyword], (_xlfn.REGEXTEST(keywords_copy[keyword], "^" &amp; keywords_copy[[#This Row],[keyword]] &amp; ".*")) * (keywords_copy[keep]=1), ""))</f>
        <v>gdpr</v>
      </c>
      <c r="S812" t="str" cm="1">
        <f t="array" ref="S81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13" spans="1:19" hidden="1" x14ac:dyDescent="0.3">
      <c r="A813" t="str">
        <f>IF(NOT(ISBLANK(keywords_copy[[#This Row],[correct value]])), keywords_copy[[#This Row],[correct value]], keywords_copy[[#This Row],[processed]])</f>
        <v>scenario</v>
      </c>
      <c r="B813">
        <f>LEN(keywords_copy[[#This Row],[keyword]])</f>
        <v>8</v>
      </c>
      <c r="C813">
        <v>0</v>
      </c>
      <c r="D813">
        <v>1</v>
      </c>
      <c r="E813" t="s">
        <v>541</v>
      </c>
      <c r="G813" t="b">
        <f>COUNTA(_xlfn.TEXTSPLIT(keywords_copy[[#This Row],[processed]]," "))=1</f>
        <v>1</v>
      </c>
      <c r="H813" t="s">
        <v>509</v>
      </c>
      <c r="I813" s="2" t="s">
        <v>509</v>
      </c>
      <c r="K813" cm="1">
        <f t="array" ref="K813">SUM(--((_xlfn.REGEXTEST(keywords_copy[keyword], "\b" &amp; keywords_copy[[#This Row],[keyword]] &amp; ".*")) * (keywords_copy[keep]=1) * (keywords_copy[QA]=keywords_copy[[#This Row],[QA]]) *  (keywords_copy[Redundant]&lt;&gt;1)))</f>
        <v>1</v>
      </c>
      <c r="L813" t="str" cm="1">
        <f t="array" ref="L813">_xlfn.TEXTJOIN(", ", TRUE, _xlfn._xlws.FILTER(keywords_copy[keyword], (_xlfn.REGEXTEST(keywords_copy[keyword], "\b" &amp; keywords_copy[[#This Row],[keyword]] &amp; ".*")) * (keywords_copy[keep]=1)  * (keywords_copy[QA]=keywords_copy[[#This Row],[QA]]) *  (keywords_copy[Redundant]&lt;&gt;1), ""))</f>
        <v>scenario</v>
      </c>
      <c r="M813" cm="1">
        <f t="array" ref="M813">SUM(--(RIGHT(_xlfn.TEXTSPLIT(keywords_copy[[#This Row],[processed]], ," "), 1) = "I"))</f>
        <v>0</v>
      </c>
      <c r="N813" cm="1">
        <f t="array" ref="N813">SUM(--(RIGHT(_xlfn.TEXTSPLIT(keywords_copy[[#This Row],[processed]], ," "), 2) = "bl"))</f>
        <v>0</v>
      </c>
      <c r="O813" cm="1">
        <f t="array" ref="O813">SUM(--(ISNUMBER(SEARCH(keywords_copy[[#This Row],[keyword]], keywords_copy[keyword]))))</f>
        <v>8</v>
      </c>
      <c r="P813" t="str" cm="1">
        <f t="array" ref="P813">_xlfn.TEXTJOIN(", ", TRUE, _xlfn._xlws.FILTER(keywords_copy[keyword], ISNUMBER(SEARCH(keywords_copy[[#This Row],[keyword]], keywords_copy[keyword])), ""))</f>
        <v>chang scenario, chang scenario elicit, chang scenario evalu, chang scenario requir, scenario, scenario elicit, scenario evalu, scenario requir adapt</v>
      </c>
      <c r="Q813" cm="1">
        <f t="array" ref="Q813">SUM(--((_xlfn.REGEXTEST(keywords_copy[keyword], "^" &amp; keywords_copy[[#This Row],[keyword]] &amp; ".*")) * (keywords_copy[keep]=1) ))</f>
        <v>4</v>
      </c>
      <c r="R813" t="str" cm="1">
        <f t="array" ref="R813">_xlfn.TEXTJOIN(", ", TRUE, _xlfn._xlws.FILTER(keywords_copy[keyword], (_xlfn.REGEXTEST(keywords_copy[keyword], "^" &amp; keywords_copy[[#This Row],[keyword]] &amp; ".*")) * (keywords_copy[keep]=1), ""))</f>
        <v>scenario, scenario elicit, scenario evalu, scenario requir adapt</v>
      </c>
      <c r="S813" t="str" cm="1">
        <f t="array" ref="S81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4" spans="1:19" hidden="1" x14ac:dyDescent="0.3">
      <c r="A814" t="str">
        <f>IF(NOT(ISBLANK(keywords_copy[[#This Row],[correct value]])), keywords_copy[[#This Row],[correct value]], keywords_copy[[#This Row],[processed]])</f>
        <v>scenario elicit</v>
      </c>
      <c r="B814">
        <f>LEN(keywords_copy[[#This Row],[keyword]])</f>
        <v>15</v>
      </c>
      <c r="C814">
        <v>1</v>
      </c>
      <c r="D814">
        <v>1</v>
      </c>
      <c r="E814" t="s">
        <v>541</v>
      </c>
      <c r="F814">
        <v>1</v>
      </c>
      <c r="G814" t="b">
        <f>COUNTA(_xlfn.TEXTSPLIT(keywords_copy[[#This Row],[processed]]," "))=1</f>
        <v>0</v>
      </c>
      <c r="H814" t="s">
        <v>544</v>
      </c>
      <c r="I814" s="2" t="s">
        <v>545</v>
      </c>
      <c r="K814" cm="1">
        <f t="array" ref="K814">SUM(--((_xlfn.REGEXTEST(keywords_copy[keyword], "\b" &amp; keywords_copy[[#This Row],[keyword]] &amp; ".*")) * (keywords_copy[keep]=1) * (keywords_copy[QA]=keywords_copy[[#This Row],[QA]]) *  (keywords_copy[Redundant]&lt;&gt;1)))</f>
        <v>0</v>
      </c>
      <c r="L814" t="str" cm="1">
        <f t="array" ref="L814">_xlfn.TEXTJOIN(", ", TRUE, _xlfn._xlws.FILTER(keywords_copy[keyword], (_xlfn.REGEXTEST(keywords_copy[keyword], "\b" &amp; keywords_copy[[#This Row],[keyword]] &amp; ".*")) * (keywords_copy[keep]=1)  * (keywords_copy[QA]=keywords_copy[[#This Row],[QA]]) *  (keywords_copy[Redundant]&lt;&gt;1), ""))</f>
        <v/>
      </c>
      <c r="M814" cm="1">
        <f t="array" ref="M814">SUM(--(RIGHT(_xlfn.TEXTSPLIT(keywords_copy[[#This Row],[processed]], ," "), 1) = "I"))</f>
        <v>0</v>
      </c>
      <c r="N814" cm="1">
        <f t="array" ref="N814">SUM(--(RIGHT(_xlfn.TEXTSPLIT(keywords_copy[[#This Row],[processed]], ," "), 2) = "bl"))</f>
        <v>0</v>
      </c>
      <c r="O814" cm="1">
        <f t="array" ref="O814">SUM(--(ISNUMBER(SEARCH(keywords_copy[[#This Row],[keyword]], keywords_copy[keyword]))))</f>
        <v>2</v>
      </c>
      <c r="P814" t="str" cm="1">
        <f t="array" ref="P814">_xlfn.TEXTJOIN(", ", TRUE, _xlfn._xlws.FILTER(keywords_copy[keyword], ISNUMBER(SEARCH(keywords_copy[[#This Row],[keyword]], keywords_copy[keyword])), ""))</f>
        <v>chang scenario elicit, scenario elicit</v>
      </c>
      <c r="Q814" cm="1">
        <f t="array" ref="Q814">SUM(--((_xlfn.REGEXTEST(keywords_copy[keyword], "^" &amp; keywords_copy[[#This Row],[keyword]] &amp; ".*")) * (keywords_copy[keep]=1) ))</f>
        <v>1</v>
      </c>
      <c r="R814" t="str" cm="1">
        <f t="array" ref="R814">_xlfn.TEXTJOIN(", ", TRUE, _xlfn._xlws.FILTER(keywords_copy[keyword], (_xlfn.REGEXTEST(keywords_copy[keyword], "^" &amp; keywords_copy[[#This Row],[keyword]] &amp; ".*")) * (keywords_copy[keep]=1), ""))</f>
        <v>scenario elicit</v>
      </c>
      <c r="S814" t="str" cm="1">
        <f t="array" ref="S81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5" spans="1:19" hidden="1" x14ac:dyDescent="0.3">
      <c r="A815" t="str">
        <f>IF(NOT(ISBLANK(keywords_copy[[#This Row],[correct value]])), keywords_copy[[#This Row],[correct value]], keywords_copy[[#This Row],[processed]])</f>
        <v>scenario evalu</v>
      </c>
      <c r="B815">
        <f>LEN(keywords_copy[[#This Row],[keyword]])</f>
        <v>14</v>
      </c>
      <c r="C815">
        <v>1</v>
      </c>
      <c r="D815">
        <v>1</v>
      </c>
      <c r="E815" t="s">
        <v>541</v>
      </c>
      <c r="F815">
        <v>1</v>
      </c>
      <c r="G815" t="b">
        <f>COUNTA(_xlfn.TEXTSPLIT(keywords_copy[[#This Row],[processed]]," "))=1</f>
        <v>0</v>
      </c>
      <c r="H815" t="s">
        <v>550</v>
      </c>
      <c r="I815" s="2" t="s">
        <v>551</v>
      </c>
      <c r="K815" cm="1">
        <f t="array" ref="K815">SUM(--((_xlfn.REGEXTEST(keywords_copy[keyword], "\b" &amp; keywords_copy[[#This Row],[keyword]] &amp; ".*")) * (keywords_copy[keep]=1) * (keywords_copy[QA]=keywords_copy[[#This Row],[QA]]) *  (keywords_copy[Redundant]&lt;&gt;1)))</f>
        <v>0</v>
      </c>
      <c r="L815" t="str" cm="1">
        <f t="array" ref="L815">_xlfn.TEXTJOIN(", ", TRUE, _xlfn._xlws.FILTER(keywords_copy[keyword], (_xlfn.REGEXTEST(keywords_copy[keyword], "\b" &amp; keywords_copy[[#This Row],[keyword]] &amp; ".*")) * (keywords_copy[keep]=1)  * (keywords_copy[QA]=keywords_copy[[#This Row],[QA]]) *  (keywords_copy[Redundant]&lt;&gt;1), ""))</f>
        <v/>
      </c>
      <c r="M815" cm="1">
        <f t="array" ref="M815">SUM(--(RIGHT(_xlfn.TEXTSPLIT(keywords_copy[[#This Row],[processed]], ," "), 1) = "I"))</f>
        <v>0</v>
      </c>
      <c r="N815" cm="1">
        <f t="array" ref="N815">SUM(--(RIGHT(_xlfn.TEXTSPLIT(keywords_copy[[#This Row],[processed]], ," "), 2) = "bl"))</f>
        <v>0</v>
      </c>
      <c r="O815" cm="1">
        <f t="array" ref="O815">SUM(--(ISNUMBER(SEARCH(keywords_copy[[#This Row],[keyword]], keywords_copy[keyword]))))</f>
        <v>2</v>
      </c>
      <c r="P815" t="str" cm="1">
        <f t="array" ref="P815">_xlfn.TEXTJOIN(", ", TRUE, _xlfn._xlws.FILTER(keywords_copy[keyword], ISNUMBER(SEARCH(keywords_copy[[#This Row],[keyword]], keywords_copy[keyword])), ""))</f>
        <v>chang scenario evalu, scenario evalu</v>
      </c>
      <c r="Q815" cm="1">
        <f t="array" ref="Q815">SUM(--((_xlfn.REGEXTEST(keywords_copy[keyword], "^" &amp; keywords_copy[[#This Row],[keyword]] &amp; ".*")) * (keywords_copy[keep]=1) ))</f>
        <v>1</v>
      </c>
      <c r="R815" t="str" cm="1">
        <f t="array" ref="R815">_xlfn.TEXTJOIN(", ", TRUE, _xlfn._xlws.FILTER(keywords_copy[keyword], (_xlfn.REGEXTEST(keywords_copy[keyword], "^" &amp; keywords_copy[[#This Row],[keyword]] &amp; ".*")) * (keywords_copy[keep]=1), ""))</f>
        <v>scenario evalu</v>
      </c>
      <c r="S815" t="str" cm="1">
        <f t="array" ref="S8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6" spans="1:19" hidden="1" x14ac:dyDescent="0.3">
      <c r="A816" t="str">
        <f>IF(NOT(ISBLANK(keywords_copy[[#This Row],[correct value]])), keywords_copy[[#This Row],[correct value]], keywords_copy[[#This Row],[processed]])</f>
        <v>scenario requir adapt</v>
      </c>
      <c r="B816">
        <f>LEN(keywords_copy[[#This Row],[keyword]])</f>
        <v>21</v>
      </c>
      <c r="C816">
        <v>1</v>
      </c>
      <c r="D816">
        <v>1</v>
      </c>
      <c r="E816" t="s">
        <v>541</v>
      </c>
      <c r="F816">
        <v>1</v>
      </c>
      <c r="G816" t="b">
        <f>COUNTA(_xlfn.TEXTSPLIT(keywords_copy[[#This Row],[processed]]," "))=1</f>
        <v>0</v>
      </c>
      <c r="H816" t="s">
        <v>628</v>
      </c>
      <c r="I816" s="2" t="s">
        <v>629</v>
      </c>
      <c r="K816" cm="1">
        <f t="array" ref="K816">SUM(--((_xlfn.REGEXTEST(keywords_copy[keyword], "\b" &amp; keywords_copy[[#This Row],[keyword]] &amp; ".*")) * (keywords_copy[keep]=1) * (keywords_copy[QA]=keywords_copy[[#This Row],[QA]]) *  (keywords_copy[Redundant]&lt;&gt;1)))</f>
        <v>0</v>
      </c>
      <c r="L816" t="str" cm="1">
        <f t="array" ref="L816">_xlfn.TEXTJOIN(", ", TRUE, _xlfn._xlws.FILTER(keywords_copy[keyword], (_xlfn.REGEXTEST(keywords_copy[keyword], "\b" &amp; keywords_copy[[#This Row],[keyword]] &amp; ".*")) * (keywords_copy[keep]=1)  * (keywords_copy[QA]=keywords_copy[[#This Row],[QA]]) *  (keywords_copy[Redundant]&lt;&gt;1), ""))</f>
        <v/>
      </c>
      <c r="M816" cm="1">
        <f t="array" ref="M816">SUM(--(RIGHT(_xlfn.TEXTSPLIT(keywords_copy[[#This Row],[processed]], ," "), 1) = "I"))</f>
        <v>0</v>
      </c>
      <c r="N816" cm="1">
        <f t="array" ref="N816">SUM(--(RIGHT(_xlfn.TEXTSPLIT(keywords_copy[[#This Row],[processed]], ," "), 2) = "bl"))</f>
        <v>0</v>
      </c>
      <c r="O816" cm="1">
        <f t="array" ref="O816">SUM(--(ISNUMBER(SEARCH(keywords_copy[[#This Row],[keyword]], keywords_copy[keyword]))))</f>
        <v>1</v>
      </c>
      <c r="P816" t="str" cm="1">
        <f t="array" ref="P816">_xlfn.TEXTJOIN(", ", TRUE, _xlfn._xlws.FILTER(keywords_copy[keyword], ISNUMBER(SEARCH(keywords_copy[[#This Row],[keyword]], keywords_copy[keyword])), ""))</f>
        <v>scenario requir adapt</v>
      </c>
      <c r="Q816" cm="1">
        <f t="array" ref="Q816">SUM(--((_xlfn.REGEXTEST(keywords_copy[keyword], "^" &amp; keywords_copy[[#This Row],[keyword]] &amp; ".*")) * (keywords_copy[keep]=1) ))</f>
        <v>1</v>
      </c>
      <c r="R816" t="str" cm="1">
        <f t="array" ref="R816">_xlfn.TEXTJOIN(", ", TRUE, _xlfn._xlws.FILTER(keywords_copy[keyword], (_xlfn.REGEXTEST(keywords_copy[keyword], "^" &amp; keywords_copy[[#This Row],[keyword]] &amp; ".*")) * (keywords_copy[keep]=1), ""))</f>
        <v>scenario requir adapt</v>
      </c>
      <c r="S816" t="str" cm="1">
        <f t="array" ref="S81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17" spans="1:19" x14ac:dyDescent="0.3">
      <c r="A817" s="6" t="str">
        <f>IF(NOT(ISBLANK(keywords_copy[[#This Row],[correct value]])), keywords_copy[[#This Row],[correct value]], keywords_copy[[#This Row],[processed]])</f>
        <v>secur code</v>
      </c>
      <c r="B817" s="6">
        <f>LEN(keywords_copy[[#This Row],[keyword]])</f>
        <v>10</v>
      </c>
      <c r="C817">
        <v>0</v>
      </c>
      <c r="D817">
        <v>0</v>
      </c>
      <c r="E817" t="s">
        <v>969</v>
      </c>
      <c r="G817" t="b">
        <f>COUNTA(_xlfn.TEXTSPLIT(keywords_copy[[#This Row],[processed]]," "))=1</f>
        <v>0</v>
      </c>
      <c r="H817" t="s">
        <v>873</v>
      </c>
      <c r="I817" t="s">
        <v>874</v>
      </c>
      <c r="K817" cm="1">
        <f t="array" ref="K817">SUM(--((_xlfn.REGEXTEST(keywords_copy[keyword], "\b" &amp; keywords_copy[[#This Row],[keyword]] &amp; ".*")) * (keywords_copy[keep]=1) * (keywords_copy[QA]=keywords_copy[[#This Row],[QA]]) *  (keywords_copy[Redundant]&lt;&gt;1)))</f>
        <v>0</v>
      </c>
      <c r="L817" t="str" cm="1">
        <f t="array" ref="L817">_xlfn.TEXTJOIN(", ", TRUE, _xlfn._xlws.FILTER(keywords_copy[keyword], (_xlfn.REGEXTEST(keywords_copy[keyword], "\b" &amp; keywords_copy[[#This Row],[keyword]] &amp; ".*")) * (keywords_copy[keep]=1)  * (keywords_copy[QA]=keywords_copy[[#This Row],[QA]]) *  (keywords_copy[Redundant]&lt;&gt;1), ""))</f>
        <v/>
      </c>
      <c r="M817" cm="1">
        <f t="array" ref="M817">SUM(--(RIGHT(_xlfn.TEXTSPLIT(keywords_copy[[#This Row],[processed]], ," "), 1) = "I"))</f>
        <v>0</v>
      </c>
      <c r="N817" cm="1">
        <f t="array" ref="N817">SUM(--(RIGHT(_xlfn.TEXTSPLIT(keywords_copy[[#This Row],[processed]], ," "), 2) = "bl"))</f>
        <v>0</v>
      </c>
      <c r="O817" cm="1">
        <f t="array" ref="O817">SUM(--(ISNUMBER(SEARCH(keywords_copy[[#This Row],[keyword]], keywords_copy[keyword]))))</f>
        <v>1</v>
      </c>
      <c r="P817" t="str" cm="1">
        <f t="array" ref="P817">_xlfn.TEXTJOIN(", ", TRUE, _xlfn._xlws.FILTER(keywords_copy[keyword], ISNUMBER(SEARCH(keywords_copy[[#This Row],[keyword]], keywords_copy[keyword])), ""))</f>
        <v>secur code</v>
      </c>
      <c r="Q817" cm="1">
        <f t="array" ref="Q817">SUM(--((_xlfn.REGEXTEST(keywords_copy[keyword], "^" &amp; keywords_copy[[#This Row],[keyword]] &amp; ".*")) * (keywords_copy[keep]=1) ))</f>
        <v>0</v>
      </c>
      <c r="R817" t="str" cm="1">
        <f t="array" ref="R817">_xlfn.TEXTJOIN(", ", TRUE, _xlfn._xlws.FILTER(keywords_copy[keyword], (_xlfn.REGEXTEST(keywords_copy[keyword], "^" &amp; keywords_copy[[#This Row],[keyword]] &amp; ".*")) * (keywords_copy[keep]=1), ""))</f>
        <v/>
      </c>
      <c r="S817" t="str" cm="1">
        <f t="array" ref="S81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18" spans="1:19" x14ac:dyDescent="0.3">
      <c r="A818" s="6" t="str">
        <f>IF(NOT(ISBLANK(keywords_copy[[#This Row],[correct value]])), keywords_copy[[#This Row],[correct value]], keywords_copy[[#This Row],[processed]])</f>
        <v>secur group</v>
      </c>
      <c r="B818" s="6">
        <f>LEN(keywords_copy[[#This Row],[keyword]])</f>
        <v>11</v>
      </c>
      <c r="C818">
        <v>0</v>
      </c>
      <c r="D818">
        <v>0</v>
      </c>
      <c r="E818" t="s">
        <v>390</v>
      </c>
      <c r="G818" t="b">
        <f>COUNTA(_xlfn.TEXTSPLIT(keywords_copy[[#This Row],[processed]]," "))=1</f>
        <v>0</v>
      </c>
      <c r="H818" t="s">
        <v>252</v>
      </c>
      <c r="I818" t="s">
        <v>253</v>
      </c>
      <c r="K818" cm="1">
        <f t="array" ref="K818">SUM(--((_xlfn.REGEXTEST(keywords_copy[keyword], "\b" &amp; keywords_copy[[#This Row],[keyword]] &amp; ".*")) * (keywords_copy[keep]=1) * (keywords_copy[QA]=keywords_copy[[#This Row],[QA]]) *  (keywords_copy[Redundant]&lt;&gt;1)))</f>
        <v>0</v>
      </c>
      <c r="L818" t="str" cm="1">
        <f t="array" ref="L818">_xlfn.TEXTJOIN(", ", TRUE, _xlfn._xlws.FILTER(keywords_copy[keyword], (_xlfn.REGEXTEST(keywords_copy[keyword], "\b" &amp; keywords_copy[[#This Row],[keyword]] &amp; ".*")) * (keywords_copy[keep]=1)  * (keywords_copy[QA]=keywords_copy[[#This Row],[QA]]) *  (keywords_copy[Redundant]&lt;&gt;1), ""))</f>
        <v/>
      </c>
      <c r="M818" cm="1">
        <f t="array" ref="M818">SUM(--(RIGHT(_xlfn.TEXTSPLIT(keywords_copy[[#This Row],[processed]], ," "), 1) = "I"))</f>
        <v>0</v>
      </c>
      <c r="N818" cm="1">
        <f t="array" ref="N818">SUM(--(RIGHT(_xlfn.TEXTSPLIT(keywords_copy[[#This Row],[processed]], ," "), 2) = "bl"))</f>
        <v>0</v>
      </c>
      <c r="O818" cm="1">
        <f t="array" ref="O818">SUM(--(ISNUMBER(SEARCH(keywords_copy[[#This Row],[keyword]], keywords_copy[keyword]))))</f>
        <v>1</v>
      </c>
      <c r="P818" t="str" cm="1">
        <f t="array" ref="P818">_xlfn.TEXTJOIN(", ", TRUE, _xlfn._xlws.FILTER(keywords_copy[keyword], ISNUMBER(SEARCH(keywords_copy[[#This Row],[keyword]], keywords_copy[keyword])), ""))</f>
        <v>secur group</v>
      </c>
      <c r="Q818" cm="1">
        <f t="array" ref="Q818">SUM(--((_xlfn.REGEXTEST(keywords_copy[keyword], "^" &amp; keywords_copy[[#This Row],[keyword]] &amp; ".*")) * (keywords_copy[keep]=1) ))</f>
        <v>0</v>
      </c>
      <c r="R818" t="str" cm="1">
        <f t="array" ref="R818">_xlfn.TEXTJOIN(", ", TRUE, _xlfn._xlws.FILTER(keywords_copy[keyword], (_xlfn.REGEXTEST(keywords_copy[keyword], "^" &amp; keywords_copy[[#This Row],[keyword]] &amp; ".*")) * (keywords_copy[keep]=1), ""))</f>
        <v/>
      </c>
      <c r="S818" t="str" cm="1">
        <f t="array" ref="S818">""""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19" spans="1:19" x14ac:dyDescent="0.3">
      <c r="A819" s="6" t="str">
        <f>IF(NOT(ISBLANK(keywords_copy[[#This Row],[correct value]])), keywords_copy[[#This Row],[correct value]], keywords_copy[[#This Row],[processed]])</f>
        <v>secur test</v>
      </c>
      <c r="B819" s="6">
        <f>LEN(keywords_copy[[#This Row],[keyword]])</f>
        <v>10</v>
      </c>
      <c r="C819">
        <v>0</v>
      </c>
      <c r="D819">
        <v>0</v>
      </c>
      <c r="E819" t="s">
        <v>861</v>
      </c>
      <c r="G819" t="b">
        <f>COUNTA(_xlfn.TEXTSPLIT(keywords_copy[[#This Row],[processed]]," "))=1</f>
        <v>0</v>
      </c>
      <c r="H819" t="s">
        <v>773</v>
      </c>
      <c r="I819" t="s">
        <v>774</v>
      </c>
      <c r="K819" cm="1">
        <f t="array" ref="K819">SUM(--((_xlfn.REGEXTEST(keywords_copy[keyword], "\b" &amp; keywords_copy[[#This Row],[keyword]] &amp; ".*")) * (keywords_copy[keep]=1) * (keywords_copy[QA]=keywords_copy[[#This Row],[QA]]) *  (keywords_copy[Redundant]&lt;&gt;1)))</f>
        <v>0</v>
      </c>
      <c r="L819" t="str" cm="1">
        <f t="array" ref="L819">_xlfn.TEXTJOIN(", ", TRUE, _xlfn._xlws.FILTER(keywords_copy[keyword], (_xlfn.REGEXTEST(keywords_copy[keyword], "\b" &amp; keywords_copy[[#This Row],[keyword]] &amp; ".*")) * (keywords_copy[keep]=1)  * (keywords_copy[QA]=keywords_copy[[#This Row],[QA]]) *  (keywords_copy[Redundant]&lt;&gt;1), ""))</f>
        <v/>
      </c>
      <c r="M819" cm="1">
        <f t="array" ref="M819">SUM(--(RIGHT(_xlfn.TEXTSPLIT(keywords_copy[[#This Row],[processed]], ," "), 1) = "I"))</f>
        <v>0</v>
      </c>
      <c r="N819" cm="1">
        <f t="array" ref="N819">SUM(--(RIGHT(_xlfn.TEXTSPLIT(keywords_copy[[#This Row],[processed]], ," "), 2) = "bl"))</f>
        <v>0</v>
      </c>
      <c r="O819" cm="1">
        <f t="array" ref="O819">SUM(--(ISNUMBER(SEARCH(keywords_copy[[#This Row],[keyword]], keywords_copy[keyword]))))</f>
        <v>1</v>
      </c>
      <c r="P819" t="str" cm="1">
        <f t="array" ref="P819">_xlfn.TEXTJOIN(", ", TRUE, _xlfn._xlws.FILTER(keywords_copy[keyword], ISNUMBER(SEARCH(keywords_copy[[#This Row],[keyword]], keywords_copy[keyword])), ""))</f>
        <v>secur test</v>
      </c>
      <c r="Q819" cm="1">
        <f t="array" ref="Q819">SUM(--((_xlfn.REGEXTEST(keywords_copy[keyword], "^" &amp; keywords_copy[[#This Row],[keyword]] &amp; ".*")) * (keywords_copy[keep]=1) ))</f>
        <v>0</v>
      </c>
      <c r="R819" t="str" cm="1">
        <f t="array" ref="R819">_xlfn.TEXTJOIN(", ", TRUE, _xlfn._xlws.FILTER(keywords_copy[keyword], (_xlfn.REGEXTEST(keywords_copy[keyword], "^" &amp; keywords_copy[[#This Row],[keyword]] &amp; ".*")) * (keywords_copy[keep]=1), ""))</f>
        <v/>
      </c>
      <c r="S819" t="str" cm="1">
        <f t="array" ref="S81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20" spans="1:19" hidden="1" x14ac:dyDescent="0.3">
      <c r="A820" t="str">
        <f>IF(NOT(ISBLANK(keywords_copy[[#This Row],[correct value]])), keywords_copy[[#This Row],[correct value]], keywords_copy[[#This Row],[processed]])</f>
        <v>schedul</v>
      </c>
      <c r="B820">
        <f>LEN(keywords_copy[[#This Row],[keyword]])</f>
        <v>7</v>
      </c>
      <c r="C820">
        <v>0</v>
      </c>
      <c r="D820">
        <v>1</v>
      </c>
      <c r="E820" t="s">
        <v>399</v>
      </c>
      <c r="G820" t="b">
        <f>COUNTA(_xlfn.TEXTSPLIT(keywords_copy[[#This Row],[processed]]," "))=1</f>
        <v>1</v>
      </c>
      <c r="H820" t="s">
        <v>365</v>
      </c>
      <c r="I820" s="2" t="s">
        <v>365</v>
      </c>
      <c r="K820" cm="1">
        <f t="array" ref="K820">SUM(--((_xlfn.REGEXTEST(keywords_copy[keyword], "\b" &amp; keywords_copy[[#This Row],[keyword]] &amp; ".*")) * (keywords_copy[keep]=1) * (keywords_copy[QA]=keywords_copy[[#This Row],[QA]]) *  (keywords_copy[Redundant]&lt;&gt;1)))</f>
        <v>1</v>
      </c>
      <c r="L820" t="str" cm="1">
        <f t="array" ref="L820">_xlfn.TEXTJOIN(", ", TRUE, _xlfn._xlws.FILTER(keywords_copy[keyword], (_xlfn.REGEXTEST(keywords_copy[keyword], "\b" &amp; keywords_copy[[#This Row],[keyword]] &amp; ".*")) * (keywords_copy[keep]=1)  * (keywords_copy[QA]=keywords_copy[[#This Row],[QA]]) *  (keywords_copy[Redundant]&lt;&gt;1), ""))</f>
        <v>schedul</v>
      </c>
      <c r="M820" cm="1">
        <f t="array" ref="M820">SUM(--(RIGHT(_xlfn.TEXTSPLIT(keywords_copy[[#This Row],[processed]], ," "), 1) = "I"))</f>
        <v>0</v>
      </c>
      <c r="N820" cm="1">
        <f t="array" ref="N820">SUM(--(RIGHT(_xlfn.TEXTSPLIT(keywords_copy[[#This Row],[processed]], ," "), 2) = "bl"))</f>
        <v>0</v>
      </c>
      <c r="O820" cm="1">
        <f t="array" ref="O820">SUM(--(ISNUMBER(SEARCH(keywords_copy[[#This Row],[keyword]], keywords_copy[keyword]))))</f>
        <v>2</v>
      </c>
      <c r="P820" t="str" cm="1">
        <f t="array" ref="P820">_xlfn.TEXTJOIN(", ", TRUE, _xlfn._xlws.FILTER(keywords_copy[keyword], ISNUMBER(SEARCH(keywords_copy[[#This Row],[keyword]], keywords_copy[keyword])), ""))</f>
        <v>schedul, schedul</v>
      </c>
      <c r="Q820" cm="1">
        <f t="array" ref="Q820">SUM(--((_xlfn.REGEXTEST(keywords_copy[keyword], "^" &amp; keywords_copy[[#This Row],[keyword]] &amp; ".*")) * (keywords_copy[keep]=1) ))</f>
        <v>2</v>
      </c>
      <c r="R820" t="str" cm="1">
        <f t="array" ref="R820">_xlfn.TEXTJOIN(", ", TRUE, _xlfn._xlws.FILTER(keywords_copy[keyword], (_xlfn.REGEXTEST(keywords_copy[keyword], "^" &amp; keywords_copy[[#This Row],[keyword]] &amp; ".*")) * (keywords_copy[keep]=1), ""))</f>
        <v>schedul, schedul</v>
      </c>
      <c r="S820" t="str" cm="1">
        <f t="array" ref="S82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21" spans="1:19" hidden="1" x14ac:dyDescent="0.3">
      <c r="A821" t="str">
        <f>IF(NOT(ISBLANK(keywords_copy[[#This Row],[correct value]])), keywords_copy[[#This Row],[correct value]], keywords_copy[[#This Row],[processed]])</f>
        <v>schedul</v>
      </c>
      <c r="B821">
        <f>LEN(keywords_copy[[#This Row],[keyword]])</f>
        <v>7</v>
      </c>
      <c r="C821">
        <v>0</v>
      </c>
      <c r="D821">
        <v>1</v>
      </c>
      <c r="E821" t="s">
        <v>746</v>
      </c>
      <c r="G821" t="b">
        <f>COUNTA(_xlfn.TEXTSPLIT(keywords_copy[[#This Row],[processed]]," "))=1</f>
        <v>1</v>
      </c>
      <c r="H821" t="s">
        <v>365</v>
      </c>
      <c r="I821" s="2" t="s">
        <v>365</v>
      </c>
      <c r="K821" cm="1">
        <f t="array" ref="K821">SUM(--((_xlfn.REGEXTEST(keywords_copy[keyword], "\b" &amp; keywords_copy[[#This Row],[keyword]] &amp; ".*")) * (keywords_copy[keep]=1) * (keywords_copy[QA]=keywords_copy[[#This Row],[QA]]) *  (keywords_copy[Redundant]&lt;&gt;1)))</f>
        <v>1</v>
      </c>
      <c r="L821" t="str" cm="1">
        <f t="array" ref="L821">_xlfn.TEXTJOIN(", ", TRUE, _xlfn._xlws.FILTER(keywords_copy[keyword], (_xlfn.REGEXTEST(keywords_copy[keyword], "\b" &amp; keywords_copy[[#This Row],[keyword]] &amp; ".*")) * (keywords_copy[keep]=1)  * (keywords_copy[QA]=keywords_copy[[#This Row],[QA]]) *  (keywords_copy[Redundant]&lt;&gt;1), ""))</f>
        <v>schedul</v>
      </c>
      <c r="M821" cm="1">
        <f t="array" ref="M821">SUM(--(RIGHT(_xlfn.TEXTSPLIT(keywords_copy[[#This Row],[processed]], ," "), 1) = "I"))</f>
        <v>0</v>
      </c>
      <c r="N821" cm="1">
        <f t="array" ref="N821">SUM(--(RIGHT(_xlfn.TEXTSPLIT(keywords_copy[[#This Row],[processed]], ," "), 2) = "bl"))</f>
        <v>0</v>
      </c>
      <c r="O821" cm="1">
        <f t="array" ref="O821">SUM(--(ISNUMBER(SEARCH(keywords_copy[[#This Row],[keyword]], keywords_copy[keyword]))))</f>
        <v>2</v>
      </c>
      <c r="P821" t="str" cm="1">
        <f t="array" ref="P821">_xlfn.TEXTJOIN(", ", TRUE, _xlfn._xlws.FILTER(keywords_copy[keyword], ISNUMBER(SEARCH(keywords_copy[[#This Row],[keyword]], keywords_copy[keyword])), ""))</f>
        <v>schedul, schedul</v>
      </c>
      <c r="Q821" cm="1">
        <f t="array" ref="Q821">SUM(--((_xlfn.REGEXTEST(keywords_copy[keyword], "^" &amp; keywords_copy[[#This Row],[keyword]] &amp; ".*")) * (keywords_copy[keep]=1) ))</f>
        <v>2</v>
      </c>
      <c r="R821" t="str" cm="1">
        <f t="array" ref="R821">_xlfn.TEXTJOIN(", ", TRUE, _xlfn._xlws.FILTER(keywords_copy[keyword], (_xlfn.REGEXTEST(keywords_copy[keyword], "^" &amp; keywords_copy[[#This Row],[keyword]] &amp; ".*")) * (keywords_copy[keep]=1), ""))</f>
        <v>schedul, schedul</v>
      </c>
      <c r="S821" t="str" cm="1">
        <f t="array" ref="S82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22" spans="1:19" hidden="1" x14ac:dyDescent="0.3">
      <c r="A822" t="str">
        <f>IF(NOT(ISBLANK(keywords_copy[[#This Row],[correct value]])), keywords_copy[[#This Row],[correct value]], keywords_copy[[#This Row],[processed]])</f>
        <v>schema</v>
      </c>
      <c r="B822">
        <f>LEN(keywords_copy[[#This Row],[keyword]])</f>
        <v>6</v>
      </c>
      <c r="C822">
        <v>0</v>
      </c>
      <c r="D822">
        <v>1</v>
      </c>
      <c r="E822" t="s">
        <v>492</v>
      </c>
      <c r="G822" t="b">
        <f>COUNTA(_xlfn.TEXTSPLIT(keywords_copy[[#This Row],[processed]]," "))=1</f>
        <v>1</v>
      </c>
      <c r="H822" t="s">
        <v>445</v>
      </c>
      <c r="I822" s="2" t="s">
        <v>445</v>
      </c>
      <c r="K822" cm="1">
        <f t="array" ref="K822">SUM(--((_xlfn.REGEXTEST(keywords_copy[keyword], "\b" &amp; keywords_copy[[#This Row],[keyword]] &amp; ".*")) * (keywords_copy[keep]=1) * (keywords_copy[QA]=keywords_copy[[#This Row],[QA]]) *  (keywords_copy[Redundant]&lt;&gt;1)))</f>
        <v>1</v>
      </c>
      <c r="L822" t="str" cm="1">
        <f t="array" ref="L822">_xlfn.TEXTJOIN(", ", TRUE, _xlfn._xlws.FILTER(keywords_copy[keyword], (_xlfn.REGEXTEST(keywords_copy[keyword], "\b" &amp; keywords_copy[[#This Row],[keyword]] &amp; ".*")) * (keywords_copy[keep]=1)  * (keywords_copy[QA]=keywords_copy[[#This Row],[QA]]) *  (keywords_copy[Redundant]&lt;&gt;1), ""))</f>
        <v>schema</v>
      </c>
      <c r="M822" cm="1">
        <f t="array" ref="M822">SUM(--(RIGHT(_xlfn.TEXTSPLIT(keywords_copy[[#This Row],[processed]], ," "), 1) = "I"))</f>
        <v>0</v>
      </c>
      <c r="N822" cm="1">
        <f t="array" ref="N822">SUM(--(RIGHT(_xlfn.TEXTSPLIT(keywords_copy[[#This Row],[processed]], ," "), 2) = "bl"))</f>
        <v>0</v>
      </c>
      <c r="O822" cm="1">
        <f t="array" ref="O822">SUM(--(ISNUMBER(SEARCH(keywords_copy[[#This Row],[keyword]], keywords_copy[keyword]))))</f>
        <v>1</v>
      </c>
      <c r="P822" t="str" cm="1">
        <f t="array" ref="P822">_xlfn.TEXTJOIN(", ", TRUE, _xlfn._xlws.FILTER(keywords_copy[keyword], ISNUMBER(SEARCH(keywords_copy[[#This Row],[keyword]], keywords_copy[keyword])), ""))</f>
        <v>schema</v>
      </c>
      <c r="Q822" cm="1">
        <f t="array" ref="Q822">SUM(--((_xlfn.REGEXTEST(keywords_copy[keyword], "^" &amp; keywords_copy[[#This Row],[keyword]] &amp; ".*")) * (keywords_copy[keep]=1) ))</f>
        <v>1</v>
      </c>
      <c r="R822" t="str" cm="1">
        <f t="array" ref="R822">_xlfn.TEXTJOIN(", ", TRUE, _xlfn._xlws.FILTER(keywords_copy[keyword], (_xlfn.REGEXTEST(keywords_copy[keyword], "^" &amp; keywords_copy[[#This Row],[keyword]] &amp; ".*")) * (keywords_copy[keep]=1), ""))</f>
        <v>schema</v>
      </c>
      <c r="S822" t="str" cm="1">
        <f t="array" ref="S822">""""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23" spans="1:19" hidden="1" x14ac:dyDescent="0.3">
      <c r="A823" t="str">
        <f>IF(NOT(ISBLANK(keywords_copy[[#This Row],[correct value]])), keywords_copy[[#This Row],[correct value]], keywords_copy[[#This Row],[processed]])</f>
        <v>hack</v>
      </c>
      <c r="B823">
        <f>LEN(keywords_copy[[#This Row],[keyword]])</f>
        <v>4</v>
      </c>
      <c r="C823">
        <v>1</v>
      </c>
      <c r="D823">
        <v>1</v>
      </c>
      <c r="E823" t="s">
        <v>1184</v>
      </c>
      <c r="G823" t="b">
        <f>COUNTA(_xlfn.TEXTSPLIT(keywords_copy[[#This Row],[processed]]," "))=1</f>
        <v>1</v>
      </c>
      <c r="H823" t="s">
        <v>1138</v>
      </c>
      <c r="I823" s="2" t="s">
        <v>1139</v>
      </c>
      <c r="K823" cm="1">
        <f t="array" ref="K823">SUM(--((_xlfn.REGEXTEST(keywords_copy[keyword], "\b" &amp; keywords_copy[[#This Row],[keyword]] &amp; ".*")) * (keywords_copy[keep]=1) * (keywords_copy[QA]=keywords_copy[[#This Row],[QA]]) *  (keywords_copy[Redundant]&lt;&gt;1)))</f>
        <v>1</v>
      </c>
      <c r="L823" t="str" cm="1">
        <f t="array" ref="L823">_xlfn.TEXTJOIN(", ", TRUE, _xlfn._xlws.FILTER(keywords_copy[keyword], (_xlfn.REGEXTEST(keywords_copy[keyword], "\b" &amp; keywords_copy[[#This Row],[keyword]] &amp; ".*")) * (keywords_copy[keep]=1)  * (keywords_copy[QA]=keywords_copy[[#This Row],[QA]]) *  (keywords_copy[Redundant]&lt;&gt;1), ""))</f>
        <v>hack</v>
      </c>
      <c r="M823" cm="1">
        <f t="array" ref="M823">SUM(--(RIGHT(_xlfn.TEXTSPLIT(keywords_copy[[#This Row],[processed]], ," "), 1) = "I"))</f>
        <v>0</v>
      </c>
      <c r="N823" cm="1">
        <f t="array" ref="N823">SUM(--(RIGHT(_xlfn.TEXTSPLIT(keywords_copy[[#This Row],[processed]], ," "), 2) = "bl"))</f>
        <v>0</v>
      </c>
      <c r="O823" cm="1">
        <f t="array" ref="O823">SUM(--(ISNUMBER(SEARCH(keywords_copy[[#This Row],[keyword]], keywords_copy[keyword]))))</f>
        <v>1</v>
      </c>
      <c r="P823" t="str" cm="1">
        <f t="array" ref="P823">_xlfn.TEXTJOIN(", ", TRUE, _xlfn._xlws.FILTER(keywords_copy[keyword], ISNUMBER(SEARCH(keywords_copy[[#This Row],[keyword]], keywords_copy[keyword])), ""))</f>
        <v>hack</v>
      </c>
      <c r="Q823" cm="1">
        <f t="array" ref="Q823">SUM(--((_xlfn.REGEXTEST(keywords_copy[keyword], "^" &amp; keywords_copy[[#This Row],[keyword]] &amp; ".*")) * (keywords_copy[keep]=1) ))</f>
        <v>1</v>
      </c>
      <c r="R823" t="str" cm="1">
        <f t="array" ref="R823">_xlfn.TEXTJOIN(", ", TRUE, _xlfn._xlws.FILTER(keywords_copy[keyword], (_xlfn.REGEXTEST(keywords_copy[keyword], "^" &amp; keywords_copy[[#This Row],[keyword]] &amp; ".*")) * (keywords_copy[keep]=1), ""))</f>
        <v>hack</v>
      </c>
      <c r="S823" t="str" cm="1">
        <f t="array" ref="S82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24" spans="1:19" hidden="1" x14ac:dyDescent="0.3">
      <c r="A824" t="str">
        <f>IF(NOT(ISBLANK(keywords_copy[[#This Row],[correct value]])), keywords_copy[[#This Row],[correct value]], keywords_copy[[#This Row],[processed]])</f>
        <v>hash</v>
      </c>
      <c r="B824">
        <f>LEN(keywords_copy[[#This Row],[keyword]])</f>
        <v>4</v>
      </c>
      <c r="C824">
        <v>0</v>
      </c>
      <c r="D824">
        <v>1</v>
      </c>
      <c r="E824" t="s">
        <v>1184</v>
      </c>
      <c r="G824" t="b">
        <f>COUNTA(_xlfn.TEXTSPLIT(keywords_copy[[#This Row],[processed]]," "))=1</f>
        <v>1</v>
      </c>
      <c r="H824" t="s">
        <v>1009</v>
      </c>
      <c r="I824" s="2" t="s">
        <v>1009</v>
      </c>
      <c r="K824" cm="1">
        <f t="array" ref="K824">SUM(--((_xlfn.REGEXTEST(keywords_copy[keyword], "\b" &amp; keywords_copy[[#This Row],[keyword]] &amp; ".*")) * (keywords_copy[keep]=1) * (keywords_copy[QA]=keywords_copy[[#This Row],[QA]]) *  (keywords_copy[Redundant]&lt;&gt;1)))</f>
        <v>1</v>
      </c>
      <c r="L824" t="str" cm="1">
        <f t="array" ref="L824">_xlfn.TEXTJOIN(", ", TRUE, _xlfn._xlws.FILTER(keywords_copy[keyword], (_xlfn.REGEXTEST(keywords_copy[keyword], "\b" &amp; keywords_copy[[#This Row],[keyword]] &amp; ".*")) * (keywords_copy[keep]=1)  * (keywords_copy[QA]=keywords_copy[[#This Row],[QA]]) *  (keywords_copy[Redundant]&lt;&gt;1), ""))</f>
        <v>hash</v>
      </c>
      <c r="M824" cm="1">
        <f t="array" ref="M824">SUM(--(RIGHT(_xlfn.TEXTSPLIT(keywords_copy[[#This Row],[processed]], ," "), 1) = "I"))</f>
        <v>0</v>
      </c>
      <c r="N824" cm="1">
        <f t="array" ref="N824">SUM(--(RIGHT(_xlfn.TEXTSPLIT(keywords_copy[[#This Row],[processed]], ," "), 2) = "bl"))</f>
        <v>0</v>
      </c>
      <c r="O824" cm="1">
        <f t="array" ref="O824">SUM(--(ISNUMBER(SEARCH(keywords_copy[[#This Row],[keyword]], keywords_copy[keyword]))))</f>
        <v>1</v>
      </c>
      <c r="P824" t="str" cm="1">
        <f t="array" ref="P824">_xlfn.TEXTJOIN(", ", TRUE, _xlfn._xlws.FILTER(keywords_copy[keyword], ISNUMBER(SEARCH(keywords_copy[[#This Row],[keyword]], keywords_copy[keyword])), ""))</f>
        <v>hash</v>
      </c>
      <c r="Q824" cm="1">
        <f t="array" ref="Q824">SUM(--((_xlfn.REGEXTEST(keywords_copy[keyword], "^" &amp; keywords_copy[[#This Row],[keyword]] &amp; ".*")) * (keywords_copy[keep]=1) ))</f>
        <v>1</v>
      </c>
      <c r="R824" t="str" cm="1">
        <f t="array" ref="R824">_xlfn.TEXTJOIN(", ", TRUE, _xlfn._xlws.FILTER(keywords_copy[keyword], (_xlfn.REGEXTEST(keywords_copy[keyword], "^" &amp; keywords_copy[[#This Row],[keyword]] &amp; ".*")) * (keywords_copy[keep]=1), ""))</f>
        <v>hash</v>
      </c>
      <c r="S824" t="str" cm="1">
        <f t="array" ref="S82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25" spans="1:19" hidden="1" x14ac:dyDescent="0.3">
      <c r="A825" t="str">
        <f>IF(NOT(ISBLANK(keywords_copy[[#This Row],[correct value]])), keywords_copy[[#This Row],[correct value]], keywords_copy[[#This Row],[processed]])</f>
        <v>assert</v>
      </c>
      <c r="B825">
        <f>LEN(keywords_copy[[#This Row],[keyword]])</f>
        <v>6</v>
      </c>
      <c r="C825">
        <v>0</v>
      </c>
      <c r="D825">
        <v>1</v>
      </c>
      <c r="E825" t="s">
        <v>1262</v>
      </c>
      <c r="G825" t="b">
        <f>COUNTA(_xlfn.TEXTSPLIT(keywords_copy[[#This Row],[processed]]," "))=1</f>
        <v>1</v>
      </c>
      <c r="H825" t="s">
        <v>1193</v>
      </c>
      <c r="I825" s="2" t="s">
        <v>1193</v>
      </c>
      <c r="K825" cm="1">
        <f t="array" ref="K825">SUM(--((_xlfn.REGEXTEST(keywords_copy[keyword], "\b" &amp; keywords_copy[[#This Row],[keyword]] &amp; ".*")) * (keywords_copy[keep]=1) * (keywords_copy[QA]=keywords_copy[[#This Row],[QA]]) *  (keywords_copy[Redundant]&lt;&gt;1)))</f>
        <v>1</v>
      </c>
      <c r="L825" t="str" cm="1">
        <f t="array" ref="L825">_xlfn.TEXTJOIN(", ", TRUE, _xlfn._xlws.FILTER(keywords_copy[keyword], (_xlfn.REGEXTEST(keywords_copy[keyword], "\b" &amp; keywords_copy[[#This Row],[keyword]] &amp; ".*")) * (keywords_copy[keep]=1)  * (keywords_copy[QA]=keywords_copy[[#This Row],[QA]]) *  (keywords_copy[Redundant]&lt;&gt;1), ""))</f>
        <v>assert</v>
      </c>
      <c r="M825" cm="1">
        <f t="array" ref="M825">SUM(--(RIGHT(_xlfn.TEXTSPLIT(keywords_copy[[#This Row],[processed]], ," "), 1) = "I"))</f>
        <v>0</v>
      </c>
      <c r="N825" cm="1">
        <f t="array" ref="N825">SUM(--(RIGHT(_xlfn.TEXTSPLIT(keywords_copy[[#This Row],[processed]], ," "), 2) = "bl"))</f>
        <v>0</v>
      </c>
      <c r="O825" cm="1">
        <f t="array" ref="O825">SUM(--(ISNUMBER(SEARCH(keywords_copy[[#This Row],[keyword]], keywords_copy[keyword]))))</f>
        <v>1</v>
      </c>
      <c r="P825" t="str" cm="1">
        <f t="array" ref="P825">_xlfn.TEXTJOIN(", ", TRUE, _xlfn._xlws.FILTER(keywords_copy[keyword], ISNUMBER(SEARCH(keywords_copy[[#This Row],[keyword]], keywords_copy[keyword])), ""))</f>
        <v>assert</v>
      </c>
      <c r="Q825" cm="1">
        <f t="array" ref="Q825">SUM(--((_xlfn.REGEXTEST(keywords_copy[keyword], "^" &amp; keywords_copy[[#This Row],[keyword]] &amp; ".*")) * (keywords_copy[keep]=1) ))</f>
        <v>1</v>
      </c>
      <c r="R825" t="str" cm="1">
        <f t="array" ref="R825">_xlfn.TEXTJOIN(", ", TRUE, _xlfn._xlws.FILTER(keywords_copy[keyword], (_xlfn.REGEXTEST(keywords_copy[keyword], "^" &amp; keywords_copy[[#This Row],[keyword]] &amp; ".*")) * (keywords_copy[keep]=1), ""))</f>
        <v>assert</v>
      </c>
      <c r="S825" t="str" cm="1">
        <f t="array" ref="S82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26" spans="1:19" x14ac:dyDescent="0.3">
      <c r="A826" s="6" t="str">
        <f>IF(NOT(ISBLANK(keywords_copy[[#This Row],[correct value]])), keywords_copy[[#This Row],[correct value]], keywords_copy[[#This Row],[processed]])</f>
        <v>separat</v>
      </c>
      <c r="B826" s="6">
        <f>LEN(keywords_copy[[#This Row],[keyword]])</f>
        <v>7</v>
      </c>
      <c r="C826">
        <v>0</v>
      </c>
      <c r="D826">
        <v>0</v>
      </c>
      <c r="E826" t="s">
        <v>541</v>
      </c>
      <c r="G826" t="b">
        <f>COUNTA(_xlfn.TEXTSPLIT(keywords_copy[[#This Row],[processed]]," "))=1</f>
        <v>1</v>
      </c>
      <c r="H826" t="s">
        <v>493</v>
      </c>
      <c r="I826" t="s">
        <v>493</v>
      </c>
      <c r="K826" cm="1">
        <f t="array" ref="K826">SUM(--((_xlfn.REGEXTEST(keywords_copy[keyword], "\b" &amp; keywords_copy[[#This Row],[keyword]] &amp; ".*")) * (keywords_copy[keep]=1) * (keywords_copy[QA]=keywords_copy[[#This Row],[QA]]) *  (keywords_copy[Redundant]&lt;&gt;1)))</f>
        <v>0</v>
      </c>
      <c r="L826" t="str" cm="1">
        <f t="array" ref="L826">_xlfn.TEXTJOIN(", ", TRUE, _xlfn._xlws.FILTER(keywords_copy[keyword], (_xlfn.REGEXTEST(keywords_copy[keyword], "\b" &amp; keywords_copy[[#This Row],[keyword]] &amp; ".*")) * (keywords_copy[keep]=1)  * (keywords_copy[QA]=keywords_copy[[#This Row],[QA]]) *  (keywords_copy[Redundant]&lt;&gt;1), ""))</f>
        <v/>
      </c>
      <c r="M826" cm="1">
        <f t="array" ref="M826">SUM(--(RIGHT(_xlfn.TEXTSPLIT(keywords_copy[[#This Row],[processed]], ," "), 1) = "I"))</f>
        <v>0</v>
      </c>
      <c r="N826" cm="1">
        <f t="array" ref="N826">SUM(--(RIGHT(_xlfn.TEXTSPLIT(keywords_copy[[#This Row],[processed]], ," "), 2) = "bl"))</f>
        <v>0</v>
      </c>
      <c r="O826" cm="1">
        <f t="array" ref="O826">SUM(--(ISNUMBER(SEARCH(keywords_copy[[#This Row],[keyword]], keywords_copy[keyword]))))</f>
        <v>1</v>
      </c>
      <c r="P826" t="str" cm="1">
        <f t="array" ref="P826">_xlfn.TEXTJOIN(", ", TRUE, _xlfn._xlws.FILTER(keywords_copy[keyword], ISNUMBER(SEARCH(keywords_copy[[#This Row],[keyword]], keywords_copy[keyword])), ""))</f>
        <v>separat</v>
      </c>
      <c r="Q826" cm="1">
        <f t="array" ref="Q826">SUM(--((_xlfn.REGEXTEST(keywords_copy[keyword], "^" &amp; keywords_copy[[#This Row],[keyword]] &amp; ".*")) * (keywords_copy[keep]=1) ))</f>
        <v>0</v>
      </c>
      <c r="R826" t="str" cm="1">
        <f t="array" ref="R826">_xlfn.TEXTJOIN(", ", TRUE, _xlfn._xlws.FILTER(keywords_copy[keyword], (_xlfn.REGEXTEST(keywords_copy[keyword], "^" &amp; keywords_copy[[#This Row],[keyword]] &amp; ".*")) * (keywords_copy[keep]=1), ""))</f>
        <v/>
      </c>
      <c r="S826" t="str" cm="1">
        <f t="array" ref="S82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27" spans="1:19" hidden="1" x14ac:dyDescent="0.3">
      <c r="A827" t="str">
        <f>IF(NOT(ISBLANK(keywords_copy[[#This Row],[correct value]])), keywords_copy[[#This Row],[correct value]], keywords_copy[[#This Row],[processed]])</f>
        <v>self-heal</v>
      </c>
      <c r="B827">
        <f>LEN(keywords_copy[[#This Row],[keyword]])</f>
        <v>9</v>
      </c>
      <c r="C827">
        <v>0</v>
      </c>
      <c r="D827">
        <v>1</v>
      </c>
      <c r="E827" t="s">
        <v>861</v>
      </c>
      <c r="G827" t="b">
        <f>COUNTA(_xlfn.TEXTSPLIT(keywords_copy[[#This Row],[processed]]," "))=1</f>
        <v>1</v>
      </c>
      <c r="H827" t="s">
        <v>805</v>
      </c>
      <c r="I827" s="2" t="s">
        <v>805</v>
      </c>
      <c r="K827" cm="1">
        <f t="array" ref="K827">SUM(--((_xlfn.REGEXTEST(keywords_copy[keyword], "\b" &amp; keywords_copy[[#This Row],[keyword]] &amp; ".*")) * (keywords_copy[keep]=1) * (keywords_copy[QA]=keywords_copy[[#This Row],[QA]]) *  (keywords_copy[Redundant]&lt;&gt;1)))</f>
        <v>1</v>
      </c>
      <c r="L827" t="str" cm="1">
        <f t="array" ref="L827">_xlfn.TEXTJOIN(", ", TRUE, _xlfn._xlws.FILTER(keywords_copy[keyword], (_xlfn.REGEXTEST(keywords_copy[keyword], "\b" &amp; keywords_copy[[#This Row],[keyword]] &amp; ".*")) * (keywords_copy[keep]=1)  * (keywords_copy[QA]=keywords_copy[[#This Row],[QA]]) *  (keywords_copy[Redundant]&lt;&gt;1), ""))</f>
        <v>self-heal</v>
      </c>
      <c r="M827" cm="1">
        <f t="array" ref="M827">SUM(--(RIGHT(_xlfn.TEXTSPLIT(keywords_copy[[#This Row],[processed]], ," "), 1) = "I"))</f>
        <v>0</v>
      </c>
      <c r="N827" cm="1">
        <f t="array" ref="N827">SUM(--(RIGHT(_xlfn.TEXTSPLIT(keywords_copy[[#This Row],[processed]], ," "), 2) = "bl"))</f>
        <v>0</v>
      </c>
      <c r="O827" cm="1">
        <f t="array" ref="O827">SUM(--(ISNUMBER(SEARCH(keywords_copy[[#This Row],[keyword]], keywords_copy[keyword]))))</f>
        <v>1</v>
      </c>
      <c r="P827" t="str" cm="1">
        <f t="array" ref="P827">_xlfn.TEXTJOIN(", ", TRUE, _xlfn._xlws.FILTER(keywords_copy[keyword], ISNUMBER(SEARCH(keywords_copy[[#This Row],[keyword]], keywords_copy[keyword])), ""))</f>
        <v>self-heal</v>
      </c>
      <c r="Q827" cm="1">
        <f t="array" ref="Q827">SUM(--((_xlfn.REGEXTEST(keywords_copy[keyword], "^" &amp; keywords_copy[[#This Row],[keyword]] &amp; ".*")) * (keywords_copy[keep]=1) ))</f>
        <v>1</v>
      </c>
      <c r="R827" t="str" cm="1">
        <f t="array" ref="R827">_xlfn.TEXTJOIN(", ", TRUE, _xlfn._xlws.FILTER(keywords_copy[keyword], (_xlfn.REGEXTEST(keywords_copy[keyword], "^" &amp; keywords_copy[[#This Row],[keyword]] &amp; ".*")) * (keywords_copy[keep]=1), ""))</f>
        <v>self-heal</v>
      </c>
      <c r="S827" t="str" cm="1">
        <f t="array" ref="S827">""""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28" spans="1:19" hidden="1" x14ac:dyDescent="0.3">
      <c r="A828" t="str">
        <f>IF(NOT(ISBLANK(keywords_copy[[#This Row],[correct value]])), keywords_copy[[#This Row],[correct value]], keywords_copy[[#This Row],[processed]])</f>
        <v>semant</v>
      </c>
      <c r="B828">
        <f>LEN(keywords_copy[[#This Row],[keyword]])</f>
        <v>6</v>
      </c>
      <c r="C828">
        <v>0</v>
      </c>
      <c r="D828">
        <v>1</v>
      </c>
      <c r="E828" t="s">
        <v>115</v>
      </c>
      <c r="G828" t="b">
        <f>COUNTA(_xlfn.TEXTSPLIT(keywords_copy[[#This Row],[processed]]," "))=1</f>
        <v>1</v>
      </c>
      <c r="H828" t="s">
        <v>3</v>
      </c>
      <c r="I828" s="2" t="s">
        <v>91</v>
      </c>
      <c r="K828" cm="1">
        <f t="array" ref="K828">SUM(--((_xlfn.REGEXTEST(keywords_copy[keyword], "\b" &amp; keywords_copy[[#This Row],[keyword]] &amp; ".*")) * (keywords_copy[keep]=1) * (keywords_copy[QA]=keywords_copy[[#This Row],[QA]]) *  (keywords_copy[Redundant]&lt;&gt;1)))</f>
        <v>1</v>
      </c>
      <c r="L828" t="str" cm="1">
        <f t="array" ref="L828">_xlfn.TEXTJOIN(", ", TRUE, _xlfn._xlws.FILTER(keywords_copy[keyword], (_xlfn.REGEXTEST(keywords_copy[keyword], "\b" &amp; keywords_copy[[#This Row],[keyword]] &amp; ".*")) * (keywords_copy[keep]=1)  * (keywords_copy[QA]=keywords_copy[[#This Row],[QA]]) *  (keywords_copy[Redundant]&lt;&gt;1), ""))</f>
        <v>semant</v>
      </c>
      <c r="M828" cm="1">
        <f t="array" ref="M828">SUM(--(RIGHT(_xlfn.TEXTSPLIT(keywords_copy[[#This Row],[processed]], ," "), 1) = "I"))</f>
        <v>0</v>
      </c>
      <c r="N828" cm="1">
        <f t="array" ref="N828">SUM(--(RIGHT(_xlfn.TEXTSPLIT(keywords_copy[[#This Row],[processed]], ," "), 2) = "bl"))</f>
        <v>0</v>
      </c>
      <c r="O828" cm="1">
        <f t="array" ref="O828">SUM(--(ISNUMBER(SEARCH(keywords_copy[[#This Row],[keyword]], keywords_copy[keyword]))))</f>
        <v>3</v>
      </c>
      <c r="P828" t="str" cm="1">
        <f t="array" ref="P828">_xlfn.TEXTJOIN(", ", TRUE, _xlfn._xlws.FILTER(keywords_copy[keyword], ISNUMBER(SEARCH(keywords_copy[[#This Row],[keyword]], keywords_copy[keyword])), ""))</f>
        <v>maintain semant coher, semant, semant coher</v>
      </c>
      <c r="Q828" cm="1">
        <f t="array" ref="Q828">SUM(--((_xlfn.REGEXTEST(keywords_copy[keyword], "^" &amp; keywords_copy[[#This Row],[keyword]] &amp; ".*")) * (keywords_copy[keep]=1) ))</f>
        <v>2</v>
      </c>
      <c r="R828" t="str" cm="1">
        <f t="array" ref="R828">_xlfn.TEXTJOIN(", ", TRUE, _xlfn._xlws.FILTER(keywords_copy[keyword], (_xlfn.REGEXTEST(keywords_copy[keyword], "^" &amp; keywords_copy[[#This Row],[keyword]] &amp; ".*")) * (keywords_copy[keep]=1), ""))</f>
        <v>semant, semant coher</v>
      </c>
      <c r="S828" t="str" cm="1">
        <f t="array" ref="S82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29" spans="1:19" hidden="1" x14ac:dyDescent="0.3">
      <c r="A829" t="str">
        <f>IF(NOT(ISBLANK(keywords_copy[[#This Row],[correct value]])), keywords_copy[[#This Row],[correct value]], keywords_copy[[#This Row],[processed]])</f>
        <v>semant coher</v>
      </c>
      <c r="B829">
        <f>LEN(keywords_copy[[#This Row],[keyword]])</f>
        <v>12</v>
      </c>
      <c r="C829">
        <v>1</v>
      </c>
      <c r="D829">
        <v>1</v>
      </c>
      <c r="E829" t="s">
        <v>541</v>
      </c>
      <c r="G829" t="b">
        <f>COUNTA(_xlfn.TEXTSPLIT(keywords_copy[[#This Row],[processed]]," "))=1</f>
        <v>0</v>
      </c>
      <c r="H829" t="s">
        <v>566</v>
      </c>
      <c r="I829" s="2" t="s">
        <v>567</v>
      </c>
      <c r="K829" cm="1">
        <f t="array" ref="K829">SUM(--((_xlfn.REGEXTEST(keywords_copy[keyword], "\b" &amp; keywords_copy[[#This Row],[keyword]] &amp; ".*")) * (keywords_copy[keep]=1) * (keywords_copy[QA]=keywords_copy[[#This Row],[QA]]) *  (keywords_copy[Redundant]&lt;&gt;1)))</f>
        <v>1</v>
      </c>
      <c r="L829" t="str" cm="1">
        <f t="array" ref="L829">_xlfn.TEXTJOIN(", ", TRUE, _xlfn._xlws.FILTER(keywords_copy[keyword], (_xlfn.REGEXTEST(keywords_copy[keyword], "\b" &amp; keywords_copy[[#This Row],[keyword]] &amp; ".*")) * (keywords_copy[keep]=1)  * (keywords_copy[QA]=keywords_copy[[#This Row],[QA]]) *  (keywords_copy[Redundant]&lt;&gt;1), ""))</f>
        <v>semant coher</v>
      </c>
      <c r="M829" cm="1">
        <f t="array" ref="M829">SUM(--(RIGHT(_xlfn.TEXTSPLIT(keywords_copy[[#This Row],[processed]], ," "), 1) = "I"))</f>
        <v>0</v>
      </c>
      <c r="N829" cm="1">
        <f t="array" ref="N829">SUM(--(RIGHT(_xlfn.TEXTSPLIT(keywords_copy[[#This Row],[processed]], ," "), 2) = "bl"))</f>
        <v>0</v>
      </c>
      <c r="O829" cm="1">
        <f t="array" ref="O829">SUM(--(ISNUMBER(SEARCH(keywords_copy[[#This Row],[keyword]], keywords_copy[keyword]))))</f>
        <v>2</v>
      </c>
      <c r="P829" t="str" cm="1">
        <f t="array" ref="P829">_xlfn.TEXTJOIN(", ", TRUE, _xlfn._xlws.FILTER(keywords_copy[keyword], ISNUMBER(SEARCH(keywords_copy[[#This Row],[keyword]], keywords_copy[keyword])), ""))</f>
        <v>maintain semant coher, semant coher</v>
      </c>
      <c r="Q829" cm="1">
        <f t="array" ref="Q829">SUM(--((_xlfn.REGEXTEST(keywords_copy[keyword], "^" &amp; keywords_copy[[#This Row],[keyword]] &amp; ".*")) * (keywords_copy[keep]=1) ))</f>
        <v>1</v>
      </c>
      <c r="R829" t="str" cm="1">
        <f t="array" ref="R829">_xlfn.TEXTJOIN(", ", TRUE, _xlfn._xlws.FILTER(keywords_copy[keyword], (_xlfn.REGEXTEST(keywords_copy[keyword], "^" &amp; keywords_copy[[#This Row],[keyword]] &amp; ".*")) * (keywords_copy[keep]=1), ""))</f>
        <v>semant coher</v>
      </c>
      <c r="S829" t="str" cm="1">
        <f t="array" ref="S82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30" spans="1:19" hidden="1" x14ac:dyDescent="0.3">
      <c r="A830" t="str">
        <f>IF(NOT(ISBLANK(keywords_copy[[#This Row],[correct value]])), keywords_copy[[#This Row],[correct value]], keywords_copy[[#This Row],[processed]])</f>
        <v>lock</v>
      </c>
      <c r="B830">
        <f>LEN(keywords_copy[[#This Row],[keyword]])</f>
        <v>4</v>
      </c>
      <c r="C830">
        <v>0</v>
      </c>
      <c r="D830">
        <v>1</v>
      </c>
      <c r="E830" t="s">
        <v>1184</v>
      </c>
      <c r="G830" t="b">
        <f>COUNTA(_xlfn.TEXTSPLIT(keywords_copy[[#This Row],[processed]]," "))=1</f>
        <v>1</v>
      </c>
      <c r="H830" t="s">
        <v>675</v>
      </c>
      <c r="I830" s="2" t="s">
        <v>675</v>
      </c>
      <c r="K830" cm="1">
        <f t="array" ref="K830">SUM(--((_xlfn.REGEXTEST(keywords_copy[keyword], "\b" &amp; keywords_copy[[#This Row],[keyword]] &amp; ".*")) * (keywords_copy[keep]=1) * (keywords_copy[QA]=keywords_copy[[#This Row],[QA]]) *  (keywords_copy[Redundant]&lt;&gt;1)))</f>
        <v>1</v>
      </c>
      <c r="L830" t="str" cm="1">
        <f t="array" ref="L830">_xlfn.TEXTJOIN(", ", TRUE, _xlfn._xlws.FILTER(keywords_copy[keyword], (_xlfn.REGEXTEST(keywords_copy[keyword], "\b" &amp; keywords_copy[[#This Row],[keyword]] &amp; ".*")) * (keywords_copy[keep]=1)  * (keywords_copy[QA]=keywords_copy[[#This Row],[QA]]) *  (keywords_copy[Redundant]&lt;&gt;1), ""))</f>
        <v>lock</v>
      </c>
      <c r="M830" cm="1">
        <f t="array" ref="M830">SUM(--(RIGHT(_xlfn.TEXTSPLIT(keywords_copy[[#This Row],[processed]], ," "), 1) = "I"))</f>
        <v>0</v>
      </c>
      <c r="N830" cm="1">
        <f t="array" ref="N830">SUM(--(RIGHT(_xlfn.TEXTSPLIT(keywords_copy[[#This Row],[processed]], ," "), 2) = "bl"))</f>
        <v>0</v>
      </c>
      <c r="O830" cm="1">
        <f t="array" ref="O830">SUM(--(ISNUMBER(SEARCH(keywords_copy[[#This Row],[keyword]], keywords_copy[keyword]))))</f>
        <v>7</v>
      </c>
      <c r="P830" t="str" cm="1">
        <f t="array" ref="P830">_xlfn.TEXTJOIN(", ", TRUE, _xlfn._xlws.FILTER(keywords_copy[keyword], ISNUMBER(SEARCH(keywords_copy[[#This Row],[keyword]], keywords_copy[keyword])), ""))</f>
        <v>clock, deadlock, deadlock, interlock, interlock, lock, lock</v>
      </c>
      <c r="Q830" cm="1">
        <f t="array" ref="Q830">SUM(--((_xlfn.REGEXTEST(keywords_copy[keyword], "^" &amp; keywords_copy[[#This Row],[keyword]] &amp; ".*")) * (keywords_copy[keep]=1) ))</f>
        <v>2</v>
      </c>
      <c r="R830" t="str" cm="1">
        <f t="array" ref="R830">_xlfn.TEXTJOIN(", ", TRUE, _xlfn._xlws.FILTER(keywords_copy[keyword], (_xlfn.REGEXTEST(keywords_copy[keyword], "^" &amp; keywords_copy[[#This Row],[keyword]] &amp; ".*")) * (keywords_copy[keep]=1), ""))</f>
        <v>lock, lock</v>
      </c>
      <c r="S830" t="str" cm="1">
        <f t="array" ref="S83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31" spans="1:19" hidden="1" x14ac:dyDescent="0.3">
      <c r="A831" t="str">
        <f>IF(NOT(ISBLANK(keywords_copy[[#This Row],[correct value]])), keywords_copy[[#This Row],[correct value]], keywords_copy[[#This Row],[processed]])</f>
        <v>sensor</v>
      </c>
      <c r="B831">
        <f>LEN(keywords_copy[[#This Row],[keyword]])</f>
        <v>6</v>
      </c>
      <c r="C831">
        <v>0</v>
      </c>
      <c r="D831">
        <v>1</v>
      </c>
      <c r="E831" t="s">
        <v>399</v>
      </c>
      <c r="G831" t="b">
        <f>COUNTA(_xlfn.TEXTSPLIT(keywords_copy[[#This Row],[processed]]," "))=1</f>
        <v>1</v>
      </c>
      <c r="H831" t="s">
        <v>371</v>
      </c>
      <c r="I831" s="2" t="s">
        <v>371</v>
      </c>
      <c r="K831" cm="1">
        <f t="array" ref="K831">SUM(--((_xlfn.REGEXTEST(keywords_copy[keyword], "\b" &amp; keywords_copy[[#This Row],[keyword]] &amp; ".*")) * (keywords_copy[keep]=1) * (keywords_copy[QA]=keywords_copy[[#This Row],[QA]]) *  (keywords_copy[Redundant]&lt;&gt;1)))</f>
        <v>1</v>
      </c>
      <c r="L831" t="str" cm="1">
        <f t="array" ref="L831">_xlfn.TEXTJOIN(", ", TRUE, _xlfn._xlws.FILTER(keywords_copy[keyword], (_xlfn.REGEXTEST(keywords_copy[keyword], "\b" &amp; keywords_copy[[#This Row],[keyword]] &amp; ".*")) * (keywords_copy[keep]=1)  * (keywords_copy[QA]=keywords_copy[[#This Row],[QA]]) *  (keywords_copy[Redundant]&lt;&gt;1), ""))</f>
        <v>sensor</v>
      </c>
      <c r="M831" cm="1">
        <f t="array" ref="M831">SUM(--(RIGHT(_xlfn.TEXTSPLIT(keywords_copy[[#This Row],[processed]], ," "), 1) = "I"))</f>
        <v>0</v>
      </c>
      <c r="N831" cm="1">
        <f t="array" ref="N831">SUM(--(RIGHT(_xlfn.TEXTSPLIT(keywords_copy[[#This Row],[processed]], ," "), 2) = "bl"))</f>
        <v>0</v>
      </c>
      <c r="O831" cm="1">
        <f t="array" ref="O831">SUM(--(ISNUMBER(SEARCH(keywords_copy[[#This Row],[keyword]], keywords_copy[keyword]))))</f>
        <v>1</v>
      </c>
      <c r="P831" t="str" cm="1">
        <f t="array" ref="P831">_xlfn.TEXTJOIN(", ", TRUE, _xlfn._xlws.FILTER(keywords_copy[keyword], ISNUMBER(SEARCH(keywords_copy[[#This Row],[keyword]], keywords_copy[keyword])), ""))</f>
        <v>sensor</v>
      </c>
      <c r="Q831" cm="1">
        <f t="array" ref="Q831">SUM(--((_xlfn.REGEXTEST(keywords_copy[keyword], "^" &amp; keywords_copy[[#This Row],[keyword]] &amp; ".*")) * (keywords_copy[keep]=1) ))</f>
        <v>1</v>
      </c>
      <c r="R831" t="str" cm="1">
        <f t="array" ref="R831">_xlfn.TEXTJOIN(", ", TRUE, _xlfn._xlws.FILTER(keywords_copy[keyword], (_xlfn.REGEXTEST(keywords_copy[keyword], "^" &amp; keywords_copy[[#This Row],[keyword]] &amp; ".*")) * (keywords_copy[keep]=1), ""))</f>
        <v>sensor</v>
      </c>
      <c r="S831" t="str" cm="1">
        <f t="array" ref="S83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32" spans="1:19" hidden="1" x14ac:dyDescent="0.3">
      <c r="A832" t="str">
        <f>IF(NOT(ISBLANK(keywords_copy[[#This Row],[correct value]])), keywords_copy[[#This Row],[correct value]], keywords_copy[[#This Row],[processed]])</f>
        <v>servic</v>
      </c>
      <c r="B832">
        <f>LEN(keywords_copy[[#This Row],[keyword]])</f>
        <v>6</v>
      </c>
      <c r="C832">
        <v>0</v>
      </c>
      <c r="D832">
        <v>1</v>
      </c>
      <c r="E832" t="s">
        <v>131</v>
      </c>
      <c r="G832" t="b">
        <f>COUNTA(_xlfn.TEXTSPLIT(keywords_copy[[#This Row],[processed]]," "))=1</f>
        <v>1</v>
      </c>
      <c r="H832" t="s">
        <v>144</v>
      </c>
      <c r="I832" t="s">
        <v>196</v>
      </c>
      <c r="K832" cm="1">
        <f t="array" ref="K832">SUM(--((_xlfn.REGEXTEST(keywords_copy[keyword], "\b" &amp; keywords_copy[[#This Row],[keyword]] &amp; ".*")) * (keywords_copy[keep]=1) * (keywords_copy[QA]=keywords_copy[[#This Row],[QA]]) *  (keywords_copy[Redundant]&lt;&gt;1)))</f>
        <v>1</v>
      </c>
      <c r="L832" t="str" cm="1">
        <f t="array" ref="L832">_xlfn.TEXTJOIN(", ", TRUE, _xlfn._xlws.FILTER(keywords_copy[keyword], (_xlfn.REGEXTEST(keywords_copy[keyword], "\b" &amp; keywords_copy[[#This Row],[keyword]] &amp; ".*")) * (keywords_copy[keep]=1)  * (keywords_copy[QA]=keywords_copy[[#This Row],[QA]]) *  (keywords_copy[Redundant]&lt;&gt;1), ""))</f>
        <v>servic</v>
      </c>
      <c r="M832" cm="1">
        <f t="array" ref="M832">SUM(--(RIGHT(_xlfn.TEXTSPLIT(keywords_copy[[#This Row],[processed]], ," "), 1) = "I"))</f>
        <v>0</v>
      </c>
      <c r="N832" cm="1">
        <f t="array" ref="N832">SUM(--(RIGHT(_xlfn.TEXTSPLIT(keywords_copy[[#This Row],[processed]], ," "), 2) = "bl"))</f>
        <v>0</v>
      </c>
      <c r="O832" cm="1">
        <f t="array" ref="O832">SUM(--(ISNUMBER(SEARCH(keywords_copy[[#This Row],[keyword]], keywords_copy[keyword]))))</f>
        <v>8</v>
      </c>
      <c r="P832" t="str" cm="1">
        <f t="array" ref="P832">_xlfn.TEXTJOIN(", ", TRUE, _xlfn._xlws.FILTER(keywords_copy[keyword], ISNUMBER(SEARCH(keywords_copy[[#This Row],[keyword]], keywords_copy[keyword])), ""))</f>
        <v>denial-of-servic, microservic, servic, servic, servic, servic, servic mesh, web service</v>
      </c>
      <c r="Q832" cm="1">
        <f t="array" ref="Q832">SUM(--((_xlfn.REGEXTEST(keywords_copy[keyword], "^" &amp; keywords_copy[[#This Row],[keyword]] &amp; ".*")) * (keywords_copy[keep]=1) ))</f>
        <v>5</v>
      </c>
      <c r="R832" t="str" cm="1">
        <f t="array" ref="R832">_xlfn.TEXTJOIN(", ", TRUE, _xlfn._xlws.FILTER(keywords_copy[keyword], (_xlfn.REGEXTEST(keywords_copy[keyword], "^" &amp; keywords_copy[[#This Row],[keyword]] &amp; ".*")) * (keywords_copy[keep]=1), ""))</f>
        <v>servic, servic, servic, servic, servic mesh</v>
      </c>
      <c r="S832" t="str" cm="1">
        <f t="array" ref="S83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33" spans="1:19" hidden="1" x14ac:dyDescent="0.3">
      <c r="A833" t="str">
        <f>IF(NOT(ISBLANK(keywords_copy[[#This Row],[correct value]])), keywords_copy[[#This Row],[correct value]], keywords_copy[[#This Row],[processed]])</f>
        <v>servic</v>
      </c>
      <c r="B833">
        <f>LEN(keywords_copy[[#This Row],[keyword]])</f>
        <v>6</v>
      </c>
      <c r="C833">
        <v>0</v>
      </c>
      <c r="D833">
        <v>1</v>
      </c>
      <c r="E833" t="s">
        <v>390</v>
      </c>
      <c r="G833" t="b">
        <f>COUNTA(_xlfn.TEXTSPLIT(keywords_copy[[#This Row],[processed]]," "))=1</f>
        <v>1</v>
      </c>
      <c r="H833" t="s">
        <v>144</v>
      </c>
      <c r="I833" s="2" t="s">
        <v>196</v>
      </c>
      <c r="K833" cm="1">
        <f t="array" ref="K833">SUM(--((_xlfn.REGEXTEST(keywords_copy[keyword], "\b" &amp; keywords_copy[[#This Row],[keyword]] &amp; ".*")) * (keywords_copy[keep]=1) * (keywords_copy[QA]=keywords_copy[[#This Row],[QA]]) *  (keywords_copy[Redundant]&lt;&gt;1)))</f>
        <v>1</v>
      </c>
      <c r="L833" t="str" cm="1">
        <f t="array" ref="L833">_xlfn.TEXTJOIN(", ", TRUE, _xlfn._xlws.FILTER(keywords_copy[keyword], (_xlfn.REGEXTEST(keywords_copy[keyword], "\b" &amp; keywords_copy[[#This Row],[keyword]] &amp; ".*")) * (keywords_copy[keep]=1)  * (keywords_copy[QA]=keywords_copy[[#This Row],[QA]]) *  (keywords_copy[Redundant]&lt;&gt;1), ""))</f>
        <v>servic</v>
      </c>
      <c r="M833" cm="1">
        <f t="array" ref="M833">SUM(--(RIGHT(_xlfn.TEXTSPLIT(keywords_copy[[#This Row],[processed]], ," "), 1) = "I"))</f>
        <v>0</v>
      </c>
      <c r="N833" cm="1">
        <f t="array" ref="N833">SUM(--(RIGHT(_xlfn.TEXTSPLIT(keywords_copy[[#This Row],[processed]], ," "), 2) = "bl"))</f>
        <v>0</v>
      </c>
      <c r="O833" cm="1">
        <f t="array" ref="O833">SUM(--(ISNUMBER(SEARCH(keywords_copy[[#This Row],[keyword]], keywords_copy[keyword]))))</f>
        <v>8</v>
      </c>
      <c r="P833" t="str" cm="1">
        <f t="array" ref="P833">_xlfn.TEXTJOIN(", ", TRUE, _xlfn._xlws.FILTER(keywords_copy[keyword], ISNUMBER(SEARCH(keywords_copy[[#This Row],[keyword]], keywords_copy[keyword])), ""))</f>
        <v>denial-of-servic, microservic, servic, servic, servic, servic, servic mesh, web service</v>
      </c>
      <c r="Q833" cm="1">
        <f t="array" ref="Q833">SUM(--((_xlfn.REGEXTEST(keywords_copy[keyword], "^" &amp; keywords_copy[[#This Row],[keyword]] &amp; ".*")) * (keywords_copy[keep]=1) ))</f>
        <v>5</v>
      </c>
      <c r="R833" t="str" cm="1">
        <f t="array" ref="R833">_xlfn.TEXTJOIN(", ", TRUE, _xlfn._xlws.FILTER(keywords_copy[keyword], (_xlfn.REGEXTEST(keywords_copy[keyword], "^" &amp; keywords_copy[[#This Row],[keyword]] &amp; ".*")) * (keywords_copy[keep]=1), ""))</f>
        <v>servic, servic, servic, servic, servic mesh</v>
      </c>
      <c r="S833" t="str" cm="1">
        <f t="array" ref="S833">""""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34" spans="1:19" hidden="1" x14ac:dyDescent="0.3">
      <c r="A834" t="str">
        <f>IF(NOT(ISBLANK(keywords_copy[[#This Row],[correct value]])), keywords_copy[[#This Row],[correct value]], keywords_copy[[#This Row],[processed]])</f>
        <v>servic</v>
      </c>
      <c r="B834">
        <f>LEN(keywords_copy[[#This Row],[keyword]])</f>
        <v>6</v>
      </c>
      <c r="C834">
        <v>0</v>
      </c>
      <c r="D834">
        <v>1</v>
      </c>
      <c r="E834" t="s">
        <v>492</v>
      </c>
      <c r="G834" t="b">
        <f>COUNTA(_xlfn.TEXTSPLIT(keywords_copy[[#This Row],[processed]]," "))=1</f>
        <v>1</v>
      </c>
      <c r="H834" t="s">
        <v>144</v>
      </c>
      <c r="I834" s="2" t="s">
        <v>196</v>
      </c>
      <c r="K834" cm="1">
        <f t="array" ref="K834">SUM(--((_xlfn.REGEXTEST(keywords_copy[keyword], "\b" &amp; keywords_copy[[#This Row],[keyword]] &amp; ".*")) * (keywords_copy[keep]=1) * (keywords_copy[QA]=keywords_copy[[#This Row],[QA]]) *  (keywords_copy[Redundant]&lt;&gt;1)))</f>
        <v>1</v>
      </c>
      <c r="L834" t="str" cm="1">
        <f t="array" ref="L834">_xlfn.TEXTJOIN(", ", TRUE, _xlfn._xlws.FILTER(keywords_copy[keyword], (_xlfn.REGEXTEST(keywords_copy[keyword], "\b" &amp; keywords_copy[[#This Row],[keyword]] &amp; ".*")) * (keywords_copy[keep]=1)  * (keywords_copy[QA]=keywords_copy[[#This Row],[QA]]) *  (keywords_copy[Redundant]&lt;&gt;1), ""))</f>
        <v>servic</v>
      </c>
      <c r="M834" cm="1">
        <f t="array" ref="M834">SUM(--(RIGHT(_xlfn.TEXTSPLIT(keywords_copy[[#This Row],[processed]], ," "), 1) = "I"))</f>
        <v>0</v>
      </c>
      <c r="N834" cm="1">
        <f t="array" ref="N834">SUM(--(RIGHT(_xlfn.TEXTSPLIT(keywords_copy[[#This Row],[processed]], ," "), 2) = "bl"))</f>
        <v>0</v>
      </c>
      <c r="O834" cm="1">
        <f t="array" ref="O834">SUM(--(ISNUMBER(SEARCH(keywords_copy[[#This Row],[keyword]], keywords_copy[keyword]))))</f>
        <v>8</v>
      </c>
      <c r="P834" t="str" cm="1">
        <f t="array" ref="P834">_xlfn.TEXTJOIN(", ", TRUE, _xlfn._xlws.FILTER(keywords_copy[keyword], ISNUMBER(SEARCH(keywords_copy[[#This Row],[keyword]], keywords_copy[keyword])), ""))</f>
        <v>denial-of-servic, microservic, servic, servic, servic, servic, servic mesh, web service</v>
      </c>
      <c r="Q834" cm="1">
        <f t="array" ref="Q834">SUM(--((_xlfn.REGEXTEST(keywords_copy[keyword], "^" &amp; keywords_copy[[#This Row],[keyword]] &amp; ".*")) * (keywords_copy[keep]=1) ))</f>
        <v>5</v>
      </c>
      <c r="R834" t="str" cm="1">
        <f t="array" ref="R834">_xlfn.TEXTJOIN(", ", TRUE, _xlfn._xlws.FILTER(keywords_copy[keyword], (_xlfn.REGEXTEST(keywords_copy[keyword], "^" &amp; keywords_copy[[#This Row],[keyword]] &amp; ".*")) * (keywords_copy[keep]=1), ""))</f>
        <v>servic, servic, servic, servic, servic mesh</v>
      </c>
      <c r="S834" t="str" cm="1">
        <f t="array" ref="S83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35" spans="1:19" hidden="1" x14ac:dyDescent="0.3">
      <c r="A835" t="str">
        <f>IF(NOT(ISBLANK(keywords_copy[[#This Row],[correct value]])), keywords_copy[[#This Row],[correct value]], keywords_copy[[#This Row],[processed]])</f>
        <v>servic</v>
      </c>
      <c r="B835">
        <f>LEN(keywords_copy[[#This Row],[keyword]])</f>
        <v>6</v>
      </c>
      <c r="C835">
        <v>0</v>
      </c>
      <c r="D835">
        <v>1</v>
      </c>
      <c r="E835" t="s">
        <v>541</v>
      </c>
      <c r="G835" t="b">
        <f>COUNTA(_xlfn.TEXTSPLIT(keywords_copy[[#This Row],[processed]]," "))=1</f>
        <v>1</v>
      </c>
      <c r="H835" t="s">
        <v>144</v>
      </c>
      <c r="I835" s="2" t="s">
        <v>196</v>
      </c>
      <c r="K835" cm="1">
        <f t="array" ref="K835">SUM(--((_xlfn.REGEXTEST(keywords_copy[keyword], "\b" &amp; keywords_copy[[#This Row],[keyword]] &amp; ".*")) * (keywords_copy[keep]=1) * (keywords_copy[QA]=keywords_copy[[#This Row],[QA]]) *  (keywords_copy[Redundant]&lt;&gt;1)))</f>
        <v>1</v>
      </c>
      <c r="L835" t="str" cm="1">
        <f t="array" ref="L835">_xlfn.TEXTJOIN(", ", TRUE, _xlfn._xlws.FILTER(keywords_copy[keyword], (_xlfn.REGEXTEST(keywords_copy[keyword], "\b" &amp; keywords_copy[[#This Row],[keyword]] &amp; ".*")) * (keywords_copy[keep]=1)  * (keywords_copy[QA]=keywords_copy[[#This Row],[QA]]) *  (keywords_copy[Redundant]&lt;&gt;1), ""))</f>
        <v>servic</v>
      </c>
      <c r="M835" cm="1">
        <f t="array" ref="M835">SUM(--(RIGHT(_xlfn.TEXTSPLIT(keywords_copy[[#This Row],[processed]], ," "), 1) = "I"))</f>
        <v>0</v>
      </c>
      <c r="N835" cm="1">
        <f t="array" ref="N835">SUM(--(RIGHT(_xlfn.TEXTSPLIT(keywords_copy[[#This Row],[processed]], ," "), 2) = "bl"))</f>
        <v>0</v>
      </c>
      <c r="O835" cm="1">
        <f t="array" ref="O835">SUM(--(ISNUMBER(SEARCH(keywords_copy[[#This Row],[keyword]], keywords_copy[keyword]))))</f>
        <v>8</v>
      </c>
      <c r="P835" t="str" cm="1">
        <f t="array" ref="P835">_xlfn.TEXTJOIN(", ", TRUE, _xlfn._xlws.FILTER(keywords_copy[keyword], ISNUMBER(SEARCH(keywords_copy[[#This Row],[keyword]], keywords_copy[keyword])), ""))</f>
        <v>denial-of-servic, microservic, servic, servic, servic, servic, servic mesh, web service</v>
      </c>
      <c r="Q835" cm="1">
        <f t="array" ref="Q835">SUM(--((_xlfn.REGEXTEST(keywords_copy[keyword], "^" &amp; keywords_copy[[#This Row],[keyword]] &amp; ".*")) * (keywords_copy[keep]=1) ))</f>
        <v>5</v>
      </c>
      <c r="R835" t="str" cm="1">
        <f t="array" ref="R835">_xlfn.TEXTJOIN(", ", TRUE, _xlfn._xlws.FILTER(keywords_copy[keyword], (_xlfn.REGEXTEST(keywords_copy[keyword], "^" &amp; keywords_copy[[#This Row],[keyword]] &amp; ".*")) * (keywords_copy[keep]=1), ""))</f>
        <v>servic, servic, servic, servic, servic mesh</v>
      </c>
      <c r="S835" t="str" cm="1">
        <f t="array" ref="S83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36" spans="1:19" hidden="1" x14ac:dyDescent="0.3">
      <c r="A836" t="str">
        <f>IF(NOT(ISBLANK(keywords_copy[[#This Row],[correct value]])), keywords_copy[[#This Row],[correct value]], keywords_copy[[#This Row],[processed]])</f>
        <v>servic mesh</v>
      </c>
      <c r="B836">
        <f>LEN(keywords_copy[[#This Row],[keyword]])</f>
        <v>11</v>
      </c>
      <c r="C836">
        <v>1</v>
      </c>
      <c r="D836">
        <v>1</v>
      </c>
      <c r="E836" t="s">
        <v>861</v>
      </c>
      <c r="G836" t="b">
        <f>COUNTA(_xlfn.TEXTSPLIT(keywords_copy[[#This Row],[processed]]," "))=1</f>
        <v>0</v>
      </c>
      <c r="H836" t="s">
        <v>859</v>
      </c>
      <c r="I836" s="2" t="s">
        <v>860</v>
      </c>
      <c r="K836" cm="1">
        <f t="array" ref="K836">SUM(--((_xlfn.REGEXTEST(keywords_copy[keyword], "\b" &amp; keywords_copy[[#This Row],[keyword]] &amp; ".*")) * (keywords_copy[keep]=1) * (keywords_copy[QA]=keywords_copy[[#This Row],[QA]]) *  (keywords_copy[Redundant]&lt;&gt;1)))</f>
        <v>1</v>
      </c>
      <c r="L836" t="str" cm="1">
        <f t="array" ref="L836">_xlfn.TEXTJOIN(", ", TRUE, _xlfn._xlws.FILTER(keywords_copy[keyword], (_xlfn.REGEXTEST(keywords_copy[keyword], "\b" &amp; keywords_copy[[#This Row],[keyword]] &amp; ".*")) * (keywords_copy[keep]=1)  * (keywords_copy[QA]=keywords_copy[[#This Row],[QA]]) *  (keywords_copy[Redundant]&lt;&gt;1), ""))</f>
        <v>servic mesh</v>
      </c>
      <c r="M836" cm="1">
        <f t="array" ref="M836">SUM(--(RIGHT(_xlfn.TEXTSPLIT(keywords_copy[[#This Row],[processed]], ," "), 1) = "I"))</f>
        <v>0</v>
      </c>
      <c r="N836" cm="1">
        <f t="array" ref="N836">SUM(--(RIGHT(_xlfn.TEXTSPLIT(keywords_copy[[#This Row],[processed]], ," "), 2) = "bl"))</f>
        <v>0</v>
      </c>
      <c r="O836" cm="1">
        <f t="array" ref="O836">SUM(--(ISNUMBER(SEARCH(keywords_copy[[#This Row],[keyword]], keywords_copy[keyword]))))</f>
        <v>1</v>
      </c>
      <c r="P836" t="str" cm="1">
        <f t="array" ref="P836">_xlfn.TEXTJOIN(", ", TRUE, _xlfn._xlws.FILTER(keywords_copy[keyword], ISNUMBER(SEARCH(keywords_copy[[#This Row],[keyword]], keywords_copy[keyword])), ""))</f>
        <v>servic mesh</v>
      </c>
      <c r="Q836" cm="1">
        <f t="array" ref="Q836">SUM(--((_xlfn.REGEXTEST(keywords_copy[keyword], "^" &amp; keywords_copy[[#This Row],[keyword]] &amp; ".*")) * (keywords_copy[keep]=1) ))</f>
        <v>1</v>
      </c>
      <c r="R836" t="str" cm="1">
        <f t="array" ref="R836">_xlfn.TEXTJOIN(", ", TRUE, _xlfn._xlws.FILTER(keywords_copy[keyword], (_xlfn.REGEXTEST(keywords_copy[keyword], "^" &amp; keywords_copy[[#This Row],[keyword]] &amp; ".*")) * (keywords_copy[keep]=1), ""))</f>
        <v>servic mesh</v>
      </c>
      <c r="S836" t="str" cm="1">
        <f t="array" ref="S83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37" spans="1:19" hidden="1" x14ac:dyDescent="0.3">
      <c r="A837" t="str">
        <f>IF(NOT(ISBLANK(keywords_copy[[#This Row],[correct value]])), keywords_copy[[#This Row],[correct value]], keywords_copy[[#This Row],[processed]])</f>
        <v>loss</v>
      </c>
      <c r="B837">
        <f>LEN(keywords_copy[[#This Row],[keyword]])</f>
        <v>4</v>
      </c>
      <c r="C837">
        <v>0</v>
      </c>
      <c r="D837">
        <v>1</v>
      </c>
      <c r="E837" t="s">
        <v>1184</v>
      </c>
      <c r="G837" t="b">
        <f>COUNTA(_xlfn.TEXTSPLIT(keywords_copy[[#This Row],[processed]]," "))=1</f>
        <v>1</v>
      </c>
      <c r="H837" t="s">
        <v>1038</v>
      </c>
      <c r="I837" s="2" t="s">
        <v>1038</v>
      </c>
      <c r="K837" cm="1">
        <f t="array" ref="K837">SUM(--((_xlfn.REGEXTEST(keywords_copy[keyword], "\b" &amp; keywords_copy[[#This Row],[keyword]] &amp; ".*")) * (keywords_copy[keep]=1) * (keywords_copy[QA]=keywords_copy[[#This Row],[QA]]) *  (keywords_copy[Redundant]&lt;&gt;1)))</f>
        <v>1</v>
      </c>
      <c r="L837" t="str" cm="1">
        <f t="array" ref="L837">_xlfn.TEXTJOIN(", ", TRUE, _xlfn._xlws.FILTER(keywords_copy[keyword], (_xlfn.REGEXTEST(keywords_copy[keyword], "\b" &amp; keywords_copy[[#This Row],[keyword]] &amp; ".*")) * (keywords_copy[keep]=1)  * (keywords_copy[QA]=keywords_copy[[#This Row],[QA]]) *  (keywords_copy[Redundant]&lt;&gt;1), ""))</f>
        <v>loss</v>
      </c>
      <c r="M837" cm="1">
        <f t="array" ref="M837">SUM(--(RIGHT(_xlfn.TEXTSPLIT(keywords_copy[[#This Row],[processed]], ," "), 1) = "I"))</f>
        <v>0</v>
      </c>
      <c r="N837" cm="1">
        <f t="array" ref="N837">SUM(--(RIGHT(_xlfn.TEXTSPLIT(keywords_copy[[#This Row],[processed]], ," "), 2) = "bl"))</f>
        <v>0</v>
      </c>
      <c r="O837" cm="1">
        <f t="array" ref="O837">SUM(--(ISNUMBER(SEARCH(keywords_copy[[#This Row],[keyword]], keywords_copy[keyword]))))</f>
        <v>1</v>
      </c>
      <c r="P837" t="str" cm="1">
        <f t="array" ref="P837">_xlfn.TEXTJOIN(", ", TRUE, _xlfn._xlws.FILTER(keywords_copy[keyword], ISNUMBER(SEARCH(keywords_copy[[#This Row],[keyword]], keywords_copy[keyword])), ""))</f>
        <v>loss</v>
      </c>
      <c r="Q837" cm="1">
        <f t="array" ref="Q837">SUM(--((_xlfn.REGEXTEST(keywords_copy[keyword], "^" &amp; keywords_copy[[#This Row],[keyword]] &amp; ".*")) * (keywords_copy[keep]=1) ))</f>
        <v>1</v>
      </c>
      <c r="R837" t="str" cm="1">
        <f t="array" ref="R837">_xlfn.TEXTJOIN(", ", TRUE, _xlfn._xlws.FILTER(keywords_copy[keyword], (_xlfn.REGEXTEST(keywords_copy[keyword], "^" &amp; keywords_copy[[#This Row],[keyword]] &amp; ".*")) * (keywords_copy[keep]=1), ""))</f>
        <v>loss</v>
      </c>
      <c r="S837" t="str" cm="1">
        <f t="array" ref="S83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38" spans="1:19" hidden="1" x14ac:dyDescent="0.3">
      <c r="A838" t="str">
        <f>IF(NOT(ISBLANK(keywords_copy[[#This Row],[correct value]])), keywords_copy[[#This Row],[correct value]], keywords_copy[[#This Row],[processed]])</f>
        <v>share</v>
      </c>
      <c r="B838">
        <f>LEN(keywords_copy[[#This Row],[keyword]])</f>
        <v>5</v>
      </c>
      <c r="C838">
        <v>0</v>
      </c>
      <c r="D838">
        <v>1</v>
      </c>
      <c r="E838" t="s">
        <v>115</v>
      </c>
      <c r="G838" t="b">
        <f>COUNTA(_xlfn.TEXTSPLIT(keywords_copy[[#This Row],[processed]]," "))=1</f>
        <v>1</v>
      </c>
      <c r="H838" t="s">
        <v>33</v>
      </c>
      <c r="I838" s="2" t="s">
        <v>100</v>
      </c>
      <c r="K838" cm="1">
        <f t="array" ref="K838">SUM(--((_xlfn.REGEXTEST(keywords_copy[keyword], "\b" &amp; keywords_copy[[#This Row],[keyword]] &amp; ".*")) * (keywords_copy[keep]=1) * (keywords_copy[QA]=keywords_copy[[#This Row],[QA]]) *  (keywords_copy[Redundant]&lt;&gt;1)))</f>
        <v>1</v>
      </c>
      <c r="L838" t="str" cm="1">
        <f t="array" ref="L838">_xlfn.TEXTJOIN(", ", TRUE, _xlfn._xlws.FILTER(keywords_copy[keyword], (_xlfn.REGEXTEST(keywords_copy[keyword], "\b" &amp; keywords_copy[[#This Row],[keyword]] &amp; ".*")) * (keywords_copy[keep]=1)  * (keywords_copy[QA]=keywords_copy[[#This Row],[QA]]) *  (keywords_copy[Redundant]&lt;&gt;1), ""))</f>
        <v>share</v>
      </c>
      <c r="M838" cm="1">
        <f t="array" ref="M838">SUM(--(RIGHT(_xlfn.TEXTSPLIT(keywords_copy[[#This Row],[processed]], ," "), 1) = "I"))</f>
        <v>0</v>
      </c>
      <c r="N838" cm="1">
        <f t="array" ref="N838">SUM(--(RIGHT(_xlfn.TEXTSPLIT(keywords_copy[[#This Row],[processed]], ," "), 2) = "bl"))</f>
        <v>0</v>
      </c>
      <c r="O838" cm="1">
        <f t="array" ref="O838">SUM(--(ISNUMBER(SEARCH(keywords_copy[[#This Row],[keyword]], keywords_copy[keyword]))))</f>
        <v>1</v>
      </c>
      <c r="P838" t="str" cm="1">
        <f t="array" ref="P838">_xlfn.TEXTJOIN(", ", TRUE, _xlfn._xlws.FILTER(keywords_copy[keyword], ISNUMBER(SEARCH(keywords_copy[[#This Row],[keyword]], keywords_copy[keyword])), ""))</f>
        <v>share</v>
      </c>
      <c r="Q838" cm="1">
        <f t="array" ref="Q838">SUM(--((_xlfn.REGEXTEST(keywords_copy[keyword], "^" &amp; keywords_copy[[#This Row],[keyword]] &amp; ".*")) * (keywords_copy[keep]=1) ))</f>
        <v>1</v>
      </c>
      <c r="R838" t="str" cm="1">
        <f t="array" ref="R838">_xlfn.TEXTJOIN(", ", TRUE, _xlfn._xlws.FILTER(keywords_copy[keyword], (_xlfn.REGEXTEST(keywords_copy[keyword], "^" &amp; keywords_copy[[#This Row],[keyword]] &amp; ".*")) * (keywords_copy[keep]=1), ""))</f>
        <v>share</v>
      </c>
      <c r="S838" t="str" cm="1">
        <f t="array" ref="S838">""""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39" spans="1:19" hidden="1" x14ac:dyDescent="0.3">
      <c r="A839" t="str">
        <f>IF(NOT(ISBLANK(keywords_copy[[#This Row],[correct value]])), keywords_copy[[#This Row],[correct value]], keywords_copy[[#This Row],[processed]])</f>
        <v>learn</v>
      </c>
      <c r="B839">
        <f>LEN(keywords_copy[[#This Row],[keyword]])</f>
        <v>5</v>
      </c>
      <c r="C839">
        <v>0</v>
      </c>
      <c r="D839">
        <v>1</v>
      </c>
      <c r="E839" t="s">
        <v>1383</v>
      </c>
      <c r="G839" t="b">
        <f>COUNTA(_xlfn.TEXTSPLIT(keywords_copy[[#This Row],[processed]]," "))=1</f>
        <v>1</v>
      </c>
      <c r="H839" t="s">
        <v>1280</v>
      </c>
      <c r="I839" s="2" t="s">
        <v>1280</v>
      </c>
      <c r="K839" cm="1">
        <f t="array" ref="K839">SUM(--((_xlfn.REGEXTEST(keywords_copy[keyword], "\b" &amp; keywords_copy[[#This Row],[keyword]] &amp; ".*")) * (keywords_copy[keep]=1) * (keywords_copy[QA]=keywords_copy[[#This Row],[QA]]) *  (keywords_copy[Redundant]&lt;&gt;1)))</f>
        <v>1</v>
      </c>
      <c r="L839" t="str" cm="1">
        <f t="array" ref="L839">_xlfn.TEXTJOIN(", ", TRUE, _xlfn._xlws.FILTER(keywords_copy[keyword], (_xlfn.REGEXTEST(keywords_copy[keyword], "\b" &amp; keywords_copy[[#This Row],[keyword]] &amp; ".*")) * (keywords_copy[keep]=1)  * (keywords_copy[QA]=keywords_copy[[#This Row],[QA]]) *  (keywords_copy[Redundant]&lt;&gt;1), ""))</f>
        <v>learn</v>
      </c>
      <c r="M839" cm="1">
        <f t="array" ref="M839">SUM(--(RIGHT(_xlfn.TEXTSPLIT(keywords_copy[[#This Row],[processed]], ," "), 1) = "I"))</f>
        <v>0</v>
      </c>
      <c r="N839" cm="1">
        <f t="array" ref="N839">SUM(--(RIGHT(_xlfn.TEXTSPLIT(keywords_copy[[#This Row],[processed]], ," "), 2) = "bl"))</f>
        <v>0</v>
      </c>
      <c r="O839" cm="1">
        <f t="array" ref="O839">SUM(--(ISNUMBER(SEARCH(keywords_copy[[#This Row],[keyword]], keywords_copy[keyword]))))</f>
        <v>1</v>
      </c>
      <c r="P839" t="str" cm="1">
        <f t="array" ref="P839">_xlfn.TEXTJOIN(", ", TRUE, _xlfn._xlws.FILTER(keywords_copy[keyword], ISNUMBER(SEARCH(keywords_copy[[#This Row],[keyword]], keywords_copy[keyword])), ""))</f>
        <v>learn</v>
      </c>
      <c r="Q839" cm="1">
        <f t="array" ref="Q839">SUM(--((_xlfn.REGEXTEST(keywords_copy[keyword], "^" &amp; keywords_copy[[#This Row],[keyword]] &amp; ".*")) * (keywords_copy[keep]=1) ))</f>
        <v>1</v>
      </c>
      <c r="R839" t="str" cm="1">
        <f t="array" ref="R839">_xlfn.TEXTJOIN(", ", TRUE, _xlfn._xlws.FILTER(keywords_copy[keyword], (_xlfn.REGEXTEST(keywords_copy[keyword], "^" &amp; keywords_copy[[#This Row],[keyword]] &amp; ".*")) * (keywords_copy[keep]=1), ""))</f>
        <v>learn</v>
      </c>
      <c r="S839" t="str" cm="1">
        <f t="array" ref="S83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40" spans="1:19" hidden="1" x14ac:dyDescent="0.3">
      <c r="A840" t="str">
        <f>IF(NOT(ISBLANK(keywords_copy[[#This Row],[correct value]])), keywords_copy[[#This Row],[correct value]], keywords_copy[[#This Row],[processed]])</f>
        <v>mtls</v>
      </c>
      <c r="B840">
        <f>LEN(keywords_copy[[#This Row],[keyword]])</f>
        <v>4</v>
      </c>
      <c r="C840">
        <v>1</v>
      </c>
      <c r="D840">
        <v>1</v>
      </c>
      <c r="E840" t="s">
        <v>1184</v>
      </c>
      <c r="G840" t="b">
        <f>COUNTA(_xlfn.TEXTSPLIT(keywords_copy[[#This Row],[processed]]," "))=1</f>
        <v>1</v>
      </c>
      <c r="H840" t="s">
        <v>1088</v>
      </c>
      <c r="I840" s="2" t="s">
        <v>1089</v>
      </c>
      <c r="J840" t="s">
        <v>1089</v>
      </c>
      <c r="K840" cm="1">
        <f t="array" ref="K840">SUM(--((_xlfn.REGEXTEST(keywords_copy[keyword], "\b" &amp; keywords_copy[[#This Row],[keyword]] &amp; ".*")) * (keywords_copy[keep]=1) * (keywords_copy[QA]=keywords_copy[[#This Row],[QA]]) *  (keywords_copy[Redundant]&lt;&gt;1)))</f>
        <v>1</v>
      </c>
      <c r="L840" t="str" cm="1">
        <f t="array" ref="L840">_xlfn.TEXTJOIN(", ", TRUE, _xlfn._xlws.FILTER(keywords_copy[keyword], (_xlfn.REGEXTEST(keywords_copy[keyword], "\b" &amp; keywords_copy[[#This Row],[keyword]] &amp; ".*")) * (keywords_copy[keep]=1)  * (keywords_copy[QA]=keywords_copy[[#This Row],[QA]]) *  (keywords_copy[Redundant]&lt;&gt;1), ""))</f>
        <v>mtls</v>
      </c>
      <c r="M840" cm="1">
        <f t="array" ref="M840">SUM(--(RIGHT(_xlfn.TEXTSPLIT(keywords_copy[[#This Row],[processed]], ," "), 1) = "I"))</f>
        <v>0</v>
      </c>
      <c r="N840" cm="1">
        <f t="array" ref="N840">SUM(--(RIGHT(_xlfn.TEXTSPLIT(keywords_copy[[#This Row],[processed]], ," "), 2) = "bl"))</f>
        <v>0</v>
      </c>
      <c r="O840" cm="1">
        <f t="array" ref="O840">SUM(--(ISNUMBER(SEARCH(keywords_copy[[#This Row],[keyword]], keywords_copy[keyword]))))</f>
        <v>1</v>
      </c>
      <c r="P840" t="str" cm="1">
        <f t="array" ref="P840">_xlfn.TEXTJOIN(", ", TRUE, _xlfn._xlws.FILTER(keywords_copy[keyword], ISNUMBER(SEARCH(keywords_copy[[#This Row],[keyword]], keywords_copy[keyword])), ""))</f>
        <v>mtls</v>
      </c>
      <c r="Q840" cm="1">
        <f t="array" ref="Q840">SUM(--((_xlfn.REGEXTEST(keywords_copy[keyword], "^" &amp; keywords_copy[[#This Row],[keyword]] &amp; ".*")) * (keywords_copy[keep]=1) ))</f>
        <v>1</v>
      </c>
      <c r="R840" t="str" cm="1">
        <f t="array" ref="R840">_xlfn.TEXTJOIN(", ", TRUE, _xlfn._xlws.FILTER(keywords_copy[keyword], (_xlfn.REGEXTEST(keywords_copy[keyword], "^" &amp; keywords_copy[[#This Row],[keyword]] &amp; ".*")) * (keywords_copy[keep]=1), ""))</f>
        <v>mtls</v>
      </c>
      <c r="S840" t="str" cm="1">
        <f t="array" ref="S840">""""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41" spans="1:19" hidden="1" x14ac:dyDescent="0.3">
      <c r="A841" t="str">
        <f>IF(NOT(ISBLANK(keywords_copy[[#This Row],[correct value]])), keywords_copy[[#This Row],[correct value]], keywords_copy[[#This Row],[processed]])</f>
        <v>depend</v>
      </c>
      <c r="B841">
        <f>LEN(keywords_copy[[#This Row],[keyword]])</f>
        <v>6</v>
      </c>
      <c r="C841">
        <v>0</v>
      </c>
      <c r="D841">
        <v>1</v>
      </c>
      <c r="E841" t="s">
        <v>1262</v>
      </c>
      <c r="G841" t="b">
        <f>COUNTA(_xlfn.TEXTSPLIT(keywords_copy[[#This Row],[processed]]," "))=1</f>
        <v>1</v>
      </c>
      <c r="H841" t="s">
        <v>297</v>
      </c>
      <c r="I841" s="2" t="s">
        <v>297</v>
      </c>
      <c r="K841" cm="1">
        <f t="array" ref="K841">SUM(--((_xlfn.REGEXTEST(keywords_copy[keyword], "\b" &amp; keywords_copy[[#This Row],[keyword]] &amp; ".*")) * (keywords_copy[keep]=1) * (keywords_copy[QA]=keywords_copy[[#This Row],[QA]]) *  (keywords_copy[Redundant]&lt;&gt;1)))</f>
        <v>1</v>
      </c>
      <c r="L841" t="str" cm="1">
        <f t="array" ref="L841">_xlfn.TEXTJOIN(", ", TRUE, _xlfn._xlws.FILTER(keywords_copy[keyword], (_xlfn.REGEXTEST(keywords_copy[keyword], "\b" &amp; keywords_copy[[#This Row],[keyword]] &amp; ".*")) * (keywords_copy[keep]=1)  * (keywords_copy[QA]=keywords_copy[[#This Row],[QA]]) *  (keywords_copy[Redundant]&lt;&gt;1), ""))</f>
        <v>depend</v>
      </c>
      <c r="M841" cm="1">
        <f t="array" ref="M841">SUM(--(RIGHT(_xlfn.TEXTSPLIT(keywords_copy[[#This Row],[processed]], ," "), 1) = "I"))</f>
        <v>0</v>
      </c>
      <c r="N841" cm="1">
        <f t="array" ref="N841">SUM(--(RIGHT(_xlfn.TEXTSPLIT(keywords_copy[[#This Row],[processed]], ," "), 2) = "bl"))</f>
        <v>0</v>
      </c>
      <c r="O841" cm="1">
        <f t="array" ref="O841">SUM(--(ISNUMBER(SEARCH(keywords_copy[[#This Row],[keyword]], keywords_copy[keyword]))))</f>
        <v>6</v>
      </c>
      <c r="P841" t="str" cm="1">
        <f t="array" ref="P841">_xlfn.TEXTJOIN(", ", TRUE, _xlfn._xlws.FILTER(keywords_copy[keyword], ISNUMBER(SEARCH(keywords_copy[[#This Row],[keyword]], keywords_copy[keyword])), ""))</f>
        <v>depend, depend, depend, dependab, depend, depend</v>
      </c>
      <c r="Q841" cm="1">
        <f t="array" ref="Q841">SUM(--((_xlfn.REGEXTEST(keywords_copy[keyword], "^" &amp; keywords_copy[[#This Row],[keyword]] &amp; ".*")) * (keywords_copy[keep]=1) ))</f>
        <v>6</v>
      </c>
      <c r="R841" t="str" cm="1">
        <f t="array" ref="R841">_xlfn.TEXTJOIN(", ", TRUE, _xlfn._xlws.FILTER(keywords_copy[keyword], (_xlfn.REGEXTEST(keywords_copy[keyword], "^" &amp; keywords_copy[[#This Row],[keyword]] &amp; ".*")) * (keywords_copy[keep]=1), ""))</f>
        <v>depend, depend, depend, dependab, depend, depend</v>
      </c>
      <c r="S841" t="str" cm="1">
        <f t="array" ref="S84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42" spans="1:19" hidden="1" x14ac:dyDescent="0.3">
      <c r="A842" t="str">
        <f>IF(NOT(ISBLANK(keywords_copy[[#This Row],[correct value]])), keywords_copy[[#This Row],[correct value]], keywords_copy[[#This Row],[processed]])</f>
        <v>memor</v>
      </c>
      <c r="B842">
        <f>LEN(keywords_copy[[#This Row],[keyword]])</f>
        <v>5</v>
      </c>
      <c r="C842">
        <v>0</v>
      </c>
      <c r="D842">
        <v>1</v>
      </c>
      <c r="E842" t="s">
        <v>1383</v>
      </c>
      <c r="G842" t="b">
        <f>COUNTA(_xlfn.TEXTSPLIT(keywords_copy[[#This Row],[processed]]," "))=1</f>
        <v>1</v>
      </c>
      <c r="H842" t="s">
        <v>1284</v>
      </c>
      <c r="I842" s="2" t="s">
        <v>1284</v>
      </c>
      <c r="K842" cm="1">
        <f t="array" ref="K842">SUM(--((_xlfn.REGEXTEST(keywords_copy[keyword], "\b" &amp; keywords_copy[[#This Row],[keyword]] &amp; ".*")) * (keywords_copy[keep]=1) * (keywords_copy[QA]=keywords_copy[[#This Row],[QA]]) *  (keywords_copy[Redundant]&lt;&gt;1)))</f>
        <v>1</v>
      </c>
      <c r="L842" t="str" cm="1">
        <f t="array" ref="L842">_xlfn.TEXTJOIN(", ", TRUE, _xlfn._xlws.FILTER(keywords_copy[keyword], (_xlfn.REGEXTEST(keywords_copy[keyword], "\b" &amp; keywords_copy[[#This Row],[keyword]] &amp; ".*")) * (keywords_copy[keep]=1)  * (keywords_copy[QA]=keywords_copy[[#This Row],[QA]]) *  (keywords_copy[Redundant]&lt;&gt;1), ""))</f>
        <v>memor</v>
      </c>
      <c r="M842" cm="1">
        <f t="array" ref="M842">SUM(--(RIGHT(_xlfn.TEXTSPLIT(keywords_copy[[#This Row],[processed]], ," "), 1) = "I"))</f>
        <v>0</v>
      </c>
      <c r="N842" cm="1">
        <f t="array" ref="N842">SUM(--(RIGHT(_xlfn.TEXTSPLIT(keywords_copy[[#This Row],[processed]], ," "), 2) = "bl"))</f>
        <v>0</v>
      </c>
      <c r="O842" cm="1">
        <f t="array" ref="O842">SUM(--(ISNUMBER(SEARCH(keywords_copy[[#This Row],[keyword]], keywords_copy[keyword]))))</f>
        <v>2</v>
      </c>
      <c r="P842" t="str" cm="1">
        <f t="array" ref="P842">_xlfn.TEXTJOIN(", ", TRUE, _xlfn._xlws.FILTER(keywords_copy[keyword], ISNUMBER(SEARCH(keywords_copy[[#This Row],[keyword]], keywords_copy[keyword])), ""))</f>
        <v>memor, memor</v>
      </c>
      <c r="Q842" cm="1">
        <f t="array" ref="Q842">SUM(--((_xlfn.REGEXTEST(keywords_copy[keyword], "^" &amp; keywords_copy[[#This Row],[keyword]] &amp; ".*")) * (keywords_copy[keep]=1) ))</f>
        <v>2</v>
      </c>
      <c r="R842" t="str" cm="1">
        <f t="array" ref="R842">_xlfn.TEXTJOIN(", ", TRUE, _xlfn._xlws.FILTER(keywords_copy[keyword], (_xlfn.REGEXTEST(keywords_copy[keyword], "^" &amp; keywords_copy[[#This Row],[keyword]] &amp; ".*")) * (keywords_copy[keep]=1), ""))</f>
        <v>memor, memor</v>
      </c>
      <c r="S842" t="str" cm="1">
        <f t="array" ref="S84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43" spans="1:19" x14ac:dyDescent="0.3">
      <c r="A843" s="6" t="str">
        <f>IF(NOT(ISBLANK(keywords_copy[[#This Row],[correct value]])), keywords_copy[[#This Row],[correct value]], keywords_copy[[#This Row],[processed]])</f>
        <v>sleep mode</v>
      </c>
      <c r="B843" s="6">
        <f>LEN(keywords_copy[[#This Row],[keyword]])</f>
        <v>10</v>
      </c>
      <c r="C843">
        <v>0</v>
      </c>
      <c r="D843">
        <v>0</v>
      </c>
      <c r="E843" t="s">
        <v>399</v>
      </c>
      <c r="G843" t="b">
        <f>COUNTA(_xlfn.TEXTSPLIT(keywords_copy[[#This Row],[processed]]," "))=1</f>
        <v>0</v>
      </c>
      <c r="H843" t="s">
        <v>328</v>
      </c>
      <c r="I843" t="s">
        <v>328</v>
      </c>
      <c r="K843" cm="1">
        <f t="array" ref="K843">SUM(--((_xlfn.REGEXTEST(keywords_copy[keyword], "\b" &amp; keywords_copy[[#This Row],[keyword]] &amp; ".*")) * (keywords_copy[keep]=1) * (keywords_copy[QA]=keywords_copy[[#This Row],[QA]]) *  (keywords_copy[Redundant]&lt;&gt;1)))</f>
        <v>0</v>
      </c>
      <c r="L843" t="str" cm="1">
        <f t="array" ref="L843">_xlfn.TEXTJOIN(", ", TRUE, _xlfn._xlws.FILTER(keywords_copy[keyword], (_xlfn.REGEXTEST(keywords_copy[keyword], "\b" &amp; keywords_copy[[#This Row],[keyword]] &amp; ".*")) * (keywords_copy[keep]=1)  * (keywords_copy[QA]=keywords_copy[[#This Row],[QA]]) *  (keywords_copy[Redundant]&lt;&gt;1), ""))</f>
        <v/>
      </c>
      <c r="M843" cm="1">
        <f t="array" ref="M843">SUM(--(RIGHT(_xlfn.TEXTSPLIT(keywords_copy[[#This Row],[processed]], ," "), 1) = "I"))</f>
        <v>0</v>
      </c>
      <c r="N843" cm="1">
        <f t="array" ref="N843">SUM(--(RIGHT(_xlfn.TEXTSPLIT(keywords_copy[[#This Row],[processed]], ," "), 2) = "bl"))</f>
        <v>0</v>
      </c>
      <c r="O843" cm="1">
        <f t="array" ref="O843">SUM(--(ISNUMBER(SEARCH(keywords_copy[[#This Row],[keyword]], keywords_copy[keyword]))))</f>
        <v>1</v>
      </c>
      <c r="P843" t="str" cm="1">
        <f t="array" ref="P843">_xlfn.TEXTJOIN(", ", TRUE, _xlfn._xlws.FILTER(keywords_copy[keyword], ISNUMBER(SEARCH(keywords_copy[[#This Row],[keyword]], keywords_copy[keyword])), ""))</f>
        <v>sleep mode</v>
      </c>
      <c r="Q843" cm="1">
        <f t="array" ref="Q843">SUM(--((_xlfn.REGEXTEST(keywords_copy[keyword], "^" &amp; keywords_copy[[#This Row],[keyword]] &amp; ".*")) * (keywords_copy[keep]=1) ))</f>
        <v>0</v>
      </c>
      <c r="R843" t="str" cm="1">
        <f t="array" ref="R843">_xlfn.TEXTJOIN(", ", TRUE, _xlfn._xlws.FILTER(keywords_copy[keyword], (_xlfn.REGEXTEST(keywords_copy[keyword], "^" &amp; keywords_copy[[#This Row],[keyword]] &amp; ".*")) * (keywords_copy[keep]=1), ""))</f>
        <v/>
      </c>
      <c r="S843" t="str" cm="1">
        <f t="array" ref="S843">""""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44" spans="1:19" hidden="1" x14ac:dyDescent="0.3">
      <c r="A844" t="str">
        <f>IF(NOT(ISBLANK(keywords_copy[[#This Row],[correct value]])), keywords_copy[[#This Row],[correct value]], keywords_copy[[#This Row],[processed]])</f>
        <v>diagno</v>
      </c>
      <c r="B844">
        <f>LEN(keywords_copy[[#This Row],[keyword]])</f>
        <v>6</v>
      </c>
      <c r="C844">
        <v>0</v>
      </c>
      <c r="D844">
        <v>1</v>
      </c>
      <c r="E844" t="s">
        <v>1262</v>
      </c>
      <c r="G844" t="b">
        <f>COUNTA(_xlfn.TEXTSPLIT(keywords_copy[[#This Row],[processed]]," "))=1</f>
        <v>1</v>
      </c>
      <c r="H844" t="s">
        <v>806</v>
      </c>
      <c r="I844" s="2" t="s">
        <v>807</v>
      </c>
      <c r="K844" cm="1">
        <f t="array" ref="K844">SUM(--((_xlfn.REGEXTEST(keywords_copy[keyword], "\b" &amp; keywords_copy[[#This Row],[keyword]] &amp; ".*")) * (keywords_copy[keep]=1) * (keywords_copy[QA]=keywords_copy[[#This Row],[QA]]) *  (keywords_copy[Redundant]&lt;&gt;1)))</f>
        <v>1</v>
      </c>
      <c r="L844" t="str" cm="1">
        <f t="array" ref="L844">_xlfn.TEXTJOIN(", ", TRUE, _xlfn._xlws.FILTER(keywords_copy[keyword], (_xlfn.REGEXTEST(keywords_copy[keyword], "\b" &amp; keywords_copy[[#This Row],[keyword]] &amp; ".*")) * (keywords_copy[keep]=1)  * (keywords_copy[QA]=keywords_copy[[#This Row],[QA]]) *  (keywords_copy[Redundant]&lt;&gt;1), ""))</f>
        <v>diagno</v>
      </c>
      <c r="M844" cm="1">
        <f t="array" ref="M844">SUM(--(RIGHT(_xlfn.TEXTSPLIT(keywords_copy[[#This Row],[processed]], ," "), 1) = "I"))</f>
        <v>0</v>
      </c>
      <c r="N844" cm="1">
        <f t="array" ref="N844">SUM(--(RIGHT(_xlfn.TEXTSPLIT(keywords_copy[[#This Row],[processed]], ," "), 2) = "bl"))</f>
        <v>0</v>
      </c>
      <c r="O844" cm="1">
        <f t="array" ref="O844">SUM(--(ISNUMBER(SEARCH(keywords_copy[[#This Row],[keyword]], keywords_copy[keyword]))))</f>
        <v>2</v>
      </c>
      <c r="P844" t="str" cm="1">
        <f t="array" ref="P844">_xlfn.TEXTJOIN(", ", TRUE, _xlfn._xlws.FILTER(keywords_copy[keyword], ISNUMBER(SEARCH(keywords_copy[[#This Row],[keyword]], keywords_copy[keyword])), ""))</f>
        <v>diagno, diagno</v>
      </c>
      <c r="Q844" cm="1">
        <f t="array" ref="Q844">SUM(--((_xlfn.REGEXTEST(keywords_copy[keyword], "^" &amp; keywords_copy[[#This Row],[keyword]] &amp; ".*")) * (keywords_copy[keep]=1) ))</f>
        <v>2</v>
      </c>
      <c r="R844" t="str" cm="1">
        <f t="array" ref="R844">_xlfn.TEXTJOIN(", ", TRUE, _xlfn._xlws.FILTER(keywords_copy[keyword], (_xlfn.REGEXTEST(keywords_copy[keyword], "^" &amp; keywords_copy[[#This Row],[keyword]] &amp; ".*")) * (keywords_copy[keep]=1), ""))</f>
        <v>diagno, diagno</v>
      </c>
      <c r="S844" t="str" cm="1">
        <f t="array" ref="S84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45" spans="1:19" hidden="1" x14ac:dyDescent="0.3">
      <c r="A845" t="str">
        <f>IF(NOT(ISBLANK(keywords_copy[[#This Row],[correct value]])), keywords_copy[[#This Row],[correct value]], keywords_copy[[#This Row],[processed]])</f>
        <v>unsaf</v>
      </c>
      <c r="B845">
        <f>LEN(keywords_copy[[#This Row],[keyword]])</f>
        <v>5</v>
      </c>
      <c r="C845">
        <v>0</v>
      </c>
      <c r="D845">
        <v>1</v>
      </c>
      <c r="E845" t="s">
        <v>969</v>
      </c>
      <c r="G845" t="b">
        <f>COUNTA(_xlfn.TEXTSPLIT(keywords_copy[[#This Row],[processed]]," "))=1</f>
        <v>1</v>
      </c>
      <c r="H845" t="s">
        <v>885</v>
      </c>
      <c r="I845" s="2" t="s">
        <v>886</v>
      </c>
      <c r="K845" cm="1">
        <f t="array" ref="K845">SUM(--((_xlfn.REGEXTEST(keywords_copy[keyword], "\b" &amp; keywords_copy[[#This Row],[keyword]] &amp; ".*")) * (keywords_copy[keep]=1) * (keywords_copy[QA]=keywords_copy[[#This Row],[QA]]) *  (keywords_copy[Redundant]&lt;&gt;1)))</f>
        <v>1</v>
      </c>
      <c r="L845" t="str" cm="1">
        <f t="array" ref="L845">_xlfn.TEXTJOIN(", ", TRUE, _xlfn._xlws.FILTER(keywords_copy[keyword], (_xlfn.REGEXTEST(keywords_copy[keyword], "\b" &amp; keywords_copy[[#This Row],[keyword]] &amp; ".*")) * (keywords_copy[keep]=1)  * (keywords_copy[QA]=keywords_copy[[#This Row],[QA]]) *  (keywords_copy[Redundant]&lt;&gt;1), ""))</f>
        <v>unsaf</v>
      </c>
      <c r="M845" cm="1">
        <f t="array" ref="M845">SUM(--(RIGHT(_xlfn.TEXTSPLIT(keywords_copy[[#This Row],[processed]], ," "), 1) = "I"))</f>
        <v>0</v>
      </c>
      <c r="N845" cm="1">
        <f t="array" ref="N845">SUM(--(RIGHT(_xlfn.TEXTSPLIT(keywords_copy[[#This Row],[processed]], ," "), 2) = "bl"))</f>
        <v>0</v>
      </c>
      <c r="O845" cm="1">
        <f t="array" ref="O845">SUM(--(ISNUMBER(SEARCH(keywords_copy[[#This Row],[keyword]], keywords_copy[keyword]))))</f>
        <v>1</v>
      </c>
      <c r="P845" t="str" cm="1">
        <f t="array" ref="P845">_xlfn.TEXTJOIN(", ", TRUE, _xlfn._xlws.FILTER(keywords_copy[keyword], ISNUMBER(SEARCH(keywords_copy[[#This Row],[keyword]], keywords_copy[keyword])), ""))</f>
        <v>unsaf</v>
      </c>
      <c r="Q845" cm="1">
        <f t="array" ref="Q845">SUM(--((_xlfn.REGEXTEST(keywords_copy[keyword], "^" &amp; keywords_copy[[#This Row],[keyword]] &amp; ".*")) * (keywords_copy[keep]=1) ))</f>
        <v>1</v>
      </c>
      <c r="R845" t="str" cm="1">
        <f t="array" ref="R845">_xlfn.TEXTJOIN(", ", TRUE, _xlfn._xlws.FILTER(keywords_copy[keyword], (_xlfn.REGEXTEST(keywords_copy[keyword], "^" &amp; keywords_copy[[#This Row],[keyword]] &amp; ".*")) * (keywords_copy[keep]=1), ""))</f>
        <v>unsaf</v>
      </c>
      <c r="S845" t="str" cm="1">
        <f t="array" ref="S84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46" spans="1:19" hidden="1" x14ac:dyDescent="0.3">
      <c r="A846" t="str">
        <f>IF(NOT(ISBLANK(keywords_copy[[#This Row],[correct value]])), keywords_copy[[#This Row],[correct value]], keywords_copy[[#This Row],[processed]])</f>
        <v>skeleton</v>
      </c>
      <c r="B846">
        <f>LEN(keywords_copy[[#This Row],[keyword]])</f>
        <v>8</v>
      </c>
      <c r="C846">
        <v>0</v>
      </c>
      <c r="D846">
        <v>1</v>
      </c>
      <c r="E846" t="s">
        <v>115</v>
      </c>
      <c r="G846" t="b">
        <f>COUNTA(_xlfn.TEXTSPLIT(keywords_copy[[#This Row],[processed]]," "))=1</f>
        <v>1</v>
      </c>
      <c r="H846" t="s">
        <v>68</v>
      </c>
      <c r="I846" s="2" t="s">
        <v>68</v>
      </c>
      <c r="K846" cm="1">
        <f t="array" ref="K846">SUM(--((_xlfn.REGEXTEST(keywords_copy[keyword], "\b" &amp; keywords_copy[[#This Row],[keyword]] &amp; ".*")) * (keywords_copy[keep]=1) * (keywords_copy[QA]=keywords_copy[[#This Row],[QA]]) *  (keywords_copy[Redundant]&lt;&gt;1)))</f>
        <v>1</v>
      </c>
      <c r="L846" t="str" cm="1">
        <f t="array" ref="L846">_xlfn.TEXTJOIN(", ", TRUE, _xlfn._xlws.FILTER(keywords_copy[keyword], (_xlfn.REGEXTEST(keywords_copy[keyword], "\b" &amp; keywords_copy[[#This Row],[keyword]] &amp; ".*")) * (keywords_copy[keep]=1)  * (keywords_copy[QA]=keywords_copy[[#This Row],[QA]]) *  (keywords_copy[Redundant]&lt;&gt;1), ""))</f>
        <v>skeleton</v>
      </c>
      <c r="M846" cm="1">
        <f t="array" ref="M846">SUM(--(RIGHT(_xlfn.TEXTSPLIT(keywords_copy[[#This Row],[processed]], ," "), 1) = "I"))</f>
        <v>0</v>
      </c>
      <c r="N846" cm="1">
        <f t="array" ref="N846">SUM(--(RIGHT(_xlfn.TEXTSPLIT(keywords_copy[[#This Row],[processed]], ," "), 2) = "bl"))</f>
        <v>0</v>
      </c>
      <c r="O846" cm="1">
        <f t="array" ref="O846">SUM(--(ISNUMBER(SEARCH(keywords_copy[[#This Row],[keyword]], keywords_copy[keyword]))))</f>
        <v>1</v>
      </c>
      <c r="P846" t="str" cm="1">
        <f t="array" ref="P846">_xlfn.TEXTJOIN(", ", TRUE, _xlfn._xlws.FILTER(keywords_copy[keyword], ISNUMBER(SEARCH(keywords_copy[[#This Row],[keyword]], keywords_copy[keyword])), ""))</f>
        <v>skeleton</v>
      </c>
      <c r="Q846" cm="1">
        <f t="array" ref="Q846">SUM(--((_xlfn.REGEXTEST(keywords_copy[keyword], "^" &amp; keywords_copy[[#This Row],[keyword]] &amp; ".*")) * (keywords_copy[keep]=1) ))</f>
        <v>1</v>
      </c>
      <c r="R846" t="str" cm="1">
        <f t="array" ref="R846">_xlfn.TEXTJOIN(", ", TRUE, _xlfn._xlws.FILTER(keywords_copy[keyword], (_xlfn.REGEXTEST(keywords_copy[keyword], "^" &amp; keywords_copy[[#This Row],[keyword]] &amp; ".*")) * (keywords_copy[keep]=1), ""))</f>
        <v>skeleton</v>
      </c>
      <c r="S846" t="str" cm="1">
        <f t="array" ref="S84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47" spans="1:19" hidden="1" x14ac:dyDescent="0.3">
      <c r="A847" t="str">
        <f>IF(NOT(ISBLANK(keywords_copy[[#This Row],[correct value]])), keywords_copy[[#This Row],[correct value]], keywords_copy[[#This Row],[processed]])</f>
        <v>sla</v>
      </c>
      <c r="B847">
        <f>LEN(keywords_copy[[#This Row],[keyword]])</f>
        <v>3</v>
      </c>
      <c r="C847">
        <v>0</v>
      </c>
      <c r="D847">
        <v>1</v>
      </c>
      <c r="E847" t="s">
        <v>131</v>
      </c>
      <c r="G847" t="b">
        <f>COUNTA(_xlfn.TEXTSPLIT(keywords_copy[[#This Row],[processed]]," "))=1</f>
        <v>1</v>
      </c>
      <c r="H847" t="s">
        <v>157</v>
      </c>
      <c r="I847" t="s">
        <v>202</v>
      </c>
      <c r="K847" cm="1">
        <f t="array" ref="K847">SUM(--((_xlfn.REGEXTEST(keywords_copy[keyword], "\b" &amp; keywords_copy[[#This Row],[keyword]] &amp; ".*")) * (keywords_copy[keep]=1) * (keywords_copy[QA]=keywords_copy[[#This Row],[QA]]) *  (keywords_copy[Redundant]&lt;&gt;1)))</f>
        <v>1</v>
      </c>
      <c r="L847" t="str" cm="1">
        <f t="array" ref="L847">_xlfn.TEXTJOIN(", ", TRUE, _xlfn._xlws.FILTER(keywords_copy[keyword], (_xlfn.REGEXTEST(keywords_copy[keyword], "\b" &amp; keywords_copy[[#This Row],[keyword]] &amp; ".*")) * (keywords_copy[keep]=1)  * (keywords_copy[QA]=keywords_copy[[#This Row],[QA]]) *  (keywords_copy[Redundant]&lt;&gt;1), ""))</f>
        <v>sla</v>
      </c>
      <c r="M847" cm="1">
        <f t="array" ref="M847">SUM(--(RIGHT(_xlfn.TEXTSPLIT(keywords_copy[[#This Row],[processed]], ," "), 1) = "I"))</f>
        <v>0</v>
      </c>
      <c r="N847" cm="1">
        <f t="array" ref="N847">SUM(--(RIGHT(_xlfn.TEXTSPLIT(keywords_copy[[#This Row],[processed]], ," "), 2) = "bl"))</f>
        <v>0</v>
      </c>
      <c r="O847" cm="1">
        <f t="array" ref="O847">SUM(--(ISNUMBER(SEARCH(keywords_copy[[#This Row],[keyword]], keywords_copy[keyword]))))</f>
        <v>4</v>
      </c>
      <c r="P847" t="str" cm="1">
        <f t="array" ref="P847">_xlfn.TEXTJOIN(", ", TRUE, _xlfn._xlws.FILTER(keywords_copy[keyword], ISNUMBER(SEARCH(keywords_copy[[#This Row],[keyword]], keywords_copy[keyword])), ""))</f>
        <v>sla, sla, translat, translat</v>
      </c>
      <c r="Q847" cm="1">
        <f t="array" ref="Q847">SUM(--((_xlfn.REGEXTEST(keywords_copy[keyword], "^" &amp; keywords_copy[[#This Row],[keyword]] &amp; ".*")) * (keywords_copy[keep]=1) ))</f>
        <v>2</v>
      </c>
      <c r="R847" t="str" cm="1">
        <f t="array" ref="R847">_xlfn.TEXTJOIN(", ", TRUE, _xlfn._xlws.FILTER(keywords_copy[keyword], (_xlfn.REGEXTEST(keywords_copy[keyword], "^" &amp; keywords_copy[[#This Row],[keyword]] &amp; ".*")) * (keywords_copy[keep]=1), ""))</f>
        <v>sla, sla</v>
      </c>
      <c r="S847" t="str" cm="1">
        <f t="array" ref="S847">""""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48" spans="1:19" hidden="1" x14ac:dyDescent="0.3">
      <c r="A848" t="str">
        <f>IF(NOT(ISBLANK(keywords_copy[[#This Row],[correct value]])), keywords_copy[[#This Row],[correct value]], keywords_copy[[#This Row],[processed]])</f>
        <v>sla</v>
      </c>
      <c r="B848">
        <f>LEN(keywords_copy[[#This Row],[keyword]])</f>
        <v>3</v>
      </c>
      <c r="C848">
        <v>0</v>
      </c>
      <c r="D848">
        <v>1</v>
      </c>
      <c r="E848" t="s">
        <v>861</v>
      </c>
      <c r="G848" t="b">
        <f>COUNTA(_xlfn.TEXTSPLIT(keywords_copy[[#This Row],[processed]]," "))=1</f>
        <v>1</v>
      </c>
      <c r="H848" t="s">
        <v>157</v>
      </c>
      <c r="I848" s="2" t="s">
        <v>202</v>
      </c>
      <c r="K848" cm="1">
        <f t="array" ref="K848">SUM(--((_xlfn.REGEXTEST(keywords_copy[keyword], "\b" &amp; keywords_copy[[#This Row],[keyword]] &amp; ".*")) * (keywords_copy[keep]=1) * (keywords_copy[QA]=keywords_copy[[#This Row],[QA]]) *  (keywords_copy[Redundant]&lt;&gt;1)))</f>
        <v>1</v>
      </c>
      <c r="L848" t="str" cm="1">
        <f t="array" ref="L848">_xlfn.TEXTJOIN(", ", TRUE, _xlfn._xlws.FILTER(keywords_copy[keyword], (_xlfn.REGEXTEST(keywords_copy[keyword], "\b" &amp; keywords_copy[[#This Row],[keyword]] &amp; ".*")) * (keywords_copy[keep]=1)  * (keywords_copy[QA]=keywords_copy[[#This Row],[QA]]) *  (keywords_copy[Redundant]&lt;&gt;1), ""))</f>
        <v>sla</v>
      </c>
      <c r="M848" cm="1">
        <f t="array" ref="M848">SUM(--(RIGHT(_xlfn.TEXTSPLIT(keywords_copy[[#This Row],[processed]], ," "), 1) = "I"))</f>
        <v>0</v>
      </c>
      <c r="N848" cm="1">
        <f t="array" ref="N848">SUM(--(RIGHT(_xlfn.TEXTSPLIT(keywords_copy[[#This Row],[processed]], ," "), 2) = "bl"))</f>
        <v>0</v>
      </c>
      <c r="O848" cm="1">
        <f t="array" ref="O848">SUM(--(ISNUMBER(SEARCH(keywords_copy[[#This Row],[keyword]], keywords_copy[keyword]))))</f>
        <v>4</v>
      </c>
      <c r="P848" t="str" cm="1">
        <f t="array" ref="P848">_xlfn.TEXTJOIN(", ", TRUE, _xlfn._xlws.FILTER(keywords_copy[keyword], ISNUMBER(SEARCH(keywords_copy[[#This Row],[keyword]], keywords_copy[keyword])), ""))</f>
        <v>sla, sla, translat, translat</v>
      </c>
      <c r="Q848" cm="1">
        <f t="array" ref="Q848">SUM(--((_xlfn.REGEXTEST(keywords_copy[keyword], "^" &amp; keywords_copy[[#This Row],[keyword]] &amp; ".*")) * (keywords_copy[keep]=1) ))</f>
        <v>2</v>
      </c>
      <c r="R848" t="str" cm="1">
        <f t="array" ref="R848">_xlfn.TEXTJOIN(", ", TRUE, _xlfn._xlws.FILTER(keywords_copy[keyword], (_xlfn.REGEXTEST(keywords_copy[keyword], "^" &amp; keywords_copy[[#This Row],[keyword]] &amp; ".*")) * (keywords_copy[keep]=1), ""))</f>
        <v>sla, sla</v>
      </c>
      <c r="S848" t="str" cm="1">
        <f t="array" ref="S84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49" spans="1:19" hidden="1" x14ac:dyDescent="0.3">
      <c r="A849" t="str">
        <f>IF(NOT(ISBLANK(keywords_copy[[#This Row],[correct value]])), keywords_copy[[#This Row],[correct value]], keywords_copy[[#This Row],[processed]])</f>
        <v>sli</v>
      </c>
      <c r="B849">
        <f>LEN(keywords_copy[[#This Row],[keyword]])</f>
        <v>3</v>
      </c>
      <c r="C849">
        <v>0</v>
      </c>
      <c r="D849">
        <v>1</v>
      </c>
      <c r="E849" t="s">
        <v>131</v>
      </c>
      <c r="G849" t="b">
        <f>COUNTA(_xlfn.TEXTSPLIT(keywords_copy[[#This Row],[processed]]," "))=1</f>
        <v>1</v>
      </c>
      <c r="H849" t="s">
        <v>155</v>
      </c>
      <c r="I849" t="s">
        <v>201</v>
      </c>
      <c r="K849" cm="1">
        <f t="array" ref="K849">SUM(--((_xlfn.REGEXTEST(keywords_copy[keyword], "\b" &amp; keywords_copy[[#This Row],[keyword]] &amp; ".*")) * (keywords_copy[keep]=1) * (keywords_copy[QA]=keywords_copy[[#This Row],[QA]]) *  (keywords_copy[Redundant]&lt;&gt;1)))</f>
        <v>1</v>
      </c>
      <c r="L849" t="str" cm="1">
        <f t="array" ref="L849">_xlfn.TEXTJOIN(", ", TRUE, _xlfn._xlws.FILTER(keywords_copy[keyword], (_xlfn.REGEXTEST(keywords_copy[keyword], "\b" &amp; keywords_copy[[#This Row],[keyword]] &amp; ".*")) * (keywords_copy[keep]=1)  * (keywords_copy[QA]=keywords_copy[[#This Row],[QA]]) *  (keywords_copy[Redundant]&lt;&gt;1), ""))</f>
        <v>sli</v>
      </c>
      <c r="M849" cm="1">
        <f t="array" ref="M849">SUM(--(RIGHT(_xlfn.TEXTSPLIT(keywords_copy[[#This Row],[processed]], ," "), 1) = "I"))</f>
        <v>1</v>
      </c>
      <c r="N849" cm="1">
        <f t="array" ref="N849">SUM(--(RIGHT(_xlfn.TEXTSPLIT(keywords_copy[[#This Row],[processed]], ," "), 2) = "bl"))</f>
        <v>0</v>
      </c>
      <c r="O849" cm="1">
        <f t="array" ref="O849">SUM(--(ISNUMBER(SEARCH(keywords_copy[[#This Row],[keyword]], keywords_copy[keyword]))))</f>
        <v>2</v>
      </c>
      <c r="P849" t="str" cm="1">
        <f t="array" ref="P849">_xlfn.TEXTJOIN(", ", TRUE, _xlfn._xlws.FILTER(keywords_copy[keyword], ISNUMBER(SEARCH(keywords_copy[[#This Row],[keyword]], keywords_copy[keyword])), ""))</f>
        <v>sli, sli</v>
      </c>
      <c r="Q849" cm="1">
        <f t="array" ref="Q849">SUM(--((_xlfn.REGEXTEST(keywords_copy[keyword], "^" &amp; keywords_copy[[#This Row],[keyword]] &amp; ".*")) * (keywords_copy[keep]=1) ))</f>
        <v>2</v>
      </c>
      <c r="R849" t="str" cm="1">
        <f t="array" ref="R849">_xlfn.TEXTJOIN(", ", TRUE, _xlfn._xlws.FILTER(keywords_copy[keyword], (_xlfn.REGEXTEST(keywords_copy[keyword], "^" &amp; keywords_copy[[#This Row],[keyword]] &amp; ".*")) * (keywords_copy[keep]=1), ""))</f>
        <v>sli, sli</v>
      </c>
      <c r="S849" t="str" cm="1">
        <f t="array" ref="S84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0" spans="1:19" x14ac:dyDescent="0.3">
      <c r="A850" s="6" t="str">
        <f>IF(NOT(ISBLANK(keywords_copy[[#This Row],[correct value]])), keywords_copy[[#This Row],[correct value]], keywords_copy[[#This Row],[processed]])</f>
        <v>snapshot</v>
      </c>
      <c r="B850" s="6">
        <f>LEN(keywords_copy[[#This Row],[keyword]])</f>
        <v>8</v>
      </c>
      <c r="C850">
        <v>0</v>
      </c>
      <c r="D850">
        <v>0</v>
      </c>
      <c r="E850" t="s">
        <v>131</v>
      </c>
      <c r="G850" t="b">
        <f>COUNTA(_xlfn.TEXTSPLIT(keywords_copy[[#This Row],[processed]]," "))=1</f>
        <v>1</v>
      </c>
      <c r="H850" t="s">
        <v>139</v>
      </c>
      <c r="I850" t="s">
        <v>139</v>
      </c>
      <c r="K850" cm="1">
        <f t="array" ref="K850">SUM(--((_xlfn.REGEXTEST(keywords_copy[keyword], "\b" &amp; keywords_copy[[#This Row],[keyword]] &amp; ".*")) * (keywords_copy[keep]=1) * (keywords_copy[QA]=keywords_copy[[#This Row],[QA]]) *  (keywords_copy[Redundant]&lt;&gt;1)))</f>
        <v>0</v>
      </c>
      <c r="L850" t="str" cm="1">
        <f t="array" ref="L850">_xlfn.TEXTJOIN(", ", TRUE, _xlfn._xlws.FILTER(keywords_copy[keyword], (_xlfn.REGEXTEST(keywords_copy[keyword], "\b" &amp; keywords_copy[[#This Row],[keyword]] &amp; ".*")) * (keywords_copy[keep]=1)  * (keywords_copy[QA]=keywords_copy[[#This Row],[QA]]) *  (keywords_copy[Redundant]&lt;&gt;1), ""))</f>
        <v/>
      </c>
      <c r="M850" cm="1">
        <f t="array" ref="M850">SUM(--(RIGHT(_xlfn.TEXTSPLIT(keywords_copy[[#This Row],[processed]], ," "), 1) = "I"))</f>
        <v>0</v>
      </c>
      <c r="N850" cm="1">
        <f t="array" ref="N850">SUM(--(RIGHT(_xlfn.TEXTSPLIT(keywords_copy[[#This Row],[processed]], ," "), 2) = "bl"))</f>
        <v>0</v>
      </c>
      <c r="O850" cm="1">
        <f t="array" ref="O850">SUM(--(ISNUMBER(SEARCH(keywords_copy[[#This Row],[keyword]], keywords_copy[keyword]))))</f>
        <v>1</v>
      </c>
      <c r="P850" t="str" cm="1">
        <f t="array" ref="P850">_xlfn.TEXTJOIN(", ", TRUE, _xlfn._xlws.FILTER(keywords_copy[keyword], ISNUMBER(SEARCH(keywords_copy[[#This Row],[keyword]], keywords_copy[keyword])), ""))</f>
        <v>snapshot</v>
      </c>
      <c r="Q850" cm="1">
        <f t="array" ref="Q850">SUM(--((_xlfn.REGEXTEST(keywords_copy[keyword], "^" &amp; keywords_copy[[#This Row],[keyword]] &amp; ".*")) * (keywords_copy[keep]=1) ))</f>
        <v>0</v>
      </c>
      <c r="R850" t="str" cm="1">
        <f t="array" ref="R850">_xlfn.TEXTJOIN(", ", TRUE, _xlfn._xlws.FILTER(keywords_copy[keyword], (_xlfn.REGEXTEST(keywords_copy[keyword], "^" &amp; keywords_copy[[#This Row],[keyword]] &amp; ".*")) * (keywords_copy[keep]=1), ""))</f>
        <v/>
      </c>
      <c r="S850" t="str" cm="1">
        <f t="array" ref="S85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1" spans="1:19" hidden="1" x14ac:dyDescent="0.3">
      <c r="A851" t="str">
        <f>IF(NOT(ISBLANK(keywords_copy[[#This Row],[correct value]])), keywords_copy[[#This Row],[correct value]], keywords_copy[[#This Row],[processed]])</f>
        <v>sli</v>
      </c>
      <c r="B851">
        <f>LEN(keywords_copy[[#This Row],[keyword]])</f>
        <v>3</v>
      </c>
      <c r="C851">
        <v>0</v>
      </c>
      <c r="D851">
        <v>1</v>
      </c>
      <c r="E851" t="s">
        <v>861</v>
      </c>
      <c r="G851" t="b">
        <f>COUNTA(_xlfn.TEXTSPLIT(keywords_copy[[#This Row],[processed]]," "))=1</f>
        <v>1</v>
      </c>
      <c r="H851" t="s">
        <v>155</v>
      </c>
      <c r="I851" s="2" t="s">
        <v>201</v>
      </c>
      <c r="J851" t="s">
        <v>155</v>
      </c>
      <c r="K851" cm="1">
        <f t="array" ref="K851">SUM(--((_xlfn.REGEXTEST(keywords_copy[keyword], "\b" &amp; keywords_copy[[#This Row],[keyword]] &amp; ".*")) * (keywords_copy[keep]=1) * (keywords_copy[QA]=keywords_copy[[#This Row],[QA]]) *  (keywords_copy[Redundant]&lt;&gt;1)))</f>
        <v>1</v>
      </c>
      <c r="L851" t="str" cm="1">
        <f t="array" ref="L851">_xlfn.TEXTJOIN(", ", TRUE, _xlfn._xlws.FILTER(keywords_copy[keyword], (_xlfn.REGEXTEST(keywords_copy[keyword], "\b" &amp; keywords_copy[[#This Row],[keyword]] &amp; ".*")) * (keywords_copy[keep]=1)  * (keywords_copy[QA]=keywords_copy[[#This Row],[QA]]) *  (keywords_copy[Redundant]&lt;&gt;1), ""))</f>
        <v>sli</v>
      </c>
      <c r="M851" cm="1">
        <f t="array" ref="M851">SUM(--(RIGHT(_xlfn.TEXTSPLIT(keywords_copy[[#This Row],[processed]], ," "), 1) = "I"))</f>
        <v>1</v>
      </c>
      <c r="N851" cm="1">
        <f t="array" ref="N851">SUM(--(RIGHT(_xlfn.TEXTSPLIT(keywords_copy[[#This Row],[processed]], ," "), 2) = "bl"))</f>
        <v>0</v>
      </c>
      <c r="O851" cm="1">
        <f t="array" ref="O851">SUM(--(ISNUMBER(SEARCH(keywords_copy[[#This Row],[keyword]], keywords_copy[keyword]))))</f>
        <v>2</v>
      </c>
      <c r="P851" t="str" cm="1">
        <f t="array" ref="P851">_xlfn.TEXTJOIN(", ", TRUE, _xlfn._xlws.FILTER(keywords_copy[keyword], ISNUMBER(SEARCH(keywords_copy[[#This Row],[keyword]], keywords_copy[keyword])), ""))</f>
        <v>sli, sli</v>
      </c>
      <c r="Q851" cm="1">
        <f t="array" ref="Q851">SUM(--((_xlfn.REGEXTEST(keywords_copy[keyword], "^" &amp; keywords_copy[[#This Row],[keyword]] &amp; ".*")) * (keywords_copy[keep]=1) ))</f>
        <v>2</v>
      </c>
      <c r="R851" t="str" cm="1">
        <f t="array" ref="R851">_xlfn.TEXTJOIN(", ", TRUE, _xlfn._xlws.FILTER(keywords_copy[keyword], (_xlfn.REGEXTEST(keywords_copy[keyword], "^" &amp; keywords_copy[[#This Row],[keyword]] &amp; ".*")) * (keywords_copy[keep]=1), ""))</f>
        <v>sli, sli</v>
      </c>
      <c r="S851" t="str" cm="1">
        <f t="array" ref="S85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52" spans="1:19" hidden="1" x14ac:dyDescent="0.3">
      <c r="A852" t="str">
        <f>IF(NOT(ISBLANK(keywords_copy[[#This Row],[correct value]])), keywords_copy[[#This Row],[correct value]], keywords_copy[[#This Row],[processed]])</f>
        <v>slo</v>
      </c>
      <c r="B852">
        <f>LEN(keywords_copy[[#This Row],[keyword]])</f>
        <v>3</v>
      </c>
      <c r="C852">
        <v>0</v>
      </c>
      <c r="D852">
        <v>1</v>
      </c>
      <c r="E852" t="s">
        <v>131</v>
      </c>
      <c r="G852" t="b">
        <f>COUNTA(_xlfn.TEXTSPLIT(keywords_copy[[#This Row],[processed]]," "))=1</f>
        <v>1</v>
      </c>
      <c r="H852" t="s">
        <v>153</v>
      </c>
      <c r="I852" t="s">
        <v>200</v>
      </c>
      <c r="K852" cm="1">
        <f t="array" ref="K852">SUM(--((_xlfn.REGEXTEST(keywords_copy[keyword], "\b" &amp; keywords_copy[[#This Row],[keyword]] &amp; ".*")) * (keywords_copy[keep]=1) * (keywords_copy[QA]=keywords_copy[[#This Row],[QA]]) *  (keywords_copy[Redundant]&lt;&gt;1)))</f>
        <v>1</v>
      </c>
      <c r="L852" t="str" cm="1">
        <f t="array" ref="L852">_xlfn.TEXTJOIN(", ", TRUE, _xlfn._xlws.FILTER(keywords_copy[keyword], (_xlfn.REGEXTEST(keywords_copy[keyword], "\b" &amp; keywords_copy[[#This Row],[keyword]] &amp; ".*")) * (keywords_copy[keep]=1)  * (keywords_copy[QA]=keywords_copy[[#This Row],[QA]]) *  (keywords_copy[Redundant]&lt;&gt;1), ""))</f>
        <v>slo</v>
      </c>
      <c r="M852" cm="1">
        <f t="array" ref="M852">SUM(--(RIGHT(_xlfn.TEXTSPLIT(keywords_copy[[#This Row],[processed]], ," "), 1) = "I"))</f>
        <v>0</v>
      </c>
      <c r="N852" cm="1">
        <f t="array" ref="N852">SUM(--(RIGHT(_xlfn.TEXTSPLIT(keywords_copy[[#This Row],[processed]], ," "), 2) = "bl"))</f>
        <v>0</v>
      </c>
      <c r="O852" cm="1">
        <f t="array" ref="O852">SUM(--(ISNUMBER(SEARCH(keywords_copy[[#This Row],[keyword]], keywords_copy[keyword]))))</f>
        <v>2</v>
      </c>
      <c r="P852" t="str" cm="1">
        <f t="array" ref="P852">_xlfn.TEXTJOIN(", ", TRUE, _xlfn._xlws.FILTER(keywords_copy[keyword], ISNUMBER(SEARCH(keywords_copy[[#This Row],[keyword]], keywords_copy[keyword])), ""))</f>
        <v>slo, slo</v>
      </c>
      <c r="Q852" cm="1">
        <f t="array" ref="Q852">SUM(--((_xlfn.REGEXTEST(keywords_copy[keyword], "^" &amp; keywords_copy[[#This Row],[keyword]] &amp; ".*")) * (keywords_copy[keep]=1) ))</f>
        <v>2</v>
      </c>
      <c r="R852" t="str" cm="1">
        <f t="array" ref="R852">_xlfn.TEXTJOIN(", ", TRUE, _xlfn._xlws.FILTER(keywords_copy[keyword], (_xlfn.REGEXTEST(keywords_copy[keyword], "^" &amp; keywords_copy[[#This Row],[keyword]] &amp; ".*")) * (keywords_copy[keep]=1), ""))</f>
        <v>slo, slo</v>
      </c>
      <c r="S852" t="str" cm="1">
        <f t="array" ref="S85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53" spans="1:19" hidden="1" x14ac:dyDescent="0.3">
      <c r="A853" t="str">
        <f>IF(NOT(ISBLANK(keywords_copy[[#This Row],[correct value]])), keywords_copy[[#This Row],[correct value]], keywords_copy[[#This Row],[processed]])</f>
        <v>slo</v>
      </c>
      <c r="B853">
        <f>LEN(keywords_copy[[#This Row],[keyword]])</f>
        <v>3</v>
      </c>
      <c r="C853">
        <v>0</v>
      </c>
      <c r="D853">
        <v>1</v>
      </c>
      <c r="E853" t="s">
        <v>861</v>
      </c>
      <c r="G853" t="b">
        <f>COUNTA(_xlfn.TEXTSPLIT(keywords_copy[[#This Row],[processed]]," "))=1</f>
        <v>1</v>
      </c>
      <c r="H853" t="s">
        <v>153</v>
      </c>
      <c r="I853" s="2" t="s">
        <v>200</v>
      </c>
      <c r="K853" cm="1">
        <f t="array" ref="K853">SUM(--((_xlfn.REGEXTEST(keywords_copy[keyword], "\b" &amp; keywords_copy[[#This Row],[keyword]] &amp; ".*")) * (keywords_copy[keep]=1) * (keywords_copy[QA]=keywords_copy[[#This Row],[QA]]) *  (keywords_copy[Redundant]&lt;&gt;1)))</f>
        <v>1</v>
      </c>
      <c r="L853" t="str" cm="1">
        <f t="array" ref="L853">_xlfn.TEXTJOIN(", ", TRUE, _xlfn._xlws.FILTER(keywords_copy[keyword], (_xlfn.REGEXTEST(keywords_copy[keyword], "\b" &amp; keywords_copy[[#This Row],[keyword]] &amp; ".*")) * (keywords_copy[keep]=1)  * (keywords_copy[QA]=keywords_copy[[#This Row],[QA]]) *  (keywords_copy[Redundant]&lt;&gt;1), ""))</f>
        <v>slo</v>
      </c>
      <c r="M853" cm="1">
        <f t="array" ref="M853">SUM(--(RIGHT(_xlfn.TEXTSPLIT(keywords_copy[[#This Row],[processed]], ," "), 1) = "I"))</f>
        <v>0</v>
      </c>
      <c r="N853" cm="1">
        <f t="array" ref="N853">SUM(--(RIGHT(_xlfn.TEXTSPLIT(keywords_copy[[#This Row],[processed]], ," "), 2) = "bl"))</f>
        <v>0</v>
      </c>
      <c r="O853" cm="1">
        <f t="array" ref="O853">SUM(--(ISNUMBER(SEARCH(keywords_copy[[#This Row],[keyword]], keywords_copy[keyword]))))</f>
        <v>2</v>
      </c>
      <c r="P853" t="str" cm="1">
        <f t="array" ref="P853">_xlfn.TEXTJOIN(", ", TRUE, _xlfn._xlws.FILTER(keywords_copy[keyword], ISNUMBER(SEARCH(keywords_copy[[#This Row],[keyword]], keywords_copy[keyword])), ""))</f>
        <v>slo, slo</v>
      </c>
      <c r="Q853" cm="1">
        <f t="array" ref="Q853">SUM(--((_xlfn.REGEXTEST(keywords_copy[keyword], "^" &amp; keywords_copy[[#This Row],[keyword]] &amp; ".*")) * (keywords_copy[keep]=1) ))</f>
        <v>2</v>
      </c>
      <c r="R853" t="str" cm="1">
        <f t="array" ref="R853">_xlfn.TEXTJOIN(", ", TRUE, _xlfn._xlws.FILTER(keywords_copy[keyword], (_xlfn.REGEXTEST(keywords_copy[keyword], "^" &amp; keywords_copy[[#This Row],[keyword]] &amp; ".*")) * (keywords_copy[keep]=1), ""))</f>
        <v>slo, slo</v>
      </c>
      <c r="S853" t="str" cm="1">
        <f t="array" ref="S85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54" spans="1:19" hidden="1" x14ac:dyDescent="0.3">
      <c r="A854" t="str">
        <f>IF(NOT(ISBLANK(keywords_copy[[#This Row],[correct value]])), keywords_copy[[#This Row],[correct value]], keywords_copy[[#This Row],[processed]])</f>
        <v>smartfrog</v>
      </c>
      <c r="B854">
        <f>LEN(keywords_copy[[#This Row],[keyword]])</f>
        <v>9</v>
      </c>
      <c r="C854">
        <v>1</v>
      </c>
      <c r="D854">
        <v>1</v>
      </c>
      <c r="E854" t="s">
        <v>390</v>
      </c>
      <c r="G854" t="b">
        <f>COUNTA(_xlfn.TEXTSPLIT(keywords_copy[[#This Row],[processed]]," "))=1</f>
        <v>1</v>
      </c>
      <c r="H854" t="s">
        <v>315</v>
      </c>
      <c r="I854" s="2" t="s">
        <v>315</v>
      </c>
      <c r="K854" cm="1">
        <f t="array" ref="K854">SUM(--((_xlfn.REGEXTEST(keywords_copy[keyword], "\b" &amp; keywords_copy[[#This Row],[keyword]] &amp; ".*")) * (keywords_copy[keep]=1) * (keywords_copy[QA]=keywords_copy[[#This Row],[QA]]) *  (keywords_copy[Redundant]&lt;&gt;1)))</f>
        <v>1</v>
      </c>
      <c r="L854" t="str" cm="1">
        <f t="array" ref="L854">_xlfn.TEXTJOIN(", ", TRUE, _xlfn._xlws.FILTER(keywords_copy[keyword], (_xlfn.REGEXTEST(keywords_copy[keyword], "\b" &amp; keywords_copy[[#This Row],[keyword]] &amp; ".*")) * (keywords_copy[keep]=1)  * (keywords_copy[QA]=keywords_copy[[#This Row],[QA]]) *  (keywords_copy[Redundant]&lt;&gt;1), ""))</f>
        <v>smartfrog</v>
      </c>
      <c r="M854" cm="1">
        <f t="array" ref="M854">SUM(--(RIGHT(_xlfn.TEXTSPLIT(keywords_copy[[#This Row],[processed]], ," "), 1) = "I"))</f>
        <v>0</v>
      </c>
      <c r="N854" cm="1">
        <f t="array" ref="N854">SUM(--(RIGHT(_xlfn.TEXTSPLIT(keywords_copy[[#This Row],[processed]], ," "), 2) = "bl"))</f>
        <v>0</v>
      </c>
      <c r="O854" cm="1">
        <f t="array" ref="O854">SUM(--(ISNUMBER(SEARCH(keywords_copy[[#This Row],[keyword]], keywords_copy[keyword]))))</f>
        <v>1</v>
      </c>
      <c r="P854" t="str" cm="1">
        <f t="array" ref="P854">_xlfn.TEXTJOIN(", ", TRUE, _xlfn._xlws.FILTER(keywords_copy[keyword], ISNUMBER(SEARCH(keywords_copy[[#This Row],[keyword]], keywords_copy[keyword])), ""))</f>
        <v>smartfrog</v>
      </c>
      <c r="Q854" cm="1">
        <f t="array" ref="Q854">SUM(--((_xlfn.REGEXTEST(keywords_copy[keyword], "^" &amp; keywords_copy[[#This Row],[keyword]] &amp; ".*")) * (keywords_copy[keep]=1) ))</f>
        <v>1</v>
      </c>
      <c r="R854" t="str" cm="1">
        <f t="array" ref="R854">_xlfn.TEXTJOIN(", ", TRUE, _xlfn._xlws.FILTER(keywords_copy[keyword], (_xlfn.REGEXTEST(keywords_copy[keyword], "^" &amp; keywords_copy[[#This Row],[keyword]] &amp; ".*")) * (keywords_copy[keep]=1), ""))</f>
        <v>smartfrog</v>
      </c>
      <c r="S854" t="str" cm="1">
        <f t="array" ref="S85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55" spans="1:19" hidden="1" x14ac:dyDescent="0.3">
      <c r="A855" t="str">
        <f>IF(NOT(ISBLANK(keywords_copy[[#This Row],[correct value]])), keywords_copy[[#This Row],[correct value]], keywords_copy[[#This Row],[processed]])</f>
        <v>integr</v>
      </c>
      <c r="B855">
        <f>LEN(keywords_copy[[#This Row],[keyword]])</f>
        <v>6</v>
      </c>
      <c r="C855">
        <v>0</v>
      </c>
      <c r="D855">
        <v>1</v>
      </c>
      <c r="E855" t="s">
        <v>1262</v>
      </c>
      <c r="G855" t="b">
        <f>COUNTA(_xlfn.TEXTSPLIT(keywords_copy[[#This Row],[processed]]," "))=1</f>
        <v>1</v>
      </c>
      <c r="H855" t="s">
        <v>28</v>
      </c>
      <c r="I855" s="2" t="s">
        <v>28</v>
      </c>
      <c r="J855" t="s">
        <v>517</v>
      </c>
      <c r="K855" cm="1">
        <f t="array" ref="K855">SUM(--((_xlfn.REGEXTEST(keywords_copy[keyword], "\b" &amp; keywords_copy[[#This Row],[keyword]] &amp; ".*")) * (keywords_copy[keep]=1) * (keywords_copy[QA]=keywords_copy[[#This Row],[QA]]) *  (keywords_copy[Redundant]&lt;&gt;1)))</f>
        <v>1</v>
      </c>
      <c r="L855" t="str" cm="1">
        <f t="array" ref="L855">_xlfn.TEXTJOIN(", ", TRUE, _xlfn._xlws.FILTER(keywords_copy[keyword], (_xlfn.REGEXTEST(keywords_copy[keyword], "\b" &amp; keywords_copy[[#This Row],[keyword]] &amp; ".*")) * (keywords_copy[keep]=1)  * (keywords_copy[QA]=keywords_copy[[#This Row],[QA]]) *  (keywords_copy[Redundant]&lt;&gt;1), ""))</f>
        <v>integr</v>
      </c>
      <c r="M855" cm="1">
        <f t="array" ref="M855">SUM(--(RIGHT(_xlfn.TEXTSPLIT(keywords_copy[[#This Row],[processed]], ," "), 1) = "I"))</f>
        <v>0</v>
      </c>
      <c r="N855" cm="1">
        <f t="array" ref="N855">SUM(--(RIGHT(_xlfn.TEXTSPLIT(keywords_copy[[#This Row],[processed]], ," "), 2) = "bl"))</f>
        <v>0</v>
      </c>
      <c r="O855" cm="1">
        <f t="array" ref="O855">SUM(--(ISNUMBER(SEARCH(keywords_copy[[#This Row],[keyword]], keywords_copy[keyword]))))</f>
        <v>9</v>
      </c>
      <c r="P855" t="str" cm="1">
        <f t="array" ref="P855">_xlfn.TEXTJOIN(", ", TRUE, _xlfn._xlws.FILTER(keywords_copy[keyword], ISNUMBER(SEARCH(keywords_copy[[#This Row],[keyword]], keywords_copy[keyword])), ""))</f>
        <v>compon integr, integr, integr, integr, integr, integr, integr test, integr, integr</v>
      </c>
      <c r="Q855" cm="1">
        <f t="array" ref="Q855">SUM(--((_xlfn.REGEXTEST(keywords_copy[keyword], "^" &amp; keywords_copy[[#This Row],[keyword]] &amp; ".*")) * (keywords_copy[keep]=1) ))</f>
        <v>8</v>
      </c>
      <c r="R855" t="str" cm="1">
        <f t="array" ref="R855">_xlfn.TEXTJOIN(", ", TRUE, _xlfn._xlws.FILTER(keywords_copy[keyword], (_xlfn.REGEXTEST(keywords_copy[keyword], "^" &amp; keywords_copy[[#This Row],[keyword]] &amp; ".*")) * (keywords_copy[keep]=1), ""))</f>
        <v>integr, integr, integr, integr, integr, integr test, integr, integr</v>
      </c>
      <c r="S855" t="str" cm="1">
        <f t="array" ref="S85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56" spans="1:19" hidden="1" x14ac:dyDescent="0.3">
      <c r="A856" t="str">
        <f>IF(NOT(ISBLANK(keywords_copy[[#This Row],[correct value]])), keywords_copy[[#This Row],[correct value]], keywords_copy[[#This Row],[processed]])</f>
        <v>soa</v>
      </c>
      <c r="B856">
        <f>LEN(keywords_copy[[#This Row],[keyword]])</f>
        <v>3</v>
      </c>
      <c r="C856">
        <v>0</v>
      </c>
      <c r="D856">
        <v>1</v>
      </c>
      <c r="E856" t="s">
        <v>541</v>
      </c>
      <c r="G856" t="b">
        <f>COUNTA(_xlfn.TEXTSPLIT(keywords_copy[[#This Row],[processed]]," "))=1</f>
        <v>1</v>
      </c>
      <c r="H856" t="s">
        <v>520</v>
      </c>
      <c r="I856" s="2" t="s">
        <v>521</v>
      </c>
      <c r="K856" cm="1">
        <f t="array" ref="K856">SUM(--((_xlfn.REGEXTEST(keywords_copy[keyword], "\b" &amp; keywords_copy[[#This Row],[keyword]] &amp; ".*")) * (keywords_copy[keep]=1) * (keywords_copy[QA]=keywords_copy[[#This Row],[QA]]) *  (keywords_copy[Redundant]&lt;&gt;1)))</f>
        <v>1</v>
      </c>
      <c r="L856" t="str" cm="1">
        <f t="array" ref="L856">_xlfn.TEXTJOIN(", ", TRUE, _xlfn._xlws.FILTER(keywords_copy[keyword], (_xlfn.REGEXTEST(keywords_copy[keyword], "\b" &amp; keywords_copy[[#This Row],[keyword]] &amp; ".*")) * (keywords_copy[keep]=1)  * (keywords_copy[QA]=keywords_copy[[#This Row],[QA]]) *  (keywords_copy[Redundant]&lt;&gt;1), ""))</f>
        <v>soa</v>
      </c>
      <c r="M856" cm="1">
        <f t="array" ref="M856">SUM(--(RIGHT(_xlfn.TEXTSPLIT(keywords_copy[[#This Row],[processed]], ," "), 1) = "I"))</f>
        <v>0</v>
      </c>
      <c r="N856" cm="1">
        <f t="array" ref="N856">SUM(--(RIGHT(_xlfn.TEXTSPLIT(keywords_copy[[#This Row],[processed]], ," "), 2) = "bl"))</f>
        <v>0</v>
      </c>
      <c r="O856" cm="1">
        <f t="array" ref="O856">SUM(--(ISNUMBER(SEARCH(keywords_copy[[#This Row],[keyword]], keywords_copy[keyword]))))</f>
        <v>2</v>
      </c>
      <c r="P856" t="str" cm="1">
        <f t="array" ref="P856">_xlfn.TEXTJOIN(", ", TRUE, _xlfn._xlws.FILTER(keywords_copy[keyword], ISNUMBER(SEARCH(keywords_copy[[#This Row],[keyword]], keywords_copy[keyword])), ""))</f>
        <v>soa, soap</v>
      </c>
      <c r="Q856" cm="1">
        <f t="array" ref="Q856">SUM(--((_xlfn.REGEXTEST(keywords_copy[keyword], "^" &amp; keywords_copy[[#This Row],[keyword]] &amp; ".*")) * (keywords_copy[keep]=1) ))</f>
        <v>2</v>
      </c>
      <c r="R856" t="str" cm="1">
        <f t="array" ref="R856">_xlfn.TEXTJOIN(", ", TRUE, _xlfn._xlws.FILTER(keywords_copy[keyword], (_xlfn.REGEXTEST(keywords_copy[keyword], "^" &amp; keywords_copy[[#This Row],[keyword]] &amp; ".*")) * (keywords_copy[keep]=1), ""))</f>
        <v>soa, soap</v>
      </c>
      <c r="S856" t="str" cm="1">
        <f t="array" ref="S856">""""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57" spans="1:19" hidden="1" x14ac:dyDescent="0.3">
      <c r="A857" t="str">
        <f>IF(NOT(ISBLANK(keywords_copy[[#This Row],[correct value]])), keywords_copy[[#This Row],[correct value]], keywords_copy[[#This Row],[processed]])</f>
        <v>soap</v>
      </c>
      <c r="B857">
        <f>LEN(keywords_copy[[#This Row],[keyword]])</f>
        <v>4</v>
      </c>
      <c r="C857">
        <v>0</v>
      </c>
      <c r="D857">
        <v>1</v>
      </c>
      <c r="E857" t="s">
        <v>115</v>
      </c>
      <c r="G857" t="b">
        <f>COUNTA(_xlfn.TEXTSPLIT(keywords_copy[[#This Row],[processed]]," "))=1</f>
        <v>1</v>
      </c>
      <c r="H857" t="s">
        <v>43</v>
      </c>
      <c r="I857" s="2" t="s">
        <v>107</v>
      </c>
      <c r="K857" cm="1">
        <f t="array" ref="K857">SUM(--((_xlfn.REGEXTEST(keywords_copy[keyword], "\b" &amp; keywords_copy[[#This Row],[keyword]] &amp; ".*")) * (keywords_copy[keep]=1) * (keywords_copy[QA]=keywords_copy[[#This Row],[QA]]) *  (keywords_copy[Redundant]&lt;&gt;1)))</f>
        <v>1</v>
      </c>
      <c r="L857" t="str" cm="1">
        <f t="array" ref="L857">_xlfn.TEXTJOIN(", ", TRUE, _xlfn._xlws.FILTER(keywords_copy[keyword], (_xlfn.REGEXTEST(keywords_copy[keyword], "\b" &amp; keywords_copy[[#This Row],[keyword]] &amp; ".*")) * (keywords_copy[keep]=1)  * (keywords_copy[QA]=keywords_copy[[#This Row],[QA]]) *  (keywords_copy[Redundant]&lt;&gt;1), ""))</f>
        <v>soap</v>
      </c>
      <c r="M857" cm="1">
        <f t="array" ref="M857">SUM(--(RIGHT(_xlfn.TEXTSPLIT(keywords_copy[[#This Row],[processed]], ," "), 1) = "I"))</f>
        <v>0</v>
      </c>
      <c r="N857" cm="1">
        <f t="array" ref="N857">SUM(--(RIGHT(_xlfn.TEXTSPLIT(keywords_copy[[#This Row],[processed]], ," "), 2) = "bl"))</f>
        <v>0</v>
      </c>
      <c r="O857" cm="1">
        <f t="array" ref="O857">SUM(--(ISNUMBER(SEARCH(keywords_copy[[#This Row],[keyword]], keywords_copy[keyword]))))</f>
        <v>1</v>
      </c>
      <c r="P857" t="str" cm="1">
        <f t="array" ref="P857">_xlfn.TEXTJOIN(", ", TRUE, _xlfn._xlws.FILTER(keywords_copy[keyword], ISNUMBER(SEARCH(keywords_copy[[#This Row],[keyword]], keywords_copy[keyword])), ""))</f>
        <v>soap</v>
      </c>
      <c r="Q857" cm="1">
        <f t="array" ref="Q857">SUM(--((_xlfn.REGEXTEST(keywords_copy[keyword], "^" &amp; keywords_copy[[#This Row],[keyword]] &amp; ".*")) * (keywords_copy[keep]=1) ))</f>
        <v>1</v>
      </c>
      <c r="R857" t="str" cm="1">
        <f t="array" ref="R857">_xlfn.TEXTJOIN(", ", TRUE, _xlfn._xlws.FILTER(keywords_copy[keyword], (_xlfn.REGEXTEST(keywords_copy[keyword], "^" &amp; keywords_copy[[#This Row],[keyword]] &amp; ".*")) * (keywords_copy[keep]=1), ""))</f>
        <v>soap</v>
      </c>
      <c r="S857" t="str" cm="1">
        <f t="array" ref="S857">""""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58" spans="1:19" hidden="1" x14ac:dyDescent="0.3">
      <c r="A858" t="str">
        <f>IF(NOT(ISBLANK(keywords_copy[[#This Row],[correct value]])), keywords_copy[[#This Row],[correct value]], keywords_copy[[#This Row],[processed]])</f>
        <v>nist</v>
      </c>
      <c r="B858">
        <f>LEN(keywords_copy[[#This Row],[keyword]])</f>
        <v>4</v>
      </c>
      <c r="C858">
        <v>0</v>
      </c>
      <c r="D858">
        <v>1</v>
      </c>
      <c r="E858" t="s">
        <v>1184</v>
      </c>
      <c r="G858" t="b">
        <f>COUNTA(_xlfn.TEXTSPLIT(keywords_copy[[#This Row],[processed]]," "))=1</f>
        <v>1</v>
      </c>
      <c r="H858" t="s">
        <v>1041</v>
      </c>
      <c r="I858" s="2" t="s">
        <v>1042</v>
      </c>
      <c r="K858" cm="1">
        <f t="array" ref="K858">SUM(--((_xlfn.REGEXTEST(keywords_copy[keyword], "\b" &amp; keywords_copy[[#This Row],[keyword]] &amp; ".*")) * (keywords_copy[keep]=1) * (keywords_copy[QA]=keywords_copy[[#This Row],[QA]]) *  (keywords_copy[Redundant]&lt;&gt;1)))</f>
        <v>1</v>
      </c>
      <c r="L858" t="str" cm="1">
        <f t="array" ref="L858">_xlfn.TEXTJOIN(", ", TRUE, _xlfn._xlws.FILTER(keywords_copy[keyword], (_xlfn.REGEXTEST(keywords_copy[keyword], "\b" &amp; keywords_copy[[#This Row],[keyword]] &amp; ".*")) * (keywords_copy[keep]=1)  * (keywords_copy[QA]=keywords_copy[[#This Row],[QA]]) *  (keywords_copy[Redundant]&lt;&gt;1), ""))</f>
        <v>nist</v>
      </c>
      <c r="M858" cm="1">
        <f t="array" ref="M858">SUM(--(RIGHT(_xlfn.TEXTSPLIT(keywords_copy[[#This Row],[processed]], ," "), 1) = "I"))</f>
        <v>0</v>
      </c>
      <c r="N858" cm="1">
        <f t="array" ref="N858">SUM(--(RIGHT(_xlfn.TEXTSPLIT(keywords_copy[[#This Row],[processed]], ," "), 2) = "bl"))</f>
        <v>0</v>
      </c>
      <c r="O858" cm="1">
        <f t="array" ref="O858">SUM(--(ISNUMBER(SEARCH(keywords_copy[[#This Row],[keyword]], keywords_copy[keyword]))))</f>
        <v>1</v>
      </c>
      <c r="P858" t="str" cm="1">
        <f t="array" ref="P858">_xlfn.TEXTJOIN(", ", TRUE, _xlfn._xlws.FILTER(keywords_copy[keyword], ISNUMBER(SEARCH(keywords_copy[[#This Row],[keyword]], keywords_copy[keyword])), ""))</f>
        <v>nist</v>
      </c>
      <c r="Q858" cm="1">
        <f t="array" ref="Q858">SUM(--((_xlfn.REGEXTEST(keywords_copy[keyword], "^" &amp; keywords_copy[[#This Row],[keyword]] &amp; ".*")) * (keywords_copy[keep]=1) ))</f>
        <v>1</v>
      </c>
      <c r="R858" t="str" cm="1">
        <f t="array" ref="R858">_xlfn.TEXTJOIN(", ", TRUE, _xlfn._xlws.FILTER(keywords_copy[keyword], (_xlfn.REGEXTEST(keywords_copy[keyword], "^" &amp; keywords_copy[[#This Row],[keyword]] &amp; ".*")) * (keywords_copy[keep]=1), ""))</f>
        <v>nist</v>
      </c>
      <c r="S858" t="str" cm="1">
        <f t="array" ref="S85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59" spans="1:19" hidden="1" x14ac:dyDescent="0.3">
      <c r="A859" t="str">
        <f>IF(NOT(ISBLANK(keywords_copy[[#This Row],[correct value]])), keywords_copy[[#This Row],[correct value]], keywords_copy[[#This Row],[processed]])</f>
        <v>socket</v>
      </c>
      <c r="B859">
        <f>LEN(keywords_copy[[#This Row],[keyword]])</f>
        <v>6</v>
      </c>
      <c r="C859">
        <v>0</v>
      </c>
      <c r="D859">
        <v>1</v>
      </c>
      <c r="E859" t="s">
        <v>115</v>
      </c>
      <c r="G859" t="b">
        <f>COUNTA(_xlfn.TEXTSPLIT(keywords_copy[[#This Row],[processed]]," "))=1</f>
        <v>1</v>
      </c>
      <c r="H859" t="s">
        <v>66</v>
      </c>
      <c r="I859" s="2" t="s">
        <v>66</v>
      </c>
      <c r="K859" cm="1">
        <f t="array" ref="K859">SUM(--((_xlfn.REGEXTEST(keywords_copy[keyword], "\b" &amp; keywords_copy[[#This Row],[keyword]] &amp; ".*")) * (keywords_copy[keep]=1) * (keywords_copy[QA]=keywords_copy[[#This Row],[QA]]) *  (keywords_copy[Redundant]&lt;&gt;1)))</f>
        <v>1</v>
      </c>
      <c r="L859" t="str" cm="1">
        <f t="array" ref="L859">_xlfn.TEXTJOIN(", ", TRUE, _xlfn._xlws.FILTER(keywords_copy[keyword], (_xlfn.REGEXTEST(keywords_copy[keyword], "\b" &amp; keywords_copy[[#This Row],[keyword]] &amp; ".*")) * (keywords_copy[keep]=1)  * (keywords_copy[QA]=keywords_copy[[#This Row],[QA]]) *  (keywords_copy[Redundant]&lt;&gt;1), ""))</f>
        <v>socket</v>
      </c>
      <c r="M859" cm="1">
        <f t="array" ref="M859">SUM(--(RIGHT(_xlfn.TEXTSPLIT(keywords_copy[[#This Row],[processed]], ," "), 1) = "I"))</f>
        <v>0</v>
      </c>
      <c r="N859" cm="1">
        <f t="array" ref="N859">SUM(--(RIGHT(_xlfn.TEXTSPLIT(keywords_copy[[#This Row],[processed]], ," "), 2) = "bl"))</f>
        <v>0</v>
      </c>
      <c r="O859" cm="1">
        <f t="array" ref="O859">SUM(--(ISNUMBER(SEARCH(keywords_copy[[#This Row],[keyword]], keywords_copy[keyword]))))</f>
        <v>1</v>
      </c>
      <c r="P859" t="str" cm="1">
        <f t="array" ref="P859">_xlfn.TEXTJOIN(", ", TRUE, _xlfn._xlws.FILTER(keywords_copy[keyword], ISNUMBER(SEARCH(keywords_copy[[#This Row],[keyword]], keywords_copy[keyword])), ""))</f>
        <v>socket</v>
      </c>
      <c r="Q859" cm="1">
        <f t="array" ref="Q859">SUM(--((_xlfn.REGEXTEST(keywords_copy[keyword], "^" &amp; keywords_copy[[#This Row],[keyword]] &amp; ".*")) * (keywords_copy[keep]=1) ))</f>
        <v>1</v>
      </c>
      <c r="R859" t="str" cm="1">
        <f t="array" ref="R859">_xlfn.TEXTJOIN(", ", TRUE, _xlfn._xlws.FILTER(keywords_copy[keyword], (_xlfn.REGEXTEST(keywords_copy[keyword], "^" &amp; keywords_copy[[#This Row],[keyword]] &amp; ".*")) * (keywords_copy[keep]=1), ""))</f>
        <v>socket</v>
      </c>
      <c r="S859" t="str" cm="1">
        <f t="array" ref="S85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60" spans="1:19" hidden="1" x14ac:dyDescent="0.3">
      <c r="A860" t="str">
        <f>IF(NOT(ISBLANK(keywords_copy[[#This Row],[correct value]])), keywords_copy[[#This Row],[correct value]], keywords_copy[[#This Row],[processed]])</f>
        <v>softwar architectur analys</v>
      </c>
      <c r="B860">
        <f>LEN(keywords_copy[[#This Row],[keyword]])</f>
        <v>26</v>
      </c>
      <c r="C860">
        <v>1</v>
      </c>
      <c r="D860">
        <v>1</v>
      </c>
      <c r="E860" t="s">
        <v>541</v>
      </c>
      <c r="F860">
        <v>1</v>
      </c>
      <c r="G860" t="b">
        <f>COUNTA(_xlfn.TEXTSPLIT(keywords_copy[[#This Row],[processed]]," "))=1</f>
        <v>0</v>
      </c>
      <c r="H860" t="s">
        <v>618</v>
      </c>
      <c r="I860" s="2" t="s">
        <v>619</v>
      </c>
      <c r="J860" t="s">
        <v>1403</v>
      </c>
      <c r="K860" cm="1">
        <f t="array" ref="K860">SUM(--((_xlfn.REGEXTEST(keywords_copy[keyword], "\b" &amp; keywords_copy[[#This Row],[keyword]] &amp; ".*")) * (keywords_copy[keep]=1) * (keywords_copy[QA]=keywords_copy[[#This Row],[QA]]) *  (keywords_copy[Redundant]&lt;&gt;1)))</f>
        <v>0</v>
      </c>
      <c r="L860" t="str" cm="1">
        <f t="array" ref="L860">_xlfn.TEXTJOIN(", ", TRUE, _xlfn._xlws.FILTER(keywords_copy[keyword], (_xlfn.REGEXTEST(keywords_copy[keyword], "\b" &amp; keywords_copy[[#This Row],[keyword]] &amp; ".*")) * (keywords_copy[keep]=1)  * (keywords_copy[QA]=keywords_copy[[#This Row],[QA]]) *  (keywords_copy[Redundant]&lt;&gt;1), ""))</f>
        <v/>
      </c>
      <c r="M860" cm="1">
        <f t="array" ref="M860">SUM(--(RIGHT(_xlfn.TEXTSPLIT(keywords_copy[[#This Row],[processed]], ," "), 1) = "I"))</f>
        <v>1</v>
      </c>
      <c r="N860" cm="1">
        <f t="array" ref="N860">SUM(--(RIGHT(_xlfn.TEXTSPLIT(keywords_copy[[#This Row],[processed]], ," "), 2) = "bl"))</f>
        <v>0</v>
      </c>
      <c r="O860" cm="1">
        <f t="array" ref="O860">SUM(--(ISNUMBER(SEARCH(keywords_copy[[#This Row],[keyword]], keywords_copy[keyword]))))</f>
        <v>1</v>
      </c>
      <c r="P860" t="str" cm="1">
        <f t="array" ref="P860">_xlfn.TEXTJOIN(", ", TRUE, _xlfn._xlws.FILTER(keywords_copy[keyword], ISNUMBER(SEARCH(keywords_copy[[#This Row],[keyword]], keywords_copy[keyword])), ""))</f>
        <v>softwar architectur analys</v>
      </c>
      <c r="Q860" cm="1">
        <f t="array" ref="Q860">SUM(--((_xlfn.REGEXTEST(keywords_copy[keyword], "^" &amp; keywords_copy[[#This Row],[keyword]] &amp; ".*")) * (keywords_copy[keep]=1) ))</f>
        <v>1</v>
      </c>
      <c r="R860" t="str" cm="1">
        <f t="array" ref="R860">_xlfn.TEXTJOIN(", ", TRUE, _xlfn._xlws.FILTER(keywords_copy[keyword], (_xlfn.REGEXTEST(keywords_copy[keyword], "^" &amp; keywords_copy[[#This Row],[keyword]] &amp; ".*")) * (keywords_copy[keep]=1), ""))</f>
        <v>softwar architectur analys</v>
      </c>
      <c r="S860" t="str" cm="1">
        <f t="array" ref="S86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1" spans="1:19" hidden="1" x14ac:dyDescent="0.3">
      <c r="A861" t="str">
        <f>IF(NOT(ISBLANK(keywords_copy[[#This Row],[correct value]])), keywords_copy[[#This Row],[correct value]], keywords_copy[[#This Row],[processed]])</f>
        <v>softwar chang</v>
      </c>
      <c r="B861">
        <f>LEN(keywords_copy[[#This Row],[keyword]])</f>
        <v>13</v>
      </c>
      <c r="C861">
        <v>1</v>
      </c>
      <c r="D861">
        <v>1</v>
      </c>
      <c r="E861" t="s">
        <v>541</v>
      </c>
      <c r="G861" t="b">
        <f>COUNTA(_xlfn.TEXTSPLIT(keywords_copy[[#This Row],[processed]]," "))=1</f>
        <v>0</v>
      </c>
      <c r="H861" t="s">
        <v>558</v>
      </c>
      <c r="I861" s="2" t="s">
        <v>559</v>
      </c>
      <c r="K861" cm="1">
        <f t="array" ref="K861">SUM(--((_xlfn.REGEXTEST(keywords_copy[keyword], "\b" &amp; keywords_copy[[#This Row],[keyword]] &amp; ".*")) * (keywords_copy[keep]=1) * (keywords_copy[QA]=keywords_copy[[#This Row],[QA]]) *  (keywords_copy[Redundant]&lt;&gt;1)))</f>
        <v>1</v>
      </c>
      <c r="L861" t="str" cm="1">
        <f t="array" ref="L861">_xlfn.TEXTJOIN(", ", TRUE, _xlfn._xlws.FILTER(keywords_copy[keyword], (_xlfn.REGEXTEST(keywords_copy[keyword], "\b" &amp; keywords_copy[[#This Row],[keyword]] &amp; ".*")) * (keywords_copy[keep]=1)  * (keywords_copy[QA]=keywords_copy[[#This Row],[QA]]) *  (keywords_copy[Redundant]&lt;&gt;1), ""))</f>
        <v>softwar chang</v>
      </c>
      <c r="M861" cm="1">
        <f t="array" ref="M861">SUM(--(RIGHT(_xlfn.TEXTSPLIT(keywords_copy[[#This Row],[processed]], ," "), 1) = "I"))</f>
        <v>0</v>
      </c>
      <c r="N861" cm="1">
        <f t="array" ref="N861">SUM(--(RIGHT(_xlfn.TEXTSPLIT(keywords_copy[[#This Row],[processed]], ," "), 2) = "bl"))</f>
        <v>0</v>
      </c>
      <c r="O861" cm="1">
        <f t="array" ref="O861">SUM(--(ISNUMBER(SEARCH(keywords_copy[[#This Row],[keyword]], keywords_copy[keyword]))))</f>
        <v>2</v>
      </c>
      <c r="P861" t="str" cm="1">
        <f t="array" ref="P861">_xlfn.TEXTJOIN(", ", TRUE, _xlfn._xlws.FILTER(keywords_copy[keyword], ISNUMBER(SEARCH(keywords_copy[[#This Row],[keyword]], keywords_copy[keyword])), ""))</f>
        <v>softwar chang, softwar chang project</v>
      </c>
      <c r="Q861" cm="1">
        <f t="array" ref="Q861">SUM(--((_xlfn.REGEXTEST(keywords_copy[keyword], "^" &amp; keywords_copy[[#This Row],[keyword]] &amp; ".*")) * (keywords_copy[keep]=1) ))</f>
        <v>2</v>
      </c>
      <c r="R861" t="str" cm="1">
        <f t="array" ref="R861">_xlfn.TEXTJOIN(", ", TRUE, _xlfn._xlws.FILTER(keywords_copy[keyword], (_xlfn.REGEXTEST(keywords_copy[keyword], "^" &amp; keywords_copy[[#This Row],[keyword]] &amp; ".*")) * (keywords_copy[keep]=1), ""))</f>
        <v>softwar chang, softwar chang project</v>
      </c>
      <c r="S861" t="str" cm="1">
        <f t="array" ref="S86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2" spans="1:19" hidden="1" x14ac:dyDescent="0.3">
      <c r="A862" t="str">
        <f>IF(NOT(ISBLANK(keywords_copy[[#This Row],[correct value]])), keywords_copy[[#This Row],[correct value]], keywords_copy[[#This Row],[processed]])</f>
        <v>softwar chang project</v>
      </c>
      <c r="B862">
        <f>LEN(keywords_copy[[#This Row],[keyword]])</f>
        <v>21</v>
      </c>
      <c r="C862">
        <v>1</v>
      </c>
      <c r="D862">
        <v>1</v>
      </c>
      <c r="E862" t="s">
        <v>541</v>
      </c>
      <c r="F862">
        <v>1</v>
      </c>
      <c r="G862" t="b">
        <f>COUNTA(_xlfn.TEXTSPLIT(keywords_copy[[#This Row],[processed]]," "))=1</f>
        <v>0</v>
      </c>
      <c r="H862" t="s">
        <v>622</v>
      </c>
      <c r="I862" s="2" t="s">
        <v>623</v>
      </c>
      <c r="K862" cm="1">
        <f t="array" ref="K862">SUM(--((_xlfn.REGEXTEST(keywords_copy[keyword], "\b" &amp; keywords_copy[[#This Row],[keyword]] &amp; ".*")) * (keywords_copy[keep]=1) * (keywords_copy[QA]=keywords_copy[[#This Row],[QA]]) *  (keywords_copy[Redundant]&lt;&gt;1)))</f>
        <v>0</v>
      </c>
      <c r="L862" t="str" cm="1">
        <f t="array" ref="L862">_xlfn.TEXTJOIN(", ", TRUE, _xlfn._xlws.FILTER(keywords_copy[keyword], (_xlfn.REGEXTEST(keywords_copy[keyword], "\b" &amp; keywords_copy[[#This Row],[keyword]] &amp; ".*")) * (keywords_copy[keep]=1)  * (keywords_copy[QA]=keywords_copy[[#This Row],[QA]]) *  (keywords_copy[Redundant]&lt;&gt;1), ""))</f>
        <v/>
      </c>
      <c r="M862" cm="1">
        <f t="array" ref="M862">SUM(--(RIGHT(_xlfn.TEXTSPLIT(keywords_copy[[#This Row],[processed]], ," "), 1) = "I"))</f>
        <v>0</v>
      </c>
      <c r="N862" cm="1">
        <f t="array" ref="N862">SUM(--(RIGHT(_xlfn.TEXTSPLIT(keywords_copy[[#This Row],[processed]], ," "), 2) = "bl"))</f>
        <v>0</v>
      </c>
      <c r="O862" cm="1">
        <f t="array" ref="O862">SUM(--(ISNUMBER(SEARCH(keywords_copy[[#This Row],[keyword]], keywords_copy[keyword]))))</f>
        <v>1</v>
      </c>
      <c r="P862" t="str" cm="1">
        <f t="array" ref="P862">_xlfn.TEXTJOIN(", ", TRUE, _xlfn._xlws.FILTER(keywords_copy[keyword], ISNUMBER(SEARCH(keywords_copy[[#This Row],[keyword]], keywords_copy[keyword])), ""))</f>
        <v>softwar chang project</v>
      </c>
      <c r="Q862" cm="1">
        <f t="array" ref="Q862">SUM(--((_xlfn.REGEXTEST(keywords_copy[keyword], "^" &amp; keywords_copy[[#This Row],[keyword]] &amp; ".*")) * (keywords_copy[keep]=1) ))</f>
        <v>1</v>
      </c>
      <c r="R862" t="str" cm="1">
        <f t="array" ref="R862">_xlfn.TEXTJOIN(", ", TRUE, _xlfn._xlws.FILTER(keywords_copy[keyword], (_xlfn.REGEXTEST(keywords_copy[keyword], "^" &amp; keywords_copy[[#This Row],[keyword]] &amp; ".*")) * (keywords_copy[keep]=1), ""))</f>
        <v>softwar chang project</v>
      </c>
      <c r="S862" t="str" cm="1">
        <f t="array" ref="S86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3" spans="1:19" hidden="1" x14ac:dyDescent="0.3">
      <c r="A863" t="str">
        <f>IF(NOT(ISBLANK(keywords_copy[[#This Row],[correct value]])), keywords_copy[[#This Row],[correct value]], keywords_copy[[#This Row],[processed]])</f>
        <v>softwar evolv</v>
      </c>
      <c r="B863">
        <f>LEN(keywords_copy[[#This Row],[keyword]])</f>
        <v>13</v>
      </c>
      <c r="C863">
        <v>1</v>
      </c>
      <c r="D863">
        <v>1</v>
      </c>
      <c r="E863" t="s">
        <v>492</v>
      </c>
      <c r="G863" t="b">
        <f>COUNTA(_xlfn.TEXTSPLIT(keywords_copy[[#This Row],[processed]]," "))=1</f>
        <v>0</v>
      </c>
      <c r="H863" t="s">
        <v>478</v>
      </c>
      <c r="I863" s="2" t="s">
        <v>479</v>
      </c>
      <c r="K863" cm="1">
        <f t="array" ref="K863">SUM(--((_xlfn.REGEXTEST(keywords_copy[keyword], "\b" &amp; keywords_copy[[#This Row],[keyword]] &amp; ".*")) * (keywords_copy[keep]=1) * (keywords_copy[QA]=keywords_copy[[#This Row],[QA]]) *  (keywords_copy[Redundant]&lt;&gt;1)))</f>
        <v>1</v>
      </c>
      <c r="L863" t="str" cm="1">
        <f t="array" ref="L863">_xlfn.TEXTJOIN(", ", TRUE, _xlfn._xlws.FILTER(keywords_copy[keyword], (_xlfn.REGEXTEST(keywords_copy[keyword], "\b" &amp; keywords_copy[[#This Row],[keyword]] &amp; ".*")) * (keywords_copy[keep]=1)  * (keywords_copy[QA]=keywords_copy[[#This Row],[QA]]) *  (keywords_copy[Redundant]&lt;&gt;1), ""))</f>
        <v>softwar evolv</v>
      </c>
      <c r="M863" cm="1">
        <f t="array" ref="M863">SUM(--(RIGHT(_xlfn.TEXTSPLIT(keywords_copy[[#This Row],[processed]], ," "), 1) = "I"))</f>
        <v>0</v>
      </c>
      <c r="N863" cm="1">
        <f t="array" ref="N863">SUM(--(RIGHT(_xlfn.TEXTSPLIT(keywords_copy[[#This Row],[processed]], ," "), 2) = "bl"))</f>
        <v>0</v>
      </c>
      <c r="O863" cm="1">
        <f t="array" ref="O863">SUM(--(ISNUMBER(SEARCH(keywords_copy[[#This Row],[keyword]], keywords_copy[keyword]))))</f>
        <v>1</v>
      </c>
      <c r="P863" t="str" cm="1">
        <f t="array" ref="P863">_xlfn.TEXTJOIN(", ", TRUE, _xlfn._xlws.FILTER(keywords_copy[keyword], ISNUMBER(SEARCH(keywords_copy[[#This Row],[keyword]], keywords_copy[keyword])), ""))</f>
        <v>softwar evolv</v>
      </c>
      <c r="Q863" cm="1">
        <f t="array" ref="Q863">SUM(--((_xlfn.REGEXTEST(keywords_copy[keyword], "^" &amp; keywords_copy[[#This Row],[keyword]] &amp; ".*")) * (keywords_copy[keep]=1) ))</f>
        <v>1</v>
      </c>
      <c r="R863" t="str" cm="1">
        <f t="array" ref="R863">_xlfn.TEXTJOIN(", ", TRUE, _xlfn._xlws.FILTER(keywords_copy[keyword], (_xlfn.REGEXTEST(keywords_copy[keyword], "^" &amp; keywords_copy[[#This Row],[keyword]] &amp; ".*")) * (keywords_copy[keep]=1), ""))</f>
        <v>softwar evolv</v>
      </c>
      <c r="S863" t="str" cm="1">
        <f t="array" ref="S86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64" spans="1:19" hidden="1" x14ac:dyDescent="0.3">
      <c r="A864" t="str">
        <f>IF(NOT(ISBLANK(keywords_copy[[#This Row],[correct value]])), keywords_copy[[#This Row],[correct value]], keywords_copy[[#This Row],[processed]])</f>
        <v>softwar mainten</v>
      </c>
      <c r="B864">
        <f>LEN(keywords_copy[[#This Row],[keyword]])</f>
        <v>15</v>
      </c>
      <c r="C864">
        <v>1</v>
      </c>
      <c r="D864">
        <v>1</v>
      </c>
      <c r="E864" t="s">
        <v>541</v>
      </c>
      <c r="G864" t="b">
        <f>COUNTA(_xlfn.TEXTSPLIT(keywords_copy[[#This Row],[processed]]," "))=1</f>
        <v>0</v>
      </c>
      <c r="H864" t="s">
        <v>600</v>
      </c>
      <c r="I864" s="2" t="s">
        <v>601</v>
      </c>
      <c r="K864" cm="1">
        <f t="array" ref="K864">SUM(--((_xlfn.REGEXTEST(keywords_copy[keyword], "\b" &amp; keywords_copy[[#This Row],[keyword]] &amp; ".*")) * (keywords_copy[keep]=1) * (keywords_copy[QA]=keywords_copy[[#This Row],[QA]]) *  (keywords_copy[Redundant]&lt;&gt;1)))</f>
        <v>1</v>
      </c>
      <c r="L864" t="str" cm="1">
        <f t="array" ref="L864">_xlfn.TEXTJOIN(", ", TRUE, _xlfn._xlws.FILTER(keywords_copy[keyword], (_xlfn.REGEXTEST(keywords_copy[keyword], "\b" &amp; keywords_copy[[#This Row],[keyword]] &amp; ".*")) * (keywords_copy[keep]=1)  * (keywords_copy[QA]=keywords_copy[[#This Row],[QA]]) *  (keywords_copy[Redundant]&lt;&gt;1), ""))</f>
        <v>softwar mainten</v>
      </c>
      <c r="M864" cm="1">
        <f t="array" ref="M864">SUM(--(RIGHT(_xlfn.TEXTSPLIT(keywords_copy[[#This Row],[processed]], ," "), 1) = "I"))</f>
        <v>0</v>
      </c>
      <c r="N864" cm="1">
        <f t="array" ref="N864">SUM(--(RIGHT(_xlfn.TEXTSPLIT(keywords_copy[[#This Row],[processed]], ," "), 2) = "bl"))</f>
        <v>0</v>
      </c>
      <c r="O864" cm="1">
        <f t="array" ref="O864">SUM(--(ISNUMBER(SEARCH(keywords_copy[[#This Row],[keyword]], keywords_copy[keyword]))))</f>
        <v>1</v>
      </c>
      <c r="P864" t="str" cm="1">
        <f t="array" ref="P864">_xlfn.TEXTJOIN(", ", TRUE, _xlfn._xlws.FILTER(keywords_copy[keyword], ISNUMBER(SEARCH(keywords_copy[[#This Row],[keyword]], keywords_copy[keyword])), ""))</f>
        <v>softwar mainten</v>
      </c>
      <c r="Q864" cm="1">
        <f t="array" ref="Q864">SUM(--((_xlfn.REGEXTEST(keywords_copy[keyword], "^" &amp; keywords_copy[[#This Row],[keyword]] &amp; ".*")) * (keywords_copy[keep]=1) ))</f>
        <v>1</v>
      </c>
      <c r="R864" t="str" cm="1">
        <f t="array" ref="R864">_xlfn.TEXTJOIN(", ", TRUE, _xlfn._xlws.FILTER(keywords_copy[keyword], (_xlfn.REGEXTEST(keywords_copy[keyword], "^" &amp; keywords_copy[[#This Row],[keyword]] &amp; ".*")) * (keywords_copy[keep]=1), ""))</f>
        <v>softwar mainten</v>
      </c>
      <c r="S864" t="str" cm="1">
        <f t="array" ref="S86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865" spans="1:19" hidden="1" x14ac:dyDescent="0.3">
      <c r="A865" t="str">
        <f>IF(NOT(ISBLANK(keywords_copy[[#This Row],[correct value]])), keywords_copy[[#This Row],[correct value]], keywords_copy[[#This Row],[processed]])</f>
        <v>softwar perform</v>
      </c>
      <c r="B865">
        <f>LEN(keywords_copy[[#This Row],[keyword]])</f>
        <v>15</v>
      </c>
      <c r="C865">
        <v>1</v>
      </c>
      <c r="D865">
        <v>1</v>
      </c>
      <c r="E865" t="s">
        <v>746</v>
      </c>
      <c r="F865">
        <v>1</v>
      </c>
      <c r="G865" t="b">
        <f>COUNTA(_xlfn.TEXTSPLIT(keywords_copy[[#This Row],[processed]]," "))=1</f>
        <v>0</v>
      </c>
      <c r="H865" t="s">
        <v>705</v>
      </c>
      <c r="I865" s="2" t="s">
        <v>706</v>
      </c>
      <c r="K865" cm="1">
        <f t="array" ref="K865">SUM(--((_xlfn.REGEXTEST(keywords_copy[keyword], "\b" &amp; keywords_copy[[#This Row],[keyword]] &amp; ".*")) * (keywords_copy[keep]=1) * (keywords_copy[QA]=keywords_copy[[#This Row],[QA]]) *  (keywords_copy[Redundant]&lt;&gt;1)))</f>
        <v>0</v>
      </c>
      <c r="L865" t="str" cm="1">
        <f t="array" ref="L865">_xlfn.TEXTJOIN(", ", TRUE, _xlfn._xlws.FILTER(keywords_copy[keyword], (_xlfn.REGEXTEST(keywords_copy[keyword], "\b" &amp; keywords_copy[[#This Row],[keyword]] &amp; ".*")) * (keywords_copy[keep]=1)  * (keywords_copy[QA]=keywords_copy[[#This Row],[QA]]) *  (keywords_copy[Redundant]&lt;&gt;1), ""))</f>
        <v/>
      </c>
      <c r="M865" cm="1">
        <f t="array" ref="M865">SUM(--(RIGHT(_xlfn.TEXTSPLIT(keywords_copy[[#This Row],[processed]], ," "), 1) = "I"))</f>
        <v>0</v>
      </c>
      <c r="N865" cm="1">
        <f t="array" ref="N865">SUM(--(RIGHT(_xlfn.TEXTSPLIT(keywords_copy[[#This Row],[processed]], ," "), 2) = "bl"))</f>
        <v>0</v>
      </c>
      <c r="O865" cm="1">
        <f t="array" ref="O865">SUM(--(ISNUMBER(SEARCH(keywords_copy[[#This Row],[keyword]], keywords_copy[keyword]))))</f>
        <v>1</v>
      </c>
      <c r="P865" t="str" cm="1">
        <f t="array" ref="P865">_xlfn.TEXTJOIN(", ", TRUE, _xlfn._xlws.FILTER(keywords_copy[keyword], ISNUMBER(SEARCH(keywords_copy[[#This Row],[keyword]], keywords_copy[keyword])), ""))</f>
        <v>softwar perform</v>
      </c>
      <c r="Q865" cm="1">
        <f t="array" ref="Q865">SUM(--((_xlfn.REGEXTEST(keywords_copy[keyword], "^" &amp; keywords_copy[[#This Row],[keyword]] &amp; ".*")) * (keywords_copy[keep]=1) ))</f>
        <v>1</v>
      </c>
      <c r="R865" t="str" cm="1">
        <f t="array" ref="R865">_xlfn.TEXTJOIN(", ", TRUE, _xlfn._xlws.FILTER(keywords_copy[keyword], (_xlfn.REGEXTEST(keywords_copy[keyword], "^" &amp; keywords_copy[[#This Row],[keyword]] &amp; ".*")) * (keywords_copy[keep]=1), ""))</f>
        <v>softwar perform</v>
      </c>
      <c r="S865" t="str" cm="1">
        <f t="array" ref="S865">""""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866" spans="1:19" hidden="1" x14ac:dyDescent="0.3">
      <c r="A866" t="str">
        <f>IF(NOT(ISBLANK(keywords_copy[[#This Row],[correct value]])), keywords_copy[[#This Row],[correct value]], keywords_copy[[#This Row],[processed]])</f>
        <v>softwar reliab</v>
      </c>
      <c r="B866">
        <f>LEN(keywords_copy[[#This Row],[keyword]])</f>
        <v>14</v>
      </c>
      <c r="C866">
        <v>1</v>
      </c>
      <c r="D866">
        <v>1</v>
      </c>
      <c r="E866" t="s">
        <v>861</v>
      </c>
      <c r="F866">
        <v>1</v>
      </c>
      <c r="G866" t="b">
        <f>COUNTA(_xlfn.TEXTSPLIT(keywords_copy[[#This Row],[processed]]," "))=1</f>
        <v>0</v>
      </c>
      <c r="H866" t="s">
        <v>848</v>
      </c>
      <c r="I866" s="2" t="s">
        <v>849</v>
      </c>
      <c r="J866" t="s">
        <v>1452</v>
      </c>
      <c r="K866" cm="1">
        <f t="array" ref="K866">SUM(--((_xlfn.REGEXTEST(keywords_copy[keyword], "\b" &amp; keywords_copy[[#This Row],[keyword]] &amp; ".*")) * (keywords_copy[keep]=1) * (keywords_copy[QA]=keywords_copy[[#This Row],[QA]]) *  (keywords_copy[Redundant]&lt;&gt;1)))</f>
        <v>0</v>
      </c>
      <c r="L866" t="str" cm="1">
        <f t="array" ref="L866">_xlfn.TEXTJOIN(", ", TRUE, _xlfn._xlws.FILTER(keywords_copy[keyword], (_xlfn.REGEXTEST(keywords_copy[keyword], "\b" &amp; keywords_copy[[#This Row],[keyword]] &amp; ".*")) * (keywords_copy[keep]=1)  * (keywords_copy[QA]=keywords_copy[[#This Row],[QA]]) *  (keywords_copy[Redundant]&lt;&gt;1), ""))</f>
        <v/>
      </c>
      <c r="M866" cm="1">
        <f t="array" ref="M866">SUM(--(RIGHT(_xlfn.TEXTSPLIT(keywords_copy[[#This Row],[processed]], ," "), 1) = "I"))</f>
        <v>0</v>
      </c>
      <c r="N866" cm="1">
        <f t="array" ref="N866">SUM(--(RIGHT(_xlfn.TEXTSPLIT(keywords_copy[[#This Row],[processed]], ," "), 2) = "bl"))</f>
        <v>1</v>
      </c>
      <c r="O866" cm="1">
        <f t="array" ref="O866">SUM(--(ISNUMBER(SEARCH(keywords_copy[[#This Row],[keyword]], keywords_copy[keyword]))))</f>
        <v>1</v>
      </c>
      <c r="P866" t="str" cm="1">
        <f t="array" ref="P866">_xlfn.TEXTJOIN(", ", TRUE, _xlfn._xlws.FILTER(keywords_copy[keyword], ISNUMBER(SEARCH(keywords_copy[[#This Row],[keyword]], keywords_copy[keyword])), ""))</f>
        <v>softwar reliab</v>
      </c>
      <c r="Q866" cm="1">
        <f t="array" ref="Q866">SUM(--((_xlfn.REGEXTEST(keywords_copy[keyword], "^" &amp; keywords_copy[[#This Row],[keyword]] &amp; ".*")) * (keywords_copy[keep]=1) ))</f>
        <v>1</v>
      </c>
      <c r="R866" t="str" cm="1">
        <f t="array" ref="R866">_xlfn.TEXTJOIN(", ", TRUE, _xlfn._xlws.FILTER(keywords_copy[keyword], (_xlfn.REGEXTEST(keywords_copy[keyword], "^" &amp; keywords_copy[[#This Row],[keyword]] &amp; ".*")) * (keywords_copy[keep]=1), ""))</f>
        <v>softwar reliab</v>
      </c>
      <c r="S866" t="str" cm="1">
        <f t="array" ref="S86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67" spans="1:19" hidden="1" x14ac:dyDescent="0.3">
      <c r="A867" t="str">
        <f>IF(NOT(ISBLANK(keywords_copy[[#This Row],[correct value]])), keywords_copy[[#This Row],[correct value]], keywords_copy[[#This Row],[processed]])</f>
        <v>updat</v>
      </c>
      <c r="B867">
        <f>LEN(keywords_copy[[#This Row],[keyword]])</f>
        <v>5</v>
      </c>
      <c r="C867">
        <v>0</v>
      </c>
      <c r="D867">
        <v>1</v>
      </c>
      <c r="E867" t="s">
        <v>969</v>
      </c>
      <c r="G867" t="b">
        <f>COUNTA(_xlfn.TEXTSPLIT(keywords_copy[[#This Row],[processed]]," "))=1</f>
        <v>1</v>
      </c>
      <c r="H867" t="s">
        <v>259</v>
      </c>
      <c r="I867" s="2" t="s">
        <v>259</v>
      </c>
      <c r="K867" cm="1">
        <f t="array" ref="K867">SUM(--((_xlfn.REGEXTEST(keywords_copy[keyword], "\b" &amp; keywords_copy[[#This Row],[keyword]] &amp; ".*")) * (keywords_copy[keep]=1) * (keywords_copy[QA]=keywords_copy[[#This Row],[QA]]) *  (keywords_copy[Redundant]&lt;&gt;1)))</f>
        <v>1</v>
      </c>
      <c r="L867" t="str" cm="1">
        <f t="array" ref="L867">_xlfn.TEXTJOIN(", ", TRUE, _xlfn._xlws.FILTER(keywords_copy[keyword], (_xlfn.REGEXTEST(keywords_copy[keyword], "\b" &amp; keywords_copy[[#This Row],[keyword]] &amp; ".*")) * (keywords_copy[keep]=1)  * (keywords_copy[QA]=keywords_copy[[#This Row],[QA]]) *  (keywords_copy[Redundant]&lt;&gt;1), ""))</f>
        <v>updat</v>
      </c>
      <c r="M867" cm="1">
        <f t="array" ref="M867">SUM(--(RIGHT(_xlfn.TEXTSPLIT(keywords_copy[[#This Row],[processed]], ," "), 1) = "I"))</f>
        <v>0</v>
      </c>
      <c r="N867" cm="1">
        <f t="array" ref="N867">SUM(--(RIGHT(_xlfn.TEXTSPLIT(keywords_copy[[#This Row],[processed]], ," "), 2) = "bl"))</f>
        <v>0</v>
      </c>
      <c r="O867" cm="1">
        <f t="array" ref="O867">SUM(--(ISNUMBER(SEARCH(keywords_copy[[#This Row],[keyword]], keywords_copy[keyword]))))</f>
        <v>3</v>
      </c>
      <c r="P867" t="str" cm="1">
        <f t="array" ref="P867">_xlfn.TEXTJOIN(", ", TRUE, _xlfn._xlws.FILTER(keywords_copy[keyword], ISNUMBER(SEARCH(keywords_copy[[#This Row],[keyword]], keywords_copy[keyword])), ""))</f>
        <v>updat, updat, updat</v>
      </c>
      <c r="Q867" cm="1">
        <f t="array" ref="Q867">SUM(--((_xlfn.REGEXTEST(keywords_copy[keyword], "^" &amp; keywords_copy[[#This Row],[keyword]] &amp; ".*")) * (keywords_copy[keep]=1) ))</f>
        <v>3</v>
      </c>
      <c r="R867" t="str" cm="1">
        <f t="array" ref="R867">_xlfn.TEXTJOIN(", ", TRUE, _xlfn._xlws.FILTER(keywords_copy[keyword], (_xlfn.REGEXTEST(keywords_copy[keyword], "^" &amp; keywords_copy[[#This Row],[keyword]] &amp; ".*")) * (keywords_copy[keep]=1), ""))</f>
        <v>updat, updat, updat</v>
      </c>
      <c r="S867" t="str" cm="1">
        <f t="array" ref="S86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68" spans="1:19" x14ac:dyDescent="0.3">
      <c r="A868" s="6" t="str">
        <f>IF(NOT(ISBLANK(keywords_copy[[#This Row],[correct value]])), keywords_copy[[#This Row],[correct value]], keywords_copy[[#This Row],[processed]])</f>
        <v>spywar</v>
      </c>
      <c r="B868" s="6">
        <f>LEN(keywords_copy[[#This Row],[keyword]])</f>
        <v>6</v>
      </c>
      <c r="C868">
        <v>0</v>
      </c>
      <c r="D868">
        <v>0</v>
      </c>
      <c r="E868" t="s">
        <v>1184</v>
      </c>
      <c r="G868" t="b">
        <f>COUNTA(_xlfn.TEXTSPLIT(keywords_copy[[#This Row],[processed]]," "))=1</f>
        <v>1</v>
      </c>
      <c r="H868" t="s">
        <v>974</v>
      </c>
      <c r="I868" t="s">
        <v>975</v>
      </c>
      <c r="K868" cm="1">
        <f t="array" ref="K868">SUM(--((_xlfn.REGEXTEST(keywords_copy[keyword], "\b" &amp; keywords_copy[[#This Row],[keyword]] &amp; ".*")) * (keywords_copy[keep]=1) * (keywords_copy[QA]=keywords_copy[[#This Row],[QA]]) *  (keywords_copy[Redundant]&lt;&gt;1)))</f>
        <v>0</v>
      </c>
      <c r="L868" t="str" cm="1">
        <f t="array" ref="L868">_xlfn.TEXTJOIN(", ", TRUE, _xlfn._xlws.FILTER(keywords_copy[keyword], (_xlfn.REGEXTEST(keywords_copy[keyword], "\b" &amp; keywords_copy[[#This Row],[keyword]] &amp; ".*")) * (keywords_copy[keep]=1)  * (keywords_copy[QA]=keywords_copy[[#This Row],[QA]]) *  (keywords_copy[Redundant]&lt;&gt;1), ""))</f>
        <v/>
      </c>
      <c r="M868" cm="1">
        <f t="array" ref="M868">SUM(--(RIGHT(_xlfn.TEXTSPLIT(keywords_copy[[#This Row],[processed]], ," "), 1) = "I"))</f>
        <v>0</v>
      </c>
      <c r="N868" cm="1">
        <f t="array" ref="N868">SUM(--(RIGHT(_xlfn.TEXTSPLIT(keywords_copy[[#This Row],[processed]], ," "), 2) = "bl"))</f>
        <v>0</v>
      </c>
      <c r="O868" cm="1">
        <f t="array" ref="O868">SUM(--(ISNUMBER(SEARCH(keywords_copy[[#This Row],[keyword]], keywords_copy[keyword]))))</f>
        <v>1</v>
      </c>
      <c r="P868" t="str" cm="1">
        <f t="array" ref="P868">_xlfn.TEXTJOIN(", ", TRUE, _xlfn._xlws.FILTER(keywords_copy[keyword], ISNUMBER(SEARCH(keywords_copy[[#This Row],[keyword]], keywords_copy[keyword])), ""))</f>
        <v>spywar</v>
      </c>
      <c r="Q868" cm="1">
        <f t="array" ref="Q868">SUM(--((_xlfn.REGEXTEST(keywords_copy[keyword], "^" &amp; keywords_copy[[#This Row],[keyword]] &amp; ".*")) * (keywords_copy[keep]=1) ))</f>
        <v>0</v>
      </c>
      <c r="R868" t="str" cm="1">
        <f t="array" ref="R868">_xlfn.TEXTJOIN(", ", TRUE, _xlfn._xlws.FILTER(keywords_copy[keyword], (_xlfn.REGEXTEST(keywords_copy[keyword], "^" &amp; keywords_copy[[#This Row],[keyword]] &amp; ".*")) * (keywords_copy[keep]=1), ""))</f>
        <v/>
      </c>
      <c r="S868" t="str" cm="1">
        <f t="array" ref="S868">""""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69" spans="1:19" hidden="1" x14ac:dyDescent="0.3">
      <c r="A869" t="str">
        <f>IF(NOT(ISBLANK(keywords_copy[[#This Row],[correct value]])), keywords_copy[[#This Row],[correct value]], keywords_copy[[#This Row],[processed]])</f>
        <v>modula</v>
      </c>
      <c r="B869">
        <f>LEN(keywords_copy[[#This Row],[keyword]])</f>
        <v>6</v>
      </c>
      <c r="C869">
        <v>0</v>
      </c>
      <c r="D869">
        <v>1</v>
      </c>
      <c r="E869" t="s">
        <v>1262</v>
      </c>
      <c r="G869" t="b">
        <f>COUNTA(_xlfn.TEXTSPLIT(keywords_copy[[#This Row],[processed]]," "))=1</f>
        <v>1</v>
      </c>
      <c r="H869" t="s">
        <v>1199</v>
      </c>
      <c r="I869" s="2" t="s">
        <v>1199</v>
      </c>
      <c r="K869" cm="1">
        <f t="array" ref="K869">SUM(--((_xlfn.REGEXTEST(keywords_copy[keyword], "\b" &amp; keywords_copy[[#This Row],[keyword]] &amp; ".*")) * (keywords_copy[keep]=1) * (keywords_copy[QA]=keywords_copy[[#This Row],[QA]]) *  (keywords_copy[Redundant]&lt;&gt;1)))</f>
        <v>1</v>
      </c>
      <c r="L869" t="str" cm="1">
        <f t="array" ref="L869">_xlfn.TEXTJOIN(", ", TRUE, _xlfn._xlws.FILTER(keywords_copy[keyword], (_xlfn.REGEXTEST(keywords_copy[keyword], "\b" &amp; keywords_copy[[#This Row],[keyword]] &amp; ".*")) * (keywords_copy[keep]=1)  * (keywords_copy[QA]=keywords_copy[[#This Row],[QA]]) *  (keywords_copy[Redundant]&lt;&gt;1), ""))</f>
        <v>modula</v>
      </c>
      <c r="M869" cm="1">
        <f t="array" ref="M869">SUM(--(RIGHT(_xlfn.TEXTSPLIT(keywords_copy[[#This Row],[processed]], ," "), 1) = "I"))</f>
        <v>0</v>
      </c>
      <c r="N869" cm="1">
        <f t="array" ref="N869">SUM(--(RIGHT(_xlfn.TEXTSPLIT(keywords_copy[[#This Row],[processed]], ," "), 2) = "bl"))</f>
        <v>0</v>
      </c>
      <c r="O869" cm="1">
        <f t="array" ref="O869">SUM(--(ISNUMBER(SEARCH(keywords_copy[[#This Row],[keyword]], keywords_copy[keyword]))))</f>
        <v>2</v>
      </c>
      <c r="P869" t="str" cm="1">
        <f t="array" ref="P869">_xlfn.TEXTJOIN(", ", TRUE, _xlfn._xlws.FILTER(keywords_copy[keyword], ISNUMBER(SEARCH(keywords_copy[[#This Row],[keyword]], keywords_copy[keyword])), ""))</f>
        <v>modular, modula</v>
      </c>
      <c r="Q869" cm="1">
        <f t="array" ref="Q869">SUM(--((_xlfn.REGEXTEST(keywords_copy[keyword], "^" &amp; keywords_copy[[#This Row],[keyword]] &amp; ".*")) * (keywords_copy[keep]=1) ))</f>
        <v>2</v>
      </c>
      <c r="R869" t="str" cm="1">
        <f t="array" ref="R869">_xlfn.TEXTJOIN(", ", TRUE, _xlfn._xlws.FILTER(keywords_copy[keyword], (_xlfn.REGEXTEST(keywords_copy[keyword], "^" &amp; keywords_copy[[#This Row],[keyword]] &amp; ".*")) * (keywords_copy[keep]=1), ""))</f>
        <v>modular, modula</v>
      </c>
      <c r="S869" t="str" cm="1">
        <f t="array" ref="S86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70" spans="1:19" hidden="1" x14ac:dyDescent="0.3">
      <c r="A870" t="str">
        <f>IF(NOT(ISBLANK(keywords_copy[[#This Row],[correct value]])), keywords_copy[[#This Row],[correct value]], keywords_copy[[#This Row],[processed]])</f>
        <v>observ</v>
      </c>
      <c r="B870">
        <f>LEN(keywords_copy[[#This Row],[keyword]])</f>
        <v>6</v>
      </c>
      <c r="C870">
        <v>0</v>
      </c>
      <c r="D870">
        <v>1</v>
      </c>
      <c r="E870" t="s">
        <v>1262</v>
      </c>
      <c r="G870" t="b">
        <f>COUNTA(_xlfn.TEXTSPLIT(keywords_copy[[#This Row],[processed]]," "))=1</f>
        <v>1</v>
      </c>
      <c r="H870" t="s">
        <v>289</v>
      </c>
      <c r="I870" s="2" t="s">
        <v>289</v>
      </c>
      <c r="K870" cm="1">
        <f t="array" ref="K870">SUM(--((_xlfn.REGEXTEST(keywords_copy[keyword], "\b" &amp; keywords_copy[[#This Row],[keyword]] &amp; ".*")) * (keywords_copy[keep]=1) * (keywords_copy[QA]=keywords_copy[[#This Row],[QA]]) *  (keywords_copy[Redundant]&lt;&gt;1)))</f>
        <v>1</v>
      </c>
      <c r="L870" t="str" cm="1">
        <f t="array" ref="L870">_xlfn.TEXTJOIN(", ", TRUE, _xlfn._xlws.FILTER(keywords_copy[keyword], (_xlfn.REGEXTEST(keywords_copy[keyword], "\b" &amp; keywords_copy[[#This Row],[keyword]] &amp; ".*")) * (keywords_copy[keep]=1)  * (keywords_copy[QA]=keywords_copy[[#This Row],[QA]]) *  (keywords_copy[Redundant]&lt;&gt;1), ""))</f>
        <v>observ</v>
      </c>
      <c r="M870" cm="1">
        <f t="array" ref="M870">SUM(--(RIGHT(_xlfn.TEXTSPLIT(keywords_copy[[#This Row],[processed]], ," "), 1) = "I"))</f>
        <v>0</v>
      </c>
      <c r="N870" cm="1">
        <f t="array" ref="N870">SUM(--(RIGHT(_xlfn.TEXTSPLIT(keywords_copy[[#This Row],[processed]], ," "), 2) = "bl"))</f>
        <v>0</v>
      </c>
      <c r="O870" cm="1">
        <f t="array" ref="O870">SUM(--(ISNUMBER(SEARCH(keywords_copy[[#This Row],[keyword]], keywords_copy[keyword]))))</f>
        <v>3</v>
      </c>
      <c r="P870" t="str" cm="1">
        <f t="array" ref="P870">_xlfn.TEXTJOIN(", ", TRUE, _xlfn._xlws.FILTER(keywords_copy[keyword], ISNUMBER(SEARCH(keywords_copy[[#This Row],[keyword]], keywords_copy[keyword])), ""))</f>
        <v>observ, observ scheme, observ</v>
      </c>
      <c r="Q870" cm="1">
        <f t="array" ref="Q870">SUM(--((_xlfn.REGEXTEST(keywords_copy[keyword], "^" &amp; keywords_copy[[#This Row],[keyword]] &amp; ".*")) * (keywords_copy[keep]=1) ))</f>
        <v>3</v>
      </c>
      <c r="R870" t="str" cm="1">
        <f t="array" ref="R870">_xlfn.TEXTJOIN(", ", TRUE, _xlfn._xlws.FILTER(keywords_copy[keyword], (_xlfn.REGEXTEST(keywords_copy[keyword], "^" &amp; keywords_copy[[#This Row],[keyword]] &amp; ".*")) * (keywords_copy[keep]=1), ""))</f>
        <v>observ, observ scheme, observ</v>
      </c>
      <c r="S870" t="str" cm="1">
        <f t="array" ref="S87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71" spans="1:19" hidden="1" x14ac:dyDescent="0.3">
      <c r="A871" t="str">
        <f>IF(NOT(ISBLANK(keywords_copy[[#This Row],[correct value]])), keywords_copy[[#This Row],[correct value]], keywords_copy[[#This Row],[processed]])</f>
        <v>specication-bas</v>
      </c>
      <c r="B871">
        <f>LEN(keywords_copy[[#This Row],[keyword]])</f>
        <v>15</v>
      </c>
      <c r="C871">
        <v>1</v>
      </c>
      <c r="D871">
        <v>1</v>
      </c>
      <c r="E871" t="s">
        <v>492</v>
      </c>
      <c r="G871" t="b">
        <f>COUNTA(_xlfn.TEXTSPLIT(keywords_copy[[#This Row],[processed]]," "))=1</f>
        <v>1</v>
      </c>
      <c r="H871" t="s">
        <v>458</v>
      </c>
      <c r="I871" s="2" t="s">
        <v>459</v>
      </c>
      <c r="K871" cm="1">
        <f t="array" ref="K871">SUM(--((_xlfn.REGEXTEST(keywords_copy[keyword], "\b" &amp; keywords_copy[[#This Row],[keyword]] &amp; ".*")) * (keywords_copy[keep]=1) * (keywords_copy[QA]=keywords_copy[[#This Row],[QA]]) *  (keywords_copy[Redundant]&lt;&gt;1)))</f>
        <v>1</v>
      </c>
      <c r="L871" t="str" cm="1">
        <f t="array" ref="L871">_xlfn.TEXTJOIN(", ", TRUE, _xlfn._xlws.FILTER(keywords_copy[keyword], (_xlfn.REGEXTEST(keywords_copy[keyword], "\b" &amp; keywords_copy[[#This Row],[keyword]] &amp; ".*")) * (keywords_copy[keep]=1)  * (keywords_copy[QA]=keywords_copy[[#This Row],[QA]]) *  (keywords_copy[Redundant]&lt;&gt;1), ""))</f>
        <v>specication-bas</v>
      </c>
      <c r="M871" cm="1">
        <f t="array" ref="M871">SUM(--(RIGHT(_xlfn.TEXTSPLIT(keywords_copy[[#This Row],[processed]], ," "), 1) = "I"))</f>
        <v>0</v>
      </c>
      <c r="N871" cm="1">
        <f t="array" ref="N871">SUM(--(RIGHT(_xlfn.TEXTSPLIT(keywords_copy[[#This Row],[processed]], ," "), 2) = "bl"))</f>
        <v>0</v>
      </c>
      <c r="O871" cm="1">
        <f t="array" ref="O871">SUM(--(ISNUMBER(SEARCH(keywords_copy[[#This Row],[keyword]], keywords_copy[keyword]))))</f>
        <v>1</v>
      </c>
      <c r="P871" t="str" cm="1">
        <f t="array" ref="P871">_xlfn.TEXTJOIN(", ", TRUE, _xlfn._xlws.FILTER(keywords_copy[keyword], ISNUMBER(SEARCH(keywords_copy[[#This Row],[keyword]], keywords_copy[keyword])), ""))</f>
        <v>specication-bas</v>
      </c>
      <c r="Q871" cm="1">
        <f t="array" ref="Q871">SUM(--((_xlfn.REGEXTEST(keywords_copy[keyword], "^" &amp; keywords_copy[[#This Row],[keyword]] &amp; ".*")) * (keywords_copy[keep]=1) ))</f>
        <v>1</v>
      </c>
      <c r="R871" t="str" cm="1">
        <f t="array" ref="R871">_xlfn.TEXTJOIN(", ", TRUE, _xlfn._xlws.FILTER(keywords_copy[keyword], (_xlfn.REGEXTEST(keywords_copy[keyword], "^" &amp; keywords_copy[[#This Row],[keyword]] &amp; ".*")) * (keywords_copy[keep]=1), ""))</f>
        <v>specication-bas</v>
      </c>
      <c r="S871" t="str" cm="1">
        <f t="array" ref="S87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72" spans="1:19" hidden="1" x14ac:dyDescent="0.3">
      <c r="A872" t="str">
        <f>IF(NOT(ISBLANK(keywords_copy[[#This Row],[correct value]])), keywords_copy[[#This Row],[correct value]], keywords_copy[[#This Row],[processed]])</f>
        <v>specif</v>
      </c>
      <c r="B872">
        <f>LEN(keywords_copy[[#This Row],[keyword]])</f>
        <v>6</v>
      </c>
      <c r="C872">
        <v>0</v>
      </c>
      <c r="D872">
        <v>1</v>
      </c>
      <c r="E872" t="s">
        <v>115</v>
      </c>
      <c r="G872" t="b">
        <f>COUNTA(_xlfn.TEXTSPLIT(keywords_copy[[#This Row],[processed]]," "))=1</f>
        <v>1</v>
      </c>
      <c r="H872" t="s">
        <v>40</v>
      </c>
      <c r="I872" s="2" t="s">
        <v>94</v>
      </c>
      <c r="K872" cm="1">
        <f t="array" ref="K872">SUM(--((_xlfn.REGEXTEST(keywords_copy[keyword], "\b" &amp; keywords_copy[[#This Row],[keyword]] &amp; ".*")) * (keywords_copy[keep]=1) * (keywords_copy[QA]=keywords_copy[[#This Row],[QA]]) *  (keywords_copy[Redundant]&lt;&gt;1)))</f>
        <v>1</v>
      </c>
      <c r="L872" t="str" cm="1">
        <f t="array" ref="L872">_xlfn.TEXTJOIN(", ", TRUE, _xlfn._xlws.FILTER(keywords_copy[keyword], (_xlfn.REGEXTEST(keywords_copy[keyword], "\b" &amp; keywords_copy[[#This Row],[keyword]] &amp; ".*")) * (keywords_copy[keep]=1)  * (keywords_copy[QA]=keywords_copy[[#This Row],[QA]]) *  (keywords_copy[Redundant]&lt;&gt;1), ""))</f>
        <v>specif</v>
      </c>
      <c r="M872" cm="1">
        <f t="array" ref="M872">SUM(--(RIGHT(_xlfn.TEXTSPLIT(keywords_copy[[#This Row],[processed]], ," "), 1) = "I"))</f>
        <v>0</v>
      </c>
      <c r="N872" cm="1">
        <f t="array" ref="N872">SUM(--(RIGHT(_xlfn.TEXTSPLIT(keywords_copy[[#This Row],[processed]], ," "), 2) = "bl"))</f>
        <v>0</v>
      </c>
      <c r="O872" cm="1">
        <f t="array" ref="O872">SUM(--(ISNUMBER(SEARCH(keywords_copy[[#This Row],[keyword]], keywords_copy[keyword]))))</f>
        <v>1</v>
      </c>
      <c r="P872" t="str" cm="1">
        <f t="array" ref="P872">_xlfn.TEXTJOIN(", ", TRUE, _xlfn._xlws.FILTER(keywords_copy[keyword], ISNUMBER(SEARCH(keywords_copy[[#This Row],[keyword]], keywords_copy[keyword])), ""))</f>
        <v>specif</v>
      </c>
      <c r="Q872" cm="1">
        <f t="array" ref="Q872">SUM(--((_xlfn.REGEXTEST(keywords_copy[keyword], "^" &amp; keywords_copy[[#This Row],[keyword]] &amp; ".*")) * (keywords_copy[keep]=1) ))</f>
        <v>1</v>
      </c>
      <c r="R872" t="str" cm="1">
        <f t="array" ref="R872">_xlfn.TEXTJOIN(", ", TRUE, _xlfn._xlws.FILTER(keywords_copy[keyword], (_xlfn.REGEXTEST(keywords_copy[keyword], "^" &amp; keywords_copy[[#This Row],[keyword]] &amp; ".*")) * (keywords_copy[keep]=1), ""))</f>
        <v>specif</v>
      </c>
      <c r="S872" t="str" cm="1">
        <f t="array" ref="S87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73" spans="1:19" hidden="1" x14ac:dyDescent="0.3">
      <c r="A873" t="str">
        <f>IF(NOT(ISBLANK(keywords_copy[[#This Row],[correct value]])), keywords_copy[[#This Row],[correct value]], keywords_copy[[#This Row],[processed]])</f>
        <v>review</v>
      </c>
      <c r="B873">
        <f>LEN(keywords_copy[[#This Row],[keyword]])</f>
        <v>6</v>
      </c>
      <c r="C873">
        <v>0</v>
      </c>
      <c r="D873">
        <v>1</v>
      </c>
      <c r="E873" t="s">
        <v>1262</v>
      </c>
      <c r="G873" t="b">
        <f>COUNTA(_xlfn.TEXTSPLIT(keywords_copy[[#This Row],[processed]]," "))=1</f>
        <v>1</v>
      </c>
      <c r="H873" t="s">
        <v>913</v>
      </c>
      <c r="I873" s="2" t="s">
        <v>913</v>
      </c>
      <c r="K873" cm="1">
        <f t="array" ref="K873">SUM(--((_xlfn.REGEXTEST(keywords_copy[keyword], "\b" &amp; keywords_copy[[#This Row],[keyword]] &amp; ".*")) * (keywords_copy[keep]=1) * (keywords_copy[QA]=keywords_copy[[#This Row],[QA]]) *  (keywords_copy[Redundant]&lt;&gt;1)))</f>
        <v>1</v>
      </c>
      <c r="L873" t="str" cm="1">
        <f t="array" ref="L873">_xlfn.TEXTJOIN(", ", TRUE, _xlfn._xlws.FILTER(keywords_copy[keyword], (_xlfn.REGEXTEST(keywords_copy[keyword], "\b" &amp; keywords_copy[[#This Row],[keyword]] &amp; ".*")) * (keywords_copy[keep]=1)  * (keywords_copy[QA]=keywords_copy[[#This Row],[QA]]) *  (keywords_copy[Redundant]&lt;&gt;1), ""))</f>
        <v>review</v>
      </c>
      <c r="M873" cm="1">
        <f t="array" ref="M873">SUM(--(RIGHT(_xlfn.TEXTSPLIT(keywords_copy[[#This Row],[processed]], ," "), 1) = "I"))</f>
        <v>0</v>
      </c>
      <c r="N873" cm="1">
        <f t="array" ref="N873">SUM(--(RIGHT(_xlfn.TEXTSPLIT(keywords_copy[[#This Row],[processed]], ," "), 2) = "bl"))</f>
        <v>0</v>
      </c>
      <c r="O873" cm="1">
        <f t="array" ref="O873">SUM(--(ISNUMBER(SEARCH(keywords_copy[[#This Row],[keyword]], keywords_copy[keyword]))))</f>
        <v>3</v>
      </c>
      <c r="P873" t="str" cm="1">
        <f t="array" ref="P873">_xlfn.TEXTJOIN(", ", TRUE, _xlfn._xlws.FILTER(keywords_copy[keyword], ISNUMBER(SEARCH(keywords_copy[[#This Row],[keyword]], keywords_copy[keyword])), ""))</f>
        <v>code review, review, review</v>
      </c>
      <c r="Q873" cm="1">
        <f t="array" ref="Q873">SUM(--((_xlfn.REGEXTEST(keywords_copy[keyword], "^" &amp; keywords_copy[[#This Row],[keyword]] &amp; ".*")) * (keywords_copy[keep]=1) ))</f>
        <v>2</v>
      </c>
      <c r="R873" t="str" cm="1">
        <f t="array" ref="R873">_xlfn.TEXTJOIN(", ", TRUE, _xlfn._xlws.FILTER(keywords_copy[keyword], (_xlfn.REGEXTEST(keywords_copy[keyword], "^" &amp; keywords_copy[[#This Row],[keyword]] &amp; ".*")) * (keywords_copy[keep]=1), ""))</f>
        <v>review, review</v>
      </c>
      <c r="S873" t="str" cm="1">
        <f t="array" ref="S87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874" spans="1:19" hidden="1" x14ac:dyDescent="0.3">
      <c r="A874" t="str">
        <f>IF(NOT(ISBLANK(keywords_copy[[#This Row],[correct value]])), keywords_copy[[#This Row],[correct value]], keywords_copy[[#This Row],[processed]])</f>
        <v>sre</v>
      </c>
      <c r="B874">
        <f>LEN(keywords_copy[[#This Row],[keyword]])</f>
        <v>3</v>
      </c>
      <c r="C874">
        <v>1</v>
      </c>
      <c r="D874">
        <v>1</v>
      </c>
      <c r="E874" t="s">
        <v>861</v>
      </c>
      <c r="G874" t="b">
        <f>COUNTA(_xlfn.TEXTSPLIT(keywords_copy[[#This Row],[processed]]," "))=1</f>
        <v>1</v>
      </c>
      <c r="H874" t="s">
        <v>826</v>
      </c>
      <c r="I874" s="2" t="s">
        <v>826</v>
      </c>
      <c r="K874" cm="1">
        <f t="array" ref="K874">SUM(--((_xlfn.REGEXTEST(keywords_copy[keyword], "\b" &amp; keywords_copy[[#This Row],[keyword]] &amp; ".*")) * (keywords_copy[keep]=1) * (keywords_copy[QA]=keywords_copy[[#This Row],[QA]]) *  (keywords_copy[Redundant]&lt;&gt;1)))</f>
        <v>1</v>
      </c>
      <c r="L874" t="str" cm="1">
        <f t="array" ref="L874">_xlfn.TEXTJOIN(", ", TRUE, _xlfn._xlws.FILTER(keywords_copy[keyword], (_xlfn.REGEXTEST(keywords_copy[keyword], "\b" &amp; keywords_copy[[#This Row],[keyword]] &amp; ".*")) * (keywords_copy[keep]=1)  * (keywords_copy[QA]=keywords_copy[[#This Row],[QA]]) *  (keywords_copy[Redundant]&lt;&gt;1), ""))</f>
        <v>sre</v>
      </c>
      <c r="M874" cm="1">
        <f t="array" ref="M874">SUM(--(RIGHT(_xlfn.TEXTSPLIT(keywords_copy[[#This Row],[processed]], ," "), 1) = "I"))</f>
        <v>0</v>
      </c>
      <c r="N874" cm="1">
        <f t="array" ref="N874">SUM(--(RIGHT(_xlfn.TEXTSPLIT(keywords_copy[[#This Row],[processed]], ," "), 2) = "bl"))</f>
        <v>0</v>
      </c>
      <c r="O874" cm="1">
        <f t="array" ref="O874">SUM(--(ISNUMBER(SEARCH(keywords_copy[[#This Row],[keyword]], keywords_copy[keyword]))))</f>
        <v>1</v>
      </c>
      <c r="P874" t="str" cm="1">
        <f t="array" ref="P874">_xlfn.TEXTJOIN(", ", TRUE, _xlfn._xlws.FILTER(keywords_copy[keyword], ISNUMBER(SEARCH(keywords_copy[[#This Row],[keyword]], keywords_copy[keyword])), ""))</f>
        <v>sre</v>
      </c>
      <c r="Q874" cm="1">
        <f t="array" ref="Q874">SUM(--((_xlfn.REGEXTEST(keywords_copy[keyword], "^" &amp; keywords_copy[[#This Row],[keyword]] &amp; ".*")) * (keywords_copy[keep]=1) ))</f>
        <v>1</v>
      </c>
      <c r="R874" t="str" cm="1">
        <f t="array" ref="R874">_xlfn.TEXTJOIN(", ", TRUE, _xlfn._xlws.FILTER(keywords_copy[keyword], (_xlfn.REGEXTEST(keywords_copy[keyword], "^" &amp; keywords_copy[[#This Row],[keyword]] &amp; ".*")) * (keywords_copy[keep]=1), ""))</f>
        <v>sre</v>
      </c>
      <c r="S874" t="str" cm="1">
        <f t="array" ref="S87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75" spans="1:19" hidden="1" x14ac:dyDescent="0.3">
      <c r="A875" t="str">
        <f>IF(NOT(ISBLANK(keywords_copy[[#This Row],[correct value]])), keywords_copy[[#This Row],[correct value]], keywords_copy[[#This Row],[processed]])</f>
        <v>srgm</v>
      </c>
      <c r="B875">
        <f>LEN(keywords_copy[[#This Row],[keyword]])</f>
        <v>4</v>
      </c>
      <c r="C875">
        <v>1</v>
      </c>
      <c r="D875">
        <v>1</v>
      </c>
      <c r="E875" t="s">
        <v>861</v>
      </c>
      <c r="G875" t="b">
        <f>COUNTA(_xlfn.TEXTSPLIT(keywords_copy[[#This Row],[processed]]," "))=1</f>
        <v>1</v>
      </c>
      <c r="H875" t="s">
        <v>829</v>
      </c>
      <c r="I875" s="2" t="s">
        <v>830</v>
      </c>
      <c r="K875" cm="1">
        <f t="array" ref="K875">SUM(--((_xlfn.REGEXTEST(keywords_copy[keyword], "\b" &amp; keywords_copy[[#This Row],[keyword]] &amp; ".*")) * (keywords_copy[keep]=1) * (keywords_copy[QA]=keywords_copy[[#This Row],[QA]]) *  (keywords_copy[Redundant]&lt;&gt;1)))</f>
        <v>1</v>
      </c>
      <c r="L875" t="str" cm="1">
        <f t="array" ref="L875">_xlfn.TEXTJOIN(", ", TRUE, _xlfn._xlws.FILTER(keywords_copy[keyword], (_xlfn.REGEXTEST(keywords_copy[keyword], "\b" &amp; keywords_copy[[#This Row],[keyword]] &amp; ".*")) * (keywords_copy[keep]=1)  * (keywords_copy[QA]=keywords_copy[[#This Row],[QA]]) *  (keywords_copy[Redundant]&lt;&gt;1), ""))</f>
        <v>srgm</v>
      </c>
      <c r="M875" cm="1">
        <f t="array" ref="M875">SUM(--(RIGHT(_xlfn.TEXTSPLIT(keywords_copy[[#This Row],[processed]], ," "), 1) = "I"))</f>
        <v>0</v>
      </c>
      <c r="N875" cm="1">
        <f t="array" ref="N875">SUM(--(RIGHT(_xlfn.TEXTSPLIT(keywords_copy[[#This Row],[processed]], ," "), 2) = "bl"))</f>
        <v>0</v>
      </c>
      <c r="O875" cm="1">
        <f t="array" ref="O875">SUM(--(ISNUMBER(SEARCH(keywords_copy[[#This Row],[keyword]], keywords_copy[keyword]))))</f>
        <v>1</v>
      </c>
      <c r="P875" t="str" cm="1">
        <f t="array" ref="P875">_xlfn.TEXTJOIN(", ", TRUE, _xlfn._xlws.FILTER(keywords_copy[keyword], ISNUMBER(SEARCH(keywords_copy[[#This Row],[keyword]], keywords_copy[keyword])), ""))</f>
        <v>srgm</v>
      </c>
      <c r="Q875" cm="1">
        <f t="array" ref="Q875">SUM(--((_xlfn.REGEXTEST(keywords_copy[keyword], "^" &amp; keywords_copy[[#This Row],[keyword]] &amp; ".*")) * (keywords_copy[keep]=1) ))</f>
        <v>1</v>
      </c>
      <c r="R875" t="str" cm="1">
        <f t="array" ref="R875">_xlfn.TEXTJOIN(", ", TRUE, _xlfn._xlws.FILTER(keywords_copy[keyword], (_xlfn.REGEXTEST(keywords_copy[keyword], "^" &amp; keywords_copy[[#This Row],[keyword]] &amp; ".*")) * (keywords_copy[keep]=1), ""))</f>
        <v>srgm</v>
      </c>
      <c r="S875" t="str" cm="1">
        <f t="array" ref="S875">""""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76" spans="1:19" hidden="1" x14ac:dyDescent="0.3">
      <c r="A876" t="str">
        <f>IF(NOT(ISBLANK(keywords_copy[[#This Row],[correct value]])), keywords_copy[[#This Row],[correct value]], keywords_copy[[#This Row],[processed]])</f>
        <v>risk</v>
      </c>
      <c r="B876">
        <f>LEN(keywords_copy[[#This Row],[keyword]])</f>
        <v>4</v>
      </c>
      <c r="C876">
        <v>0</v>
      </c>
      <c r="D876">
        <v>1</v>
      </c>
      <c r="E876" t="s">
        <v>1184</v>
      </c>
      <c r="G876" t="b">
        <f>COUNTA(_xlfn.TEXTSPLIT(keywords_copy[[#This Row],[processed]]," "))=1</f>
        <v>1</v>
      </c>
      <c r="H876" t="s">
        <v>887</v>
      </c>
      <c r="I876" s="2" t="s">
        <v>887</v>
      </c>
      <c r="K876" cm="1">
        <f t="array" ref="K876">SUM(--((_xlfn.REGEXTEST(keywords_copy[keyword], "\b" &amp; keywords_copy[[#This Row],[keyword]] &amp; ".*")) * (keywords_copy[keep]=1) * (keywords_copy[QA]=keywords_copy[[#This Row],[QA]]) *  (keywords_copy[Redundant]&lt;&gt;1)))</f>
        <v>1</v>
      </c>
      <c r="L876" t="str" cm="1">
        <f t="array" ref="L876">_xlfn.TEXTJOIN(", ", TRUE, _xlfn._xlws.FILTER(keywords_copy[keyword], (_xlfn.REGEXTEST(keywords_copy[keyword], "\b" &amp; keywords_copy[[#This Row],[keyword]] &amp; ".*")) * (keywords_copy[keep]=1)  * (keywords_copy[QA]=keywords_copy[[#This Row],[QA]]) *  (keywords_copy[Redundant]&lt;&gt;1), ""))</f>
        <v>risk</v>
      </c>
      <c r="M876" cm="1">
        <f t="array" ref="M876">SUM(--(RIGHT(_xlfn.TEXTSPLIT(keywords_copy[[#This Row],[processed]], ," "), 1) = "I"))</f>
        <v>0</v>
      </c>
      <c r="N876" cm="1">
        <f t="array" ref="N876">SUM(--(RIGHT(_xlfn.TEXTSPLIT(keywords_copy[[#This Row],[processed]], ," "), 2) = "bl"))</f>
        <v>0</v>
      </c>
      <c r="O876" cm="1">
        <f t="array" ref="O876">SUM(--(ISNUMBER(SEARCH(keywords_copy[[#This Row],[keyword]], keywords_copy[keyword]))))</f>
        <v>3</v>
      </c>
      <c r="P876" t="str" cm="1">
        <f t="array" ref="P876">_xlfn.TEXTJOIN(", ", TRUE, _xlfn._xlws.FILTER(keywords_copy[keyword], ISNUMBER(SEARCH(keywords_copy[[#This Row],[keyword]], keywords_copy[keyword])), ""))</f>
        <v>risk assess, risk, risk</v>
      </c>
      <c r="Q876" cm="1">
        <f t="array" ref="Q876">SUM(--((_xlfn.REGEXTEST(keywords_copy[keyword], "^" &amp; keywords_copy[[#This Row],[keyword]] &amp; ".*")) * (keywords_copy[keep]=1) ))</f>
        <v>3</v>
      </c>
      <c r="R876" t="str" cm="1">
        <f t="array" ref="R876">_xlfn.TEXTJOIN(", ", TRUE, _xlfn._xlws.FILTER(keywords_copy[keyword], (_xlfn.REGEXTEST(keywords_copy[keyword], "^" &amp; keywords_copy[[#This Row],[keyword]] &amp; ".*")) * (keywords_copy[keep]=1), ""))</f>
        <v>risk assess, risk, risk</v>
      </c>
      <c r="S876" t="str" cm="1">
        <f t="array" ref="S87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77" spans="1:19" hidden="1" x14ac:dyDescent="0.3">
      <c r="A877" t="str">
        <f>IF(NOT(ISBLANK(keywords_copy[[#This Row],[correct value]])), keywords_copy[[#This Row],[correct value]], keywords_copy[[#This Row],[processed]])</f>
        <v>sign</v>
      </c>
      <c r="B877">
        <f>LEN(keywords_copy[[#This Row],[keyword]])</f>
        <v>4</v>
      </c>
      <c r="C877">
        <v>0</v>
      </c>
      <c r="D877">
        <v>1</v>
      </c>
      <c r="E877" t="s">
        <v>1184</v>
      </c>
      <c r="G877" t="b">
        <f>COUNTA(_xlfn.TEXTSPLIT(keywords_copy[[#This Row],[processed]]," "))=1</f>
        <v>1</v>
      </c>
      <c r="H877" t="s">
        <v>1054</v>
      </c>
      <c r="I877" s="2" t="s">
        <v>1054</v>
      </c>
      <c r="K877" cm="1">
        <f t="array" ref="K877">SUM(--((_xlfn.REGEXTEST(keywords_copy[keyword], "\b" &amp; keywords_copy[[#This Row],[keyword]] &amp; ".*")) * (keywords_copy[keep]=1) * (keywords_copy[QA]=keywords_copy[[#This Row],[QA]]) *  (keywords_copy[Redundant]&lt;&gt;1)))</f>
        <v>1</v>
      </c>
      <c r="L877" t="str" cm="1">
        <f t="array" ref="L877">_xlfn.TEXTJOIN(", ", TRUE, _xlfn._xlws.FILTER(keywords_copy[keyword], (_xlfn.REGEXTEST(keywords_copy[keyword], "\b" &amp; keywords_copy[[#This Row],[keyword]] &amp; ".*")) * (keywords_copy[keep]=1)  * (keywords_copy[QA]=keywords_copy[[#This Row],[QA]]) *  (keywords_copy[Redundant]&lt;&gt;1), ""))</f>
        <v>sign</v>
      </c>
      <c r="M877" cm="1">
        <f t="array" ref="M877">SUM(--(RIGHT(_xlfn.TEXTSPLIT(keywords_copy[[#This Row],[processed]], ," "), 1) = "I"))</f>
        <v>0</v>
      </c>
      <c r="N877" cm="1">
        <f t="array" ref="N877">SUM(--(RIGHT(_xlfn.TEXTSPLIT(keywords_copy[[#This Row],[processed]], ," "), 2) = "bl"))</f>
        <v>0</v>
      </c>
      <c r="O877" cm="1">
        <f t="array" ref="O877">SUM(--(ISNUMBER(SEARCH(keywords_copy[[#This Row],[keyword]], keywords_copy[keyword]))))</f>
        <v>6</v>
      </c>
      <c r="P877" t="str" cm="1">
        <f t="array" ref="P877">_xlfn.TEXTJOIN(", ", TRUE, _xlfn._xlws.FILTER(keywords_copy[keyword], ISNUMBER(SEARCH(keywords_copy[[#This Row],[keyword]], keywords_copy[keyword])), ""))</f>
        <v>interfac design, architectur design, design testab, design pattern, design decis, sign</v>
      </c>
      <c r="Q877" cm="1">
        <f t="array" ref="Q877">SUM(--((_xlfn.REGEXTEST(keywords_copy[keyword], "^" &amp; keywords_copy[[#This Row],[keyword]] &amp; ".*")) * (keywords_copy[keep]=1) ))</f>
        <v>1</v>
      </c>
      <c r="R877" t="str" cm="1">
        <f t="array" ref="R877">_xlfn.TEXTJOIN(", ", TRUE, _xlfn._xlws.FILTER(keywords_copy[keyword], (_xlfn.REGEXTEST(keywords_copy[keyword], "^" &amp; keywords_copy[[#This Row],[keyword]] &amp; ".*")) * (keywords_copy[keep]=1), ""))</f>
        <v>sign</v>
      </c>
      <c r="S877" t="str" cm="1">
        <f t="array" ref="S877">""""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78" spans="1:19" hidden="1" x14ac:dyDescent="0.3">
      <c r="A878" t="str">
        <f>IF(NOT(ISBLANK(keywords_copy[[#This Row],[correct value]])), keywords_copy[[#This Row],[correct value]], keywords_copy[[#This Row],[processed]])</f>
        <v>valid</v>
      </c>
      <c r="B878">
        <f>LEN(keywords_copy[[#This Row],[keyword]])</f>
        <v>5</v>
      </c>
      <c r="C878">
        <v>0</v>
      </c>
      <c r="D878">
        <v>1</v>
      </c>
      <c r="E878" t="s">
        <v>969</v>
      </c>
      <c r="G878" t="b">
        <f>COUNTA(_xlfn.TEXTSPLIT(keywords_copy[[#This Row],[processed]]," "))=1</f>
        <v>1</v>
      </c>
      <c r="H878" t="s">
        <v>901</v>
      </c>
      <c r="I878" s="2" t="s">
        <v>902</v>
      </c>
      <c r="K878" cm="1">
        <f t="array" ref="K878">SUM(--((_xlfn.REGEXTEST(keywords_copy[keyword], "\b" &amp; keywords_copy[[#This Row],[keyword]] &amp; ".*")) * (keywords_copy[keep]=1) * (keywords_copy[QA]=keywords_copy[[#This Row],[QA]]) *  (keywords_copy[Redundant]&lt;&gt;1)))</f>
        <v>1</v>
      </c>
      <c r="L878" t="str" cm="1">
        <f t="array" ref="L878">_xlfn.TEXTJOIN(", ", TRUE, _xlfn._xlws.FILTER(keywords_copy[keyword], (_xlfn.REGEXTEST(keywords_copy[keyword], "\b" &amp; keywords_copy[[#This Row],[keyword]] &amp; ".*")) * (keywords_copy[keep]=1)  * (keywords_copy[QA]=keywords_copy[[#This Row],[QA]]) *  (keywords_copy[Redundant]&lt;&gt;1), ""))</f>
        <v>valid</v>
      </c>
      <c r="M878" cm="1">
        <f t="array" ref="M878">SUM(--(RIGHT(_xlfn.TEXTSPLIT(keywords_copy[[#This Row],[processed]], ," "), 1) = "I"))</f>
        <v>0</v>
      </c>
      <c r="N878" cm="1">
        <f t="array" ref="N878">SUM(--(RIGHT(_xlfn.TEXTSPLIT(keywords_copy[[#This Row],[processed]], ," "), 2) = "bl"))</f>
        <v>0</v>
      </c>
      <c r="O878" cm="1">
        <f t="array" ref="O878">SUM(--(ISNUMBER(SEARCH(keywords_copy[[#This Row],[keyword]], keywords_copy[keyword]))))</f>
        <v>3</v>
      </c>
      <c r="P878" t="str" cm="1">
        <f t="array" ref="P878">_xlfn.TEXTJOIN(", ", TRUE, _xlfn._xlws.FILTER(keywords_copy[keyword], ISNUMBER(SEARCH(keywords_copy[[#This Row],[keyword]], keywords_copy[keyword])), ""))</f>
        <v>validat, valid, validat</v>
      </c>
      <c r="Q878" cm="1">
        <f t="array" ref="Q878">SUM(--((_xlfn.REGEXTEST(keywords_copy[keyword], "^" &amp; keywords_copy[[#This Row],[keyword]] &amp; ".*")) * (keywords_copy[keep]=1) ))</f>
        <v>2</v>
      </c>
      <c r="R878" t="str" cm="1">
        <f t="array" ref="R878">_xlfn.TEXTJOIN(", ", TRUE, _xlfn._xlws.FILTER(keywords_copy[keyword], (_xlfn.REGEXTEST(keywords_copy[keyword], "^" &amp; keywords_copy[[#This Row],[keyword]] &amp; ".*")) * (keywords_copy[keep]=1), ""))</f>
        <v>validat, valid</v>
      </c>
      <c r="S878" t="str" cm="1">
        <f t="array" ref="S87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79" spans="1:19" hidden="1" x14ac:dyDescent="0.3">
      <c r="A879" t="str">
        <f>IF(NOT(ISBLANK(keywords_copy[[#This Row],[correct value]])), keywords_copy[[#This Row],[correct value]], keywords_copy[[#This Row],[processed]])</f>
        <v>stabil</v>
      </c>
      <c r="B879">
        <f>LEN(keywords_copy[[#This Row],[keyword]])</f>
        <v>6</v>
      </c>
      <c r="C879">
        <v>0</v>
      </c>
      <c r="D879">
        <v>1</v>
      </c>
      <c r="E879" t="s">
        <v>861</v>
      </c>
      <c r="G879" t="b">
        <f>COUNTA(_xlfn.TEXTSPLIT(keywords_copy[[#This Row],[processed]]," "))=1</f>
        <v>1</v>
      </c>
      <c r="H879" t="s">
        <v>803</v>
      </c>
      <c r="I879" s="2" t="s">
        <v>803</v>
      </c>
      <c r="K879" cm="1">
        <f t="array" ref="K879">SUM(--((_xlfn.REGEXTEST(keywords_copy[keyword], "\b" &amp; keywords_copy[[#This Row],[keyword]] &amp; ".*")) * (keywords_copy[keep]=1) * (keywords_copy[QA]=keywords_copy[[#This Row],[QA]]) *  (keywords_copy[Redundant]&lt;&gt;1)))</f>
        <v>1</v>
      </c>
      <c r="L879" t="str" cm="1">
        <f t="array" ref="L879">_xlfn.TEXTJOIN(", ", TRUE, _xlfn._xlws.FILTER(keywords_copy[keyword], (_xlfn.REGEXTEST(keywords_copy[keyword], "\b" &amp; keywords_copy[[#This Row],[keyword]] &amp; ".*")) * (keywords_copy[keep]=1)  * (keywords_copy[QA]=keywords_copy[[#This Row],[QA]]) *  (keywords_copy[Redundant]&lt;&gt;1), ""))</f>
        <v>stabil</v>
      </c>
      <c r="M879" cm="1">
        <f t="array" ref="M879">SUM(--(RIGHT(_xlfn.TEXTSPLIT(keywords_copy[[#This Row],[processed]], ," "), 1) = "I"))</f>
        <v>0</v>
      </c>
      <c r="N879" cm="1">
        <f t="array" ref="N879">SUM(--(RIGHT(_xlfn.TEXTSPLIT(keywords_copy[[#This Row],[processed]], ," "), 2) = "bl"))</f>
        <v>0</v>
      </c>
      <c r="O879" cm="1">
        <f t="array" ref="O879">SUM(--(ISNUMBER(SEARCH(keywords_copy[[#This Row],[keyword]], keywords_copy[keyword]))))</f>
        <v>1</v>
      </c>
      <c r="P879" t="str" cm="1">
        <f t="array" ref="P879">_xlfn.TEXTJOIN(", ", TRUE, _xlfn._xlws.FILTER(keywords_copy[keyword], ISNUMBER(SEARCH(keywords_copy[[#This Row],[keyword]], keywords_copy[keyword])), ""))</f>
        <v>stabil</v>
      </c>
      <c r="Q879" cm="1">
        <f t="array" ref="Q879">SUM(--((_xlfn.REGEXTEST(keywords_copy[keyword], "^" &amp; keywords_copy[[#This Row],[keyword]] &amp; ".*")) * (keywords_copy[keep]=1) ))</f>
        <v>1</v>
      </c>
      <c r="R879" t="str" cm="1">
        <f t="array" ref="R879">_xlfn.TEXTJOIN(", ", TRUE, _xlfn._xlws.FILTER(keywords_copy[keyword], (_xlfn.REGEXTEST(keywords_copy[keyword], "^" &amp; keywords_copy[[#This Row],[keyword]] &amp; ".*")) * (keywords_copy[keep]=1), ""))</f>
        <v>stabil</v>
      </c>
      <c r="S879" t="str" cm="1">
        <f t="array" ref="S879">""""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80" spans="1:19" hidden="1" x14ac:dyDescent="0.3">
      <c r="A880" t="str">
        <f>IF(NOT(ISBLANK(keywords_copy[[#This Row],[correct value]])), keywords_copy[[#This Row],[correct value]], keywords_copy[[#This Row],[processed]])</f>
        <v>stack</v>
      </c>
      <c r="B880">
        <f>LEN(keywords_copy[[#This Row],[keyword]])</f>
        <v>5</v>
      </c>
      <c r="C880">
        <v>0</v>
      </c>
      <c r="D880">
        <v>1</v>
      </c>
      <c r="E880" t="s">
        <v>390</v>
      </c>
      <c r="G880" t="b">
        <f>COUNTA(_xlfn.TEXTSPLIT(keywords_copy[[#This Row],[processed]]," "))=1</f>
        <v>1</v>
      </c>
      <c r="H880" t="s">
        <v>309</v>
      </c>
      <c r="I880" s="2" t="s">
        <v>309</v>
      </c>
      <c r="K880" cm="1">
        <f t="array" ref="K880">SUM(--((_xlfn.REGEXTEST(keywords_copy[keyword], "\b" &amp; keywords_copy[[#This Row],[keyword]] &amp; ".*")) * (keywords_copy[keep]=1) * (keywords_copy[QA]=keywords_copy[[#This Row],[QA]]) *  (keywords_copy[Redundant]&lt;&gt;1)))</f>
        <v>1</v>
      </c>
      <c r="L880" t="str" cm="1">
        <f t="array" ref="L880">_xlfn.TEXTJOIN(", ", TRUE, _xlfn._xlws.FILTER(keywords_copy[keyword], (_xlfn.REGEXTEST(keywords_copy[keyword], "\b" &amp; keywords_copy[[#This Row],[keyword]] &amp; ".*")) * (keywords_copy[keep]=1)  * (keywords_copy[QA]=keywords_copy[[#This Row],[QA]]) *  (keywords_copy[Redundant]&lt;&gt;1), ""))</f>
        <v>stack</v>
      </c>
      <c r="M880" cm="1">
        <f t="array" ref="M880">SUM(--(RIGHT(_xlfn.TEXTSPLIT(keywords_copy[[#This Row],[processed]], ," "), 1) = "I"))</f>
        <v>0</v>
      </c>
      <c r="N880" cm="1">
        <f t="array" ref="N880">SUM(--(RIGHT(_xlfn.TEXTSPLIT(keywords_copy[[#This Row],[processed]], ," "), 2) = "bl"))</f>
        <v>0</v>
      </c>
      <c r="O880" cm="1">
        <f t="array" ref="O880">SUM(--(ISNUMBER(SEARCH(keywords_copy[[#This Row],[keyword]], keywords_copy[keyword]))))</f>
        <v>1</v>
      </c>
      <c r="P880" t="str" cm="1">
        <f t="array" ref="P880">_xlfn.TEXTJOIN(", ", TRUE, _xlfn._xlws.FILTER(keywords_copy[keyword], ISNUMBER(SEARCH(keywords_copy[[#This Row],[keyword]], keywords_copy[keyword])), ""))</f>
        <v>stack</v>
      </c>
      <c r="Q880" cm="1">
        <f t="array" ref="Q880">SUM(--((_xlfn.REGEXTEST(keywords_copy[keyword], "^" &amp; keywords_copy[[#This Row],[keyword]] &amp; ".*")) * (keywords_copy[keep]=1) ))</f>
        <v>1</v>
      </c>
      <c r="R880" t="str" cm="1">
        <f t="array" ref="R880">_xlfn.TEXTJOIN(", ", TRUE, _xlfn._xlws.FILTER(keywords_copy[keyword], (_xlfn.REGEXTEST(keywords_copy[keyword], "^" &amp; keywords_copy[[#This Row],[keyword]] &amp; ".*")) * (keywords_copy[keep]=1), ""))</f>
        <v>stack</v>
      </c>
      <c r="S880" t="str" cm="1">
        <f t="array" ref="S88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81" spans="1:19" hidden="1" x14ac:dyDescent="0.3">
      <c r="A881" t="str">
        <f>IF(NOT(ISBLANK(keywords_copy[[#This Row],[correct value]])), keywords_copy[[#This Row],[correct value]], keywords_copy[[#This Row],[processed]])</f>
        <v>stage</v>
      </c>
      <c r="B881">
        <f>LEN(keywords_copy[[#This Row],[keyword]])</f>
        <v>5</v>
      </c>
      <c r="C881">
        <v>0</v>
      </c>
      <c r="D881">
        <v>1</v>
      </c>
      <c r="E881" t="s">
        <v>390</v>
      </c>
      <c r="G881" t="b">
        <f>COUNTA(_xlfn.TEXTSPLIT(keywords_copy[[#This Row],[processed]]," "))=1</f>
        <v>1</v>
      </c>
      <c r="H881" t="s">
        <v>287</v>
      </c>
      <c r="I881" s="2" t="s">
        <v>288</v>
      </c>
      <c r="K881" cm="1">
        <f t="array" ref="K881">SUM(--((_xlfn.REGEXTEST(keywords_copy[keyword], "\b" &amp; keywords_copy[[#This Row],[keyword]] &amp; ".*")) * (keywords_copy[keep]=1) * (keywords_copy[QA]=keywords_copy[[#This Row],[QA]]) *  (keywords_copy[Redundant]&lt;&gt;1)))</f>
        <v>1</v>
      </c>
      <c r="L881" t="str" cm="1">
        <f t="array" ref="L881">_xlfn.TEXTJOIN(", ", TRUE, _xlfn._xlws.FILTER(keywords_copy[keyword], (_xlfn.REGEXTEST(keywords_copy[keyword], "\b" &amp; keywords_copy[[#This Row],[keyword]] &amp; ".*")) * (keywords_copy[keep]=1)  * (keywords_copy[QA]=keywords_copy[[#This Row],[QA]]) *  (keywords_copy[Redundant]&lt;&gt;1), ""))</f>
        <v>stage</v>
      </c>
      <c r="M881" cm="1">
        <f t="array" ref="M881">SUM(--(RIGHT(_xlfn.TEXTSPLIT(keywords_copy[[#This Row],[processed]], ," "), 1) = "I"))</f>
        <v>0</v>
      </c>
      <c r="N881" cm="1">
        <f t="array" ref="N881">SUM(--(RIGHT(_xlfn.TEXTSPLIT(keywords_copy[[#This Row],[processed]], ," "), 2) = "bl"))</f>
        <v>0</v>
      </c>
      <c r="O881" cm="1">
        <f t="array" ref="O881">SUM(--(ISNUMBER(SEARCH(keywords_copy[[#This Row],[keyword]], keywords_copy[keyword]))))</f>
        <v>1</v>
      </c>
      <c r="P881" t="str" cm="1">
        <f t="array" ref="P881">_xlfn.TEXTJOIN(", ", TRUE, _xlfn._xlws.FILTER(keywords_copy[keyword], ISNUMBER(SEARCH(keywords_copy[[#This Row],[keyword]], keywords_copy[keyword])), ""))</f>
        <v>stage</v>
      </c>
      <c r="Q881" cm="1">
        <f t="array" ref="Q881">SUM(--((_xlfn.REGEXTEST(keywords_copy[keyword], "^" &amp; keywords_copy[[#This Row],[keyword]] &amp; ".*")) * (keywords_copy[keep]=1) ))</f>
        <v>1</v>
      </c>
      <c r="R881" t="str" cm="1">
        <f t="array" ref="R881">_xlfn.TEXTJOIN(", ", TRUE, _xlfn._xlws.FILTER(keywords_copy[keyword], (_xlfn.REGEXTEST(keywords_copy[keyword], "^" &amp; keywords_copy[[#This Row],[keyword]] &amp; ".*")) * (keywords_copy[keep]=1), ""))</f>
        <v>stage</v>
      </c>
      <c r="S881" t="str" cm="1">
        <f t="array" ref="S881">""""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882" spans="1:19" x14ac:dyDescent="0.3">
      <c r="A882" s="6" t="str">
        <f>IF(NOT(ISBLANK(keywords_copy[[#This Row],[correct value]])), keywords_copy[[#This Row],[correct value]], keywords_copy[[#This Row],[processed]])</f>
        <v>starvat</v>
      </c>
      <c r="B882" s="6">
        <f>LEN(keywords_copy[[#This Row],[keyword]])</f>
        <v>7</v>
      </c>
      <c r="C882">
        <v>0</v>
      </c>
      <c r="D882">
        <v>0</v>
      </c>
      <c r="E882" t="s">
        <v>969</v>
      </c>
      <c r="G882" t="b">
        <f>COUNTA(_xlfn.TEXTSPLIT(keywords_copy[[#This Row],[processed]]," "))=1</f>
        <v>1</v>
      </c>
      <c r="H882" t="s">
        <v>880</v>
      </c>
      <c r="I882" t="s">
        <v>881</v>
      </c>
      <c r="K882" cm="1">
        <f t="array" ref="K882">SUM(--((_xlfn.REGEXTEST(keywords_copy[keyword], "\b" &amp; keywords_copy[[#This Row],[keyword]] &amp; ".*")) * (keywords_copy[keep]=1) * (keywords_copy[QA]=keywords_copy[[#This Row],[QA]]) *  (keywords_copy[Redundant]&lt;&gt;1)))</f>
        <v>0</v>
      </c>
      <c r="L882" t="str" cm="1">
        <f t="array" ref="L882">_xlfn.TEXTJOIN(", ", TRUE, _xlfn._xlws.FILTER(keywords_copy[keyword], (_xlfn.REGEXTEST(keywords_copy[keyword], "\b" &amp; keywords_copy[[#This Row],[keyword]] &amp; ".*")) * (keywords_copy[keep]=1)  * (keywords_copy[QA]=keywords_copy[[#This Row],[QA]]) *  (keywords_copy[Redundant]&lt;&gt;1), ""))</f>
        <v/>
      </c>
      <c r="M882" cm="1">
        <f t="array" ref="M882">SUM(--(RIGHT(_xlfn.TEXTSPLIT(keywords_copy[[#This Row],[processed]], ," "), 1) = "I"))</f>
        <v>0</v>
      </c>
      <c r="N882" cm="1">
        <f t="array" ref="N882">SUM(--(RIGHT(_xlfn.TEXTSPLIT(keywords_copy[[#This Row],[processed]], ," "), 2) = "bl"))</f>
        <v>0</v>
      </c>
      <c r="O882" cm="1">
        <f t="array" ref="O882">SUM(--(ISNUMBER(SEARCH(keywords_copy[[#This Row],[keyword]], keywords_copy[keyword]))))</f>
        <v>1</v>
      </c>
      <c r="P882" t="str" cm="1">
        <f t="array" ref="P882">_xlfn.TEXTJOIN(", ", TRUE, _xlfn._xlws.FILTER(keywords_copy[keyword], ISNUMBER(SEARCH(keywords_copy[[#This Row],[keyword]], keywords_copy[keyword])), ""))</f>
        <v>starvat</v>
      </c>
      <c r="Q882" cm="1">
        <f t="array" ref="Q882">SUM(--((_xlfn.REGEXTEST(keywords_copy[keyword], "^" &amp; keywords_copy[[#This Row],[keyword]] &amp; ".*")) * (keywords_copy[keep]=1) ))</f>
        <v>0</v>
      </c>
      <c r="R882" t="str" cm="1">
        <f t="array" ref="R882">_xlfn.TEXTJOIN(", ", TRUE, _xlfn._xlws.FILTER(keywords_copy[keyword], (_xlfn.REGEXTEST(keywords_copy[keyword], "^" &amp; keywords_copy[[#This Row],[keyword]] &amp; ".*")) * (keywords_copy[keep]=1), ""))</f>
        <v/>
      </c>
      <c r="S882" t="str" cm="1">
        <f t="array" ref="S882">""""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83" spans="1:19" hidden="1" x14ac:dyDescent="0.3">
      <c r="A883" t="str">
        <f>IF(NOT(ISBLANK(keywords_copy[[#This Row],[correct value]])), keywords_copy[[#This Row],[correct value]], keywords_copy[[#This Row],[processed]])</f>
        <v>standard</v>
      </c>
      <c r="B883">
        <f>LEN(keywords_copy[[#This Row],[keyword]])</f>
        <v>8</v>
      </c>
      <c r="C883">
        <v>0</v>
      </c>
      <c r="D883">
        <v>1</v>
      </c>
      <c r="E883" t="s">
        <v>115</v>
      </c>
      <c r="G883" t="b">
        <f>COUNTA(_xlfn.TEXTSPLIT(keywords_copy[[#This Row],[processed]]," "))=1</f>
        <v>1</v>
      </c>
      <c r="H883" t="s">
        <v>12</v>
      </c>
      <c r="I883" s="2" t="s">
        <v>12</v>
      </c>
      <c r="K883" cm="1">
        <f t="array" ref="K883">SUM(--((_xlfn.REGEXTEST(keywords_copy[keyword], "\b" &amp; keywords_copy[[#This Row],[keyword]] &amp; ".*")) * (keywords_copy[keep]=1) * (keywords_copy[QA]=keywords_copy[[#This Row],[QA]]) *  (keywords_copy[Redundant]&lt;&gt;1)))</f>
        <v>1</v>
      </c>
      <c r="L883" t="str" cm="1">
        <f t="array" ref="L883">_xlfn.TEXTJOIN(", ", TRUE, _xlfn._xlws.FILTER(keywords_copy[keyword], (_xlfn.REGEXTEST(keywords_copy[keyword], "\b" &amp; keywords_copy[[#This Row],[keyword]] &amp; ".*")) * (keywords_copy[keep]=1)  * (keywords_copy[QA]=keywords_copy[[#This Row],[QA]]) *  (keywords_copy[Redundant]&lt;&gt;1), ""))</f>
        <v>standard</v>
      </c>
      <c r="M883" cm="1">
        <f t="array" ref="M883">SUM(--(RIGHT(_xlfn.TEXTSPLIT(keywords_copy[[#This Row],[processed]], ," "), 1) = "I"))</f>
        <v>0</v>
      </c>
      <c r="N883" cm="1">
        <f t="array" ref="N883">SUM(--(RIGHT(_xlfn.TEXTSPLIT(keywords_copy[[#This Row],[processed]], ," "), 2) = "bl"))</f>
        <v>0</v>
      </c>
      <c r="O883" cm="1">
        <f t="array" ref="O883">SUM(--(ISNUMBER(SEARCH(keywords_copy[[#This Row],[keyword]], keywords_copy[keyword]))))</f>
        <v>3</v>
      </c>
      <c r="P883" t="str" cm="1">
        <f t="array" ref="P883">_xlfn.TEXTJOIN(", ", TRUE, _xlfn._xlws.FILTER(keywords_copy[keyword], ISNUMBER(SEARCH(keywords_copy[[#This Row],[keyword]], keywords_copy[keyword])), ""))</f>
        <v>safety standard, standard, standardiz</v>
      </c>
      <c r="Q883" cm="1">
        <f t="array" ref="Q883">SUM(--((_xlfn.REGEXTEST(keywords_copy[keyword], "^" &amp; keywords_copy[[#This Row],[keyword]] &amp; ".*")) * (keywords_copy[keep]=1) ))</f>
        <v>2</v>
      </c>
      <c r="R883" t="str" cm="1">
        <f t="array" ref="R883">_xlfn.TEXTJOIN(", ", TRUE, _xlfn._xlws.FILTER(keywords_copy[keyword], (_xlfn.REGEXTEST(keywords_copy[keyword], "^" &amp; keywords_copy[[#This Row],[keyword]] &amp; ".*")) * (keywords_copy[keep]=1), ""))</f>
        <v>standard, standardiz</v>
      </c>
      <c r="S883" t="str" cm="1">
        <f t="array" ref="S88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884" spans="1:19" hidden="1" x14ac:dyDescent="0.3">
      <c r="A884" t="str">
        <f>IF(NOT(ISBLANK(keywords_copy[[#This Row],[correct value]])), keywords_copy[[#This Row],[correct value]], keywords_copy[[#This Row],[processed]])</f>
        <v>standardiz</v>
      </c>
      <c r="B884">
        <f>LEN(keywords_copy[[#This Row],[keyword]])</f>
        <v>10</v>
      </c>
      <c r="C884">
        <v>0</v>
      </c>
      <c r="D884">
        <v>1</v>
      </c>
      <c r="E884" t="s">
        <v>492</v>
      </c>
      <c r="G884" t="b">
        <f>COUNTA(_xlfn.TEXTSPLIT(keywords_copy[[#This Row],[processed]]," "))=1</f>
        <v>1</v>
      </c>
      <c r="H884" t="s">
        <v>430</v>
      </c>
      <c r="I884" s="2" t="s">
        <v>430</v>
      </c>
      <c r="K884" cm="1">
        <f t="array" ref="K884">SUM(--((_xlfn.REGEXTEST(keywords_copy[keyword], "\b" &amp; keywords_copy[[#This Row],[keyword]] &amp; ".*")) * (keywords_copy[keep]=1) * (keywords_copy[QA]=keywords_copy[[#This Row],[QA]]) *  (keywords_copy[Redundant]&lt;&gt;1)))</f>
        <v>1</v>
      </c>
      <c r="L884" t="str" cm="1">
        <f t="array" ref="L884">_xlfn.TEXTJOIN(", ", TRUE, _xlfn._xlws.FILTER(keywords_copy[keyword], (_xlfn.REGEXTEST(keywords_copy[keyword], "\b" &amp; keywords_copy[[#This Row],[keyword]] &amp; ".*")) * (keywords_copy[keep]=1)  * (keywords_copy[QA]=keywords_copy[[#This Row],[QA]]) *  (keywords_copy[Redundant]&lt;&gt;1), ""))</f>
        <v>standardiz</v>
      </c>
      <c r="M884" cm="1">
        <f t="array" ref="M884">SUM(--(RIGHT(_xlfn.TEXTSPLIT(keywords_copy[[#This Row],[processed]], ," "), 1) = "I"))</f>
        <v>0</v>
      </c>
      <c r="N884" cm="1">
        <f t="array" ref="N884">SUM(--(RIGHT(_xlfn.TEXTSPLIT(keywords_copy[[#This Row],[processed]], ," "), 2) = "bl"))</f>
        <v>0</v>
      </c>
      <c r="O884" cm="1">
        <f t="array" ref="O884">SUM(--(ISNUMBER(SEARCH(keywords_copy[[#This Row],[keyword]], keywords_copy[keyword]))))</f>
        <v>1</v>
      </c>
      <c r="P884" t="str" cm="1">
        <f t="array" ref="P884">_xlfn.TEXTJOIN(", ", TRUE, _xlfn._xlws.FILTER(keywords_copy[keyword], ISNUMBER(SEARCH(keywords_copy[[#This Row],[keyword]], keywords_copy[keyword])), ""))</f>
        <v>standardiz</v>
      </c>
      <c r="Q884" cm="1">
        <f t="array" ref="Q884">SUM(--((_xlfn.REGEXTEST(keywords_copy[keyword], "^" &amp; keywords_copy[[#This Row],[keyword]] &amp; ".*")) * (keywords_copy[keep]=1) ))</f>
        <v>1</v>
      </c>
      <c r="R884" t="str" cm="1">
        <f t="array" ref="R884">_xlfn.TEXTJOIN(", ", TRUE, _xlfn._xlws.FILTER(keywords_copy[keyword], (_xlfn.REGEXTEST(keywords_copy[keyword], "^" &amp; keywords_copy[[#This Row],[keyword]] &amp; ".*")) * (keywords_copy[keep]=1), ""))</f>
        <v>standardiz</v>
      </c>
      <c r="S884" t="str" cm="1">
        <f t="array" ref="S884">""""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85" spans="1:19" hidden="1" x14ac:dyDescent="0.3">
      <c r="A885" t="str">
        <f>IF(NOT(ISBLANK(keywords_copy[[#This Row],[correct value]])), keywords_copy[[#This Row],[correct value]], keywords_copy[[#This Row],[processed]])</f>
        <v>standby</v>
      </c>
      <c r="B885">
        <f>LEN(keywords_copy[[#This Row],[keyword]])</f>
        <v>7</v>
      </c>
      <c r="C885">
        <v>0</v>
      </c>
      <c r="D885">
        <v>1</v>
      </c>
      <c r="E885" t="s">
        <v>399</v>
      </c>
      <c r="G885" t="b">
        <f>COUNTA(_xlfn.TEXTSPLIT(keywords_copy[[#This Row],[processed]]," "))=1</f>
        <v>1</v>
      </c>
      <c r="H885" t="s">
        <v>167</v>
      </c>
      <c r="I885" s="2" t="s">
        <v>209</v>
      </c>
      <c r="J885" t="s">
        <v>209</v>
      </c>
      <c r="K885" cm="1">
        <f t="array" ref="K885">SUM(--((_xlfn.REGEXTEST(keywords_copy[keyword], "\b" &amp; keywords_copy[[#This Row],[keyword]] &amp; ".*")) * (keywords_copy[keep]=1) * (keywords_copy[QA]=keywords_copy[[#This Row],[QA]]) *  (keywords_copy[Redundant]&lt;&gt;1)))</f>
        <v>1</v>
      </c>
      <c r="L885" t="str" cm="1">
        <f t="array" ref="L885">_xlfn.TEXTJOIN(", ", TRUE, _xlfn._xlws.FILTER(keywords_copy[keyword], (_xlfn.REGEXTEST(keywords_copy[keyword], "\b" &amp; keywords_copy[[#This Row],[keyword]] &amp; ".*")) * (keywords_copy[keep]=1)  * (keywords_copy[QA]=keywords_copy[[#This Row],[QA]]) *  (keywords_copy[Redundant]&lt;&gt;1), ""))</f>
        <v>standby</v>
      </c>
      <c r="M885" cm="1">
        <f t="array" ref="M885">SUM(--(RIGHT(_xlfn.TEXTSPLIT(keywords_copy[[#This Row],[processed]], ," "), 1) = "I"))</f>
        <v>1</v>
      </c>
      <c r="N885" cm="1">
        <f t="array" ref="N885">SUM(--(RIGHT(_xlfn.TEXTSPLIT(keywords_copy[[#This Row],[processed]], ," "), 2) = "bl"))</f>
        <v>0</v>
      </c>
      <c r="O885" cm="1">
        <f t="array" ref="O885">SUM(--(ISNUMBER(SEARCH(keywords_copy[[#This Row],[keyword]], keywords_copy[keyword]))))</f>
        <v>2</v>
      </c>
      <c r="P885" t="str" cm="1">
        <f t="array" ref="P885">_xlfn.TEXTJOIN(", ", TRUE, _xlfn._xlws.FILTER(keywords_copy[keyword], ISNUMBER(SEARCH(keywords_copy[[#This Row],[keyword]], keywords_copy[keyword])), ""))</f>
        <v>standby, standby</v>
      </c>
      <c r="Q885" cm="1">
        <f t="array" ref="Q885">SUM(--((_xlfn.REGEXTEST(keywords_copy[keyword], "^" &amp; keywords_copy[[#This Row],[keyword]] &amp; ".*")) * (keywords_copy[keep]=1) ))</f>
        <v>2</v>
      </c>
      <c r="R885" t="str" cm="1">
        <f t="array" ref="R885">_xlfn.TEXTJOIN(", ", TRUE, _xlfn._xlws.FILTER(keywords_copy[keyword], (_xlfn.REGEXTEST(keywords_copy[keyword], "^" &amp; keywords_copy[[#This Row],[keyword]] &amp; ".*")) * (keywords_copy[keep]=1), ""))</f>
        <v>standby, standby</v>
      </c>
      <c r="S885" t="str" cm="1">
        <f t="array" ref="S885">""""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886" spans="1:19" x14ac:dyDescent="0.3">
      <c r="A886" s="6" t="str">
        <f>IF(NOT(ISBLANK(keywords_copy[[#This Row],[correct value]])), keywords_copy[[#This Row],[correct value]], keywords_copy[[#This Row],[processed]])</f>
        <v>statist usag</v>
      </c>
      <c r="B886" s="6">
        <f>LEN(keywords_copy[[#This Row],[keyword]])</f>
        <v>12</v>
      </c>
      <c r="C886">
        <v>0</v>
      </c>
      <c r="D886">
        <v>0</v>
      </c>
      <c r="E886" t="s">
        <v>861</v>
      </c>
      <c r="G886" t="b">
        <f>COUNTA(_xlfn.TEXTSPLIT(keywords_copy[[#This Row],[processed]]," "))=1</f>
        <v>0</v>
      </c>
      <c r="H886" t="s">
        <v>759</v>
      </c>
      <c r="I886" t="s">
        <v>760</v>
      </c>
      <c r="K886" cm="1">
        <f t="array" ref="K886">SUM(--((_xlfn.REGEXTEST(keywords_copy[keyword], "\b" &amp; keywords_copy[[#This Row],[keyword]] &amp; ".*")) * (keywords_copy[keep]=1) * (keywords_copy[QA]=keywords_copy[[#This Row],[QA]]) *  (keywords_copy[Redundant]&lt;&gt;1)))</f>
        <v>0</v>
      </c>
      <c r="L886" t="str" cm="1">
        <f t="array" ref="L886">_xlfn.TEXTJOIN(", ", TRUE, _xlfn._xlws.FILTER(keywords_copy[keyword], (_xlfn.REGEXTEST(keywords_copy[keyword], "\b" &amp; keywords_copy[[#This Row],[keyword]] &amp; ".*")) * (keywords_copy[keep]=1)  * (keywords_copy[QA]=keywords_copy[[#This Row],[QA]]) *  (keywords_copy[Redundant]&lt;&gt;1), ""))</f>
        <v/>
      </c>
      <c r="M886" cm="1">
        <f t="array" ref="M886">SUM(--(RIGHT(_xlfn.TEXTSPLIT(keywords_copy[[#This Row],[processed]], ," "), 1) = "I"))</f>
        <v>0</v>
      </c>
      <c r="N886" cm="1">
        <f t="array" ref="N886">SUM(--(RIGHT(_xlfn.TEXTSPLIT(keywords_copy[[#This Row],[processed]], ," "), 2) = "bl"))</f>
        <v>0</v>
      </c>
      <c r="O886" cm="1">
        <f t="array" ref="O886">SUM(--(ISNUMBER(SEARCH(keywords_copy[[#This Row],[keyword]], keywords_copy[keyword]))))</f>
        <v>1</v>
      </c>
      <c r="P886" t="str" cm="1">
        <f t="array" ref="P886">_xlfn.TEXTJOIN(", ", TRUE, _xlfn._xlws.FILTER(keywords_copy[keyword], ISNUMBER(SEARCH(keywords_copy[[#This Row],[keyword]], keywords_copy[keyword])), ""))</f>
        <v>statist usag</v>
      </c>
      <c r="Q886" cm="1">
        <f t="array" ref="Q886">SUM(--((_xlfn.REGEXTEST(keywords_copy[keyword], "^" &amp; keywords_copy[[#This Row],[keyword]] &amp; ".*")) * (keywords_copy[keep]=1) ))</f>
        <v>0</v>
      </c>
      <c r="R886" t="str" cm="1">
        <f t="array" ref="R886">_xlfn.TEXTJOIN(", ", TRUE, _xlfn._xlws.FILTER(keywords_copy[keyword], (_xlfn.REGEXTEST(keywords_copy[keyword], "^" &amp; keywords_copy[[#This Row],[keyword]] &amp; ".*")) * (keywords_copy[keep]=1), ""))</f>
        <v/>
      </c>
      <c r="S886" t="str" cm="1">
        <f t="array" ref="S88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87" spans="1:19" hidden="1" x14ac:dyDescent="0.3">
      <c r="A887" t="str">
        <f>IF(NOT(ISBLANK(keywords_copy[[#This Row],[correct value]])), keywords_copy[[#This Row],[correct value]], keywords_copy[[#This Row],[processed]])</f>
        <v>aler</v>
      </c>
      <c r="B887">
        <f>LEN(keywords_copy[[#This Row],[keyword]])</f>
        <v>4</v>
      </c>
      <c r="C887">
        <v>0</v>
      </c>
      <c r="D887">
        <v>1</v>
      </c>
      <c r="E887" t="s">
        <v>969</v>
      </c>
      <c r="G887" t="b">
        <f>COUNTA(_xlfn.TEXTSPLIT(keywords_copy[[#This Row],[processed]]," "))=1</f>
        <v>1</v>
      </c>
      <c r="H887" t="s">
        <v>908</v>
      </c>
      <c r="I887" s="2" t="s">
        <v>908</v>
      </c>
      <c r="K887" cm="1">
        <f t="array" ref="K887">SUM(--((_xlfn.REGEXTEST(keywords_copy[keyword], "\b" &amp; keywords_copy[[#This Row],[keyword]] &amp; ".*")) * (keywords_copy[keep]=1) * (keywords_copy[QA]=keywords_copy[[#This Row],[QA]]) *  (keywords_copy[Redundant]&lt;&gt;1)))</f>
        <v>1</v>
      </c>
      <c r="L887" t="str" cm="1">
        <f t="array" ref="L887">_xlfn.TEXTJOIN(", ", TRUE, _xlfn._xlws.FILTER(keywords_copy[keyword], (_xlfn.REGEXTEST(keywords_copy[keyword], "\b" &amp; keywords_copy[[#This Row],[keyword]] &amp; ".*")) * (keywords_copy[keep]=1)  * (keywords_copy[QA]=keywords_copy[[#This Row],[QA]]) *  (keywords_copy[Redundant]&lt;&gt;1), ""))</f>
        <v>aler</v>
      </c>
      <c r="M887" cm="1">
        <f t="array" ref="M887">SUM(--(RIGHT(_xlfn.TEXTSPLIT(keywords_copy[[#This Row],[processed]], ," "), 1) = "I"))</f>
        <v>0</v>
      </c>
      <c r="N887" cm="1">
        <f t="array" ref="N887">SUM(--(RIGHT(_xlfn.TEXTSPLIT(keywords_copy[[#This Row],[processed]], ," "), 2) = "bl"))</f>
        <v>0</v>
      </c>
      <c r="O887" cm="1">
        <f t="array" ref="O887">SUM(--(ISNUMBER(SEARCH(keywords_copy[[#This Row],[keyword]], keywords_copy[keyword]))))</f>
        <v>3</v>
      </c>
      <c r="P887" t="str" cm="1">
        <f t="array" ref="P887">_xlfn.TEXTJOIN(", ", TRUE, _xlfn._xlws.FILTER(keywords_copy[keyword], ISNUMBER(SEARCH(keywords_copy[[#This Row],[keyword]], keywords_copy[keyword])), ""))</f>
        <v>alert, alert-manag, aler</v>
      </c>
      <c r="Q887" cm="1">
        <f t="array" ref="Q887">SUM(--((_xlfn.REGEXTEST(keywords_copy[keyword], "^" &amp; keywords_copy[[#This Row],[keyword]] &amp; ".*")) * (keywords_copy[keep]=1) ))</f>
        <v>3</v>
      </c>
      <c r="R887" t="str" cm="1">
        <f t="array" ref="R887">_xlfn.TEXTJOIN(", ", TRUE, _xlfn._xlws.FILTER(keywords_copy[keyword], (_xlfn.REGEXTEST(keywords_copy[keyword], "^" &amp; keywords_copy[[#This Row],[keyword]] &amp; ".*")) * (keywords_copy[keep]=1), ""))</f>
        <v>alert, alert-manag, aler</v>
      </c>
      <c r="S887" t="str" cm="1">
        <f t="array" ref="S88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88" spans="1:19" hidden="1" x14ac:dyDescent="0.3">
      <c r="A888" t="str">
        <f>IF(NOT(ISBLANK(keywords_copy[[#This Row],[correct value]])), keywords_copy[[#This Row],[correct value]], keywords_copy[[#This Row],[processed]])</f>
        <v>standy</v>
      </c>
      <c r="B888">
        <f>LEN(keywords_copy[[#This Row],[keyword]])</f>
        <v>6</v>
      </c>
      <c r="C888">
        <v>0</v>
      </c>
      <c r="D888">
        <v>1</v>
      </c>
      <c r="E888" t="s">
        <v>131</v>
      </c>
      <c r="G888" t="b">
        <f>COUNTA(_xlfn.TEXTSPLIT(keywords_copy[[#This Row],[processed]]," "))=1</f>
        <v>1</v>
      </c>
      <c r="H888" t="s">
        <v>167</v>
      </c>
      <c r="I888" t="s">
        <v>209</v>
      </c>
      <c r="J888" t="s">
        <v>1387</v>
      </c>
      <c r="K888" cm="1">
        <f t="array" ref="K888">SUM(--((_xlfn.REGEXTEST(keywords_copy[keyword], "\b" &amp; keywords_copy[[#This Row],[keyword]] &amp; ".*")) * (keywords_copy[keep]=1) * (keywords_copy[QA]=keywords_copy[[#This Row],[QA]]) *  (keywords_copy[Redundant]&lt;&gt;1)))</f>
        <v>1</v>
      </c>
      <c r="L888" t="str" cm="1">
        <f t="array" ref="L888">_xlfn.TEXTJOIN(", ", TRUE, _xlfn._xlws.FILTER(keywords_copy[keyword], (_xlfn.REGEXTEST(keywords_copy[keyword], "\b" &amp; keywords_copy[[#This Row],[keyword]] &amp; ".*")) * (keywords_copy[keep]=1)  * (keywords_copy[QA]=keywords_copy[[#This Row],[QA]]) *  (keywords_copy[Redundant]&lt;&gt;1), ""))</f>
        <v>standy</v>
      </c>
      <c r="M888" cm="1">
        <f t="array" ref="M888">SUM(--(RIGHT(_xlfn.TEXTSPLIT(keywords_copy[[#This Row],[processed]], ," "), 1) = "I"))</f>
        <v>1</v>
      </c>
      <c r="N888" cm="1">
        <f t="array" ref="N888">SUM(--(RIGHT(_xlfn.TEXTSPLIT(keywords_copy[[#This Row],[processed]], ," "), 2) = "bl"))</f>
        <v>0</v>
      </c>
      <c r="O888" cm="1">
        <f t="array" ref="O888">SUM(--(ISNUMBER(SEARCH(keywords_copy[[#This Row],[keyword]], keywords_copy[keyword]))))</f>
        <v>1</v>
      </c>
      <c r="P888" t="str" cm="1">
        <f t="array" ref="P888">_xlfn.TEXTJOIN(", ", TRUE, _xlfn._xlws.FILTER(keywords_copy[keyword], ISNUMBER(SEARCH(keywords_copy[[#This Row],[keyword]], keywords_copy[keyword])), ""))</f>
        <v>standy</v>
      </c>
      <c r="Q888" cm="1">
        <f t="array" ref="Q888">SUM(--((_xlfn.REGEXTEST(keywords_copy[keyword], "^" &amp; keywords_copy[[#This Row],[keyword]] &amp; ".*")) * (keywords_copy[keep]=1) ))</f>
        <v>1</v>
      </c>
      <c r="R888" t="str" cm="1">
        <f t="array" ref="R888">_xlfn.TEXTJOIN(", ", TRUE, _xlfn._xlws.FILTER(keywords_copy[keyword], (_xlfn.REGEXTEST(keywords_copy[keyword], "^" &amp; keywords_copy[[#This Row],[keyword]] &amp; ".*")) * (keywords_copy[keep]=1), ""))</f>
        <v>standy</v>
      </c>
      <c r="S888" t="str" cm="1">
        <f t="array" ref="S88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89" spans="1:19" hidden="1" x14ac:dyDescent="0.3">
      <c r="A889" t="str">
        <f>IF(NOT(ISBLANK(keywords_copy[[#This Row],[correct value]])), keywords_copy[[#This Row],[correct value]], keywords_copy[[#This Row],[processed]])</f>
        <v>state</v>
      </c>
      <c r="B889">
        <f>LEN(keywords_copy[[#This Row],[keyword]])</f>
        <v>5</v>
      </c>
      <c r="C889">
        <v>0</v>
      </c>
      <c r="D889">
        <v>1</v>
      </c>
      <c r="E889" t="s">
        <v>131</v>
      </c>
      <c r="G889" t="b">
        <f>COUNTA(_xlfn.TEXTSPLIT(keywords_copy[[#This Row],[processed]]," "))=1</f>
        <v>1</v>
      </c>
      <c r="H889" t="s">
        <v>147</v>
      </c>
      <c r="I889" t="s">
        <v>147</v>
      </c>
      <c r="K889" cm="1">
        <f t="array" ref="K889">SUM(--((_xlfn.REGEXTEST(keywords_copy[keyword], "\b" &amp; keywords_copy[[#This Row],[keyword]] &amp; ".*")) * (keywords_copy[keep]=1) * (keywords_copy[QA]=keywords_copy[[#This Row],[QA]]) *  (keywords_copy[Redundant]&lt;&gt;1)))</f>
        <v>1</v>
      </c>
      <c r="L889" t="str" cm="1">
        <f t="array" ref="L889">_xlfn.TEXTJOIN(", ", TRUE, _xlfn._xlws.FILTER(keywords_copy[keyword], (_xlfn.REGEXTEST(keywords_copy[keyword], "\b" &amp; keywords_copy[[#This Row],[keyword]] &amp; ".*")) * (keywords_copy[keep]=1)  * (keywords_copy[QA]=keywords_copy[[#This Row],[QA]]) *  (keywords_copy[Redundant]&lt;&gt;1), ""))</f>
        <v>state</v>
      </c>
      <c r="M889" cm="1">
        <f t="array" ref="M889">SUM(--(RIGHT(_xlfn.TEXTSPLIT(keywords_copy[[#This Row],[processed]], ," "), 1) = "I"))</f>
        <v>0</v>
      </c>
      <c r="N889" cm="1">
        <f t="array" ref="N889">SUM(--(RIGHT(_xlfn.TEXTSPLIT(keywords_copy[[#This Row],[processed]], ," "), 2) = "bl"))</f>
        <v>0</v>
      </c>
      <c r="O889" cm="1">
        <f t="array" ref="O889">SUM(--(ISNUMBER(SEARCH(keywords_copy[[#This Row],[keyword]], keywords_copy[keyword]))))</f>
        <v>5</v>
      </c>
      <c r="P889" t="str" cm="1">
        <f t="array" ref="P889">_xlfn.TEXTJOIN(", ", TRUE, _xlfn._xlws.FILTER(keywords_copy[keyword], ISNUMBER(SEARCH(keywords_copy[[#This Row],[keyword]], keywords_copy[keyword])), ""))</f>
        <v>fail-saf state, save retriev state, state, state, state-awar</v>
      </c>
      <c r="Q889" cm="1">
        <f t="array" ref="Q889">SUM(--((_xlfn.REGEXTEST(keywords_copy[keyword], "^" &amp; keywords_copy[[#This Row],[keyword]] &amp; ".*")) * (keywords_copy[keep]=1) ))</f>
        <v>3</v>
      </c>
      <c r="R889" t="str" cm="1">
        <f t="array" ref="R889">_xlfn.TEXTJOIN(", ", TRUE, _xlfn._xlws.FILTER(keywords_copy[keyword], (_xlfn.REGEXTEST(keywords_copy[keyword], "^" &amp; keywords_copy[[#This Row],[keyword]] &amp; ".*")) * (keywords_copy[keep]=1), ""))</f>
        <v>state, state, state-awar</v>
      </c>
      <c r="S889" t="str" cm="1">
        <f t="array" ref="S889">""""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90" spans="1:19" hidden="1" x14ac:dyDescent="0.3">
      <c r="A890" t="str">
        <f>IF(NOT(ISBLANK(keywords_copy[[#This Row],[correct value]])), keywords_copy[[#This Row],[correct value]], keywords_copy[[#This Row],[processed]])</f>
        <v>state</v>
      </c>
      <c r="B890">
        <f>LEN(keywords_copy[[#This Row],[keyword]])</f>
        <v>5</v>
      </c>
      <c r="C890">
        <v>0</v>
      </c>
      <c r="D890">
        <v>1</v>
      </c>
      <c r="E890" t="s">
        <v>492</v>
      </c>
      <c r="G890" t="b">
        <f>COUNTA(_xlfn.TEXTSPLIT(keywords_copy[[#This Row],[processed]]," "))=1</f>
        <v>1</v>
      </c>
      <c r="H890" t="s">
        <v>147</v>
      </c>
      <c r="I890" s="2" t="s">
        <v>147</v>
      </c>
      <c r="K890" cm="1">
        <f t="array" ref="K890">SUM(--((_xlfn.REGEXTEST(keywords_copy[keyword], "\b" &amp; keywords_copy[[#This Row],[keyword]] &amp; ".*")) * (keywords_copy[keep]=1) * (keywords_copy[QA]=keywords_copy[[#This Row],[QA]]) *  (keywords_copy[Redundant]&lt;&gt;1)))</f>
        <v>1</v>
      </c>
      <c r="L890" t="str" cm="1">
        <f t="array" ref="L890">_xlfn.TEXTJOIN(", ", TRUE, _xlfn._xlws.FILTER(keywords_copy[keyword], (_xlfn.REGEXTEST(keywords_copy[keyword], "\b" &amp; keywords_copy[[#This Row],[keyword]] &amp; ".*")) * (keywords_copy[keep]=1)  * (keywords_copy[QA]=keywords_copy[[#This Row],[QA]]) *  (keywords_copy[Redundant]&lt;&gt;1), ""))</f>
        <v>state</v>
      </c>
      <c r="M890" cm="1">
        <f t="array" ref="M890">SUM(--(RIGHT(_xlfn.TEXTSPLIT(keywords_copy[[#This Row],[processed]], ," "), 1) = "I"))</f>
        <v>0</v>
      </c>
      <c r="N890" cm="1">
        <f t="array" ref="N890">SUM(--(RIGHT(_xlfn.TEXTSPLIT(keywords_copy[[#This Row],[processed]], ," "), 2) = "bl"))</f>
        <v>0</v>
      </c>
      <c r="O890" cm="1">
        <f t="array" ref="O890">SUM(--(ISNUMBER(SEARCH(keywords_copy[[#This Row],[keyword]], keywords_copy[keyword]))))</f>
        <v>5</v>
      </c>
      <c r="P890" t="str" cm="1">
        <f t="array" ref="P890">_xlfn.TEXTJOIN(", ", TRUE, _xlfn._xlws.FILTER(keywords_copy[keyword], ISNUMBER(SEARCH(keywords_copy[[#This Row],[keyword]], keywords_copy[keyword])), ""))</f>
        <v>fail-saf state, save retriev state, state, state, state-awar</v>
      </c>
      <c r="Q890" cm="1">
        <f t="array" ref="Q890">SUM(--((_xlfn.REGEXTEST(keywords_copy[keyword], "^" &amp; keywords_copy[[#This Row],[keyword]] &amp; ".*")) * (keywords_copy[keep]=1) ))</f>
        <v>3</v>
      </c>
      <c r="R890" t="str" cm="1">
        <f t="array" ref="R890">_xlfn.TEXTJOIN(", ", TRUE, _xlfn._xlws.FILTER(keywords_copy[keyword], (_xlfn.REGEXTEST(keywords_copy[keyword], "^" &amp; keywords_copy[[#This Row],[keyword]] &amp; ".*")) * (keywords_copy[keep]=1), ""))</f>
        <v>state, state, state-awar</v>
      </c>
      <c r="S890" t="str" cm="1">
        <f t="array" ref="S89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891" spans="1:19" hidden="1" x14ac:dyDescent="0.3">
      <c r="A891" t="str">
        <f>IF(NOT(ISBLANK(keywords_copy[[#This Row],[correct value]])), keywords_copy[[#This Row],[correct value]], keywords_copy[[#This Row],[processed]])</f>
        <v>state-awar</v>
      </c>
      <c r="B891">
        <f>LEN(keywords_copy[[#This Row],[keyword]])</f>
        <v>10</v>
      </c>
      <c r="C891">
        <v>1</v>
      </c>
      <c r="D891">
        <v>1</v>
      </c>
      <c r="E891" t="s">
        <v>131</v>
      </c>
      <c r="F891">
        <v>1</v>
      </c>
      <c r="G891" t="b">
        <f>COUNTA(_xlfn.TEXTSPLIT(keywords_copy[[#This Row],[processed]]," "))=1</f>
        <v>1</v>
      </c>
      <c r="H891" t="s">
        <v>223</v>
      </c>
      <c r="I891" s="2" t="s">
        <v>224</v>
      </c>
      <c r="K891" cm="1">
        <f t="array" ref="K891">SUM(--((_xlfn.REGEXTEST(keywords_copy[keyword], "\b" &amp; keywords_copy[[#This Row],[keyword]] &amp; ".*")) * (keywords_copy[keep]=1) * (keywords_copy[QA]=keywords_copy[[#This Row],[QA]]) *  (keywords_copy[Redundant]&lt;&gt;1)))</f>
        <v>0</v>
      </c>
      <c r="L891" t="str" cm="1">
        <f t="array" ref="L891">_xlfn.TEXTJOIN(", ", TRUE, _xlfn._xlws.FILTER(keywords_copy[keyword], (_xlfn.REGEXTEST(keywords_copy[keyword], "\b" &amp; keywords_copy[[#This Row],[keyword]] &amp; ".*")) * (keywords_copy[keep]=1)  * (keywords_copy[QA]=keywords_copy[[#This Row],[QA]]) *  (keywords_copy[Redundant]&lt;&gt;1), ""))</f>
        <v/>
      </c>
      <c r="M891" cm="1">
        <f t="array" ref="M891">SUM(--(RIGHT(_xlfn.TEXTSPLIT(keywords_copy[[#This Row],[processed]], ," "), 1) = "I"))</f>
        <v>0</v>
      </c>
      <c r="N891" cm="1">
        <f t="array" ref="N891">SUM(--(RIGHT(_xlfn.TEXTSPLIT(keywords_copy[[#This Row],[processed]], ," "), 2) = "bl"))</f>
        <v>0</v>
      </c>
      <c r="O891" cm="1">
        <f t="array" ref="O891">SUM(--(ISNUMBER(SEARCH(keywords_copy[[#This Row],[keyword]], keywords_copy[keyword]))))</f>
        <v>1</v>
      </c>
      <c r="P891" t="str" cm="1">
        <f t="array" ref="P891">_xlfn.TEXTJOIN(", ", TRUE, _xlfn._xlws.FILTER(keywords_copy[keyword], ISNUMBER(SEARCH(keywords_copy[[#This Row],[keyword]], keywords_copy[keyword])), ""))</f>
        <v>state-awar</v>
      </c>
      <c r="Q891" cm="1">
        <f t="array" ref="Q891">SUM(--((_xlfn.REGEXTEST(keywords_copy[keyword], "^" &amp; keywords_copy[[#This Row],[keyword]] &amp; ".*")) * (keywords_copy[keep]=1) ))</f>
        <v>1</v>
      </c>
      <c r="R891" t="str" cm="1">
        <f t="array" ref="R891">_xlfn.TEXTJOIN(", ", TRUE, _xlfn._xlws.FILTER(keywords_copy[keyword], (_xlfn.REGEXTEST(keywords_copy[keyword], "^" &amp; keywords_copy[[#This Row],[keyword]] &amp; ".*")) * (keywords_copy[keep]=1), ""))</f>
        <v>state-awar</v>
      </c>
      <c r="S891" t="str" cm="1">
        <f t="array" ref="S891">""""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92" spans="1:19" hidden="1" x14ac:dyDescent="0.3">
      <c r="A892" t="str">
        <f>IF(NOT(ISBLANK(keywords_copy[[#This Row],[correct value]])), keywords_copy[[#This Row],[correct value]], keywords_copy[[#This Row],[processed]])</f>
        <v>minim</v>
      </c>
      <c r="B892">
        <f>LEN(keywords_copy[[#This Row],[keyword]])</f>
        <v>5</v>
      </c>
      <c r="C892">
        <v>0</v>
      </c>
      <c r="D892">
        <v>1</v>
      </c>
      <c r="E892" t="s">
        <v>1383</v>
      </c>
      <c r="G892" t="b">
        <f>COUNTA(_xlfn.TEXTSPLIT(keywords_copy[[#This Row],[processed]]," "))=1</f>
        <v>1</v>
      </c>
      <c r="H892" t="s">
        <v>1299</v>
      </c>
      <c r="I892" s="2" t="s">
        <v>1300</v>
      </c>
      <c r="K892" cm="1">
        <f t="array" ref="K892">SUM(--((_xlfn.REGEXTEST(keywords_copy[keyword], "\b" &amp; keywords_copy[[#This Row],[keyword]] &amp; ".*")) * (keywords_copy[keep]=1) * (keywords_copy[QA]=keywords_copy[[#This Row],[QA]]) *  (keywords_copy[Redundant]&lt;&gt;1)))</f>
        <v>1</v>
      </c>
      <c r="L892" t="str" cm="1">
        <f t="array" ref="L892">_xlfn.TEXTJOIN(", ", TRUE, _xlfn._xlws.FILTER(keywords_copy[keyword], (_xlfn.REGEXTEST(keywords_copy[keyword], "\b" &amp; keywords_copy[[#This Row],[keyword]] &amp; ".*")) * (keywords_copy[keep]=1)  * (keywords_copy[QA]=keywords_copy[[#This Row],[QA]]) *  (keywords_copy[Redundant]&lt;&gt;1), ""))</f>
        <v>minim</v>
      </c>
      <c r="M892" cm="1">
        <f t="array" ref="M892">SUM(--(RIGHT(_xlfn.TEXTSPLIT(keywords_copy[[#This Row],[processed]], ," "), 1) = "I"))</f>
        <v>0</v>
      </c>
      <c r="N892" cm="1">
        <f t="array" ref="N892">SUM(--(RIGHT(_xlfn.TEXTSPLIT(keywords_copy[[#This Row],[processed]], ," "), 2) = "bl"))</f>
        <v>0</v>
      </c>
      <c r="O892" cm="1">
        <f t="array" ref="O892">SUM(--(ISNUMBER(SEARCH(keywords_copy[[#This Row],[keyword]], keywords_copy[keyword]))))</f>
        <v>1</v>
      </c>
      <c r="P892" t="str" cm="1">
        <f t="array" ref="P892">_xlfn.TEXTJOIN(", ", TRUE, _xlfn._xlws.FILTER(keywords_copy[keyword], ISNUMBER(SEARCH(keywords_copy[[#This Row],[keyword]], keywords_copy[keyword])), ""))</f>
        <v>minim</v>
      </c>
      <c r="Q892" cm="1">
        <f t="array" ref="Q892">SUM(--((_xlfn.REGEXTEST(keywords_copy[keyword], "^" &amp; keywords_copy[[#This Row],[keyword]] &amp; ".*")) * (keywords_copy[keep]=1) ))</f>
        <v>1</v>
      </c>
      <c r="R892" t="str" cm="1">
        <f t="array" ref="R892">_xlfn.TEXTJOIN(", ", TRUE, _xlfn._xlws.FILTER(keywords_copy[keyword], (_xlfn.REGEXTEST(keywords_copy[keyword], "^" &amp; keywords_copy[[#This Row],[keyword]] &amp; ".*")) * (keywords_copy[keep]=1), ""))</f>
        <v>minim</v>
      </c>
      <c r="S892" t="str" cm="1">
        <f t="array" ref="S89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93" spans="1:19" hidden="1" x14ac:dyDescent="0.3">
      <c r="A893" t="str">
        <f>IF(NOT(ISBLANK(keywords_copy[[#This Row],[correct value]])), keywords_copy[[#This Row],[correct value]], keywords_copy[[#This Row],[processed]])</f>
        <v>stead</v>
      </c>
      <c r="B893">
        <f>LEN(keywords_copy[[#This Row],[keyword]])</f>
        <v>5</v>
      </c>
      <c r="C893">
        <v>1</v>
      </c>
      <c r="D893">
        <v>1</v>
      </c>
      <c r="E893" t="s">
        <v>131</v>
      </c>
      <c r="G893" t="b">
        <f>COUNTA(_xlfn.TEXTSPLIT(keywords_copy[[#This Row],[processed]]," "))=1</f>
        <v>1</v>
      </c>
      <c r="H893" t="s">
        <v>227</v>
      </c>
      <c r="I893" s="2" t="s">
        <v>228</v>
      </c>
      <c r="J893" t="s">
        <v>1388</v>
      </c>
      <c r="K893" cm="1">
        <f t="array" ref="K893">SUM(--((_xlfn.REGEXTEST(keywords_copy[keyword], "\b" &amp; keywords_copy[[#This Row],[keyword]] &amp; ".*")) * (keywords_copy[keep]=1) * (keywords_copy[QA]=keywords_copy[[#This Row],[QA]]) *  (keywords_copy[Redundant]&lt;&gt;1)))</f>
        <v>1</v>
      </c>
      <c r="L893" t="str" cm="1">
        <f t="array" ref="L893">_xlfn.TEXTJOIN(", ", TRUE, _xlfn._xlws.FILTER(keywords_copy[keyword], (_xlfn.REGEXTEST(keywords_copy[keyword], "\b" &amp; keywords_copy[[#This Row],[keyword]] &amp; ".*")) * (keywords_copy[keep]=1)  * (keywords_copy[QA]=keywords_copy[[#This Row],[QA]]) *  (keywords_copy[Redundant]&lt;&gt;1), ""))</f>
        <v>stead</v>
      </c>
      <c r="M893" cm="1">
        <f t="array" ref="M893">SUM(--(RIGHT(_xlfn.TEXTSPLIT(keywords_copy[[#This Row],[processed]], ," "), 1) = "I"))</f>
        <v>1</v>
      </c>
      <c r="N893" cm="1">
        <f t="array" ref="N893">SUM(--(RIGHT(_xlfn.TEXTSPLIT(keywords_copy[[#This Row],[processed]], ," "), 2) = "bl"))</f>
        <v>0</v>
      </c>
      <c r="O893" cm="1">
        <f t="array" ref="O893">SUM(--(ISNUMBER(SEARCH(keywords_copy[[#This Row],[keyword]], keywords_copy[keyword]))))</f>
        <v>1</v>
      </c>
      <c r="P893" t="str" cm="1">
        <f t="array" ref="P893">_xlfn.TEXTJOIN(", ", TRUE, _xlfn._xlws.FILTER(keywords_copy[keyword], ISNUMBER(SEARCH(keywords_copy[[#This Row],[keyword]], keywords_copy[keyword])), ""))</f>
        <v>stead</v>
      </c>
      <c r="Q893" cm="1">
        <f t="array" ref="Q893">SUM(--((_xlfn.REGEXTEST(keywords_copy[keyword], "^" &amp; keywords_copy[[#This Row],[keyword]] &amp; ".*")) * (keywords_copy[keep]=1) ))</f>
        <v>1</v>
      </c>
      <c r="R893" t="str" cm="1">
        <f t="array" ref="R893">_xlfn.TEXTJOIN(", ", TRUE, _xlfn._xlws.FILTER(keywords_copy[keyword], (_xlfn.REGEXTEST(keywords_copy[keyword], "^" &amp; keywords_copy[[#This Row],[keyword]] &amp; ".*")) * (keywords_copy[keep]=1), ""))</f>
        <v>stead</v>
      </c>
      <c r="S893" t="str" cm="1">
        <f t="array" ref="S893">""""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894" spans="1:19" x14ac:dyDescent="0.3">
      <c r="A894" s="6" t="str">
        <f>IF(NOT(ISBLANK(keywords_copy[[#This Row],[correct value]])), keywords_copy[[#This Row],[correct value]], keywords_copy[[#This Row],[processed]])</f>
        <v>stress test</v>
      </c>
      <c r="B894" s="6">
        <f>LEN(keywords_copy[[#This Row],[keyword]])</f>
        <v>11</v>
      </c>
      <c r="C894">
        <v>0</v>
      </c>
      <c r="D894">
        <v>0</v>
      </c>
      <c r="E894" t="s">
        <v>861</v>
      </c>
      <c r="G894" t="b">
        <f>COUNTA(_xlfn.TEXTSPLIT(keywords_copy[[#This Row],[processed]]," "))=1</f>
        <v>0</v>
      </c>
      <c r="H894" t="s">
        <v>762</v>
      </c>
      <c r="I894" t="s">
        <v>762</v>
      </c>
      <c r="K894" cm="1">
        <f t="array" ref="K894">SUM(--((_xlfn.REGEXTEST(keywords_copy[keyword], "\b" &amp; keywords_copy[[#This Row],[keyword]] &amp; ".*")) * (keywords_copy[keep]=1) * (keywords_copy[QA]=keywords_copy[[#This Row],[QA]]) *  (keywords_copy[Redundant]&lt;&gt;1)))</f>
        <v>0</v>
      </c>
      <c r="L894" t="str" cm="1">
        <f t="array" ref="L894">_xlfn.TEXTJOIN(", ", TRUE, _xlfn._xlws.FILTER(keywords_copy[keyword], (_xlfn.REGEXTEST(keywords_copy[keyword], "\b" &amp; keywords_copy[[#This Row],[keyword]] &amp; ".*")) * (keywords_copy[keep]=1)  * (keywords_copy[QA]=keywords_copy[[#This Row],[QA]]) *  (keywords_copy[Redundant]&lt;&gt;1), ""))</f>
        <v/>
      </c>
      <c r="M894" cm="1">
        <f t="array" ref="M894">SUM(--(RIGHT(_xlfn.TEXTSPLIT(keywords_copy[[#This Row],[processed]], ," "), 1) = "I"))</f>
        <v>0</v>
      </c>
      <c r="N894" cm="1">
        <f t="array" ref="N894">SUM(--(RIGHT(_xlfn.TEXTSPLIT(keywords_copy[[#This Row],[processed]], ," "), 2) = "bl"))</f>
        <v>0</v>
      </c>
      <c r="O894" cm="1">
        <f t="array" ref="O894">SUM(--(ISNUMBER(SEARCH(keywords_copy[[#This Row],[keyword]], keywords_copy[keyword]))))</f>
        <v>1</v>
      </c>
      <c r="P894" t="str" cm="1">
        <f t="array" ref="P894">_xlfn.TEXTJOIN(", ", TRUE, _xlfn._xlws.FILTER(keywords_copy[keyword], ISNUMBER(SEARCH(keywords_copy[[#This Row],[keyword]], keywords_copy[keyword])), ""))</f>
        <v>stress test</v>
      </c>
      <c r="Q894" cm="1">
        <f t="array" ref="Q894">SUM(--((_xlfn.REGEXTEST(keywords_copy[keyword], "^" &amp; keywords_copy[[#This Row],[keyword]] &amp; ".*")) * (keywords_copy[keep]=1) ))</f>
        <v>0</v>
      </c>
      <c r="R894" t="str" cm="1">
        <f t="array" ref="R894">_xlfn.TEXTJOIN(", ", TRUE, _xlfn._xlws.FILTER(keywords_copy[keyword], (_xlfn.REGEXTEST(keywords_copy[keyword], "^" &amp; keywords_copy[[#This Row],[keyword]] &amp; ".*")) * (keywords_copy[keep]=1), ""))</f>
        <v/>
      </c>
      <c r="S894" t="str" cm="1">
        <f t="array" ref="S89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895" spans="1:19" hidden="1" x14ac:dyDescent="0.3">
      <c r="A895" t="str">
        <f>IF(NOT(ISBLANK(keywords_copy[[#This Row],[correct value]])), keywords_copy[[#This Row],[correct value]], keywords_copy[[#This Row],[processed]])</f>
        <v>team</v>
      </c>
      <c r="B895">
        <f>LEN(keywords_copy[[#This Row],[keyword]])</f>
        <v>4</v>
      </c>
      <c r="C895">
        <v>0</v>
      </c>
      <c r="D895">
        <v>1</v>
      </c>
      <c r="E895" t="s">
        <v>1184</v>
      </c>
      <c r="G895" t="b">
        <f>COUNTA(_xlfn.TEXTSPLIT(keywords_copy[[#This Row],[processed]]," "))=1</f>
        <v>1</v>
      </c>
      <c r="H895" t="s">
        <v>1040</v>
      </c>
      <c r="I895" s="2" t="s">
        <v>1040</v>
      </c>
      <c r="K895" cm="1">
        <f t="array" ref="K895">SUM(--((_xlfn.REGEXTEST(keywords_copy[keyword], "\b" &amp; keywords_copy[[#This Row],[keyword]] &amp; ".*")) * (keywords_copy[keep]=1) * (keywords_copy[QA]=keywords_copy[[#This Row],[QA]]) *  (keywords_copy[Redundant]&lt;&gt;1)))</f>
        <v>1</v>
      </c>
      <c r="L895" t="str" cm="1">
        <f t="array" ref="L895">_xlfn.TEXTJOIN(", ", TRUE, _xlfn._xlws.FILTER(keywords_copy[keyword], (_xlfn.REGEXTEST(keywords_copy[keyword], "\b" &amp; keywords_copy[[#This Row],[keyword]] &amp; ".*")) * (keywords_copy[keep]=1)  * (keywords_copy[QA]=keywords_copy[[#This Row],[QA]]) *  (keywords_copy[Redundant]&lt;&gt;1), ""))</f>
        <v>team</v>
      </c>
      <c r="M895" cm="1">
        <f t="array" ref="M895">SUM(--(RIGHT(_xlfn.TEXTSPLIT(keywords_copy[[#This Row],[processed]], ," "), 1) = "I"))</f>
        <v>0</v>
      </c>
      <c r="N895" cm="1">
        <f t="array" ref="N895">SUM(--(RIGHT(_xlfn.TEXTSPLIT(keywords_copy[[#This Row],[processed]], ," "), 2) = "bl"))</f>
        <v>0</v>
      </c>
      <c r="O895" cm="1">
        <f t="array" ref="O895">SUM(--(ISNUMBER(SEARCH(keywords_copy[[#This Row],[keyword]], keywords_copy[keyword]))))</f>
        <v>1</v>
      </c>
      <c r="P895" t="str" cm="1">
        <f t="array" ref="P895">_xlfn.TEXTJOIN(", ", TRUE, _xlfn._xlws.FILTER(keywords_copy[keyword], ISNUMBER(SEARCH(keywords_copy[[#This Row],[keyword]], keywords_copy[keyword])), ""))</f>
        <v>team</v>
      </c>
      <c r="Q895" cm="1">
        <f t="array" ref="Q895">SUM(--((_xlfn.REGEXTEST(keywords_copy[keyword], "^" &amp; keywords_copy[[#This Row],[keyword]] &amp; ".*")) * (keywords_copy[keep]=1) ))</f>
        <v>1</v>
      </c>
      <c r="R895" t="str" cm="1">
        <f t="array" ref="R895">_xlfn.TEXTJOIN(", ", TRUE, _xlfn._xlws.FILTER(keywords_copy[keyword], (_xlfn.REGEXTEST(keywords_copy[keyword], "^" &amp; keywords_copy[[#This Row],[keyword]] &amp; ".*")) * (keywords_copy[keep]=1), ""))</f>
        <v>team</v>
      </c>
      <c r="S895" t="str" cm="1">
        <f t="array" ref="S89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896" spans="1:19" hidden="1" x14ac:dyDescent="0.3">
      <c r="A896" t="str">
        <f>IF(NOT(ISBLANK(keywords_copy[[#This Row],[correct value]])), keywords_copy[[#This Row],[correct value]], keywords_copy[[#This Row],[processed]])</f>
        <v>resum</v>
      </c>
      <c r="B896">
        <f>LEN(keywords_copy[[#This Row],[keyword]])</f>
        <v>5</v>
      </c>
      <c r="C896">
        <v>0</v>
      </c>
      <c r="D896">
        <v>1</v>
      </c>
      <c r="E896" t="s">
        <v>1383</v>
      </c>
      <c r="G896" t="b">
        <f>COUNTA(_xlfn.TEXTSPLIT(keywords_copy[[#This Row],[processed]]," "))=1</f>
        <v>1</v>
      </c>
      <c r="H896" t="s">
        <v>1276</v>
      </c>
      <c r="I896" s="2" t="s">
        <v>1277</v>
      </c>
      <c r="K896" cm="1">
        <f t="array" ref="K896">SUM(--((_xlfn.REGEXTEST(keywords_copy[keyword], "\b" &amp; keywords_copy[[#This Row],[keyword]] &amp; ".*")) * (keywords_copy[keep]=1) * (keywords_copy[QA]=keywords_copy[[#This Row],[QA]]) *  (keywords_copy[Redundant]&lt;&gt;1)))</f>
        <v>1</v>
      </c>
      <c r="L896" t="str" cm="1">
        <f t="array" ref="L896">_xlfn.TEXTJOIN(", ", TRUE, _xlfn._xlws.FILTER(keywords_copy[keyword], (_xlfn.REGEXTEST(keywords_copy[keyword], "\b" &amp; keywords_copy[[#This Row],[keyword]] &amp; ".*")) * (keywords_copy[keep]=1)  * (keywords_copy[QA]=keywords_copy[[#This Row],[QA]]) *  (keywords_copy[Redundant]&lt;&gt;1), ""))</f>
        <v>resum</v>
      </c>
      <c r="M896" cm="1">
        <f t="array" ref="M896">SUM(--(RIGHT(_xlfn.TEXTSPLIT(keywords_copy[[#This Row],[processed]], ," "), 1) = "I"))</f>
        <v>0</v>
      </c>
      <c r="N896" cm="1">
        <f t="array" ref="N896">SUM(--(RIGHT(_xlfn.TEXTSPLIT(keywords_copy[[#This Row],[processed]], ," "), 2) = "bl"))</f>
        <v>0</v>
      </c>
      <c r="O896" cm="1">
        <f t="array" ref="O896">SUM(--(ISNUMBER(SEARCH(keywords_copy[[#This Row],[keyword]], keywords_copy[keyword]))))</f>
        <v>1</v>
      </c>
      <c r="P896" t="str" cm="1">
        <f t="array" ref="P896">_xlfn.TEXTJOIN(", ", TRUE, _xlfn._xlws.FILTER(keywords_copy[keyword], ISNUMBER(SEARCH(keywords_copy[[#This Row],[keyword]], keywords_copy[keyword])), ""))</f>
        <v>resum</v>
      </c>
      <c r="Q896" cm="1">
        <f t="array" ref="Q896">SUM(--((_xlfn.REGEXTEST(keywords_copy[keyword], "^" &amp; keywords_copy[[#This Row],[keyword]] &amp; ".*")) * (keywords_copy[keep]=1) ))</f>
        <v>1</v>
      </c>
      <c r="R896" t="str" cm="1">
        <f t="array" ref="R896">_xlfn.TEXTJOIN(", ", TRUE, _xlfn._xlws.FILTER(keywords_copy[keyword], (_xlfn.REGEXTEST(keywords_copy[keyword], "^" &amp; keywords_copy[[#This Row],[keyword]] &amp; ".*")) * (keywords_copy[keep]=1), ""))</f>
        <v>resum</v>
      </c>
      <c r="S896" t="str" cm="1">
        <f t="array" ref="S89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97" spans="1:19" hidden="1" x14ac:dyDescent="0.3">
      <c r="A897" t="str">
        <f>IF(NOT(ISBLANK(keywords_copy[[#This Row],[correct value]])), keywords_copy[[#This Row],[correct value]], keywords_copy[[#This Row],[processed]])</f>
        <v>simpl</v>
      </c>
      <c r="B897">
        <f>LEN(keywords_copy[[#This Row],[keyword]])</f>
        <v>5</v>
      </c>
      <c r="C897">
        <v>0</v>
      </c>
      <c r="D897">
        <v>1</v>
      </c>
      <c r="E897" t="s">
        <v>1383</v>
      </c>
      <c r="G897" t="b">
        <f>COUNTA(_xlfn.TEXTSPLIT(keywords_copy[[#This Row],[processed]]," "))=1</f>
        <v>1</v>
      </c>
      <c r="H897" t="s">
        <v>1200</v>
      </c>
      <c r="I897" s="2" t="s">
        <v>1200</v>
      </c>
      <c r="K897" cm="1">
        <f t="array" ref="K897">SUM(--((_xlfn.REGEXTEST(keywords_copy[keyword], "\b" &amp; keywords_copy[[#This Row],[keyword]] &amp; ".*")) * (keywords_copy[keep]=1) * (keywords_copy[QA]=keywords_copy[[#This Row],[QA]]) *  (keywords_copy[Redundant]&lt;&gt;1)))</f>
        <v>1</v>
      </c>
      <c r="L897" t="str" cm="1">
        <f t="array" ref="L897">_xlfn.TEXTJOIN(", ", TRUE, _xlfn._xlws.FILTER(keywords_copy[keyword], (_xlfn.REGEXTEST(keywords_copy[keyword], "\b" &amp; keywords_copy[[#This Row],[keyword]] &amp; ".*")) * (keywords_copy[keep]=1)  * (keywords_copy[QA]=keywords_copy[[#This Row],[QA]]) *  (keywords_copy[Redundant]&lt;&gt;1), ""))</f>
        <v>simpl</v>
      </c>
      <c r="M897" cm="1">
        <f t="array" ref="M897">SUM(--(RIGHT(_xlfn.TEXTSPLIT(keywords_copy[[#This Row],[processed]], ," "), 1) = "I"))</f>
        <v>0</v>
      </c>
      <c r="N897" cm="1">
        <f t="array" ref="N897">SUM(--(RIGHT(_xlfn.TEXTSPLIT(keywords_copy[[#This Row],[processed]], ," "), 2) = "bl"))</f>
        <v>0</v>
      </c>
      <c r="O897" cm="1">
        <f t="array" ref="O897">SUM(--(ISNUMBER(SEARCH(keywords_copy[[#This Row],[keyword]], keywords_copy[keyword]))))</f>
        <v>2</v>
      </c>
      <c r="P897" t="str" cm="1">
        <f t="array" ref="P897">_xlfn.TEXTJOIN(", ", TRUE, _xlfn._xlws.FILTER(keywords_copy[keyword], ISNUMBER(SEARCH(keywords_copy[[#This Row],[keyword]], keywords_copy[keyword])), ""))</f>
        <v>simpl, simpl</v>
      </c>
      <c r="Q897" cm="1">
        <f t="array" ref="Q897">SUM(--((_xlfn.REGEXTEST(keywords_copy[keyword], "^" &amp; keywords_copy[[#This Row],[keyword]] &amp; ".*")) * (keywords_copy[keep]=1) ))</f>
        <v>2</v>
      </c>
      <c r="R897" t="str" cm="1">
        <f t="array" ref="R897">_xlfn.TEXTJOIN(", ", TRUE, _xlfn._xlws.FILTER(keywords_copy[keyword], (_xlfn.REGEXTEST(keywords_copy[keyword], "^" &amp; keywords_copy[[#This Row],[keyword]] &amp; ".*")) * (keywords_copy[keep]=1), ""))</f>
        <v>simpl, simpl</v>
      </c>
      <c r="S897" t="str" cm="1">
        <f t="array" ref="S89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898" spans="1:19" hidden="1" x14ac:dyDescent="0.3">
      <c r="A898" t="str">
        <f>IF(NOT(ISBLANK(keywords_copy[[#This Row],[correct value]])), keywords_copy[[#This Row],[correct value]], keywords_copy[[#This Row],[processed]])</f>
        <v>isol</v>
      </c>
      <c r="B898">
        <f>LEN(keywords_copy[[#This Row],[keyword]])</f>
        <v>4</v>
      </c>
      <c r="C898">
        <v>0</v>
      </c>
      <c r="D898">
        <v>1</v>
      </c>
      <c r="E898" t="s">
        <v>969</v>
      </c>
      <c r="G898" t="b">
        <f>COUNTA(_xlfn.TEXTSPLIT(keywords_copy[[#This Row],[processed]]," "))=1</f>
        <v>1</v>
      </c>
      <c r="H898" t="s">
        <v>892</v>
      </c>
      <c r="I898" s="2" t="s">
        <v>892</v>
      </c>
      <c r="K898" cm="1">
        <f t="array" ref="K898">SUM(--((_xlfn.REGEXTEST(keywords_copy[keyword], "\b" &amp; keywords_copy[[#This Row],[keyword]] &amp; ".*")) * (keywords_copy[keep]=1) * (keywords_copy[QA]=keywords_copy[[#This Row],[QA]]) *  (keywords_copy[Redundant]&lt;&gt;1)))</f>
        <v>1</v>
      </c>
      <c r="L898" t="str" cm="1">
        <f t="array" ref="L898">_xlfn.TEXTJOIN(", ", TRUE, _xlfn._xlws.FILTER(keywords_copy[keyword], (_xlfn.REGEXTEST(keywords_copy[keyword], "\b" &amp; keywords_copy[[#This Row],[keyword]] &amp; ".*")) * (keywords_copy[keep]=1)  * (keywords_copy[QA]=keywords_copy[[#This Row],[QA]]) *  (keywords_copy[Redundant]&lt;&gt;1), ""))</f>
        <v>isol</v>
      </c>
      <c r="M898" cm="1">
        <f t="array" ref="M898">SUM(--(RIGHT(_xlfn.TEXTSPLIT(keywords_copy[[#This Row],[processed]], ," "), 1) = "I"))</f>
        <v>0</v>
      </c>
      <c r="N898" cm="1">
        <f t="array" ref="N898">SUM(--(RIGHT(_xlfn.TEXTSPLIT(keywords_copy[[#This Row],[processed]], ," "), 2) = "bl"))</f>
        <v>0</v>
      </c>
      <c r="O898" cm="1">
        <f t="array" ref="O898">SUM(--(ISNUMBER(SEARCH(keywords_copy[[#This Row],[keyword]], keywords_copy[keyword]))))</f>
        <v>2</v>
      </c>
      <c r="P898" t="str" cm="1">
        <f t="array" ref="P898">_xlfn.TEXTJOIN(", ", TRUE, _xlfn._xlws.FILTER(keywords_copy[keyword], ISNUMBER(SEARCH(keywords_copy[[#This Row],[keyword]], keywords_copy[keyword])), ""))</f>
        <v>isol, isol</v>
      </c>
      <c r="Q898" cm="1">
        <f t="array" ref="Q898">SUM(--((_xlfn.REGEXTEST(keywords_copy[keyword], "^" &amp; keywords_copy[[#This Row],[keyword]] &amp; ".*")) * (keywords_copy[keep]=1) ))</f>
        <v>2</v>
      </c>
      <c r="R898" t="str" cm="1">
        <f t="array" ref="R898">_xlfn.TEXTJOIN(", ", TRUE, _xlfn._xlws.FILTER(keywords_copy[keyword], (_xlfn.REGEXTEST(keywords_copy[keyword], "^" &amp; keywords_copy[[#This Row],[keyword]] &amp; ".*")) * (keywords_copy[keep]=1), ""))</f>
        <v>isol, isol</v>
      </c>
      <c r="S898" t="str" cm="1">
        <f t="array" ref="S89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899" spans="1:19" x14ac:dyDescent="0.3">
      <c r="A899" s="6" t="str">
        <f>IF(NOT(ISBLANK(keywords_copy[[#This Row],[correct value]])), keywords_copy[[#This Row],[correct value]], keywords_copy[[#This Row],[processed]])</f>
        <v>substit</v>
      </c>
      <c r="B899" s="6">
        <f>LEN(keywords_copy[[#This Row],[keyword]])</f>
        <v>7</v>
      </c>
      <c r="C899">
        <v>0</v>
      </c>
      <c r="D899">
        <v>0</v>
      </c>
      <c r="E899" t="s">
        <v>541</v>
      </c>
      <c r="G899" t="b">
        <f>COUNTA(_xlfn.TEXTSPLIT(keywords_copy[[#This Row],[processed]]," "))=1</f>
        <v>1</v>
      </c>
      <c r="H899" t="s">
        <v>499</v>
      </c>
      <c r="I899" t="s">
        <v>499</v>
      </c>
      <c r="K899" cm="1">
        <f t="array" ref="K899">SUM(--((_xlfn.REGEXTEST(keywords_copy[keyword], "\b" &amp; keywords_copy[[#This Row],[keyword]] &amp; ".*")) * (keywords_copy[keep]=1) * (keywords_copy[QA]=keywords_copy[[#This Row],[QA]]) *  (keywords_copy[Redundant]&lt;&gt;1)))</f>
        <v>0</v>
      </c>
      <c r="L899" t="str" cm="1">
        <f t="array" ref="L899">_xlfn.TEXTJOIN(", ", TRUE, _xlfn._xlws.FILTER(keywords_copy[keyword], (_xlfn.REGEXTEST(keywords_copy[keyword], "\b" &amp; keywords_copy[[#This Row],[keyword]] &amp; ".*")) * (keywords_copy[keep]=1)  * (keywords_copy[QA]=keywords_copy[[#This Row],[QA]]) *  (keywords_copy[Redundant]&lt;&gt;1), ""))</f>
        <v/>
      </c>
      <c r="M899" cm="1">
        <f t="array" ref="M899">SUM(--(RIGHT(_xlfn.TEXTSPLIT(keywords_copy[[#This Row],[processed]], ," "), 1) = "I"))</f>
        <v>0</v>
      </c>
      <c r="N899" cm="1">
        <f t="array" ref="N899">SUM(--(RIGHT(_xlfn.TEXTSPLIT(keywords_copy[[#This Row],[processed]], ," "), 2) = "bl"))</f>
        <v>0</v>
      </c>
      <c r="O899" cm="1">
        <f t="array" ref="O899">SUM(--(ISNUMBER(SEARCH(keywords_copy[[#This Row],[keyword]], keywords_copy[keyword]))))</f>
        <v>1</v>
      </c>
      <c r="P899" t="str" cm="1">
        <f t="array" ref="P899">_xlfn.TEXTJOIN(", ", TRUE, _xlfn._xlws.FILTER(keywords_copy[keyword], ISNUMBER(SEARCH(keywords_copy[[#This Row],[keyword]], keywords_copy[keyword])), ""))</f>
        <v>substit</v>
      </c>
      <c r="Q899" cm="1">
        <f t="array" ref="Q899">SUM(--((_xlfn.REGEXTEST(keywords_copy[keyword], "^" &amp; keywords_copy[[#This Row],[keyword]] &amp; ".*")) * (keywords_copy[keep]=1) ))</f>
        <v>0</v>
      </c>
      <c r="R899" t="str" cm="1">
        <f t="array" ref="R899">_xlfn.TEXTJOIN(", ", TRUE, _xlfn._xlws.FILTER(keywords_copy[keyword], (_xlfn.REGEXTEST(keywords_copy[keyword], "^" &amp; keywords_copy[[#This Row],[keyword]] &amp; ".*")) * (keywords_copy[keep]=1), ""))</f>
        <v/>
      </c>
      <c r="S899" t="str" cm="1">
        <f t="array" ref="S899">""""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00" spans="1:19" hidden="1" x14ac:dyDescent="0.3">
      <c r="A900" t="str">
        <f>IF(NOT(ISBLANK(keywords_copy[[#This Row],[correct value]])), keywords_copy[[#This Row],[correct value]], keywords_copy[[#This Row],[processed]])</f>
        <v>strength coupl</v>
      </c>
      <c r="B900">
        <f>LEN(keywords_copy[[#This Row],[keyword]])</f>
        <v>14</v>
      </c>
      <c r="C900">
        <v>1</v>
      </c>
      <c r="D900">
        <v>1</v>
      </c>
      <c r="E900" t="s">
        <v>541</v>
      </c>
      <c r="F900">
        <v>1</v>
      </c>
      <c r="G900" t="b">
        <f>COUNTA(_xlfn.TEXTSPLIT(keywords_copy[[#This Row],[processed]]," "))=1</f>
        <v>0</v>
      </c>
      <c r="H900" t="s">
        <v>602</v>
      </c>
      <c r="I900" s="2" t="s">
        <v>603</v>
      </c>
      <c r="K900" cm="1">
        <f t="array" ref="K900">SUM(--((_xlfn.REGEXTEST(keywords_copy[keyword], "\b" &amp; keywords_copy[[#This Row],[keyword]] &amp; ".*")) * (keywords_copy[keep]=1) * (keywords_copy[QA]=keywords_copy[[#This Row],[QA]]) *  (keywords_copy[Redundant]&lt;&gt;1)))</f>
        <v>0</v>
      </c>
      <c r="L900" t="str" cm="1">
        <f t="array" ref="L900">_xlfn.TEXTJOIN(", ", TRUE, _xlfn._xlws.FILTER(keywords_copy[keyword], (_xlfn.REGEXTEST(keywords_copy[keyword], "\b" &amp; keywords_copy[[#This Row],[keyword]] &amp; ".*")) * (keywords_copy[keep]=1)  * (keywords_copy[QA]=keywords_copy[[#This Row],[QA]]) *  (keywords_copy[Redundant]&lt;&gt;1), ""))</f>
        <v/>
      </c>
      <c r="M900" cm="1">
        <f t="array" ref="M900">SUM(--(RIGHT(_xlfn.TEXTSPLIT(keywords_copy[[#This Row],[processed]], ," "), 1) = "I"))</f>
        <v>0</v>
      </c>
      <c r="N900" cm="1">
        <f t="array" ref="N900">SUM(--(RIGHT(_xlfn.TEXTSPLIT(keywords_copy[[#This Row],[processed]], ," "), 2) = "bl"))</f>
        <v>0</v>
      </c>
      <c r="O900" cm="1">
        <f t="array" ref="O900">SUM(--(ISNUMBER(SEARCH(keywords_copy[[#This Row],[keyword]], keywords_copy[keyword]))))</f>
        <v>1</v>
      </c>
      <c r="P900" t="str" cm="1">
        <f t="array" ref="P900">_xlfn.TEXTJOIN(", ", TRUE, _xlfn._xlws.FILTER(keywords_copy[keyword], ISNUMBER(SEARCH(keywords_copy[[#This Row],[keyword]], keywords_copy[keyword])), ""))</f>
        <v>strength coupl</v>
      </c>
      <c r="Q900" cm="1">
        <f t="array" ref="Q900">SUM(--((_xlfn.REGEXTEST(keywords_copy[keyword], "^" &amp; keywords_copy[[#This Row],[keyword]] &amp; ".*")) * (keywords_copy[keep]=1) ))</f>
        <v>1</v>
      </c>
      <c r="R900" t="str" cm="1">
        <f t="array" ref="R900">_xlfn.TEXTJOIN(", ", TRUE, _xlfn._xlws.FILTER(keywords_copy[keyword], (_xlfn.REGEXTEST(keywords_copy[keyword], "^" &amp; keywords_copy[[#This Row],[keyword]] &amp; ".*")) * (keywords_copy[keep]=1), ""))</f>
        <v>strength coupl</v>
      </c>
      <c r="S900" t="str" cm="1">
        <f t="array" ref="S900">""""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01" spans="1:19" x14ac:dyDescent="0.3">
      <c r="A901" s="6" t="str">
        <f>IF(NOT(ISBLANK(keywords_copy[[#This Row],[correct value]])), keywords_copy[[#This Row],[correct value]], keywords_copy[[#This Row],[processed]])</f>
        <v>survivab</v>
      </c>
      <c r="B901" s="6">
        <f>LEN(keywords_copy[[#This Row],[keyword]])</f>
        <v>8</v>
      </c>
      <c r="C901">
        <v>0</v>
      </c>
      <c r="D901">
        <v>0</v>
      </c>
      <c r="E901" t="s">
        <v>861</v>
      </c>
      <c r="G901" t="b">
        <f>COUNTA(_xlfn.TEXTSPLIT(keywords_copy[[#This Row],[processed]]," "))=1</f>
        <v>1</v>
      </c>
      <c r="H901" t="s">
        <v>763</v>
      </c>
      <c r="I901" t="s">
        <v>763</v>
      </c>
      <c r="K901" cm="1">
        <f t="array" ref="K901">SUM(--((_xlfn.REGEXTEST(keywords_copy[keyword], "\b" &amp; keywords_copy[[#This Row],[keyword]] &amp; ".*")) * (keywords_copy[keep]=1) * (keywords_copy[QA]=keywords_copy[[#This Row],[QA]]) *  (keywords_copy[Redundant]&lt;&gt;1)))</f>
        <v>0</v>
      </c>
      <c r="L901" t="str" cm="1">
        <f t="array" ref="L901">_xlfn.TEXTJOIN(", ", TRUE, _xlfn._xlws.FILTER(keywords_copy[keyword], (_xlfn.REGEXTEST(keywords_copy[keyword], "\b" &amp; keywords_copy[[#This Row],[keyword]] &amp; ".*")) * (keywords_copy[keep]=1)  * (keywords_copy[QA]=keywords_copy[[#This Row],[QA]]) *  (keywords_copy[Redundant]&lt;&gt;1), ""))</f>
        <v/>
      </c>
      <c r="M901" cm="1">
        <f t="array" ref="M901">SUM(--(RIGHT(_xlfn.TEXTSPLIT(keywords_copy[[#This Row],[processed]], ," "), 1) = "I"))</f>
        <v>0</v>
      </c>
      <c r="N901" cm="1">
        <f t="array" ref="N901">SUM(--(RIGHT(_xlfn.TEXTSPLIT(keywords_copy[[#This Row],[processed]], ," "), 2) = "bl"))</f>
        <v>0</v>
      </c>
      <c r="O901" cm="1">
        <f t="array" ref="O901">SUM(--(ISNUMBER(SEARCH(keywords_copy[[#This Row],[keyword]], keywords_copy[keyword]))))</f>
        <v>1</v>
      </c>
      <c r="P901" t="str" cm="1">
        <f t="array" ref="P901">_xlfn.TEXTJOIN(", ", TRUE, _xlfn._xlws.FILTER(keywords_copy[keyword], ISNUMBER(SEARCH(keywords_copy[[#This Row],[keyword]], keywords_copy[keyword])), ""))</f>
        <v>survivab</v>
      </c>
      <c r="Q901" cm="1">
        <f t="array" ref="Q901">SUM(--((_xlfn.REGEXTEST(keywords_copy[keyword], "^" &amp; keywords_copy[[#This Row],[keyword]] &amp; ".*")) * (keywords_copy[keep]=1) ))</f>
        <v>0</v>
      </c>
      <c r="R901" t="str" cm="1">
        <f t="array" ref="R901">_xlfn.TEXTJOIN(", ", TRUE, _xlfn._xlws.FILTER(keywords_copy[keyword], (_xlfn.REGEXTEST(keywords_copy[keyword], "^" &amp; keywords_copy[[#This Row],[keyword]] &amp; ".*")) * (keywords_copy[keep]=1), ""))</f>
        <v/>
      </c>
      <c r="S901" t="str" cm="1">
        <f t="array" ref="S90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02" spans="1:19" hidden="1" x14ac:dyDescent="0.3">
      <c r="A902" t="str">
        <f>IF(NOT(ISBLANK(keywords_copy[[#This Row],[correct value]])), keywords_copy[[#This Row],[correct value]], keywords_copy[[#This Row],[processed]])</f>
        <v>worm</v>
      </c>
      <c r="B902">
        <f>LEN(keywords_copy[[#This Row],[keyword]])</f>
        <v>4</v>
      </c>
      <c r="C902">
        <v>0</v>
      </c>
      <c r="D902">
        <v>1</v>
      </c>
      <c r="E902" t="s">
        <v>1184</v>
      </c>
      <c r="G902" t="b">
        <f>COUNTA(_xlfn.TEXTSPLIT(keywords_copy[[#This Row],[processed]]," "))=1</f>
        <v>1</v>
      </c>
      <c r="H902" t="s">
        <v>1031</v>
      </c>
      <c r="I902" s="2" t="s">
        <v>1031</v>
      </c>
      <c r="K902" cm="1">
        <f t="array" ref="K902">SUM(--((_xlfn.REGEXTEST(keywords_copy[keyword], "\b" &amp; keywords_copy[[#This Row],[keyword]] &amp; ".*")) * (keywords_copy[keep]=1) * (keywords_copy[QA]=keywords_copy[[#This Row],[QA]]) *  (keywords_copy[Redundant]&lt;&gt;1)))</f>
        <v>1</v>
      </c>
      <c r="L902" t="str" cm="1">
        <f t="array" ref="L902">_xlfn.TEXTJOIN(", ", TRUE, _xlfn._xlws.FILTER(keywords_copy[keyword], (_xlfn.REGEXTEST(keywords_copy[keyword], "\b" &amp; keywords_copy[[#This Row],[keyword]] &amp; ".*")) * (keywords_copy[keep]=1)  * (keywords_copy[QA]=keywords_copy[[#This Row],[QA]]) *  (keywords_copy[Redundant]&lt;&gt;1), ""))</f>
        <v>worm</v>
      </c>
      <c r="M902" cm="1">
        <f t="array" ref="M902">SUM(--(RIGHT(_xlfn.TEXTSPLIT(keywords_copy[[#This Row],[processed]], ," "), 1) = "I"))</f>
        <v>0</v>
      </c>
      <c r="N902" cm="1">
        <f t="array" ref="N902">SUM(--(RIGHT(_xlfn.TEXTSPLIT(keywords_copy[[#This Row],[processed]], ," "), 2) = "bl"))</f>
        <v>0</v>
      </c>
      <c r="O902" cm="1">
        <f t="array" ref="O902">SUM(--(ISNUMBER(SEARCH(keywords_copy[[#This Row],[keyword]], keywords_copy[keyword]))))</f>
        <v>1</v>
      </c>
      <c r="P902" t="str" cm="1">
        <f t="array" ref="P902">_xlfn.TEXTJOIN(", ", TRUE, _xlfn._xlws.FILTER(keywords_copy[keyword], ISNUMBER(SEARCH(keywords_copy[[#This Row],[keyword]], keywords_copy[keyword])), ""))</f>
        <v>worm</v>
      </c>
      <c r="Q902" cm="1">
        <f t="array" ref="Q902">SUM(--((_xlfn.REGEXTEST(keywords_copy[keyword], "^" &amp; keywords_copy[[#This Row],[keyword]] &amp; ".*")) * (keywords_copy[keep]=1) ))</f>
        <v>1</v>
      </c>
      <c r="R902" t="str" cm="1">
        <f t="array" ref="R902">_xlfn.TEXTJOIN(", ", TRUE, _xlfn._xlws.FILTER(keywords_copy[keyword], (_xlfn.REGEXTEST(keywords_copy[keyword], "^" &amp; keywords_copy[[#This Row],[keyword]] &amp; ".*")) * (keywords_copy[keep]=1), ""))</f>
        <v>worm</v>
      </c>
      <c r="S902" t="str" cm="1">
        <f t="array" ref="S90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03" spans="1:19" x14ac:dyDescent="0.3">
      <c r="A903" s="6" t="str">
        <f>IF(NOT(ISBLANK(keywords_copy[[#This Row],[correct value]])), keywords_copy[[#This Row],[correct value]], keywords_copy[[#This Row],[processed]])</f>
        <v>swap</v>
      </c>
      <c r="B903" s="6">
        <f>LEN(keywords_copy[[#This Row],[keyword]])</f>
        <v>4</v>
      </c>
      <c r="C903">
        <v>0</v>
      </c>
      <c r="D903">
        <v>0</v>
      </c>
      <c r="E903" t="s">
        <v>541</v>
      </c>
      <c r="G903" t="b">
        <f>COUNTA(_xlfn.TEXTSPLIT(keywords_copy[[#This Row],[processed]]," "))=1</f>
        <v>1</v>
      </c>
      <c r="H903" t="s">
        <v>500</v>
      </c>
      <c r="I903" t="s">
        <v>500</v>
      </c>
      <c r="K903" cm="1">
        <f t="array" ref="K903">SUM(--((_xlfn.REGEXTEST(keywords_copy[keyword], "\b" &amp; keywords_copy[[#This Row],[keyword]] &amp; ".*")) * (keywords_copy[keep]=1) * (keywords_copy[QA]=keywords_copy[[#This Row],[QA]]) *  (keywords_copy[Redundant]&lt;&gt;1)))</f>
        <v>0</v>
      </c>
      <c r="L903" t="str" cm="1">
        <f t="array" ref="L903">_xlfn.TEXTJOIN(", ", TRUE, _xlfn._xlws.FILTER(keywords_copy[keyword], (_xlfn.REGEXTEST(keywords_copy[keyword], "\b" &amp; keywords_copy[[#This Row],[keyword]] &amp; ".*")) * (keywords_copy[keep]=1)  * (keywords_copy[QA]=keywords_copy[[#This Row],[QA]]) *  (keywords_copy[Redundant]&lt;&gt;1), ""))</f>
        <v/>
      </c>
      <c r="M903" cm="1">
        <f t="array" ref="M903">SUM(--(RIGHT(_xlfn.TEXTSPLIT(keywords_copy[[#This Row],[processed]], ," "), 1) = "I"))</f>
        <v>0</v>
      </c>
      <c r="N903" cm="1">
        <f t="array" ref="N903">SUM(--(RIGHT(_xlfn.TEXTSPLIT(keywords_copy[[#This Row],[processed]], ," "), 2) = "bl"))</f>
        <v>0</v>
      </c>
      <c r="O903" cm="1">
        <f t="array" ref="O903">SUM(--(ISNUMBER(SEARCH(keywords_copy[[#This Row],[keyword]], keywords_copy[keyword]))))</f>
        <v>2</v>
      </c>
      <c r="P903" t="str" cm="1">
        <f t="array" ref="P903">_xlfn.TEXTJOIN(", ", TRUE, _xlfn._xlws.FILTER(keywords_copy[keyword], ISNUMBER(SEARCH(keywords_copy[[#This Row],[keyword]], keywords_copy[keyword])), ""))</f>
        <v>hot swap, swap</v>
      </c>
      <c r="Q903" cm="1">
        <f t="array" ref="Q903">SUM(--((_xlfn.REGEXTEST(keywords_copy[keyword], "^" &amp; keywords_copy[[#This Row],[keyword]] &amp; ".*")) * (keywords_copy[keep]=1) ))</f>
        <v>0</v>
      </c>
      <c r="R903" t="str" cm="1">
        <f t="array" ref="R903">_xlfn.TEXTJOIN(", ", TRUE, _xlfn._xlws.FILTER(keywords_copy[keyword], (_xlfn.REGEXTEST(keywords_copy[keyword], "^" &amp; keywords_copy[[#This Row],[keyword]] &amp; ".*")) * (keywords_copy[keep]=1), ""))</f>
        <v/>
      </c>
      <c r="S903" t="str" cm="1">
        <f t="array" ref="S9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04" spans="1:19" x14ac:dyDescent="0.3">
      <c r="A904" s="6" t="str">
        <f>IF(NOT(ISBLANK(keywords_copy[[#This Row],[correct value]])), keywords_copy[[#This Row],[correct value]], keywords_copy[[#This Row],[processed]])</f>
        <v>switchov</v>
      </c>
      <c r="B904" s="6">
        <f>LEN(keywords_copy[[#This Row],[keyword]])</f>
        <v>8</v>
      </c>
      <c r="C904">
        <v>0</v>
      </c>
      <c r="D904">
        <v>0</v>
      </c>
      <c r="E904" t="s">
        <v>131</v>
      </c>
      <c r="G904" t="b">
        <f>COUNTA(_xlfn.TEXTSPLIT(keywords_copy[[#This Row],[processed]]," "))=1</f>
        <v>1</v>
      </c>
      <c r="H904" t="s">
        <v>137</v>
      </c>
      <c r="I904" t="s">
        <v>192</v>
      </c>
      <c r="K904" cm="1">
        <f t="array" ref="K904">SUM(--((_xlfn.REGEXTEST(keywords_copy[keyword], "\b" &amp; keywords_copy[[#This Row],[keyword]] &amp; ".*")) * (keywords_copy[keep]=1) * (keywords_copy[QA]=keywords_copy[[#This Row],[QA]]) *  (keywords_copy[Redundant]&lt;&gt;1)))</f>
        <v>0</v>
      </c>
      <c r="L904" t="str" cm="1">
        <f t="array" ref="L904">_xlfn.TEXTJOIN(", ", TRUE, _xlfn._xlws.FILTER(keywords_copy[keyword], (_xlfn.REGEXTEST(keywords_copy[keyword], "\b" &amp; keywords_copy[[#This Row],[keyword]] &amp; ".*")) * (keywords_copy[keep]=1)  * (keywords_copy[QA]=keywords_copy[[#This Row],[QA]]) *  (keywords_copy[Redundant]&lt;&gt;1), ""))</f>
        <v/>
      </c>
      <c r="M904" cm="1">
        <f t="array" ref="M904">SUM(--(RIGHT(_xlfn.TEXTSPLIT(keywords_copy[[#This Row],[processed]], ," "), 1) = "I"))</f>
        <v>0</v>
      </c>
      <c r="N904" cm="1">
        <f t="array" ref="N904">SUM(--(RIGHT(_xlfn.TEXTSPLIT(keywords_copy[[#This Row],[processed]], ," "), 2) = "bl"))</f>
        <v>0</v>
      </c>
      <c r="O904" cm="1">
        <f t="array" ref="O904">SUM(--(ISNUMBER(SEARCH(keywords_copy[[#This Row],[keyword]], keywords_copy[keyword]))))</f>
        <v>2</v>
      </c>
      <c r="P904" t="str" cm="1">
        <f t="array" ref="P904">_xlfn.TEXTJOIN(", ", TRUE, _xlfn._xlws.FILTER(keywords_copy[keyword], ISNUMBER(SEARCH(keywords_copy[[#This Row],[keyword]], keywords_copy[keyword])), ""))</f>
        <v>switchov, switchov</v>
      </c>
      <c r="Q904" cm="1">
        <f t="array" ref="Q904">SUM(--((_xlfn.REGEXTEST(keywords_copy[keyword], "^" &amp; keywords_copy[[#This Row],[keyword]] &amp; ".*")) * (keywords_copy[keep]=1) ))</f>
        <v>0</v>
      </c>
      <c r="R904" t="str" cm="1">
        <f t="array" ref="R904">_xlfn.TEXTJOIN(", ", TRUE, _xlfn._xlws.FILTER(keywords_copy[keyword], (_xlfn.REGEXTEST(keywords_copy[keyword], "^" &amp; keywords_copy[[#This Row],[keyword]] &amp; ".*")) * (keywords_copy[keep]=1), ""))</f>
        <v/>
      </c>
      <c r="S904" t="str" cm="1">
        <f t="array" ref="S90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05" spans="1:19" x14ac:dyDescent="0.3">
      <c r="A905" s="6" t="str">
        <f>IF(NOT(ISBLANK(keywords_copy[[#This Row],[correct value]])), keywords_copy[[#This Row],[correct value]], keywords_copy[[#This Row],[processed]])</f>
        <v>switchov</v>
      </c>
      <c r="B905" s="6">
        <f>LEN(keywords_copy[[#This Row],[keyword]])</f>
        <v>8</v>
      </c>
      <c r="C905">
        <v>0</v>
      </c>
      <c r="D905">
        <v>0</v>
      </c>
      <c r="E905" t="s">
        <v>969</v>
      </c>
      <c r="G905" t="b">
        <f>COUNTA(_xlfn.TEXTSPLIT(keywords_copy[[#This Row],[processed]]," "))=1</f>
        <v>1</v>
      </c>
      <c r="H905" t="s">
        <v>137</v>
      </c>
      <c r="I905" t="s">
        <v>192</v>
      </c>
      <c r="K905" cm="1">
        <f t="array" ref="K905">SUM(--((_xlfn.REGEXTEST(keywords_copy[keyword], "\b" &amp; keywords_copy[[#This Row],[keyword]] &amp; ".*")) * (keywords_copy[keep]=1) * (keywords_copy[QA]=keywords_copy[[#This Row],[QA]]) *  (keywords_copy[Redundant]&lt;&gt;1)))</f>
        <v>0</v>
      </c>
      <c r="L905" t="str" cm="1">
        <f t="array" ref="L905">_xlfn.TEXTJOIN(", ", TRUE, _xlfn._xlws.FILTER(keywords_copy[keyword], (_xlfn.REGEXTEST(keywords_copy[keyword], "\b" &amp; keywords_copy[[#This Row],[keyword]] &amp; ".*")) * (keywords_copy[keep]=1)  * (keywords_copy[QA]=keywords_copy[[#This Row],[QA]]) *  (keywords_copy[Redundant]&lt;&gt;1), ""))</f>
        <v/>
      </c>
      <c r="M905" cm="1">
        <f t="array" ref="M905">SUM(--(RIGHT(_xlfn.TEXTSPLIT(keywords_copy[[#This Row],[processed]], ," "), 1) = "I"))</f>
        <v>0</v>
      </c>
      <c r="N905" cm="1">
        <f t="array" ref="N905">SUM(--(RIGHT(_xlfn.TEXTSPLIT(keywords_copy[[#This Row],[processed]], ," "), 2) = "bl"))</f>
        <v>0</v>
      </c>
      <c r="O905" cm="1">
        <f t="array" ref="O905">SUM(--(ISNUMBER(SEARCH(keywords_copy[[#This Row],[keyword]], keywords_copy[keyword]))))</f>
        <v>2</v>
      </c>
      <c r="P905" t="str" cm="1">
        <f t="array" ref="P905">_xlfn.TEXTJOIN(", ", TRUE, _xlfn._xlws.FILTER(keywords_copy[keyword], ISNUMBER(SEARCH(keywords_copy[[#This Row],[keyword]], keywords_copy[keyword])), ""))</f>
        <v>switchov, switchov</v>
      </c>
      <c r="Q905" cm="1">
        <f t="array" ref="Q905">SUM(--((_xlfn.REGEXTEST(keywords_copy[keyword], "^" &amp; keywords_copy[[#This Row],[keyword]] &amp; ".*")) * (keywords_copy[keep]=1) ))</f>
        <v>0</v>
      </c>
      <c r="R905" t="str" cm="1">
        <f t="array" ref="R905">_xlfn.TEXTJOIN(", ", TRUE, _xlfn._xlws.FILTER(keywords_copy[keyword], (_xlfn.REGEXTEST(keywords_copy[keyword], "^" &amp; keywords_copy[[#This Row],[keyword]] &amp; ".*")) * (keywords_copy[keep]=1), ""))</f>
        <v/>
      </c>
      <c r="S905" t="str" cm="1">
        <f t="array" ref="S90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06" spans="1:19" hidden="1" x14ac:dyDescent="0.3">
      <c r="A906" t="str">
        <f>IF(NOT(ISBLANK(keywords_copy[[#This Row],[correct value]])), keywords_copy[[#This Row],[correct value]], keywords_copy[[#This Row],[processed]])</f>
        <v>stub</v>
      </c>
      <c r="B906">
        <f>LEN(keywords_copy[[#This Row],[keyword]])</f>
        <v>4</v>
      </c>
      <c r="C906">
        <v>0</v>
      </c>
      <c r="D906">
        <v>1</v>
      </c>
      <c r="E906" t="s">
        <v>115</v>
      </c>
      <c r="G906" t="b">
        <f>COUNTA(_xlfn.TEXTSPLIT(keywords_copy[[#This Row],[processed]]," "))=1</f>
        <v>1</v>
      </c>
      <c r="H906" t="s">
        <v>51</v>
      </c>
      <c r="I906" s="2" t="s">
        <v>51</v>
      </c>
      <c r="K906" cm="1">
        <f t="array" ref="K906">SUM(--((_xlfn.REGEXTEST(keywords_copy[keyword], "\b" &amp; keywords_copy[[#This Row],[keyword]] &amp; ".*")) * (keywords_copy[keep]=1) * (keywords_copy[QA]=keywords_copy[[#This Row],[QA]]) *  (keywords_copy[Redundant]&lt;&gt;1)))</f>
        <v>1</v>
      </c>
      <c r="L906" t="str" cm="1">
        <f t="array" ref="L906">_xlfn.TEXTJOIN(", ", TRUE, _xlfn._xlws.FILTER(keywords_copy[keyword], (_xlfn.REGEXTEST(keywords_copy[keyword], "\b" &amp; keywords_copy[[#This Row],[keyword]] &amp; ".*")) * (keywords_copy[keep]=1)  * (keywords_copy[QA]=keywords_copy[[#This Row],[QA]]) *  (keywords_copy[Redundant]&lt;&gt;1), ""))</f>
        <v>stub</v>
      </c>
      <c r="M906" cm="1">
        <f t="array" ref="M906">SUM(--(RIGHT(_xlfn.TEXTSPLIT(keywords_copy[[#This Row],[processed]], ," "), 1) = "I"))</f>
        <v>0</v>
      </c>
      <c r="N906" cm="1">
        <f t="array" ref="N906">SUM(--(RIGHT(_xlfn.TEXTSPLIT(keywords_copy[[#This Row],[processed]], ," "), 2) = "bl"))</f>
        <v>0</v>
      </c>
      <c r="O906" cm="1">
        <f t="array" ref="O906">SUM(--(ISNUMBER(SEARCH(keywords_copy[[#This Row],[keyword]], keywords_copy[keyword]))))</f>
        <v>2</v>
      </c>
      <c r="P906" t="str" cm="1">
        <f t="array" ref="P906">_xlfn.TEXTJOIN(", ", TRUE, _xlfn._xlws.FILTER(keywords_copy[keyword], ISNUMBER(SEARCH(keywords_copy[[#This Row],[keyword]], keywords_copy[keyword])), ""))</f>
        <v>stub, stub</v>
      </c>
      <c r="Q906" cm="1">
        <f t="array" ref="Q906">SUM(--((_xlfn.REGEXTEST(keywords_copy[keyword], "^" &amp; keywords_copy[[#This Row],[keyword]] &amp; ".*")) * (keywords_copy[keep]=1) ))</f>
        <v>2</v>
      </c>
      <c r="R906" t="str" cm="1">
        <f t="array" ref="R906">_xlfn.TEXTJOIN(", ", TRUE, _xlfn._xlws.FILTER(keywords_copy[keyword], (_xlfn.REGEXTEST(keywords_copy[keyword], "^" &amp; keywords_copy[[#This Row],[keyword]] &amp; ".*")) * (keywords_copy[keep]=1), ""))</f>
        <v>stub, stub</v>
      </c>
      <c r="S906" t="str" cm="1">
        <f t="array" ref="S906">""""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07" spans="1:19" x14ac:dyDescent="0.3">
      <c r="A907" s="6" t="str">
        <f>IF(NOT(ISBLANK(keywords_copy[[#This Row],[correct value]])), keywords_copy[[#This Row],[correct value]], keywords_copy[[#This Row],[processed]])</f>
        <v>synchroniz</v>
      </c>
      <c r="B907" s="6">
        <f>LEN(keywords_copy[[#This Row],[keyword]])</f>
        <v>10</v>
      </c>
      <c r="C907">
        <v>0</v>
      </c>
      <c r="D907">
        <v>0</v>
      </c>
      <c r="E907" t="s">
        <v>492</v>
      </c>
      <c r="G907" t="b">
        <f>COUNTA(_xlfn.TEXTSPLIT(keywords_copy[[#This Row],[processed]]," "))=1</f>
        <v>1</v>
      </c>
      <c r="H907" t="s">
        <v>416</v>
      </c>
      <c r="I907" t="s">
        <v>416</v>
      </c>
      <c r="K907" cm="1">
        <f t="array" ref="K907">SUM(--((_xlfn.REGEXTEST(keywords_copy[keyword], "\b" &amp; keywords_copy[[#This Row],[keyword]] &amp; ".*")) * (keywords_copy[keep]=1) * (keywords_copy[QA]=keywords_copy[[#This Row],[QA]]) *  (keywords_copy[Redundant]&lt;&gt;1)))</f>
        <v>0</v>
      </c>
      <c r="L907" t="str" cm="1">
        <f t="array" ref="L907">_xlfn.TEXTJOIN(", ", TRUE, _xlfn._xlws.FILTER(keywords_copy[keyword], (_xlfn.REGEXTEST(keywords_copy[keyword], "\b" &amp; keywords_copy[[#This Row],[keyword]] &amp; ".*")) * (keywords_copy[keep]=1)  * (keywords_copy[QA]=keywords_copy[[#This Row],[QA]]) *  (keywords_copy[Redundant]&lt;&gt;1), ""))</f>
        <v/>
      </c>
      <c r="M907" cm="1">
        <f t="array" ref="M907">SUM(--(RIGHT(_xlfn.TEXTSPLIT(keywords_copy[[#This Row],[processed]], ," "), 1) = "I"))</f>
        <v>0</v>
      </c>
      <c r="N907" cm="1">
        <f t="array" ref="N907">SUM(--(RIGHT(_xlfn.TEXTSPLIT(keywords_copy[[#This Row],[processed]], ," "), 2) = "bl"))</f>
        <v>0</v>
      </c>
      <c r="O907" cm="1">
        <f t="array" ref="O907">SUM(--(ISNUMBER(SEARCH(keywords_copy[[#This Row],[keyword]], keywords_copy[keyword]))))</f>
        <v>1</v>
      </c>
      <c r="P907" t="str" cm="1">
        <f t="array" ref="P907">_xlfn.TEXTJOIN(", ", TRUE, _xlfn._xlws.FILTER(keywords_copy[keyword], ISNUMBER(SEARCH(keywords_copy[[#This Row],[keyword]], keywords_copy[keyword])), ""))</f>
        <v>synchroniz</v>
      </c>
      <c r="Q907" cm="1">
        <f t="array" ref="Q907">SUM(--((_xlfn.REGEXTEST(keywords_copy[keyword], "^" &amp; keywords_copy[[#This Row],[keyword]] &amp; ".*")) * (keywords_copy[keep]=1) ))</f>
        <v>0</v>
      </c>
      <c r="R907" t="str" cm="1">
        <f t="array" ref="R907">_xlfn.TEXTJOIN(", ", TRUE, _xlfn._xlws.FILTER(keywords_copy[keyword], (_xlfn.REGEXTEST(keywords_copy[keyword], "^" &amp; keywords_copy[[#This Row],[keyword]] &amp; ".*")) * (keywords_copy[keep]=1), ""))</f>
        <v/>
      </c>
      <c r="S907" t="str" cm="1">
        <f t="array" ref="S90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08" spans="1:19" hidden="1" x14ac:dyDescent="0.3">
      <c r="A908" t="str">
        <f>IF(NOT(ISBLANK(keywords_copy[[#This Row],[correct value]])), keywords_copy[[#This Row],[correct value]], keywords_copy[[#This Row],[processed]])</f>
        <v>coupl</v>
      </c>
      <c r="B908">
        <f>LEN(keywords_copy[[#This Row],[keyword]])</f>
        <v>5</v>
      </c>
      <c r="C908">
        <v>0</v>
      </c>
      <c r="D908">
        <v>1</v>
      </c>
      <c r="E908" t="s">
        <v>1262</v>
      </c>
      <c r="G908" t="b">
        <f>COUNTA(_xlfn.TEXTSPLIT(keywords_copy[[#This Row],[processed]]," "))=1</f>
        <v>1</v>
      </c>
      <c r="H908" t="s">
        <v>443</v>
      </c>
      <c r="I908" s="2" t="s">
        <v>443</v>
      </c>
      <c r="K908" cm="1">
        <f t="array" ref="K908">SUM(--((_xlfn.REGEXTEST(keywords_copy[keyword], "\b" &amp; keywords_copy[[#This Row],[keyword]] &amp; ".*")) * (keywords_copy[keep]=1) * (keywords_copy[QA]=keywords_copy[[#This Row],[QA]]) *  (keywords_copy[Redundant]&lt;&gt;1)))</f>
        <v>1</v>
      </c>
      <c r="L908" t="str" cm="1">
        <f t="array" ref="L908">_xlfn.TEXTJOIN(", ", TRUE, _xlfn._xlws.FILTER(keywords_copy[keyword], (_xlfn.REGEXTEST(keywords_copy[keyword], "\b" &amp; keywords_copy[[#This Row],[keyword]] &amp; ".*")) * (keywords_copy[keep]=1)  * (keywords_copy[QA]=keywords_copy[[#This Row],[QA]]) *  (keywords_copy[Redundant]&lt;&gt;1), ""))</f>
        <v>coupl</v>
      </c>
      <c r="M908" cm="1">
        <f t="array" ref="M908">SUM(--(RIGHT(_xlfn.TEXTSPLIT(keywords_copy[[#This Row],[processed]], ," "), 1) = "I"))</f>
        <v>0</v>
      </c>
      <c r="N908" cm="1">
        <f t="array" ref="N908">SUM(--(RIGHT(_xlfn.TEXTSPLIT(keywords_copy[[#This Row],[processed]], ," "), 2) = "bl"))</f>
        <v>0</v>
      </c>
      <c r="O908" cm="1">
        <f t="array" ref="O908">SUM(--(ISNUMBER(SEARCH(keywords_copy[[#This Row],[keyword]], keywords_copy[keyword]))))</f>
        <v>7</v>
      </c>
      <c r="P908" t="str" cm="1">
        <f t="array" ref="P908">_xlfn.TEXTJOIN(", ", TRUE, _xlfn._xlws.FILTER(keywords_copy[keyword], ISNUMBER(SEARCH(keywords_copy[[#This Row],[keyword]], keywords_copy[keyword])), ""))</f>
        <v>coupl, coupl, coupl cohes, decoupl, loose coupl, strength coupl, coupl</v>
      </c>
      <c r="Q908" cm="1">
        <f t="array" ref="Q908">SUM(--((_xlfn.REGEXTEST(keywords_copy[keyword], "^" &amp; keywords_copy[[#This Row],[keyword]] &amp; ".*")) * (keywords_copy[keep]=1) ))</f>
        <v>4</v>
      </c>
      <c r="R908" t="str" cm="1">
        <f t="array" ref="R908">_xlfn.TEXTJOIN(", ", TRUE, _xlfn._xlws.FILTER(keywords_copy[keyword], (_xlfn.REGEXTEST(keywords_copy[keyword], "^" &amp; keywords_copy[[#This Row],[keyword]] &amp; ".*")) * (keywords_copy[keep]=1), ""))</f>
        <v>coupl, coupl, coupl cohes, coupl</v>
      </c>
      <c r="S908" t="str" cm="1">
        <f t="array" ref="S90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09" spans="1:19" hidden="1" x14ac:dyDescent="0.3">
      <c r="A909" t="str">
        <f>IF(NOT(ISBLANK(keywords_copy[[#This Row],[correct value]])), keywords_copy[[#This Row],[correct value]], keywords_copy[[#This Row],[processed]])</f>
        <v>sub</v>
      </c>
      <c r="B909">
        <f>LEN(keywords_copy[[#This Row],[keyword]])</f>
        <v>3</v>
      </c>
      <c r="C909">
        <v>0</v>
      </c>
      <c r="D909">
        <v>1</v>
      </c>
      <c r="E909" t="s">
        <v>492</v>
      </c>
      <c r="G909" t="b">
        <f>COUNTA(_xlfn.TEXTSPLIT(keywords_copy[[#This Row],[processed]]," "))=1</f>
        <v>1</v>
      </c>
      <c r="H909" t="s">
        <v>427</v>
      </c>
      <c r="I909" s="2" t="s">
        <v>427</v>
      </c>
      <c r="K909" cm="1">
        <f t="array" ref="K909">SUM(--((_xlfn.REGEXTEST(keywords_copy[keyword], "\b" &amp; keywords_copy[[#This Row],[keyword]] &amp; ".*")) * (keywords_copy[keep]=1) * (keywords_copy[QA]=keywords_copy[[#This Row],[QA]]) *  (keywords_copy[Redundant]&lt;&gt;1)))</f>
        <v>1</v>
      </c>
      <c r="L909" t="str" cm="1">
        <f t="array" ref="L909">_xlfn.TEXTJOIN(", ", TRUE, _xlfn._xlws.FILTER(keywords_copy[keyword], (_xlfn.REGEXTEST(keywords_copy[keyword], "\b" &amp; keywords_copy[[#This Row],[keyword]] &amp; ".*")) * (keywords_copy[keep]=1)  * (keywords_copy[QA]=keywords_copy[[#This Row],[QA]]) *  (keywords_copy[Redundant]&lt;&gt;1), ""))</f>
        <v>sub</v>
      </c>
      <c r="M909" cm="1">
        <f t="array" ref="M909">SUM(--(RIGHT(_xlfn.TEXTSPLIT(keywords_copy[[#This Row],[processed]], ," "), 1) = "I"))</f>
        <v>0</v>
      </c>
      <c r="N909" cm="1">
        <f t="array" ref="N909">SUM(--(RIGHT(_xlfn.TEXTSPLIT(keywords_copy[[#This Row],[processed]], ," "), 2) = "bl"))</f>
        <v>0</v>
      </c>
      <c r="O909" cm="1">
        <f t="array" ref="O909">SUM(--(ISNUMBER(SEARCH(keywords_copy[[#This Row],[keyword]], keywords_copy[keyword]))))</f>
        <v>4</v>
      </c>
      <c r="P909" t="str" cm="1">
        <f t="array" ref="P909">_xlfn.TEXTJOIN(", ", TRUE, _xlfn._xlws.FILTER(keywords_copy[keyword], ISNUMBER(SEARCH(keywords_copy[[#This Row],[keyword]], keywords_copy[keyword])), ""))</f>
        <v>publish-subscribe, pub-sub, substit, sub</v>
      </c>
      <c r="Q909" cm="1">
        <f t="array" ref="Q909">SUM(--((_xlfn.REGEXTEST(keywords_copy[keyword], "^" &amp; keywords_copy[[#This Row],[keyword]] &amp; ".*")) * (keywords_copy[keep]=1) ))</f>
        <v>1</v>
      </c>
      <c r="R909" t="str" cm="1">
        <f t="array" ref="R909">_xlfn.TEXTJOIN(", ", TRUE, _xlfn._xlws.FILTER(keywords_copy[keyword], (_xlfn.REGEXTEST(keywords_copy[keyword], "^" &amp; keywords_copy[[#This Row],[keyword]] &amp; ".*")) * (keywords_copy[keep]=1), ""))</f>
        <v>sub</v>
      </c>
      <c r="S909" t="str" cm="1">
        <f t="array" ref="S909">""""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10" spans="1:19" hidden="1" x14ac:dyDescent="0.3">
      <c r="A910" t="str">
        <f>IF(NOT(ISBLANK(keywords_copy[[#This Row],[correct value]])), keywords_copy[[#This Row],[correct value]], keywords_copy[[#This Row],[processed]])</f>
        <v>statu</v>
      </c>
      <c r="B910">
        <f>LEN(keywords_copy[[#This Row],[keyword]])</f>
        <v>5</v>
      </c>
      <c r="C910">
        <v>0</v>
      </c>
      <c r="D910">
        <v>1</v>
      </c>
      <c r="E910" t="s">
        <v>1383</v>
      </c>
      <c r="G910" t="b">
        <f>COUNTA(_xlfn.TEXTSPLIT(keywords_copy[[#This Row],[processed]]," "))=1</f>
        <v>1</v>
      </c>
      <c r="H910" t="s">
        <v>1327</v>
      </c>
      <c r="I910" s="2" t="s">
        <v>1328</v>
      </c>
      <c r="K910" cm="1">
        <f t="array" ref="K910">SUM(--((_xlfn.REGEXTEST(keywords_copy[keyword], "\b" &amp; keywords_copy[[#This Row],[keyword]] &amp; ".*")) * (keywords_copy[keep]=1) * (keywords_copy[QA]=keywords_copy[[#This Row],[QA]]) *  (keywords_copy[Redundant]&lt;&gt;1)))</f>
        <v>1</v>
      </c>
      <c r="L910" t="str" cm="1">
        <f t="array" ref="L910">_xlfn.TEXTJOIN(", ", TRUE, _xlfn._xlws.FILTER(keywords_copy[keyword], (_xlfn.REGEXTEST(keywords_copy[keyword], "\b" &amp; keywords_copy[[#This Row],[keyword]] &amp; ".*")) * (keywords_copy[keep]=1)  * (keywords_copy[QA]=keywords_copy[[#This Row],[QA]]) *  (keywords_copy[Redundant]&lt;&gt;1), ""))</f>
        <v>statu</v>
      </c>
      <c r="M910" cm="1">
        <f t="array" ref="M910">SUM(--(RIGHT(_xlfn.TEXTSPLIT(keywords_copy[[#This Row],[processed]], ," "), 1) = "I"))</f>
        <v>0</v>
      </c>
      <c r="N910" cm="1">
        <f t="array" ref="N910">SUM(--(RIGHT(_xlfn.TEXTSPLIT(keywords_copy[[#This Row],[processed]], ," "), 2) = "bl"))</f>
        <v>0</v>
      </c>
      <c r="O910" cm="1">
        <f t="array" ref="O910">SUM(--(ISNUMBER(SEARCH(keywords_copy[[#This Row],[keyword]], keywords_copy[keyword]))))</f>
        <v>1</v>
      </c>
      <c r="P910" t="str" cm="1">
        <f t="array" ref="P910">_xlfn.TEXTJOIN(", ", TRUE, _xlfn._xlws.FILTER(keywords_copy[keyword], ISNUMBER(SEARCH(keywords_copy[[#This Row],[keyword]], keywords_copy[keyword])), ""))</f>
        <v>statu</v>
      </c>
      <c r="Q910" cm="1">
        <f t="array" ref="Q910">SUM(--((_xlfn.REGEXTEST(keywords_copy[keyword], "^" &amp; keywords_copy[[#This Row],[keyword]] &amp; ".*")) * (keywords_copy[keep]=1) ))</f>
        <v>1</v>
      </c>
      <c r="R910" t="str" cm="1">
        <f t="array" ref="R910">_xlfn.TEXTJOIN(", ", TRUE, _xlfn._xlws.FILTER(keywords_copy[keyword], (_xlfn.REGEXTEST(keywords_copy[keyword], "^" &amp; keywords_copy[[#This Row],[keyword]] &amp; ".*")) * (keywords_copy[keep]=1), ""))</f>
        <v>statu</v>
      </c>
      <c r="S910" t="str" cm="1">
        <f t="array" ref="S910">""""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11" spans="1:19" hidden="1" x14ac:dyDescent="0.3">
      <c r="A911" t="str">
        <f>IF(NOT(ISBLANK(keywords_copy[[#This Row],[correct value]])), keywords_copy[[#This Row],[correct value]], keywords_copy[[#This Row],[processed]])</f>
        <v>sustainab</v>
      </c>
      <c r="B911">
        <f>LEN(keywords_copy[[#This Row],[keyword]])</f>
        <v>9</v>
      </c>
      <c r="C911">
        <v>0</v>
      </c>
      <c r="D911">
        <v>1</v>
      </c>
      <c r="E911" t="s">
        <v>399</v>
      </c>
      <c r="G911" t="b">
        <f>COUNTA(_xlfn.TEXTSPLIT(keywords_copy[[#This Row],[processed]]," "))=1</f>
        <v>1</v>
      </c>
      <c r="H911" t="s">
        <v>354</v>
      </c>
      <c r="I911" s="2" t="s">
        <v>354</v>
      </c>
      <c r="K911" cm="1">
        <f t="array" ref="K911">SUM(--((_xlfn.REGEXTEST(keywords_copy[keyword], "\b" &amp; keywords_copy[[#This Row],[keyword]] &amp; ".*")) * (keywords_copy[keep]=1) * (keywords_copy[QA]=keywords_copy[[#This Row],[QA]]) *  (keywords_copy[Redundant]&lt;&gt;1)))</f>
        <v>1</v>
      </c>
      <c r="L911" t="str" cm="1">
        <f t="array" ref="L911">_xlfn.TEXTJOIN(", ", TRUE, _xlfn._xlws.FILTER(keywords_copy[keyword], (_xlfn.REGEXTEST(keywords_copy[keyword], "\b" &amp; keywords_copy[[#This Row],[keyword]] &amp; ".*")) * (keywords_copy[keep]=1)  * (keywords_copy[QA]=keywords_copy[[#This Row],[QA]]) *  (keywords_copy[Redundant]&lt;&gt;1), ""))</f>
        <v>sustainab</v>
      </c>
      <c r="M911" cm="1">
        <f t="array" ref="M911">SUM(--(RIGHT(_xlfn.TEXTSPLIT(keywords_copy[[#This Row],[processed]], ," "), 1) = "I"))</f>
        <v>0</v>
      </c>
      <c r="N911" cm="1">
        <f t="array" ref="N911">SUM(--(RIGHT(_xlfn.TEXTSPLIT(keywords_copy[[#This Row],[processed]], ," "), 2) = "bl"))</f>
        <v>0</v>
      </c>
      <c r="O911" cm="1">
        <f t="array" ref="O911">SUM(--(ISNUMBER(SEARCH(keywords_copy[[#This Row],[keyword]], keywords_copy[keyword]))))</f>
        <v>1</v>
      </c>
      <c r="P911" t="str" cm="1">
        <f t="array" ref="P911">_xlfn.TEXTJOIN(", ", TRUE, _xlfn._xlws.FILTER(keywords_copy[keyword], ISNUMBER(SEARCH(keywords_copy[[#This Row],[keyword]], keywords_copy[keyword])), ""))</f>
        <v>sustainab</v>
      </c>
      <c r="Q911" cm="1">
        <f t="array" ref="Q911">SUM(--((_xlfn.REGEXTEST(keywords_copy[keyword], "^" &amp; keywords_copy[[#This Row],[keyword]] &amp; ".*")) * (keywords_copy[keep]=1) ))</f>
        <v>1</v>
      </c>
      <c r="R911" t="str" cm="1">
        <f t="array" ref="R911">_xlfn.TEXTJOIN(", ", TRUE, _xlfn._xlws.FILTER(keywords_copy[keyword], (_xlfn.REGEXTEST(keywords_copy[keyword], "^" &amp; keywords_copy[[#This Row],[keyword]] &amp; ".*")) * (keywords_copy[keep]=1), ""))</f>
        <v>sustainab</v>
      </c>
      <c r="S911" t="str" cm="1">
        <f t="array" ref="S911">""""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12" spans="1:19" hidden="1" x14ac:dyDescent="0.3">
      <c r="A912" t="str">
        <f>IF(NOT(ISBLANK(keywords_copy[[#This Row],[correct value]])), keywords_copy[[#This Row],[correct value]], keywords_copy[[#This Row],[processed]])</f>
        <v>synch</v>
      </c>
      <c r="B912">
        <f>LEN(keywords_copy[[#This Row],[keyword]])</f>
        <v>5</v>
      </c>
      <c r="C912">
        <v>0</v>
      </c>
      <c r="D912">
        <v>1</v>
      </c>
      <c r="E912" t="s">
        <v>746</v>
      </c>
      <c r="G912" t="b">
        <f>COUNTA(_xlfn.TEXTSPLIT(keywords_copy[[#This Row],[processed]]," "))=1</f>
        <v>1</v>
      </c>
      <c r="H912" t="s">
        <v>663</v>
      </c>
      <c r="I912" s="2" t="s">
        <v>663</v>
      </c>
      <c r="K912" cm="1">
        <f t="array" ref="K912">SUM(--((_xlfn.REGEXTEST(keywords_copy[keyword], "\b" &amp; keywords_copy[[#This Row],[keyword]] &amp; ".*")) * (keywords_copy[keep]=1) * (keywords_copy[QA]=keywords_copy[[#This Row],[QA]]) *  (keywords_copy[Redundant]&lt;&gt;1)))</f>
        <v>1</v>
      </c>
      <c r="L912" t="str" cm="1">
        <f t="array" ref="L912">_xlfn.TEXTJOIN(", ", TRUE, _xlfn._xlws.FILTER(keywords_copy[keyword], (_xlfn.REGEXTEST(keywords_copy[keyword], "\b" &amp; keywords_copy[[#This Row],[keyword]] &amp; ".*")) * (keywords_copy[keep]=1)  * (keywords_copy[QA]=keywords_copy[[#This Row],[QA]]) *  (keywords_copy[Redundant]&lt;&gt;1), ""))</f>
        <v>synch</v>
      </c>
      <c r="M912" cm="1">
        <f t="array" ref="M912">SUM(--(RIGHT(_xlfn.TEXTSPLIT(keywords_copy[[#This Row],[processed]], ," "), 1) = "I"))</f>
        <v>0</v>
      </c>
      <c r="N912" cm="1">
        <f t="array" ref="N912">SUM(--(RIGHT(_xlfn.TEXTSPLIT(keywords_copy[[#This Row],[processed]], ," "), 2) = "bl"))</f>
        <v>0</v>
      </c>
      <c r="O912" cm="1">
        <f t="array" ref="O912">SUM(--(ISNUMBER(SEARCH(keywords_copy[[#This Row],[keyword]], keywords_copy[keyword]))))</f>
        <v>4</v>
      </c>
      <c r="P912" t="str" cm="1">
        <f t="array" ref="P912">_xlfn.TEXTJOIN(", ", TRUE, _xlfn._xlws.FILTER(keywords_copy[keyword], ISNUMBER(SEARCH(keywords_copy[[#This Row],[keyword]], keywords_copy[keyword])), ""))</f>
        <v>asynch, asynchron, synchroniz, synch</v>
      </c>
      <c r="Q912" cm="1">
        <f t="array" ref="Q912">SUM(--((_xlfn.REGEXTEST(keywords_copy[keyword], "^" &amp; keywords_copy[[#This Row],[keyword]] &amp; ".*")) * (keywords_copy[keep]=1) ))</f>
        <v>1</v>
      </c>
      <c r="R912" t="str" cm="1">
        <f t="array" ref="R912">_xlfn.TEXTJOIN(", ", TRUE, _xlfn._xlws.FILTER(keywords_copy[keyword], (_xlfn.REGEXTEST(keywords_copy[keyword], "^" &amp; keywords_copy[[#This Row],[keyword]] &amp; ".*")) * (keywords_copy[keep]=1), ""))</f>
        <v>synch</v>
      </c>
      <c r="S912" t="str" cm="1">
        <f t="array" ref="S91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13" spans="1:19" hidden="1" x14ac:dyDescent="0.3">
      <c r="A913" t="str">
        <f>IF(NOT(ISBLANK(keywords_copy[[#This Row],[correct value]])), keywords_copy[[#This Row],[correct value]], keywords_copy[[#This Row],[processed]])</f>
        <v>syntact</v>
      </c>
      <c r="B913">
        <f>LEN(keywords_copy[[#This Row],[keyword]])</f>
        <v>7</v>
      </c>
      <c r="C913">
        <v>0</v>
      </c>
      <c r="D913">
        <v>1</v>
      </c>
      <c r="E913" t="s">
        <v>115</v>
      </c>
      <c r="G913" t="b">
        <f>COUNTA(_xlfn.TEXTSPLIT(keywords_copy[[#This Row],[processed]]," "))=1</f>
        <v>1</v>
      </c>
      <c r="H913" t="s">
        <v>27</v>
      </c>
      <c r="I913" s="2" t="s">
        <v>92</v>
      </c>
      <c r="K913" cm="1">
        <f t="array" ref="K913">SUM(--((_xlfn.REGEXTEST(keywords_copy[keyword], "\b" &amp; keywords_copy[[#This Row],[keyword]] &amp; ".*")) * (keywords_copy[keep]=1) * (keywords_copy[QA]=keywords_copy[[#This Row],[QA]]) *  (keywords_copy[Redundant]&lt;&gt;1)))</f>
        <v>1</v>
      </c>
      <c r="L913" t="str" cm="1">
        <f t="array" ref="L913">_xlfn.TEXTJOIN(", ", TRUE, _xlfn._xlws.FILTER(keywords_copy[keyword], (_xlfn.REGEXTEST(keywords_copy[keyword], "\b" &amp; keywords_copy[[#This Row],[keyword]] &amp; ".*")) * (keywords_copy[keep]=1)  * (keywords_copy[QA]=keywords_copy[[#This Row],[QA]]) *  (keywords_copy[Redundant]&lt;&gt;1), ""))</f>
        <v>syntact</v>
      </c>
      <c r="M913" cm="1">
        <f t="array" ref="M913">SUM(--(RIGHT(_xlfn.TEXTSPLIT(keywords_copy[[#This Row],[processed]], ," "), 1) = "I"))</f>
        <v>0</v>
      </c>
      <c r="N913" cm="1">
        <f t="array" ref="N913">SUM(--(RIGHT(_xlfn.TEXTSPLIT(keywords_copy[[#This Row],[processed]], ," "), 2) = "bl"))</f>
        <v>0</v>
      </c>
      <c r="O913" cm="1">
        <f t="array" ref="O913">SUM(--(ISNUMBER(SEARCH(keywords_copy[[#This Row],[keyword]], keywords_copy[keyword]))))</f>
        <v>1</v>
      </c>
      <c r="P913" t="str" cm="1">
        <f t="array" ref="P913">_xlfn.TEXTJOIN(", ", TRUE, _xlfn._xlws.FILTER(keywords_copy[keyword], ISNUMBER(SEARCH(keywords_copy[[#This Row],[keyword]], keywords_copy[keyword])), ""))</f>
        <v>syntact</v>
      </c>
      <c r="Q913" cm="1">
        <f t="array" ref="Q913">SUM(--((_xlfn.REGEXTEST(keywords_copy[keyword], "^" &amp; keywords_copy[[#This Row],[keyword]] &amp; ".*")) * (keywords_copy[keep]=1) ))</f>
        <v>1</v>
      </c>
      <c r="R913" t="str" cm="1">
        <f t="array" ref="R913">_xlfn.TEXTJOIN(", ", TRUE, _xlfn._xlws.FILTER(keywords_copy[keyword], (_xlfn.REGEXTEST(keywords_copy[keyword], "^" &amp; keywords_copy[[#This Row],[keyword]] &amp; ".*")) * (keywords_copy[keep]=1), ""))</f>
        <v>syntact</v>
      </c>
      <c r="S913" t="str" cm="1">
        <f t="array" ref="S913">""""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14" spans="1:19" hidden="1" x14ac:dyDescent="0.3">
      <c r="A914" t="str">
        <f>IF(NOT(ISBLANK(keywords_copy[[#This Row],[correct value]])), keywords_copy[[#This Row],[correct value]], keywords_copy[[#This Row],[processed]])</f>
        <v>system adapt</v>
      </c>
      <c r="B914">
        <f>LEN(keywords_copy[[#This Row],[keyword]])</f>
        <v>12</v>
      </c>
      <c r="C914">
        <v>1</v>
      </c>
      <c r="D914">
        <v>1</v>
      </c>
      <c r="E914" t="s">
        <v>541</v>
      </c>
      <c r="F914">
        <v>1</v>
      </c>
      <c r="G914" t="b">
        <f>COUNTA(_xlfn.TEXTSPLIT(keywords_copy[[#This Row],[processed]]," "))=1</f>
        <v>0</v>
      </c>
      <c r="H914" t="s">
        <v>564</v>
      </c>
      <c r="I914" s="2" t="s">
        <v>565</v>
      </c>
      <c r="K914" cm="1">
        <f t="array" ref="K914">SUM(--((_xlfn.REGEXTEST(keywords_copy[keyword], "\b" &amp; keywords_copy[[#This Row],[keyword]] &amp; ".*")) * (keywords_copy[keep]=1) * (keywords_copy[QA]=keywords_copy[[#This Row],[QA]]) *  (keywords_copy[Redundant]&lt;&gt;1)))</f>
        <v>0</v>
      </c>
      <c r="L914" t="str" cm="1">
        <f t="array" ref="L914">_xlfn.TEXTJOIN(", ", TRUE, _xlfn._xlws.FILTER(keywords_copy[keyword], (_xlfn.REGEXTEST(keywords_copy[keyword], "\b" &amp; keywords_copy[[#This Row],[keyword]] &amp; ".*")) * (keywords_copy[keep]=1)  * (keywords_copy[QA]=keywords_copy[[#This Row],[QA]]) *  (keywords_copy[Redundant]&lt;&gt;1), ""))</f>
        <v/>
      </c>
      <c r="M914" cm="1">
        <f t="array" ref="M914">SUM(--(RIGHT(_xlfn.TEXTSPLIT(keywords_copy[[#This Row],[processed]], ," "), 1) = "I"))</f>
        <v>0</v>
      </c>
      <c r="N914" cm="1">
        <f t="array" ref="N914">SUM(--(RIGHT(_xlfn.TEXTSPLIT(keywords_copy[[#This Row],[processed]], ," "), 2) = "bl"))</f>
        <v>0</v>
      </c>
      <c r="O914" cm="1">
        <f t="array" ref="O914">SUM(--(ISNUMBER(SEARCH(keywords_copy[[#This Row],[keyword]], keywords_copy[keyword]))))</f>
        <v>1</v>
      </c>
      <c r="P914" t="str" cm="1">
        <f t="array" ref="P914">_xlfn.TEXTJOIN(", ", TRUE, _xlfn._xlws.FILTER(keywords_copy[keyword], ISNUMBER(SEARCH(keywords_copy[[#This Row],[keyword]], keywords_copy[keyword])), ""))</f>
        <v>system adapt</v>
      </c>
      <c r="Q914" cm="1">
        <f t="array" ref="Q914">SUM(--((_xlfn.REGEXTEST(keywords_copy[keyword], "^" &amp; keywords_copy[[#This Row],[keyword]] &amp; ".*")) * (keywords_copy[keep]=1) ))</f>
        <v>1</v>
      </c>
      <c r="R914" t="str" cm="1">
        <f t="array" ref="R914">_xlfn.TEXTJOIN(", ", TRUE, _xlfn._xlws.FILTER(keywords_copy[keyword], (_xlfn.REGEXTEST(keywords_copy[keyword], "^" &amp; keywords_copy[[#This Row],[keyword]] &amp; ".*")) * (keywords_copy[keep]=1), ""))</f>
        <v>system adapt</v>
      </c>
      <c r="S914" t="str" cm="1">
        <f t="array" ref="S914">""""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5" spans="1:19" hidden="1" x14ac:dyDescent="0.3">
      <c r="A915" t="str">
        <f>IF(NOT(ISBLANK(keywords_copy[[#This Row],[correct value]])), keywords_copy[[#This Row],[correct value]], keywords_copy[[#This Row],[processed]])</f>
        <v>system chang</v>
      </c>
      <c r="B915">
        <f>LEN(keywords_copy[[#This Row],[keyword]])</f>
        <v>12</v>
      </c>
      <c r="C915">
        <v>1</v>
      </c>
      <c r="D915">
        <v>1</v>
      </c>
      <c r="E915" t="s">
        <v>541</v>
      </c>
      <c r="G915" t="b">
        <f>COUNTA(_xlfn.TEXTSPLIT(keywords_copy[[#This Row],[processed]]," "))=1</f>
        <v>0</v>
      </c>
      <c r="H915" t="s">
        <v>552</v>
      </c>
      <c r="I915" s="2" t="s">
        <v>553</v>
      </c>
      <c r="K915" cm="1">
        <f t="array" ref="K915">SUM(--((_xlfn.REGEXTEST(keywords_copy[keyword], "\b" &amp; keywords_copy[[#This Row],[keyword]] &amp; ".*")) * (keywords_copy[keep]=1) * (keywords_copy[QA]=keywords_copy[[#This Row],[QA]]) *  (keywords_copy[Redundant]&lt;&gt;1)))</f>
        <v>1</v>
      </c>
      <c r="L915" t="str" cm="1">
        <f t="array" ref="L915">_xlfn.TEXTJOIN(", ", TRUE, _xlfn._xlws.FILTER(keywords_copy[keyword], (_xlfn.REGEXTEST(keywords_copy[keyword], "\b" &amp; keywords_copy[[#This Row],[keyword]] &amp; ".*")) * (keywords_copy[keep]=1)  * (keywords_copy[QA]=keywords_copy[[#This Row],[QA]]) *  (keywords_copy[Redundant]&lt;&gt;1), ""))</f>
        <v>system chang</v>
      </c>
      <c r="M915" cm="1">
        <f t="array" ref="M915">SUM(--(RIGHT(_xlfn.TEXTSPLIT(keywords_copy[[#This Row],[processed]], ," "), 1) = "I"))</f>
        <v>0</v>
      </c>
      <c r="N915" cm="1">
        <f t="array" ref="N915">SUM(--(RIGHT(_xlfn.TEXTSPLIT(keywords_copy[[#This Row],[processed]], ," "), 2) = "bl"))</f>
        <v>0</v>
      </c>
      <c r="O915" cm="1">
        <f t="array" ref="O915">SUM(--(ISNUMBER(SEARCH(keywords_copy[[#This Row],[keyword]], keywords_copy[keyword]))))</f>
        <v>1</v>
      </c>
      <c r="P915" t="str" cm="1">
        <f t="array" ref="P915">_xlfn.TEXTJOIN(", ", TRUE, _xlfn._xlws.FILTER(keywords_copy[keyword], ISNUMBER(SEARCH(keywords_copy[[#This Row],[keyword]], keywords_copy[keyword])), ""))</f>
        <v>system chang</v>
      </c>
      <c r="Q915" cm="1">
        <f t="array" ref="Q915">SUM(--((_xlfn.REGEXTEST(keywords_copy[keyword], "^" &amp; keywords_copy[[#This Row],[keyword]] &amp; ".*")) * (keywords_copy[keep]=1) ))</f>
        <v>1</v>
      </c>
      <c r="R915" t="str" cm="1">
        <f t="array" ref="R915">_xlfn.TEXTJOIN(", ", TRUE, _xlfn._xlws.FILTER(keywords_copy[keyword], (_xlfn.REGEXTEST(keywords_copy[keyword], "^" &amp; keywords_copy[[#This Row],[keyword]] &amp; ".*")) * (keywords_copy[keep]=1), ""))</f>
        <v>system chang</v>
      </c>
      <c r="S915" t="str" cm="1">
        <f t="array" ref="S915">""""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6" spans="1:19" x14ac:dyDescent="0.3">
      <c r="A916" s="6" t="str">
        <f>IF(NOT(ISBLANK(keywords_copy[[#This Row],[correct value]])), keywords_copy[[#This Row],[correct value]], keywords_copy[[#This Row],[processed]])</f>
        <v>tdp</v>
      </c>
      <c r="B916" s="6">
        <f>LEN(keywords_copy[[#This Row],[keyword]])</f>
        <v>3</v>
      </c>
      <c r="C916">
        <v>0</v>
      </c>
      <c r="D916">
        <v>0</v>
      </c>
      <c r="E916" t="s">
        <v>399</v>
      </c>
      <c r="G916" t="b">
        <f>COUNTA(_xlfn.TEXTSPLIT(keywords_copy[[#This Row],[processed]]," "))=1</f>
        <v>1</v>
      </c>
      <c r="H916" t="s">
        <v>329</v>
      </c>
      <c r="I916" t="s">
        <v>330</v>
      </c>
      <c r="K916" cm="1">
        <f t="array" ref="K916">SUM(--((_xlfn.REGEXTEST(keywords_copy[keyword], "\b" &amp; keywords_copy[[#This Row],[keyword]] &amp; ".*")) * (keywords_copy[keep]=1) * (keywords_copy[QA]=keywords_copy[[#This Row],[QA]]) *  (keywords_copy[Redundant]&lt;&gt;1)))</f>
        <v>0</v>
      </c>
      <c r="L916" t="str" cm="1">
        <f t="array" ref="L916">_xlfn.TEXTJOIN(", ", TRUE, _xlfn._xlws.FILTER(keywords_copy[keyword], (_xlfn.REGEXTEST(keywords_copy[keyword], "\b" &amp; keywords_copy[[#This Row],[keyword]] &amp; ".*")) * (keywords_copy[keep]=1)  * (keywords_copy[QA]=keywords_copy[[#This Row],[QA]]) *  (keywords_copy[Redundant]&lt;&gt;1), ""))</f>
        <v/>
      </c>
      <c r="M916" cm="1">
        <f t="array" ref="M916">SUM(--(RIGHT(_xlfn.TEXTSPLIT(keywords_copy[[#This Row],[processed]], ," "), 1) = "I"))</f>
        <v>0</v>
      </c>
      <c r="N916" cm="1">
        <f t="array" ref="N916">SUM(--(RIGHT(_xlfn.TEXTSPLIT(keywords_copy[[#This Row],[processed]], ," "), 2) = "bl"))</f>
        <v>0</v>
      </c>
      <c r="O916" cm="1">
        <f t="array" ref="O916">SUM(--(ISNUMBER(SEARCH(keywords_copy[[#This Row],[keyword]], keywords_copy[keyword]))))</f>
        <v>1</v>
      </c>
      <c r="P916" t="str" cm="1">
        <f t="array" ref="P916">_xlfn.TEXTJOIN(", ", TRUE, _xlfn._xlws.FILTER(keywords_copy[keyword], ISNUMBER(SEARCH(keywords_copy[[#This Row],[keyword]], keywords_copy[keyword])), ""))</f>
        <v>tdp</v>
      </c>
      <c r="Q916" cm="1">
        <f t="array" ref="Q916">SUM(--((_xlfn.REGEXTEST(keywords_copy[keyword], "^" &amp; keywords_copy[[#This Row],[keyword]] &amp; ".*")) * (keywords_copy[keep]=1) ))</f>
        <v>0</v>
      </c>
      <c r="R916" t="str" cm="1">
        <f t="array" ref="R916">_xlfn.TEXTJOIN(", ", TRUE, _xlfn._xlws.FILTER(keywords_copy[keyword], (_xlfn.REGEXTEST(keywords_copy[keyword], "^" &amp; keywords_copy[[#This Row],[keyword]] &amp; ".*")) * (keywords_copy[keep]=1), ""))</f>
        <v/>
      </c>
      <c r="S916" t="str" cm="1">
        <f t="array" ref="S91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17" spans="1:19" hidden="1" x14ac:dyDescent="0.3">
      <c r="A917" t="str">
        <f>IF(NOT(ISBLANK(keywords_copy[[#This Row],[correct value]])), keywords_copy[[#This Row],[correct value]], keywords_copy[[#This Row],[processed]])</f>
        <v>system environ</v>
      </c>
      <c r="B917">
        <f>LEN(keywords_copy[[#This Row],[keyword]])</f>
        <v>14</v>
      </c>
      <c r="C917">
        <v>1</v>
      </c>
      <c r="D917">
        <v>1</v>
      </c>
      <c r="E917" t="s">
        <v>541</v>
      </c>
      <c r="G917" t="b">
        <f>COUNTA(_xlfn.TEXTSPLIT(keywords_copy[[#This Row],[processed]]," "))=1</f>
        <v>0</v>
      </c>
      <c r="H917" t="s">
        <v>594</v>
      </c>
      <c r="I917" s="2" t="s">
        <v>595</v>
      </c>
      <c r="K917" cm="1">
        <f t="array" ref="K917">SUM(--((_xlfn.REGEXTEST(keywords_copy[keyword], "\b" &amp; keywords_copy[[#This Row],[keyword]] &amp; ".*")) * (keywords_copy[keep]=1) * (keywords_copy[QA]=keywords_copy[[#This Row],[QA]]) *  (keywords_copy[Redundant]&lt;&gt;1)))</f>
        <v>1</v>
      </c>
      <c r="L917" t="str" cm="1">
        <f t="array" ref="L917">_xlfn.TEXTJOIN(", ", TRUE, _xlfn._xlws.FILTER(keywords_copy[keyword], (_xlfn.REGEXTEST(keywords_copy[keyword], "\b" &amp; keywords_copy[[#This Row],[keyword]] &amp; ".*")) * (keywords_copy[keep]=1)  * (keywords_copy[QA]=keywords_copy[[#This Row],[QA]]) *  (keywords_copy[Redundant]&lt;&gt;1), ""))</f>
        <v>system environ</v>
      </c>
      <c r="M917" cm="1">
        <f t="array" ref="M917">SUM(--(RIGHT(_xlfn.TEXTSPLIT(keywords_copy[[#This Row],[processed]], ," "), 1) = "I"))</f>
        <v>0</v>
      </c>
      <c r="N917" cm="1">
        <f t="array" ref="N917">SUM(--(RIGHT(_xlfn.TEXTSPLIT(keywords_copy[[#This Row],[processed]], ," "), 2) = "bl"))</f>
        <v>0</v>
      </c>
      <c r="O917" cm="1">
        <f t="array" ref="O917">SUM(--(ISNUMBER(SEARCH(keywords_copy[[#This Row],[keyword]], keywords_copy[keyword]))))</f>
        <v>1</v>
      </c>
      <c r="P917" t="str" cm="1">
        <f t="array" ref="P917">_xlfn.TEXTJOIN(", ", TRUE, _xlfn._xlws.FILTER(keywords_copy[keyword], ISNUMBER(SEARCH(keywords_copy[[#This Row],[keyword]], keywords_copy[keyword])), ""))</f>
        <v>system environ</v>
      </c>
      <c r="Q917" cm="1">
        <f t="array" ref="Q917">SUM(--((_xlfn.REGEXTEST(keywords_copy[keyword], "^" &amp; keywords_copy[[#This Row],[keyword]] &amp; ".*")) * (keywords_copy[keep]=1) ))</f>
        <v>1</v>
      </c>
      <c r="R917" t="str" cm="1">
        <f t="array" ref="R917">_xlfn.TEXTJOIN(", ", TRUE, _xlfn._xlws.FILTER(keywords_copy[keyword], (_xlfn.REGEXTEST(keywords_copy[keyword], "^" &amp; keywords_copy[[#This Row],[keyword]] &amp; ".*")) * (keywords_copy[keep]=1), ""))</f>
        <v>system environ</v>
      </c>
      <c r="S917" t="str" cm="1">
        <f t="array" ref="S917">""""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8" spans="1:19" hidden="1" x14ac:dyDescent="0.3">
      <c r="A918" t="str">
        <f>IF(NOT(ISBLANK(keywords_copy[[#This Row],[correct value]])), keywords_copy[[#This Row],[correct value]], keywords_copy[[#This Row],[processed]])</f>
        <v>system modif</v>
      </c>
      <c r="B918">
        <f>LEN(keywords_copy[[#This Row],[keyword]])</f>
        <v>12</v>
      </c>
      <c r="C918">
        <v>1</v>
      </c>
      <c r="D918">
        <v>1</v>
      </c>
      <c r="E918" t="s">
        <v>541</v>
      </c>
      <c r="G918" t="b">
        <f>COUNTA(_xlfn.TEXTSPLIT(keywords_copy[[#This Row],[processed]]," "))=1</f>
        <v>0</v>
      </c>
      <c r="H918" t="s">
        <v>576</v>
      </c>
      <c r="I918" s="2" t="s">
        <v>577</v>
      </c>
      <c r="J918" t="s">
        <v>1400</v>
      </c>
      <c r="K918" cm="1">
        <f t="array" ref="K918">SUM(--((_xlfn.REGEXTEST(keywords_copy[keyword], "\b" &amp; keywords_copy[[#This Row],[keyword]] &amp; ".*")) * (keywords_copy[keep]=1) * (keywords_copy[QA]=keywords_copy[[#This Row],[QA]]) *  (keywords_copy[Redundant]&lt;&gt;1)))</f>
        <v>1</v>
      </c>
      <c r="L918" t="str" cm="1">
        <f t="array" ref="L918">_xlfn.TEXTJOIN(", ", TRUE, _xlfn._xlws.FILTER(keywords_copy[keyword], (_xlfn.REGEXTEST(keywords_copy[keyword], "\b" &amp; keywords_copy[[#This Row],[keyword]] &amp; ".*")) * (keywords_copy[keep]=1)  * (keywords_copy[QA]=keywords_copy[[#This Row],[QA]]) *  (keywords_copy[Redundant]&lt;&gt;1), ""))</f>
        <v>system modif</v>
      </c>
      <c r="M918" cm="1">
        <f t="array" ref="M918">SUM(--(RIGHT(_xlfn.TEXTSPLIT(keywords_copy[[#This Row],[processed]], ," "), 1) = "I"))</f>
        <v>1</v>
      </c>
      <c r="N918" cm="1">
        <f t="array" ref="N918">SUM(--(RIGHT(_xlfn.TEXTSPLIT(keywords_copy[[#This Row],[processed]], ," "), 2) = "bl"))</f>
        <v>0</v>
      </c>
      <c r="O918" cm="1">
        <f t="array" ref="O918">SUM(--(ISNUMBER(SEARCH(keywords_copy[[#This Row],[keyword]], keywords_copy[keyword]))))</f>
        <v>1</v>
      </c>
      <c r="P918" t="str" cm="1">
        <f t="array" ref="P918">_xlfn.TEXTJOIN(", ", TRUE, _xlfn._xlws.FILTER(keywords_copy[keyword], ISNUMBER(SEARCH(keywords_copy[[#This Row],[keyword]], keywords_copy[keyword])), ""))</f>
        <v>system modif</v>
      </c>
      <c r="Q918" cm="1">
        <f t="array" ref="Q918">SUM(--((_xlfn.REGEXTEST(keywords_copy[keyword], "^" &amp; keywords_copy[[#This Row],[keyword]] &amp; ".*")) * (keywords_copy[keep]=1) ))</f>
        <v>1</v>
      </c>
      <c r="R918" t="str" cm="1">
        <f t="array" ref="R918">_xlfn.TEXTJOIN(", ", TRUE, _xlfn._xlws.FILTER(keywords_copy[keyword], (_xlfn.REGEXTEST(keywords_copy[keyword], "^" &amp; keywords_copy[[#This Row],[keyword]] &amp; ".*")) * (keywords_copy[keep]=1), ""))</f>
        <v>system modif</v>
      </c>
      <c r="S918" t="str" cm="1">
        <f t="array" ref="S91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19" spans="1:19" hidden="1" x14ac:dyDescent="0.3">
      <c r="A919" t="str">
        <f>IF(NOT(ISBLANK(keywords_copy[[#This Row],[correct value]])), keywords_copy[[#This Row],[correct value]], keywords_copy[[#This Row],[processed]])</f>
        <v>reme</v>
      </c>
      <c r="B919">
        <f>LEN(keywords_copy[[#This Row],[keyword]])</f>
        <v>4</v>
      </c>
      <c r="C919">
        <v>0</v>
      </c>
      <c r="D919">
        <v>1</v>
      </c>
      <c r="E919" t="s">
        <v>969</v>
      </c>
      <c r="G919" t="b">
        <f>COUNTA(_xlfn.TEXTSPLIT(keywords_copy[[#This Row],[processed]]," "))=1</f>
        <v>1</v>
      </c>
      <c r="H919" t="s">
        <v>910</v>
      </c>
      <c r="I919" s="2" t="s">
        <v>911</v>
      </c>
      <c r="K919" cm="1">
        <f t="array" ref="K919">SUM(--((_xlfn.REGEXTEST(keywords_copy[keyword], "\b" &amp; keywords_copy[[#This Row],[keyword]] &amp; ".*")) * (keywords_copy[keep]=1) * (keywords_copy[QA]=keywords_copy[[#This Row],[QA]]) *  (keywords_copy[Redundant]&lt;&gt;1)))</f>
        <v>1</v>
      </c>
      <c r="L919" t="str" cm="1">
        <f t="array" ref="L919">_xlfn.TEXTJOIN(", ", TRUE, _xlfn._xlws.FILTER(keywords_copy[keyword], (_xlfn.REGEXTEST(keywords_copy[keyword], "\b" &amp; keywords_copy[[#This Row],[keyword]] &amp; ".*")) * (keywords_copy[keep]=1)  * (keywords_copy[QA]=keywords_copy[[#This Row],[QA]]) *  (keywords_copy[Redundant]&lt;&gt;1), ""))</f>
        <v>reme</v>
      </c>
      <c r="M919" cm="1">
        <f t="array" ref="M919">SUM(--(RIGHT(_xlfn.TEXTSPLIT(keywords_copy[[#This Row],[processed]], ," "), 1) = "I"))</f>
        <v>0</v>
      </c>
      <c r="N919" cm="1">
        <f t="array" ref="N919">SUM(--(RIGHT(_xlfn.TEXTSPLIT(keywords_copy[[#This Row],[processed]], ," "), 2) = "bl"))</f>
        <v>0</v>
      </c>
      <c r="O919" cm="1">
        <f t="array" ref="O919">SUM(--(ISNUMBER(SEARCH(keywords_copy[[#This Row],[keyword]], keywords_copy[keyword]))))</f>
        <v>2</v>
      </c>
      <c r="P919" t="str" cm="1">
        <f t="array" ref="P919">_xlfn.TEXTJOIN(", ", TRUE, _xlfn._xlws.FILTER(keywords_copy[keyword], ISNUMBER(SEARCH(keywords_copy[[#This Row],[keyword]], keywords_copy[keyword])), ""))</f>
        <v>remediat, reme</v>
      </c>
      <c r="Q919" cm="1">
        <f t="array" ref="Q919">SUM(--((_xlfn.REGEXTEST(keywords_copy[keyword], "^" &amp; keywords_copy[[#This Row],[keyword]] &amp; ".*")) * (keywords_copy[keep]=1) ))</f>
        <v>1</v>
      </c>
      <c r="R919" t="str" cm="1">
        <f t="array" ref="R919">_xlfn.TEXTJOIN(", ", TRUE, _xlfn._xlws.FILTER(keywords_copy[keyword], (_xlfn.REGEXTEST(keywords_copy[keyword], "^" &amp; keywords_copy[[#This Row],[keyword]] &amp; ".*")) * (keywords_copy[keep]=1), ""))</f>
        <v>reme</v>
      </c>
      <c r="S919" t="str" cm="1">
        <f t="array" ref="S91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20" spans="1:19" hidden="1" x14ac:dyDescent="0.3">
      <c r="A920" t="str">
        <f>IF(NOT(ISBLANK(keywords_copy[[#This Row],[correct value]])), keywords_copy[[#This Row],[correct value]], keywords_copy[[#This Row],[processed]])</f>
        <v>systems-of-system</v>
      </c>
      <c r="B920">
        <f>LEN(keywords_copy[[#This Row],[keyword]])</f>
        <v>17</v>
      </c>
      <c r="C920">
        <v>1</v>
      </c>
      <c r="D920">
        <v>1</v>
      </c>
      <c r="E920" t="s">
        <v>115</v>
      </c>
      <c r="G920" t="b">
        <f>COUNTA(_xlfn.TEXTSPLIT(keywords_copy[[#This Row],[processed]]," "))=1</f>
        <v>1</v>
      </c>
      <c r="H920" t="s">
        <v>21</v>
      </c>
      <c r="I920" s="2" t="s">
        <v>22</v>
      </c>
      <c r="K920" cm="1">
        <f t="array" ref="K920">SUM(--((_xlfn.REGEXTEST(keywords_copy[keyword], "\b" &amp; keywords_copy[[#This Row],[keyword]] &amp; ".*")) * (keywords_copy[keep]=1) * (keywords_copy[QA]=keywords_copy[[#This Row],[QA]]) *  (keywords_copy[Redundant]&lt;&gt;1)))</f>
        <v>1</v>
      </c>
      <c r="L920" t="str" cm="1">
        <f t="array" ref="L920">_xlfn.TEXTJOIN(", ", TRUE, _xlfn._xlws.FILTER(keywords_copy[keyword], (_xlfn.REGEXTEST(keywords_copy[keyword], "\b" &amp; keywords_copy[[#This Row],[keyword]] &amp; ".*")) * (keywords_copy[keep]=1)  * (keywords_copy[QA]=keywords_copy[[#This Row],[QA]]) *  (keywords_copy[Redundant]&lt;&gt;1), ""))</f>
        <v>systems-of-system</v>
      </c>
      <c r="M920" cm="1">
        <f t="array" ref="M920">SUM(--(RIGHT(_xlfn.TEXTSPLIT(keywords_copy[[#This Row],[processed]], ," "), 1) = "I"))</f>
        <v>0</v>
      </c>
      <c r="N920" cm="1">
        <f t="array" ref="N920">SUM(--(RIGHT(_xlfn.TEXTSPLIT(keywords_copy[[#This Row],[processed]], ," "), 2) = "bl"))</f>
        <v>0</v>
      </c>
      <c r="O920" cm="1">
        <f t="array" ref="O920">SUM(--(ISNUMBER(SEARCH(keywords_copy[[#This Row],[keyword]], keywords_copy[keyword]))))</f>
        <v>1</v>
      </c>
      <c r="P920" t="str" cm="1">
        <f t="array" ref="P920">_xlfn.TEXTJOIN(", ", TRUE, _xlfn._xlws.FILTER(keywords_copy[keyword], ISNUMBER(SEARCH(keywords_copy[[#This Row],[keyword]], keywords_copy[keyword])), ""))</f>
        <v>systems-of-system</v>
      </c>
      <c r="Q920" cm="1">
        <f t="array" ref="Q920">SUM(--((_xlfn.REGEXTEST(keywords_copy[keyword], "^" &amp; keywords_copy[[#This Row],[keyword]] &amp; ".*")) * (keywords_copy[keep]=1) ))</f>
        <v>1</v>
      </c>
      <c r="R920" t="str" cm="1">
        <f t="array" ref="R920">_xlfn.TEXTJOIN(", ", TRUE, _xlfn._xlws.FILTER(keywords_copy[keyword], (_xlfn.REGEXTEST(keywords_copy[keyword], "^" &amp; keywords_copy[[#This Row],[keyword]] &amp; ".*")) * (keywords_copy[keep]=1), ""))</f>
        <v>systems-of-system</v>
      </c>
      <c r="S920" t="str" cm="1">
        <f t="array" ref="S920">""""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21" spans="1:19" hidden="1" x14ac:dyDescent="0.3">
      <c r="A921" t="str">
        <f>IF(NOT(ISBLANK(keywords_copy[[#This Row],[correct value]])), keywords_copy[[#This Row],[correct value]], keywords_copy[[#This Row],[processed]])</f>
        <v>target system</v>
      </c>
      <c r="B921">
        <f>LEN(keywords_copy[[#This Row],[keyword]])</f>
        <v>13</v>
      </c>
      <c r="C921">
        <v>1</v>
      </c>
      <c r="D921">
        <v>1</v>
      </c>
      <c r="E921" t="s">
        <v>492</v>
      </c>
      <c r="G921" t="b">
        <f>COUNTA(_xlfn.TEXTSPLIT(keywords_copy[[#This Row],[processed]]," "))=1</f>
        <v>0</v>
      </c>
      <c r="H921" t="s">
        <v>480</v>
      </c>
      <c r="I921" s="2" t="s">
        <v>481</v>
      </c>
      <c r="K921" cm="1">
        <f t="array" ref="K921">SUM(--((_xlfn.REGEXTEST(keywords_copy[keyword], "\b" &amp; keywords_copy[[#This Row],[keyword]] &amp; ".*")) * (keywords_copy[keep]=1) * (keywords_copy[QA]=keywords_copy[[#This Row],[QA]]) *  (keywords_copy[Redundant]&lt;&gt;1)))</f>
        <v>1</v>
      </c>
      <c r="L921" t="str" cm="1">
        <f t="array" ref="L921">_xlfn.TEXTJOIN(", ", TRUE, _xlfn._xlws.FILTER(keywords_copy[keyword], (_xlfn.REGEXTEST(keywords_copy[keyword], "\b" &amp; keywords_copy[[#This Row],[keyword]] &amp; ".*")) * (keywords_copy[keep]=1)  * (keywords_copy[QA]=keywords_copy[[#This Row],[QA]]) *  (keywords_copy[Redundant]&lt;&gt;1), ""))</f>
        <v>target system</v>
      </c>
      <c r="M921" cm="1">
        <f t="array" ref="M921">SUM(--(RIGHT(_xlfn.TEXTSPLIT(keywords_copy[[#This Row],[processed]], ," "), 1) = "I"))</f>
        <v>0</v>
      </c>
      <c r="N921" cm="1">
        <f t="array" ref="N921">SUM(--(RIGHT(_xlfn.TEXTSPLIT(keywords_copy[[#This Row],[processed]], ," "), 2) = "bl"))</f>
        <v>0</v>
      </c>
      <c r="O921" cm="1">
        <f t="array" ref="O921">SUM(--(ISNUMBER(SEARCH(keywords_copy[[#This Row],[keyword]], keywords_copy[keyword]))))</f>
        <v>1</v>
      </c>
      <c r="P921" t="str" cm="1">
        <f t="array" ref="P921">_xlfn.TEXTJOIN(", ", TRUE, _xlfn._xlws.FILTER(keywords_copy[keyword], ISNUMBER(SEARCH(keywords_copy[[#This Row],[keyword]], keywords_copy[keyword])), ""))</f>
        <v>target system</v>
      </c>
      <c r="Q921" cm="1">
        <f t="array" ref="Q921">SUM(--((_xlfn.REGEXTEST(keywords_copy[keyword], "^" &amp; keywords_copy[[#This Row],[keyword]] &amp; ".*")) * (keywords_copy[keep]=1) ))</f>
        <v>1</v>
      </c>
      <c r="R921" t="str" cm="1">
        <f t="array" ref="R921">_xlfn.TEXTJOIN(", ", TRUE, _xlfn._xlws.FILTER(keywords_copy[keyword], (_xlfn.REGEXTEST(keywords_copy[keyword], "^" &amp; keywords_copy[[#This Row],[keyword]] &amp; ".*")) * (keywords_copy[keep]=1), ""))</f>
        <v>target system</v>
      </c>
      <c r="S921" t="str" cm="1">
        <f t="array" ref="S921">""""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22" spans="1:19" hidden="1" x14ac:dyDescent="0.3">
      <c r="A922" t="str">
        <f>IF(NOT(ISBLANK(keywords_copy[[#This Row],[correct value]])), keywords_copy[[#This Row],[correct value]], keywords_copy[[#This Row],[processed]])</f>
        <v>apt</v>
      </c>
      <c r="B922">
        <f>LEN(keywords_copy[[#This Row],[keyword]])</f>
        <v>3</v>
      </c>
      <c r="C922">
        <v>0</v>
      </c>
      <c r="D922">
        <v>1</v>
      </c>
      <c r="E922" t="s">
        <v>1184</v>
      </c>
      <c r="G922" t="b">
        <f>COUNTA(_xlfn.TEXTSPLIT(keywords_copy[[#This Row],[processed]]," "))=1</f>
        <v>1</v>
      </c>
      <c r="H922" t="s">
        <v>1051</v>
      </c>
      <c r="I922" s="2" t="s">
        <v>1052</v>
      </c>
      <c r="K922" cm="1">
        <f t="array" ref="K922">SUM(--((_xlfn.REGEXTEST(keywords_copy[keyword], "\b" &amp; keywords_copy[[#This Row],[keyword]] &amp; ".*")) * (keywords_copy[keep]=1) * (keywords_copy[QA]=keywords_copy[[#This Row],[QA]]) *  (keywords_copy[Redundant]&lt;&gt;1)))</f>
        <v>1</v>
      </c>
      <c r="L922" t="str" cm="1">
        <f t="array" ref="L922">_xlfn.TEXTJOIN(", ", TRUE, _xlfn._xlws.FILTER(keywords_copy[keyword], (_xlfn.REGEXTEST(keywords_copy[keyword], "\b" &amp; keywords_copy[[#This Row],[keyword]] &amp; ".*")) * (keywords_copy[keep]=1)  * (keywords_copy[QA]=keywords_copy[[#This Row],[QA]]) *  (keywords_copy[Redundant]&lt;&gt;1), ""))</f>
        <v>apt</v>
      </c>
      <c r="M922" cm="1">
        <f t="array" ref="M922">SUM(--(RIGHT(_xlfn.TEXTSPLIT(keywords_copy[[#This Row],[processed]], ," "), 1) = "I"))</f>
        <v>0</v>
      </c>
      <c r="N922" cm="1">
        <f t="array" ref="N922">SUM(--(RIGHT(_xlfn.TEXTSPLIT(keywords_copy[[#This Row],[processed]], ," "), 2) = "bl"))</f>
        <v>0</v>
      </c>
      <c r="O922" cm="1">
        <f t="array" ref="O922">SUM(--(ISNUMBER(SEARCH(keywords_copy[[#This Row],[keyword]], keywords_copy[keyword]))))</f>
        <v>10</v>
      </c>
      <c r="P922" t="str" cm="1">
        <f t="array" ref="P922">_xlfn.TEXTJOIN(", ", TRUE, _xlfn._xlws.FILTER(keywords_copy[keyword], ISNUMBER(SEARCH(keywords_copy[[#This Row],[keyword]], keywords_copy[keyword])), ""))</f>
        <v>adapt, adapt, adapt, adapt, adaptabil, captcha, requir adapt, scenario requir adapt, system adapt, apt</v>
      </c>
      <c r="Q922" cm="1">
        <f t="array" ref="Q922">SUM(--((_xlfn.REGEXTEST(keywords_copy[keyword], "^" &amp; keywords_copy[[#This Row],[keyword]] &amp; ".*")) * (keywords_copy[keep]=1) ))</f>
        <v>1</v>
      </c>
      <c r="R922" t="str" cm="1">
        <f t="array" ref="R922">_xlfn.TEXTJOIN(", ", TRUE, _xlfn._xlws.FILTER(keywords_copy[keyword], (_xlfn.REGEXTEST(keywords_copy[keyword], "^" &amp; keywords_copy[[#This Row],[keyword]] &amp; ".*")) * (keywords_copy[keep]=1), ""))</f>
        <v>apt</v>
      </c>
      <c r="S922" t="str" cm="1">
        <f t="array" ref="S92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23" spans="1:19" hidden="1" x14ac:dyDescent="0.3">
      <c r="A923" t="str">
        <f>IF(NOT(ISBLANK(keywords_copy[[#This Row],[correct value]])), keywords_copy[[#This Row],[correct value]], keywords_copy[[#This Row],[processed]])</f>
        <v>technic infrastructur</v>
      </c>
      <c r="B923">
        <f>LEN(keywords_copy[[#This Row],[keyword]])</f>
        <v>21</v>
      </c>
      <c r="C923">
        <v>1</v>
      </c>
      <c r="D923">
        <v>1</v>
      </c>
      <c r="E923" t="s">
        <v>541</v>
      </c>
      <c r="G923" t="b">
        <f>COUNTA(_xlfn.TEXTSPLIT(keywords_copy[[#This Row],[processed]]," "))=1</f>
        <v>0</v>
      </c>
      <c r="H923" t="s">
        <v>584</v>
      </c>
      <c r="I923" s="2" t="s">
        <v>585</v>
      </c>
      <c r="K923" cm="1">
        <f t="array" ref="K923">SUM(--((_xlfn.REGEXTEST(keywords_copy[keyword], "\b" &amp; keywords_copy[[#This Row],[keyword]] &amp; ".*")) * (keywords_copy[keep]=1) * (keywords_copy[QA]=keywords_copy[[#This Row],[QA]]) *  (keywords_copy[Redundant]&lt;&gt;1)))</f>
        <v>1</v>
      </c>
      <c r="L923" t="str" cm="1">
        <f t="array" ref="L923">_xlfn.TEXTJOIN(", ", TRUE, _xlfn._xlws.FILTER(keywords_copy[keyword], (_xlfn.REGEXTEST(keywords_copy[keyword], "\b" &amp; keywords_copy[[#This Row],[keyword]] &amp; ".*")) * (keywords_copy[keep]=1)  * (keywords_copy[QA]=keywords_copy[[#This Row],[QA]]) *  (keywords_copy[Redundant]&lt;&gt;1), ""))</f>
        <v>technic infrastructur</v>
      </c>
      <c r="M923" cm="1">
        <f t="array" ref="M923">SUM(--(RIGHT(_xlfn.TEXTSPLIT(keywords_copy[[#This Row],[processed]], ," "), 1) = "I"))</f>
        <v>0</v>
      </c>
      <c r="N923" cm="1">
        <f t="array" ref="N923">SUM(--(RIGHT(_xlfn.TEXTSPLIT(keywords_copy[[#This Row],[processed]], ," "), 2) = "bl"))</f>
        <v>0</v>
      </c>
      <c r="O923" cm="1">
        <f t="array" ref="O923">SUM(--(ISNUMBER(SEARCH(keywords_copy[[#This Row],[keyword]], keywords_copy[keyword]))))</f>
        <v>1</v>
      </c>
      <c r="P923" t="str" cm="1">
        <f t="array" ref="P923">_xlfn.TEXTJOIN(", ", TRUE, _xlfn._xlws.FILTER(keywords_copy[keyword], ISNUMBER(SEARCH(keywords_copy[[#This Row],[keyword]], keywords_copy[keyword])), ""))</f>
        <v>technic infrastructur</v>
      </c>
      <c r="Q923" cm="1">
        <f t="array" ref="Q923">SUM(--((_xlfn.REGEXTEST(keywords_copy[keyword], "^" &amp; keywords_copy[[#This Row],[keyword]] &amp; ".*")) * (keywords_copy[keep]=1) ))</f>
        <v>1</v>
      </c>
      <c r="R923" t="str" cm="1">
        <f t="array" ref="R923">_xlfn.TEXTJOIN(", ", TRUE, _xlfn._xlws.FILTER(keywords_copy[keyword], (_xlfn.REGEXTEST(keywords_copy[keyword], "^" &amp; keywords_copy[[#This Row],[keyword]] &amp; ".*")) * (keywords_copy[keep]=1), ""))</f>
        <v>technic infrastructur</v>
      </c>
      <c r="S923" t="str" cm="1">
        <f t="array" ref="S92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24" spans="1:19" hidden="1" x14ac:dyDescent="0.3">
      <c r="A924" t="str">
        <f>IF(NOT(ISBLANK(keywords_copy[[#This Row],[correct value]])), keywords_copy[[#This Row],[correct value]], keywords_copy[[#This Row],[processed]])</f>
        <v>temperatur</v>
      </c>
      <c r="B924">
        <f>LEN(keywords_copy[[#This Row],[keyword]])</f>
        <v>10</v>
      </c>
      <c r="C924">
        <v>0</v>
      </c>
      <c r="D924">
        <v>1</v>
      </c>
      <c r="E924" t="s">
        <v>399</v>
      </c>
      <c r="G924" t="b">
        <f>COUNTA(_xlfn.TEXTSPLIT(keywords_copy[[#This Row],[processed]]," "))=1</f>
        <v>1</v>
      </c>
      <c r="H924" t="s">
        <v>382</v>
      </c>
      <c r="I924" s="2" t="s">
        <v>383</v>
      </c>
      <c r="K924" cm="1">
        <f t="array" ref="K924">SUM(--((_xlfn.REGEXTEST(keywords_copy[keyword], "\b" &amp; keywords_copy[[#This Row],[keyword]] &amp; ".*")) * (keywords_copy[keep]=1) * (keywords_copy[QA]=keywords_copy[[#This Row],[QA]]) *  (keywords_copy[Redundant]&lt;&gt;1)))</f>
        <v>1</v>
      </c>
      <c r="L924" t="str" cm="1">
        <f t="array" ref="L924">_xlfn.TEXTJOIN(", ", TRUE, _xlfn._xlws.FILTER(keywords_copy[keyword], (_xlfn.REGEXTEST(keywords_copy[keyword], "\b" &amp; keywords_copy[[#This Row],[keyword]] &amp; ".*")) * (keywords_copy[keep]=1)  * (keywords_copy[QA]=keywords_copy[[#This Row],[QA]]) *  (keywords_copy[Redundant]&lt;&gt;1), ""))</f>
        <v>temperatur</v>
      </c>
      <c r="M924" cm="1">
        <f t="array" ref="M924">SUM(--(RIGHT(_xlfn.TEXTSPLIT(keywords_copy[[#This Row],[processed]], ," "), 1) = "I"))</f>
        <v>0</v>
      </c>
      <c r="N924" cm="1">
        <f t="array" ref="N924">SUM(--(RIGHT(_xlfn.TEXTSPLIT(keywords_copy[[#This Row],[processed]], ," "), 2) = "bl"))</f>
        <v>0</v>
      </c>
      <c r="O924" cm="1">
        <f t="array" ref="O924">SUM(--(ISNUMBER(SEARCH(keywords_copy[[#This Row],[keyword]], keywords_copy[keyword]))))</f>
        <v>1</v>
      </c>
      <c r="P924" t="str" cm="1">
        <f t="array" ref="P924">_xlfn.TEXTJOIN(", ", TRUE, _xlfn._xlws.FILTER(keywords_copy[keyword], ISNUMBER(SEARCH(keywords_copy[[#This Row],[keyword]], keywords_copy[keyword])), ""))</f>
        <v>temperatur</v>
      </c>
      <c r="Q924" cm="1">
        <f t="array" ref="Q924">SUM(--((_xlfn.REGEXTEST(keywords_copy[keyword], "^" &amp; keywords_copy[[#This Row],[keyword]] &amp; ".*")) * (keywords_copy[keep]=1) ))</f>
        <v>1</v>
      </c>
      <c r="R924" t="str" cm="1">
        <f t="array" ref="R924">_xlfn.TEXTJOIN(", ", TRUE, _xlfn._xlws.FILTER(keywords_copy[keyword], (_xlfn.REGEXTEST(keywords_copy[keyword], "^" &amp; keywords_copy[[#This Row],[keyword]] &amp; ".*")) * (keywords_copy[keep]=1), ""))</f>
        <v>temperatur</v>
      </c>
      <c r="S924" t="str" cm="1">
        <f t="array" ref="S924">""""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25" spans="1:19" hidden="1" x14ac:dyDescent="0.3">
      <c r="A925" t="str">
        <f>IF(NOT(ISBLANK(keywords_copy[[#This Row],[correct value]])), keywords_copy[[#This Row],[correct value]], keywords_copy[[#This Row],[processed]])</f>
        <v>cve</v>
      </c>
      <c r="B925">
        <f>LEN(keywords_copy[[#This Row],[keyword]])</f>
        <v>3</v>
      </c>
      <c r="C925">
        <v>1</v>
      </c>
      <c r="D925">
        <v>1</v>
      </c>
      <c r="E925" t="s">
        <v>1184</v>
      </c>
      <c r="G925" t="b">
        <f>COUNTA(_xlfn.TEXTSPLIT(keywords_copy[[#This Row],[processed]]," "))=1</f>
        <v>1</v>
      </c>
      <c r="H925" t="s">
        <v>1098</v>
      </c>
      <c r="I925" s="2" t="s">
        <v>1099</v>
      </c>
      <c r="K925" cm="1">
        <f t="array" ref="K925">SUM(--((_xlfn.REGEXTEST(keywords_copy[keyword], "\b" &amp; keywords_copy[[#This Row],[keyword]] &amp; ".*")) * (keywords_copy[keep]=1) * (keywords_copy[QA]=keywords_copy[[#This Row],[QA]]) *  (keywords_copy[Redundant]&lt;&gt;1)))</f>
        <v>1</v>
      </c>
      <c r="L925" t="str" cm="1">
        <f t="array" ref="L925">_xlfn.TEXTJOIN(", ", TRUE, _xlfn._xlws.FILTER(keywords_copy[keyword], (_xlfn.REGEXTEST(keywords_copy[keyword], "\b" &amp; keywords_copy[[#This Row],[keyword]] &amp; ".*")) * (keywords_copy[keep]=1)  * (keywords_copy[QA]=keywords_copy[[#This Row],[QA]]) *  (keywords_copy[Redundant]&lt;&gt;1), ""))</f>
        <v>cve</v>
      </c>
      <c r="M925" cm="1">
        <f t="array" ref="M925">SUM(--(RIGHT(_xlfn.TEXTSPLIT(keywords_copy[[#This Row],[processed]], ," "), 1) = "I"))</f>
        <v>0</v>
      </c>
      <c r="N925" cm="1">
        <f t="array" ref="N925">SUM(--(RIGHT(_xlfn.TEXTSPLIT(keywords_copy[[#This Row],[processed]], ," "), 2) = "bl"))</f>
        <v>0</v>
      </c>
      <c r="O925" cm="1">
        <f t="array" ref="O925">SUM(--(ISNUMBER(SEARCH(keywords_copy[[#This Row],[keyword]], keywords_copy[keyword]))))</f>
        <v>1</v>
      </c>
      <c r="P925" t="str" cm="1">
        <f t="array" ref="P925">_xlfn.TEXTJOIN(", ", TRUE, _xlfn._xlws.FILTER(keywords_copy[keyword], ISNUMBER(SEARCH(keywords_copy[[#This Row],[keyword]], keywords_copy[keyword])), ""))</f>
        <v>cve</v>
      </c>
      <c r="Q925" cm="1">
        <f t="array" ref="Q925">SUM(--((_xlfn.REGEXTEST(keywords_copy[keyword], "^" &amp; keywords_copy[[#This Row],[keyword]] &amp; ".*")) * (keywords_copy[keep]=1) ))</f>
        <v>1</v>
      </c>
      <c r="R925" t="str" cm="1">
        <f t="array" ref="R925">_xlfn.TEXTJOIN(", ", TRUE, _xlfn._xlws.FILTER(keywords_copy[keyword], (_xlfn.REGEXTEST(keywords_copy[keyword], "^" &amp; keywords_copy[[#This Row],[keyword]] &amp; ".*")) * (keywords_copy[keep]=1), ""))</f>
        <v>cve</v>
      </c>
      <c r="S925" t="str" cm="1">
        <f t="array" ref="S92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26" spans="1:19" hidden="1" x14ac:dyDescent="0.3">
      <c r="A926" t="str">
        <f>IF(NOT(ISBLANK(keywords_copy[[#This Row],[correct value]])), keywords_copy[[#This Row],[correct value]], keywords_copy[[#This Row],[processed]])</f>
        <v>risk</v>
      </c>
      <c r="B926">
        <f>LEN(keywords_copy[[#This Row],[keyword]])</f>
        <v>4</v>
      </c>
      <c r="C926">
        <v>0</v>
      </c>
      <c r="D926">
        <v>1</v>
      </c>
      <c r="E926" t="s">
        <v>969</v>
      </c>
      <c r="G926" t="b">
        <f>COUNTA(_xlfn.TEXTSPLIT(keywords_copy[[#This Row],[processed]]," "))=1</f>
        <v>1</v>
      </c>
      <c r="H926" t="s">
        <v>887</v>
      </c>
      <c r="I926" s="2" t="s">
        <v>887</v>
      </c>
      <c r="K926" cm="1">
        <f t="array" ref="K926">SUM(--((_xlfn.REGEXTEST(keywords_copy[keyword], "\b" &amp; keywords_copy[[#This Row],[keyword]] &amp; ".*")) * (keywords_copy[keep]=1) * (keywords_copy[QA]=keywords_copy[[#This Row],[QA]]) *  (keywords_copy[Redundant]&lt;&gt;1)))</f>
        <v>1</v>
      </c>
      <c r="L926" t="str" cm="1">
        <f t="array" ref="L926">_xlfn.TEXTJOIN(", ", TRUE, _xlfn._xlws.FILTER(keywords_copy[keyword], (_xlfn.REGEXTEST(keywords_copy[keyword], "\b" &amp; keywords_copy[[#This Row],[keyword]] &amp; ".*")) * (keywords_copy[keep]=1)  * (keywords_copy[QA]=keywords_copy[[#This Row],[QA]]) *  (keywords_copy[Redundant]&lt;&gt;1), ""))</f>
        <v>risk</v>
      </c>
      <c r="M926" cm="1">
        <f t="array" ref="M926">SUM(--(RIGHT(_xlfn.TEXTSPLIT(keywords_copy[[#This Row],[processed]], ," "), 1) = "I"))</f>
        <v>0</v>
      </c>
      <c r="N926" cm="1">
        <f t="array" ref="N926">SUM(--(RIGHT(_xlfn.TEXTSPLIT(keywords_copy[[#This Row],[processed]], ," "), 2) = "bl"))</f>
        <v>0</v>
      </c>
      <c r="O926" cm="1">
        <f t="array" ref="O926">SUM(--(ISNUMBER(SEARCH(keywords_copy[[#This Row],[keyword]], keywords_copy[keyword]))))</f>
        <v>3</v>
      </c>
      <c r="P926" t="str" cm="1">
        <f t="array" ref="P926">_xlfn.TEXTJOIN(", ", TRUE, _xlfn._xlws.FILTER(keywords_copy[keyword], ISNUMBER(SEARCH(keywords_copy[[#This Row],[keyword]], keywords_copy[keyword])), ""))</f>
        <v>risk assess, risk, risk</v>
      </c>
      <c r="Q926" cm="1">
        <f t="array" ref="Q926">SUM(--((_xlfn.REGEXTEST(keywords_copy[keyword], "^" &amp; keywords_copy[[#This Row],[keyword]] &amp; ".*")) * (keywords_copy[keep]=1) ))</f>
        <v>3</v>
      </c>
      <c r="R926" t="str" cm="1">
        <f t="array" ref="R926">_xlfn.TEXTJOIN(", ", TRUE, _xlfn._xlws.FILTER(keywords_copy[keyword], (_xlfn.REGEXTEST(keywords_copy[keyword], "^" &amp; keywords_copy[[#This Row],[keyword]] &amp; ".*")) * (keywords_copy[keep]=1), ""))</f>
        <v>risk assess, risk, risk</v>
      </c>
      <c r="S926" t="str" cm="1">
        <f t="array" ref="S92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27" spans="1:19" hidden="1" x14ac:dyDescent="0.3">
      <c r="A927" t="str">
        <f>IF(NOT(ISBLANK(keywords_copy[[#This Row],[correct value]])), keywords_copy[[#This Row],[correct value]], keywords_copy[[#This Row],[processed]])</f>
        <v>fuzzy</v>
      </c>
      <c r="B927">
        <f>LEN(keywords_copy[[#This Row],[keyword]])</f>
        <v>5</v>
      </c>
      <c r="C927">
        <v>1</v>
      </c>
      <c r="D927">
        <v>1</v>
      </c>
      <c r="E927" t="s">
        <v>1262</v>
      </c>
      <c r="G927" t="b">
        <f>COUNTA(_xlfn.TEXTSPLIT(keywords_copy[[#This Row],[processed]]," "))=1</f>
        <v>1</v>
      </c>
      <c r="H927" t="s">
        <v>1219</v>
      </c>
      <c r="I927" s="2" t="s">
        <v>1220</v>
      </c>
      <c r="J927" t="s">
        <v>1220</v>
      </c>
      <c r="K927" cm="1">
        <f t="array" ref="K927">SUM(--((_xlfn.REGEXTEST(keywords_copy[keyword], "\b" &amp; keywords_copy[[#This Row],[keyword]] &amp; ".*")) * (keywords_copy[keep]=1) * (keywords_copy[QA]=keywords_copy[[#This Row],[QA]]) *  (keywords_copy[Redundant]&lt;&gt;1)))</f>
        <v>1</v>
      </c>
      <c r="L927" t="str" cm="1">
        <f t="array" ref="L927">_xlfn.TEXTJOIN(", ", TRUE, _xlfn._xlws.FILTER(keywords_copy[keyword], (_xlfn.REGEXTEST(keywords_copy[keyword], "\b" &amp; keywords_copy[[#This Row],[keyword]] &amp; ".*")) * (keywords_copy[keep]=1)  * (keywords_copy[QA]=keywords_copy[[#This Row],[QA]]) *  (keywords_copy[Redundant]&lt;&gt;1), ""))</f>
        <v>fuzzy</v>
      </c>
      <c r="M927" cm="1">
        <f t="array" ref="M927">SUM(--(RIGHT(_xlfn.TEXTSPLIT(keywords_copy[[#This Row],[processed]], ," "), 1) = "I"))</f>
        <v>1</v>
      </c>
      <c r="N927" cm="1">
        <f t="array" ref="N927">SUM(--(RIGHT(_xlfn.TEXTSPLIT(keywords_copy[[#This Row],[processed]], ," "), 2) = "bl"))</f>
        <v>0</v>
      </c>
      <c r="O927" cm="1">
        <f t="array" ref="O927">SUM(--(ISNUMBER(SEARCH(keywords_copy[[#This Row],[keyword]], keywords_copy[keyword]))))</f>
        <v>1</v>
      </c>
      <c r="P927" t="str" cm="1">
        <f t="array" ref="P927">_xlfn.TEXTJOIN(", ", TRUE, _xlfn._xlws.FILTER(keywords_copy[keyword], ISNUMBER(SEARCH(keywords_copy[[#This Row],[keyword]], keywords_copy[keyword])), ""))</f>
        <v>fuzzy</v>
      </c>
      <c r="Q927" cm="1">
        <f t="array" ref="Q927">SUM(--((_xlfn.REGEXTEST(keywords_copy[keyword], "^" &amp; keywords_copy[[#This Row],[keyword]] &amp; ".*")) * (keywords_copy[keep]=1) ))</f>
        <v>1</v>
      </c>
      <c r="R927" t="str" cm="1">
        <f t="array" ref="R927">_xlfn.TEXTJOIN(", ", TRUE, _xlfn._xlws.FILTER(keywords_copy[keyword], (_xlfn.REGEXTEST(keywords_copy[keyword], "^" &amp; keywords_copy[[#This Row],[keyword]] &amp; ".*")) * (keywords_copy[keep]=1), ""))</f>
        <v>fuzzy</v>
      </c>
      <c r="S927" t="str" cm="1">
        <f t="array" ref="S92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28" spans="1:19" hidden="1" x14ac:dyDescent="0.3">
      <c r="A928" t="str">
        <f>IF(NOT(ISBLANK(keywords_copy[[#This Row],[correct value]])), keywords_copy[[#This Row],[correct value]], keywords_copy[[#This Row],[processed]])</f>
        <v>simpl</v>
      </c>
      <c r="B928">
        <f>LEN(keywords_copy[[#This Row],[keyword]])</f>
        <v>5</v>
      </c>
      <c r="C928">
        <v>0</v>
      </c>
      <c r="D928">
        <v>1</v>
      </c>
      <c r="E928" t="s">
        <v>1262</v>
      </c>
      <c r="G928" t="b">
        <f>COUNTA(_xlfn.TEXTSPLIT(keywords_copy[[#This Row],[processed]]," "))=1</f>
        <v>1</v>
      </c>
      <c r="H928" t="s">
        <v>1200</v>
      </c>
      <c r="I928" s="2" t="s">
        <v>1200</v>
      </c>
      <c r="K928" cm="1">
        <f t="array" ref="K928">SUM(--((_xlfn.REGEXTEST(keywords_copy[keyword], "\b" &amp; keywords_copy[[#This Row],[keyword]] &amp; ".*")) * (keywords_copy[keep]=1) * (keywords_copy[QA]=keywords_copy[[#This Row],[QA]]) *  (keywords_copy[Redundant]&lt;&gt;1)))</f>
        <v>1</v>
      </c>
      <c r="L928" t="str" cm="1">
        <f t="array" ref="L928">_xlfn.TEXTJOIN(", ", TRUE, _xlfn._xlws.FILTER(keywords_copy[keyword], (_xlfn.REGEXTEST(keywords_copy[keyword], "\b" &amp; keywords_copy[[#This Row],[keyword]] &amp; ".*")) * (keywords_copy[keep]=1)  * (keywords_copy[QA]=keywords_copy[[#This Row],[QA]]) *  (keywords_copy[Redundant]&lt;&gt;1), ""))</f>
        <v>simpl</v>
      </c>
      <c r="M928" cm="1">
        <f t="array" ref="M928">SUM(--(RIGHT(_xlfn.TEXTSPLIT(keywords_copy[[#This Row],[processed]], ," "), 1) = "I"))</f>
        <v>0</v>
      </c>
      <c r="N928" cm="1">
        <f t="array" ref="N928">SUM(--(RIGHT(_xlfn.TEXTSPLIT(keywords_copy[[#This Row],[processed]], ," "), 2) = "bl"))</f>
        <v>0</v>
      </c>
      <c r="O928" cm="1">
        <f t="array" ref="O928">SUM(--(ISNUMBER(SEARCH(keywords_copy[[#This Row],[keyword]], keywords_copy[keyword]))))</f>
        <v>2</v>
      </c>
      <c r="P928" t="str" cm="1">
        <f t="array" ref="P928">_xlfn.TEXTJOIN(", ", TRUE, _xlfn._xlws.FILTER(keywords_copy[keyword], ISNUMBER(SEARCH(keywords_copy[[#This Row],[keyword]], keywords_copy[keyword])), ""))</f>
        <v>simpl, simpl</v>
      </c>
      <c r="Q928" cm="1">
        <f t="array" ref="Q928">SUM(--((_xlfn.REGEXTEST(keywords_copy[keyword], "^" &amp; keywords_copy[[#This Row],[keyword]] &amp; ".*")) * (keywords_copy[keep]=1) ))</f>
        <v>2</v>
      </c>
      <c r="R928" t="str" cm="1">
        <f t="array" ref="R928">_xlfn.TEXTJOIN(", ", TRUE, _xlfn._xlws.FILTER(keywords_copy[keyword], (_xlfn.REGEXTEST(keywords_copy[keyword], "^" &amp; keywords_copy[[#This Row],[keyword]] &amp; ".*")) * (keywords_copy[keep]=1), ""))</f>
        <v>simpl, simpl</v>
      </c>
      <c r="S928" t="str" cm="1">
        <f t="array" ref="S92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29" spans="1:19" hidden="1" x14ac:dyDescent="0.3">
      <c r="A929" t="str">
        <f>IF(NOT(ISBLANK(keywords_copy[[#This Row],[correct value]])), keywords_copy[[#This Row],[correct value]], keywords_copy[[#This Row],[processed]])</f>
        <v>simul</v>
      </c>
      <c r="B929">
        <f>LEN(keywords_copy[[#This Row],[keyword]])</f>
        <v>5</v>
      </c>
      <c r="C929">
        <v>0</v>
      </c>
      <c r="D929">
        <v>1</v>
      </c>
      <c r="E929" t="s">
        <v>1262</v>
      </c>
      <c r="G929" t="b">
        <f>COUNTA(_xlfn.TEXTSPLIT(keywords_copy[[#This Row],[processed]]," "))=1</f>
        <v>1</v>
      </c>
      <c r="H929" t="s">
        <v>1209</v>
      </c>
      <c r="I929" s="2" t="s">
        <v>1210</v>
      </c>
      <c r="K929" cm="1">
        <f t="array" ref="K929">SUM(--((_xlfn.REGEXTEST(keywords_copy[keyword], "\b" &amp; keywords_copy[[#This Row],[keyword]] &amp; ".*")) * (keywords_copy[keep]=1) * (keywords_copy[QA]=keywords_copy[[#This Row],[QA]]) *  (keywords_copy[Redundant]&lt;&gt;1)))</f>
        <v>1</v>
      </c>
      <c r="L929" t="str" cm="1">
        <f t="array" ref="L929">_xlfn.TEXTJOIN(", ", TRUE, _xlfn._xlws.FILTER(keywords_copy[keyword], (_xlfn.REGEXTEST(keywords_copy[keyword], "\b" &amp; keywords_copy[[#This Row],[keyword]] &amp; ".*")) * (keywords_copy[keep]=1)  * (keywords_copy[QA]=keywords_copy[[#This Row],[QA]]) *  (keywords_copy[Redundant]&lt;&gt;1), ""))</f>
        <v>simul</v>
      </c>
      <c r="M929" cm="1">
        <f t="array" ref="M929">SUM(--(RIGHT(_xlfn.TEXTSPLIT(keywords_copy[[#This Row],[processed]], ," "), 1) = "I"))</f>
        <v>0</v>
      </c>
      <c r="N929" cm="1">
        <f t="array" ref="N929">SUM(--(RIGHT(_xlfn.TEXTSPLIT(keywords_copy[[#This Row],[processed]], ," "), 2) = "bl"))</f>
        <v>0</v>
      </c>
      <c r="O929" cm="1">
        <f t="array" ref="O929">SUM(--(ISNUMBER(SEARCH(keywords_copy[[#This Row],[keyword]], keywords_copy[keyword]))))</f>
        <v>1</v>
      </c>
      <c r="P929" t="str" cm="1">
        <f t="array" ref="P929">_xlfn.TEXTJOIN(", ", TRUE, _xlfn._xlws.FILTER(keywords_copy[keyword], ISNUMBER(SEARCH(keywords_copy[[#This Row],[keyword]], keywords_copy[keyword])), ""))</f>
        <v>simul</v>
      </c>
      <c r="Q929" cm="1">
        <f t="array" ref="Q929">SUM(--((_xlfn.REGEXTEST(keywords_copy[keyword], "^" &amp; keywords_copy[[#This Row],[keyword]] &amp; ".*")) * (keywords_copy[keep]=1) ))</f>
        <v>1</v>
      </c>
      <c r="R929" t="str" cm="1">
        <f t="array" ref="R929">_xlfn.TEXTJOIN(", ", TRUE, _xlfn._xlws.FILTER(keywords_copy[keyword], (_xlfn.REGEXTEST(keywords_copy[keyword], "^" &amp; keywords_copy[[#This Row],[keyword]] &amp; ".*")) * (keywords_copy[keep]=1), ""))</f>
        <v>simul</v>
      </c>
      <c r="S929" t="str" cm="1">
        <f t="array" ref="S929">""""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0" spans="1:19" hidden="1" x14ac:dyDescent="0.3">
      <c r="A930" t="str">
        <f>IF(NOT(ISBLANK(keywords_copy[[#This Row],[correct value]])), keywords_copy[[#This Row],[correct value]], keywords_copy[[#This Row],[processed]])</f>
        <v>trace</v>
      </c>
      <c r="B930">
        <f>LEN(keywords_copy[[#This Row],[keyword]])</f>
        <v>5</v>
      </c>
      <c r="C930">
        <v>0</v>
      </c>
      <c r="D930">
        <v>1</v>
      </c>
      <c r="E930" t="s">
        <v>1262</v>
      </c>
      <c r="G930" t="b">
        <f>COUNTA(_xlfn.TEXTSPLIT(keywords_copy[[#This Row],[processed]]," "))=1</f>
        <v>1</v>
      </c>
      <c r="H930" t="s">
        <v>1205</v>
      </c>
      <c r="I930" s="2" t="s">
        <v>1205</v>
      </c>
      <c r="K930" cm="1">
        <f t="array" ref="K930">SUM(--((_xlfn.REGEXTEST(keywords_copy[keyword], "\b" &amp; keywords_copy[[#This Row],[keyword]] &amp; ".*")) * (keywords_copy[keep]=1) * (keywords_copy[QA]=keywords_copy[[#This Row],[QA]]) *  (keywords_copy[Redundant]&lt;&gt;1)))</f>
        <v>1</v>
      </c>
      <c r="L930" t="str" cm="1">
        <f t="array" ref="L930">_xlfn.TEXTJOIN(", ", TRUE, _xlfn._xlws.FILTER(keywords_copy[keyword], (_xlfn.REGEXTEST(keywords_copy[keyword], "\b" &amp; keywords_copy[[#This Row],[keyword]] &amp; ".*")) * (keywords_copy[keep]=1)  * (keywords_copy[QA]=keywords_copy[[#This Row],[QA]]) *  (keywords_copy[Redundant]&lt;&gt;1), ""))</f>
        <v>trace</v>
      </c>
      <c r="M930" cm="1">
        <f t="array" ref="M930">SUM(--(RIGHT(_xlfn.TEXTSPLIT(keywords_copy[[#This Row],[processed]], ," "), 1) = "I"))</f>
        <v>0</v>
      </c>
      <c r="N930" cm="1">
        <f t="array" ref="N930">SUM(--(RIGHT(_xlfn.TEXTSPLIT(keywords_copy[[#This Row],[processed]], ," "), 2) = "bl"))</f>
        <v>0</v>
      </c>
      <c r="O930" cm="1">
        <f t="array" ref="O930">SUM(--(ISNUMBER(SEARCH(keywords_copy[[#This Row],[keyword]], keywords_copy[keyword]))))</f>
        <v>1</v>
      </c>
      <c r="P930" t="str" cm="1">
        <f t="array" ref="P930">_xlfn.TEXTJOIN(", ", TRUE, _xlfn._xlws.FILTER(keywords_copy[keyword], ISNUMBER(SEARCH(keywords_copy[[#This Row],[keyword]], keywords_copy[keyword])), ""))</f>
        <v>trace</v>
      </c>
      <c r="Q930" cm="1">
        <f t="array" ref="Q930">SUM(--((_xlfn.REGEXTEST(keywords_copy[keyword], "^" &amp; keywords_copy[[#This Row],[keyword]] &amp; ".*")) * (keywords_copy[keep]=1) ))</f>
        <v>1</v>
      </c>
      <c r="R930" t="str" cm="1">
        <f t="array" ref="R930">_xlfn.TEXTJOIN(", ", TRUE, _xlfn._xlws.FILTER(keywords_copy[keyword], (_xlfn.REGEXTEST(keywords_copy[keyword], "^" &amp; keywords_copy[[#This Row],[keyword]] &amp; ".*")) * (keywords_copy[keep]=1), ""))</f>
        <v>trace</v>
      </c>
      <c r="S930" t="str" cm="1">
        <f t="array" ref="S930">""""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1" spans="1:19" hidden="1" x14ac:dyDescent="0.3">
      <c r="A931" t="str">
        <f>IF(NOT(ISBLANK(keywords_copy[[#This Row],[correct value]])), keywords_copy[[#This Row],[correct value]], keywords_copy[[#This Row],[processed]])</f>
        <v>verif</v>
      </c>
      <c r="B931">
        <f>LEN(keywords_copy[[#This Row],[keyword]])</f>
        <v>5</v>
      </c>
      <c r="C931">
        <v>0</v>
      </c>
      <c r="D931">
        <v>1</v>
      </c>
      <c r="E931" t="s">
        <v>1262</v>
      </c>
      <c r="G931" t="b">
        <f>COUNTA(_xlfn.TEXTSPLIT(keywords_copy[[#This Row],[processed]]," "))=1</f>
        <v>1</v>
      </c>
      <c r="H931" t="s">
        <v>1213</v>
      </c>
      <c r="I931" s="2" t="s">
        <v>1214</v>
      </c>
      <c r="K931" cm="1">
        <f t="array" ref="K931">SUM(--((_xlfn.REGEXTEST(keywords_copy[keyword], "\b" &amp; keywords_copy[[#This Row],[keyword]] &amp; ".*")) * (keywords_copy[keep]=1) * (keywords_copy[QA]=keywords_copy[[#This Row],[QA]]) *  (keywords_copy[Redundant]&lt;&gt;1)))</f>
        <v>1</v>
      </c>
      <c r="L931" t="str" cm="1">
        <f t="array" ref="L931">_xlfn.TEXTJOIN(", ", TRUE, _xlfn._xlws.FILTER(keywords_copy[keyword], (_xlfn.REGEXTEST(keywords_copy[keyword], "\b" &amp; keywords_copy[[#This Row],[keyword]] &amp; ".*")) * (keywords_copy[keep]=1)  * (keywords_copy[QA]=keywords_copy[[#This Row],[QA]]) *  (keywords_copy[Redundant]&lt;&gt;1), ""))</f>
        <v>verif</v>
      </c>
      <c r="M931" cm="1">
        <f t="array" ref="M931">SUM(--(RIGHT(_xlfn.TEXTSPLIT(keywords_copy[[#This Row],[processed]], ," "), 1) = "I"))</f>
        <v>0</v>
      </c>
      <c r="N931" cm="1">
        <f t="array" ref="N931">SUM(--(RIGHT(_xlfn.TEXTSPLIT(keywords_copy[[#This Row],[processed]], ," "), 2) = "bl"))</f>
        <v>0</v>
      </c>
      <c r="O931" cm="1">
        <f t="array" ref="O931">SUM(--(ISNUMBER(SEARCH(keywords_copy[[#This Row],[keyword]], keywords_copy[keyword]))))</f>
        <v>1</v>
      </c>
      <c r="P931" t="str" cm="1">
        <f t="array" ref="P931">_xlfn.TEXTJOIN(", ", TRUE, _xlfn._xlws.FILTER(keywords_copy[keyword], ISNUMBER(SEARCH(keywords_copy[[#This Row],[keyword]], keywords_copy[keyword])), ""))</f>
        <v>verif</v>
      </c>
      <c r="Q931" cm="1">
        <f t="array" ref="Q931">SUM(--((_xlfn.REGEXTEST(keywords_copy[keyword], "^" &amp; keywords_copy[[#This Row],[keyword]] &amp; ".*")) * (keywords_copy[keep]=1) ))</f>
        <v>1</v>
      </c>
      <c r="R931" t="str" cm="1">
        <f t="array" ref="R931">_xlfn.TEXTJOIN(", ", TRUE, _xlfn._xlws.FILTER(keywords_copy[keyword], (_xlfn.REGEXTEST(keywords_copy[keyword], "^" &amp; keywords_copy[[#This Row],[keyword]] &amp; ".*")) * (keywords_copy[keep]=1), ""))</f>
        <v>verif</v>
      </c>
      <c r="S931" t="str" cm="1">
        <f t="array" ref="S93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2" spans="1:19" hidden="1" x14ac:dyDescent="0.3">
      <c r="A932" t="str">
        <f>IF(NOT(ISBLANK(keywords_copy[[#This Row],[correct value]])), keywords_copy[[#This Row],[correct value]], keywords_copy[[#This Row],[processed]])</f>
        <v>emul</v>
      </c>
      <c r="B932">
        <f>LEN(keywords_copy[[#This Row],[keyword]])</f>
        <v>4</v>
      </c>
      <c r="C932">
        <v>0</v>
      </c>
      <c r="D932">
        <v>1</v>
      </c>
      <c r="E932" t="s">
        <v>1262</v>
      </c>
      <c r="G932" t="b">
        <f>COUNTA(_xlfn.TEXTSPLIT(keywords_copy[[#This Row],[processed]]," "))=1</f>
        <v>1</v>
      </c>
      <c r="H932" t="s">
        <v>1207</v>
      </c>
      <c r="I932" s="2" t="s">
        <v>1208</v>
      </c>
      <c r="K932" cm="1">
        <f t="array" ref="K932">SUM(--((_xlfn.REGEXTEST(keywords_copy[keyword], "\b" &amp; keywords_copy[[#This Row],[keyword]] &amp; ".*")) * (keywords_copy[keep]=1) * (keywords_copy[QA]=keywords_copy[[#This Row],[QA]]) *  (keywords_copy[Redundant]&lt;&gt;1)))</f>
        <v>1</v>
      </c>
      <c r="L932" t="str" cm="1">
        <f t="array" ref="L932">_xlfn.TEXTJOIN(", ", TRUE, _xlfn._xlws.FILTER(keywords_copy[keyword], (_xlfn.REGEXTEST(keywords_copy[keyword], "\b" &amp; keywords_copy[[#This Row],[keyword]] &amp; ".*")) * (keywords_copy[keep]=1)  * (keywords_copy[QA]=keywords_copy[[#This Row],[QA]]) *  (keywords_copy[Redundant]&lt;&gt;1), ""))</f>
        <v>emul</v>
      </c>
      <c r="M932" cm="1">
        <f t="array" ref="M932">SUM(--(RIGHT(_xlfn.TEXTSPLIT(keywords_copy[[#This Row],[processed]], ," "), 1) = "I"))</f>
        <v>0</v>
      </c>
      <c r="N932" cm="1">
        <f t="array" ref="N932">SUM(--(RIGHT(_xlfn.TEXTSPLIT(keywords_copy[[#This Row],[processed]], ," "), 2) = "bl"))</f>
        <v>0</v>
      </c>
      <c r="O932" cm="1">
        <f t="array" ref="O932">SUM(--(ISNUMBER(SEARCH(keywords_copy[[#This Row],[keyword]], keywords_copy[keyword]))))</f>
        <v>1</v>
      </c>
      <c r="P932" t="str" cm="1">
        <f t="array" ref="P932">_xlfn.TEXTJOIN(", ", TRUE, _xlfn._xlws.FILTER(keywords_copy[keyword], ISNUMBER(SEARCH(keywords_copy[[#This Row],[keyword]], keywords_copy[keyword])), ""))</f>
        <v>emul</v>
      </c>
      <c r="Q932" cm="1">
        <f t="array" ref="Q932">SUM(--((_xlfn.REGEXTEST(keywords_copy[keyword], "^" &amp; keywords_copy[[#This Row],[keyword]] &amp; ".*")) * (keywords_copy[keep]=1) ))</f>
        <v>1</v>
      </c>
      <c r="R932" t="str" cm="1">
        <f t="array" ref="R932">_xlfn.TEXTJOIN(", ", TRUE, _xlfn._xlws.FILTER(keywords_copy[keyword], (_xlfn.REGEXTEST(keywords_copy[keyword], "^" &amp; keywords_copy[[#This Row],[keyword]] &amp; ".*")) * (keywords_copy[keep]=1), ""))</f>
        <v>emul</v>
      </c>
      <c r="S932" t="str" cm="1">
        <f t="array" ref="S932">""""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3" spans="1:19" hidden="1" x14ac:dyDescent="0.3">
      <c r="A933" t="str">
        <f>IF(NOT(ISBLANK(keywords_copy[[#This Row],[correct value]])), keywords_copy[[#This Row],[correct value]], keywords_copy[[#This Row],[processed]])</f>
        <v>hook</v>
      </c>
      <c r="B933">
        <f>LEN(keywords_copy[[#This Row],[keyword]])</f>
        <v>4</v>
      </c>
      <c r="C933">
        <v>0</v>
      </c>
      <c r="D933">
        <v>1</v>
      </c>
      <c r="E933" t="s">
        <v>1262</v>
      </c>
      <c r="G933" t="b">
        <f>COUNTA(_xlfn.TEXTSPLIT(keywords_copy[[#This Row],[processed]]," "))=1</f>
        <v>1</v>
      </c>
      <c r="H933" t="s">
        <v>1206</v>
      </c>
      <c r="I933" s="2" t="s">
        <v>1206</v>
      </c>
      <c r="K933" cm="1">
        <f t="array" ref="K933">SUM(--((_xlfn.REGEXTEST(keywords_copy[keyword], "\b" &amp; keywords_copy[[#This Row],[keyword]] &amp; ".*")) * (keywords_copy[keep]=1) * (keywords_copy[QA]=keywords_copy[[#This Row],[QA]]) *  (keywords_copy[Redundant]&lt;&gt;1)))</f>
        <v>1</v>
      </c>
      <c r="L933" t="str" cm="1">
        <f t="array" ref="L933">_xlfn.TEXTJOIN(", ", TRUE, _xlfn._xlws.FILTER(keywords_copy[keyword], (_xlfn.REGEXTEST(keywords_copy[keyword], "\b" &amp; keywords_copy[[#This Row],[keyword]] &amp; ".*")) * (keywords_copy[keep]=1)  * (keywords_copy[QA]=keywords_copy[[#This Row],[QA]]) *  (keywords_copy[Redundant]&lt;&gt;1), ""))</f>
        <v>hook</v>
      </c>
      <c r="M933" cm="1">
        <f t="array" ref="M933">SUM(--(RIGHT(_xlfn.TEXTSPLIT(keywords_copy[[#This Row],[processed]], ," "), 1) = "I"))</f>
        <v>0</v>
      </c>
      <c r="N933" cm="1">
        <f t="array" ref="N933">SUM(--(RIGHT(_xlfn.TEXTSPLIT(keywords_copy[[#This Row],[processed]], ," "), 2) = "bl"))</f>
        <v>0</v>
      </c>
      <c r="O933" cm="1">
        <f t="array" ref="O933">SUM(--(ISNUMBER(SEARCH(keywords_copy[[#This Row],[keyword]], keywords_copy[keyword]))))</f>
        <v>1</v>
      </c>
      <c r="P933" t="str" cm="1">
        <f t="array" ref="P933">_xlfn.TEXTJOIN(", ", TRUE, _xlfn._xlws.FILTER(keywords_copy[keyword], ISNUMBER(SEARCH(keywords_copy[[#This Row],[keyword]], keywords_copy[keyword])), ""))</f>
        <v>hook</v>
      </c>
      <c r="Q933" cm="1">
        <f t="array" ref="Q933">SUM(--((_xlfn.REGEXTEST(keywords_copy[keyword], "^" &amp; keywords_copy[[#This Row],[keyword]] &amp; ".*")) * (keywords_copy[keep]=1) ))</f>
        <v>1</v>
      </c>
      <c r="R933" t="str" cm="1">
        <f t="array" ref="R933">_xlfn.TEXTJOIN(", ", TRUE, _xlfn._xlws.FILTER(keywords_copy[keyword], (_xlfn.REGEXTEST(keywords_copy[keyword], "^" &amp; keywords_copy[[#This Row],[keyword]] &amp; ".*")) * (keywords_copy[keep]=1), ""))</f>
        <v>hook</v>
      </c>
      <c r="S933" t="str" cm="1">
        <f t="array" ref="S93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4" spans="1:19" hidden="1" x14ac:dyDescent="0.3">
      <c r="A934" t="str">
        <f>IF(NOT(ISBLANK(keywords_copy[[#This Row],[correct value]])), keywords_copy[[#This Row],[correct value]], keywords_copy[[#This Row],[processed]])</f>
        <v>isol</v>
      </c>
      <c r="B934">
        <f>LEN(keywords_copy[[#This Row],[keyword]])</f>
        <v>4</v>
      </c>
      <c r="C934">
        <v>0</v>
      </c>
      <c r="D934">
        <v>1</v>
      </c>
      <c r="E934" t="s">
        <v>1262</v>
      </c>
      <c r="G934" t="b">
        <f>COUNTA(_xlfn.TEXTSPLIT(keywords_copy[[#This Row],[processed]]," "))=1</f>
        <v>1</v>
      </c>
      <c r="H934" t="s">
        <v>892</v>
      </c>
      <c r="I934" s="2" t="s">
        <v>1197</v>
      </c>
      <c r="K934" cm="1">
        <f t="array" ref="K934">SUM(--((_xlfn.REGEXTEST(keywords_copy[keyword], "\b" &amp; keywords_copy[[#This Row],[keyword]] &amp; ".*")) * (keywords_copy[keep]=1) * (keywords_copy[QA]=keywords_copy[[#This Row],[QA]]) *  (keywords_copy[Redundant]&lt;&gt;1)))</f>
        <v>1</v>
      </c>
      <c r="L934" t="str" cm="1">
        <f t="array" ref="L934">_xlfn.TEXTJOIN(", ", TRUE, _xlfn._xlws.FILTER(keywords_copy[keyword], (_xlfn.REGEXTEST(keywords_copy[keyword], "\b" &amp; keywords_copy[[#This Row],[keyword]] &amp; ".*")) * (keywords_copy[keep]=1)  * (keywords_copy[QA]=keywords_copy[[#This Row],[QA]]) *  (keywords_copy[Redundant]&lt;&gt;1), ""))</f>
        <v>isol</v>
      </c>
      <c r="M934" cm="1">
        <f t="array" ref="M934">SUM(--(RIGHT(_xlfn.TEXTSPLIT(keywords_copy[[#This Row],[processed]], ," "), 1) = "I"))</f>
        <v>0</v>
      </c>
      <c r="N934" cm="1">
        <f t="array" ref="N934">SUM(--(RIGHT(_xlfn.TEXTSPLIT(keywords_copy[[#This Row],[processed]], ," "), 2) = "bl"))</f>
        <v>0</v>
      </c>
      <c r="O934" cm="1">
        <f t="array" ref="O934">SUM(--(ISNUMBER(SEARCH(keywords_copy[[#This Row],[keyword]], keywords_copy[keyword]))))</f>
        <v>2</v>
      </c>
      <c r="P934" t="str" cm="1">
        <f t="array" ref="P934">_xlfn.TEXTJOIN(", ", TRUE, _xlfn._xlws.FILTER(keywords_copy[keyword], ISNUMBER(SEARCH(keywords_copy[[#This Row],[keyword]], keywords_copy[keyword])), ""))</f>
        <v>isol, isol</v>
      </c>
      <c r="Q934" cm="1">
        <f t="array" ref="Q934">SUM(--((_xlfn.REGEXTEST(keywords_copy[keyword], "^" &amp; keywords_copy[[#This Row],[keyword]] &amp; ".*")) * (keywords_copy[keep]=1) ))</f>
        <v>2</v>
      </c>
      <c r="R934" t="str" cm="1">
        <f t="array" ref="R934">_xlfn.TEXTJOIN(", ", TRUE, _xlfn._xlws.FILTER(keywords_copy[keyword], (_xlfn.REGEXTEST(keywords_copy[keyword], "^" &amp; keywords_copy[[#This Row],[keyword]] &amp; ".*")) * (keywords_copy[keep]=1), ""))</f>
        <v>isol, isol</v>
      </c>
      <c r="S934" t="str" cm="1">
        <f t="array" ref="S93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5" spans="1:19" hidden="1" x14ac:dyDescent="0.3">
      <c r="A935" t="str">
        <f>IF(NOT(ISBLANK(keywords_copy[[#This Row],[correct value]])), keywords_copy[[#This Row],[correct value]], keywords_copy[[#This Row],[processed]])</f>
        <v>mock</v>
      </c>
      <c r="B935">
        <f>LEN(keywords_copy[[#This Row],[keyword]])</f>
        <v>4</v>
      </c>
      <c r="C935">
        <v>0</v>
      </c>
      <c r="D935">
        <v>1</v>
      </c>
      <c r="E935" t="s">
        <v>1262</v>
      </c>
      <c r="G935" t="b">
        <f>COUNTA(_xlfn.TEXTSPLIT(keywords_copy[[#This Row],[processed]]," "))=1</f>
        <v>1</v>
      </c>
      <c r="H935" t="s">
        <v>1194</v>
      </c>
      <c r="I935" s="2" t="s">
        <v>1194</v>
      </c>
      <c r="K935" cm="1">
        <f t="array" ref="K935">SUM(--((_xlfn.REGEXTEST(keywords_copy[keyword], "\b" &amp; keywords_copy[[#This Row],[keyword]] &amp; ".*")) * (keywords_copy[keep]=1) * (keywords_copy[QA]=keywords_copy[[#This Row],[QA]]) *  (keywords_copy[Redundant]&lt;&gt;1)))</f>
        <v>1</v>
      </c>
      <c r="L935" t="str" cm="1">
        <f t="array" ref="L935">_xlfn.TEXTJOIN(", ", TRUE, _xlfn._xlws.FILTER(keywords_copy[keyword], (_xlfn.REGEXTEST(keywords_copy[keyword], "\b" &amp; keywords_copy[[#This Row],[keyword]] &amp; ".*")) * (keywords_copy[keep]=1)  * (keywords_copy[QA]=keywords_copy[[#This Row],[QA]]) *  (keywords_copy[Redundant]&lt;&gt;1), ""))</f>
        <v>mock</v>
      </c>
      <c r="M935" cm="1">
        <f t="array" ref="M935">SUM(--(RIGHT(_xlfn.TEXTSPLIT(keywords_copy[[#This Row],[processed]], ," "), 1) = "I"))</f>
        <v>0</v>
      </c>
      <c r="N935" cm="1">
        <f t="array" ref="N935">SUM(--(RIGHT(_xlfn.TEXTSPLIT(keywords_copy[[#This Row],[processed]], ," "), 2) = "bl"))</f>
        <v>0</v>
      </c>
      <c r="O935" cm="1">
        <f t="array" ref="O935">SUM(--(ISNUMBER(SEARCH(keywords_copy[[#This Row],[keyword]], keywords_copy[keyword]))))</f>
        <v>2</v>
      </c>
      <c r="P935" t="str" cm="1">
        <f t="array" ref="P935">_xlfn.TEXTJOIN(", ", TRUE, _xlfn._xlws.FILTER(keywords_copy[keyword], ISNUMBER(SEARCH(keywords_copy[[#This Row],[keyword]], keywords_copy[keyword])), ""))</f>
        <v>mock-up, mock</v>
      </c>
      <c r="Q935" cm="1">
        <f t="array" ref="Q935">SUM(--((_xlfn.REGEXTEST(keywords_copy[keyword], "^" &amp; keywords_copy[[#This Row],[keyword]] &amp; ".*")) * (keywords_copy[keep]=1) ))</f>
        <v>2</v>
      </c>
      <c r="R935" t="str" cm="1">
        <f t="array" ref="R935">_xlfn.TEXTJOIN(", ", TRUE, _xlfn._xlws.FILTER(keywords_copy[keyword], (_xlfn.REGEXTEST(keywords_copy[keyword], "^" &amp; keywords_copy[[#This Row],[keyword]] &amp; ".*")) * (keywords_copy[keep]=1), ""))</f>
        <v>mock-up, mock</v>
      </c>
      <c r="S935" t="str" cm="1">
        <f t="array" ref="S93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6" spans="1:19" x14ac:dyDescent="0.3">
      <c r="A936" s="6" t="str">
        <f>IF(NOT(ISBLANK(keywords_copy[[#This Row],[correct value]])), keywords_copy[[#This Row],[correct value]], keywords_copy[[#This Row],[processed]])</f>
        <v>threat model</v>
      </c>
      <c r="B936" s="6">
        <f>LEN(keywords_copy[[#This Row],[keyword]])</f>
        <v>12</v>
      </c>
      <c r="C936">
        <v>0</v>
      </c>
      <c r="D936">
        <v>0</v>
      </c>
      <c r="E936" t="s">
        <v>861</v>
      </c>
      <c r="G936" t="b">
        <f>COUNTA(_xlfn.TEXTSPLIT(keywords_copy[[#This Row],[processed]]," "))=1</f>
        <v>0</v>
      </c>
      <c r="H936" t="s">
        <v>770</v>
      </c>
      <c r="I936" t="s">
        <v>770</v>
      </c>
      <c r="K936" cm="1">
        <f t="array" ref="K936">SUM(--((_xlfn.REGEXTEST(keywords_copy[keyword], "\b" &amp; keywords_copy[[#This Row],[keyword]] &amp; ".*")) * (keywords_copy[keep]=1) * (keywords_copy[QA]=keywords_copy[[#This Row],[QA]]) *  (keywords_copy[Redundant]&lt;&gt;1)))</f>
        <v>0</v>
      </c>
      <c r="L936" t="str" cm="1">
        <f t="array" ref="L936">_xlfn.TEXTJOIN(", ", TRUE, _xlfn._xlws.FILTER(keywords_copy[keyword], (_xlfn.REGEXTEST(keywords_copy[keyword], "\b" &amp; keywords_copy[[#This Row],[keyword]] &amp; ".*")) * (keywords_copy[keep]=1)  * (keywords_copy[QA]=keywords_copy[[#This Row],[QA]]) *  (keywords_copy[Redundant]&lt;&gt;1), ""))</f>
        <v/>
      </c>
      <c r="M936" cm="1">
        <f t="array" ref="M936">SUM(--(RIGHT(_xlfn.TEXTSPLIT(keywords_copy[[#This Row],[processed]], ," "), 1) = "I"))</f>
        <v>0</v>
      </c>
      <c r="N936" cm="1">
        <f t="array" ref="N936">SUM(--(RIGHT(_xlfn.TEXTSPLIT(keywords_copy[[#This Row],[processed]], ," "), 2) = "bl"))</f>
        <v>0</v>
      </c>
      <c r="O936" cm="1">
        <f t="array" ref="O936">SUM(--(ISNUMBER(SEARCH(keywords_copy[[#This Row],[keyword]], keywords_copy[keyword]))))</f>
        <v>1</v>
      </c>
      <c r="P936" t="str" cm="1">
        <f t="array" ref="P936">_xlfn.TEXTJOIN(", ", TRUE, _xlfn._xlws.FILTER(keywords_copy[keyword], ISNUMBER(SEARCH(keywords_copy[[#This Row],[keyword]], keywords_copy[keyword])), ""))</f>
        <v>threat model</v>
      </c>
      <c r="Q936" cm="1">
        <f t="array" ref="Q936">SUM(--((_xlfn.REGEXTEST(keywords_copy[keyword], "^" &amp; keywords_copy[[#This Row],[keyword]] &amp; ".*")) * (keywords_copy[keep]=1) ))</f>
        <v>0</v>
      </c>
      <c r="R936" t="str" cm="1">
        <f t="array" ref="R936">_xlfn.TEXTJOIN(", ", TRUE, _xlfn._xlws.FILTER(keywords_copy[keyword], (_xlfn.REGEXTEST(keywords_copy[keyword], "^" &amp; keywords_copy[[#This Row],[keyword]] &amp; ".*")) * (keywords_copy[keep]=1), ""))</f>
        <v/>
      </c>
      <c r="S936" t="str" cm="1">
        <f t="array" ref="S936">""""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37" spans="1:19" hidden="1" x14ac:dyDescent="0.3">
      <c r="A937" t="str">
        <f>IF(NOT(ISBLANK(keywords_copy[[#This Row],[correct value]])), keywords_copy[[#This Row],[correct value]], keywords_copy[[#This Row],[processed]])</f>
        <v>plan</v>
      </c>
      <c r="B937">
        <f>LEN(keywords_copy[[#This Row],[keyword]])</f>
        <v>4</v>
      </c>
      <c r="C937">
        <v>0</v>
      </c>
      <c r="D937">
        <v>1</v>
      </c>
      <c r="E937" t="s">
        <v>1262</v>
      </c>
      <c r="G937" t="b">
        <f>COUNTA(_xlfn.TEXTSPLIT(keywords_copy[[#This Row],[processed]]," "))=1</f>
        <v>1</v>
      </c>
      <c r="H937" t="s">
        <v>1216</v>
      </c>
      <c r="I937" s="2" t="s">
        <v>1216</v>
      </c>
      <c r="K937" cm="1">
        <f t="array" ref="K937">SUM(--((_xlfn.REGEXTEST(keywords_copy[keyword], "\b" &amp; keywords_copy[[#This Row],[keyword]] &amp; ".*")) * (keywords_copy[keep]=1) * (keywords_copy[QA]=keywords_copy[[#This Row],[QA]]) *  (keywords_copy[Redundant]&lt;&gt;1)))</f>
        <v>1</v>
      </c>
      <c r="L937" t="str" cm="1">
        <f t="array" ref="L937">_xlfn.TEXTJOIN(", ", TRUE, _xlfn._xlws.FILTER(keywords_copy[keyword], (_xlfn.REGEXTEST(keywords_copy[keyword], "\b" &amp; keywords_copy[[#This Row],[keyword]] &amp; ".*")) * (keywords_copy[keep]=1)  * (keywords_copy[QA]=keywords_copy[[#This Row],[QA]]) *  (keywords_copy[Redundant]&lt;&gt;1), ""))</f>
        <v>plan</v>
      </c>
      <c r="M937" cm="1">
        <f t="array" ref="M937">SUM(--(RIGHT(_xlfn.TEXTSPLIT(keywords_copy[[#This Row],[processed]], ," "), 1) = "I"))</f>
        <v>0</v>
      </c>
      <c r="N937" cm="1">
        <f t="array" ref="N937">SUM(--(RIGHT(_xlfn.TEXTSPLIT(keywords_copy[[#This Row],[processed]], ," "), 2) = "bl"))</f>
        <v>0</v>
      </c>
      <c r="O937" cm="1">
        <f t="array" ref="O937">SUM(--(ISNUMBER(SEARCH(keywords_copy[[#This Row],[keyword]], keywords_copy[keyword]))))</f>
        <v>1</v>
      </c>
      <c r="P937" t="str" cm="1">
        <f t="array" ref="P937">_xlfn.TEXTJOIN(", ", TRUE, _xlfn._xlws.FILTER(keywords_copy[keyword], ISNUMBER(SEARCH(keywords_copy[[#This Row],[keyword]], keywords_copy[keyword])), ""))</f>
        <v>plan</v>
      </c>
      <c r="Q937" cm="1">
        <f t="array" ref="Q937">SUM(--((_xlfn.REGEXTEST(keywords_copy[keyword], "^" &amp; keywords_copy[[#This Row],[keyword]] &amp; ".*")) * (keywords_copy[keep]=1) ))</f>
        <v>1</v>
      </c>
      <c r="R937" t="str" cm="1">
        <f t="array" ref="R937">_xlfn.TEXTJOIN(", ", TRUE, _xlfn._xlws.FILTER(keywords_copy[keyword], (_xlfn.REGEXTEST(keywords_copy[keyword], "^" &amp; keywords_copy[[#This Row],[keyword]] &amp; ".*")) * (keywords_copy[keep]=1), ""))</f>
        <v>plan</v>
      </c>
      <c r="S937" t="str" cm="1">
        <f t="array" ref="S93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8" spans="1:19" hidden="1" x14ac:dyDescent="0.3">
      <c r="A938" t="str">
        <f>IF(NOT(ISBLANK(keywords_copy[[#This Row],[correct value]])), keywords_copy[[#This Row],[correct value]], keywords_copy[[#This Row],[processed]])</f>
        <v>stub</v>
      </c>
      <c r="B938">
        <f>LEN(keywords_copy[[#This Row],[keyword]])</f>
        <v>4</v>
      </c>
      <c r="C938">
        <v>0</v>
      </c>
      <c r="D938">
        <v>1</v>
      </c>
      <c r="E938" t="s">
        <v>1262</v>
      </c>
      <c r="G938" t="b">
        <f>COUNTA(_xlfn.TEXTSPLIT(keywords_copy[[#This Row],[processed]]," "))=1</f>
        <v>1</v>
      </c>
      <c r="H938" t="s">
        <v>51</v>
      </c>
      <c r="I938" s="2" t="s">
        <v>51</v>
      </c>
      <c r="K938" cm="1">
        <f t="array" ref="K938">SUM(--((_xlfn.REGEXTEST(keywords_copy[keyword], "\b" &amp; keywords_copy[[#This Row],[keyword]] &amp; ".*")) * (keywords_copy[keep]=1) * (keywords_copy[QA]=keywords_copy[[#This Row],[QA]]) *  (keywords_copy[Redundant]&lt;&gt;1)))</f>
        <v>1</v>
      </c>
      <c r="L938" t="str" cm="1">
        <f t="array" ref="L938">_xlfn.TEXTJOIN(", ", TRUE, _xlfn._xlws.FILTER(keywords_copy[keyword], (_xlfn.REGEXTEST(keywords_copy[keyword], "\b" &amp; keywords_copy[[#This Row],[keyword]] &amp; ".*")) * (keywords_copy[keep]=1)  * (keywords_copy[QA]=keywords_copy[[#This Row],[QA]]) *  (keywords_copy[Redundant]&lt;&gt;1), ""))</f>
        <v>stub</v>
      </c>
      <c r="M938" cm="1">
        <f t="array" ref="M938">SUM(--(RIGHT(_xlfn.TEXTSPLIT(keywords_copy[[#This Row],[processed]], ," "), 1) = "I"))</f>
        <v>0</v>
      </c>
      <c r="N938" cm="1">
        <f t="array" ref="N938">SUM(--(RIGHT(_xlfn.TEXTSPLIT(keywords_copy[[#This Row],[processed]], ," "), 2) = "bl"))</f>
        <v>0</v>
      </c>
      <c r="O938" cm="1">
        <f t="array" ref="O938">SUM(--(ISNUMBER(SEARCH(keywords_copy[[#This Row],[keyword]], keywords_copy[keyword]))))</f>
        <v>2</v>
      </c>
      <c r="P938" t="str" cm="1">
        <f t="array" ref="P938">_xlfn.TEXTJOIN(", ", TRUE, _xlfn._xlws.FILTER(keywords_copy[keyword], ISNUMBER(SEARCH(keywords_copy[[#This Row],[keyword]], keywords_copy[keyword])), ""))</f>
        <v>stub, stub</v>
      </c>
      <c r="Q938" cm="1">
        <f t="array" ref="Q938">SUM(--((_xlfn.REGEXTEST(keywords_copy[keyword], "^" &amp; keywords_copy[[#This Row],[keyword]] &amp; ".*")) * (keywords_copy[keep]=1) ))</f>
        <v>2</v>
      </c>
      <c r="R938" t="str" cm="1">
        <f t="array" ref="R938">_xlfn.TEXTJOIN(", ", TRUE, _xlfn._xlws.FILTER(keywords_copy[keyword], (_xlfn.REGEXTEST(keywords_copy[keyword], "^" &amp; keywords_copy[[#This Row],[keyword]] &amp; ".*")) * (keywords_copy[keep]=1), ""))</f>
        <v>stub, stub</v>
      </c>
      <c r="S938" t="str" cm="1">
        <f t="array" ref="S938">""""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39" spans="1:19" hidden="1" x14ac:dyDescent="0.3">
      <c r="A939" t="str">
        <f>IF(NOT(ISBLANK(keywords_copy[[#This Row],[correct value]])), keywords_copy[[#This Row],[correct value]], keywords_copy[[#This Row],[processed]])</f>
        <v>ddo</v>
      </c>
      <c r="B939">
        <f>LEN(keywords_copy[[#This Row],[keyword]])</f>
        <v>3</v>
      </c>
      <c r="C939">
        <v>1</v>
      </c>
      <c r="D939">
        <v>1</v>
      </c>
      <c r="E939" t="s">
        <v>1184</v>
      </c>
      <c r="G939" t="b">
        <f>COUNTA(_xlfn.TEXTSPLIT(keywords_copy[[#This Row],[processed]]," "))=1</f>
        <v>1</v>
      </c>
      <c r="H939" t="s">
        <v>1111</v>
      </c>
      <c r="I939" s="2" t="s">
        <v>1112</v>
      </c>
      <c r="K939" cm="1">
        <f t="array" ref="K939">SUM(--((_xlfn.REGEXTEST(keywords_copy[keyword], "\b" &amp; keywords_copy[[#This Row],[keyword]] &amp; ".*")) * (keywords_copy[keep]=1) * (keywords_copy[QA]=keywords_copy[[#This Row],[QA]]) *  (keywords_copy[Redundant]&lt;&gt;1)))</f>
        <v>1</v>
      </c>
      <c r="L939" t="str" cm="1">
        <f t="array" ref="L939">_xlfn.TEXTJOIN(", ", TRUE, _xlfn._xlws.FILTER(keywords_copy[keyword], (_xlfn.REGEXTEST(keywords_copy[keyword], "\b" &amp; keywords_copy[[#This Row],[keyword]] &amp; ".*")) * (keywords_copy[keep]=1)  * (keywords_copy[QA]=keywords_copy[[#This Row],[QA]]) *  (keywords_copy[Redundant]&lt;&gt;1), ""))</f>
        <v>ddo</v>
      </c>
      <c r="M939" cm="1">
        <f t="array" ref="M939">SUM(--(RIGHT(_xlfn.TEXTSPLIT(keywords_copy[[#This Row],[processed]], ," "), 1) = "I"))</f>
        <v>0</v>
      </c>
      <c r="N939" cm="1">
        <f t="array" ref="N939">SUM(--(RIGHT(_xlfn.TEXTSPLIT(keywords_copy[[#This Row],[processed]], ," "), 2) = "bl"))</f>
        <v>0</v>
      </c>
      <c r="O939" cm="1">
        <f t="array" ref="O939">SUM(--(ISNUMBER(SEARCH(keywords_copy[[#This Row],[keyword]], keywords_copy[keyword]))))</f>
        <v>1</v>
      </c>
      <c r="P939" t="str" cm="1">
        <f t="array" ref="P939">_xlfn.TEXTJOIN(", ", TRUE, _xlfn._xlws.FILTER(keywords_copy[keyword], ISNUMBER(SEARCH(keywords_copy[[#This Row],[keyword]], keywords_copy[keyword])), ""))</f>
        <v>ddo</v>
      </c>
      <c r="Q939" cm="1">
        <f t="array" ref="Q939">SUM(--((_xlfn.REGEXTEST(keywords_copy[keyword], "^" &amp; keywords_copy[[#This Row],[keyword]] &amp; ".*")) * (keywords_copy[keep]=1) ))</f>
        <v>1</v>
      </c>
      <c r="R939" t="str" cm="1">
        <f t="array" ref="R939">_xlfn.TEXTJOIN(", ", TRUE, _xlfn._xlws.FILTER(keywords_copy[keyword], (_xlfn.REGEXTEST(keywords_copy[keyword], "^" &amp; keywords_copy[[#This Row],[keyword]] &amp; ".*")) * (keywords_copy[keep]=1), ""))</f>
        <v>ddo</v>
      </c>
      <c r="S939" t="str" cm="1">
        <f t="array" ref="S93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40" spans="1:19" hidden="1" x14ac:dyDescent="0.3">
      <c r="A940" t="str">
        <f>IF(NOT(ISBLANK(keywords_copy[[#This Row],[correct value]])), keywords_copy[[#This Row],[correct value]], keywords_copy[[#This Row],[processed]])</f>
        <v>therm</v>
      </c>
      <c r="B940">
        <f>LEN(keywords_copy[[#This Row],[keyword]])</f>
        <v>5</v>
      </c>
      <c r="C940">
        <v>0</v>
      </c>
      <c r="D940">
        <v>1</v>
      </c>
      <c r="E940" t="s">
        <v>399</v>
      </c>
      <c r="G940" t="b">
        <f>COUNTA(_xlfn.TEXTSPLIT(keywords_copy[[#This Row],[processed]]," "))=1</f>
        <v>1</v>
      </c>
      <c r="H940" t="s">
        <v>376</v>
      </c>
      <c r="I940" s="2" t="s">
        <v>376</v>
      </c>
      <c r="K940" cm="1">
        <f t="array" ref="K940">SUM(--((_xlfn.REGEXTEST(keywords_copy[keyword], "\b" &amp; keywords_copy[[#This Row],[keyword]] &amp; ".*")) * (keywords_copy[keep]=1) * (keywords_copy[QA]=keywords_copy[[#This Row],[QA]]) *  (keywords_copy[Redundant]&lt;&gt;1)))</f>
        <v>1</v>
      </c>
      <c r="L940" t="str" cm="1">
        <f t="array" ref="L940">_xlfn.TEXTJOIN(", ", TRUE, _xlfn._xlws.FILTER(keywords_copy[keyword], (_xlfn.REGEXTEST(keywords_copy[keyword], "\b" &amp; keywords_copy[[#This Row],[keyword]] &amp; ".*")) * (keywords_copy[keep]=1)  * (keywords_copy[QA]=keywords_copy[[#This Row],[QA]]) *  (keywords_copy[Redundant]&lt;&gt;1), ""))</f>
        <v>therm</v>
      </c>
      <c r="M940" cm="1">
        <f t="array" ref="M940">SUM(--(RIGHT(_xlfn.TEXTSPLIT(keywords_copy[[#This Row],[processed]], ," "), 1) = "I"))</f>
        <v>0</v>
      </c>
      <c r="N940" cm="1">
        <f t="array" ref="N940">SUM(--(RIGHT(_xlfn.TEXTSPLIT(keywords_copy[[#This Row],[processed]], ," "), 2) = "bl"))</f>
        <v>0</v>
      </c>
      <c r="O940" cm="1">
        <f t="array" ref="O940">SUM(--(ISNUMBER(SEARCH(keywords_copy[[#This Row],[keyword]], keywords_copy[keyword]))))</f>
        <v>1</v>
      </c>
      <c r="P940" t="str" cm="1">
        <f t="array" ref="P940">_xlfn.TEXTJOIN(", ", TRUE, _xlfn._xlws.FILTER(keywords_copy[keyword], ISNUMBER(SEARCH(keywords_copy[[#This Row],[keyword]], keywords_copy[keyword])), ""))</f>
        <v>therm</v>
      </c>
      <c r="Q940" cm="1">
        <f t="array" ref="Q940">SUM(--((_xlfn.REGEXTEST(keywords_copy[keyword], "^" &amp; keywords_copy[[#This Row],[keyword]] &amp; ".*")) * (keywords_copy[keep]=1) ))</f>
        <v>1</v>
      </c>
      <c r="R940" t="str" cm="1">
        <f t="array" ref="R940">_xlfn.TEXTJOIN(", ", TRUE, _xlfn._xlws.FILTER(keywords_copy[keyword], (_xlfn.REGEXTEST(keywords_copy[keyword], "^" &amp; keywords_copy[[#This Row],[keyword]] &amp; ".*")) * (keywords_copy[keep]=1), ""))</f>
        <v>therm</v>
      </c>
      <c r="S940" t="str" cm="1">
        <f t="array" ref="S940">""""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941" spans="1:19" hidden="1" x14ac:dyDescent="0.3">
      <c r="A941" t="str">
        <f>IF(NOT(ISBLANK(keywords_copy[[#This Row],[correct value]])), keywords_copy[[#This Row],[correct value]], keywords_copy[[#This Row],[processed]])</f>
        <v>dns</v>
      </c>
      <c r="B941">
        <f>LEN(keywords_copy[[#This Row],[keyword]])</f>
        <v>3</v>
      </c>
      <c r="C941">
        <v>1</v>
      </c>
      <c r="D941">
        <v>1</v>
      </c>
      <c r="E941" t="s">
        <v>1184</v>
      </c>
      <c r="G941" t="b">
        <f>COUNTA(_xlfn.TEXTSPLIT(keywords_copy[[#This Row],[processed]]," "))=1</f>
        <v>1</v>
      </c>
      <c r="H941" t="s">
        <v>1092</v>
      </c>
      <c r="I941" s="2" t="s">
        <v>1093</v>
      </c>
      <c r="J941" t="s">
        <v>1093</v>
      </c>
      <c r="K941" cm="1">
        <f t="array" ref="K941">SUM(--((_xlfn.REGEXTEST(keywords_copy[keyword], "\b" &amp; keywords_copy[[#This Row],[keyword]] &amp; ".*")) * (keywords_copy[keep]=1) * (keywords_copy[QA]=keywords_copy[[#This Row],[QA]]) *  (keywords_copy[Redundant]&lt;&gt;1)))</f>
        <v>1</v>
      </c>
      <c r="L941" t="str" cm="1">
        <f t="array" ref="L941">_xlfn.TEXTJOIN(", ", TRUE, _xlfn._xlws.FILTER(keywords_copy[keyword], (_xlfn.REGEXTEST(keywords_copy[keyword], "\b" &amp; keywords_copy[[#This Row],[keyword]] &amp; ".*")) * (keywords_copy[keep]=1)  * (keywords_copy[QA]=keywords_copy[[#This Row],[QA]]) *  (keywords_copy[Redundant]&lt;&gt;1), ""))</f>
        <v>dns</v>
      </c>
      <c r="M941" cm="1">
        <f t="array" ref="M941">SUM(--(RIGHT(_xlfn.TEXTSPLIT(keywords_copy[[#This Row],[processed]], ," "), 1) = "I"))</f>
        <v>0</v>
      </c>
      <c r="N941" cm="1">
        <f t="array" ref="N941">SUM(--(RIGHT(_xlfn.TEXTSPLIT(keywords_copy[[#This Row],[processed]], ," "), 2) = "bl"))</f>
        <v>0</v>
      </c>
      <c r="O941" cm="1">
        <f t="array" ref="O941">SUM(--(ISNUMBER(SEARCH(keywords_copy[[#This Row],[keyword]], keywords_copy[keyword]))))</f>
        <v>1</v>
      </c>
      <c r="P941" t="str" cm="1">
        <f t="array" ref="P941">_xlfn.TEXTJOIN(", ", TRUE, _xlfn._xlws.FILTER(keywords_copy[keyword], ISNUMBER(SEARCH(keywords_copy[[#This Row],[keyword]], keywords_copy[keyword])), ""))</f>
        <v>dns</v>
      </c>
      <c r="Q941" cm="1">
        <f t="array" ref="Q941">SUM(--((_xlfn.REGEXTEST(keywords_copy[keyword], "^" &amp; keywords_copy[[#This Row],[keyword]] &amp; ".*")) * (keywords_copy[keep]=1) ))</f>
        <v>1</v>
      </c>
      <c r="R941" t="str" cm="1">
        <f t="array" ref="R941">_xlfn.TEXTJOIN(", ", TRUE, _xlfn._xlws.FILTER(keywords_copy[keyword], (_xlfn.REGEXTEST(keywords_copy[keyword], "^" &amp; keywords_copy[[#This Row],[keyword]] &amp; ".*")) * (keywords_copy[keep]=1), ""))</f>
        <v>dns</v>
      </c>
      <c r="S941" t="str" cm="1">
        <f t="array" ref="S94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42" spans="1:19" hidden="1" x14ac:dyDescent="0.3">
      <c r="A942" t="str">
        <f>IF(NOT(ISBLANK(keywords_copy[[#This Row],[correct value]])), keywords_copy[[#This Row],[correct value]], keywords_copy[[#This Row],[processed]])</f>
        <v>throttl</v>
      </c>
      <c r="B942">
        <f>LEN(keywords_copy[[#This Row],[keyword]])</f>
        <v>7</v>
      </c>
      <c r="C942">
        <v>0</v>
      </c>
      <c r="D942">
        <v>1</v>
      </c>
      <c r="E942" t="s">
        <v>746</v>
      </c>
      <c r="G942" t="b">
        <f>COUNTA(_xlfn.TEXTSPLIT(keywords_copy[[#This Row],[processed]]," "))=1</f>
        <v>1</v>
      </c>
      <c r="H942" t="s">
        <v>660</v>
      </c>
      <c r="I942" s="2" t="s">
        <v>660</v>
      </c>
      <c r="K942" cm="1">
        <f t="array" ref="K942">SUM(--((_xlfn.REGEXTEST(keywords_copy[keyword], "\b" &amp; keywords_copy[[#This Row],[keyword]] &amp; ".*")) * (keywords_copy[keep]=1) * (keywords_copy[QA]=keywords_copy[[#This Row],[QA]]) *  (keywords_copy[Redundant]&lt;&gt;1)))</f>
        <v>1</v>
      </c>
      <c r="L942" t="str" cm="1">
        <f t="array" ref="L942">_xlfn.TEXTJOIN(", ", TRUE, _xlfn._xlws.FILTER(keywords_copy[keyword], (_xlfn.REGEXTEST(keywords_copy[keyword], "\b" &amp; keywords_copy[[#This Row],[keyword]] &amp; ".*")) * (keywords_copy[keep]=1)  * (keywords_copy[QA]=keywords_copy[[#This Row],[QA]]) *  (keywords_copy[Redundant]&lt;&gt;1), ""))</f>
        <v>throttl</v>
      </c>
      <c r="M942" cm="1">
        <f t="array" ref="M942">SUM(--(RIGHT(_xlfn.TEXTSPLIT(keywords_copy[[#This Row],[processed]], ," "), 1) = "I"))</f>
        <v>0</v>
      </c>
      <c r="N942" cm="1">
        <f t="array" ref="N942">SUM(--(RIGHT(_xlfn.TEXTSPLIT(keywords_copy[[#This Row],[processed]], ," "), 2) = "bl"))</f>
        <v>0</v>
      </c>
      <c r="O942" cm="1">
        <f t="array" ref="O942">SUM(--(ISNUMBER(SEARCH(keywords_copy[[#This Row],[keyword]], keywords_copy[keyword]))))</f>
        <v>1</v>
      </c>
      <c r="P942" t="str" cm="1">
        <f t="array" ref="P942">_xlfn.TEXTJOIN(", ", TRUE, _xlfn._xlws.FILTER(keywords_copy[keyword], ISNUMBER(SEARCH(keywords_copy[[#This Row],[keyword]], keywords_copy[keyword])), ""))</f>
        <v>throttl</v>
      </c>
      <c r="Q942" cm="1">
        <f t="array" ref="Q942">SUM(--((_xlfn.REGEXTEST(keywords_copy[keyword], "^" &amp; keywords_copy[[#This Row],[keyword]] &amp; ".*")) * (keywords_copy[keep]=1) ))</f>
        <v>1</v>
      </c>
      <c r="R942" t="str" cm="1">
        <f t="array" ref="R942">_xlfn.TEXTJOIN(", ", TRUE, _xlfn._xlws.FILTER(keywords_copy[keyword], (_xlfn.REGEXTEST(keywords_copy[keyword], "^" &amp; keywords_copy[[#This Row],[keyword]] &amp; ".*")) * (keywords_copy[keep]=1), ""))</f>
        <v>throttl</v>
      </c>
      <c r="S942" t="str" cm="1">
        <f t="array" ref="S942">""""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43" spans="1:19" hidden="1" x14ac:dyDescent="0.3">
      <c r="A943" t="str">
        <f>IF(NOT(ISBLANK(keywords_copy[[#This Row],[correct value]])), keywords_copy[[#This Row],[correct value]], keywords_copy[[#This Row],[processed]])</f>
        <v>throughput</v>
      </c>
      <c r="B943">
        <f>LEN(keywords_copy[[#This Row],[keyword]])</f>
        <v>10</v>
      </c>
      <c r="C943">
        <v>0</v>
      </c>
      <c r="D943">
        <v>1</v>
      </c>
      <c r="E943" t="s">
        <v>746</v>
      </c>
      <c r="G943" t="b">
        <f>COUNTA(_xlfn.TEXTSPLIT(keywords_copy[[#This Row],[processed]]," "))=1</f>
        <v>1</v>
      </c>
      <c r="H943" t="s">
        <v>651</v>
      </c>
      <c r="I943" s="2" t="s">
        <v>651</v>
      </c>
      <c r="K943" cm="1">
        <f t="array" ref="K943">SUM(--((_xlfn.REGEXTEST(keywords_copy[keyword], "\b" &amp; keywords_copy[[#This Row],[keyword]] &amp; ".*")) * (keywords_copy[keep]=1) * (keywords_copy[QA]=keywords_copy[[#This Row],[QA]]) *  (keywords_copy[Redundant]&lt;&gt;1)))</f>
        <v>1</v>
      </c>
      <c r="L943" t="str" cm="1">
        <f t="array" ref="L943">_xlfn.TEXTJOIN(", ", TRUE, _xlfn._xlws.FILTER(keywords_copy[keyword], (_xlfn.REGEXTEST(keywords_copy[keyword], "\b" &amp; keywords_copy[[#This Row],[keyword]] &amp; ".*")) * (keywords_copy[keep]=1)  * (keywords_copy[QA]=keywords_copy[[#This Row],[QA]]) *  (keywords_copy[Redundant]&lt;&gt;1), ""))</f>
        <v>throughput</v>
      </c>
      <c r="M943" cm="1">
        <f t="array" ref="M943">SUM(--(RIGHT(_xlfn.TEXTSPLIT(keywords_copy[[#This Row],[processed]], ," "), 1) = "I"))</f>
        <v>0</v>
      </c>
      <c r="N943" cm="1">
        <f t="array" ref="N943">SUM(--(RIGHT(_xlfn.TEXTSPLIT(keywords_copy[[#This Row],[processed]], ," "), 2) = "bl"))</f>
        <v>0</v>
      </c>
      <c r="O943" cm="1">
        <f t="array" ref="O943">SUM(--(ISNUMBER(SEARCH(keywords_copy[[#This Row],[keyword]], keywords_copy[keyword]))))</f>
        <v>1</v>
      </c>
      <c r="P943" t="str" cm="1">
        <f t="array" ref="P943">_xlfn.TEXTJOIN(", ", TRUE, _xlfn._xlws.FILTER(keywords_copy[keyword], ISNUMBER(SEARCH(keywords_copy[[#This Row],[keyword]], keywords_copy[keyword])), ""))</f>
        <v>throughput</v>
      </c>
      <c r="Q943" cm="1">
        <f t="array" ref="Q943">SUM(--((_xlfn.REGEXTEST(keywords_copy[keyword], "^" &amp; keywords_copy[[#This Row],[keyword]] &amp; ".*")) * (keywords_copy[keep]=1) ))</f>
        <v>1</v>
      </c>
      <c r="R943" t="str" cm="1">
        <f t="array" ref="R943">_xlfn.TEXTJOIN(", ", TRUE, _xlfn._xlws.FILTER(keywords_copy[keyword], (_xlfn.REGEXTEST(keywords_copy[keyword], "^" &amp; keywords_copy[[#This Row],[keyword]] &amp; ".*")) * (keywords_copy[keep]=1), ""))</f>
        <v>throughput</v>
      </c>
      <c r="S943" t="str" cm="1">
        <f t="array" ref="S943">""""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44" spans="1:19" hidden="1" x14ac:dyDescent="0.3">
      <c r="A944" t="str">
        <f>IF(NOT(ISBLANK(keywords_copy[[#This Row],[correct value]])), keywords_copy[[#This Row],[correct value]], keywords_copy[[#This Row],[processed]])</f>
        <v>time</v>
      </c>
      <c r="B944">
        <f>LEN(keywords_copy[[#This Row],[keyword]])</f>
        <v>4</v>
      </c>
      <c r="C944">
        <v>0</v>
      </c>
      <c r="D944">
        <v>1</v>
      </c>
      <c r="E944" t="s">
        <v>746</v>
      </c>
      <c r="G944" t="b">
        <f>COUNTA(_xlfn.TEXTSPLIT(keywords_copy[[#This Row],[processed]]," "))=1</f>
        <v>1</v>
      </c>
      <c r="H944" t="s">
        <v>668</v>
      </c>
      <c r="I944" s="2" t="s">
        <v>668</v>
      </c>
      <c r="K944" cm="1">
        <f t="array" ref="K944">SUM(--((_xlfn.REGEXTEST(keywords_copy[keyword], "\b" &amp; keywords_copy[[#This Row],[keyword]] &amp; ".*")) * (keywords_copy[keep]=1) * (keywords_copy[QA]=keywords_copy[[#This Row],[QA]]) *  (keywords_copy[Redundant]&lt;&gt;1)))</f>
        <v>1</v>
      </c>
      <c r="L944" t="str" cm="1">
        <f t="array" ref="L944">_xlfn.TEXTJOIN(", ", TRUE, _xlfn._xlws.FILTER(keywords_copy[keyword], (_xlfn.REGEXTEST(keywords_copy[keyword], "\b" &amp; keywords_copy[[#This Row],[keyword]] &amp; ".*")) * (keywords_copy[keep]=1)  * (keywords_copy[QA]=keywords_copy[[#This Row],[QA]]) *  (keywords_copy[Redundant]&lt;&gt;1), ""))</f>
        <v>time</v>
      </c>
      <c r="M944" cm="1">
        <f t="array" ref="M944">SUM(--(RIGHT(_xlfn.TEXTSPLIT(keywords_copy[[#This Row],[processed]], ," "), 1) = "I"))</f>
        <v>0</v>
      </c>
      <c r="N944" cm="1">
        <f t="array" ref="N944">SUM(--(RIGHT(_xlfn.TEXTSPLIT(keywords_copy[[#This Row],[processed]], ," "), 2) = "bl"))</f>
        <v>0</v>
      </c>
      <c r="O944" cm="1">
        <f t="array" ref="O944">SUM(--(ISNUMBER(SEARCH(keywords_copy[[#This Row],[keyword]], keywords_copy[keyword]))))</f>
        <v>6</v>
      </c>
      <c r="P944" t="str" cm="1">
        <f t="array" ref="P944">_xlfn.TEXTJOIN(", ", TRUE, _xlfn._xlws.FILTER(keywords_copy[keyword], ISNUMBER(SEARCH(keywords_copy[[#This Row],[keyword]], keywords_copy[keyword])), ""))</f>
        <v>execut time, optim releas time, timeout, respons time, respons time, time</v>
      </c>
      <c r="Q944" cm="1">
        <f t="array" ref="Q944">SUM(--((_xlfn.REGEXTEST(keywords_copy[keyword], "^" &amp; keywords_copy[[#This Row],[keyword]] &amp; ".*")) * (keywords_copy[keep]=1) ))</f>
        <v>2</v>
      </c>
      <c r="R944" t="str" cm="1">
        <f t="array" ref="R944">_xlfn.TEXTJOIN(", ", TRUE, _xlfn._xlws.FILTER(keywords_copy[keyword], (_xlfn.REGEXTEST(keywords_copy[keyword], "^" &amp; keywords_copy[[#This Row],[keyword]] &amp; ".*")) * (keywords_copy[keep]=1), ""))</f>
        <v>timeout, time</v>
      </c>
      <c r="S944" t="str" cm="1">
        <f t="array" ref="S944">""""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45" spans="1:19" hidden="1" x14ac:dyDescent="0.3">
      <c r="A945" t="str">
        <f>IF(NOT(ISBLANK(keywords_copy[[#This Row],[correct value]])), keywords_copy[[#This Row],[correct value]], keywords_copy[[#This Row],[processed]])</f>
        <v>safe</v>
      </c>
      <c r="B945">
        <f>LEN(keywords_copy[[#This Row],[keyword]])</f>
        <v>4</v>
      </c>
      <c r="C945">
        <v>0</v>
      </c>
      <c r="D945">
        <v>1</v>
      </c>
      <c r="E945" t="s">
        <v>969</v>
      </c>
      <c r="G945" t="b">
        <f>COUNTA(_xlfn.TEXTSPLIT(keywords_copy[[#This Row],[processed]]," "))=1</f>
        <v>1</v>
      </c>
      <c r="H945" t="s">
        <v>884</v>
      </c>
      <c r="I945" s="2" t="s">
        <v>884</v>
      </c>
      <c r="K945" cm="1">
        <f t="array" ref="K945">SUM(--((_xlfn.REGEXTEST(keywords_copy[keyword], "\b" &amp; keywords_copy[[#This Row],[keyword]] &amp; ".*")) * (keywords_copy[keep]=1) * (keywords_copy[QA]=keywords_copy[[#This Row],[QA]]) *  (keywords_copy[Redundant]&lt;&gt;1)))</f>
        <v>1</v>
      </c>
      <c r="L945" t="str" cm="1">
        <f t="array" ref="L945">_xlfn.TEXTJOIN(", ", TRUE, _xlfn._xlws.FILTER(keywords_copy[keyword], (_xlfn.REGEXTEST(keywords_copy[keyword], "\b" &amp; keywords_copy[[#This Row],[keyword]] &amp; ".*")) * (keywords_copy[keep]=1)  * (keywords_copy[QA]=keywords_copy[[#This Row],[QA]]) *  (keywords_copy[Redundant]&lt;&gt;1), ""))</f>
        <v>safe</v>
      </c>
      <c r="M945" cm="1">
        <f t="array" ref="M945">SUM(--(RIGHT(_xlfn.TEXTSPLIT(keywords_copy[[#This Row],[processed]], ," "), 1) = "I"))</f>
        <v>0</v>
      </c>
      <c r="N945" cm="1">
        <f t="array" ref="N945">SUM(--(RIGHT(_xlfn.TEXTSPLIT(keywords_copy[[#This Row],[processed]], ," "), 2) = "bl"))</f>
        <v>0</v>
      </c>
      <c r="O945" cm="1">
        <f t="array" ref="O945">SUM(--(ISNUMBER(SEARCH(keywords_copy[[#This Row],[keyword]], keywords_copy[keyword]))))</f>
        <v>12</v>
      </c>
      <c r="P945" t="str" cm="1">
        <f t="array" ref="P945">_xlfn.TEXTJOIN(", ", TRUE, _xlfn._xlws.FILTER(keywords_copy[keyword], ISNUMBER(SEARCH(keywords_copy[[#This Row],[keyword]], keywords_copy[keyword])), ""))</f>
        <v>safety-crit system, safety constraint, safety standard, safety pattern, softwar safety, safety analys, safety critic, safety requir, safety tactic, system safety, safety engin, safe</v>
      </c>
      <c r="Q945" cm="1">
        <f t="array" ref="Q945">SUM(--((_xlfn.REGEXTEST(keywords_copy[keyword], "^" &amp; keywords_copy[[#This Row],[keyword]] &amp; ".*")) * (keywords_copy[keep]=1) ))</f>
        <v>10</v>
      </c>
      <c r="R945" t="str" cm="1">
        <f t="array" ref="R945">_xlfn.TEXTJOIN(", ", TRUE, _xlfn._xlws.FILTER(keywords_copy[keyword], (_xlfn.REGEXTEST(keywords_copy[keyword], "^" &amp; keywords_copy[[#This Row],[keyword]] &amp; ".*")) * (keywords_copy[keep]=1), ""))</f>
        <v>safety-crit system, safety constraint, safety standard, safety pattern, safety analys, safety critic, safety requir, safety tactic, safety engin, safe</v>
      </c>
      <c r="S945" t="str" cm="1">
        <f t="array" ref="S94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46" spans="1:19" hidden="1" x14ac:dyDescent="0.3">
      <c r="A946" t="str">
        <f>IF(NOT(ISBLANK(keywords_copy[[#This Row],[correct value]])), keywords_copy[[#This Row],[correct value]], keywords_copy[[#This Row],[processed]])</f>
        <v>guid</v>
      </c>
      <c r="B946">
        <f>LEN(keywords_copy[[#This Row],[keyword]])</f>
        <v>4</v>
      </c>
      <c r="C946">
        <v>0</v>
      </c>
      <c r="D946">
        <v>1</v>
      </c>
      <c r="E946" t="s">
        <v>1383</v>
      </c>
      <c r="G946" t="b">
        <f>COUNTA(_xlfn.TEXTSPLIT(keywords_copy[[#This Row],[processed]]," "))=1</f>
        <v>1</v>
      </c>
      <c r="H946" t="s">
        <v>1282</v>
      </c>
      <c r="I946" s="2" t="s">
        <v>1282</v>
      </c>
      <c r="K946" cm="1">
        <f t="array" ref="K946">SUM(--((_xlfn.REGEXTEST(keywords_copy[keyword], "\b" &amp; keywords_copy[[#This Row],[keyword]] &amp; ".*")) * (keywords_copy[keep]=1) * (keywords_copy[QA]=keywords_copy[[#This Row],[QA]]) *  (keywords_copy[Redundant]&lt;&gt;1)))</f>
        <v>1</v>
      </c>
      <c r="L946" t="str" cm="1">
        <f t="array" ref="L946">_xlfn.TEXTJOIN(", ", TRUE, _xlfn._xlws.FILTER(keywords_copy[keyword], (_xlfn.REGEXTEST(keywords_copy[keyword], "\b" &amp; keywords_copy[[#This Row],[keyword]] &amp; ".*")) * (keywords_copy[keep]=1)  * (keywords_copy[QA]=keywords_copy[[#This Row],[QA]]) *  (keywords_copy[Redundant]&lt;&gt;1), ""))</f>
        <v>guid</v>
      </c>
      <c r="M946" cm="1">
        <f t="array" ref="M946">SUM(--(RIGHT(_xlfn.TEXTSPLIT(keywords_copy[[#This Row],[processed]], ," "), 1) = "I"))</f>
        <v>0</v>
      </c>
      <c r="N946" cm="1">
        <f t="array" ref="N946">SUM(--(RIGHT(_xlfn.TEXTSPLIT(keywords_copy[[#This Row],[processed]], ," "), 2) = "bl"))</f>
        <v>0</v>
      </c>
      <c r="O946" cm="1">
        <f t="array" ref="O946">SUM(--(ISNUMBER(SEARCH(keywords_copy[[#This Row],[keyword]], keywords_copy[keyword]))))</f>
        <v>2</v>
      </c>
      <c r="P946" t="str" cm="1">
        <f t="array" ref="P946">_xlfn.TEXTJOIN(", ", TRUE, _xlfn._xlws.FILTER(keywords_copy[keyword], ISNUMBER(SEARCH(keywords_copy[[#This Row],[keyword]], keywords_copy[keyword])), ""))</f>
        <v>guidanc, guid</v>
      </c>
      <c r="Q946" cm="1">
        <f t="array" ref="Q946">SUM(--((_xlfn.REGEXTEST(keywords_copy[keyword], "^" &amp; keywords_copy[[#This Row],[keyword]] &amp; ".*")) * (keywords_copy[keep]=1) ))</f>
        <v>2</v>
      </c>
      <c r="R946" t="str" cm="1">
        <f t="array" ref="R946">_xlfn.TEXTJOIN(", ", TRUE, _xlfn._xlws.FILTER(keywords_copy[keyword], (_xlfn.REGEXTEST(keywords_copy[keyword], "^" &amp; keywords_copy[[#This Row],[keyword]] &amp; ".*")) * (keywords_copy[keep]=1), ""))</f>
        <v>guidanc, guid</v>
      </c>
      <c r="S946" t="str" cm="1">
        <f t="array" ref="S94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47" spans="1:19" hidden="1" x14ac:dyDescent="0.3">
      <c r="A947" t="str">
        <f>IF(NOT(ISBLANK(keywords_copy[[#This Row],[correct value]])), keywords_copy[[#This Row],[correct value]], keywords_copy[[#This Row],[processed]])</f>
        <v>stpa</v>
      </c>
      <c r="B947">
        <f>LEN(keywords_copy[[#This Row],[keyword]])</f>
        <v>4</v>
      </c>
      <c r="C947">
        <v>1</v>
      </c>
      <c r="D947">
        <v>1</v>
      </c>
      <c r="E947" t="s">
        <v>969</v>
      </c>
      <c r="G947" t="b">
        <f>COUNTA(_xlfn.TEXTSPLIT(keywords_copy[[#This Row],[processed]]," "))=1</f>
        <v>1</v>
      </c>
      <c r="H947" t="s">
        <v>914</v>
      </c>
      <c r="I947" s="2" t="s">
        <v>914</v>
      </c>
      <c r="K947" cm="1">
        <f t="array" ref="K947">SUM(--((_xlfn.REGEXTEST(keywords_copy[keyword], "\b" &amp; keywords_copy[[#This Row],[keyword]] &amp; ".*")) * (keywords_copy[keep]=1) * (keywords_copy[QA]=keywords_copy[[#This Row],[QA]]) *  (keywords_copy[Redundant]&lt;&gt;1)))</f>
        <v>1</v>
      </c>
      <c r="L947" t="str" cm="1">
        <f t="array" ref="L947">_xlfn.TEXTJOIN(", ", TRUE, _xlfn._xlws.FILTER(keywords_copy[keyword], (_xlfn.REGEXTEST(keywords_copy[keyword], "\b" &amp; keywords_copy[[#This Row],[keyword]] &amp; ".*")) * (keywords_copy[keep]=1)  * (keywords_copy[QA]=keywords_copy[[#This Row],[QA]]) *  (keywords_copy[Redundant]&lt;&gt;1), ""))</f>
        <v>stpa</v>
      </c>
      <c r="M947" cm="1">
        <f t="array" ref="M947">SUM(--(RIGHT(_xlfn.TEXTSPLIT(keywords_copy[[#This Row],[processed]], ," "), 1) = "I"))</f>
        <v>0</v>
      </c>
      <c r="N947" cm="1">
        <f t="array" ref="N947">SUM(--(RIGHT(_xlfn.TEXTSPLIT(keywords_copy[[#This Row],[processed]], ," "), 2) = "bl"))</f>
        <v>0</v>
      </c>
      <c r="O947" cm="1">
        <f t="array" ref="O947">SUM(--(ISNUMBER(SEARCH(keywords_copy[[#This Row],[keyword]], keywords_copy[keyword]))))</f>
        <v>1</v>
      </c>
      <c r="P947" t="str" cm="1">
        <f t="array" ref="P947">_xlfn.TEXTJOIN(", ", TRUE, _xlfn._xlws.FILTER(keywords_copy[keyword], ISNUMBER(SEARCH(keywords_copy[[#This Row],[keyword]], keywords_copy[keyword])), ""))</f>
        <v>stpa</v>
      </c>
      <c r="Q947" cm="1">
        <f t="array" ref="Q947">SUM(--((_xlfn.REGEXTEST(keywords_copy[keyword], "^" &amp; keywords_copy[[#This Row],[keyword]] &amp; ".*")) * (keywords_copy[keep]=1) ))</f>
        <v>1</v>
      </c>
      <c r="R947" t="str" cm="1">
        <f t="array" ref="R947">_xlfn.TEXTJOIN(", ", TRUE, _xlfn._xlws.FILTER(keywords_copy[keyword], (_xlfn.REGEXTEST(keywords_copy[keyword], "^" &amp; keywords_copy[[#This Row],[keyword]] &amp; ".*")) * (keywords_copy[keep]=1), ""))</f>
        <v>stpa</v>
      </c>
      <c r="S947" t="str" cm="1">
        <f t="array" ref="S947">""""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48" spans="1:19" hidden="1" x14ac:dyDescent="0.3">
      <c r="A948" t="str">
        <f>IF(NOT(ISBLANK(keywords_copy[[#This Row],[correct value]])), keywords_copy[[#This Row],[correct value]], keywords_copy[[#This Row],[processed]])</f>
        <v>toggl</v>
      </c>
      <c r="B948">
        <f>LEN(keywords_copy[[#This Row],[keyword]])</f>
        <v>5</v>
      </c>
      <c r="C948">
        <v>0</v>
      </c>
      <c r="D948">
        <v>1</v>
      </c>
      <c r="E948" t="s">
        <v>390</v>
      </c>
      <c r="G948" t="b">
        <f>COUNTA(_xlfn.TEXTSPLIT(keywords_copy[[#This Row],[processed]]," "))=1</f>
        <v>1</v>
      </c>
      <c r="H948" t="s">
        <v>274</v>
      </c>
      <c r="I948" s="2" t="s">
        <v>275</v>
      </c>
      <c r="K948" cm="1">
        <f t="array" ref="K948">SUM(--((_xlfn.REGEXTEST(keywords_copy[keyword], "\b" &amp; keywords_copy[[#This Row],[keyword]] &amp; ".*")) * (keywords_copy[keep]=1) * (keywords_copy[QA]=keywords_copy[[#This Row],[QA]]) *  (keywords_copy[Redundant]&lt;&gt;1)))</f>
        <v>1</v>
      </c>
      <c r="L948" t="str" cm="1">
        <f t="array" ref="L948">_xlfn.TEXTJOIN(", ", TRUE, _xlfn._xlws.FILTER(keywords_copy[keyword], (_xlfn.REGEXTEST(keywords_copy[keyword], "\b" &amp; keywords_copy[[#This Row],[keyword]] &amp; ".*")) * (keywords_copy[keep]=1)  * (keywords_copy[QA]=keywords_copy[[#This Row],[QA]]) *  (keywords_copy[Redundant]&lt;&gt;1), ""))</f>
        <v>toggl</v>
      </c>
      <c r="M948" cm="1">
        <f t="array" ref="M948">SUM(--(RIGHT(_xlfn.TEXTSPLIT(keywords_copy[[#This Row],[processed]], ," "), 1) = "I"))</f>
        <v>0</v>
      </c>
      <c r="N948" cm="1">
        <f t="array" ref="N948">SUM(--(RIGHT(_xlfn.TEXTSPLIT(keywords_copy[[#This Row],[processed]], ," "), 2) = "bl"))</f>
        <v>0</v>
      </c>
      <c r="O948" cm="1">
        <f t="array" ref="O948">SUM(--(ISNUMBER(SEARCH(keywords_copy[[#This Row],[keyword]], keywords_copy[keyword]))))</f>
        <v>2</v>
      </c>
      <c r="P948" t="str" cm="1">
        <f t="array" ref="P948">_xlfn.TEXTJOIN(", ", TRUE, _xlfn._xlws.FILTER(keywords_copy[keyword], ISNUMBER(SEARCH(keywords_copy[[#This Row],[keyword]], keywords_copy[keyword])), ""))</f>
        <v>featur toggl, toggl</v>
      </c>
      <c r="Q948" cm="1">
        <f t="array" ref="Q948">SUM(--((_xlfn.REGEXTEST(keywords_copy[keyword], "^" &amp; keywords_copy[[#This Row],[keyword]] &amp; ".*")) * (keywords_copy[keep]=1) ))</f>
        <v>1</v>
      </c>
      <c r="R948" t="str" cm="1">
        <f t="array" ref="R948">_xlfn.TEXTJOIN(", ", TRUE, _xlfn._xlws.FILTER(keywords_copy[keyword], (_xlfn.REGEXTEST(keywords_copy[keyword], "^" &amp; keywords_copy[[#This Row],[keyword]] &amp; ".*")) * (keywords_copy[keep]=1), ""))</f>
        <v>toggl</v>
      </c>
      <c r="S948" t="str" cm="1">
        <f t="array" ref="S948">""""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49" spans="1:19" hidden="1" x14ac:dyDescent="0.3">
      <c r="A949" t="str">
        <f>IF(NOT(ISBLANK(keywords_copy[[#This Row],[correct value]])), keywords_copy[[#This Row],[correct value]], keywords_copy[[#This Row],[processed]])</f>
        <v>idp</v>
      </c>
      <c r="B949">
        <f>LEN(keywords_copy[[#This Row],[keyword]])</f>
        <v>3</v>
      </c>
      <c r="C949">
        <v>1</v>
      </c>
      <c r="D949">
        <v>1</v>
      </c>
      <c r="E949" t="s">
        <v>1184</v>
      </c>
      <c r="G949" t="b">
        <f>COUNTA(_xlfn.TEXTSPLIT(keywords_copy[[#This Row],[processed]]," "))=1</f>
        <v>1</v>
      </c>
      <c r="H949" t="s">
        <v>1085</v>
      </c>
      <c r="I949" s="2" t="s">
        <v>1086</v>
      </c>
      <c r="K949" cm="1">
        <f t="array" ref="K949">SUM(--((_xlfn.REGEXTEST(keywords_copy[keyword], "\b" &amp; keywords_copy[[#This Row],[keyword]] &amp; ".*")) * (keywords_copy[keep]=1) * (keywords_copy[QA]=keywords_copy[[#This Row],[QA]]) *  (keywords_copy[Redundant]&lt;&gt;1)))</f>
        <v>1</v>
      </c>
      <c r="L949" t="str" cm="1">
        <f t="array" ref="L949">_xlfn.TEXTJOIN(", ", TRUE, _xlfn._xlws.FILTER(keywords_copy[keyword], (_xlfn.REGEXTEST(keywords_copy[keyword], "\b" &amp; keywords_copy[[#This Row],[keyword]] &amp; ".*")) * (keywords_copy[keep]=1)  * (keywords_copy[QA]=keywords_copy[[#This Row],[QA]]) *  (keywords_copy[Redundant]&lt;&gt;1), ""))</f>
        <v>idp</v>
      </c>
      <c r="M949" cm="1">
        <f t="array" ref="M949">SUM(--(RIGHT(_xlfn.TEXTSPLIT(keywords_copy[[#This Row],[processed]], ," "), 1) = "I"))</f>
        <v>0</v>
      </c>
      <c r="N949" cm="1">
        <f t="array" ref="N949">SUM(--(RIGHT(_xlfn.TEXTSPLIT(keywords_copy[[#This Row],[processed]], ," "), 2) = "bl"))</f>
        <v>0</v>
      </c>
      <c r="O949" cm="1">
        <f t="array" ref="O949">SUM(--(ISNUMBER(SEARCH(keywords_copy[[#This Row],[keyword]], keywords_copy[keyword]))))</f>
        <v>1</v>
      </c>
      <c r="P949" t="str" cm="1">
        <f t="array" ref="P949">_xlfn.TEXTJOIN(", ", TRUE, _xlfn._xlws.FILTER(keywords_copy[keyword], ISNUMBER(SEARCH(keywords_copy[[#This Row],[keyword]], keywords_copy[keyword])), ""))</f>
        <v>idp</v>
      </c>
      <c r="Q949" cm="1">
        <f t="array" ref="Q949">SUM(--((_xlfn.REGEXTEST(keywords_copy[keyword], "^" &amp; keywords_copy[[#This Row],[keyword]] &amp; ".*")) * (keywords_copy[keep]=1) ))</f>
        <v>1</v>
      </c>
      <c r="R949" t="str" cm="1">
        <f t="array" ref="R949">_xlfn.TEXTJOIN(", ", TRUE, _xlfn._xlws.FILTER(keywords_copy[keyword], (_xlfn.REGEXTEST(keywords_copy[keyword], "^" &amp; keywords_copy[[#This Row],[keyword]] &amp; ".*")) * (keywords_copy[keep]=1), ""))</f>
        <v>idp</v>
      </c>
      <c r="S949" t="str" cm="1">
        <f t="array" ref="S94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50" spans="1:19" hidden="1" x14ac:dyDescent="0.3">
      <c r="A950" t="str">
        <f>IF(NOT(ISBLANK(keywords_copy[[#This Row],[correct value]])), keywords_copy[[#This Row],[correct value]], keywords_copy[[#This Row],[processed]])</f>
        <v>toler</v>
      </c>
      <c r="B950">
        <f>LEN(keywords_copy[[#This Row],[keyword]])</f>
        <v>5</v>
      </c>
      <c r="C950">
        <v>0</v>
      </c>
      <c r="D950">
        <v>1</v>
      </c>
      <c r="E950" t="s">
        <v>131</v>
      </c>
      <c r="G950" t="b">
        <f>COUNTA(_xlfn.TEXTSPLIT(keywords_copy[[#This Row],[processed]]," "))=1</f>
        <v>1</v>
      </c>
      <c r="H950" t="s">
        <v>158</v>
      </c>
      <c r="I950" t="s">
        <v>158</v>
      </c>
      <c r="K950" cm="1">
        <f t="array" ref="K950">SUM(--((_xlfn.REGEXTEST(keywords_copy[keyword], "\b" &amp; keywords_copy[[#This Row],[keyword]] &amp; ".*")) * (keywords_copy[keep]=1) * (keywords_copy[QA]=keywords_copy[[#This Row],[QA]]) *  (keywords_copy[Redundant]&lt;&gt;1)))</f>
        <v>1</v>
      </c>
      <c r="L950" t="str" cm="1">
        <f t="array" ref="L950">_xlfn.TEXTJOIN(", ", TRUE, _xlfn._xlws.FILTER(keywords_copy[keyword], (_xlfn.REGEXTEST(keywords_copy[keyword], "\b" &amp; keywords_copy[[#This Row],[keyword]] &amp; ".*")) * (keywords_copy[keep]=1)  * (keywords_copy[QA]=keywords_copy[[#This Row],[QA]]) *  (keywords_copy[Redundant]&lt;&gt;1), ""))</f>
        <v>toler</v>
      </c>
      <c r="M950" cm="1">
        <f t="array" ref="M950">SUM(--(RIGHT(_xlfn.TEXTSPLIT(keywords_copy[[#This Row],[processed]], ," "), 1) = "I"))</f>
        <v>0</v>
      </c>
      <c r="N950" cm="1">
        <f t="array" ref="N950">SUM(--(RIGHT(_xlfn.TEXTSPLIT(keywords_copy[[#This Row],[processed]], ," "), 2) = "bl"))</f>
        <v>0</v>
      </c>
      <c r="O950" cm="1">
        <f t="array" ref="O950">SUM(--(ISNUMBER(SEARCH(keywords_copy[[#This Row],[keyword]], keywords_copy[keyword]))))</f>
        <v>4</v>
      </c>
      <c r="P950" t="str" cm="1">
        <f t="array" ref="P950">_xlfn.TEXTJOIN(", ", TRUE, _xlfn._xlws.FILTER(keywords_copy[keyword], ISNUMBER(SEARCH(keywords_copy[[#This Row],[keyword]], keywords_copy[keyword])), ""))</f>
        <v>fault toler pattern, partit toler, toler, toleran</v>
      </c>
      <c r="Q950" cm="1">
        <f t="array" ref="Q950">SUM(--((_xlfn.REGEXTEST(keywords_copy[keyword], "^" &amp; keywords_copy[[#This Row],[keyword]] &amp; ".*")) * (keywords_copy[keep]=1) ))</f>
        <v>2</v>
      </c>
      <c r="R950" t="str" cm="1">
        <f t="array" ref="R950">_xlfn.TEXTJOIN(", ", TRUE, _xlfn._xlws.FILTER(keywords_copy[keyword], (_xlfn.REGEXTEST(keywords_copy[keyword], "^" &amp; keywords_copy[[#This Row],[keyword]] &amp; ".*")) * (keywords_copy[keep]=1), ""))</f>
        <v>toler, toleran</v>
      </c>
      <c r="S950" t="str" cm="1">
        <f t="array" ref="S950">""""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51" spans="1:19" hidden="1" x14ac:dyDescent="0.3">
      <c r="A951" t="str">
        <f>IF(NOT(ISBLANK(keywords_copy[[#This Row],[correct value]])), keywords_copy[[#This Row],[correct value]], keywords_copy[[#This Row],[processed]])</f>
        <v>toleran</v>
      </c>
      <c r="B951">
        <f>LEN(keywords_copy[[#This Row],[keyword]])</f>
        <v>7</v>
      </c>
      <c r="C951">
        <v>0</v>
      </c>
      <c r="D951">
        <v>1</v>
      </c>
      <c r="E951" t="s">
        <v>861</v>
      </c>
      <c r="G951" t="b">
        <f>COUNTA(_xlfn.TEXTSPLIT(keywords_copy[[#This Row],[processed]]," "))=1</f>
        <v>1</v>
      </c>
      <c r="H951" t="s">
        <v>795</v>
      </c>
      <c r="I951" s="2" t="s">
        <v>795</v>
      </c>
      <c r="K951" cm="1">
        <f t="array" ref="K951">SUM(--((_xlfn.REGEXTEST(keywords_copy[keyword], "\b" &amp; keywords_copy[[#This Row],[keyword]] &amp; ".*")) * (keywords_copy[keep]=1) * (keywords_copy[QA]=keywords_copy[[#This Row],[QA]]) *  (keywords_copy[Redundant]&lt;&gt;1)))</f>
        <v>1</v>
      </c>
      <c r="L951" t="str" cm="1">
        <f t="array" ref="L951">_xlfn.TEXTJOIN(", ", TRUE, _xlfn._xlws.FILTER(keywords_copy[keyword], (_xlfn.REGEXTEST(keywords_copy[keyword], "\b" &amp; keywords_copy[[#This Row],[keyword]] &amp; ".*")) * (keywords_copy[keep]=1)  * (keywords_copy[QA]=keywords_copy[[#This Row],[QA]]) *  (keywords_copy[Redundant]&lt;&gt;1), ""))</f>
        <v>toleran</v>
      </c>
      <c r="M951" cm="1">
        <f t="array" ref="M951">SUM(--(RIGHT(_xlfn.TEXTSPLIT(keywords_copy[[#This Row],[processed]], ," "), 1) = "I"))</f>
        <v>0</v>
      </c>
      <c r="N951" cm="1">
        <f t="array" ref="N951">SUM(--(RIGHT(_xlfn.TEXTSPLIT(keywords_copy[[#This Row],[processed]], ," "), 2) = "bl"))</f>
        <v>0</v>
      </c>
      <c r="O951" cm="1">
        <f t="array" ref="O951">SUM(--(ISNUMBER(SEARCH(keywords_copy[[#This Row],[keyword]], keywords_copy[keyword]))))</f>
        <v>1</v>
      </c>
      <c r="P951" t="str" cm="1">
        <f t="array" ref="P951">_xlfn.TEXTJOIN(", ", TRUE, _xlfn._xlws.FILTER(keywords_copy[keyword], ISNUMBER(SEARCH(keywords_copy[[#This Row],[keyword]], keywords_copy[keyword])), ""))</f>
        <v>toleran</v>
      </c>
      <c r="Q951" cm="1">
        <f t="array" ref="Q951">SUM(--((_xlfn.REGEXTEST(keywords_copy[keyword], "^" &amp; keywords_copy[[#This Row],[keyword]] &amp; ".*")) * (keywords_copy[keep]=1) ))</f>
        <v>1</v>
      </c>
      <c r="R951" t="str" cm="1">
        <f t="array" ref="R951">_xlfn.TEXTJOIN(", ", TRUE, _xlfn._xlws.FILTER(keywords_copy[keyword], (_xlfn.REGEXTEST(keywords_copy[keyword], "^" &amp; keywords_copy[[#This Row],[keyword]] &amp; ".*")) * (keywords_copy[keep]=1), ""))</f>
        <v>toleran</v>
      </c>
      <c r="S951" t="str" cm="1">
        <f t="array" ref="S95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52" spans="1:19" x14ac:dyDescent="0.3">
      <c r="A952" s="6" t="str">
        <f>IF(NOT(ISBLANK(keywords_copy[[#This Row],[correct value]])), keywords_copy[[#This Row],[correct value]], keywords_copy[[#This Row],[processed]])</f>
        <v>transaction-flow</v>
      </c>
      <c r="B952" s="6">
        <f>LEN(keywords_copy[[#This Row],[keyword]])</f>
        <v>16</v>
      </c>
      <c r="C952">
        <v>0</v>
      </c>
      <c r="D952">
        <v>0</v>
      </c>
      <c r="E952" t="s">
        <v>861</v>
      </c>
      <c r="G952" t="b">
        <f>COUNTA(_xlfn.TEXTSPLIT(keywords_copy[[#This Row],[processed]]," "))=1</f>
        <v>1</v>
      </c>
      <c r="H952" t="s">
        <v>778</v>
      </c>
      <c r="I952" t="s">
        <v>778</v>
      </c>
      <c r="K952" cm="1">
        <f t="array" ref="K952">SUM(--((_xlfn.REGEXTEST(keywords_copy[keyword], "\b" &amp; keywords_copy[[#This Row],[keyword]] &amp; ".*")) * (keywords_copy[keep]=1) * (keywords_copy[QA]=keywords_copy[[#This Row],[QA]]) *  (keywords_copy[Redundant]&lt;&gt;1)))</f>
        <v>0</v>
      </c>
      <c r="L952" t="str" cm="1">
        <f t="array" ref="L952">_xlfn.TEXTJOIN(", ", TRUE, _xlfn._xlws.FILTER(keywords_copy[keyword], (_xlfn.REGEXTEST(keywords_copy[keyword], "\b" &amp; keywords_copy[[#This Row],[keyword]] &amp; ".*")) * (keywords_copy[keep]=1)  * (keywords_copy[QA]=keywords_copy[[#This Row],[QA]]) *  (keywords_copy[Redundant]&lt;&gt;1), ""))</f>
        <v/>
      </c>
      <c r="M952" cm="1">
        <f t="array" ref="M952">SUM(--(RIGHT(_xlfn.TEXTSPLIT(keywords_copy[[#This Row],[processed]], ," "), 1) = "I"))</f>
        <v>0</v>
      </c>
      <c r="N952" cm="1">
        <f t="array" ref="N952">SUM(--(RIGHT(_xlfn.TEXTSPLIT(keywords_copy[[#This Row],[processed]], ," "), 2) = "bl"))</f>
        <v>0</v>
      </c>
      <c r="O952" cm="1">
        <f t="array" ref="O952">SUM(--(ISNUMBER(SEARCH(keywords_copy[[#This Row],[keyword]], keywords_copy[keyword]))))</f>
        <v>1</v>
      </c>
      <c r="P952" t="str" cm="1">
        <f t="array" ref="P952">_xlfn.TEXTJOIN(", ", TRUE, _xlfn._xlws.FILTER(keywords_copy[keyword], ISNUMBER(SEARCH(keywords_copy[[#This Row],[keyword]], keywords_copy[keyword])), ""))</f>
        <v>transaction-flow</v>
      </c>
      <c r="Q952" cm="1">
        <f t="array" ref="Q952">SUM(--((_xlfn.REGEXTEST(keywords_copy[keyword], "^" &amp; keywords_copy[[#This Row],[keyword]] &amp; ".*")) * (keywords_copy[keep]=1) ))</f>
        <v>0</v>
      </c>
      <c r="R952" t="str" cm="1">
        <f t="array" ref="R952">_xlfn.TEXTJOIN(", ", TRUE, _xlfn._xlws.FILTER(keywords_copy[keyword], (_xlfn.REGEXTEST(keywords_copy[keyword], "^" &amp; keywords_copy[[#This Row],[keyword]] &amp; ".*")) * (keywords_copy[keep]=1), ""))</f>
        <v/>
      </c>
      <c r="S952" t="str" cm="1">
        <f t="array" ref="S952">""""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53" spans="1:19" hidden="1" x14ac:dyDescent="0.3">
      <c r="A953" t="str">
        <f>IF(NOT(ISBLANK(keywords_copy[[#This Row],[correct value]])), keywords_copy[[#This Row],[correct value]], keywords_copy[[#This Row],[processed]])</f>
        <v>help</v>
      </c>
      <c r="B953">
        <f>LEN(keywords_copy[[#This Row],[keyword]])</f>
        <v>4</v>
      </c>
      <c r="C953">
        <v>0</v>
      </c>
      <c r="D953">
        <v>1</v>
      </c>
      <c r="E953" t="s">
        <v>1383</v>
      </c>
      <c r="G953" t="b">
        <f>COUNTA(_xlfn.TEXTSPLIT(keywords_copy[[#This Row],[processed]]," "))=1</f>
        <v>1</v>
      </c>
      <c r="H953" t="s">
        <v>1291</v>
      </c>
      <c r="I953" s="2" t="s">
        <v>1291</v>
      </c>
      <c r="K953" cm="1">
        <f t="array" ref="K953">SUM(--((_xlfn.REGEXTEST(keywords_copy[keyword], "\b" &amp; keywords_copy[[#This Row],[keyword]] &amp; ".*")) * (keywords_copy[keep]=1) * (keywords_copy[QA]=keywords_copy[[#This Row],[QA]]) *  (keywords_copy[Redundant]&lt;&gt;1)))</f>
        <v>1</v>
      </c>
      <c r="L953" t="str" cm="1">
        <f t="array" ref="L953">_xlfn.TEXTJOIN(", ", TRUE, _xlfn._xlws.FILTER(keywords_copy[keyword], (_xlfn.REGEXTEST(keywords_copy[keyword], "\b" &amp; keywords_copy[[#This Row],[keyword]] &amp; ".*")) * (keywords_copy[keep]=1)  * (keywords_copy[QA]=keywords_copy[[#This Row],[QA]]) *  (keywords_copy[Redundant]&lt;&gt;1), ""))</f>
        <v>help</v>
      </c>
      <c r="M953" cm="1">
        <f t="array" ref="M953">SUM(--(RIGHT(_xlfn.TEXTSPLIT(keywords_copy[[#This Row],[processed]], ," "), 1) = "I"))</f>
        <v>0</v>
      </c>
      <c r="N953" cm="1">
        <f t="array" ref="N953">SUM(--(RIGHT(_xlfn.TEXTSPLIT(keywords_copy[[#This Row],[processed]], ," "), 2) = "bl"))</f>
        <v>0</v>
      </c>
      <c r="O953" cm="1">
        <f t="array" ref="O953">SUM(--(ISNUMBER(SEARCH(keywords_copy[[#This Row],[keyword]], keywords_copy[keyword]))))</f>
        <v>1</v>
      </c>
      <c r="P953" t="str" cm="1">
        <f t="array" ref="P953">_xlfn.TEXTJOIN(", ", TRUE, _xlfn._xlws.FILTER(keywords_copy[keyword], ISNUMBER(SEARCH(keywords_copy[[#This Row],[keyword]], keywords_copy[keyword])), ""))</f>
        <v>help</v>
      </c>
      <c r="Q953" cm="1">
        <f t="array" ref="Q953">SUM(--((_xlfn.REGEXTEST(keywords_copy[keyword], "^" &amp; keywords_copy[[#This Row],[keyword]] &amp; ".*")) * (keywords_copy[keep]=1) ))</f>
        <v>1</v>
      </c>
      <c r="R953" t="str" cm="1">
        <f t="array" ref="R953">_xlfn.TEXTJOIN(", ", TRUE, _xlfn._xlws.FILTER(keywords_copy[keyword], (_xlfn.REGEXTEST(keywords_copy[keyword], "^" &amp; keywords_copy[[#This Row],[keyword]] &amp; ".*")) * (keywords_copy[keep]=1), ""))</f>
        <v>help</v>
      </c>
      <c r="S953" t="str" cm="1">
        <f t="array" ref="S95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54" spans="1:19" hidden="1" x14ac:dyDescent="0.3">
      <c r="A954" t="str">
        <f>IF(NOT(ISBLANK(keywords_copy[[#This Row],[correct value]])), keywords_copy[[#This Row],[correct value]], keywords_copy[[#This Row],[processed]])</f>
        <v>toolchain</v>
      </c>
      <c r="B954">
        <f>LEN(keywords_copy[[#This Row],[keyword]])</f>
        <v>9</v>
      </c>
      <c r="C954">
        <v>1</v>
      </c>
      <c r="D954">
        <v>1</v>
      </c>
      <c r="E954" t="s">
        <v>390</v>
      </c>
      <c r="G954" t="b">
        <f>COUNTA(_xlfn.TEXTSPLIT(keywords_copy[[#This Row],[processed]]," "))=1</f>
        <v>1</v>
      </c>
      <c r="H954" t="s">
        <v>320</v>
      </c>
      <c r="I954" s="2" t="s">
        <v>321</v>
      </c>
      <c r="K954" cm="1">
        <f t="array" ref="K954">SUM(--((_xlfn.REGEXTEST(keywords_copy[keyword], "\b" &amp; keywords_copy[[#This Row],[keyword]] &amp; ".*")) * (keywords_copy[keep]=1) * (keywords_copy[QA]=keywords_copy[[#This Row],[QA]]) *  (keywords_copy[Redundant]&lt;&gt;1)))</f>
        <v>1</v>
      </c>
      <c r="L954" t="str" cm="1">
        <f t="array" ref="L954">_xlfn.TEXTJOIN(", ", TRUE, _xlfn._xlws.FILTER(keywords_copy[keyword], (_xlfn.REGEXTEST(keywords_copy[keyword], "\b" &amp; keywords_copy[[#This Row],[keyword]] &amp; ".*")) * (keywords_copy[keep]=1)  * (keywords_copy[QA]=keywords_copy[[#This Row],[QA]]) *  (keywords_copy[Redundant]&lt;&gt;1), ""))</f>
        <v>toolchain</v>
      </c>
      <c r="M954" cm="1">
        <f t="array" ref="M954">SUM(--(RIGHT(_xlfn.TEXTSPLIT(keywords_copy[[#This Row],[processed]], ," "), 1) = "I"))</f>
        <v>0</v>
      </c>
      <c r="N954" cm="1">
        <f t="array" ref="N954">SUM(--(RIGHT(_xlfn.TEXTSPLIT(keywords_copy[[#This Row],[processed]], ," "), 2) = "bl"))</f>
        <v>0</v>
      </c>
      <c r="O954" cm="1">
        <f t="array" ref="O954">SUM(--(ISNUMBER(SEARCH(keywords_copy[[#This Row],[keyword]], keywords_copy[keyword]))))</f>
        <v>1</v>
      </c>
      <c r="P954" t="str" cm="1">
        <f t="array" ref="P954">_xlfn.TEXTJOIN(", ", TRUE, _xlfn._xlws.FILTER(keywords_copy[keyword], ISNUMBER(SEARCH(keywords_copy[[#This Row],[keyword]], keywords_copy[keyword])), ""))</f>
        <v>toolchain</v>
      </c>
      <c r="Q954" cm="1">
        <f t="array" ref="Q954">SUM(--((_xlfn.REGEXTEST(keywords_copy[keyword], "^" &amp; keywords_copy[[#This Row],[keyword]] &amp; ".*")) * (keywords_copy[keep]=1) ))</f>
        <v>1</v>
      </c>
      <c r="R954" t="str" cm="1">
        <f t="array" ref="R954">_xlfn.TEXTJOIN(", ", TRUE, _xlfn._xlws.FILTER(keywords_copy[keyword], (_xlfn.REGEXTEST(keywords_copy[keyword], "^" &amp; keywords_copy[[#This Row],[keyword]] &amp; ".*")) * (keywords_copy[keep]=1), ""))</f>
        <v>toolchain</v>
      </c>
      <c r="S954" t="str" cm="1">
        <f t="array" ref="S954">""""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55" spans="1:19" hidden="1" x14ac:dyDescent="0.3">
      <c r="A955" t="str">
        <f>IF(NOT(ISBLANK(keywords_copy[[#This Row],[correct value]])), keywords_copy[[#This Row],[correct value]], keywords_copy[[#This Row],[processed]])</f>
        <v>topic</v>
      </c>
      <c r="B955">
        <f>LEN(keywords_copy[[#This Row],[keyword]])</f>
        <v>5</v>
      </c>
      <c r="C955">
        <v>0</v>
      </c>
      <c r="D955">
        <v>1</v>
      </c>
      <c r="E955" t="s">
        <v>492</v>
      </c>
      <c r="G955" t="b">
        <f>COUNTA(_xlfn.TEXTSPLIT(keywords_copy[[#This Row],[processed]]," "))=1</f>
        <v>1</v>
      </c>
      <c r="H955" t="s">
        <v>448</v>
      </c>
      <c r="I955" s="2" t="s">
        <v>448</v>
      </c>
      <c r="K955" cm="1">
        <f t="array" ref="K955">SUM(--((_xlfn.REGEXTEST(keywords_copy[keyword], "\b" &amp; keywords_copy[[#This Row],[keyword]] &amp; ".*")) * (keywords_copy[keep]=1) * (keywords_copy[QA]=keywords_copy[[#This Row],[QA]]) *  (keywords_copy[Redundant]&lt;&gt;1)))</f>
        <v>1</v>
      </c>
      <c r="L955" t="str" cm="1">
        <f t="array" ref="L955">_xlfn.TEXTJOIN(", ", TRUE, _xlfn._xlws.FILTER(keywords_copy[keyword], (_xlfn.REGEXTEST(keywords_copy[keyword], "\b" &amp; keywords_copy[[#This Row],[keyword]] &amp; ".*")) * (keywords_copy[keep]=1)  * (keywords_copy[QA]=keywords_copy[[#This Row],[QA]]) *  (keywords_copy[Redundant]&lt;&gt;1), ""))</f>
        <v>topic</v>
      </c>
      <c r="M955" cm="1">
        <f t="array" ref="M955">SUM(--(RIGHT(_xlfn.TEXTSPLIT(keywords_copy[[#This Row],[processed]], ," "), 1) = "I"))</f>
        <v>0</v>
      </c>
      <c r="N955" cm="1">
        <f t="array" ref="N955">SUM(--(RIGHT(_xlfn.TEXTSPLIT(keywords_copy[[#This Row],[processed]], ," "), 2) = "bl"))</f>
        <v>0</v>
      </c>
      <c r="O955" cm="1">
        <f t="array" ref="O955">SUM(--(ISNUMBER(SEARCH(keywords_copy[[#This Row],[keyword]], keywords_copy[keyword]))))</f>
        <v>1</v>
      </c>
      <c r="P955" t="str" cm="1">
        <f t="array" ref="P955">_xlfn.TEXTJOIN(", ", TRUE, _xlfn._xlws.FILTER(keywords_copy[keyword], ISNUMBER(SEARCH(keywords_copy[[#This Row],[keyword]], keywords_copy[keyword])), ""))</f>
        <v>topic</v>
      </c>
      <c r="Q955" cm="1">
        <f t="array" ref="Q955">SUM(--((_xlfn.REGEXTEST(keywords_copy[keyword], "^" &amp; keywords_copy[[#This Row],[keyword]] &amp; ".*")) * (keywords_copy[keep]=1) ))</f>
        <v>1</v>
      </c>
      <c r="R955" t="str" cm="1">
        <f t="array" ref="R955">_xlfn.TEXTJOIN(", ", TRUE, _xlfn._xlws.FILTER(keywords_copy[keyword], (_xlfn.REGEXTEST(keywords_copy[keyword], "^" &amp; keywords_copy[[#This Row],[keyword]] &amp; ".*")) * (keywords_copy[keep]=1), ""))</f>
        <v>topic</v>
      </c>
      <c r="S955" t="str" cm="1">
        <f t="array" ref="S955">""""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56" spans="1:19" hidden="1" x14ac:dyDescent="0.3">
      <c r="A956" t="str">
        <f>IF(NOT(ISBLANK(keywords_copy[[#This Row],[correct value]])), keywords_copy[[#This Row],[correct value]], keywords_copy[[#This Row],[processed]])</f>
        <v>test</v>
      </c>
      <c r="B956">
        <f>LEN(keywords_copy[[#This Row],[keyword]])</f>
        <v>4</v>
      </c>
      <c r="C956">
        <v>0</v>
      </c>
      <c r="D956">
        <v>1</v>
      </c>
      <c r="E956" t="s">
        <v>969</v>
      </c>
      <c r="G956" t="b">
        <f>COUNTA(_xlfn.TEXTSPLIT(keywords_copy[[#This Row],[processed]]," "))=1</f>
        <v>1</v>
      </c>
      <c r="H956" t="s">
        <v>907</v>
      </c>
      <c r="I956" s="2" t="s">
        <v>907</v>
      </c>
      <c r="K956" cm="1">
        <f t="array" ref="K956">SUM(--((_xlfn.REGEXTEST(keywords_copy[keyword], "\b" &amp; keywords_copy[[#This Row],[keyword]] &amp; ".*")) * (keywords_copy[keep]=1) * (keywords_copy[QA]=keywords_copy[[#This Row],[QA]]) *  (keywords_copy[Redundant]&lt;&gt;1)))</f>
        <v>1</v>
      </c>
      <c r="L956" t="str" cm="1">
        <f t="array" ref="L956">_xlfn.TEXTJOIN(", ", TRUE, _xlfn._xlws.FILTER(keywords_copy[keyword], (_xlfn.REGEXTEST(keywords_copy[keyword], "\b" &amp; keywords_copy[[#This Row],[keyword]] &amp; ".*")) * (keywords_copy[keep]=1)  * (keywords_copy[QA]=keywords_copy[[#This Row],[QA]]) *  (keywords_copy[Redundant]&lt;&gt;1), ""))</f>
        <v>test</v>
      </c>
      <c r="M956" cm="1">
        <f t="array" ref="M956">SUM(--(RIGHT(_xlfn.TEXTSPLIT(keywords_copy[[#This Row],[processed]], ," "), 1) = "I"))</f>
        <v>0</v>
      </c>
      <c r="N956" cm="1">
        <f t="array" ref="N956">SUM(--(RIGHT(_xlfn.TEXTSPLIT(keywords_copy[[#This Row],[processed]], ," "), 2) = "bl"))</f>
        <v>0</v>
      </c>
      <c r="O956" cm="1">
        <f t="array" ref="O956">SUM(--(ISNUMBER(SEARCH(keywords_copy[[#This Row],[keyword]], keywords_copy[keyword]))))</f>
        <v>28</v>
      </c>
      <c r="P956" t="str" cm="1">
        <f t="array" ref="P956">_xlfn.TEXTJOIN(", ", TRUE, _xlfn._xlws.FILTER(keywords_copy[keyword], ISNUMBER(SEARCH(keywords_copy[[#This Row],[keyword]], keywords_copy[keyword])), ""))</f>
        <v>testab transform, softwar testab, testab analysi, testab measure, contract test, testab softwar, design testab, impact testab, improv testab, measur testab, testab factor, domain test, testab metric, testab requir, testab model, testab refer, attest, testab smell, integr test, load test, load test, loop test, penetr test, perform test, secur test, stress test, test, test</v>
      </c>
      <c r="Q956" cm="1">
        <f t="array" ref="Q956">SUM(--((_xlfn.REGEXTEST(keywords_copy[keyword], "^" &amp; keywords_copy[[#This Row],[keyword]] &amp; ".*")) * (keywords_copy[keep]=1) ))</f>
        <v>12</v>
      </c>
      <c r="R956" t="str" cm="1">
        <f t="array" ref="R956">_xlfn.TEXTJOIN(", ", TRUE, _xlfn._xlws.FILTER(keywords_copy[keyword], (_xlfn.REGEXTEST(keywords_copy[keyword], "^" &amp; keywords_copy[[#This Row],[keyword]] &amp; ".*")) * (keywords_copy[keep]=1), ""))</f>
        <v>testab transform, testab analysi, testab measure, testab softwar, testab factor, testab metric, testab requir, testab model, testab refer, testab smell, test, test</v>
      </c>
      <c r="S956" t="str" cm="1">
        <f t="array" ref="S95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57" spans="1:19" hidden="1" x14ac:dyDescent="0.3">
      <c r="A957" t="str">
        <f>IF(NOT(ISBLANK(keywords_copy[[#This Row],[correct value]])), keywords_copy[[#This Row],[correct value]], keywords_copy[[#This Row],[processed]])</f>
        <v>test</v>
      </c>
      <c r="B957">
        <f>LEN(keywords_copy[[#This Row],[keyword]])</f>
        <v>4</v>
      </c>
      <c r="C957">
        <v>0</v>
      </c>
      <c r="D957">
        <v>1</v>
      </c>
      <c r="E957" t="s">
        <v>1262</v>
      </c>
      <c r="G957" t="b">
        <f>COUNTA(_xlfn.TEXTSPLIT(keywords_copy[[#This Row],[processed]]," "))=1</f>
        <v>1</v>
      </c>
      <c r="H957" t="s">
        <v>907</v>
      </c>
      <c r="I957" s="2" t="s">
        <v>907</v>
      </c>
      <c r="K957" cm="1">
        <f t="array" ref="K957">SUM(--((_xlfn.REGEXTEST(keywords_copy[keyword], "\b" &amp; keywords_copy[[#This Row],[keyword]] &amp; ".*")) * (keywords_copy[keep]=1) * (keywords_copy[QA]=keywords_copy[[#This Row],[QA]]) *  (keywords_copy[Redundant]&lt;&gt;1)))</f>
        <v>1</v>
      </c>
      <c r="L957" t="str" cm="1">
        <f t="array" ref="L957">_xlfn.TEXTJOIN(", ", TRUE, _xlfn._xlws.FILTER(keywords_copy[keyword], (_xlfn.REGEXTEST(keywords_copy[keyword], "\b" &amp; keywords_copy[[#This Row],[keyword]] &amp; ".*")) * (keywords_copy[keep]=1)  * (keywords_copy[QA]=keywords_copy[[#This Row],[QA]]) *  (keywords_copy[Redundant]&lt;&gt;1), ""))</f>
        <v>test</v>
      </c>
      <c r="M957" cm="1">
        <f t="array" ref="M957">SUM(--(RIGHT(_xlfn.TEXTSPLIT(keywords_copy[[#This Row],[processed]], ," "), 1) = "I"))</f>
        <v>0</v>
      </c>
      <c r="N957" cm="1">
        <f t="array" ref="N957">SUM(--(RIGHT(_xlfn.TEXTSPLIT(keywords_copy[[#This Row],[processed]], ," "), 2) = "bl"))</f>
        <v>0</v>
      </c>
      <c r="O957" cm="1">
        <f t="array" ref="O957">SUM(--(ISNUMBER(SEARCH(keywords_copy[[#This Row],[keyword]], keywords_copy[keyword]))))</f>
        <v>28</v>
      </c>
      <c r="P957" t="str" cm="1">
        <f t="array" ref="P957">_xlfn.TEXTJOIN(", ", TRUE, _xlfn._xlws.FILTER(keywords_copy[keyword], ISNUMBER(SEARCH(keywords_copy[[#This Row],[keyword]], keywords_copy[keyword])), ""))</f>
        <v>testab transform, softwar testab, testab analysi, testab measure, contract test, testab softwar, design testab, impact testab, improv testab, measur testab, testab factor, domain test, testab metric, testab requir, testab model, testab refer, attest, testab smell, integr test, load test, load test, loop test, penetr test, perform test, secur test, stress test, test, test</v>
      </c>
      <c r="Q957" cm="1">
        <f t="array" ref="Q957">SUM(--((_xlfn.REGEXTEST(keywords_copy[keyword], "^" &amp; keywords_copy[[#This Row],[keyword]] &amp; ".*")) * (keywords_copy[keep]=1) ))</f>
        <v>12</v>
      </c>
      <c r="R957" t="str" cm="1">
        <f t="array" ref="R957">_xlfn.TEXTJOIN(", ", TRUE, _xlfn._xlws.FILTER(keywords_copy[keyword], (_xlfn.REGEXTEST(keywords_copy[keyword], "^" &amp; keywords_copy[[#This Row],[keyword]] &amp; ".*")) * (keywords_copy[keep]=1), ""))</f>
        <v>testab transform, testab analysi, testab measure, testab softwar, testab factor, testab metric, testab requir, testab model, testab refer, testab smell, test, test</v>
      </c>
      <c r="S957" t="str" cm="1">
        <f t="array" ref="S957">""""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58" spans="1:19" hidden="1" x14ac:dyDescent="0.3">
      <c r="A958" t="str">
        <f>IF(NOT(ISBLANK(keywords_copy[[#This Row],[correct value]])), keywords_copy[[#This Row],[correct value]], keywords_copy[[#This Row],[processed]])</f>
        <v>transform</v>
      </c>
      <c r="B958">
        <f>LEN(keywords_copy[[#This Row],[keyword]])</f>
        <v>9</v>
      </c>
      <c r="C958">
        <v>0</v>
      </c>
      <c r="D958">
        <v>1</v>
      </c>
      <c r="E958" t="s">
        <v>492</v>
      </c>
      <c r="G958" t="b">
        <f>COUNTA(_xlfn.TEXTSPLIT(keywords_copy[[#This Row],[processed]]," "))=1</f>
        <v>1</v>
      </c>
      <c r="H958" t="s">
        <v>14</v>
      </c>
      <c r="I958" s="2" t="s">
        <v>14</v>
      </c>
      <c r="K958" cm="1">
        <f t="array" ref="K958">SUM(--((_xlfn.REGEXTEST(keywords_copy[keyword], "\b" &amp; keywords_copy[[#This Row],[keyword]] &amp; ".*")) * (keywords_copy[keep]=1) * (keywords_copy[QA]=keywords_copy[[#This Row],[QA]]) *  (keywords_copy[Redundant]&lt;&gt;1)))</f>
        <v>1</v>
      </c>
      <c r="L958" t="str" cm="1">
        <f t="array" ref="L958">_xlfn.TEXTJOIN(", ", TRUE, _xlfn._xlws.FILTER(keywords_copy[keyword], (_xlfn.REGEXTEST(keywords_copy[keyword], "\b" &amp; keywords_copy[[#This Row],[keyword]] &amp; ".*")) * (keywords_copy[keep]=1)  * (keywords_copy[QA]=keywords_copy[[#This Row],[QA]]) *  (keywords_copy[Redundant]&lt;&gt;1), ""))</f>
        <v>transform</v>
      </c>
      <c r="M958" cm="1">
        <f t="array" ref="M958">SUM(--(RIGHT(_xlfn.TEXTSPLIT(keywords_copy[[#This Row],[processed]], ," "), 1) = "I"))</f>
        <v>0</v>
      </c>
      <c r="N958" cm="1">
        <f t="array" ref="N958">SUM(--(RIGHT(_xlfn.TEXTSPLIT(keywords_copy[[#This Row],[processed]], ," "), 2) = "bl"))</f>
        <v>0</v>
      </c>
      <c r="O958" cm="1">
        <f t="array" ref="O958">SUM(--(ISNUMBER(SEARCH(keywords_copy[[#This Row],[keyword]], keywords_copy[keyword]))))</f>
        <v>5</v>
      </c>
      <c r="P958" t="str" cm="1">
        <f t="array" ref="P958">_xlfn.TEXTJOIN(", ", TRUE, _xlfn._xlws.FILTER(keywords_copy[keyword], ISNUMBER(SEARCH(keywords_copy[[#This Row],[keyword]], keywords_copy[keyword])), ""))</f>
        <v>testab transform, bidirect model transform, model transform, transform, transform</v>
      </c>
      <c r="Q958" cm="1">
        <f t="array" ref="Q958">SUM(--((_xlfn.REGEXTEST(keywords_copy[keyword], "^" &amp; keywords_copy[[#This Row],[keyword]] &amp; ".*")) * (keywords_copy[keep]=1) ))</f>
        <v>2</v>
      </c>
      <c r="R958" t="str" cm="1">
        <f t="array" ref="R958">_xlfn.TEXTJOIN(", ", TRUE, _xlfn._xlws.FILTER(keywords_copy[keyword], (_xlfn.REGEXTEST(keywords_copy[keyword], "^" &amp; keywords_copy[[#This Row],[keyword]] &amp; ".*")) * (keywords_copy[keep]=1), ""))</f>
        <v>transform, transform</v>
      </c>
      <c r="S958" t="str" cm="1">
        <f t="array" ref="S958">""""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59" spans="1:19" hidden="1" x14ac:dyDescent="0.3">
      <c r="A959" t="str">
        <f>IF(NOT(ISBLANK(keywords_copy[[#This Row],[correct value]])), keywords_copy[[#This Row],[correct value]], keywords_copy[[#This Row],[processed]])</f>
        <v>transform</v>
      </c>
      <c r="B959">
        <f>LEN(keywords_copy[[#This Row],[keyword]])</f>
        <v>9</v>
      </c>
      <c r="C959">
        <v>0</v>
      </c>
      <c r="D959">
        <v>1</v>
      </c>
      <c r="E959" t="s">
        <v>115</v>
      </c>
      <c r="G959" t="b">
        <f>COUNTA(_xlfn.TEXTSPLIT(keywords_copy[[#This Row],[processed]]," "))=1</f>
        <v>1</v>
      </c>
      <c r="H959" t="s">
        <v>14</v>
      </c>
      <c r="I959" s="2" t="s">
        <v>80</v>
      </c>
      <c r="K959" cm="1">
        <f t="array" ref="K959">SUM(--((_xlfn.REGEXTEST(keywords_copy[keyword], "\b" &amp; keywords_copy[[#This Row],[keyword]] &amp; ".*")) * (keywords_copy[keep]=1) * (keywords_copy[QA]=keywords_copy[[#This Row],[QA]]) *  (keywords_copy[Redundant]&lt;&gt;1)))</f>
        <v>1</v>
      </c>
      <c r="L959" t="str" cm="1">
        <f t="array" ref="L959">_xlfn.TEXTJOIN(", ", TRUE, _xlfn._xlws.FILTER(keywords_copy[keyword], (_xlfn.REGEXTEST(keywords_copy[keyword], "\b" &amp; keywords_copy[[#This Row],[keyword]] &amp; ".*")) * (keywords_copy[keep]=1)  * (keywords_copy[QA]=keywords_copy[[#This Row],[QA]]) *  (keywords_copy[Redundant]&lt;&gt;1), ""))</f>
        <v>transform</v>
      </c>
      <c r="M959" cm="1">
        <f t="array" ref="M959">SUM(--(RIGHT(_xlfn.TEXTSPLIT(keywords_copy[[#This Row],[processed]], ," "), 1) = "I"))</f>
        <v>0</v>
      </c>
      <c r="N959" cm="1">
        <f t="array" ref="N959">SUM(--(RIGHT(_xlfn.TEXTSPLIT(keywords_copy[[#This Row],[processed]], ," "), 2) = "bl"))</f>
        <v>0</v>
      </c>
      <c r="O959" cm="1">
        <f t="array" ref="O959">SUM(--(ISNUMBER(SEARCH(keywords_copy[[#This Row],[keyword]], keywords_copy[keyword]))))</f>
        <v>5</v>
      </c>
      <c r="P959" t="str" cm="1">
        <f t="array" ref="P959">_xlfn.TEXTJOIN(", ", TRUE, _xlfn._xlws.FILTER(keywords_copy[keyword], ISNUMBER(SEARCH(keywords_copy[[#This Row],[keyword]], keywords_copy[keyword])), ""))</f>
        <v>testab transform, bidirect model transform, model transform, transform, transform</v>
      </c>
      <c r="Q959" cm="1">
        <f t="array" ref="Q959">SUM(--((_xlfn.REGEXTEST(keywords_copy[keyword], "^" &amp; keywords_copy[[#This Row],[keyword]] &amp; ".*")) * (keywords_copy[keep]=1) ))</f>
        <v>2</v>
      </c>
      <c r="R959" t="str" cm="1">
        <f t="array" ref="R959">_xlfn.TEXTJOIN(", ", TRUE, _xlfn._xlws.FILTER(keywords_copy[keyword], (_xlfn.REGEXTEST(keywords_copy[keyword], "^" &amp; keywords_copy[[#This Row],[keyword]] &amp; ".*")) * (keywords_copy[keep]=1), ""))</f>
        <v>transform, transform</v>
      </c>
      <c r="S959" t="str" cm="1">
        <f t="array" ref="S95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60" spans="1:19" hidden="1" x14ac:dyDescent="0.3">
      <c r="A960" t="str">
        <f>IF(NOT(ISBLANK(keywords_copy[[#This Row],[correct value]])), keywords_copy[[#This Row],[correct value]], keywords_copy[[#This Row],[processed]])</f>
        <v>translat</v>
      </c>
      <c r="B960">
        <f>LEN(keywords_copy[[#This Row],[keyword]])</f>
        <v>8</v>
      </c>
      <c r="C960">
        <v>0</v>
      </c>
      <c r="D960">
        <v>1</v>
      </c>
      <c r="E960" t="s">
        <v>492</v>
      </c>
      <c r="G960" t="b">
        <f>COUNTA(_xlfn.TEXTSPLIT(keywords_copy[[#This Row],[processed]]," "))=1</f>
        <v>1</v>
      </c>
      <c r="H960" t="s">
        <v>52</v>
      </c>
      <c r="I960" s="2" t="s">
        <v>52</v>
      </c>
      <c r="K960" cm="1">
        <f t="array" ref="K960">SUM(--((_xlfn.REGEXTEST(keywords_copy[keyword], "\b" &amp; keywords_copy[[#This Row],[keyword]] &amp; ".*")) * (keywords_copy[keep]=1) * (keywords_copy[QA]=keywords_copy[[#This Row],[QA]]) *  (keywords_copy[Redundant]&lt;&gt;1)))</f>
        <v>1</v>
      </c>
      <c r="L960" t="str" cm="1">
        <f t="array" ref="L960">_xlfn.TEXTJOIN(", ", TRUE, _xlfn._xlws.FILTER(keywords_copy[keyword], (_xlfn.REGEXTEST(keywords_copy[keyword], "\b" &amp; keywords_copy[[#This Row],[keyword]] &amp; ".*")) * (keywords_copy[keep]=1)  * (keywords_copy[QA]=keywords_copy[[#This Row],[QA]]) *  (keywords_copy[Redundant]&lt;&gt;1), ""))</f>
        <v>translat</v>
      </c>
      <c r="M960" cm="1">
        <f t="array" ref="M960">SUM(--(RIGHT(_xlfn.TEXTSPLIT(keywords_copy[[#This Row],[processed]], ," "), 1) = "I"))</f>
        <v>0</v>
      </c>
      <c r="N960" cm="1">
        <f t="array" ref="N960">SUM(--(RIGHT(_xlfn.TEXTSPLIT(keywords_copy[[#This Row],[processed]], ," "), 2) = "bl"))</f>
        <v>0</v>
      </c>
      <c r="O960" cm="1">
        <f t="array" ref="O960">SUM(--(ISNUMBER(SEARCH(keywords_copy[[#This Row],[keyword]], keywords_copy[keyword]))))</f>
        <v>2</v>
      </c>
      <c r="P960" t="str" cm="1">
        <f t="array" ref="P960">_xlfn.TEXTJOIN(", ", TRUE, _xlfn._xlws.FILTER(keywords_copy[keyword], ISNUMBER(SEARCH(keywords_copy[[#This Row],[keyword]], keywords_copy[keyword])), ""))</f>
        <v>translat, translat</v>
      </c>
      <c r="Q960" cm="1">
        <f t="array" ref="Q960">SUM(--((_xlfn.REGEXTEST(keywords_copy[keyword], "^" &amp; keywords_copy[[#This Row],[keyword]] &amp; ".*")) * (keywords_copy[keep]=1) ))</f>
        <v>2</v>
      </c>
      <c r="R960" t="str" cm="1">
        <f t="array" ref="R960">_xlfn.TEXTJOIN(", ", TRUE, _xlfn._xlws.FILTER(keywords_copy[keyword], (_xlfn.REGEXTEST(keywords_copy[keyword], "^" &amp; keywords_copy[[#This Row],[keyword]] &amp; ".*")) * (keywords_copy[keep]=1), ""))</f>
        <v>translat, translat</v>
      </c>
      <c r="S960" t="str" cm="1">
        <f t="array" ref="S960">""""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61" spans="1:19" x14ac:dyDescent="0.3">
      <c r="A961" s="6" t="str">
        <f>IF(NOT(ISBLANK(keywords_copy[[#This Row],[correct value]])), keywords_copy[[#This Row],[correct value]], keywords_copy[[#This Row],[processed]])</f>
        <v>turnstil</v>
      </c>
      <c r="B961" s="6">
        <f>LEN(keywords_copy[[#This Row],[keyword]])</f>
        <v>8</v>
      </c>
      <c r="C961">
        <v>0</v>
      </c>
      <c r="D961">
        <v>0</v>
      </c>
      <c r="E961" t="s">
        <v>1184</v>
      </c>
      <c r="G961" t="b">
        <f>COUNTA(_xlfn.TEXTSPLIT(keywords_copy[[#This Row],[processed]]," "))=1</f>
        <v>1</v>
      </c>
      <c r="H961" t="s">
        <v>988</v>
      </c>
      <c r="I961" t="s">
        <v>989</v>
      </c>
      <c r="K961" cm="1">
        <f t="array" ref="K961">SUM(--((_xlfn.REGEXTEST(keywords_copy[keyword], "\b" &amp; keywords_copy[[#This Row],[keyword]] &amp; ".*")) * (keywords_copy[keep]=1) * (keywords_copy[QA]=keywords_copy[[#This Row],[QA]]) *  (keywords_copy[Redundant]&lt;&gt;1)))</f>
        <v>0</v>
      </c>
      <c r="L961" t="str" cm="1">
        <f t="array" ref="L961">_xlfn.TEXTJOIN(", ", TRUE, _xlfn._xlws.FILTER(keywords_copy[keyword], (_xlfn.REGEXTEST(keywords_copy[keyword], "\b" &amp; keywords_copy[[#This Row],[keyword]] &amp; ".*")) * (keywords_copy[keep]=1)  * (keywords_copy[QA]=keywords_copy[[#This Row],[QA]]) *  (keywords_copy[Redundant]&lt;&gt;1), ""))</f>
        <v/>
      </c>
      <c r="M961" cm="1">
        <f t="array" ref="M961">SUM(--(RIGHT(_xlfn.TEXTSPLIT(keywords_copy[[#This Row],[processed]], ," "), 1) = "I"))</f>
        <v>0</v>
      </c>
      <c r="N961" cm="1">
        <f t="array" ref="N961">SUM(--(RIGHT(_xlfn.TEXTSPLIT(keywords_copy[[#This Row],[processed]], ," "), 2) = "bl"))</f>
        <v>0</v>
      </c>
      <c r="O961" cm="1">
        <f t="array" ref="O961">SUM(--(ISNUMBER(SEARCH(keywords_copy[[#This Row],[keyword]], keywords_copy[keyword]))))</f>
        <v>1</v>
      </c>
      <c r="P961" t="str" cm="1">
        <f t="array" ref="P961">_xlfn.TEXTJOIN(", ", TRUE, _xlfn._xlws.FILTER(keywords_copy[keyword], ISNUMBER(SEARCH(keywords_copy[[#This Row],[keyword]], keywords_copy[keyword])), ""))</f>
        <v>turnstil</v>
      </c>
      <c r="Q961" cm="1">
        <f t="array" ref="Q961">SUM(--((_xlfn.REGEXTEST(keywords_copy[keyword], "^" &amp; keywords_copy[[#This Row],[keyword]] &amp; ".*")) * (keywords_copy[keep]=1) ))</f>
        <v>0</v>
      </c>
      <c r="R961" t="str" cm="1">
        <f t="array" ref="R961">_xlfn.TEXTJOIN(", ", TRUE, _xlfn._xlws.FILTER(keywords_copy[keyword], (_xlfn.REGEXTEST(keywords_copy[keyword], "^" &amp; keywords_copy[[#This Row],[keyword]] &amp; ".*")) * (keywords_copy[keep]=1), ""))</f>
        <v/>
      </c>
      <c r="S961" t="str" cm="1">
        <f t="array" ref="S96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62" spans="1:19" hidden="1" x14ac:dyDescent="0.3">
      <c r="A962" t="str">
        <f>IF(NOT(ISBLANK(keywords_copy[[#This Row],[correct value]])), keywords_copy[[#This Row],[correct value]], keywords_copy[[#This Row],[processed]])</f>
        <v>translat</v>
      </c>
      <c r="B962">
        <f>LEN(keywords_copy[[#This Row],[keyword]])</f>
        <v>8</v>
      </c>
      <c r="C962">
        <v>0</v>
      </c>
      <c r="D962">
        <v>1</v>
      </c>
      <c r="E962" t="s">
        <v>115</v>
      </c>
      <c r="G962" t="b">
        <f>COUNTA(_xlfn.TEXTSPLIT(keywords_copy[[#This Row],[processed]]," "))=1</f>
        <v>1</v>
      </c>
      <c r="H962" t="s">
        <v>52</v>
      </c>
      <c r="I962" s="2" t="s">
        <v>52</v>
      </c>
      <c r="K962" cm="1">
        <f t="array" ref="K962">SUM(--((_xlfn.REGEXTEST(keywords_copy[keyword], "\b" &amp; keywords_copy[[#This Row],[keyword]] &amp; ".*")) * (keywords_copy[keep]=1) * (keywords_copy[QA]=keywords_copy[[#This Row],[QA]]) *  (keywords_copy[Redundant]&lt;&gt;1)))</f>
        <v>1</v>
      </c>
      <c r="L962" t="str" cm="1">
        <f t="array" ref="L962">_xlfn.TEXTJOIN(", ", TRUE, _xlfn._xlws.FILTER(keywords_copy[keyword], (_xlfn.REGEXTEST(keywords_copy[keyword], "\b" &amp; keywords_copy[[#This Row],[keyword]] &amp; ".*")) * (keywords_copy[keep]=1)  * (keywords_copy[QA]=keywords_copy[[#This Row],[QA]]) *  (keywords_copy[Redundant]&lt;&gt;1), ""))</f>
        <v>translat</v>
      </c>
      <c r="M962" cm="1">
        <f t="array" ref="M962">SUM(--(RIGHT(_xlfn.TEXTSPLIT(keywords_copy[[#This Row],[processed]], ," "), 1) = "I"))</f>
        <v>0</v>
      </c>
      <c r="N962" cm="1">
        <f t="array" ref="N962">SUM(--(RIGHT(_xlfn.TEXTSPLIT(keywords_copy[[#This Row],[processed]], ," "), 2) = "bl"))</f>
        <v>0</v>
      </c>
      <c r="O962" cm="1">
        <f t="array" ref="O962">SUM(--(ISNUMBER(SEARCH(keywords_copy[[#This Row],[keyword]], keywords_copy[keyword]))))</f>
        <v>2</v>
      </c>
      <c r="P962" t="str" cm="1">
        <f t="array" ref="P962">_xlfn.TEXTJOIN(", ", TRUE, _xlfn._xlws.FILTER(keywords_copy[keyword], ISNUMBER(SEARCH(keywords_copy[[#This Row],[keyword]], keywords_copy[keyword])), ""))</f>
        <v>translat, translat</v>
      </c>
      <c r="Q962" cm="1">
        <f t="array" ref="Q962">SUM(--((_xlfn.REGEXTEST(keywords_copy[keyword], "^" &amp; keywords_copy[[#This Row],[keyword]] &amp; ".*")) * (keywords_copy[keep]=1) ))</f>
        <v>2</v>
      </c>
      <c r="R962" t="str" cm="1">
        <f t="array" ref="R962">_xlfn.TEXTJOIN(", ", TRUE, _xlfn._xlws.FILTER(keywords_copy[keyword], (_xlfn.REGEXTEST(keywords_copy[keyword], "^" &amp; keywords_copy[[#This Row],[keyword]] &amp; ".*")) * (keywords_copy[keep]=1), ""))</f>
        <v>translat, translat</v>
      </c>
      <c r="S962" t="str" cm="1">
        <f t="array" ref="S962">""""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963" spans="1:19" hidden="1" x14ac:dyDescent="0.3">
      <c r="A963" t="str">
        <f>IF(NOT(ISBLANK(keywords_copy[[#This Row],[correct value]])), keywords_copy[[#This Row],[correct value]], keywords_copy[[#This Row],[processed]])</f>
        <v>iso</v>
      </c>
      <c r="B963">
        <f>LEN(keywords_copy[[#This Row],[keyword]])</f>
        <v>3</v>
      </c>
      <c r="C963">
        <v>0</v>
      </c>
      <c r="D963">
        <v>1</v>
      </c>
      <c r="E963" t="s">
        <v>1184</v>
      </c>
      <c r="G963" t="b">
        <f>COUNTA(_xlfn.TEXTSPLIT(keywords_copy[[#This Row],[processed]]," "))=1</f>
        <v>1</v>
      </c>
      <c r="H963" t="s">
        <v>1043</v>
      </c>
      <c r="I963" s="2" t="s">
        <v>1044</v>
      </c>
      <c r="K963" cm="1">
        <f t="array" ref="K963">SUM(--((_xlfn.REGEXTEST(keywords_copy[keyword], "\b" &amp; keywords_copy[[#This Row],[keyword]] &amp; ".*")) * (keywords_copy[keep]=1) * (keywords_copy[QA]=keywords_copy[[#This Row],[QA]]) *  (keywords_copy[Redundant]&lt;&gt;1)))</f>
        <v>1</v>
      </c>
      <c r="L963" t="str" cm="1">
        <f t="array" ref="L963">_xlfn.TEXTJOIN(", ", TRUE, _xlfn._xlws.FILTER(keywords_copy[keyword], (_xlfn.REGEXTEST(keywords_copy[keyword], "\b" &amp; keywords_copy[[#This Row],[keyword]] &amp; ".*")) * (keywords_copy[keep]=1)  * (keywords_copy[QA]=keywords_copy[[#This Row],[QA]]) *  (keywords_copy[Redundant]&lt;&gt;1), ""))</f>
        <v>iso</v>
      </c>
      <c r="M963" cm="1">
        <f t="array" ref="M963">SUM(--(RIGHT(_xlfn.TEXTSPLIT(keywords_copy[[#This Row],[processed]], ," "), 1) = "I"))</f>
        <v>0</v>
      </c>
      <c r="N963" cm="1">
        <f t="array" ref="N963">SUM(--(RIGHT(_xlfn.TEXTSPLIT(keywords_copy[[#This Row],[processed]], ," "), 2) = "bl"))</f>
        <v>0</v>
      </c>
      <c r="O963" cm="1">
        <f t="array" ref="O963">SUM(--(ISNUMBER(SEARCH(keywords_copy[[#This Row],[keyword]], keywords_copy[keyword]))))</f>
        <v>3</v>
      </c>
      <c r="P963" t="str" cm="1">
        <f t="array" ref="P963">_xlfn.TEXTJOIN(", ", TRUE, _xlfn._xlws.FILTER(keywords_copy[keyword], ISNUMBER(SEARCH(keywords_copy[[#This Row],[keyword]], keywords_copy[keyword])), ""))</f>
        <v>isol, isol, iso</v>
      </c>
      <c r="Q963" cm="1">
        <f t="array" ref="Q963">SUM(--((_xlfn.REGEXTEST(keywords_copy[keyword], "^" &amp; keywords_copy[[#This Row],[keyword]] &amp; ".*")) * (keywords_copy[keep]=1) ))</f>
        <v>3</v>
      </c>
      <c r="R963" t="str" cm="1">
        <f t="array" ref="R963">_xlfn.TEXTJOIN(", ", TRUE, _xlfn._xlws.FILTER(keywords_copy[keyword], (_xlfn.REGEXTEST(keywords_copy[keyword], "^" &amp; keywords_copy[[#This Row],[keyword]] &amp; ".*")) * (keywords_copy[keep]=1), ""))</f>
        <v>isol, isol, iso</v>
      </c>
      <c r="S963" t="str" cm="1">
        <f t="array" ref="S963">""""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64" spans="1:19" hidden="1" x14ac:dyDescent="0.3">
      <c r="A964" t="str">
        <f>IF(NOT(ISBLANK(keywords_copy[[#This Row],[correct value]])), keywords_copy[[#This Row],[correct value]], keywords_copy[[#This Row],[processed]])</f>
        <v>jwt</v>
      </c>
      <c r="B964">
        <f>LEN(keywords_copy[[#This Row],[keyword]])</f>
        <v>3</v>
      </c>
      <c r="C964">
        <v>1</v>
      </c>
      <c r="D964">
        <v>1</v>
      </c>
      <c r="E964" t="s">
        <v>1184</v>
      </c>
      <c r="G964" t="b">
        <f>COUNTA(_xlfn.TEXTSPLIT(keywords_copy[[#This Row],[processed]]," "))=1</f>
        <v>1</v>
      </c>
      <c r="H964" t="s">
        <v>1120</v>
      </c>
      <c r="I964" s="2" t="s">
        <v>1121</v>
      </c>
      <c r="K964" cm="1">
        <f t="array" ref="K964">SUM(--((_xlfn.REGEXTEST(keywords_copy[keyword], "\b" &amp; keywords_copy[[#This Row],[keyword]] &amp; ".*")) * (keywords_copy[keep]=1) * (keywords_copy[QA]=keywords_copy[[#This Row],[QA]]) *  (keywords_copy[Redundant]&lt;&gt;1)))</f>
        <v>1</v>
      </c>
      <c r="L964" t="str" cm="1">
        <f t="array" ref="L964">_xlfn.TEXTJOIN(", ", TRUE, _xlfn._xlws.FILTER(keywords_copy[keyword], (_xlfn.REGEXTEST(keywords_copy[keyword], "\b" &amp; keywords_copy[[#This Row],[keyword]] &amp; ".*")) * (keywords_copy[keep]=1)  * (keywords_copy[QA]=keywords_copy[[#This Row],[QA]]) *  (keywords_copy[Redundant]&lt;&gt;1), ""))</f>
        <v>jwt</v>
      </c>
      <c r="M964" cm="1">
        <f t="array" ref="M964">SUM(--(RIGHT(_xlfn.TEXTSPLIT(keywords_copy[[#This Row],[processed]], ," "), 1) = "I"))</f>
        <v>0</v>
      </c>
      <c r="N964" cm="1">
        <f t="array" ref="N964">SUM(--(RIGHT(_xlfn.TEXTSPLIT(keywords_copy[[#This Row],[processed]], ," "), 2) = "bl"))</f>
        <v>0</v>
      </c>
      <c r="O964" cm="1">
        <f t="array" ref="O964">SUM(--(ISNUMBER(SEARCH(keywords_copy[[#This Row],[keyword]], keywords_copy[keyword]))))</f>
        <v>1</v>
      </c>
      <c r="P964" t="str" cm="1">
        <f t="array" ref="P964">_xlfn.TEXTJOIN(", ", TRUE, _xlfn._xlws.FILTER(keywords_copy[keyword], ISNUMBER(SEARCH(keywords_copy[[#This Row],[keyword]], keywords_copy[keyword])), ""))</f>
        <v>jwt</v>
      </c>
      <c r="Q964" cm="1">
        <f t="array" ref="Q964">SUM(--((_xlfn.REGEXTEST(keywords_copy[keyword], "^" &amp; keywords_copy[[#This Row],[keyword]] &amp; ".*")) * (keywords_copy[keep]=1) ))</f>
        <v>1</v>
      </c>
      <c r="R964" t="str" cm="1">
        <f t="array" ref="R964">_xlfn.TEXTJOIN(", ", TRUE, _xlfn._xlws.FILTER(keywords_copy[keyword], (_xlfn.REGEXTEST(keywords_copy[keyword], "^" &amp; keywords_copy[[#This Row],[keyword]] &amp; ".*")) * (keywords_copy[keep]=1), ""))</f>
        <v>jwt</v>
      </c>
      <c r="S964" t="str" cm="1">
        <f t="array" ref="S964">""""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65" spans="1:19" hidden="1" x14ac:dyDescent="0.3">
      <c r="A965" t="str">
        <f>IF(NOT(ISBLANK(keywords_copy[[#This Row],[correct value]])), keywords_copy[[#This Row],[correct value]], keywords_copy[[#This Row],[processed]])</f>
        <v>log</v>
      </c>
      <c r="B965">
        <f>LEN(keywords_copy[[#This Row],[keyword]])</f>
        <v>3</v>
      </c>
      <c r="C965">
        <v>0</v>
      </c>
      <c r="D965">
        <v>1</v>
      </c>
      <c r="E965" t="s">
        <v>1184</v>
      </c>
      <c r="G965" t="b">
        <f>COUNTA(_xlfn.TEXTSPLIT(keywords_copy[[#This Row],[processed]]," "))=1</f>
        <v>1</v>
      </c>
      <c r="H965" t="s">
        <v>305</v>
      </c>
      <c r="I965" s="2" t="s">
        <v>305</v>
      </c>
      <c r="K965" cm="1">
        <f t="array" ref="K965">SUM(--((_xlfn.REGEXTEST(keywords_copy[keyword], "\b" &amp; keywords_copy[[#This Row],[keyword]] &amp; ".*")) * (keywords_copy[keep]=1) * (keywords_copy[QA]=keywords_copy[[#This Row],[QA]]) *  (keywords_copy[Redundant]&lt;&gt;1)))</f>
        <v>1</v>
      </c>
      <c r="L965" t="str" cm="1">
        <f t="array" ref="L965">_xlfn.TEXTJOIN(", ", TRUE, _xlfn._xlws.FILTER(keywords_copy[keyword], (_xlfn.REGEXTEST(keywords_copy[keyword], "\b" &amp; keywords_copy[[#This Row],[keyword]] &amp; ".*")) * (keywords_copy[keep]=1)  * (keywords_copy[QA]=keywords_copy[[#This Row],[QA]]) *  (keywords_copy[Redundant]&lt;&gt;1), ""))</f>
        <v>log</v>
      </c>
      <c r="M965" cm="1">
        <f t="array" ref="M965">SUM(--(RIGHT(_xlfn.TEXTSPLIT(keywords_copy[[#This Row],[processed]], ," "), 1) = "I"))</f>
        <v>0</v>
      </c>
      <c r="N965" cm="1">
        <f t="array" ref="N965">SUM(--(RIGHT(_xlfn.TEXTSPLIT(keywords_copy[[#This Row],[processed]], ," "), 2) = "bl"))</f>
        <v>0</v>
      </c>
      <c r="O965" cm="1">
        <f t="array" ref="O965">SUM(--(ISNUMBER(SEARCH(keywords_copy[[#This Row],[keyword]], keywords_copy[keyword]))))</f>
        <v>8</v>
      </c>
      <c r="P965" t="str" cm="1">
        <f t="array" ref="P965">_xlfn.TEXTJOIN(", ", TRUE, _xlfn._xlws.FILTER(keywords_copy[keyword], ISNUMBER(SEARCH(keywords_copy[[#This Row],[keyword]], keywords_copy[keyword])), ""))</f>
        <v>controltopolog, topolog model, log, dialog, ontolog, log, log, log</v>
      </c>
      <c r="Q965" cm="1">
        <f t="array" ref="Q965">SUM(--((_xlfn.REGEXTEST(keywords_copy[keyword], "^" &amp; keywords_copy[[#This Row],[keyword]] &amp; ".*")) * (keywords_copy[keep]=1) ))</f>
        <v>4</v>
      </c>
      <c r="R965" t="str" cm="1">
        <f t="array" ref="R965">_xlfn.TEXTJOIN(", ", TRUE, _xlfn._xlws.FILTER(keywords_copy[keyword], (_xlfn.REGEXTEST(keywords_copy[keyword], "^" &amp; keywords_copy[[#This Row],[keyword]] &amp; ".*")) * (keywords_copy[keep]=1), ""))</f>
        <v>log, log, log, log</v>
      </c>
      <c r="S965" t="str" cm="1">
        <f t="array" ref="S965">""""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66" spans="1:19" hidden="1" x14ac:dyDescent="0.3">
      <c r="A966" t="str">
        <f>IF(NOT(ISBLANK(keywords_copy[[#This Row],[correct value]])), keywords_copy[[#This Row],[correct value]], keywords_copy[[#This Row],[processed]])</f>
        <v>tune</v>
      </c>
      <c r="B966">
        <f>LEN(keywords_copy[[#This Row],[keyword]])</f>
        <v>4</v>
      </c>
      <c r="C966">
        <v>0</v>
      </c>
      <c r="D966">
        <v>1</v>
      </c>
      <c r="E966" t="s">
        <v>746</v>
      </c>
      <c r="G966" t="b">
        <f>COUNTA(_xlfn.TEXTSPLIT(keywords_copy[[#This Row],[processed]]," "))=1</f>
        <v>1</v>
      </c>
      <c r="H966" t="s">
        <v>654</v>
      </c>
      <c r="I966" s="2" t="s">
        <v>654</v>
      </c>
      <c r="K966" cm="1">
        <f t="array" ref="K966">SUM(--((_xlfn.REGEXTEST(keywords_copy[keyword], "\b" &amp; keywords_copy[[#This Row],[keyword]] &amp; ".*")) * (keywords_copy[keep]=1) * (keywords_copy[QA]=keywords_copy[[#This Row],[QA]]) *  (keywords_copy[Redundant]&lt;&gt;1)))</f>
        <v>1</v>
      </c>
      <c r="L966" t="str" cm="1">
        <f t="array" ref="L966">_xlfn.TEXTJOIN(", ", TRUE, _xlfn._xlws.FILTER(keywords_copy[keyword], (_xlfn.REGEXTEST(keywords_copy[keyword], "\b" &amp; keywords_copy[[#This Row],[keyword]] &amp; ".*")) * (keywords_copy[keep]=1)  * (keywords_copy[QA]=keywords_copy[[#This Row],[QA]]) *  (keywords_copy[Redundant]&lt;&gt;1), ""))</f>
        <v>tune</v>
      </c>
      <c r="M966" cm="1">
        <f t="array" ref="M966">SUM(--(RIGHT(_xlfn.TEXTSPLIT(keywords_copy[[#This Row],[processed]], ," "), 1) = "I"))</f>
        <v>0</v>
      </c>
      <c r="N966" cm="1">
        <f t="array" ref="N966">SUM(--(RIGHT(_xlfn.TEXTSPLIT(keywords_copy[[#This Row],[processed]], ," "), 2) = "bl"))</f>
        <v>0</v>
      </c>
      <c r="O966" cm="1">
        <f t="array" ref="O966">SUM(--(ISNUMBER(SEARCH(keywords_copy[[#This Row],[keyword]], keywords_copy[keyword]))))</f>
        <v>1</v>
      </c>
      <c r="P966" t="str" cm="1">
        <f t="array" ref="P966">_xlfn.TEXTJOIN(", ", TRUE, _xlfn._xlws.FILTER(keywords_copy[keyword], ISNUMBER(SEARCH(keywords_copy[[#This Row],[keyword]], keywords_copy[keyword])), ""))</f>
        <v>tune</v>
      </c>
      <c r="Q966" cm="1">
        <f t="array" ref="Q966">SUM(--((_xlfn.REGEXTEST(keywords_copy[keyword], "^" &amp; keywords_copy[[#This Row],[keyword]] &amp; ".*")) * (keywords_copy[keep]=1) ))</f>
        <v>1</v>
      </c>
      <c r="R966" t="str" cm="1">
        <f t="array" ref="R966">_xlfn.TEXTJOIN(", ", TRUE, _xlfn._xlws.FILTER(keywords_copy[keyword], (_xlfn.REGEXTEST(keywords_copy[keyword], "^" &amp; keywords_copy[[#This Row],[keyword]] &amp; ".*")) * (keywords_copy[keep]=1), ""))</f>
        <v>tune</v>
      </c>
      <c r="S966" t="str" cm="1">
        <f t="array" ref="S966">""""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67" spans="1:19" hidden="1" x14ac:dyDescent="0.3">
      <c r="A967" t="str">
        <f>IF(NOT(ISBLANK(keywords_copy[[#This Row],[correct value]])), keywords_copy[[#This Row],[correct value]], keywords_copy[[#This Row],[processed]])</f>
        <v>hint</v>
      </c>
      <c r="B967">
        <f>LEN(keywords_copy[[#This Row],[keyword]])</f>
        <v>4</v>
      </c>
      <c r="C967">
        <v>0</v>
      </c>
      <c r="D967">
        <v>1</v>
      </c>
      <c r="E967" t="s">
        <v>1383</v>
      </c>
      <c r="G967" t="b">
        <f>COUNTA(_xlfn.TEXTSPLIT(keywords_copy[[#This Row],[processed]]," "))=1</f>
        <v>1</v>
      </c>
      <c r="H967" t="s">
        <v>1315</v>
      </c>
      <c r="I967" s="2" t="s">
        <v>1316</v>
      </c>
      <c r="K967" cm="1">
        <f t="array" ref="K967">SUM(--((_xlfn.REGEXTEST(keywords_copy[keyword], "\b" &amp; keywords_copy[[#This Row],[keyword]] &amp; ".*")) * (keywords_copy[keep]=1) * (keywords_copy[QA]=keywords_copy[[#This Row],[QA]]) *  (keywords_copy[Redundant]&lt;&gt;1)))</f>
        <v>1</v>
      </c>
      <c r="L967" t="str" cm="1">
        <f t="array" ref="L967">_xlfn.TEXTJOIN(", ", TRUE, _xlfn._xlws.FILTER(keywords_copy[keyword], (_xlfn.REGEXTEST(keywords_copy[keyword], "\b" &amp; keywords_copy[[#This Row],[keyword]] &amp; ".*")) * (keywords_copy[keep]=1)  * (keywords_copy[QA]=keywords_copy[[#This Row],[QA]]) *  (keywords_copy[Redundant]&lt;&gt;1), ""))</f>
        <v>hint</v>
      </c>
      <c r="M967" cm="1">
        <f t="array" ref="M967">SUM(--(RIGHT(_xlfn.TEXTSPLIT(keywords_copy[[#This Row],[processed]], ," "), 1) = "I"))</f>
        <v>0</v>
      </c>
      <c r="N967" cm="1">
        <f t="array" ref="N967">SUM(--(RIGHT(_xlfn.TEXTSPLIT(keywords_copy[[#This Row],[processed]], ," "), 2) = "bl"))</f>
        <v>0</v>
      </c>
      <c r="O967" cm="1">
        <f t="array" ref="O967">SUM(--(ISNUMBER(SEARCH(keywords_copy[[#This Row],[keyword]], keywords_copy[keyword]))))</f>
        <v>1</v>
      </c>
      <c r="P967" t="str" cm="1">
        <f t="array" ref="P967">_xlfn.TEXTJOIN(", ", TRUE, _xlfn._xlws.FILTER(keywords_copy[keyword], ISNUMBER(SEARCH(keywords_copy[[#This Row],[keyword]], keywords_copy[keyword])), ""))</f>
        <v>hint</v>
      </c>
      <c r="Q967" cm="1">
        <f t="array" ref="Q967">SUM(--((_xlfn.REGEXTEST(keywords_copy[keyword], "^" &amp; keywords_copy[[#This Row],[keyword]] &amp; ".*")) * (keywords_copy[keep]=1) ))</f>
        <v>1</v>
      </c>
      <c r="R967" t="str" cm="1">
        <f t="array" ref="R967">_xlfn.TEXTJOIN(", ", TRUE, _xlfn._xlws.FILTER(keywords_copy[keyword], (_xlfn.REGEXTEST(keywords_copy[keyword], "^" &amp; keywords_copy[[#This Row],[keyword]] &amp; ".*")) * (keywords_copy[keep]=1), ""))</f>
        <v>hint</v>
      </c>
      <c r="S967" t="str" cm="1">
        <f t="array" ref="S96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68" spans="1:19" hidden="1" x14ac:dyDescent="0.3">
      <c r="A968" t="str">
        <f>IF(NOT(ISBLANK(keywords_copy[[#This Row],[correct value]])), keywords_copy[[#This Row],[correct value]], keywords_copy[[#This Row],[processed]])</f>
        <v>unavail</v>
      </c>
      <c r="B968">
        <f>LEN(keywords_copy[[#This Row],[keyword]])</f>
        <v>7</v>
      </c>
      <c r="C968">
        <v>0</v>
      </c>
      <c r="D968">
        <v>1</v>
      </c>
      <c r="E968" t="s">
        <v>131</v>
      </c>
      <c r="G968" t="b">
        <f>COUNTA(_xlfn.TEXTSPLIT(keywords_copy[[#This Row],[processed]]," "))=1</f>
        <v>1</v>
      </c>
      <c r="H968" t="s">
        <v>188</v>
      </c>
      <c r="I968" t="s">
        <v>220</v>
      </c>
      <c r="K968" cm="1">
        <f t="array" ref="K968">SUM(--((_xlfn.REGEXTEST(keywords_copy[keyword], "\b" &amp; keywords_copy[[#This Row],[keyword]] &amp; ".*")) * (keywords_copy[keep]=1) * (keywords_copy[QA]=keywords_copy[[#This Row],[QA]]) *  (keywords_copy[Redundant]&lt;&gt;1)))</f>
        <v>1</v>
      </c>
      <c r="L968" t="str" cm="1">
        <f t="array" ref="L968">_xlfn.TEXTJOIN(", ", TRUE, _xlfn._xlws.FILTER(keywords_copy[keyword], (_xlfn.REGEXTEST(keywords_copy[keyword], "\b" &amp; keywords_copy[[#This Row],[keyword]] &amp; ".*")) * (keywords_copy[keep]=1)  * (keywords_copy[QA]=keywords_copy[[#This Row],[QA]]) *  (keywords_copy[Redundant]&lt;&gt;1), ""))</f>
        <v>unavail</v>
      </c>
      <c r="M968" cm="1">
        <f t="array" ref="M968">SUM(--(RIGHT(_xlfn.TEXTSPLIT(keywords_copy[[#This Row],[processed]], ," "), 1) = "I"))</f>
        <v>0</v>
      </c>
      <c r="N968" cm="1">
        <f t="array" ref="N968">SUM(--(RIGHT(_xlfn.TEXTSPLIT(keywords_copy[[#This Row],[processed]], ," "), 2) = "bl"))</f>
        <v>0</v>
      </c>
      <c r="O968" cm="1">
        <f t="array" ref="O968">SUM(--(ISNUMBER(SEARCH(keywords_copy[[#This Row],[keyword]], keywords_copy[keyword]))))</f>
        <v>1</v>
      </c>
      <c r="P968" t="str" cm="1">
        <f t="array" ref="P968">_xlfn.TEXTJOIN(", ", TRUE, _xlfn._xlws.FILTER(keywords_copy[keyword], ISNUMBER(SEARCH(keywords_copy[[#This Row],[keyword]], keywords_copy[keyword])), ""))</f>
        <v>unavail</v>
      </c>
      <c r="Q968" cm="1">
        <f t="array" ref="Q968">SUM(--((_xlfn.REGEXTEST(keywords_copy[keyword], "^" &amp; keywords_copy[[#This Row],[keyword]] &amp; ".*")) * (keywords_copy[keep]=1) ))</f>
        <v>1</v>
      </c>
      <c r="R968" t="str" cm="1">
        <f t="array" ref="R968">_xlfn.TEXTJOIN(", ", TRUE, _xlfn._xlws.FILTER(keywords_copy[keyword], (_xlfn.REGEXTEST(keywords_copy[keyword], "^" &amp; keywords_copy[[#This Row],[keyword]] &amp; ".*")) * (keywords_copy[keep]=1), ""))</f>
        <v>unavail</v>
      </c>
      <c r="S968" t="str" cm="1">
        <f t="array" ref="S968">""""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69" spans="1:19" hidden="1" x14ac:dyDescent="0.3">
      <c r="A969" t="str">
        <f>IF(NOT(ISBLANK(keywords_copy[[#This Row],[correct value]])), keywords_copy[[#This Row],[correct value]], keywords_copy[[#This Row],[processed]])</f>
        <v>undeploy</v>
      </c>
      <c r="B969">
        <f>LEN(keywords_copy[[#This Row],[keyword]])</f>
        <v>8</v>
      </c>
      <c r="C969">
        <v>0</v>
      </c>
      <c r="D969">
        <v>1</v>
      </c>
      <c r="E969" t="s">
        <v>390</v>
      </c>
      <c r="G969" t="b">
        <f>COUNTA(_xlfn.TEXTSPLIT(keywords_copy[[#This Row],[processed]]," "))=1</f>
        <v>1</v>
      </c>
      <c r="H969" t="s">
        <v>300</v>
      </c>
      <c r="I969" s="2" t="s">
        <v>300</v>
      </c>
      <c r="K969" cm="1">
        <f t="array" ref="K969">SUM(--((_xlfn.REGEXTEST(keywords_copy[keyword], "\b" &amp; keywords_copy[[#This Row],[keyword]] &amp; ".*")) * (keywords_copy[keep]=1) * (keywords_copy[QA]=keywords_copy[[#This Row],[QA]]) *  (keywords_copy[Redundant]&lt;&gt;1)))</f>
        <v>1</v>
      </c>
      <c r="L969" t="str" cm="1">
        <f t="array" ref="L969">_xlfn.TEXTJOIN(", ", TRUE, _xlfn._xlws.FILTER(keywords_copy[keyword], (_xlfn.REGEXTEST(keywords_copy[keyword], "\b" &amp; keywords_copy[[#This Row],[keyword]] &amp; ".*")) * (keywords_copy[keep]=1)  * (keywords_copy[QA]=keywords_copy[[#This Row],[QA]]) *  (keywords_copy[Redundant]&lt;&gt;1), ""))</f>
        <v>undeploy</v>
      </c>
      <c r="M969" cm="1">
        <f t="array" ref="M969">SUM(--(RIGHT(_xlfn.TEXTSPLIT(keywords_copy[[#This Row],[processed]], ," "), 1) = "I"))</f>
        <v>0</v>
      </c>
      <c r="N969" cm="1">
        <f t="array" ref="N969">SUM(--(RIGHT(_xlfn.TEXTSPLIT(keywords_copy[[#This Row],[processed]], ," "), 2) = "bl"))</f>
        <v>0</v>
      </c>
      <c r="O969" cm="1">
        <f t="array" ref="O969">SUM(--(ISNUMBER(SEARCH(keywords_copy[[#This Row],[keyword]], keywords_copy[keyword]))))</f>
        <v>1</v>
      </c>
      <c r="P969" t="str" cm="1">
        <f t="array" ref="P969">_xlfn.TEXTJOIN(", ", TRUE, _xlfn._xlws.FILTER(keywords_copy[keyword], ISNUMBER(SEARCH(keywords_copy[[#This Row],[keyword]], keywords_copy[keyword])), ""))</f>
        <v>undeploy</v>
      </c>
      <c r="Q969" cm="1">
        <f t="array" ref="Q969">SUM(--((_xlfn.REGEXTEST(keywords_copy[keyword], "^" &amp; keywords_copy[[#This Row],[keyword]] &amp; ".*")) * (keywords_copy[keep]=1) ))</f>
        <v>1</v>
      </c>
      <c r="R969" t="str" cm="1">
        <f t="array" ref="R969">_xlfn.TEXTJOIN(", ", TRUE, _xlfn._xlws.FILTER(keywords_copy[keyword], (_xlfn.REGEXTEST(keywords_copy[keyword], "^" &amp; keywords_copy[[#This Row],[keyword]] &amp; ".*")) * (keywords_copy[keep]=1), ""))</f>
        <v>undeploy</v>
      </c>
      <c r="S969" t="str" cm="1">
        <f t="array" ref="S969">""""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0" spans="1:19" hidden="1" x14ac:dyDescent="0.3">
      <c r="A970" t="str">
        <f>IF(NOT(ISBLANK(keywords_copy[[#This Row],[correct value]])), keywords_copy[[#This Row],[correct value]], keywords_copy[[#This Row],[processed]])</f>
        <v>under-provis</v>
      </c>
      <c r="B970">
        <f>LEN(keywords_copy[[#This Row],[keyword]])</f>
        <v>12</v>
      </c>
      <c r="C970">
        <v>1</v>
      </c>
      <c r="D970">
        <v>1</v>
      </c>
      <c r="E970" t="s">
        <v>746</v>
      </c>
      <c r="G970" t="b">
        <f>COUNTA(_xlfn.TEXTSPLIT(keywords_copy[[#This Row],[processed]]," "))=1</f>
        <v>1</v>
      </c>
      <c r="H970" t="s">
        <v>696</v>
      </c>
      <c r="I970" s="2" t="s">
        <v>697</v>
      </c>
      <c r="K970" cm="1">
        <f t="array" ref="K970">SUM(--((_xlfn.REGEXTEST(keywords_copy[keyword], "\b" &amp; keywords_copy[[#This Row],[keyword]] &amp; ".*")) * (keywords_copy[keep]=1) * (keywords_copy[QA]=keywords_copy[[#This Row],[QA]]) *  (keywords_copy[Redundant]&lt;&gt;1)))</f>
        <v>1</v>
      </c>
      <c r="L970" t="str" cm="1">
        <f t="array" ref="L970">_xlfn.TEXTJOIN(", ", TRUE, _xlfn._xlws.FILTER(keywords_copy[keyword], (_xlfn.REGEXTEST(keywords_copy[keyword], "\b" &amp; keywords_copy[[#This Row],[keyword]] &amp; ".*")) * (keywords_copy[keep]=1)  * (keywords_copy[QA]=keywords_copy[[#This Row],[QA]]) *  (keywords_copy[Redundant]&lt;&gt;1), ""))</f>
        <v>under-provis</v>
      </c>
      <c r="M970" cm="1">
        <f t="array" ref="M970">SUM(--(RIGHT(_xlfn.TEXTSPLIT(keywords_copy[[#This Row],[processed]], ," "), 1) = "I"))</f>
        <v>0</v>
      </c>
      <c r="N970" cm="1">
        <f t="array" ref="N970">SUM(--(RIGHT(_xlfn.TEXTSPLIT(keywords_copy[[#This Row],[processed]], ," "), 2) = "bl"))</f>
        <v>0</v>
      </c>
      <c r="O970" cm="1">
        <f t="array" ref="O970">SUM(--(ISNUMBER(SEARCH(keywords_copy[[#This Row],[keyword]], keywords_copy[keyword]))))</f>
        <v>1</v>
      </c>
      <c r="P970" t="str" cm="1">
        <f t="array" ref="P970">_xlfn.TEXTJOIN(", ", TRUE, _xlfn._xlws.FILTER(keywords_copy[keyword], ISNUMBER(SEARCH(keywords_copy[[#This Row],[keyword]], keywords_copy[keyword])), ""))</f>
        <v>under-provis</v>
      </c>
      <c r="Q970" cm="1">
        <f t="array" ref="Q970">SUM(--((_xlfn.REGEXTEST(keywords_copy[keyword], "^" &amp; keywords_copy[[#This Row],[keyword]] &amp; ".*")) * (keywords_copy[keep]=1) ))</f>
        <v>1</v>
      </c>
      <c r="R970" t="str" cm="1">
        <f t="array" ref="R970">_xlfn.TEXTJOIN(", ", TRUE, _xlfn._xlws.FILTER(keywords_copy[keyword], (_xlfn.REGEXTEST(keywords_copy[keyword], "^" &amp; keywords_copy[[#This Row],[keyword]] &amp; ".*")) * (keywords_copy[keep]=1), ""))</f>
        <v>under-provis</v>
      </c>
      <c r="S970" t="str" cm="1">
        <f t="array" ref="S97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971" spans="1:19" hidden="1" x14ac:dyDescent="0.3">
      <c r="A971" t="str">
        <f>IF(NOT(ISBLANK(keywords_copy[[#This Row],[correct value]])), keywords_copy[[#This Row],[correct value]], keywords_copy[[#This Row],[processed]])</f>
        <v>unit</v>
      </c>
      <c r="B971">
        <f>LEN(keywords_copy[[#This Row],[keyword]])</f>
        <v>4</v>
      </c>
      <c r="C971">
        <v>0</v>
      </c>
      <c r="D971">
        <v>1</v>
      </c>
      <c r="E971" t="s">
        <v>1262</v>
      </c>
      <c r="G971" t="b">
        <f>COUNTA(_xlfn.TEXTSPLIT(keywords_copy[[#This Row],[processed]]," "))=1</f>
        <v>1</v>
      </c>
      <c r="H971" t="s">
        <v>1204</v>
      </c>
      <c r="I971" s="2" t="s">
        <v>1204</v>
      </c>
      <c r="K971" cm="1">
        <f t="array" ref="K971">SUM(--((_xlfn.REGEXTEST(keywords_copy[keyword], "\b" &amp; keywords_copy[[#This Row],[keyword]] &amp; ".*")) * (keywords_copy[keep]=1) * (keywords_copy[QA]=keywords_copy[[#This Row],[QA]]) *  (keywords_copy[Redundant]&lt;&gt;1)))</f>
        <v>1</v>
      </c>
      <c r="L971" t="str" cm="1">
        <f t="array" ref="L971">_xlfn.TEXTJOIN(", ", TRUE, _xlfn._xlws.FILTER(keywords_copy[keyword], (_xlfn.REGEXTEST(keywords_copy[keyword], "\b" &amp; keywords_copy[[#This Row],[keyword]] &amp; ".*")) * (keywords_copy[keep]=1)  * (keywords_copy[QA]=keywords_copy[[#This Row],[QA]]) *  (keywords_copy[Redundant]&lt;&gt;1), ""))</f>
        <v>unit</v>
      </c>
      <c r="M971" cm="1">
        <f t="array" ref="M971">SUM(--(RIGHT(_xlfn.TEXTSPLIT(keywords_copy[[#This Row],[processed]], ," "), 1) = "I"))</f>
        <v>0</v>
      </c>
      <c r="N971" cm="1">
        <f t="array" ref="N971">SUM(--(RIGHT(_xlfn.TEXTSPLIT(keywords_copy[[#This Row],[processed]], ," "), 2) = "bl"))</f>
        <v>0</v>
      </c>
      <c r="O971" cm="1">
        <f t="array" ref="O971">SUM(--(ISNUMBER(SEARCH(keywords_copy[[#This Row],[keyword]], keywords_copy[keyword]))))</f>
        <v>1</v>
      </c>
      <c r="P971" t="str" cm="1">
        <f t="array" ref="P971">_xlfn.TEXTJOIN(", ", TRUE, _xlfn._xlws.FILTER(keywords_copy[keyword], ISNUMBER(SEARCH(keywords_copy[[#This Row],[keyword]], keywords_copy[keyword])), ""))</f>
        <v>unit</v>
      </c>
      <c r="Q971" cm="1">
        <f t="array" ref="Q971">SUM(--((_xlfn.REGEXTEST(keywords_copy[keyword], "^" &amp; keywords_copy[[#This Row],[keyword]] &amp; ".*")) * (keywords_copy[keep]=1) ))</f>
        <v>1</v>
      </c>
      <c r="R971" t="str" cm="1">
        <f t="array" ref="R971">_xlfn.TEXTJOIN(", ", TRUE, _xlfn._xlws.FILTER(keywords_copy[keyword], (_xlfn.REGEXTEST(keywords_copy[keyword], "^" &amp; keywords_copy[[#This Row],[keyword]] &amp; ".*")) * (keywords_copy[keep]=1), ""))</f>
        <v>unit</v>
      </c>
      <c r="S971" t="str" cm="1">
        <f t="array" ref="S971">""""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72" spans="1:19" hidden="1" x14ac:dyDescent="0.3">
      <c r="A972" t="str">
        <f>IF(NOT(ISBLANK(keywords_copy[[#This Row],[correct value]])), keywords_copy[[#This Row],[correct value]], keywords_copy[[#This Row],[processed]])</f>
        <v>menu</v>
      </c>
      <c r="B972">
        <f>LEN(keywords_copy[[#This Row],[keyword]])</f>
        <v>4</v>
      </c>
      <c r="C972">
        <v>1</v>
      </c>
      <c r="D972">
        <v>1</v>
      </c>
      <c r="E972" t="s">
        <v>1383</v>
      </c>
      <c r="G972" t="b">
        <f>COUNTA(_xlfn.TEXTSPLIT(keywords_copy[[#This Row],[processed]]," "))=1</f>
        <v>1</v>
      </c>
      <c r="H972" t="s">
        <v>1344</v>
      </c>
      <c r="I972" s="2" t="s">
        <v>1345</v>
      </c>
      <c r="K972" cm="1">
        <f t="array" ref="K972">SUM(--((_xlfn.REGEXTEST(keywords_copy[keyword], "\b" &amp; keywords_copy[[#This Row],[keyword]] &amp; ".*")) * (keywords_copy[keep]=1) * (keywords_copy[QA]=keywords_copy[[#This Row],[QA]]) *  (keywords_copy[Redundant]&lt;&gt;1)))</f>
        <v>1</v>
      </c>
      <c r="L972" t="str" cm="1">
        <f t="array" ref="L972">_xlfn.TEXTJOIN(", ", TRUE, _xlfn._xlws.FILTER(keywords_copy[keyword], (_xlfn.REGEXTEST(keywords_copy[keyword], "\b" &amp; keywords_copy[[#This Row],[keyword]] &amp; ".*")) * (keywords_copy[keep]=1)  * (keywords_copy[QA]=keywords_copy[[#This Row],[QA]]) *  (keywords_copy[Redundant]&lt;&gt;1), ""))</f>
        <v>menu</v>
      </c>
      <c r="M972" cm="1">
        <f t="array" ref="M972">SUM(--(RIGHT(_xlfn.TEXTSPLIT(keywords_copy[[#This Row],[processed]], ," "), 1) = "I"))</f>
        <v>0</v>
      </c>
      <c r="N972" cm="1">
        <f t="array" ref="N972">SUM(--(RIGHT(_xlfn.TEXTSPLIT(keywords_copy[[#This Row],[processed]], ," "), 2) = "bl"))</f>
        <v>0</v>
      </c>
      <c r="O972" cm="1">
        <f t="array" ref="O972">SUM(--(ISNUMBER(SEARCH(keywords_copy[[#This Row],[keyword]], keywords_copy[keyword]))))</f>
        <v>1</v>
      </c>
      <c r="P972" t="str" cm="1">
        <f t="array" ref="P972">_xlfn.TEXTJOIN(", ", TRUE, _xlfn._xlws.FILTER(keywords_copy[keyword], ISNUMBER(SEARCH(keywords_copy[[#This Row],[keyword]], keywords_copy[keyword])), ""))</f>
        <v>menu</v>
      </c>
      <c r="Q972" cm="1">
        <f t="array" ref="Q972">SUM(--((_xlfn.REGEXTEST(keywords_copy[keyword], "^" &amp; keywords_copy[[#This Row],[keyword]] &amp; ".*")) * (keywords_copy[keep]=1) ))</f>
        <v>1</v>
      </c>
      <c r="R972" t="str" cm="1">
        <f t="array" ref="R972">_xlfn.TEXTJOIN(", ", TRUE, _xlfn._xlws.FILTER(keywords_copy[keyword], (_xlfn.REGEXTEST(keywords_copy[keyword], "^" &amp; keywords_copy[[#This Row],[keyword]] &amp; ".*")) * (keywords_copy[keep]=1), ""))</f>
        <v>menu</v>
      </c>
      <c r="S972" t="str" cm="1">
        <f t="array" ref="S972">""""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73" spans="1:19" hidden="1" x14ac:dyDescent="0.3">
      <c r="A973" t="str">
        <f>IF(NOT(ISBLANK(keywords_copy[[#This Row],[correct value]])), keywords_copy[[#This Row],[correct value]], keywords_copy[[#This Row],[processed]])</f>
        <v>gsn</v>
      </c>
      <c r="B973">
        <f>LEN(keywords_copy[[#This Row],[keyword]])</f>
        <v>3</v>
      </c>
      <c r="C973">
        <v>1</v>
      </c>
      <c r="D973">
        <v>1</v>
      </c>
      <c r="E973" t="s">
        <v>969</v>
      </c>
      <c r="G973" t="b">
        <f>COUNTA(_xlfn.TEXTSPLIT(keywords_copy[[#This Row],[processed]]," "))=1</f>
        <v>1</v>
      </c>
      <c r="H973" t="s">
        <v>915</v>
      </c>
      <c r="I973" s="2" t="s">
        <v>916</v>
      </c>
      <c r="K973" cm="1">
        <f t="array" ref="K973">SUM(--((_xlfn.REGEXTEST(keywords_copy[keyword], "\b" &amp; keywords_copy[[#This Row],[keyword]] &amp; ".*")) * (keywords_copy[keep]=1) * (keywords_copy[QA]=keywords_copy[[#This Row],[QA]]) *  (keywords_copy[Redundant]&lt;&gt;1)))</f>
        <v>1</v>
      </c>
      <c r="L973" t="str" cm="1">
        <f t="array" ref="L973">_xlfn.TEXTJOIN(", ", TRUE, _xlfn._xlws.FILTER(keywords_copy[keyword], (_xlfn.REGEXTEST(keywords_copy[keyword], "\b" &amp; keywords_copy[[#This Row],[keyword]] &amp; ".*")) * (keywords_copy[keep]=1)  * (keywords_copy[QA]=keywords_copy[[#This Row],[QA]]) *  (keywords_copy[Redundant]&lt;&gt;1), ""))</f>
        <v>gsn</v>
      </c>
      <c r="M973" cm="1">
        <f t="array" ref="M973">SUM(--(RIGHT(_xlfn.TEXTSPLIT(keywords_copy[[#This Row],[processed]], ," "), 1) = "I"))</f>
        <v>0</v>
      </c>
      <c r="N973" cm="1">
        <f t="array" ref="N973">SUM(--(RIGHT(_xlfn.TEXTSPLIT(keywords_copy[[#This Row],[processed]], ," "), 2) = "bl"))</f>
        <v>0</v>
      </c>
      <c r="O973" cm="1">
        <f t="array" ref="O973">SUM(--(ISNUMBER(SEARCH(keywords_copy[[#This Row],[keyword]], keywords_copy[keyword]))))</f>
        <v>2</v>
      </c>
      <c r="P973" t="str" cm="1">
        <f t="array" ref="P973">_xlfn.TEXTJOIN(", ", TRUE, _xlfn._xlws.FILTER(keywords_copy[keyword], ISNUMBER(SEARCH(keywords_copy[[#This Row],[keyword]], keywords_copy[keyword])), ""))</f>
        <v>gsn diagram, gsn</v>
      </c>
      <c r="Q973" cm="1">
        <f t="array" ref="Q973">SUM(--((_xlfn.REGEXTEST(keywords_copy[keyword], "^" &amp; keywords_copy[[#This Row],[keyword]] &amp; ".*")) * (keywords_copy[keep]=1) ))</f>
        <v>2</v>
      </c>
      <c r="R973" t="str" cm="1">
        <f t="array" ref="R973">_xlfn.TEXTJOIN(", ", TRUE, _xlfn._xlws.FILTER(keywords_copy[keyword], (_xlfn.REGEXTEST(keywords_copy[keyword], "^" &amp; keywords_copy[[#This Row],[keyword]] &amp; ".*")) * (keywords_copy[keep]=1), ""))</f>
        <v>gsn diagram, gsn</v>
      </c>
      <c r="S973" t="str" cm="1">
        <f t="array" ref="S973">""""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74" spans="1:19" hidden="1" x14ac:dyDescent="0.3">
      <c r="A974" t="str">
        <f>IF(NOT(ISBLANK(keywords_copy[[#This Row],[correct value]])), keywords_copy[[#This Row],[correct value]], keywords_copy[[#This Row],[processed]])</f>
        <v>log</v>
      </c>
      <c r="B974">
        <f>LEN(keywords_copy[[#This Row],[keyword]])</f>
        <v>3</v>
      </c>
      <c r="C974">
        <v>0</v>
      </c>
      <c r="D974">
        <v>1</v>
      </c>
      <c r="E974" t="s">
        <v>1262</v>
      </c>
      <c r="G974" t="b">
        <f>COUNTA(_xlfn.TEXTSPLIT(keywords_copy[[#This Row],[processed]]," "))=1</f>
        <v>1</v>
      </c>
      <c r="H974" t="s">
        <v>305</v>
      </c>
      <c r="I974" s="2" t="s">
        <v>305</v>
      </c>
      <c r="K974" cm="1">
        <f t="array" ref="K974">SUM(--((_xlfn.REGEXTEST(keywords_copy[keyword], "\b" &amp; keywords_copy[[#This Row],[keyword]] &amp; ".*")) * (keywords_copy[keep]=1) * (keywords_copy[QA]=keywords_copy[[#This Row],[QA]]) *  (keywords_copy[Redundant]&lt;&gt;1)))</f>
        <v>1</v>
      </c>
      <c r="L974" t="str" cm="1">
        <f t="array" ref="L974">_xlfn.TEXTJOIN(", ", TRUE, _xlfn._xlws.FILTER(keywords_copy[keyword], (_xlfn.REGEXTEST(keywords_copy[keyword], "\b" &amp; keywords_copy[[#This Row],[keyword]] &amp; ".*")) * (keywords_copy[keep]=1)  * (keywords_copy[QA]=keywords_copy[[#This Row],[QA]]) *  (keywords_copy[Redundant]&lt;&gt;1), ""))</f>
        <v>log</v>
      </c>
      <c r="M974" cm="1">
        <f t="array" ref="M974">SUM(--(RIGHT(_xlfn.TEXTSPLIT(keywords_copy[[#This Row],[processed]], ," "), 1) = "I"))</f>
        <v>0</v>
      </c>
      <c r="N974" cm="1">
        <f t="array" ref="N974">SUM(--(RIGHT(_xlfn.TEXTSPLIT(keywords_copy[[#This Row],[processed]], ," "), 2) = "bl"))</f>
        <v>0</v>
      </c>
      <c r="O974" cm="1">
        <f t="array" ref="O974">SUM(--(ISNUMBER(SEARCH(keywords_copy[[#This Row],[keyword]], keywords_copy[keyword]))))</f>
        <v>8</v>
      </c>
      <c r="P974" t="str" cm="1">
        <f t="array" ref="P974">_xlfn.TEXTJOIN(", ", TRUE, _xlfn._xlws.FILTER(keywords_copy[keyword], ISNUMBER(SEARCH(keywords_copy[[#This Row],[keyword]], keywords_copy[keyword])), ""))</f>
        <v>controltopolog, topolog model, log, dialog, ontolog, log, log, log</v>
      </c>
      <c r="Q974" cm="1">
        <f t="array" ref="Q974">SUM(--((_xlfn.REGEXTEST(keywords_copy[keyword], "^" &amp; keywords_copy[[#This Row],[keyword]] &amp; ".*")) * (keywords_copy[keep]=1) ))</f>
        <v>4</v>
      </c>
      <c r="R974" t="str" cm="1">
        <f t="array" ref="R974">_xlfn.TEXTJOIN(", ", TRUE, _xlfn._xlws.FILTER(keywords_copy[keyword], (_xlfn.REGEXTEST(keywords_copy[keyword], "^" &amp; keywords_copy[[#This Row],[keyword]] &amp; ".*")) * (keywords_copy[keep]=1), ""))</f>
        <v>log, log, log, log</v>
      </c>
      <c r="S974" t="str" cm="1">
        <f t="array" ref="S974">""""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75" spans="1:19" hidden="1" x14ac:dyDescent="0.3">
      <c r="A975" t="str">
        <f>IF(NOT(ISBLANK(keywords_copy[[#This Row],[correct value]])), keywords_copy[[#This Row],[correct value]], keywords_copy[[#This Row],[processed]])</f>
        <v>unload</v>
      </c>
      <c r="B975">
        <f>LEN(keywords_copy[[#This Row],[keyword]])</f>
        <v>6</v>
      </c>
      <c r="C975">
        <v>1</v>
      </c>
      <c r="D975">
        <v>1</v>
      </c>
      <c r="E975" t="s">
        <v>390</v>
      </c>
      <c r="G975" t="b">
        <f>COUNTA(_xlfn.TEXTSPLIT(keywords_copy[[#This Row],[processed]]," "))=1</f>
        <v>1</v>
      </c>
      <c r="H975" t="s">
        <v>318</v>
      </c>
      <c r="I975" s="2" t="s">
        <v>319</v>
      </c>
      <c r="K975" cm="1">
        <f t="array" ref="K975">SUM(--((_xlfn.REGEXTEST(keywords_copy[keyword], "\b" &amp; keywords_copy[[#This Row],[keyword]] &amp; ".*")) * (keywords_copy[keep]=1) * (keywords_copy[QA]=keywords_copy[[#This Row],[QA]]) *  (keywords_copy[Redundant]&lt;&gt;1)))</f>
        <v>1</v>
      </c>
      <c r="L975" t="str" cm="1">
        <f t="array" ref="L975">_xlfn.TEXTJOIN(", ", TRUE, _xlfn._xlws.FILTER(keywords_copy[keyword], (_xlfn.REGEXTEST(keywords_copy[keyword], "\b" &amp; keywords_copy[[#This Row],[keyword]] &amp; ".*")) * (keywords_copy[keep]=1)  * (keywords_copy[QA]=keywords_copy[[#This Row],[QA]]) *  (keywords_copy[Redundant]&lt;&gt;1), ""))</f>
        <v>unload</v>
      </c>
      <c r="M975" cm="1">
        <f t="array" ref="M975">SUM(--(RIGHT(_xlfn.TEXTSPLIT(keywords_copy[[#This Row],[processed]], ," "), 1) = "I"))</f>
        <v>0</v>
      </c>
      <c r="N975" cm="1">
        <f t="array" ref="N975">SUM(--(RIGHT(_xlfn.TEXTSPLIT(keywords_copy[[#This Row],[processed]], ," "), 2) = "bl"))</f>
        <v>0</v>
      </c>
      <c r="O975" cm="1">
        <f t="array" ref="O975">SUM(--(ISNUMBER(SEARCH(keywords_copy[[#This Row],[keyword]], keywords_copy[keyword]))))</f>
        <v>1</v>
      </c>
      <c r="P975" t="str" cm="1">
        <f t="array" ref="P975">_xlfn.TEXTJOIN(", ", TRUE, _xlfn._xlws.FILTER(keywords_copy[keyword], ISNUMBER(SEARCH(keywords_copy[[#This Row],[keyword]], keywords_copy[keyword])), ""))</f>
        <v>unload</v>
      </c>
      <c r="Q975" cm="1">
        <f t="array" ref="Q975">SUM(--((_xlfn.REGEXTEST(keywords_copy[keyword], "^" &amp; keywords_copy[[#This Row],[keyword]] &amp; ".*")) * (keywords_copy[keep]=1) ))</f>
        <v>1</v>
      </c>
      <c r="R975" t="str" cm="1">
        <f t="array" ref="R975">_xlfn.TEXTJOIN(", ", TRUE, _xlfn._xlws.FILTER(keywords_copy[keyword], (_xlfn.REGEXTEST(keywords_copy[keyword], "^" &amp; keywords_copy[[#This Row],[keyword]] &amp; ".*")) * (keywords_copy[keep]=1), ""))</f>
        <v>unload</v>
      </c>
      <c r="S975" t="str" cm="1">
        <f t="array" ref="S975">""""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6" spans="1:19" hidden="1" x14ac:dyDescent="0.3">
      <c r="A976" t="str">
        <f>IF(NOT(ISBLANK(keywords_copy[[#This Row],[correct value]])), keywords_copy[[#This Row],[correct value]], keywords_copy[[#This Row],[processed]])</f>
        <v>hot</v>
      </c>
      <c r="B976">
        <f>LEN(keywords_copy[[#This Row],[keyword]])</f>
        <v>3</v>
      </c>
      <c r="C976">
        <v>0</v>
      </c>
      <c r="D976">
        <v>1</v>
      </c>
      <c r="E976" t="s">
        <v>969</v>
      </c>
      <c r="G976" t="b">
        <f>COUNTA(_xlfn.TEXTSPLIT(keywords_copy[[#This Row],[processed]]," "))=1</f>
        <v>1</v>
      </c>
      <c r="H976" t="s">
        <v>912</v>
      </c>
      <c r="I976" s="2" t="s">
        <v>912</v>
      </c>
      <c r="K976" cm="1">
        <f t="array" ref="K976">SUM(--((_xlfn.REGEXTEST(keywords_copy[keyword], "\b" &amp; keywords_copy[[#This Row],[keyword]] &amp; ".*")) * (keywords_copy[keep]=1) * (keywords_copy[QA]=keywords_copy[[#This Row],[QA]]) *  (keywords_copy[Redundant]&lt;&gt;1)))</f>
        <v>1</v>
      </c>
      <c r="L976" t="str" cm="1">
        <f t="array" ref="L976">_xlfn.TEXTJOIN(", ", TRUE, _xlfn._xlws.FILTER(keywords_copy[keyword], (_xlfn.REGEXTEST(keywords_copy[keyword], "\b" &amp; keywords_copy[[#This Row],[keyword]] &amp; ".*")) * (keywords_copy[keep]=1)  * (keywords_copy[QA]=keywords_copy[[#This Row],[QA]]) *  (keywords_copy[Redundant]&lt;&gt;1), ""))</f>
        <v>hot</v>
      </c>
      <c r="M976" cm="1">
        <f t="array" ref="M976">SUM(--(RIGHT(_xlfn.TEXTSPLIT(keywords_copy[[#This Row],[processed]], ," "), 1) = "I"))</f>
        <v>0</v>
      </c>
      <c r="N976" cm="1">
        <f t="array" ref="N976">SUM(--(RIGHT(_xlfn.TEXTSPLIT(keywords_copy[[#This Row],[processed]], ," "), 2) = "bl"))</f>
        <v>0</v>
      </c>
      <c r="O976" cm="1">
        <f t="array" ref="O976">SUM(--(ISNUMBER(SEARCH(keywords_copy[[#This Row],[keyword]], keywords_copy[keyword]))))</f>
        <v>4</v>
      </c>
      <c r="P976" t="str" cm="1">
        <f t="array" ref="P976">_xlfn.TEXTJOIN(", ", TRUE, _xlfn._xlws.FILTER(keywords_copy[keyword], ISNUMBER(SEARCH(keywords_copy[[#This Row],[keyword]], keywords_copy[keyword])), ""))</f>
        <v>hot swap, hotfix, snapshot, hot</v>
      </c>
      <c r="Q976" cm="1">
        <f t="array" ref="Q976">SUM(--((_xlfn.REGEXTEST(keywords_copy[keyword], "^" &amp; keywords_copy[[#This Row],[keyword]] &amp; ".*")) * (keywords_copy[keep]=1) ))</f>
        <v>1</v>
      </c>
      <c r="R976" t="str" cm="1">
        <f t="array" ref="R976">_xlfn.TEXTJOIN(", ", TRUE, _xlfn._xlws.FILTER(keywords_copy[keyword], (_xlfn.REGEXTEST(keywords_copy[keyword], "^" &amp; keywords_copy[[#This Row],[keyword]] &amp; ".*")) * (keywords_copy[keep]=1), ""))</f>
        <v>hot</v>
      </c>
      <c r="S976" t="str" cm="1">
        <f t="array" ref="S976">""""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77" spans="1:19" hidden="1" x14ac:dyDescent="0.3">
      <c r="A977" t="str">
        <f>IF(NOT(ISBLANK(keywords_copy[[#This Row],[correct value]])), keywords_copy[[#This Row],[correct value]], keywords_copy[[#This Row],[processed]])</f>
        <v>updat</v>
      </c>
      <c r="B977">
        <f>LEN(keywords_copy[[#This Row],[keyword]])</f>
        <v>5</v>
      </c>
      <c r="C977">
        <v>0</v>
      </c>
      <c r="D977">
        <v>1</v>
      </c>
      <c r="E977" t="s">
        <v>390</v>
      </c>
      <c r="G977" t="b">
        <f>COUNTA(_xlfn.TEXTSPLIT(keywords_copy[[#This Row],[processed]]," "))=1</f>
        <v>1</v>
      </c>
      <c r="H977" t="s">
        <v>259</v>
      </c>
      <c r="I977" s="2" t="s">
        <v>260</v>
      </c>
      <c r="K977" cm="1">
        <f t="array" ref="K977">SUM(--((_xlfn.REGEXTEST(keywords_copy[keyword], "\b" &amp; keywords_copy[[#This Row],[keyword]] &amp; ".*")) * (keywords_copy[keep]=1) * (keywords_copy[QA]=keywords_copy[[#This Row],[QA]]) *  (keywords_copy[Redundant]&lt;&gt;1)))</f>
        <v>1</v>
      </c>
      <c r="L977" t="str" cm="1">
        <f t="array" ref="L977">_xlfn.TEXTJOIN(", ", TRUE, _xlfn._xlws.FILTER(keywords_copy[keyword], (_xlfn.REGEXTEST(keywords_copy[keyword], "\b" &amp; keywords_copy[[#This Row],[keyword]] &amp; ".*")) * (keywords_copy[keep]=1)  * (keywords_copy[QA]=keywords_copy[[#This Row],[QA]]) *  (keywords_copy[Redundant]&lt;&gt;1), ""))</f>
        <v>updat</v>
      </c>
      <c r="M977" cm="1">
        <f t="array" ref="M977">SUM(--(RIGHT(_xlfn.TEXTSPLIT(keywords_copy[[#This Row],[processed]], ," "), 1) = "I"))</f>
        <v>0</v>
      </c>
      <c r="N977" cm="1">
        <f t="array" ref="N977">SUM(--(RIGHT(_xlfn.TEXTSPLIT(keywords_copy[[#This Row],[processed]], ," "), 2) = "bl"))</f>
        <v>0</v>
      </c>
      <c r="O977" cm="1">
        <f t="array" ref="O977">SUM(--(ISNUMBER(SEARCH(keywords_copy[[#This Row],[keyword]], keywords_copy[keyword]))))</f>
        <v>3</v>
      </c>
      <c r="P977" t="str" cm="1">
        <f t="array" ref="P977">_xlfn.TEXTJOIN(", ", TRUE, _xlfn._xlws.FILTER(keywords_copy[keyword], ISNUMBER(SEARCH(keywords_copy[[#This Row],[keyword]], keywords_copy[keyword])), ""))</f>
        <v>updat, updat, updat</v>
      </c>
      <c r="Q977" cm="1">
        <f t="array" ref="Q977">SUM(--((_xlfn.REGEXTEST(keywords_copy[keyword], "^" &amp; keywords_copy[[#This Row],[keyword]] &amp; ".*")) * (keywords_copy[keep]=1) ))</f>
        <v>3</v>
      </c>
      <c r="R977" t="str" cm="1">
        <f t="array" ref="R977">_xlfn.TEXTJOIN(", ", TRUE, _xlfn._xlws.FILTER(keywords_copy[keyword], (_xlfn.REGEXTEST(keywords_copy[keyword], "^" &amp; keywords_copy[[#This Row],[keyword]] &amp; ".*")) * (keywords_copy[keep]=1), ""))</f>
        <v>updat, updat, updat</v>
      </c>
      <c r="S977" t="str" cm="1">
        <f t="array" ref="S977">""""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78" spans="1:19" hidden="1" x14ac:dyDescent="0.3">
      <c r="A978" t="str">
        <f>IF(NOT(ISBLANK(keywords_copy[[#This Row],[correct value]])), keywords_copy[[#This Row],[correct value]], keywords_copy[[#This Row],[processed]])</f>
        <v>log</v>
      </c>
      <c r="B978">
        <f>LEN(keywords_copy[[#This Row],[keyword]])</f>
        <v>3</v>
      </c>
      <c r="C978">
        <v>0</v>
      </c>
      <c r="D978">
        <v>1</v>
      </c>
      <c r="E978" t="s">
        <v>969</v>
      </c>
      <c r="G978" t="b">
        <f>COUNTA(_xlfn.TEXTSPLIT(keywords_copy[[#This Row],[processed]]," "))=1</f>
        <v>1</v>
      </c>
      <c r="H978" t="s">
        <v>305</v>
      </c>
      <c r="I978" s="2" t="s">
        <v>305</v>
      </c>
      <c r="K978" cm="1">
        <f t="array" ref="K978">SUM(--((_xlfn.REGEXTEST(keywords_copy[keyword], "\b" &amp; keywords_copy[[#This Row],[keyword]] &amp; ".*")) * (keywords_copy[keep]=1) * (keywords_copy[QA]=keywords_copy[[#This Row],[QA]]) *  (keywords_copy[Redundant]&lt;&gt;1)))</f>
        <v>1</v>
      </c>
      <c r="L978" t="str" cm="1">
        <f t="array" ref="L978">_xlfn.TEXTJOIN(", ", TRUE, _xlfn._xlws.FILTER(keywords_copy[keyword], (_xlfn.REGEXTEST(keywords_copy[keyword], "\b" &amp; keywords_copy[[#This Row],[keyword]] &amp; ".*")) * (keywords_copy[keep]=1)  * (keywords_copy[QA]=keywords_copy[[#This Row],[QA]]) *  (keywords_copy[Redundant]&lt;&gt;1), ""))</f>
        <v>log</v>
      </c>
      <c r="M978" cm="1">
        <f t="array" ref="M978">SUM(--(RIGHT(_xlfn.TEXTSPLIT(keywords_copy[[#This Row],[processed]], ," "), 1) = "I"))</f>
        <v>0</v>
      </c>
      <c r="N978" cm="1">
        <f t="array" ref="N978">SUM(--(RIGHT(_xlfn.TEXTSPLIT(keywords_copy[[#This Row],[processed]], ," "), 2) = "bl"))</f>
        <v>0</v>
      </c>
      <c r="O978" cm="1">
        <f t="array" ref="O978">SUM(--(ISNUMBER(SEARCH(keywords_copy[[#This Row],[keyword]], keywords_copy[keyword]))))</f>
        <v>8</v>
      </c>
      <c r="P978" t="str" cm="1">
        <f t="array" ref="P978">_xlfn.TEXTJOIN(", ", TRUE, _xlfn._xlws.FILTER(keywords_copy[keyword], ISNUMBER(SEARCH(keywords_copy[[#This Row],[keyword]], keywords_copy[keyword])), ""))</f>
        <v>controltopolog, topolog model, log, dialog, ontolog, log, log, log</v>
      </c>
      <c r="Q978" cm="1">
        <f t="array" ref="Q978">SUM(--((_xlfn.REGEXTEST(keywords_copy[keyword], "^" &amp; keywords_copy[[#This Row],[keyword]] &amp; ".*")) * (keywords_copy[keep]=1) ))</f>
        <v>4</v>
      </c>
      <c r="R978" t="str" cm="1">
        <f t="array" ref="R978">_xlfn.TEXTJOIN(", ", TRUE, _xlfn._xlws.FILTER(keywords_copy[keyword], (_xlfn.REGEXTEST(keywords_copy[keyword], "^" &amp; keywords_copy[[#This Row],[keyword]] &amp; ".*")) * (keywords_copy[keep]=1), ""))</f>
        <v>log, log, log, log</v>
      </c>
      <c r="S978" t="str" cm="1">
        <f t="array" ref="S978">""""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79" spans="1:19" hidden="1" x14ac:dyDescent="0.3">
      <c r="A979" t="str">
        <f>IF(NOT(ISBLANK(keywords_copy[[#This Row],[correct value]])), keywords_copy[[#This Row],[correct value]], keywords_copy[[#This Row],[processed]])</f>
        <v>rsa</v>
      </c>
      <c r="B979">
        <f>LEN(keywords_copy[[#This Row],[keyword]])</f>
        <v>3</v>
      </c>
      <c r="C979">
        <v>1</v>
      </c>
      <c r="D979">
        <v>1</v>
      </c>
      <c r="E979" t="s">
        <v>1184</v>
      </c>
      <c r="G979" t="b">
        <f>COUNTA(_xlfn.TEXTSPLIT(keywords_copy[[#This Row],[processed]]," "))=1</f>
        <v>1</v>
      </c>
      <c r="H979" t="s">
        <v>1157</v>
      </c>
      <c r="I979" s="2" t="s">
        <v>1157</v>
      </c>
      <c r="K979" cm="1">
        <f t="array" ref="K979">SUM(--((_xlfn.REGEXTEST(keywords_copy[keyword], "\b" &amp; keywords_copy[[#This Row],[keyword]] &amp; ".*")) * (keywords_copy[keep]=1) * (keywords_copy[QA]=keywords_copy[[#This Row],[QA]]) *  (keywords_copy[Redundant]&lt;&gt;1)))</f>
        <v>1</v>
      </c>
      <c r="L979" t="str" cm="1">
        <f t="array" ref="L979">_xlfn.TEXTJOIN(", ", TRUE, _xlfn._xlws.FILTER(keywords_copy[keyword], (_xlfn.REGEXTEST(keywords_copy[keyword], "\b" &amp; keywords_copy[[#This Row],[keyword]] &amp; ".*")) * (keywords_copy[keep]=1)  * (keywords_copy[QA]=keywords_copy[[#This Row],[QA]]) *  (keywords_copy[Redundant]&lt;&gt;1), ""))</f>
        <v>rsa</v>
      </c>
      <c r="M979" cm="1">
        <f t="array" ref="M979">SUM(--(RIGHT(_xlfn.TEXTSPLIT(keywords_copy[[#This Row],[processed]], ," "), 1) = "I"))</f>
        <v>0</v>
      </c>
      <c r="N979" cm="1">
        <f t="array" ref="N979">SUM(--(RIGHT(_xlfn.TEXTSPLIT(keywords_copy[[#This Row],[processed]], ," "), 2) = "bl"))</f>
        <v>0</v>
      </c>
      <c r="O979" cm="1">
        <f t="array" ref="O979">SUM(--(ISNUMBER(SEARCH(keywords_copy[[#This Row],[keyword]], keywords_copy[keyword]))))</f>
        <v>2</v>
      </c>
      <c r="P979" t="str" cm="1">
        <f t="array" ref="P979">_xlfn.TEXTJOIN(", ", TRUE, _xlfn._xlws.FILTER(keywords_copy[keyword], ISNUMBER(SEARCH(keywords_copy[[#This Row],[keyword]], keywords_copy[keyword])), ""))</f>
        <v>adversar, rsa</v>
      </c>
      <c r="Q979" cm="1">
        <f t="array" ref="Q979">SUM(--((_xlfn.REGEXTEST(keywords_copy[keyword], "^" &amp; keywords_copy[[#This Row],[keyword]] &amp; ".*")) * (keywords_copy[keep]=1) ))</f>
        <v>1</v>
      </c>
      <c r="R979" t="str" cm="1">
        <f t="array" ref="R979">_xlfn.TEXTJOIN(", ", TRUE, _xlfn._xlws.FILTER(keywords_copy[keyword], (_xlfn.REGEXTEST(keywords_copy[keyword], "^" &amp; keywords_copy[[#This Row],[keyword]] &amp; ".*")) * (keywords_copy[keep]=1), ""))</f>
        <v>rsa</v>
      </c>
      <c r="S979" t="str" cm="1">
        <f t="array" ref="S979">""""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80" spans="1:19" hidden="1" x14ac:dyDescent="0.3">
      <c r="A980" t="str">
        <f>IF(NOT(ISBLANK(keywords_copy[[#This Row],[correct value]])), keywords_copy[[#This Row],[correct value]], keywords_copy[[#This Row],[processed]])</f>
        <v>upgrad</v>
      </c>
      <c r="B980">
        <f>LEN(keywords_copy[[#This Row],[keyword]])</f>
        <v>6</v>
      </c>
      <c r="C980">
        <v>0</v>
      </c>
      <c r="D980">
        <v>1</v>
      </c>
      <c r="E980" t="s">
        <v>390</v>
      </c>
      <c r="G980" t="b">
        <f>COUNTA(_xlfn.TEXTSPLIT(keywords_copy[[#This Row],[processed]]," "))=1</f>
        <v>1</v>
      </c>
      <c r="H980" t="s">
        <v>264</v>
      </c>
      <c r="I980" s="2" t="s">
        <v>265</v>
      </c>
      <c r="K980" cm="1">
        <f t="array" ref="K980">SUM(--((_xlfn.REGEXTEST(keywords_copy[keyword], "\b" &amp; keywords_copy[[#This Row],[keyword]] &amp; ".*")) * (keywords_copy[keep]=1) * (keywords_copy[QA]=keywords_copy[[#This Row],[QA]]) *  (keywords_copy[Redundant]&lt;&gt;1)))</f>
        <v>1</v>
      </c>
      <c r="L980" t="str" cm="1">
        <f t="array" ref="L980">_xlfn.TEXTJOIN(", ", TRUE, _xlfn._xlws.FILTER(keywords_copy[keyword], (_xlfn.REGEXTEST(keywords_copy[keyword], "\b" &amp; keywords_copy[[#This Row],[keyword]] &amp; ".*")) * (keywords_copy[keep]=1)  * (keywords_copy[QA]=keywords_copy[[#This Row],[QA]]) *  (keywords_copy[Redundant]&lt;&gt;1), ""))</f>
        <v>upgrad</v>
      </c>
      <c r="M980" cm="1">
        <f t="array" ref="M980">SUM(--(RIGHT(_xlfn.TEXTSPLIT(keywords_copy[[#This Row],[processed]], ," "), 1) = "I"))</f>
        <v>0</v>
      </c>
      <c r="N980" cm="1">
        <f t="array" ref="N980">SUM(--(RIGHT(_xlfn.TEXTSPLIT(keywords_copy[[#This Row],[processed]], ," "), 2) = "bl"))</f>
        <v>0</v>
      </c>
      <c r="O980" cm="1">
        <f t="array" ref="O980">SUM(--(ISNUMBER(SEARCH(keywords_copy[[#This Row],[keyword]], keywords_copy[keyword]))))</f>
        <v>2</v>
      </c>
      <c r="P980" t="str" cm="1">
        <f t="array" ref="P980">_xlfn.TEXTJOIN(", ", TRUE, _xlfn._xlws.FILTER(keywords_copy[keyword], ISNUMBER(SEARCH(keywords_copy[[#This Row],[keyword]], keywords_copy[keyword])), ""))</f>
        <v>upgrad, upgrad</v>
      </c>
      <c r="Q980" cm="1">
        <f t="array" ref="Q980">SUM(--((_xlfn.REGEXTEST(keywords_copy[keyword], "^" &amp; keywords_copy[[#This Row],[keyword]] &amp; ".*")) * (keywords_copy[keep]=1) ))</f>
        <v>2</v>
      </c>
      <c r="R980" t="str" cm="1">
        <f t="array" ref="R980">_xlfn.TEXTJOIN(", ", TRUE, _xlfn._xlws.FILTER(keywords_copy[keyword], (_xlfn.REGEXTEST(keywords_copy[keyword], "^" &amp; keywords_copy[[#This Row],[keyword]] &amp; ".*")) * (keywords_copy[keep]=1), ""))</f>
        <v>upgrad, upgrad</v>
      </c>
      <c r="S980" t="str" cm="1">
        <f t="array" ref="S980">""""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81" spans="1:19" hidden="1" x14ac:dyDescent="0.3">
      <c r="A981" t="str">
        <f>IF(NOT(ISBLANK(keywords_copy[[#This Row],[correct value]])), keywords_copy[[#This Row],[correct value]], keywords_copy[[#This Row],[processed]])</f>
        <v>upgrad</v>
      </c>
      <c r="B981">
        <f>LEN(keywords_copy[[#This Row],[keyword]])</f>
        <v>6</v>
      </c>
      <c r="C981">
        <v>0</v>
      </c>
      <c r="D981">
        <v>1</v>
      </c>
      <c r="E981" t="s">
        <v>541</v>
      </c>
      <c r="G981" t="b">
        <f>COUNTA(_xlfn.TEXTSPLIT(keywords_copy[[#This Row],[processed]]," "))=1</f>
        <v>1</v>
      </c>
      <c r="H981" t="s">
        <v>264</v>
      </c>
      <c r="I981" s="2" t="s">
        <v>264</v>
      </c>
      <c r="K981" cm="1">
        <f t="array" ref="K981">SUM(--((_xlfn.REGEXTEST(keywords_copy[keyword], "\b" &amp; keywords_copy[[#This Row],[keyword]] &amp; ".*")) * (keywords_copy[keep]=1) * (keywords_copy[QA]=keywords_copy[[#This Row],[QA]]) *  (keywords_copy[Redundant]&lt;&gt;1)))</f>
        <v>1</v>
      </c>
      <c r="L981" t="str" cm="1">
        <f t="array" ref="L981">_xlfn.TEXTJOIN(", ", TRUE, _xlfn._xlws.FILTER(keywords_copy[keyword], (_xlfn.REGEXTEST(keywords_copy[keyword], "\b" &amp; keywords_copy[[#This Row],[keyword]] &amp; ".*")) * (keywords_copy[keep]=1)  * (keywords_copy[QA]=keywords_copy[[#This Row],[QA]]) *  (keywords_copy[Redundant]&lt;&gt;1), ""))</f>
        <v>upgrad</v>
      </c>
      <c r="M981" cm="1">
        <f t="array" ref="M981">SUM(--(RIGHT(_xlfn.TEXTSPLIT(keywords_copy[[#This Row],[processed]], ," "), 1) = "I"))</f>
        <v>0</v>
      </c>
      <c r="N981" cm="1">
        <f t="array" ref="N981">SUM(--(RIGHT(_xlfn.TEXTSPLIT(keywords_copy[[#This Row],[processed]], ," "), 2) = "bl"))</f>
        <v>0</v>
      </c>
      <c r="O981" cm="1">
        <f t="array" ref="O981">SUM(--(ISNUMBER(SEARCH(keywords_copy[[#This Row],[keyword]], keywords_copy[keyword]))))</f>
        <v>2</v>
      </c>
      <c r="P981" t="str" cm="1">
        <f t="array" ref="P981">_xlfn.TEXTJOIN(", ", TRUE, _xlfn._xlws.FILTER(keywords_copy[keyword], ISNUMBER(SEARCH(keywords_copy[[#This Row],[keyword]], keywords_copy[keyword])), ""))</f>
        <v>upgrad, upgrad</v>
      </c>
      <c r="Q981" cm="1">
        <f t="array" ref="Q981">SUM(--((_xlfn.REGEXTEST(keywords_copy[keyword], "^" &amp; keywords_copy[[#This Row],[keyword]] &amp; ".*")) * (keywords_copy[keep]=1) ))</f>
        <v>2</v>
      </c>
      <c r="R981" t="str" cm="1">
        <f t="array" ref="R981">_xlfn.TEXTJOIN(", ", TRUE, _xlfn._xlws.FILTER(keywords_copy[keyword], (_xlfn.REGEXTEST(keywords_copy[keyword], "^" &amp; keywords_copy[[#This Row],[keyword]] &amp; ".*")) * (keywords_copy[keep]=1), ""))</f>
        <v>upgrad, upgrad</v>
      </c>
      <c r="S981" t="str" cm="1">
        <f t="array" ref="S981">""""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82" spans="1:19" hidden="1" x14ac:dyDescent="0.3">
      <c r="A982" t="str">
        <f>IF(NOT(ISBLANK(keywords_copy[[#This Row],[correct value]])), keywords_copy[[#This Row],[correct value]], keywords_copy[[#This Row],[processed]])</f>
        <v>uptim</v>
      </c>
      <c r="B982">
        <f>LEN(keywords_copy[[#This Row],[keyword]])</f>
        <v>5</v>
      </c>
      <c r="C982">
        <v>0</v>
      </c>
      <c r="D982">
        <v>1</v>
      </c>
      <c r="E982" t="s">
        <v>131</v>
      </c>
      <c r="G982" t="b">
        <f>COUNTA(_xlfn.TEXTSPLIT(keywords_copy[[#This Row],[processed]]," "))=1</f>
        <v>1</v>
      </c>
      <c r="H982" t="s">
        <v>175</v>
      </c>
      <c r="I982" t="s">
        <v>213</v>
      </c>
      <c r="K982" cm="1">
        <f t="array" ref="K982">SUM(--((_xlfn.REGEXTEST(keywords_copy[keyword], "\b" &amp; keywords_copy[[#This Row],[keyword]] &amp; ".*")) * (keywords_copy[keep]=1) * (keywords_copy[QA]=keywords_copy[[#This Row],[QA]]) *  (keywords_copy[Redundant]&lt;&gt;1)))</f>
        <v>1</v>
      </c>
      <c r="L982" t="str" cm="1">
        <f t="array" ref="L982">_xlfn.TEXTJOIN(", ", TRUE, _xlfn._xlws.FILTER(keywords_copy[keyword], (_xlfn.REGEXTEST(keywords_copy[keyword], "\b" &amp; keywords_copy[[#This Row],[keyword]] &amp; ".*")) * (keywords_copy[keep]=1)  * (keywords_copy[QA]=keywords_copy[[#This Row],[QA]]) *  (keywords_copy[Redundant]&lt;&gt;1), ""))</f>
        <v>uptim</v>
      </c>
      <c r="M982" cm="1">
        <f t="array" ref="M982">SUM(--(RIGHT(_xlfn.TEXTSPLIT(keywords_copy[[#This Row],[processed]], ," "), 1) = "I"))</f>
        <v>0</v>
      </c>
      <c r="N982" cm="1">
        <f t="array" ref="N982">SUM(--(RIGHT(_xlfn.TEXTSPLIT(keywords_copy[[#This Row],[processed]], ," "), 2) = "bl"))</f>
        <v>0</v>
      </c>
      <c r="O982" cm="1">
        <f t="array" ref="O982">SUM(--(ISNUMBER(SEARCH(keywords_copy[[#This Row],[keyword]], keywords_copy[keyword]))))</f>
        <v>2</v>
      </c>
      <c r="P982" t="str" cm="1">
        <f t="array" ref="P982">_xlfn.TEXTJOIN(", ", TRUE, _xlfn._xlws.FILTER(keywords_copy[keyword], ISNUMBER(SEARCH(keywords_copy[[#This Row],[keyword]], keywords_copy[keyword])), ""))</f>
        <v>uptim, uptim</v>
      </c>
      <c r="Q982" cm="1">
        <f t="array" ref="Q982">SUM(--((_xlfn.REGEXTEST(keywords_copy[keyword], "^" &amp; keywords_copy[[#This Row],[keyword]] &amp; ".*")) * (keywords_copy[keep]=1) ))</f>
        <v>2</v>
      </c>
      <c r="R982" t="str" cm="1">
        <f t="array" ref="R982">_xlfn.TEXTJOIN(", ", TRUE, _xlfn._xlws.FILTER(keywords_copy[keyword], (_xlfn.REGEXTEST(keywords_copy[keyword], "^" &amp; keywords_copy[[#This Row],[keyword]] &amp; ".*")) * (keywords_copy[keep]=1), ""))</f>
        <v>uptim, uptim</v>
      </c>
      <c r="S982" t="str" cm="1">
        <f t="array" ref="S982">""""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983" spans="1:19" hidden="1" x14ac:dyDescent="0.3">
      <c r="A983" t="str">
        <f>IF(NOT(ISBLANK(keywords_copy[[#This Row],[correct value]])), keywords_copy[[#This Row],[correct value]], keywords_copy[[#This Row],[processed]])</f>
        <v>uptim</v>
      </c>
      <c r="B983">
        <f>LEN(keywords_copy[[#This Row],[keyword]])</f>
        <v>5</v>
      </c>
      <c r="C983">
        <v>0</v>
      </c>
      <c r="D983">
        <v>1</v>
      </c>
      <c r="E983" t="s">
        <v>861</v>
      </c>
      <c r="G983" t="b">
        <f>COUNTA(_xlfn.TEXTSPLIT(keywords_copy[[#This Row],[processed]]," "))=1</f>
        <v>1</v>
      </c>
      <c r="H983" t="s">
        <v>175</v>
      </c>
      <c r="I983" s="2" t="s">
        <v>213</v>
      </c>
      <c r="K983" cm="1">
        <f t="array" ref="K983">SUM(--((_xlfn.REGEXTEST(keywords_copy[keyword], "\b" &amp; keywords_copy[[#This Row],[keyword]] &amp; ".*")) * (keywords_copy[keep]=1) * (keywords_copy[QA]=keywords_copy[[#This Row],[QA]]) *  (keywords_copy[Redundant]&lt;&gt;1)))</f>
        <v>1</v>
      </c>
      <c r="L983" t="str" cm="1">
        <f t="array" ref="L983">_xlfn.TEXTJOIN(", ", TRUE, _xlfn._xlws.FILTER(keywords_copy[keyword], (_xlfn.REGEXTEST(keywords_copy[keyword], "\b" &amp; keywords_copy[[#This Row],[keyword]] &amp; ".*")) * (keywords_copy[keep]=1)  * (keywords_copy[QA]=keywords_copy[[#This Row],[QA]]) *  (keywords_copy[Redundant]&lt;&gt;1), ""))</f>
        <v>uptim</v>
      </c>
      <c r="M983" cm="1">
        <f t="array" ref="M983">SUM(--(RIGHT(_xlfn.TEXTSPLIT(keywords_copy[[#This Row],[processed]], ," "), 1) = "I"))</f>
        <v>0</v>
      </c>
      <c r="N983" cm="1">
        <f t="array" ref="N983">SUM(--(RIGHT(_xlfn.TEXTSPLIT(keywords_copy[[#This Row],[processed]], ," "), 2) = "bl"))</f>
        <v>0</v>
      </c>
      <c r="O983" cm="1">
        <f t="array" ref="O983">SUM(--(ISNUMBER(SEARCH(keywords_copy[[#This Row],[keyword]], keywords_copy[keyword]))))</f>
        <v>2</v>
      </c>
      <c r="P983" t="str" cm="1">
        <f t="array" ref="P983">_xlfn.TEXTJOIN(", ", TRUE, _xlfn._xlws.FILTER(keywords_copy[keyword], ISNUMBER(SEARCH(keywords_copy[[#This Row],[keyword]], keywords_copy[keyword])), ""))</f>
        <v>uptim, uptim</v>
      </c>
      <c r="Q983" cm="1">
        <f t="array" ref="Q983">SUM(--((_xlfn.REGEXTEST(keywords_copy[keyword], "^" &amp; keywords_copy[[#This Row],[keyword]] &amp; ".*")) * (keywords_copy[keep]=1) ))</f>
        <v>2</v>
      </c>
      <c r="R983" t="str" cm="1">
        <f t="array" ref="R983">_xlfn.TEXTJOIN(", ", TRUE, _xlfn._xlws.FILTER(keywords_copy[keyword], (_xlfn.REGEXTEST(keywords_copy[keyword], "^" &amp; keywords_copy[[#This Row],[keyword]] &amp; ".*")) * (keywords_copy[keep]=1), ""))</f>
        <v>uptim, uptim</v>
      </c>
      <c r="S983" t="str" cm="1">
        <f t="array" ref="S983">""""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984" spans="1:19" hidden="1" x14ac:dyDescent="0.3">
      <c r="A984" t="str">
        <f>IF(NOT(ISBLANK(keywords_copy[[#This Row],[correct value]])), keywords_copy[[#This Row],[correct value]], keywords_copy[[#This Row],[processed]])</f>
        <v>mous</v>
      </c>
      <c r="B984">
        <f>LEN(keywords_copy[[#This Row],[keyword]])</f>
        <v>4</v>
      </c>
      <c r="C984">
        <v>1</v>
      </c>
      <c r="D984">
        <v>1</v>
      </c>
      <c r="E984" t="s">
        <v>1383</v>
      </c>
      <c r="G984" t="b">
        <f>COUNTA(_xlfn.TEXTSPLIT(keywords_copy[[#This Row],[processed]]," "))=1</f>
        <v>1</v>
      </c>
      <c r="H984" t="s">
        <v>1378</v>
      </c>
      <c r="I984" s="2" t="s">
        <v>1379</v>
      </c>
      <c r="K984" cm="1">
        <f t="array" ref="K984">SUM(--((_xlfn.REGEXTEST(keywords_copy[keyword], "\b" &amp; keywords_copy[[#This Row],[keyword]] &amp; ".*")) * (keywords_copy[keep]=1) * (keywords_copy[QA]=keywords_copy[[#This Row],[QA]]) *  (keywords_copy[Redundant]&lt;&gt;1)))</f>
        <v>1</v>
      </c>
      <c r="L984" t="str" cm="1">
        <f t="array" ref="L984">_xlfn.TEXTJOIN(", ", TRUE, _xlfn._xlws.FILTER(keywords_copy[keyword], (_xlfn.REGEXTEST(keywords_copy[keyword], "\b" &amp; keywords_copy[[#This Row],[keyword]] &amp; ".*")) * (keywords_copy[keep]=1)  * (keywords_copy[QA]=keywords_copy[[#This Row],[QA]]) *  (keywords_copy[Redundant]&lt;&gt;1), ""))</f>
        <v>mous</v>
      </c>
      <c r="M984" cm="1">
        <f t="array" ref="M984">SUM(--(RIGHT(_xlfn.TEXTSPLIT(keywords_copy[[#This Row],[processed]], ," "), 1) = "I"))</f>
        <v>0</v>
      </c>
      <c r="N984" cm="1">
        <f t="array" ref="N984">SUM(--(RIGHT(_xlfn.TEXTSPLIT(keywords_copy[[#This Row],[processed]], ," "), 2) = "bl"))</f>
        <v>0</v>
      </c>
      <c r="O984" cm="1">
        <f t="array" ref="O984">SUM(--(ISNUMBER(SEARCH(keywords_copy[[#This Row],[keyword]], keywords_copy[keyword]))))</f>
        <v>1</v>
      </c>
      <c r="P984" t="str" cm="1">
        <f t="array" ref="P984">_xlfn.TEXTJOIN(", ", TRUE, _xlfn._xlws.FILTER(keywords_copy[keyword], ISNUMBER(SEARCH(keywords_copy[[#This Row],[keyword]], keywords_copy[keyword])), ""))</f>
        <v>mous</v>
      </c>
      <c r="Q984" cm="1">
        <f t="array" ref="Q984">SUM(--((_xlfn.REGEXTEST(keywords_copy[keyword], "^" &amp; keywords_copy[[#This Row],[keyword]] &amp; ".*")) * (keywords_copy[keep]=1) ))</f>
        <v>1</v>
      </c>
      <c r="R984" t="str" cm="1">
        <f t="array" ref="R984">_xlfn.TEXTJOIN(", ", TRUE, _xlfn._xlws.FILTER(keywords_copy[keyword], (_xlfn.REGEXTEST(keywords_copy[keyword], "^" &amp; keywords_copy[[#This Row],[keyword]] &amp; ".*")) * (keywords_copy[keep]=1), ""))</f>
        <v>mous</v>
      </c>
      <c r="S984" t="str" cm="1">
        <f t="array" ref="S98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85" spans="1:19" x14ac:dyDescent="0.3">
      <c r="A985" s="6" t="str">
        <f>IF(NOT(ISBLANK(keywords_copy[[#This Row],[correct value]])), keywords_copy[[#This Row],[correct value]], keywords_copy[[#This Row],[processed]])</f>
        <v>validat</v>
      </c>
      <c r="B985" s="6">
        <f>LEN(keywords_copy[[#This Row],[keyword]])</f>
        <v>7</v>
      </c>
      <c r="C985">
        <v>0</v>
      </c>
      <c r="D985">
        <v>0</v>
      </c>
      <c r="E985" t="s">
        <v>1262</v>
      </c>
      <c r="G985" t="b">
        <f>COUNTA(_xlfn.TEXTSPLIT(keywords_copy[[#This Row],[processed]]," "))=1</f>
        <v>1</v>
      </c>
      <c r="H985" t="s">
        <v>1004</v>
      </c>
      <c r="I985" t="s">
        <v>1004</v>
      </c>
      <c r="K985" cm="1">
        <f t="array" ref="K985">SUM(--((_xlfn.REGEXTEST(keywords_copy[keyword], "\b" &amp; keywords_copy[[#This Row],[keyword]] &amp; ".*")) * (keywords_copy[keep]=1) * (keywords_copy[QA]=keywords_copy[[#This Row],[QA]]) *  (keywords_copy[Redundant]&lt;&gt;1)))</f>
        <v>0</v>
      </c>
      <c r="L985" t="str" cm="1">
        <f t="array" ref="L985">_xlfn.TEXTJOIN(", ", TRUE, _xlfn._xlws.FILTER(keywords_copy[keyword], (_xlfn.REGEXTEST(keywords_copy[keyword], "\b" &amp; keywords_copy[[#This Row],[keyword]] &amp; ".*")) * (keywords_copy[keep]=1)  * (keywords_copy[QA]=keywords_copy[[#This Row],[QA]]) *  (keywords_copy[Redundant]&lt;&gt;1), ""))</f>
        <v/>
      </c>
      <c r="M985" cm="1">
        <f t="array" ref="M985">SUM(--(RIGHT(_xlfn.TEXTSPLIT(keywords_copy[[#This Row],[processed]], ," "), 1) = "I"))</f>
        <v>0</v>
      </c>
      <c r="N985" cm="1">
        <f t="array" ref="N985">SUM(--(RIGHT(_xlfn.TEXTSPLIT(keywords_copy[[#This Row],[processed]], ," "), 2) = "bl"))</f>
        <v>0</v>
      </c>
      <c r="O985" cm="1">
        <f t="array" ref="O985">SUM(--(ISNUMBER(SEARCH(keywords_copy[[#This Row],[keyword]], keywords_copy[keyword]))))</f>
        <v>2</v>
      </c>
      <c r="P985" t="str" cm="1">
        <f t="array" ref="P985">_xlfn.TEXTJOIN(", ", TRUE, _xlfn._xlws.FILTER(keywords_copy[keyword], ISNUMBER(SEARCH(keywords_copy[[#This Row],[keyword]], keywords_copy[keyword])), ""))</f>
        <v>validat, validat</v>
      </c>
      <c r="Q985" cm="1">
        <f t="array" ref="Q985">SUM(--((_xlfn.REGEXTEST(keywords_copy[keyword], "^" &amp; keywords_copy[[#This Row],[keyword]] &amp; ".*")) * (keywords_copy[keep]=1) ))</f>
        <v>1</v>
      </c>
      <c r="R985" t="str" cm="1">
        <f t="array" ref="R985">_xlfn.TEXTJOIN(", ", TRUE, _xlfn._xlws.FILTER(keywords_copy[keyword], (_xlfn.REGEXTEST(keywords_copy[keyword], "^" &amp; keywords_copy[[#This Row],[keyword]] &amp; ".*")) * (keywords_copy[keep]=1), ""))</f>
        <v>validat</v>
      </c>
      <c r="S985" t="str" cm="1">
        <f t="array" ref="S98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86" spans="1:19" hidden="1" x14ac:dyDescent="0.3">
      <c r="A986" t="str">
        <f>IF(NOT(ISBLANK(keywords_copy[[#This Row],[correct value]])), keywords_copy[[#This Row],[correct value]], keywords_copy[[#This Row],[processed]])</f>
        <v>paus</v>
      </c>
      <c r="B986">
        <f>LEN(keywords_copy[[#This Row],[keyword]])</f>
        <v>4</v>
      </c>
      <c r="C986">
        <v>0</v>
      </c>
      <c r="D986">
        <v>1</v>
      </c>
      <c r="E986" t="s">
        <v>1383</v>
      </c>
      <c r="G986" t="b">
        <f>COUNTA(_xlfn.TEXTSPLIT(keywords_copy[[#This Row],[processed]]," "))=1</f>
        <v>1</v>
      </c>
      <c r="H986" t="s">
        <v>1274</v>
      </c>
      <c r="I986" s="2" t="s">
        <v>1275</v>
      </c>
      <c r="K986" cm="1">
        <f t="array" ref="K986">SUM(--((_xlfn.REGEXTEST(keywords_copy[keyword], "\b" &amp; keywords_copy[[#This Row],[keyword]] &amp; ".*")) * (keywords_copy[keep]=1) * (keywords_copy[QA]=keywords_copy[[#This Row],[QA]]) *  (keywords_copy[Redundant]&lt;&gt;1)))</f>
        <v>1</v>
      </c>
      <c r="L986" t="str" cm="1">
        <f t="array" ref="L986">_xlfn.TEXTJOIN(", ", TRUE, _xlfn._xlws.FILTER(keywords_copy[keyword], (_xlfn.REGEXTEST(keywords_copy[keyword], "\b" &amp; keywords_copy[[#This Row],[keyword]] &amp; ".*")) * (keywords_copy[keep]=1)  * (keywords_copy[QA]=keywords_copy[[#This Row],[QA]]) *  (keywords_copy[Redundant]&lt;&gt;1), ""))</f>
        <v>paus</v>
      </c>
      <c r="M986" cm="1">
        <f t="array" ref="M986">SUM(--(RIGHT(_xlfn.TEXTSPLIT(keywords_copy[[#This Row],[processed]], ," "), 1) = "I"))</f>
        <v>0</v>
      </c>
      <c r="N986" cm="1">
        <f t="array" ref="N986">SUM(--(RIGHT(_xlfn.TEXTSPLIT(keywords_copy[[#This Row],[processed]], ," "), 2) = "bl"))</f>
        <v>0</v>
      </c>
      <c r="O986" cm="1">
        <f t="array" ref="O986">SUM(--(ISNUMBER(SEARCH(keywords_copy[[#This Row],[keyword]], keywords_copy[keyword]))))</f>
        <v>1</v>
      </c>
      <c r="P986" t="str" cm="1">
        <f t="array" ref="P986">_xlfn.TEXTJOIN(", ", TRUE, _xlfn._xlws.FILTER(keywords_copy[keyword], ISNUMBER(SEARCH(keywords_copy[[#This Row],[keyword]], keywords_copy[keyword])), ""))</f>
        <v>paus</v>
      </c>
      <c r="Q986" cm="1">
        <f t="array" ref="Q986">SUM(--((_xlfn.REGEXTEST(keywords_copy[keyword], "^" &amp; keywords_copy[[#This Row],[keyword]] &amp; ".*")) * (keywords_copy[keep]=1) ))</f>
        <v>1</v>
      </c>
      <c r="R986" t="str" cm="1">
        <f t="array" ref="R986">_xlfn.TEXTJOIN(", ", TRUE, _xlfn._xlws.FILTER(keywords_copy[keyword], (_xlfn.REGEXTEST(keywords_copy[keyword], "^" &amp; keywords_copy[[#This Row],[keyword]] &amp; ".*")) * (keywords_copy[keep]=1), ""))</f>
        <v>paus</v>
      </c>
      <c r="S986" t="str" cm="1">
        <f t="array" ref="S986">""""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87" spans="1:19" hidden="1" x14ac:dyDescent="0.3">
      <c r="A987" t="str">
        <f>IF(NOT(ISBLANK(keywords_copy[[#This Row],[correct value]])), keywords_copy[[#This Row],[correct value]], keywords_copy[[#This Row],[processed]])</f>
        <v>stop</v>
      </c>
      <c r="B987">
        <f>LEN(keywords_copy[[#This Row],[keyword]])</f>
        <v>4</v>
      </c>
      <c r="C987">
        <v>0</v>
      </c>
      <c r="D987">
        <v>1</v>
      </c>
      <c r="E987" t="s">
        <v>1383</v>
      </c>
      <c r="G987" t="b">
        <f>COUNTA(_xlfn.TEXTSPLIT(keywords_copy[[#This Row],[processed]]," "))=1</f>
        <v>1</v>
      </c>
      <c r="H987" t="s">
        <v>1307</v>
      </c>
      <c r="I987" s="2" t="s">
        <v>1307</v>
      </c>
      <c r="K987" cm="1">
        <f t="array" ref="K987">SUM(--((_xlfn.REGEXTEST(keywords_copy[keyword], "\b" &amp; keywords_copy[[#This Row],[keyword]] &amp; ".*")) * (keywords_copy[keep]=1) * (keywords_copy[QA]=keywords_copy[[#This Row],[QA]]) *  (keywords_copy[Redundant]&lt;&gt;1)))</f>
        <v>1</v>
      </c>
      <c r="L987" t="str" cm="1">
        <f t="array" ref="L987">_xlfn.TEXTJOIN(", ", TRUE, _xlfn._xlws.FILTER(keywords_copy[keyword], (_xlfn.REGEXTEST(keywords_copy[keyword], "\b" &amp; keywords_copy[[#This Row],[keyword]] &amp; ".*")) * (keywords_copy[keep]=1)  * (keywords_copy[QA]=keywords_copy[[#This Row],[QA]]) *  (keywords_copy[Redundant]&lt;&gt;1), ""))</f>
        <v>stop</v>
      </c>
      <c r="M987" cm="1">
        <f t="array" ref="M987">SUM(--(RIGHT(_xlfn.TEXTSPLIT(keywords_copy[[#This Row],[processed]], ," "), 1) = "I"))</f>
        <v>0</v>
      </c>
      <c r="N987" cm="1">
        <f t="array" ref="N987">SUM(--(RIGHT(_xlfn.TEXTSPLIT(keywords_copy[[#This Row],[processed]], ," "), 2) = "bl"))</f>
        <v>0</v>
      </c>
      <c r="O987" cm="1">
        <f t="array" ref="O987">SUM(--(ISNUMBER(SEARCH(keywords_copy[[#This Row],[keyword]], keywords_copy[keyword]))))</f>
        <v>1</v>
      </c>
      <c r="P987" t="str" cm="1">
        <f t="array" ref="P987">_xlfn.TEXTJOIN(", ", TRUE, _xlfn._xlws.FILTER(keywords_copy[keyword], ISNUMBER(SEARCH(keywords_copy[[#This Row],[keyword]], keywords_copy[keyword])), ""))</f>
        <v>stop</v>
      </c>
      <c r="Q987" cm="1">
        <f t="array" ref="Q987">SUM(--((_xlfn.REGEXTEST(keywords_copy[keyword], "^" &amp; keywords_copy[[#This Row],[keyword]] &amp; ".*")) * (keywords_copy[keep]=1) ))</f>
        <v>1</v>
      </c>
      <c r="R987" t="str" cm="1">
        <f t="array" ref="R987">_xlfn.TEXTJOIN(", ", TRUE, _xlfn._xlws.FILTER(keywords_copy[keyword], (_xlfn.REGEXTEST(keywords_copy[keyword], "^" &amp; keywords_copy[[#This Row],[keyword]] &amp; ".*")) * (keywords_copy[keep]=1), ""))</f>
        <v>stop</v>
      </c>
      <c r="S987" t="str" cm="1">
        <f t="array" ref="S98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88" spans="1:19" hidden="1" x14ac:dyDescent="0.3">
      <c r="A988" t="str">
        <f>IF(NOT(ISBLANK(keywords_copy[[#This Row],[correct value]])), keywords_copy[[#This Row],[correct value]], keywords_copy[[#This Row],[processed]])</f>
        <v>tool</v>
      </c>
      <c r="B988">
        <f>LEN(keywords_copy[[#This Row],[keyword]])</f>
        <v>4</v>
      </c>
      <c r="C988">
        <v>0</v>
      </c>
      <c r="D988">
        <v>1</v>
      </c>
      <c r="E988" t="s">
        <v>1383</v>
      </c>
      <c r="G988" t="b">
        <f>COUNTA(_xlfn.TEXTSPLIT(keywords_copy[[#This Row],[processed]]," "))=1</f>
        <v>1</v>
      </c>
      <c r="H988" t="s">
        <v>1312</v>
      </c>
      <c r="I988" s="2" t="s">
        <v>1312</v>
      </c>
      <c r="K988" cm="1">
        <f t="array" ref="K988">SUM(--((_xlfn.REGEXTEST(keywords_copy[keyword], "\b" &amp; keywords_copy[[#This Row],[keyword]] &amp; ".*")) * (keywords_copy[keep]=1) * (keywords_copy[QA]=keywords_copy[[#This Row],[QA]]) *  (keywords_copy[Redundant]&lt;&gt;1)))</f>
        <v>1</v>
      </c>
      <c r="L988" t="str" cm="1">
        <f t="array" ref="L988">_xlfn.TEXTJOIN(", ", TRUE, _xlfn._xlws.FILTER(keywords_copy[keyword], (_xlfn.REGEXTEST(keywords_copy[keyword], "\b" &amp; keywords_copy[[#This Row],[keyword]] &amp; ".*")) * (keywords_copy[keep]=1)  * (keywords_copy[QA]=keywords_copy[[#This Row],[QA]]) *  (keywords_copy[Redundant]&lt;&gt;1), ""))</f>
        <v>tool</v>
      </c>
      <c r="M988" cm="1">
        <f t="array" ref="M988">SUM(--(RIGHT(_xlfn.TEXTSPLIT(keywords_copy[[#This Row],[processed]], ," "), 1) = "I"))</f>
        <v>0</v>
      </c>
      <c r="N988" cm="1">
        <f t="array" ref="N988">SUM(--(RIGHT(_xlfn.TEXTSPLIT(keywords_copy[[#This Row],[processed]], ," "), 2) = "bl"))</f>
        <v>0</v>
      </c>
      <c r="O988" cm="1">
        <f t="array" ref="O988">SUM(--(ISNUMBER(SEARCH(keywords_copy[[#This Row],[keyword]], keywords_copy[keyword]))))</f>
        <v>3</v>
      </c>
      <c r="P988" t="str" cm="1">
        <f t="array" ref="P988">_xlfn.TEXTJOIN(", ", TRUE, _xlfn._xlws.FILTER(keywords_copy[keyword], ISNUMBER(SEARCH(keywords_copy[[#This Row],[keyword]], keywords_copy[keyword])), ""))</f>
        <v>manag tool, toolchain, tool</v>
      </c>
      <c r="Q988" cm="1">
        <f t="array" ref="Q988">SUM(--((_xlfn.REGEXTEST(keywords_copy[keyword], "^" &amp; keywords_copy[[#This Row],[keyword]] &amp; ".*")) * (keywords_copy[keep]=1) ))</f>
        <v>2</v>
      </c>
      <c r="R988" t="str" cm="1">
        <f t="array" ref="R988">_xlfn.TEXTJOIN(", ", TRUE, _xlfn._xlws.FILTER(keywords_copy[keyword], (_xlfn.REGEXTEST(keywords_copy[keyword], "^" &amp; keywords_copy[[#This Row],[keyword]] &amp; ".*")) * (keywords_copy[keep]=1), ""))</f>
        <v>toolchain, tool</v>
      </c>
      <c r="S988" t="str" cm="1">
        <f t="array" ref="S98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89" spans="1:19" hidden="1" x14ac:dyDescent="0.3">
      <c r="A989" t="str">
        <f>IF(NOT(ISBLANK(keywords_copy[[#This Row],[correct value]])), keywords_copy[[#This Row],[correct value]], keywords_copy[[#This Row],[processed]])</f>
        <v>undo</v>
      </c>
      <c r="B989">
        <f>LEN(keywords_copy[[#This Row],[keyword]])</f>
        <v>4</v>
      </c>
      <c r="C989">
        <v>0</v>
      </c>
      <c r="D989">
        <v>1</v>
      </c>
      <c r="E989" t="s">
        <v>1383</v>
      </c>
      <c r="G989" t="b">
        <f>COUNTA(_xlfn.TEXTSPLIT(keywords_copy[[#This Row],[processed]]," "))=1</f>
        <v>1</v>
      </c>
      <c r="H989" t="s">
        <v>1273</v>
      </c>
      <c r="I989" s="2" t="s">
        <v>1273</v>
      </c>
      <c r="K989" cm="1">
        <f t="array" ref="K989">SUM(--((_xlfn.REGEXTEST(keywords_copy[keyword], "\b" &amp; keywords_copy[[#This Row],[keyword]] &amp; ".*")) * (keywords_copy[keep]=1) * (keywords_copy[QA]=keywords_copy[[#This Row],[QA]]) *  (keywords_copy[Redundant]&lt;&gt;1)))</f>
        <v>1</v>
      </c>
      <c r="L989" t="str" cm="1">
        <f t="array" ref="L989">_xlfn.TEXTJOIN(", ", TRUE, _xlfn._xlws.FILTER(keywords_copy[keyword], (_xlfn.REGEXTEST(keywords_copy[keyword], "\b" &amp; keywords_copy[[#This Row],[keyword]] &amp; ".*")) * (keywords_copy[keep]=1)  * (keywords_copy[QA]=keywords_copy[[#This Row],[QA]]) *  (keywords_copy[Redundant]&lt;&gt;1), ""))</f>
        <v>undo</v>
      </c>
      <c r="M989" cm="1">
        <f t="array" ref="M989">SUM(--(RIGHT(_xlfn.TEXTSPLIT(keywords_copy[[#This Row],[processed]], ," "), 1) = "I"))</f>
        <v>0</v>
      </c>
      <c r="N989" cm="1">
        <f t="array" ref="N989">SUM(--(RIGHT(_xlfn.TEXTSPLIT(keywords_copy[[#This Row],[processed]], ," "), 2) = "bl"))</f>
        <v>0</v>
      </c>
      <c r="O989" cm="1">
        <f t="array" ref="O989">SUM(--(ISNUMBER(SEARCH(keywords_copy[[#This Row],[keyword]], keywords_copy[keyword]))))</f>
        <v>1</v>
      </c>
      <c r="P989" t="str" cm="1">
        <f t="array" ref="P989">_xlfn.TEXTJOIN(", ", TRUE, _xlfn._xlws.FILTER(keywords_copy[keyword], ISNUMBER(SEARCH(keywords_copy[[#This Row],[keyword]], keywords_copy[keyword])), ""))</f>
        <v>undo</v>
      </c>
      <c r="Q989" cm="1">
        <f t="array" ref="Q989">SUM(--((_xlfn.REGEXTEST(keywords_copy[keyword], "^" &amp; keywords_copy[[#This Row],[keyword]] &amp; ".*")) * (keywords_copy[keep]=1) ))</f>
        <v>1</v>
      </c>
      <c r="R989" t="str" cm="1">
        <f t="array" ref="R989">_xlfn.TEXTJOIN(", ", TRUE, _xlfn._xlws.FILTER(keywords_copy[keyword], (_xlfn.REGEXTEST(keywords_copy[keyword], "^" &amp; keywords_copy[[#This Row],[keyword]] &amp; ".*")) * (keywords_copy[keep]=1), ""))</f>
        <v>undo</v>
      </c>
      <c r="S989" t="str" cm="1">
        <f t="array" ref="S98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90" spans="1:19" hidden="1" x14ac:dyDescent="0.3">
      <c r="A990" t="str">
        <f>IF(NOT(ISBLANK(keywords_copy[[#This Row],[correct value]])), keywords_copy[[#This Row],[correct value]], keywords_copy[[#This Row],[processed]])</f>
        <v>ssr</v>
      </c>
      <c r="B990">
        <f>LEN(keywords_copy[[#This Row],[keyword]])</f>
        <v>3</v>
      </c>
      <c r="C990">
        <v>1</v>
      </c>
      <c r="D990">
        <v>1</v>
      </c>
      <c r="E990" t="s">
        <v>969</v>
      </c>
      <c r="G990" t="b">
        <f>COUNTA(_xlfn.TEXTSPLIT(keywords_copy[[#This Row],[processed]]," "))=1</f>
        <v>1</v>
      </c>
      <c r="H990" t="s">
        <v>919</v>
      </c>
      <c r="I990" s="2" t="s">
        <v>920</v>
      </c>
      <c r="K990" cm="1">
        <f t="array" ref="K990">SUM(--((_xlfn.REGEXTEST(keywords_copy[keyword], "\b" &amp; keywords_copy[[#This Row],[keyword]] &amp; ".*")) * (keywords_copy[keep]=1) * (keywords_copy[QA]=keywords_copy[[#This Row],[QA]]) *  (keywords_copy[Redundant]&lt;&gt;1)))</f>
        <v>1</v>
      </c>
      <c r="L990" t="str" cm="1">
        <f t="array" ref="L990">_xlfn.TEXTJOIN(", ", TRUE, _xlfn._xlws.FILTER(keywords_copy[keyword], (_xlfn.REGEXTEST(keywords_copy[keyword], "\b" &amp; keywords_copy[[#This Row],[keyword]] &amp; ".*")) * (keywords_copy[keep]=1)  * (keywords_copy[QA]=keywords_copy[[#This Row],[QA]]) *  (keywords_copy[Redundant]&lt;&gt;1), ""))</f>
        <v>ssr</v>
      </c>
      <c r="M990" cm="1">
        <f t="array" ref="M990">SUM(--(RIGHT(_xlfn.TEXTSPLIT(keywords_copy[[#This Row],[processed]], ," "), 1) = "I"))</f>
        <v>0</v>
      </c>
      <c r="N990" cm="1">
        <f t="array" ref="N990">SUM(--(RIGHT(_xlfn.TEXTSPLIT(keywords_copy[[#This Row],[processed]], ," "), 2) = "bl"))</f>
        <v>0</v>
      </c>
      <c r="O990" cm="1">
        <f t="array" ref="O990">SUM(--(ISNUMBER(SEARCH(keywords_copy[[#This Row],[keyword]], keywords_copy[keyword]))))</f>
        <v>1</v>
      </c>
      <c r="P990" t="str" cm="1">
        <f t="array" ref="P990">_xlfn.TEXTJOIN(", ", TRUE, _xlfn._xlws.FILTER(keywords_copy[keyword], ISNUMBER(SEARCH(keywords_copy[[#This Row],[keyword]], keywords_copy[keyword])), ""))</f>
        <v>ssr</v>
      </c>
      <c r="Q990" cm="1">
        <f t="array" ref="Q990">SUM(--((_xlfn.REGEXTEST(keywords_copy[keyword], "^" &amp; keywords_copy[[#This Row],[keyword]] &amp; ".*")) * (keywords_copy[keep]=1) ))</f>
        <v>1</v>
      </c>
      <c r="R990" t="str" cm="1">
        <f t="array" ref="R990">_xlfn.TEXTJOIN(", ", TRUE, _xlfn._xlws.FILTER(keywords_copy[keyword], (_xlfn.REGEXTEST(keywords_copy[keyword], "^" &amp; keywords_copy[[#This Row],[keyword]] &amp; ".*")) * (keywords_copy[keep]=1), ""))</f>
        <v>ssr</v>
      </c>
      <c r="S990" t="str" cm="1">
        <f t="array" ref="S99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991" spans="1:19" hidden="1" x14ac:dyDescent="0.3">
      <c r="A991" t="str">
        <f>IF(NOT(ISBLANK(keywords_copy[[#This Row],[correct value]])), keywords_copy[[#This Row],[correct value]], keywords_copy[[#This Row],[processed]])</f>
        <v>soc</v>
      </c>
      <c r="B991">
        <f>LEN(keywords_copy[[#This Row],[keyword]])</f>
        <v>3</v>
      </c>
      <c r="C991">
        <v>0</v>
      </c>
      <c r="D991">
        <v>1</v>
      </c>
      <c r="E991" t="s">
        <v>1184</v>
      </c>
      <c r="G991" t="b">
        <f>COUNTA(_xlfn.TEXTSPLIT(keywords_copy[[#This Row],[processed]]," "))=1</f>
        <v>1</v>
      </c>
      <c r="H991" t="s">
        <v>1049</v>
      </c>
      <c r="I991" s="2" t="s">
        <v>1050</v>
      </c>
      <c r="K991" cm="1">
        <f t="array" ref="K991">SUM(--((_xlfn.REGEXTEST(keywords_copy[keyword], "\b" &amp; keywords_copy[[#This Row],[keyword]] &amp; ".*")) * (keywords_copy[keep]=1) * (keywords_copy[QA]=keywords_copy[[#This Row],[QA]]) *  (keywords_copy[Redundant]&lt;&gt;1)))</f>
        <v>1</v>
      </c>
      <c r="L991" t="str" cm="1">
        <f t="array" ref="L991">_xlfn.TEXTJOIN(", ", TRUE, _xlfn._xlws.FILTER(keywords_copy[keyword], (_xlfn.REGEXTEST(keywords_copy[keyword], "\b" &amp; keywords_copy[[#This Row],[keyword]] &amp; ".*")) * (keywords_copy[keep]=1)  * (keywords_copy[QA]=keywords_copy[[#This Row],[QA]]) *  (keywords_copy[Redundant]&lt;&gt;1), ""))</f>
        <v>soc</v>
      </c>
      <c r="M991" cm="1">
        <f t="array" ref="M991">SUM(--(RIGHT(_xlfn.TEXTSPLIT(keywords_copy[[#This Row],[processed]], ," "), 1) = "I"))</f>
        <v>0</v>
      </c>
      <c r="N991" cm="1">
        <f t="array" ref="N991">SUM(--(RIGHT(_xlfn.TEXTSPLIT(keywords_copy[[#This Row],[processed]], ," "), 2) = "bl"))</f>
        <v>0</v>
      </c>
      <c r="O991" cm="1">
        <f t="array" ref="O991">SUM(--(ISNUMBER(SEARCH(keywords_copy[[#This Row],[keyword]], keywords_copy[keyword]))))</f>
        <v>2</v>
      </c>
      <c r="P991" t="str" cm="1">
        <f t="array" ref="P991">_xlfn.TEXTJOIN(", ", TRUE, _xlfn._xlws.FILTER(keywords_copy[keyword], ISNUMBER(SEARCH(keywords_copy[[#This Row],[keyword]], keywords_copy[keyword])), ""))</f>
        <v>socket, soc</v>
      </c>
      <c r="Q991" cm="1">
        <f t="array" ref="Q991">SUM(--((_xlfn.REGEXTEST(keywords_copy[keyword], "^" &amp; keywords_copy[[#This Row],[keyword]] &amp; ".*")) * (keywords_copy[keep]=1) ))</f>
        <v>2</v>
      </c>
      <c r="R991" t="str" cm="1">
        <f t="array" ref="R991">_xlfn.TEXTJOIN(", ", TRUE, _xlfn._xlws.FILTER(keywords_copy[keyword], (_xlfn.REGEXTEST(keywords_copy[keyword], "^" &amp; keywords_copy[[#This Row],[keyword]] &amp; ".*")) * (keywords_copy[keep]=1), ""))</f>
        <v>socket, soc</v>
      </c>
      <c r="S991" t="str" cm="1">
        <f t="array" ref="S991">""""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992" spans="1:19" hidden="1" x14ac:dyDescent="0.3">
      <c r="A992" t="str">
        <f>IF(NOT(ISBLANK(keywords_copy[[#This Row],[correct value]])), keywords_copy[[#This Row],[correct value]], keywords_copy[[#This Row],[processed]])</f>
        <v>variab</v>
      </c>
      <c r="B992">
        <f>LEN(keywords_copy[[#This Row],[keyword]])</f>
        <v>6</v>
      </c>
      <c r="C992">
        <v>0</v>
      </c>
      <c r="D992">
        <v>1</v>
      </c>
      <c r="E992" t="s">
        <v>541</v>
      </c>
      <c r="G992" t="b">
        <f>COUNTA(_xlfn.TEXTSPLIT(keywords_copy[[#This Row],[processed]]," "))=1</f>
        <v>1</v>
      </c>
      <c r="H992" t="s">
        <v>530</v>
      </c>
      <c r="I992" s="2" t="s">
        <v>530</v>
      </c>
      <c r="K992" cm="1">
        <f t="array" ref="K992">SUM(--((_xlfn.REGEXTEST(keywords_copy[keyword], "\b" &amp; keywords_copy[[#This Row],[keyword]] &amp; ".*")) * (keywords_copy[keep]=1) * (keywords_copy[QA]=keywords_copy[[#This Row],[QA]]) *  (keywords_copy[Redundant]&lt;&gt;1)))</f>
        <v>1</v>
      </c>
      <c r="L992" t="str" cm="1">
        <f t="array" ref="L992">_xlfn.TEXTJOIN(", ", TRUE, _xlfn._xlws.FILTER(keywords_copy[keyword], (_xlfn.REGEXTEST(keywords_copy[keyword], "\b" &amp; keywords_copy[[#This Row],[keyword]] &amp; ".*")) * (keywords_copy[keep]=1)  * (keywords_copy[QA]=keywords_copy[[#This Row],[QA]]) *  (keywords_copy[Redundant]&lt;&gt;1), ""))</f>
        <v>variab</v>
      </c>
      <c r="M992" cm="1">
        <f t="array" ref="M992">SUM(--(RIGHT(_xlfn.TEXTSPLIT(keywords_copy[[#This Row],[processed]], ," "), 1) = "I"))</f>
        <v>0</v>
      </c>
      <c r="N992" cm="1">
        <f t="array" ref="N992">SUM(--(RIGHT(_xlfn.TEXTSPLIT(keywords_copy[[#This Row],[processed]], ," "), 2) = "bl"))</f>
        <v>0</v>
      </c>
      <c r="O992" cm="1">
        <f t="array" ref="O992">SUM(--(ISNUMBER(SEARCH(keywords_copy[[#This Row],[keyword]], keywords_copy[keyword]))))</f>
        <v>1</v>
      </c>
      <c r="P992" t="str" cm="1">
        <f t="array" ref="P992">_xlfn.TEXTJOIN(", ", TRUE, _xlfn._xlws.FILTER(keywords_copy[keyword], ISNUMBER(SEARCH(keywords_copy[[#This Row],[keyword]], keywords_copy[keyword])), ""))</f>
        <v>variab</v>
      </c>
      <c r="Q992" cm="1">
        <f t="array" ref="Q992">SUM(--((_xlfn.REGEXTEST(keywords_copy[keyword], "^" &amp; keywords_copy[[#This Row],[keyword]] &amp; ".*")) * (keywords_copy[keep]=1) ))</f>
        <v>1</v>
      </c>
      <c r="R992" t="str" cm="1">
        <f t="array" ref="R992">_xlfn.TEXTJOIN(", ", TRUE, _xlfn._xlws.FILTER(keywords_copy[keyword], (_xlfn.REGEXTEST(keywords_copy[keyword], "^" &amp; keywords_copy[[#This Row],[keyword]] &amp; ".*")) * (keywords_copy[keep]=1), ""))</f>
        <v>variab</v>
      </c>
      <c r="S992" t="str" cm="1">
        <f t="array" ref="S992">""""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93" spans="1:19" x14ac:dyDescent="0.3">
      <c r="A993" s="6" t="str">
        <f>IF(NOT(ISBLANK(keywords_copy[[#This Row],[correct value]])), keywords_copy[[#This Row],[correct value]], keywords_copy[[#This Row],[processed]])</f>
        <v>visibil</v>
      </c>
      <c r="B993" s="6">
        <f>LEN(keywords_copy[[#This Row],[keyword]])</f>
        <v>7</v>
      </c>
      <c r="C993">
        <v>0</v>
      </c>
      <c r="D993">
        <v>0</v>
      </c>
      <c r="E993" t="s">
        <v>1262</v>
      </c>
      <c r="G993" t="b">
        <f>COUNTA(_xlfn.TEXTSPLIT(keywords_copy[[#This Row],[processed]]," "))=1</f>
        <v>1</v>
      </c>
      <c r="H993" t="s">
        <v>1187</v>
      </c>
      <c r="I993" t="s">
        <v>1187</v>
      </c>
      <c r="K993" cm="1">
        <f t="array" ref="K993">SUM(--((_xlfn.REGEXTEST(keywords_copy[keyword], "\b" &amp; keywords_copy[[#This Row],[keyword]] &amp; ".*")) * (keywords_copy[keep]=1) * (keywords_copy[QA]=keywords_copy[[#This Row],[QA]]) *  (keywords_copy[Redundant]&lt;&gt;1)))</f>
        <v>0</v>
      </c>
      <c r="L993" t="str" cm="1">
        <f t="array" ref="L993">_xlfn.TEXTJOIN(", ", TRUE, _xlfn._xlws.FILTER(keywords_copy[keyword], (_xlfn.REGEXTEST(keywords_copy[keyword], "\b" &amp; keywords_copy[[#This Row],[keyword]] &amp; ".*")) * (keywords_copy[keep]=1)  * (keywords_copy[QA]=keywords_copy[[#This Row],[QA]]) *  (keywords_copy[Redundant]&lt;&gt;1), ""))</f>
        <v/>
      </c>
      <c r="M993" cm="1">
        <f t="array" ref="M993">SUM(--(RIGHT(_xlfn.TEXTSPLIT(keywords_copy[[#This Row],[processed]], ," "), 1) = "I"))</f>
        <v>0</v>
      </c>
      <c r="N993" cm="1">
        <f t="array" ref="N993">SUM(--(RIGHT(_xlfn.TEXTSPLIT(keywords_copy[[#This Row],[processed]], ," "), 2) = "bl"))</f>
        <v>0</v>
      </c>
      <c r="O993" cm="1">
        <f t="array" ref="O993">SUM(--(ISNUMBER(SEARCH(keywords_copy[[#This Row],[keyword]], keywords_copy[keyword]))))</f>
        <v>2</v>
      </c>
      <c r="P993" t="str" cm="1">
        <f t="array" ref="P993">_xlfn.TEXTJOIN(", ", TRUE, _xlfn._xlws.FILTER(keywords_copy[keyword], ISNUMBER(SEARCH(keywords_copy[[#This Row],[keyword]], keywords_copy[keyword])), ""))</f>
        <v>visibil, visibil</v>
      </c>
      <c r="Q993" cm="1">
        <f t="array" ref="Q993">SUM(--((_xlfn.REGEXTEST(keywords_copy[keyword], "^" &amp; keywords_copy[[#This Row],[keyword]] &amp; ".*")) * (keywords_copy[keep]=1) ))</f>
        <v>0</v>
      </c>
      <c r="R993" t="str" cm="1">
        <f t="array" ref="R993">_xlfn.TEXTJOIN(", ", TRUE, _xlfn._xlws.FILTER(keywords_copy[keyword], (_xlfn.REGEXTEST(keywords_copy[keyword], "^" &amp; keywords_copy[[#This Row],[keyword]] &amp; ".*")) * (keywords_copy[keep]=1), ""))</f>
        <v/>
      </c>
      <c r="S993" t="str" cm="1">
        <f t="array" ref="S993">""""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94" spans="1:19" x14ac:dyDescent="0.3">
      <c r="A994" s="6" t="str">
        <f>IF(NOT(ISBLANK(keywords_copy[[#This Row],[correct value]])), keywords_copy[[#This Row],[correct value]], keywords_copy[[#This Row],[processed]])</f>
        <v>visibil</v>
      </c>
      <c r="B994" s="6">
        <f>LEN(keywords_copy[[#This Row],[keyword]])</f>
        <v>7</v>
      </c>
      <c r="C994">
        <v>0</v>
      </c>
      <c r="D994">
        <v>0</v>
      </c>
      <c r="E994" t="s">
        <v>1383</v>
      </c>
      <c r="G994" t="b">
        <f>COUNTA(_xlfn.TEXTSPLIT(keywords_copy[[#This Row],[processed]]," "))=1</f>
        <v>1</v>
      </c>
      <c r="H994" t="s">
        <v>1187</v>
      </c>
      <c r="I994" t="s">
        <v>1187</v>
      </c>
      <c r="K994" cm="1">
        <f t="array" ref="K994">SUM(--((_xlfn.REGEXTEST(keywords_copy[keyword], "\b" &amp; keywords_copy[[#This Row],[keyword]] &amp; ".*")) * (keywords_copy[keep]=1) * (keywords_copy[QA]=keywords_copy[[#This Row],[QA]]) *  (keywords_copy[Redundant]&lt;&gt;1)))</f>
        <v>0</v>
      </c>
      <c r="L994" t="str" cm="1">
        <f t="array" ref="L994">_xlfn.TEXTJOIN(", ", TRUE, _xlfn._xlws.FILTER(keywords_copy[keyword], (_xlfn.REGEXTEST(keywords_copy[keyword], "\b" &amp; keywords_copy[[#This Row],[keyword]] &amp; ".*")) * (keywords_copy[keep]=1)  * (keywords_copy[QA]=keywords_copy[[#This Row],[QA]]) *  (keywords_copy[Redundant]&lt;&gt;1), ""))</f>
        <v/>
      </c>
      <c r="M994" cm="1">
        <f t="array" ref="M994">SUM(--(RIGHT(_xlfn.TEXTSPLIT(keywords_copy[[#This Row],[processed]], ," "), 1) = "I"))</f>
        <v>0</v>
      </c>
      <c r="N994" cm="1">
        <f t="array" ref="N994">SUM(--(RIGHT(_xlfn.TEXTSPLIT(keywords_copy[[#This Row],[processed]], ," "), 2) = "bl"))</f>
        <v>0</v>
      </c>
      <c r="O994" cm="1">
        <f t="array" ref="O994">SUM(--(ISNUMBER(SEARCH(keywords_copy[[#This Row],[keyword]], keywords_copy[keyword]))))</f>
        <v>2</v>
      </c>
      <c r="P994" t="str" cm="1">
        <f t="array" ref="P994">_xlfn.TEXTJOIN(", ", TRUE, _xlfn._xlws.FILTER(keywords_copy[keyword], ISNUMBER(SEARCH(keywords_copy[[#This Row],[keyword]], keywords_copy[keyword])), ""))</f>
        <v>visibil, visibil</v>
      </c>
      <c r="Q994" cm="1">
        <f t="array" ref="Q994">SUM(--((_xlfn.REGEXTEST(keywords_copy[keyword], "^" &amp; keywords_copy[[#This Row],[keyword]] &amp; ".*")) * (keywords_copy[keep]=1) ))</f>
        <v>0</v>
      </c>
      <c r="R994" t="str" cm="1">
        <f t="array" ref="R994">_xlfn.TEXTJOIN(", ", TRUE, _xlfn._xlws.FILTER(keywords_copy[keyword], (_xlfn.REGEXTEST(keywords_copy[keyword], "^" &amp; keywords_copy[[#This Row],[keyword]] &amp; ".*")) * (keywords_copy[keep]=1), ""))</f>
        <v/>
      </c>
      <c r="S994" t="str" cm="1">
        <f t="array" ref="S994">""""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995" spans="1:19" hidden="1" x14ac:dyDescent="0.3">
      <c r="A995" t="str">
        <f>IF(NOT(ISBLANK(keywords_copy[[#This Row],[correct value]])), keywords_copy[[#This Row],[correct value]], keywords_copy[[#This Row],[processed]])</f>
        <v>spy</v>
      </c>
      <c r="B995">
        <f>LEN(keywords_copy[[#This Row],[keyword]])</f>
        <v>3</v>
      </c>
      <c r="C995">
        <v>0</v>
      </c>
      <c r="D995">
        <v>1</v>
      </c>
      <c r="E995" t="s">
        <v>1262</v>
      </c>
      <c r="G995" t="b">
        <f>COUNTA(_xlfn.TEXTSPLIT(keywords_copy[[#This Row],[processed]]," "))=1</f>
        <v>1</v>
      </c>
      <c r="H995" t="s">
        <v>1195</v>
      </c>
      <c r="I995" s="2" t="s">
        <v>1196</v>
      </c>
      <c r="J995" t="s">
        <v>1196</v>
      </c>
      <c r="K995" cm="1">
        <f t="array" ref="K995">SUM(--((_xlfn.REGEXTEST(keywords_copy[keyword], "\b" &amp; keywords_copy[[#This Row],[keyword]] &amp; ".*")) * (keywords_copy[keep]=1) * (keywords_copy[QA]=keywords_copy[[#This Row],[QA]]) *  (keywords_copy[Redundant]&lt;&gt;1)))</f>
        <v>1</v>
      </c>
      <c r="L995" t="str" cm="1">
        <f t="array" ref="L995">_xlfn.TEXTJOIN(", ", TRUE, _xlfn._xlws.FILTER(keywords_copy[keyword], (_xlfn.REGEXTEST(keywords_copy[keyword], "\b" &amp; keywords_copy[[#This Row],[keyword]] &amp; ".*")) * (keywords_copy[keep]=1)  * (keywords_copy[QA]=keywords_copy[[#This Row],[QA]]) *  (keywords_copy[Redundant]&lt;&gt;1), ""))</f>
        <v>spy</v>
      </c>
      <c r="M995" cm="1">
        <f t="array" ref="M995">SUM(--(RIGHT(_xlfn.TEXTSPLIT(keywords_copy[[#This Row],[processed]], ," "), 1) = "I"))</f>
        <v>1</v>
      </c>
      <c r="N995" cm="1">
        <f t="array" ref="N995">SUM(--(RIGHT(_xlfn.TEXTSPLIT(keywords_copy[[#This Row],[processed]], ," "), 2) = "bl"))</f>
        <v>0</v>
      </c>
      <c r="O995" cm="1">
        <f t="array" ref="O995">SUM(--(ISNUMBER(SEARCH(keywords_copy[[#This Row],[keyword]], keywords_copy[keyword]))))</f>
        <v>2</v>
      </c>
      <c r="P995" t="str" cm="1">
        <f t="array" ref="P995">_xlfn.TEXTJOIN(", ", TRUE, _xlfn._xlws.FILTER(keywords_copy[keyword], ISNUMBER(SEARCH(keywords_copy[[#This Row],[keyword]], keywords_copy[keyword])), ""))</f>
        <v>spywar, spy</v>
      </c>
      <c r="Q995" cm="1">
        <f t="array" ref="Q995">SUM(--((_xlfn.REGEXTEST(keywords_copy[keyword], "^" &amp; keywords_copy[[#This Row],[keyword]] &amp; ".*")) * (keywords_copy[keep]=1) ))</f>
        <v>1</v>
      </c>
      <c r="R995" t="str" cm="1">
        <f t="array" ref="R995">_xlfn.TEXTJOIN(", ", TRUE, _xlfn._xlws.FILTER(keywords_copy[keyword], (_xlfn.REGEXTEST(keywords_copy[keyword], "^" &amp; keywords_copy[[#This Row],[keyword]] &amp; ".*")) * (keywords_copy[keep]=1), ""))</f>
        <v>spy</v>
      </c>
      <c r="S995" t="str" cm="1">
        <f t="array" ref="S995">""""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996" spans="1:19" hidden="1" x14ac:dyDescent="0.3">
      <c r="A996" t="str">
        <f>IF(NOT(ISBLANK(keywords_copy[[#This Row],[correct value]])), keywords_copy[[#This Row],[correct value]], keywords_copy[[#This Row],[processed]])</f>
        <v>version</v>
      </c>
      <c r="B996">
        <f>LEN(keywords_copy[[#This Row],[keyword]])</f>
        <v>7</v>
      </c>
      <c r="C996">
        <v>0</v>
      </c>
      <c r="D996">
        <v>1</v>
      </c>
      <c r="E996" t="s">
        <v>390</v>
      </c>
      <c r="G996" t="b">
        <f>COUNTA(_xlfn.TEXTSPLIT(keywords_copy[[#This Row],[processed]]," "))=1</f>
        <v>1</v>
      </c>
      <c r="H996" t="s">
        <v>284</v>
      </c>
      <c r="I996" s="2" t="s">
        <v>284</v>
      </c>
      <c r="K996" cm="1">
        <f t="array" ref="K996">SUM(--((_xlfn.REGEXTEST(keywords_copy[keyword], "\b" &amp; keywords_copy[[#This Row],[keyword]] &amp; ".*")) * (keywords_copy[keep]=1) * (keywords_copy[QA]=keywords_copy[[#This Row],[QA]]) *  (keywords_copy[Redundant]&lt;&gt;1)))</f>
        <v>1</v>
      </c>
      <c r="L996" t="str" cm="1">
        <f t="array" ref="L996">_xlfn.TEXTJOIN(", ", TRUE, _xlfn._xlws.FILTER(keywords_copy[keyword], (_xlfn.REGEXTEST(keywords_copy[keyword], "\b" &amp; keywords_copy[[#This Row],[keyword]] &amp; ".*")) * (keywords_copy[keep]=1)  * (keywords_copy[QA]=keywords_copy[[#This Row],[QA]]) *  (keywords_copy[Redundant]&lt;&gt;1), ""))</f>
        <v>version</v>
      </c>
      <c r="M996" cm="1">
        <f t="array" ref="M996">SUM(--(RIGHT(_xlfn.TEXTSPLIT(keywords_copy[[#This Row],[processed]], ," "), 1) = "I"))</f>
        <v>0</v>
      </c>
      <c r="N996" cm="1">
        <f t="array" ref="N996">SUM(--(RIGHT(_xlfn.TEXTSPLIT(keywords_copy[[#This Row],[processed]], ," "), 2) = "bl"))</f>
        <v>0</v>
      </c>
      <c r="O996" cm="1">
        <f t="array" ref="O996">SUM(--(ISNUMBER(SEARCH(keywords_copy[[#This Row],[keyword]], keywords_copy[keyword]))))</f>
        <v>3</v>
      </c>
      <c r="P996" t="str" cm="1">
        <f t="array" ref="P996">_xlfn.TEXTJOIN(", ", TRUE, _xlfn._xlws.FILTER(keywords_copy[keyword], ISNUMBER(SEARCH(keywords_copy[[#This Row],[keyword]], keywords_copy[keyword])), ""))</f>
        <v>version, version, version</v>
      </c>
      <c r="Q996" cm="1">
        <f t="array" ref="Q996">SUM(--((_xlfn.REGEXTEST(keywords_copy[keyword], "^" &amp; keywords_copy[[#This Row],[keyword]] &amp; ".*")) * (keywords_copy[keep]=1) ))</f>
        <v>3</v>
      </c>
      <c r="R996" t="str" cm="1">
        <f t="array" ref="R996">_xlfn.TEXTJOIN(", ", TRUE, _xlfn._xlws.FILTER(keywords_copy[keyword], (_xlfn.REGEXTEST(keywords_copy[keyword], "^" &amp; keywords_copy[[#This Row],[keyword]] &amp; ".*")) * (keywords_copy[keep]=1), ""))</f>
        <v>version, version, version</v>
      </c>
      <c r="S996" t="str" cm="1">
        <f t="array" ref="S996">"""" &amp; _xlfn.TEXTJOIN(""",""", TRUE, _xlfn._xlws.FILTER(keywords_copy[keyword], (keywords_copy[keep]=1) * (keywords_copy[QA]=keywords_copy[[#This Row],[QA]]), "")) &amp; """"</f>
        <v>"a/b","api","artifact","audit","automat","build","canary","cd-driven","cluster","commiss","compos","configurat","contain","continu","deliver capab","depend","deploy","downtim","fail","gateway","infrastructur","instal","integr","loader","log","manag","modul","monitor","observ","orchestr","patch","pipelin","probe","product environ","provis","record replay","record-and-replay","recov","redundan","releas","resourc","roll","rollback","rollout","scale","servic","smartfrog","stack","stage","toggl","toolchain","undeploy","unload","updat","upgrad","version"</v>
      </c>
    </row>
    <row r="997" spans="1:19" hidden="1" x14ac:dyDescent="0.3">
      <c r="A997" t="str">
        <f>IF(NOT(ISBLANK(keywords_copy[[#This Row],[correct value]])), keywords_copy[[#This Row],[correct value]], keywords_copy[[#This Row],[processed]])</f>
        <v>version</v>
      </c>
      <c r="B997">
        <f>LEN(keywords_copy[[#This Row],[keyword]])</f>
        <v>7</v>
      </c>
      <c r="C997">
        <v>0</v>
      </c>
      <c r="D997">
        <v>1</v>
      </c>
      <c r="E997" t="s">
        <v>492</v>
      </c>
      <c r="G997" t="b">
        <f>COUNTA(_xlfn.TEXTSPLIT(keywords_copy[[#This Row],[processed]]," "))=1</f>
        <v>1</v>
      </c>
      <c r="H997" t="s">
        <v>284</v>
      </c>
      <c r="I997" s="2" t="s">
        <v>284</v>
      </c>
      <c r="K997" cm="1">
        <f t="array" ref="K997">SUM(--((_xlfn.REGEXTEST(keywords_copy[keyword], "\b" &amp; keywords_copy[[#This Row],[keyword]] &amp; ".*")) * (keywords_copy[keep]=1) * (keywords_copy[QA]=keywords_copy[[#This Row],[QA]]) *  (keywords_copy[Redundant]&lt;&gt;1)))</f>
        <v>1</v>
      </c>
      <c r="L997" t="str" cm="1">
        <f t="array" ref="L997">_xlfn.TEXTJOIN(", ", TRUE, _xlfn._xlws.FILTER(keywords_copy[keyword], (_xlfn.REGEXTEST(keywords_copy[keyword], "\b" &amp; keywords_copy[[#This Row],[keyword]] &amp; ".*")) * (keywords_copy[keep]=1)  * (keywords_copy[QA]=keywords_copy[[#This Row],[QA]]) *  (keywords_copy[Redundant]&lt;&gt;1), ""))</f>
        <v>version</v>
      </c>
      <c r="M997" cm="1">
        <f t="array" ref="M997">SUM(--(RIGHT(_xlfn.TEXTSPLIT(keywords_copy[[#This Row],[processed]], ," "), 1) = "I"))</f>
        <v>0</v>
      </c>
      <c r="N997" cm="1">
        <f t="array" ref="N997">SUM(--(RIGHT(_xlfn.TEXTSPLIT(keywords_copy[[#This Row],[processed]], ," "), 2) = "bl"))</f>
        <v>0</v>
      </c>
      <c r="O997" cm="1">
        <f t="array" ref="O997">SUM(--(ISNUMBER(SEARCH(keywords_copy[[#This Row],[keyword]], keywords_copy[keyword]))))</f>
        <v>3</v>
      </c>
      <c r="P997" t="str" cm="1">
        <f t="array" ref="P997">_xlfn.TEXTJOIN(", ", TRUE, _xlfn._xlws.FILTER(keywords_copy[keyword], ISNUMBER(SEARCH(keywords_copy[[#This Row],[keyword]], keywords_copy[keyword])), ""))</f>
        <v>version, version, version</v>
      </c>
      <c r="Q997" cm="1">
        <f t="array" ref="Q997">SUM(--((_xlfn.REGEXTEST(keywords_copy[keyword], "^" &amp; keywords_copy[[#This Row],[keyword]] &amp; ".*")) * (keywords_copy[keep]=1) ))</f>
        <v>3</v>
      </c>
      <c r="R997" t="str" cm="1">
        <f t="array" ref="R997">_xlfn.TEXTJOIN(", ", TRUE, _xlfn._xlws.FILTER(keywords_copy[keyword], (_xlfn.REGEXTEST(keywords_copy[keyword], "^" &amp; keywords_copy[[#This Row],[keyword]] &amp; ".*")) * (keywords_copy[keep]=1), ""))</f>
        <v>version, version, version</v>
      </c>
      <c r="S997" t="str" cm="1">
        <f t="array" ref="S997">""""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998" spans="1:19" hidden="1" x14ac:dyDescent="0.3">
      <c r="A998" t="str">
        <f>IF(NOT(ISBLANK(keywords_copy[[#This Row],[correct value]])), keywords_copy[[#This Row],[correct value]], keywords_copy[[#This Row],[processed]])</f>
        <v>version</v>
      </c>
      <c r="B998">
        <f>LEN(keywords_copy[[#This Row],[keyword]])</f>
        <v>7</v>
      </c>
      <c r="C998">
        <v>0</v>
      </c>
      <c r="D998">
        <v>1</v>
      </c>
      <c r="E998" t="s">
        <v>541</v>
      </c>
      <c r="G998" t="b">
        <f>COUNTA(_xlfn.TEXTSPLIT(keywords_copy[[#This Row],[processed]]," "))=1</f>
        <v>1</v>
      </c>
      <c r="H998" t="s">
        <v>284</v>
      </c>
      <c r="I998" s="2" t="s">
        <v>284</v>
      </c>
      <c r="K998" cm="1">
        <f t="array" ref="K998">SUM(--((_xlfn.REGEXTEST(keywords_copy[keyword], "\b" &amp; keywords_copy[[#This Row],[keyword]] &amp; ".*")) * (keywords_copy[keep]=1) * (keywords_copy[QA]=keywords_copy[[#This Row],[QA]]) *  (keywords_copy[Redundant]&lt;&gt;1)))</f>
        <v>1</v>
      </c>
      <c r="L998" t="str" cm="1">
        <f t="array" ref="L998">_xlfn.TEXTJOIN(", ", TRUE, _xlfn._xlws.FILTER(keywords_copy[keyword], (_xlfn.REGEXTEST(keywords_copy[keyword], "\b" &amp; keywords_copy[[#This Row],[keyword]] &amp; ".*")) * (keywords_copy[keep]=1)  * (keywords_copy[QA]=keywords_copy[[#This Row],[QA]]) *  (keywords_copy[Redundant]&lt;&gt;1), ""))</f>
        <v>version</v>
      </c>
      <c r="M998" cm="1">
        <f t="array" ref="M998">SUM(--(RIGHT(_xlfn.TEXTSPLIT(keywords_copy[[#This Row],[processed]], ," "), 1) = "I"))</f>
        <v>0</v>
      </c>
      <c r="N998" cm="1">
        <f t="array" ref="N998">SUM(--(RIGHT(_xlfn.TEXTSPLIT(keywords_copy[[#This Row],[processed]], ," "), 2) = "bl"))</f>
        <v>0</v>
      </c>
      <c r="O998" cm="1">
        <f t="array" ref="O998">SUM(--(ISNUMBER(SEARCH(keywords_copy[[#This Row],[keyword]], keywords_copy[keyword]))))</f>
        <v>3</v>
      </c>
      <c r="P998" t="str" cm="1">
        <f t="array" ref="P998">_xlfn.TEXTJOIN(", ", TRUE, _xlfn._xlws.FILTER(keywords_copy[keyword], ISNUMBER(SEARCH(keywords_copy[[#This Row],[keyword]], keywords_copy[keyword])), ""))</f>
        <v>version, version, version</v>
      </c>
      <c r="Q998" cm="1">
        <f t="array" ref="Q998">SUM(--((_xlfn.REGEXTEST(keywords_copy[keyword], "^" &amp; keywords_copy[[#This Row],[keyword]] &amp; ".*")) * (keywords_copy[keep]=1) ))</f>
        <v>3</v>
      </c>
      <c r="R998" t="str" cm="1">
        <f t="array" ref="R998">_xlfn.TEXTJOIN(", ", TRUE, _xlfn._xlws.FILTER(keywords_copy[keyword], (_xlfn.REGEXTEST(keywords_copy[keyword], "^" &amp; keywords_copy[[#This Row],[keyword]] &amp; ".*")) * (keywords_copy[keep]=1), ""))</f>
        <v>version, version, version</v>
      </c>
      <c r="S998" t="str" cm="1">
        <f t="array" ref="S998">""""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999" spans="1:19" x14ac:dyDescent="0.3">
      <c r="A999" s="6" t="str">
        <f>IF(NOT(ISBLANK(keywords_copy[[#This Row],[correct value]])), keywords_copy[[#This Row],[correct value]], keywords_copy[[#This Row],[processed]])</f>
        <v>vulner scan</v>
      </c>
      <c r="B999" s="6">
        <f>LEN(keywords_copy[[#This Row],[keyword]])</f>
        <v>11</v>
      </c>
      <c r="C999">
        <v>0</v>
      </c>
      <c r="D999">
        <v>0</v>
      </c>
      <c r="E999" t="s">
        <v>969</v>
      </c>
      <c r="G999" t="b">
        <f>COUNTA(_xlfn.TEXTSPLIT(keywords_copy[[#This Row],[processed]]," "))=1</f>
        <v>0</v>
      </c>
      <c r="H999" t="s">
        <v>877</v>
      </c>
      <c r="I999" t="s">
        <v>878</v>
      </c>
      <c r="K999" cm="1">
        <f t="array" ref="K999">SUM(--((_xlfn.REGEXTEST(keywords_copy[keyword], "\b" &amp; keywords_copy[[#This Row],[keyword]] &amp; ".*")) * (keywords_copy[keep]=1) * (keywords_copy[QA]=keywords_copy[[#This Row],[QA]]) *  (keywords_copy[Redundant]&lt;&gt;1)))</f>
        <v>0</v>
      </c>
      <c r="L999" t="str" cm="1">
        <f t="array" ref="L999">_xlfn.TEXTJOIN(", ", TRUE, _xlfn._xlws.FILTER(keywords_copy[keyword], (_xlfn.REGEXTEST(keywords_copy[keyword], "\b" &amp; keywords_copy[[#This Row],[keyword]] &amp; ".*")) * (keywords_copy[keep]=1)  * (keywords_copy[QA]=keywords_copy[[#This Row],[QA]]) *  (keywords_copy[Redundant]&lt;&gt;1), ""))</f>
        <v/>
      </c>
      <c r="M999" cm="1">
        <f t="array" ref="M999">SUM(--(RIGHT(_xlfn.TEXTSPLIT(keywords_copy[[#This Row],[processed]], ," "), 1) = "I"))</f>
        <v>0</v>
      </c>
      <c r="N999" cm="1">
        <f t="array" ref="N999">SUM(--(RIGHT(_xlfn.TEXTSPLIT(keywords_copy[[#This Row],[processed]], ," "), 2) = "bl"))</f>
        <v>0</v>
      </c>
      <c r="O999" cm="1">
        <f t="array" ref="O999">SUM(--(ISNUMBER(SEARCH(keywords_copy[[#This Row],[keyword]], keywords_copy[keyword]))))</f>
        <v>1</v>
      </c>
      <c r="P999" t="str" cm="1">
        <f t="array" ref="P999">_xlfn.TEXTJOIN(", ", TRUE, _xlfn._xlws.FILTER(keywords_copy[keyword], ISNUMBER(SEARCH(keywords_copy[[#This Row],[keyword]], keywords_copy[keyword])), ""))</f>
        <v>vulner scan</v>
      </c>
      <c r="Q999" cm="1">
        <f t="array" ref="Q999">SUM(--((_xlfn.REGEXTEST(keywords_copy[keyword], "^" &amp; keywords_copy[[#This Row],[keyword]] &amp; ".*")) * (keywords_copy[keep]=1) ))</f>
        <v>0</v>
      </c>
      <c r="R999" t="str" cm="1">
        <f t="array" ref="R999">_xlfn.TEXTJOIN(", ", TRUE, _xlfn._xlws.FILTER(keywords_copy[keyword], (_xlfn.REGEXTEST(keywords_copy[keyword], "^" &amp; keywords_copy[[#This Row],[keyword]] &amp; ".*")) * (keywords_copy[keep]=1), ""))</f>
        <v/>
      </c>
      <c r="S999" t="str" cm="1">
        <f t="array" ref="S999">""""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000" spans="1:19" x14ac:dyDescent="0.3">
      <c r="A1000" s="6" t="str">
        <f>IF(NOT(ISBLANK(keywords_copy[[#This Row],[correct value]])), keywords_copy[[#This Row],[correct value]], keywords_copy[[#This Row],[processed]])</f>
        <v>vulnera</v>
      </c>
      <c r="B1000" s="6">
        <f>LEN(keywords_copy[[#This Row],[keyword]])</f>
        <v>7</v>
      </c>
      <c r="C1000">
        <v>0</v>
      </c>
      <c r="D1000">
        <v>0</v>
      </c>
      <c r="E1000" t="s">
        <v>969</v>
      </c>
      <c r="G1000" t="b">
        <f>COUNTA(_xlfn.TEXTSPLIT(keywords_copy[[#This Row],[processed]]," "))=1</f>
        <v>1</v>
      </c>
      <c r="H1000" t="s">
        <v>883</v>
      </c>
      <c r="I1000" t="s">
        <v>883</v>
      </c>
      <c r="K1000" cm="1">
        <f t="array" ref="K1000">SUM(--((_xlfn.REGEXTEST(keywords_copy[keyword], "\b" &amp; keywords_copy[[#This Row],[keyword]] &amp; ".*")) * (keywords_copy[keep]=1) * (keywords_copy[QA]=keywords_copy[[#This Row],[QA]]) *  (keywords_copy[Redundant]&lt;&gt;1)))</f>
        <v>0</v>
      </c>
      <c r="L1000" t="str" cm="1">
        <f t="array" ref="L1000">_xlfn.TEXTJOIN(", ", TRUE, _xlfn._xlws.FILTER(keywords_copy[keyword], (_xlfn.REGEXTEST(keywords_copy[keyword], "\b" &amp; keywords_copy[[#This Row],[keyword]] &amp; ".*")) * (keywords_copy[keep]=1)  * (keywords_copy[QA]=keywords_copy[[#This Row],[QA]]) *  (keywords_copy[Redundant]&lt;&gt;1), ""))</f>
        <v/>
      </c>
      <c r="M1000" cm="1">
        <f t="array" ref="M1000">SUM(--(RIGHT(_xlfn.TEXTSPLIT(keywords_copy[[#This Row],[processed]], ," "), 1) = "I"))</f>
        <v>0</v>
      </c>
      <c r="N1000" cm="1">
        <f t="array" ref="N1000">SUM(--(RIGHT(_xlfn.TEXTSPLIT(keywords_copy[[#This Row],[processed]], ," "), 2) = "bl"))</f>
        <v>0</v>
      </c>
      <c r="O1000" cm="1">
        <f t="array" ref="O1000">SUM(--(ISNUMBER(SEARCH(keywords_copy[[#This Row],[keyword]], keywords_copy[keyword]))))</f>
        <v>2</v>
      </c>
      <c r="P1000" t="str" cm="1">
        <f t="array" ref="P1000">_xlfn.TEXTJOIN(", ", TRUE, _xlfn._xlws.FILTER(keywords_copy[keyword], ISNUMBER(SEARCH(keywords_copy[[#This Row],[keyword]], keywords_copy[keyword])), ""))</f>
        <v>vulnera, vulnerab</v>
      </c>
      <c r="Q1000" cm="1">
        <f t="array" ref="Q1000">SUM(--((_xlfn.REGEXTEST(keywords_copy[keyword], "^" &amp; keywords_copy[[#This Row],[keyword]] &amp; ".*")) * (keywords_copy[keep]=1) ))</f>
        <v>0</v>
      </c>
      <c r="R1000" t="str" cm="1">
        <f t="array" ref="R1000">_xlfn.TEXTJOIN(", ", TRUE, _xlfn._xlws.FILTER(keywords_copy[keyword], (_xlfn.REGEXTEST(keywords_copy[keyword], "^" &amp; keywords_copy[[#This Row],[keyword]] &amp; ".*")) * (keywords_copy[keep]=1), ""))</f>
        <v/>
      </c>
      <c r="S1000" t="str" cm="1">
        <f t="array" ref="S1000">""""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001" spans="1:19" x14ac:dyDescent="0.3">
      <c r="A1001" s="6" t="str">
        <f>IF(NOT(ISBLANK(keywords_copy[[#This Row],[correct value]])), keywords_copy[[#This Row],[correct value]], keywords_copy[[#This Row],[processed]])</f>
        <v>vulnerab</v>
      </c>
      <c r="B1001" s="6">
        <f>LEN(keywords_copy[[#This Row],[keyword]])</f>
        <v>8</v>
      </c>
      <c r="C1001">
        <v>0</v>
      </c>
      <c r="D1001">
        <v>0</v>
      </c>
      <c r="E1001" t="s">
        <v>861</v>
      </c>
      <c r="G1001" t="b">
        <f>COUNTA(_xlfn.TEXTSPLIT(keywords_copy[[#This Row],[processed]]," "))=1</f>
        <v>1</v>
      </c>
      <c r="H1001" t="s">
        <v>769</v>
      </c>
      <c r="I1001" t="s">
        <v>769</v>
      </c>
      <c r="K1001" cm="1">
        <f t="array" ref="K1001">SUM(--((_xlfn.REGEXTEST(keywords_copy[keyword], "\b" &amp; keywords_copy[[#This Row],[keyword]] &amp; ".*")) * (keywords_copy[keep]=1) * (keywords_copy[QA]=keywords_copy[[#This Row],[QA]]) *  (keywords_copy[Redundant]&lt;&gt;1)))</f>
        <v>0</v>
      </c>
      <c r="L1001" t="str" cm="1">
        <f t="array" ref="L1001">_xlfn.TEXTJOIN(", ", TRUE, _xlfn._xlws.FILTER(keywords_copy[keyword], (_xlfn.REGEXTEST(keywords_copy[keyword], "\b" &amp; keywords_copy[[#This Row],[keyword]] &amp; ".*")) * (keywords_copy[keep]=1)  * (keywords_copy[QA]=keywords_copy[[#This Row],[QA]]) *  (keywords_copy[Redundant]&lt;&gt;1), ""))</f>
        <v/>
      </c>
      <c r="M1001" cm="1">
        <f t="array" ref="M1001">SUM(--(RIGHT(_xlfn.TEXTSPLIT(keywords_copy[[#This Row],[processed]], ," "), 1) = "I"))</f>
        <v>0</v>
      </c>
      <c r="N1001" cm="1">
        <f t="array" ref="N1001">SUM(--(RIGHT(_xlfn.TEXTSPLIT(keywords_copy[[#This Row],[processed]], ," "), 2) = "bl"))</f>
        <v>0</v>
      </c>
      <c r="O1001" cm="1">
        <f t="array" ref="O1001">SUM(--(ISNUMBER(SEARCH(keywords_copy[[#This Row],[keyword]], keywords_copy[keyword]))))</f>
        <v>1</v>
      </c>
      <c r="P1001" t="str" cm="1">
        <f t="array" ref="P1001">_xlfn.TEXTJOIN(", ", TRUE, _xlfn._xlws.FILTER(keywords_copy[keyword], ISNUMBER(SEARCH(keywords_copy[[#This Row],[keyword]], keywords_copy[keyword])), ""))</f>
        <v>vulnerab</v>
      </c>
      <c r="Q1001" cm="1">
        <f t="array" ref="Q1001">SUM(--((_xlfn.REGEXTEST(keywords_copy[keyword], "^" &amp; keywords_copy[[#This Row],[keyword]] &amp; ".*")) * (keywords_copy[keep]=1) ))</f>
        <v>0</v>
      </c>
      <c r="R1001" t="str" cm="1">
        <f t="array" ref="R1001">_xlfn.TEXTJOIN(", ", TRUE, _xlfn._xlws.FILTER(keywords_copy[keyword], (_xlfn.REGEXTEST(keywords_copy[keyword], "^" &amp; keywords_copy[[#This Row],[keyword]] &amp; ".*")) * (keywords_copy[keep]=1), ""))</f>
        <v/>
      </c>
      <c r="S1001" t="str" cm="1">
        <f t="array" ref="S1001">""""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02" spans="1:19" x14ac:dyDescent="0.3">
      <c r="A1002" s="6" t="str">
        <f>IF(NOT(ISBLANK(keywords_copy[[#This Row],[correct value]])), keywords_copy[[#This Row],[correct value]], keywords_copy[[#This Row],[processed]])</f>
        <v>walkthrough</v>
      </c>
      <c r="B1002" s="6">
        <f>LEN(keywords_copy[[#This Row],[keyword]])</f>
        <v>11</v>
      </c>
      <c r="C1002">
        <v>0</v>
      </c>
      <c r="D1002">
        <v>0</v>
      </c>
      <c r="E1002" t="s">
        <v>1262</v>
      </c>
      <c r="G1002" t="b">
        <f>COUNTA(_xlfn.TEXTSPLIT(keywords_copy[[#This Row],[processed]]," "))=1</f>
        <v>1</v>
      </c>
      <c r="H1002" t="s">
        <v>1191</v>
      </c>
      <c r="I1002" t="s">
        <v>1191</v>
      </c>
      <c r="K1002" cm="1">
        <f t="array" ref="K1002">SUM(--((_xlfn.REGEXTEST(keywords_copy[keyword], "\b" &amp; keywords_copy[[#This Row],[keyword]] &amp; ".*")) * (keywords_copy[keep]=1) * (keywords_copy[QA]=keywords_copy[[#This Row],[QA]]) *  (keywords_copy[Redundant]&lt;&gt;1)))</f>
        <v>0</v>
      </c>
      <c r="L1002" t="str" cm="1">
        <f t="array" ref="L1002">_xlfn.TEXTJOIN(", ", TRUE, _xlfn._xlws.FILTER(keywords_copy[keyword], (_xlfn.REGEXTEST(keywords_copy[keyword], "\b" &amp; keywords_copy[[#This Row],[keyword]] &amp; ".*")) * (keywords_copy[keep]=1)  * (keywords_copy[QA]=keywords_copy[[#This Row],[QA]]) *  (keywords_copy[Redundant]&lt;&gt;1), ""))</f>
        <v/>
      </c>
      <c r="M1002" cm="1">
        <f t="array" ref="M1002">SUM(--(RIGHT(_xlfn.TEXTSPLIT(keywords_copy[[#This Row],[processed]], ," "), 1) = "I"))</f>
        <v>0</v>
      </c>
      <c r="N1002" cm="1">
        <f t="array" ref="N1002">SUM(--(RIGHT(_xlfn.TEXTSPLIT(keywords_copy[[#This Row],[processed]], ," "), 2) = "bl"))</f>
        <v>0</v>
      </c>
      <c r="O1002" cm="1">
        <f t="array" ref="O1002">SUM(--(ISNUMBER(SEARCH(keywords_copy[[#This Row],[keyword]], keywords_copy[keyword]))))</f>
        <v>2</v>
      </c>
      <c r="P1002" t="str" cm="1">
        <f t="array" ref="P1002">_xlfn.TEXTJOIN(", ", TRUE, _xlfn._xlws.FILTER(keywords_copy[keyword], ISNUMBER(SEARCH(keywords_copy[[#This Row],[keyword]], keywords_copy[keyword])), ""))</f>
        <v>walkthrough, walkthrough</v>
      </c>
      <c r="Q1002" cm="1">
        <f t="array" ref="Q1002">SUM(--((_xlfn.REGEXTEST(keywords_copy[keyword], "^" &amp; keywords_copy[[#This Row],[keyword]] &amp; ".*")) * (keywords_copy[keep]=1) ))</f>
        <v>1</v>
      </c>
      <c r="R1002" t="str" cm="1">
        <f t="array" ref="R1002">_xlfn.TEXTJOIN(", ", TRUE, _xlfn._xlws.FILTER(keywords_copy[keyword], (_xlfn.REGEXTEST(keywords_copy[keyword], "^" &amp; keywords_copy[[#This Row],[keyword]] &amp; ".*")) * (keywords_copy[keep]=1), ""))</f>
        <v>walkthrough</v>
      </c>
      <c r="S1002" t="str" cm="1">
        <f t="array" ref="S1002">"""" &amp; _xlfn.TEXTJOIN(""",""", TRUE, _xlfn._xlws.FILTER(keywords_copy[keyword], (keywords_copy[keep]=1) * (keywords_copy[QA]=keywords_copy[[#This Row],[QA]]), "")) &amp; """"</f>
        <v>"testab transform","source-to-sourc","softwar testab","testab analysi","testab measure","testab softwar","design testab","impact testab","improv testab","measur testab","smell density","testab factor","testab metric","testab requir","qualit assur","testab model","testab refer","testab smell","instrument","self-check","understand","black-box","data-flow","flowgraph","hard-wir","automat","concern","context","control","coverag","monitor","regress","resourc","assert","depend","diagno","integr","modula","observ","review","coupl","fuzzy","simpl","simul","trace","verif","emul","hook","isol","mock","plan","stub","test","unit","log","spy"</v>
      </c>
    </row>
    <row r="1003" spans="1:19" hidden="1" x14ac:dyDescent="0.3">
      <c r="A1003" t="str">
        <f>IF(NOT(ISBLANK(keywords_copy[[#This Row],[correct value]])), keywords_copy[[#This Row],[correct value]], keywords_copy[[#This Row],[processed]])</f>
        <v>view model</v>
      </c>
      <c r="B1003">
        <f>LEN(keywords_copy[[#This Row],[keyword]])</f>
        <v>10</v>
      </c>
      <c r="C1003">
        <v>1</v>
      </c>
      <c r="D1003">
        <v>1</v>
      </c>
      <c r="E1003" t="s">
        <v>541</v>
      </c>
      <c r="G1003" t="b">
        <f>COUNTA(_xlfn.TEXTSPLIT(keywords_copy[[#This Row],[processed]]," "))=1</f>
        <v>0</v>
      </c>
      <c r="H1003" t="s">
        <v>588</v>
      </c>
      <c r="I1003" s="2" t="s">
        <v>589</v>
      </c>
      <c r="K1003" cm="1">
        <f t="array" ref="K1003">SUM(--((_xlfn.REGEXTEST(keywords_copy[keyword], "\b" &amp; keywords_copy[[#This Row],[keyword]] &amp; ".*")) * (keywords_copy[keep]=1) * (keywords_copy[QA]=keywords_copy[[#This Row],[QA]]) *  (keywords_copy[Redundant]&lt;&gt;1)))</f>
        <v>1</v>
      </c>
      <c r="L1003" t="str" cm="1">
        <f t="array" ref="L1003">_xlfn.TEXTJOIN(", ", TRUE, _xlfn._xlws.FILTER(keywords_copy[keyword], (_xlfn.REGEXTEST(keywords_copy[keyword], "\b" &amp; keywords_copy[[#This Row],[keyword]] &amp; ".*")) * (keywords_copy[keep]=1)  * (keywords_copy[QA]=keywords_copy[[#This Row],[QA]]) *  (keywords_copy[Redundant]&lt;&gt;1), ""))</f>
        <v>view model</v>
      </c>
      <c r="M1003" cm="1">
        <f t="array" ref="M1003">SUM(--(RIGHT(_xlfn.TEXTSPLIT(keywords_copy[[#This Row],[processed]], ," "), 1) = "I"))</f>
        <v>0</v>
      </c>
      <c r="N1003" cm="1">
        <f t="array" ref="N1003">SUM(--(RIGHT(_xlfn.TEXTSPLIT(keywords_copy[[#This Row],[processed]], ," "), 2) = "bl"))</f>
        <v>0</v>
      </c>
      <c r="O1003" cm="1">
        <f t="array" ref="O1003">SUM(--(ISNUMBER(SEARCH(keywords_copy[[#This Row],[keyword]], keywords_copy[keyword]))))</f>
        <v>1</v>
      </c>
      <c r="P1003" t="str" cm="1">
        <f t="array" ref="P1003">_xlfn.TEXTJOIN(", ", TRUE, _xlfn._xlws.FILTER(keywords_copy[keyword], ISNUMBER(SEARCH(keywords_copy[[#This Row],[keyword]], keywords_copy[keyword])), ""))</f>
        <v>view model</v>
      </c>
      <c r="Q1003" cm="1">
        <f t="array" ref="Q1003">SUM(--((_xlfn.REGEXTEST(keywords_copy[keyword], "^" &amp; keywords_copy[[#This Row],[keyword]] &amp; ".*")) * (keywords_copy[keep]=1) ))</f>
        <v>1</v>
      </c>
      <c r="R1003" t="str" cm="1">
        <f t="array" ref="R1003">_xlfn.TEXTJOIN(", ", TRUE, _xlfn._xlws.FILTER(keywords_copy[keyword], (_xlfn.REGEXTEST(keywords_copy[keyword], "^" &amp; keywords_copy[[#This Row],[keyword]] &amp; ".*")) * (keywords_copy[keep]=1), ""))</f>
        <v>view model</v>
      </c>
      <c r="S1003" t="str" cm="1">
        <f t="array" ref="S1003">"""" &amp; _xlfn.TEXTJOIN(""",""", TRUE, _xlfn._xlws.FILTER(keywords_copy[keyword], (keywords_copy[keep]=1) * (keywords_copy[QA]=keywords_copy[[#This Row],[QA]]), "")) &amp; """"</f>
        <v>"abstract","adapt","analys modifi","architectur analys","architectur descript","architectur design","architectur model","architectur pattern","architectur tactic","architectur view","bind","candid architectur","chang environ","chang project","chang scenario","chang scenario elicit","chang scenario evalu","chang scenario requir","chang system","cohes","compon","compon chang","compos","concern","configur","cost estim","coupl","coupl cohes","deco","depend","design decis","elicit process","encapsul","enterpris architectur","evolv","exten","extens","goal analys","impact analys","inherit","integr","interfac","interm","interop","layer","maintain","maintain semant coher","modul","mvc","notat techniqu","pac","paramet","polymorph","portab","qualit attribut","refact","requir adapt","requir chang","responsibil","reu","risk assess","scal","scenario","scenario elicit","scenario evalu","scenario requir adapt","semant coher","servic","soa","softwar architectur analys","softwar chang","softwar chang project","softwar mainten","strength coupl","system adapt","system chang","system environ","system modif","technic infrastructur","upgrad","variab","version","view model"</v>
      </c>
    </row>
    <row r="1004" spans="1:19" x14ac:dyDescent="0.3">
      <c r="A1004" s="6" t="str">
        <f>IF(NOT(ISBLANK(keywords_copy[[#This Row],[correct value]])), keywords_copy[[#This Row],[correct value]], keywords_copy[[#This Row],[processed]])</f>
        <v>watchdog</v>
      </c>
      <c r="B1004" s="6">
        <f>LEN(keywords_copy[[#This Row],[keyword]])</f>
        <v>8</v>
      </c>
      <c r="C1004">
        <v>0</v>
      </c>
      <c r="D1004">
        <v>0</v>
      </c>
      <c r="E1004" t="s">
        <v>861</v>
      </c>
      <c r="G1004" t="b">
        <f>COUNTA(_xlfn.TEXTSPLIT(keywords_copy[[#This Row],[processed]]," "))=1</f>
        <v>1</v>
      </c>
      <c r="H1004" t="s">
        <v>176</v>
      </c>
      <c r="I1004" t="s">
        <v>176</v>
      </c>
      <c r="K1004" cm="1">
        <f t="array" ref="K1004">SUM(--((_xlfn.REGEXTEST(keywords_copy[keyword], "\b" &amp; keywords_copy[[#This Row],[keyword]] &amp; ".*")) * (keywords_copy[keep]=1) * (keywords_copy[QA]=keywords_copy[[#This Row],[QA]]) *  (keywords_copy[Redundant]&lt;&gt;1)))</f>
        <v>0</v>
      </c>
      <c r="L1004" t="str" cm="1">
        <f t="array" ref="L1004">_xlfn.TEXTJOIN(", ", TRUE, _xlfn._xlws.FILTER(keywords_copy[keyword], (_xlfn.REGEXTEST(keywords_copy[keyword], "\b" &amp; keywords_copy[[#This Row],[keyword]] &amp; ".*")) * (keywords_copy[keep]=1)  * (keywords_copy[QA]=keywords_copy[[#This Row],[QA]]) *  (keywords_copy[Redundant]&lt;&gt;1), ""))</f>
        <v/>
      </c>
      <c r="M1004" cm="1">
        <f t="array" ref="M1004">SUM(--(RIGHT(_xlfn.TEXTSPLIT(keywords_copy[[#This Row],[processed]], ," "), 1) = "I"))</f>
        <v>0</v>
      </c>
      <c r="N1004" cm="1">
        <f t="array" ref="N1004">SUM(--(RIGHT(_xlfn.TEXTSPLIT(keywords_copy[[#This Row],[processed]], ," "), 2) = "bl"))</f>
        <v>0</v>
      </c>
      <c r="O1004" cm="1">
        <f t="array" ref="O1004">SUM(--(ISNUMBER(SEARCH(keywords_copy[[#This Row],[keyword]], keywords_copy[keyword]))))</f>
        <v>3</v>
      </c>
      <c r="P1004" t="str" cm="1">
        <f t="array" ref="P1004">_xlfn.TEXTJOIN(", ", TRUE, _xlfn._xlws.FILTER(keywords_copy[keyword], ISNUMBER(SEARCH(keywords_copy[[#This Row],[keyword]], keywords_copy[keyword])), ""))</f>
        <v>watchdog, watchdog, watchdog</v>
      </c>
      <c r="Q1004" cm="1">
        <f t="array" ref="Q1004">SUM(--((_xlfn.REGEXTEST(keywords_copy[keyword], "^" &amp; keywords_copy[[#This Row],[keyword]] &amp; ".*")) * (keywords_copy[keep]=1) ))</f>
        <v>2</v>
      </c>
      <c r="R1004" t="str" cm="1">
        <f t="array" ref="R1004">_xlfn.TEXTJOIN(", ", TRUE, _xlfn._xlws.FILTER(keywords_copy[keyword], (_xlfn.REGEXTEST(keywords_copy[keyword], "^" &amp; keywords_copy[[#This Row],[keyword]] &amp; ".*")) * (keywords_copy[keep]=1), ""))</f>
        <v>watchdog, watchdog</v>
      </c>
      <c r="S1004" t="str" cm="1">
        <f t="array" ref="S1004">""""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05" spans="1:19" hidden="1" x14ac:dyDescent="0.3">
      <c r="A1005" t="str">
        <f>IF(NOT(ISBLANK(keywords_copy[[#This Row],[correct value]])), keywords_copy[[#This Row],[correct value]], keywords_copy[[#This Row],[processed]])</f>
        <v>usab</v>
      </c>
      <c r="B1005">
        <f>LEN(keywords_copy[[#This Row],[keyword]])</f>
        <v>4</v>
      </c>
      <c r="C1005">
        <v>0</v>
      </c>
      <c r="D1005">
        <v>1</v>
      </c>
      <c r="E1005" t="s">
        <v>1383</v>
      </c>
      <c r="G1005" t="b">
        <f>COUNTA(_xlfn.TEXTSPLIT(keywords_copy[[#This Row],[processed]]," "))=1</f>
        <v>1</v>
      </c>
      <c r="H1005" t="s">
        <v>1267</v>
      </c>
      <c r="I1005" s="2" t="s">
        <v>1267</v>
      </c>
      <c r="K1005" cm="1">
        <f t="array" ref="K1005">SUM(--((_xlfn.REGEXTEST(keywords_copy[keyword], "\b" &amp; keywords_copy[[#This Row],[keyword]] &amp; ".*")) * (keywords_copy[keep]=1) * (keywords_copy[QA]=keywords_copy[[#This Row],[QA]]) *  (keywords_copy[Redundant]&lt;&gt;1)))</f>
        <v>1</v>
      </c>
      <c r="L1005" t="str" cm="1">
        <f t="array" ref="L1005">_xlfn.TEXTJOIN(", ", TRUE, _xlfn._xlws.FILTER(keywords_copy[keyword], (_xlfn.REGEXTEST(keywords_copy[keyword], "\b" &amp; keywords_copy[[#This Row],[keyword]] &amp; ".*")) * (keywords_copy[keep]=1)  * (keywords_copy[QA]=keywords_copy[[#This Row],[QA]]) *  (keywords_copy[Redundant]&lt;&gt;1), ""))</f>
        <v>usab</v>
      </c>
      <c r="M1005" cm="1">
        <f t="array" ref="M1005">SUM(--(RIGHT(_xlfn.TEXTSPLIT(keywords_copy[[#This Row],[processed]], ," "), 1) = "I"))</f>
        <v>0</v>
      </c>
      <c r="N1005" cm="1">
        <f t="array" ref="N1005">SUM(--(RIGHT(_xlfn.TEXTSPLIT(keywords_copy[[#This Row],[processed]], ," "), 2) = "bl"))</f>
        <v>0</v>
      </c>
      <c r="O1005" cm="1">
        <f t="array" ref="O1005">SUM(--(ISNUMBER(SEARCH(keywords_copy[[#This Row],[keyword]], keywords_copy[keyword]))))</f>
        <v>2</v>
      </c>
      <c r="P1005" t="str" cm="1">
        <f t="array" ref="P1005">_xlfn.TEXTJOIN(", ", TRUE, _xlfn._xlws.FILTER(keywords_copy[keyword], ISNUMBER(SEARCH(keywords_copy[[#This Row],[keyword]], keywords_copy[keyword])), ""))</f>
        <v>usab pattern, usab</v>
      </c>
      <c r="Q1005" cm="1">
        <f t="array" ref="Q1005">SUM(--((_xlfn.REGEXTEST(keywords_copy[keyword], "^" &amp; keywords_copy[[#This Row],[keyword]] &amp; ".*")) * (keywords_copy[keep]=1) ))</f>
        <v>2</v>
      </c>
      <c r="R1005" t="str" cm="1">
        <f t="array" ref="R1005">_xlfn.TEXTJOIN(", ", TRUE, _xlfn._xlws.FILTER(keywords_copy[keyword], (_xlfn.REGEXTEST(keywords_copy[keyword], "^" &amp; keywords_copy[[#This Row],[keyword]] &amp; ".*")) * (keywords_copy[keep]=1), ""))</f>
        <v>usab pattern, usab</v>
      </c>
      <c r="S1005" t="str" cm="1">
        <f t="array" ref="S1005">""""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06" spans="1:19" hidden="1" x14ac:dyDescent="0.3">
      <c r="A1006" t="str">
        <f>IF(NOT(ISBLANK(keywords_copy[[#This Row],[correct value]])), keywords_copy[[#This Row],[correct value]], keywords_copy[[#This Row],[processed]])</f>
        <v>ssh</v>
      </c>
      <c r="B1006">
        <f>LEN(keywords_copy[[#This Row],[keyword]])</f>
        <v>3</v>
      </c>
      <c r="C1006">
        <v>1</v>
      </c>
      <c r="D1006">
        <v>1</v>
      </c>
      <c r="E1006" t="s">
        <v>1184</v>
      </c>
      <c r="G1006" t="b">
        <f>COUNTA(_xlfn.TEXTSPLIT(keywords_copy[[#This Row],[processed]]," "))=1</f>
        <v>1</v>
      </c>
      <c r="H1006" t="s">
        <v>1124</v>
      </c>
      <c r="I1006" s="2" t="s">
        <v>1124</v>
      </c>
      <c r="K1006" cm="1">
        <f t="array" ref="K1006">SUM(--((_xlfn.REGEXTEST(keywords_copy[keyword], "\b" &amp; keywords_copy[[#This Row],[keyword]] &amp; ".*")) * (keywords_copy[keep]=1) * (keywords_copy[QA]=keywords_copy[[#This Row],[QA]]) *  (keywords_copy[Redundant]&lt;&gt;1)))</f>
        <v>1</v>
      </c>
      <c r="L1006" t="str" cm="1">
        <f t="array" ref="L1006">_xlfn.TEXTJOIN(", ", TRUE, _xlfn._xlws.FILTER(keywords_copy[keyword], (_xlfn.REGEXTEST(keywords_copy[keyword], "\b" &amp; keywords_copy[[#This Row],[keyword]] &amp; ".*")) * (keywords_copy[keep]=1)  * (keywords_copy[QA]=keywords_copy[[#This Row],[QA]]) *  (keywords_copy[Redundant]&lt;&gt;1), ""))</f>
        <v>ssh</v>
      </c>
      <c r="M1006" cm="1">
        <f t="array" ref="M1006">SUM(--(RIGHT(_xlfn.TEXTSPLIT(keywords_copy[[#This Row],[processed]], ," "), 1) = "I"))</f>
        <v>0</v>
      </c>
      <c r="N1006" cm="1">
        <f t="array" ref="N1006">SUM(--(RIGHT(_xlfn.TEXTSPLIT(keywords_copy[[#This Row],[processed]], ," "), 2) = "bl"))</f>
        <v>0</v>
      </c>
      <c r="O1006" cm="1">
        <f t="array" ref="O1006">SUM(--(ISNUMBER(SEARCH(keywords_copy[[#This Row],[keyword]], keywords_copy[keyword]))))</f>
        <v>1</v>
      </c>
      <c r="P1006" t="str" cm="1">
        <f t="array" ref="P1006">_xlfn.TEXTJOIN(", ", TRUE, _xlfn._xlws.FILTER(keywords_copy[keyword], ISNUMBER(SEARCH(keywords_copy[[#This Row],[keyword]], keywords_copy[keyword])), ""))</f>
        <v>ssh</v>
      </c>
      <c r="Q1006" cm="1">
        <f t="array" ref="Q1006">SUM(--((_xlfn.REGEXTEST(keywords_copy[keyword], "^" &amp; keywords_copy[[#This Row],[keyword]] &amp; ".*")) * (keywords_copy[keep]=1) ))</f>
        <v>1</v>
      </c>
      <c r="R1006" t="str" cm="1">
        <f t="array" ref="R1006">_xlfn.TEXTJOIN(", ", TRUE, _xlfn._xlws.FILTER(keywords_copy[keyword], (_xlfn.REGEXTEST(keywords_copy[keyword], "^" &amp; keywords_copy[[#This Row],[keyword]] &amp; ".*")) * (keywords_copy[keep]=1), ""))</f>
        <v>ssh</v>
      </c>
      <c r="S1006" t="str" cm="1">
        <f t="array" ref="S100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07" spans="1:19" hidden="1" x14ac:dyDescent="0.3">
      <c r="A1007" t="str">
        <f>IF(NOT(ISBLANK(keywords_copy[[#This Row],[correct value]])), keywords_copy[[#This Row],[correct value]], keywords_copy[[#This Row],[processed]])</f>
        <v>voltag</v>
      </c>
      <c r="B1007">
        <f>LEN(keywords_copy[[#This Row],[keyword]])</f>
        <v>6</v>
      </c>
      <c r="C1007">
        <v>0</v>
      </c>
      <c r="D1007">
        <v>1</v>
      </c>
      <c r="E1007" t="s">
        <v>399</v>
      </c>
      <c r="G1007" t="b">
        <f>COUNTA(_xlfn.TEXTSPLIT(keywords_copy[[#This Row],[processed]]," "))=1</f>
        <v>1</v>
      </c>
      <c r="H1007" t="s">
        <v>372</v>
      </c>
      <c r="I1007" s="2" t="s">
        <v>373</v>
      </c>
      <c r="K1007" cm="1">
        <f t="array" ref="K1007">SUM(--((_xlfn.REGEXTEST(keywords_copy[keyword], "\b" &amp; keywords_copy[[#This Row],[keyword]] &amp; ".*")) * (keywords_copy[keep]=1) * (keywords_copy[QA]=keywords_copy[[#This Row],[QA]]) *  (keywords_copy[Redundant]&lt;&gt;1)))</f>
        <v>1</v>
      </c>
      <c r="L1007" t="str" cm="1">
        <f t="array" ref="L1007">_xlfn.TEXTJOIN(", ", TRUE, _xlfn._xlws.FILTER(keywords_copy[keyword], (_xlfn.REGEXTEST(keywords_copy[keyword], "\b" &amp; keywords_copy[[#This Row],[keyword]] &amp; ".*")) * (keywords_copy[keep]=1)  * (keywords_copy[QA]=keywords_copy[[#This Row],[QA]]) *  (keywords_copy[Redundant]&lt;&gt;1), ""))</f>
        <v>voltag</v>
      </c>
      <c r="M1007" cm="1">
        <f t="array" ref="M1007">SUM(--(RIGHT(_xlfn.TEXTSPLIT(keywords_copy[[#This Row],[processed]], ," "), 1) = "I"))</f>
        <v>0</v>
      </c>
      <c r="N1007" cm="1">
        <f t="array" ref="N1007">SUM(--(RIGHT(_xlfn.TEXTSPLIT(keywords_copy[[#This Row],[processed]], ," "), 2) = "bl"))</f>
        <v>0</v>
      </c>
      <c r="O1007" cm="1">
        <f t="array" ref="O1007">SUM(--(ISNUMBER(SEARCH(keywords_copy[[#This Row],[keyword]], keywords_copy[keyword]))))</f>
        <v>1</v>
      </c>
      <c r="P1007" t="str" cm="1">
        <f t="array" ref="P1007">_xlfn.TEXTJOIN(", ", TRUE, _xlfn._xlws.FILTER(keywords_copy[keyword], ISNUMBER(SEARCH(keywords_copy[[#This Row],[keyword]], keywords_copy[keyword])), ""))</f>
        <v>voltag</v>
      </c>
      <c r="Q1007" cm="1">
        <f t="array" ref="Q1007">SUM(--((_xlfn.REGEXTEST(keywords_copy[keyword], "^" &amp; keywords_copy[[#This Row],[keyword]] &amp; ".*")) * (keywords_copy[keep]=1) ))</f>
        <v>1</v>
      </c>
      <c r="R1007" t="str" cm="1">
        <f t="array" ref="R1007">_xlfn.TEXTJOIN(", ", TRUE, _xlfn._xlws.FILTER(keywords_copy[keyword], (_xlfn.REGEXTEST(keywords_copy[keyword], "^" &amp; keywords_copy[[#This Row],[keyword]] &amp; ".*")) * (keywords_copy[keep]=1), ""))</f>
        <v>voltag</v>
      </c>
      <c r="S1007" t="str" cm="1">
        <f t="array" ref="S1007">""""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08" spans="1:19" x14ac:dyDescent="0.3">
      <c r="A1008" s="6" t="str">
        <f>IF(NOT(ISBLANK(keywords_copy[[#This Row],[correct value]])), keywords_copy[[#This Row],[correct value]], keywords_copy[[#This Row],[processed]])</f>
        <v>wear-out</v>
      </c>
      <c r="B1008" s="6">
        <f>LEN(keywords_copy[[#This Row],[keyword]])</f>
        <v>8</v>
      </c>
      <c r="C1008">
        <v>0</v>
      </c>
      <c r="D1008">
        <v>0</v>
      </c>
      <c r="E1008" t="s">
        <v>861</v>
      </c>
      <c r="G1008" t="b">
        <f>COUNTA(_xlfn.TEXTSPLIT(keywords_copy[[#This Row],[processed]]," "))=1</f>
        <v>1</v>
      </c>
      <c r="H1008" t="s">
        <v>767</v>
      </c>
      <c r="I1008" t="s">
        <v>767</v>
      </c>
      <c r="K1008" cm="1">
        <f t="array" ref="K1008">SUM(--((_xlfn.REGEXTEST(keywords_copy[keyword], "\b" &amp; keywords_copy[[#This Row],[keyword]] &amp; ".*")) * (keywords_copy[keep]=1) * (keywords_copy[QA]=keywords_copy[[#This Row],[QA]]) *  (keywords_copy[Redundant]&lt;&gt;1)))</f>
        <v>0</v>
      </c>
      <c r="L1008" t="str" cm="1">
        <f t="array" ref="L1008">_xlfn.TEXTJOIN(", ", TRUE, _xlfn._xlws.FILTER(keywords_copy[keyword], (_xlfn.REGEXTEST(keywords_copy[keyword], "\b" &amp; keywords_copy[[#This Row],[keyword]] &amp; ".*")) * (keywords_copy[keep]=1)  * (keywords_copy[QA]=keywords_copy[[#This Row],[QA]]) *  (keywords_copy[Redundant]&lt;&gt;1), ""))</f>
        <v/>
      </c>
      <c r="M1008" cm="1">
        <f t="array" ref="M1008">SUM(--(RIGHT(_xlfn.TEXTSPLIT(keywords_copy[[#This Row],[processed]], ," "), 1) = "I"))</f>
        <v>0</v>
      </c>
      <c r="N1008" cm="1">
        <f t="array" ref="N1008">SUM(--(RIGHT(_xlfn.TEXTSPLIT(keywords_copy[[#This Row],[processed]], ," "), 2) = "bl"))</f>
        <v>0</v>
      </c>
      <c r="O1008" cm="1">
        <f t="array" ref="O1008">SUM(--(ISNUMBER(SEARCH(keywords_copy[[#This Row],[keyword]], keywords_copy[keyword]))))</f>
        <v>1</v>
      </c>
      <c r="P1008" t="str" cm="1">
        <f t="array" ref="P1008">_xlfn.TEXTJOIN(", ", TRUE, _xlfn._xlws.FILTER(keywords_copy[keyword], ISNUMBER(SEARCH(keywords_copy[[#This Row],[keyword]], keywords_copy[keyword])), ""))</f>
        <v>wear-out</v>
      </c>
      <c r="Q1008" cm="1">
        <f t="array" ref="Q1008">SUM(--((_xlfn.REGEXTEST(keywords_copy[keyword], "^" &amp; keywords_copy[[#This Row],[keyword]] &amp; ".*")) * (keywords_copy[keep]=1) ))</f>
        <v>0</v>
      </c>
      <c r="R1008" t="str" cm="1">
        <f t="array" ref="R1008">_xlfn.TEXTJOIN(", ", TRUE, _xlfn._xlws.FILTER(keywords_copy[keyword], (_xlfn.REGEXTEST(keywords_copy[keyword], "^" &amp; keywords_copy[[#This Row],[keyword]] &amp; ".*")) * (keywords_copy[keep]=1), ""))</f>
        <v/>
      </c>
      <c r="S1008" t="str" cm="1">
        <f t="array" ref="S1008">""""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09" spans="1:19" x14ac:dyDescent="0.3">
      <c r="A1009" s="1" t="str">
        <f>IF(NOT(ISBLANK(keywords_copy[[#This Row],[correct value]])), keywords_copy[[#This Row],[correct value]], keywords_copy[[#This Row],[processed]])</f>
        <v>web service</v>
      </c>
      <c r="B1009" s="1">
        <f>LEN(keywords_copy[[#This Row],[keyword]])</f>
        <v>11</v>
      </c>
      <c r="C1009">
        <v>0</v>
      </c>
      <c r="D1009">
        <v>0</v>
      </c>
      <c r="E1009" t="s">
        <v>115</v>
      </c>
      <c r="G1009" t="b">
        <f>COUNTA(_xlfn.TEXTSPLIT(keywords_copy[[#This Row],[processed]]," "))=1</f>
        <v>0</v>
      </c>
      <c r="H1009" t="s">
        <v>106</v>
      </c>
      <c r="I1009" t="s">
        <v>106</v>
      </c>
      <c r="K1009" cm="1">
        <f t="array" ref="K1009">SUM(--((_xlfn.REGEXTEST(keywords_copy[keyword], "\b" &amp; keywords_copy[[#This Row],[keyword]] &amp; ".*")) * (keywords_copy[keep]=1) * (keywords_copy[QA]=keywords_copy[[#This Row],[QA]]) *  (keywords_copy[Redundant]&lt;&gt;1)))</f>
        <v>0</v>
      </c>
      <c r="L1009" t="str" cm="1">
        <f t="array" ref="L1009">_xlfn.TEXTJOIN(", ", TRUE, _xlfn._xlws.FILTER(keywords_copy[keyword], (_xlfn.REGEXTEST(keywords_copy[keyword], "\b" &amp; keywords_copy[[#This Row],[keyword]] &amp; ".*")) * (keywords_copy[keep]=1)  * (keywords_copy[QA]=keywords_copy[[#This Row],[QA]]) *  (keywords_copy[Redundant]&lt;&gt;1), ""))</f>
        <v/>
      </c>
      <c r="M1009" cm="1">
        <f t="array" ref="M1009">SUM(--(RIGHT(_xlfn.TEXTSPLIT(keywords_copy[[#This Row],[processed]], ," "), 1) = "I"))</f>
        <v>0</v>
      </c>
      <c r="N1009" cm="1">
        <f t="array" ref="N1009">SUM(--(RIGHT(_xlfn.TEXTSPLIT(keywords_copy[[#This Row],[processed]], ," "), 2) = "bl"))</f>
        <v>0</v>
      </c>
      <c r="O1009" cm="1">
        <f t="array" ref="O1009">SUM(--(ISNUMBER(SEARCH(keywords_copy[[#This Row],[keyword]], keywords_copy[keyword]))))</f>
        <v>1</v>
      </c>
      <c r="P1009" t="str" cm="1">
        <f t="array" ref="P1009">_xlfn.TEXTJOIN(", ", TRUE, _xlfn._xlws.FILTER(keywords_copy[keyword], ISNUMBER(SEARCH(keywords_copy[[#This Row],[keyword]], keywords_copy[keyword])), ""))</f>
        <v>web service</v>
      </c>
      <c r="Q1009" cm="1">
        <f t="array" ref="Q1009">SUM(--((_xlfn.REGEXTEST(keywords_copy[keyword], "^" &amp; keywords_copy[[#This Row],[keyword]] &amp; ".*")) * (keywords_copy[keep]=1) ))</f>
        <v>0</v>
      </c>
      <c r="R1009" t="str" cm="1">
        <f t="array" ref="R1009">_xlfn.TEXTJOIN(", ", TRUE, _xlfn._xlws.FILTER(keywords_copy[keyword], (_xlfn.REGEXTEST(keywords_copy[keyword], "^" &amp; keywords_copy[[#This Row],[keyword]] &amp; ".*")) * (keywords_copy[keep]=1), ""))</f>
        <v/>
      </c>
      <c r="S1009" t="str" cm="1">
        <f t="array" ref="S1009">""""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010" spans="1:19" x14ac:dyDescent="0.3">
      <c r="A1010" s="6" t="str">
        <f>IF(NOT(ISBLANK(keywords_copy[[#This Row],[correct value]])), keywords_copy[[#This Row],[correct value]], keywords_copy[[#This Row],[processed]])</f>
        <v>weibul</v>
      </c>
      <c r="B1010" s="6">
        <f>LEN(keywords_copy[[#This Row],[keyword]])</f>
        <v>6</v>
      </c>
      <c r="C1010">
        <v>0</v>
      </c>
      <c r="D1010">
        <v>0</v>
      </c>
      <c r="E1010" t="s">
        <v>861</v>
      </c>
      <c r="G1010" t="b">
        <f>COUNTA(_xlfn.TEXTSPLIT(keywords_copy[[#This Row],[processed]]," "))=1</f>
        <v>1</v>
      </c>
      <c r="H1010" t="s">
        <v>792</v>
      </c>
      <c r="I1010" t="s">
        <v>793</v>
      </c>
      <c r="K1010" cm="1">
        <f t="array" ref="K1010">SUM(--((_xlfn.REGEXTEST(keywords_copy[keyword], "\b" &amp; keywords_copy[[#This Row],[keyword]] &amp; ".*")) * (keywords_copy[keep]=1) * (keywords_copy[QA]=keywords_copy[[#This Row],[QA]]) *  (keywords_copy[Redundant]&lt;&gt;1)))</f>
        <v>0</v>
      </c>
      <c r="L1010" t="str" cm="1">
        <f t="array" ref="L1010">_xlfn.TEXTJOIN(", ", TRUE, _xlfn._xlws.FILTER(keywords_copy[keyword], (_xlfn.REGEXTEST(keywords_copy[keyword], "\b" &amp; keywords_copy[[#This Row],[keyword]] &amp; ".*")) * (keywords_copy[keep]=1)  * (keywords_copy[QA]=keywords_copy[[#This Row],[QA]]) *  (keywords_copy[Redundant]&lt;&gt;1), ""))</f>
        <v/>
      </c>
      <c r="M1010" cm="1">
        <f t="array" ref="M1010">SUM(--(RIGHT(_xlfn.TEXTSPLIT(keywords_copy[[#This Row],[processed]], ," "), 1) = "I"))</f>
        <v>0</v>
      </c>
      <c r="N1010" cm="1">
        <f t="array" ref="N1010">SUM(--(RIGHT(_xlfn.TEXTSPLIT(keywords_copy[[#This Row],[processed]], ," "), 2) = "bl"))</f>
        <v>0</v>
      </c>
      <c r="O1010" cm="1">
        <f t="array" ref="O1010">SUM(--(ISNUMBER(SEARCH(keywords_copy[[#This Row],[keyword]], keywords_copy[keyword]))))</f>
        <v>1</v>
      </c>
      <c r="P1010" t="str" cm="1">
        <f t="array" ref="P1010">_xlfn.TEXTJOIN(", ", TRUE, _xlfn._xlws.FILTER(keywords_copy[keyword], ISNUMBER(SEARCH(keywords_copy[[#This Row],[keyword]], keywords_copy[keyword])), ""))</f>
        <v>weibul</v>
      </c>
      <c r="Q1010" cm="1">
        <f t="array" ref="Q1010">SUM(--((_xlfn.REGEXTEST(keywords_copy[keyword], "^" &amp; keywords_copy[[#This Row],[keyword]] &amp; ".*")) * (keywords_copy[keep]=1) ))</f>
        <v>0</v>
      </c>
      <c r="R1010" t="str" cm="1">
        <f t="array" ref="R1010">_xlfn.TEXTJOIN(", ", TRUE, _xlfn._xlws.FILTER(keywords_copy[keyword], (_xlfn.REGEXTEST(keywords_copy[keyword], "^" &amp; keywords_copy[[#This Row],[keyword]] &amp; ".*")) * (keywords_copy[keep]=1), ""))</f>
        <v/>
      </c>
      <c r="S1010" t="str" cm="1">
        <f t="array" ref="S1010">"""" &amp; _xlfn.TEXTJOIN(""",""", TRUE, _xlfn._xlws.FILTER(keywords_copy[keyword], (keywords_copy[keep]=1) * (keywords_copy[QA]=keywords_copy[[#This Row],[QA]]), "")) &amp; """"</f>
        <v>"active-act","alert","anomal","applic migrat","availab","backup","bare metal","checkpoint","cloud deploy","cloud ident","container app","cross-cloud network","degrad","dependab","diagno","disast recover","discrete-tim","doe","downtim","egress","fail","failov","fail-saf","fault","fmea","fmeca","fta","fully manag","growth","hybrid multicloud","incid","ingress","integr","mainten","manag cloud","manag environ","manag tool","markov","monitor","mtbf","mttd","mttf","mttr","nhpp","nonlinear","outag","over-provis","point-in-tim","poisson","pra","rca","rdt","recov","redundan","reliab","repair","rerout","resilien","restor","robust","rollback","rpo","rto","self-heal","servic mesh","sla","sli","slo","softwar reliab","sre","srgm","stabil","toleran","uptim"</v>
      </c>
    </row>
    <row r="1011" spans="1:19" x14ac:dyDescent="0.3">
      <c r="A1011" s="6" t="str">
        <f>IF(NOT(ISBLANK(keywords_copy[[#This Row],[correct value]])), keywords_copy[[#This Row],[correct value]], keywords_copy[[#This Row],[processed]])</f>
        <v>whitelist</v>
      </c>
      <c r="B1011" s="6">
        <f>LEN(keywords_copy[[#This Row],[keyword]])</f>
        <v>9</v>
      </c>
      <c r="C1011">
        <v>0</v>
      </c>
      <c r="D1011">
        <v>0</v>
      </c>
      <c r="E1011" t="s">
        <v>969</v>
      </c>
      <c r="G1011" t="b">
        <f>COUNTA(_xlfn.TEXTSPLIT(keywords_copy[[#This Row],[processed]]," "))=1</f>
        <v>1</v>
      </c>
      <c r="H1011" t="s">
        <v>869</v>
      </c>
      <c r="I1011" t="s">
        <v>870</v>
      </c>
      <c r="K1011" cm="1">
        <f t="array" ref="K1011">SUM(--((_xlfn.REGEXTEST(keywords_copy[keyword], "\b" &amp; keywords_copy[[#This Row],[keyword]] &amp; ".*")) * (keywords_copy[keep]=1) * (keywords_copy[QA]=keywords_copy[[#This Row],[QA]]) *  (keywords_copy[Redundant]&lt;&gt;1)))</f>
        <v>0</v>
      </c>
      <c r="L1011" t="str" cm="1">
        <f t="array" ref="L1011">_xlfn.TEXTJOIN(", ", TRUE, _xlfn._xlws.FILTER(keywords_copy[keyword], (_xlfn.REGEXTEST(keywords_copy[keyword], "\b" &amp; keywords_copy[[#This Row],[keyword]] &amp; ".*")) * (keywords_copy[keep]=1)  * (keywords_copy[QA]=keywords_copy[[#This Row],[QA]]) *  (keywords_copy[Redundant]&lt;&gt;1), ""))</f>
        <v/>
      </c>
      <c r="M1011" cm="1">
        <f t="array" ref="M1011">SUM(--(RIGHT(_xlfn.TEXTSPLIT(keywords_copy[[#This Row],[processed]], ," "), 1) = "I"))</f>
        <v>0</v>
      </c>
      <c r="N1011" cm="1">
        <f t="array" ref="N1011">SUM(--(RIGHT(_xlfn.TEXTSPLIT(keywords_copy[[#This Row],[processed]], ," "), 2) = "bl"))</f>
        <v>0</v>
      </c>
      <c r="O1011" cm="1">
        <f t="array" ref="O1011">SUM(--(ISNUMBER(SEARCH(keywords_copy[[#This Row],[keyword]], keywords_copy[keyword]))))</f>
        <v>1</v>
      </c>
      <c r="P1011" t="str" cm="1">
        <f t="array" ref="P1011">_xlfn.TEXTJOIN(", ", TRUE, _xlfn._xlws.FILTER(keywords_copy[keyword], ISNUMBER(SEARCH(keywords_copy[[#This Row],[keyword]], keywords_copy[keyword])), ""))</f>
        <v>whitelist</v>
      </c>
      <c r="Q1011" cm="1">
        <f t="array" ref="Q1011">SUM(--((_xlfn.REGEXTEST(keywords_copy[keyword], "^" &amp; keywords_copy[[#This Row],[keyword]] &amp; ".*")) * (keywords_copy[keep]=1) ))</f>
        <v>0</v>
      </c>
      <c r="R1011" t="str" cm="1">
        <f t="array" ref="R1011">_xlfn.TEXTJOIN(", ", TRUE, _xlfn._xlws.FILTER(keywords_copy[keyword], (_xlfn.REGEXTEST(keywords_copy[keyword], "^" &amp; keywords_copy[[#This Row],[keyword]] &amp; ".*")) * (keywords_copy[keep]=1), ""))</f>
        <v/>
      </c>
      <c r="S1011" t="str" cm="1">
        <f t="array" ref="S1011">""""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012" spans="1:19" hidden="1" x14ac:dyDescent="0.3">
      <c r="A1012" t="str">
        <f>IF(NOT(ISBLANK(keywords_copy[[#This Row],[correct value]])), keywords_copy[[#This Row],[correct value]], keywords_copy[[#This Row],[processed]])</f>
        <v>ssl</v>
      </c>
      <c r="B1012">
        <f>LEN(keywords_copy[[#This Row],[keyword]])</f>
        <v>3</v>
      </c>
      <c r="C1012">
        <v>1</v>
      </c>
      <c r="D1012">
        <v>1</v>
      </c>
      <c r="E1012" t="s">
        <v>1184</v>
      </c>
      <c r="G1012" t="b">
        <f>COUNTA(_xlfn.TEXTSPLIT(keywords_copy[[#This Row],[processed]]," "))=1</f>
        <v>1</v>
      </c>
      <c r="H1012" t="s">
        <v>1153</v>
      </c>
      <c r="I1012" s="2" t="s">
        <v>1153</v>
      </c>
      <c r="K1012" cm="1">
        <f t="array" ref="K1012">SUM(--((_xlfn.REGEXTEST(keywords_copy[keyword], "\b" &amp; keywords_copy[[#This Row],[keyword]] &amp; ".*")) * (keywords_copy[keep]=1) * (keywords_copy[QA]=keywords_copy[[#This Row],[QA]]) *  (keywords_copy[Redundant]&lt;&gt;1)))</f>
        <v>1</v>
      </c>
      <c r="L1012" t="str" cm="1">
        <f t="array" ref="L1012">_xlfn.TEXTJOIN(", ", TRUE, _xlfn._xlws.FILTER(keywords_copy[keyword], (_xlfn.REGEXTEST(keywords_copy[keyword], "\b" &amp; keywords_copy[[#This Row],[keyword]] &amp; ".*")) * (keywords_copy[keep]=1)  * (keywords_copy[QA]=keywords_copy[[#This Row],[QA]]) *  (keywords_copy[Redundant]&lt;&gt;1), ""))</f>
        <v>ssl</v>
      </c>
      <c r="M1012" cm="1">
        <f t="array" ref="M1012">SUM(--(RIGHT(_xlfn.TEXTSPLIT(keywords_copy[[#This Row],[processed]], ," "), 1) = "I"))</f>
        <v>0</v>
      </c>
      <c r="N1012" cm="1">
        <f t="array" ref="N1012">SUM(--(RIGHT(_xlfn.TEXTSPLIT(keywords_copy[[#This Row],[processed]], ," "), 2) = "bl"))</f>
        <v>0</v>
      </c>
      <c r="O1012" cm="1">
        <f t="array" ref="O1012">SUM(--(ISNUMBER(SEARCH(keywords_copy[[#This Row],[keyword]], keywords_copy[keyword]))))</f>
        <v>1</v>
      </c>
      <c r="P1012" t="str" cm="1">
        <f t="array" ref="P1012">_xlfn.TEXTJOIN(", ", TRUE, _xlfn._xlws.FILTER(keywords_copy[keyword], ISNUMBER(SEARCH(keywords_copy[[#This Row],[keyword]], keywords_copy[keyword])), ""))</f>
        <v>ssl</v>
      </c>
      <c r="Q1012" cm="1">
        <f t="array" ref="Q1012">SUM(--((_xlfn.REGEXTEST(keywords_copy[keyword], "^" &amp; keywords_copy[[#This Row],[keyword]] &amp; ".*")) * (keywords_copy[keep]=1) ))</f>
        <v>1</v>
      </c>
      <c r="R1012" t="str" cm="1">
        <f t="array" ref="R1012">_xlfn.TEXTJOIN(", ", TRUE, _xlfn._xlws.FILTER(keywords_copy[keyword], (_xlfn.REGEXTEST(keywords_copy[keyword], "^" &amp; keywords_copy[[#This Row],[keyword]] &amp; ".*")) * (keywords_copy[keep]=1), ""))</f>
        <v>ssl</v>
      </c>
      <c r="S1012" t="str" cm="1">
        <f t="array" ref="S101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13" spans="1:19" hidden="1" x14ac:dyDescent="0.3">
      <c r="A1013" t="str">
        <f>IF(NOT(ISBLANK(keywords_copy[[#This Row],[correct value]])), keywords_copy[[#This Row],[correct value]], keywords_copy[[#This Row],[processed]])</f>
        <v>user</v>
      </c>
      <c r="B1013">
        <f>LEN(keywords_copy[[#This Row],[keyword]])</f>
        <v>4</v>
      </c>
      <c r="C1013">
        <v>0</v>
      </c>
      <c r="D1013">
        <v>1</v>
      </c>
      <c r="E1013" t="s">
        <v>1383</v>
      </c>
      <c r="G1013" t="b">
        <f>COUNTA(_xlfn.TEXTSPLIT(keywords_copy[[#This Row],[processed]]," "))=1</f>
        <v>1</v>
      </c>
      <c r="H1013" t="s">
        <v>1268</v>
      </c>
      <c r="I1013" s="2" t="s">
        <v>1268</v>
      </c>
      <c r="K1013" cm="1">
        <f t="array" ref="K1013">SUM(--((_xlfn.REGEXTEST(keywords_copy[keyword], "\b" &amp; keywords_copy[[#This Row],[keyword]] &amp; ".*")) * (keywords_copy[keep]=1) * (keywords_copy[QA]=keywords_copy[[#This Row],[QA]]) *  (keywords_copy[Redundant]&lt;&gt;1)))</f>
        <v>1</v>
      </c>
      <c r="L1013" t="str" cm="1">
        <f t="array" ref="L1013">_xlfn.TEXTJOIN(", ", TRUE, _xlfn._xlws.FILTER(keywords_copy[keyword], (_xlfn.REGEXTEST(keywords_copy[keyword], "\b" &amp; keywords_copy[[#This Row],[keyword]] &amp; ".*")) * (keywords_copy[keep]=1)  * (keywords_copy[QA]=keywords_copy[[#This Row],[QA]]) *  (keywords_copy[Redundant]&lt;&gt;1), ""))</f>
        <v>user</v>
      </c>
      <c r="M1013" cm="1">
        <f t="array" ref="M1013">SUM(--(RIGHT(_xlfn.TEXTSPLIT(keywords_copy[[#This Row],[processed]], ," "), 1) = "I"))</f>
        <v>0</v>
      </c>
      <c r="N1013" cm="1">
        <f t="array" ref="N1013">SUM(--(RIGHT(_xlfn.TEXTSPLIT(keywords_copy[[#This Row],[processed]], ," "), 2) = "bl"))</f>
        <v>0</v>
      </c>
      <c r="O1013" cm="1">
        <f t="array" ref="O1013">SUM(--(ISNUMBER(SEARCH(keywords_copy[[#This Row],[keyword]], keywords_copy[keyword]))))</f>
        <v>1</v>
      </c>
      <c r="P1013" t="str" cm="1">
        <f t="array" ref="P1013">_xlfn.TEXTJOIN(", ", TRUE, _xlfn._xlws.FILTER(keywords_copy[keyword], ISNUMBER(SEARCH(keywords_copy[[#This Row],[keyword]], keywords_copy[keyword])), ""))</f>
        <v>user</v>
      </c>
      <c r="Q1013" cm="1">
        <f t="array" ref="Q1013">SUM(--((_xlfn.REGEXTEST(keywords_copy[keyword], "^" &amp; keywords_copy[[#This Row],[keyword]] &amp; ".*")) * (keywords_copy[keep]=1) ))</f>
        <v>1</v>
      </c>
      <c r="R1013" t="str" cm="1">
        <f t="array" ref="R1013">_xlfn.TEXTJOIN(", ", TRUE, _xlfn._xlws.FILTER(keywords_copy[keyword], (_xlfn.REGEXTEST(keywords_copy[keyword], "^" &amp; keywords_copy[[#This Row],[keyword]] &amp; ".*")) * (keywords_copy[keep]=1), ""))</f>
        <v>user</v>
      </c>
      <c r="S1013" t="str" cm="1">
        <f t="array" ref="S1013">""""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14" spans="1:19" hidden="1" x14ac:dyDescent="0.3">
      <c r="A1014" t="str">
        <f>IF(NOT(ISBLANK(keywords_copy[[#This Row],[correct value]])), keywords_copy[[#This Row],[correct value]], keywords_copy[[#This Row],[processed]])</f>
        <v>watchdog</v>
      </c>
      <c r="B1014">
        <f>LEN(keywords_copy[[#This Row],[keyword]])</f>
        <v>8</v>
      </c>
      <c r="C1014">
        <v>0</v>
      </c>
      <c r="D1014">
        <v>1</v>
      </c>
      <c r="E1014" t="s">
        <v>131</v>
      </c>
      <c r="G1014" t="b">
        <f>COUNTA(_xlfn.TEXTSPLIT(keywords_copy[[#This Row],[processed]]," "))=1</f>
        <v>1</v>
      </c>
      <c r="H1014" t="s">
        <v>176</v>
      </c>
      <c r="I1014" t="s">
        <v>176</v>
      </c>
      <c r="K1014" cm="1">
        <f t="array" ref="K1014">SUM(--((_xlfn.REGEXTEST(keywords_copy[keyword], "\b" &amp; keywords_copy[[#This Row],[keyword]] &amp; ".*")) * (keywords_copy[keep]=1) * (keywords_copy[QA]=keywords_copy[[#This Row],[QA]]) *  (keywords_copy[Redundant]&lt;&gt;1)))</f>
        <v>1</v>
      </c>
      <c r="L1014" t="str" cm="1">
        <f t="array" ref="L1014">_xlfn.TEXTJOIN(", ", TRUE, _xlfn._xlws.FILTER(keywords_copy[keyword], (_xlfn.REGEXTEST(keywords_copy[keyword], "\b" &amp; keywords_copy[[#This Row],[keyword]] &amp; ".*")) * (keywords_copy[keep]=1)  * (keywords_copy[QA]=keywords_copy[[#This Row],[QA]]) *  (keywords_copy[Redundant]&lt;&gt;1), ""))</f>
        <v>watchdog</v>
      </c>
      <c r="M1014" cm="1">
        <f t="array" ref="M1014">SUM(--(RIGHT(_xlfn.TEXTSPLIT(keywords_copy[[#This Row],[processed]], ," "), 1) = "I"))</f>
        <v>0</v>
      </c>
      <c r="N1014" cm="1">
        <f t="array" ref="N1014">SUM(--(RIGHT(_xlfn.TEXTSPLIT(keywords_copy[[#This Row],[processed]], ," "), 2) = "bl"))</f>
        <v>0</v>
      </c>
      <c r="O1014" cm="1">
        <f t="array" ref="O1014">SUM(--(ISNUMBER(SEARCH(keywords_copy[[#This Row],[keyword]], keywords_copy[keyword]))))</f>
        <v>3</v>
      </c>
      <c r="P1014" t="str" cm="1">
        <f t="array" ref="P1014">_xlfn.TEXTJOIN(", ", TRUE, _xlfn._xlws.FILTER(keywords_copy[keyword], ISNUMBER(SEARCH(keywords_copy[[#This Row],[keyword]], keywords_copy[keyword])), ""))</f>
        <v>watchdog, watchdog, watchdog</v>
      </c>
      <c r="Q1014" cm="1">
        <f t="array" ref="Q1014">SUM(--((_xlfn.REGEXTEST(keywords_copy[keyword], "^" &amp; keywords_copy[[#This Row],[keyword]] &amp; ".*")) * (keywords_copy[keep]=1) ))</f>
        <v>2</v>
      </c>
      <c r="R1014" t="str" cm="1">
        <f t="array" ref="R1014">_xlfn.TEXTJOIN(", ", TRUE, _xlfn._xlws.FILTER(keywords_copy[keyword], (_xlfn.REGEXTEST(keywords_copy[keyword], "^" &amp; keywords_copy[[#This Row],[keyword]] &amp; ".*")) * (keywords_copy[keep]=1), ""))</f>
        <v>watchdog, watchdog</v>
      </c>
      <c r="S1014" t="str" cm="1">
        <f t="array" ref="S1014">"""" &amp; _xlfn.TEXTJOIN(""",""", TRUE, _xlfn._xlws.FILTER(keywords_copy[keyword], (keywords_copy[keep]=1) * (keywords_copy[QA]=keywords_copy[[#This Row],[QA]]), "")) &amp; """"</f>
        <v>"avail","backup","bidirect model transform","checkpoint","cluster","consist","degrad","down","downtim","echo","error","escal","failov","failur","fault","fault toler pattern","fault tree analysi","ha","haproxy","heal","heartbeat","high-avail","incid","mainten","markov","markov transit matrix","mask","monitor","mtbf","mttf","mttr","operat","outag","parallel comput pattern","ping","rate sever failur","reboot","recov","redund","reliab","repair","repair rate sever","replic","restor","robust","save retriev state","servic","sla","sli","slo","standy","state","state-awar","stead","toler","unavail","uptim","watchdog"</v>
      </c>
    </row>
    <row r="1015" spans="1:19" hidden="1" x14ac:dyDescent="0.3">
      <c r="A1015" t="str">
        <f>IF(NOT(ISBLANK(keywords_copy[[#This Row],[correct value]])), keywords_copy[[#This Row],[correct value]], keywords_copy[[#This Row],[processed]])</f>
        <v>tmr</v>
      </c>
      <c r="B1015">
        <f>LEN(keywords_copy[[#This Row],[keyword]])</f>
        <v>3</v>
      </c>
      <c r="C1015">
        <v>1</v>
      </c>
      <c r="D1015">
        <v>1</v>
      </c>
      <c r="E1015" t="s">
        <v>969</v>
      </c>
      <c r="G1015" t="b">
        <f>COUNTA(_xlfn.TEXTSPLIT(keywords_copy[[#This Row],[processed]]," "))=1</f>
        <v>1</v>
      </c>
      <c r="H1015" t="s">
        <v>925</v>
      </c>
      <c r="I1015" s="2" t="s">
        <v>925</v>
      </c>
      <c r="K1015" cm="1">
        <f t="array" ref="K1015">SUM(--((_xlfn.REGEXTEST(keywords_copy[keyword], "\b" &amp; keywords_copy[[#This Row],[keyword]] &amp; ".*")) * (keywords_copy[keep]=1) * (keywords_copy[QA]=keywords_copy[[#This Row],[QA]]) *  (keywords_copy[Redundant]&lt;&gt;1)))</f>
        <v>1</v>
      </c>
      <c r="L1015" t="str" cm="1">
        <f t="array" ref="L1015">_xlfn.TEXTJOIN(", ", TRUE, _xlfn._xlws.FILTER(keywords_copy[keyword], (_xlfn.REGEXTEST(keywords_copy[keyword], "\b" &amp; keywords_copy[[#This Row],[keyword]] &amp; ".*")) * (keywords_copy[keep]=1)  * (keywords_copy[QA]=keywords_copy[[#This Row],[QA]]) *  (keywords_copy[Redundant]&lt;&gt;1), ""))</f>
        <v>tmr</v>
      </c>
      <c r="M1015" cm="1">
        <f t="array" ref="M1015">SUM(--(RIGHT(_xlfn.TEXTSPLIT(keywords_copy[[#This Row],[processed]], ," "), 1) = "I"))</f>
        <v>0</v>
      </c>
      <c r="N1015" cm="1">
        <f t="array" ref="N1015">SUM(--(RIGHT(_xlfn.TEXTSPLIT(keywords_copy[[#This Row],[processed]], ," "), 2) = "bl"))</f>
        <v>0</v>
      </c>
      <c r="O1015" cm="1">
        <f t="array" ref="O1015">SUM(--(ISNUMBER(SEARCH(keywords_copy[[#This Row],[keyword]], keywords_copy[keyword]))))</f>
        <v>1</v>
      </c>
      <c r="P1015" t="str" cm="1">
        <f t="array" ref="P1015">_xlfn.TEXTJOIN(", ", TRUE, _xlfn._xlws.FILTER(keywords_copy[keyword], ISNUMBER(SEARCH(keywords_copy[[#This Row],[keyword]], keywords_copy[keyword])), ""))</f>
        <v>tmr</v>
      </c>
      <c r="Q1015" cm="1">
        <f t="array" ref="Q1015">SUM(--((_xlfn.REGEXTEST(keywords_copy[keyword], "^" &amp; keywords_copy[[#This Row],[keyword]] &amp; ".*")) * (keywords_copy[keep]=1) ))</f>
        <v>1</v>
      </c>
      <c r="R1015" t="str" cm="1">
        <f t="array" ref="R1015">_xlfn.TEXTJOIN(", ", TRUE, _xlfn._xlws.FILTER(keywords_copy[keyword], (_xlfn.REGEXTEST(keywords_copy[keyword], "^" &amp; keywords_copy[[#This Row],[keyword]] &amp; ".*")) * (keywords_copy[keep]=1), ""))</f>
        <v>tmr</v>
      </c>
      <c r="S1015" t="str" cm="1">
        <f t="array" ref="S1015">"""" &amp; _xlfn.TEXTJOIN(""",""", TRUE, _xlfn._xlws.FILTER(keywords_copy[keyword], (keywords_copy[keep]=1) * (keywords_copy[QA]=keywords_copy[[#This Row],[QA]]), "")) &amp; """"</f>
        <v>"safety-crit system","safety constraint","process-control","safety standard","behavior model","control action","fail-saf state","primar channel","safety pattern","softwar safety","critic system","process model","restrict appl","safety analys","safety critic","safety requir","safety tactic","system safety","topolog model","safety engin","single-point","gsn diagram","high-assur","interlock","fail-saf","maintain","reliabil","resilien","watchdog","monitor","permiss","predict","prevent","resourc","standby","timeout","unhandl","anomal","backup","depend","detect","except","hazard","redund","review","robust","accid","avail","avoid","compl","error","fault","hazop","input","manag","modul","patch","recov","sanit","unsaf","updat","valid","aler","isol","reme","risk","safe","stpa","test","gsn","hot","log","ssr","tmr"</v>
      </c>
    </row>
    <row r="1016" spans="1:19" hidden="1" x14ac:dyDescent="0.3">
      <c r="A1016" t="str">
        <f>IF(NOT(ISBLANK(keywords_copy[[#This Row],[correct value]])), keywords_copy[[#This Row],[correct value]], keywords_copy[[#This Row],[processed]])</f>
        <v>watt</v>
      </c>
      <c r="B1016">
        <f>LEN(keywords_copy[[#This Row],[keyword]])</f>
        <v>4</v>
      </c>
      <c r="C1016">
        <v>0</v>
      </c>
      <c r="D1016">
        <v>1</v>
      </c>
      <c r="E1016" t="s">
        <v>399</v>
      </c>
      <c r="G1016" t="b">
        <f>COUNTA(_xlfn.TEXTSPLIT(keywords_copy[[#This Row],[processed]]," "))=1</f>
        <v>1</v>
      </c>
      <c r="H1016" t="s">
        <v>351</v>
      </c>
      <c r="I1016" s="2" t="s">
        <v>351</v>
      </c>
      <c r="K1016" cm="1">
        <f t="array" ref="K1016">SUM(--((_xlfn.REGEXTEST(keywords_copy[keyword], "\b" &amp; keywords_copy[[#This Row],[keyword]] &amp; ".*")) * (keywords_copy[keep]=1) * (keywords_copy[QA]=keywords_copy[[#This Row],[QA]]) *  (keywords_copy[Redundant]&lt;&gt;1)))</f>
        <v>1</v>
      </c>
      <c r="L1016" t="str" cm="1">
        <f t="array" ref="L1016">_xlfn.TEXTJOIN(", ", TRUE, _xlfn._xlws.FILTER(keywords_copy[keyword], (_xlfn.REGEXTEST(keywords_copy[keyword], "\b" &amp; keywords_copy[[#This Row],[keyword]] &amp; ".*")) * (keywords_copy[keep]=1)  * (keywords_copy[QA]=keywords_copy[[#This Row],[QA]]) *  (keywords_copy[Redundant]&lt;&gt;1), ""))</f>
        <v>watt</v>
      </c>
      <c r="M1016" cm="1">
        <f t="array" ref="M1016">SUM(--(RIGHT(_xlfn.TEXTSPLIT(keywords_copy[[#This Row],[processed]], ," "), 1) = "I"))</f>
        <v>0</v>
      </c>
      <c r="N1016" cm="1">
        <f t="array" ref="N1016">SUM(--(RIGHT(_xlfn.TEXTSPLIT(keywords_copy[[#This Row],[processed]], ," "), 2) = "bl"))</f>
        <v>0</v>
      </c>
      <c r="O1016" cm="1">
        <f t="array" ref="O1016">SUM(--(ISNUMBER(SEARCH(keywords_copy[[#This Row],[keyword]], keywords_copy[keyword]))))</f>
        <v>1</v>
      </c>
      <c r="P1016" t="str" cm="1">
        <f t="array" ref="P1016">_xlfn.TEXTJOIN(", ", TRUE, _xlfn._xlws.FILTER(keywords_copy[keyword], ISNUMBER(SEARCH(keywords_copy[[#This Row],[keyword]], keywords_copy[keyword])), ""))</f>
        <v>watt</v>
      </c>
      <c r="Q1016" cm="1">
        <f t="array" ref="Q1016">SUM(--((_xlfn.REGEXTEST(keywords_copy[keyword], "^" &amp; keywords_copy[[#This Row],[keyword]] &amp; ".*")) * (keywords_copy[keep]=1) ))</f>
        <v>1</v>
      </c>
      <c r="R1016" t="str" cm="1">
        <f t="array" ref="R1016">_xlfn.TEXTJOIN(", ", TRUE, _xlfn._xlws.FILTER(keywords_copy[keyword], (_xlfn.REGEXTEST(keywords_copy[keyword], "^" &amp; keywords_copy[[#This Row],[keyword]] &amp; ".*")) * (keywords_copy[keep]=1), ""))</f>
        <v>watt</v>
      </c>
      <c r="S1016" t="str" cm="1">
        <f t="array" ref="S1016">"""" &amp; _xlfn.TEXTJOIN(""",""", TRUE, _xlfn._xlws.FILTER(keywords_copy[keyword], (keywords_copy[keep]=1) * (keywords_copy[QA]=keywords_copy[[#This Row],[QA]]), "")) &amp; """"</f>
        <v>"adapt","alloc","batter","carbon","carbon emiss","charg","clock","cloud","cool","core","cpu","current","drain","draw","dvfs","energ","energ consum","energ efifcienc","energy-awar","energy-rel","energy-sav","estimat","fault","frequenc","gpu","green","green softwar","heat","hibern","idl","joul","load","low-pow","manag","measur","measur energ consum","meter","model","monitor","optim","power","predict","profil","pue","reduc","reduc energ","reduc energ consum","resourc","resourc usag","scale","schedul","sensor","standby","sustainab","temperatur","therm","voltag","watt"</v>
      </c>
    </row>
    <row r="1017" spans="1:19" hidden="1" x14ac:dyDescent="0.3">
      <c r="A1017" t="str">
        <f>IF(NOT(ISBLANK(keywords_copy[[#This Row],[correct value]])), keywords_copy[[#This Row],[correct value]], keywords_copy[[#This Row],[processed]])</f>
        <v>tip</v>
      </c>
      <c r="B1017">
        <f>LEN(keywords_copy[[#This Row],[keyword]])</f>
        <v>3</v>
      </c>
      <c r="C1017">
        <v>0</v>
      </c>
      <c r="D1017">
        <v>1</v>
      </c>
      <c r="E1017" t="s">
        <v>1383</v>
      </c>
      <c r="G1017" t="b">
        <f>COUNTA(_xlfn.TEXTSPLIT(keywords_copy[[#This Row],[processed]]," "))=1</f>
        <v>1</v>
      </c>
      <c r="H1017" t="s">
        <v>1313</v>
      </c>
      <c r="I1017" s="2" t="s">
        <v>1314</v>
      </c>
      <c r="K1017" cm="1">
        <f t="array" ref="K1017">SUM(--((_xlfn.REGEXTEST(keywords_copy[keyword], "\b" &amp; keywords_copy[[#This Row],[keyword]] &amp; ".*")) * (keywords_copy[keep]=1) * (keywords_copy[QA]=keywords_copy[[#This Row],[QA]]) *  (keywords_copy[Redundant]&lt;&gt;1)))</f>
        <v>1</v>
      </c>
      <c r="L1017" t="str" cm="1">
        <f t="array" ref="L1017">_xlfn.TEXTJOIN(", ", TRUE, _xlfn._xlws.FILTER(keywords_copy[keyword], (_xlfn.REGEXTEST(keywords_copy[keyword], "\b" &amp; keywords_copy[[#This Row],[keyword]] &amp; ".*")) * (keywords_copy[keep]=1)  * (keywords_copy[QA]=keywords_copy[[#This Row],[QA]]) *  (keywords_copy[Redundant]&lt;&gt;1), ""))</f>
        <v>tip</v>
      </c>
      <c r="M1017" cm="1">
        <f t="array" ref="M1017">SUM(--(RIGHT(_xlfn.TEXTSPLIT(keywords_copy[[#This Row],[processed]], ," "), 1) = "I"))</f>
        <v>0</v>
      </c>
      <c r="N1017" cm="1">
        <f t="array" ref="N1017">SUM(--(RIGHT(_xlfn.TEXTSPLIT(keywords_copy[[#This Row],[processed]], ," "), 2) = "bl"))</f>
        <v>0</v>
      </c>
      <c r="O1017" cm="1">
        <f t="array" ref="O1017">SUM(--(ISNUMBER(SEARCH(keywords_copy[[#This Row],[keyword]], keywords_copy[keyword]))))</f>
        <v>3</v>
      </c>
      <c r="P1017" t="str" cm="1">
        <f t="array" ref="P1017">_xlfn.TEXTJOIN(", ", TRUE, _xlfn._xlws.FILTER(keywords_copy[keyword], ISNUMBER(SEARCH(keywords_copy[[#This Row],[keyword]], keywords_copy[keyword])), ""))</f>
        <v>multiplex, multiprocessor, tip</v>
      </c>
      <c r="Q1017" cm="1">
        <f t="array" ref="Q1017">SUM(--((_xlfn.REGEXTEST(keywords_copy[keyword], "^" &amp; keywords_copy[[#This Row],[keyword]] &amp; ".*")) * (keywords_copy[keep]=1) ))</f>
        <v>1</v>
      </c>
      <c r="R1017" t="str" cm="1">
        <f t="array" ref="R1017">_xlfn.TEXTJOIN(", ", TRUE, _xlfn._xlws.FILTER(keywords_copy[keyword], (_xlfn.REGEXTEST(keywords_copy[keyword], "^" &amp; keywords_copy[[#This Row],[keyword]] &amp; ".*")) * (keywords_copy[keep]=1), ""))</f>
        <v>tip</v>
      </c>
      <c r="S1017" t="str" cm="1">
        <f t="array" ref="S1017">""""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18" spans="1:19" hidden="1" x14ac:dyDescent="0.3">
      <c r="A1018" t="str">
        <f>IF(NOT(ISBLANK(keywords_copy[[#This Row],[correct value]])), keywords_copy[[#This Row],[correct value]], keywords_copy[[#This Row],[processed]])</f>
        <v>ui</v>
      </c>
      <c r="B1018">
        <f>LEN(keywords_copy[[#This Row],[keyword]])</f>
        <v>2</v>
      </c>
      <c r="C1018">
        <v>0</v>
      </c>
      <c r="D1018">
        <v>1</v>
      </c>
      <c r="E1018" t="s">
        <v>1383</v>
      </c>
      <c r="G1018" t="b">
        <f>COUNTA(_xlfn.TEXTSPLIT(keywords_copy[[#This Row],[processed]]," "))=1</f>
        <v>1</v>
      </c>
      <c r="H1018" t="s">
        <v>1321</v>
      </c>
      <c r="I1018" s="2" t="s">
        <v>1322</v>
      </c>
      <c r="J1018" t="s">
        <v>1321</v>
      </c>
      <c r="K1018" cm="1">
        <f t="array" ref="K1018">SUM(--((_xlfn.REGEXTEST(keywords_copy[keyword], "\b" &amp; keywords_copy[[#This Row],[keyword]] &amp; ".*")) * (keywords_copy[keep]=1) * (keywords_copy[QA]=keywords_copy[[#This Row],[QA]]) *  (keywords_copy[Redundant]&lt;&gt;1)))</f>
        <v>1</v>
      </c>
      <c r="L1018" t="str" cm="1">
        <f t="array" ref="L1018">_xlfn.TEXTJOIN(", ", TRUE, _xlfn._xlws.FILTER(keywords_copy[keyword], (_xlfn.REGEXTEST(keywords_copy[keyword], "\b" &amp; keywords_copy[[#This Row],[keyword]] &amp; ".*")) * (keywords_copy[keep]=1)  * (keywords_copy[QA]=keywords_copy[[#This Row],[QA]]) *  (keywords_copy[Redundant]&lt;&gt;1), ""))</f>
        <v>ui</v>
      </c>
      <c r="M1018" cm="1">
        <f t="array" ref="M1018">SUM(--(RIGHT(_xlfn.TEXTSPLIT(keywords_copy[[#This Row],[processed]], ," "), 1) = "I"))</f>
        <v>1</v>
      </c>
      <c r="N1018" cm="1">
        <f t="array" ref="N1018">SUM(--(RIGHT(_xlfn.TEXTSPLIT(keywords_copy[[#This Row],[processed]], ," "), 2) = "bl"))</f>
        <v>0</v>
      </c>
      <c r="O1018" cm="1">
        <f t="array" ref="O1018">SUM(--(ISNUMBER(SEARCH(keywords_copy[[#This Row],[keyword]], keywords_copy[keyword]))))</f>
        <v>13</v>
      </c>
      <c r="P1018" t="str" cm="1">
        <f t="array" ref="P1018">_xlfn.TEXTJOIN(", ", TRUE, _xlfn._xlws.FILTER(keywords_copy[keyword], ISNUMBER(SEARCH(keywords_copy[[#This Row],[keyword]], keywords_copy[keyword])), ""))</f>
        <v>build, built-in contract, chang scenario requir, safety requir, testab requir, guidanc, intuit, perform requir, requir adapt, requir chang, scenario requir adapt, guid, ui</v>
      </c>
      <c r="Q1018" cm="1">
        <f t="array" ref="Q1018">SUM(--((_xlfn.REGEXTEST(keywords_copy[keyword], "^" &amp; keywords_copy[[#This Row],[keyword]] &amp; ".*")) * (keywords_copy[keep]=1) ))</f>
        <v>1</v>
      </c>
      <c r="R1018" t="str" cm="1">
        <f t="array" ref="R1018">_xlfn.TEXTJOIN(", ", TRUE, _xlfn._xlws.FILTER(keywords_copy[keyword], (_xlfn.REGEXTEST(keywords_copy[keyword], "^" &amp; keywords_copy[[#This Row],[keyword]] &amp; ".*")) * (keywords_copy[keep]=1), ""))</f>
        <v>ui</v>
      </c>
      <c r="S1018" t="str" cm="1">
        <f t="array" ref="S1018">""""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19" spans="1:19" hidden="1" x14ac:dyDescent="0.3">
      <c r="A1019" t="str">
        <f>IF(NOT(ISBLANK(keywords_copy[[#This Row],[correct value]])), keywords_copy[[#This Row],[correct value]], keywords_copy[[#This Row],[processed]])</f>
        <v>ux</v>
      </c>
      <c r="B1019">
        <f>LEN(keywords_copy[[#This Row],[keyword]])</f>
        <v>2</v>
      </c>
      <c r="C1019">
        <v>0</v>
      </c>
      <c r="D1019">
        <v>1</v>
      </c>
      <c r="E1019" t="s">
        <v>1383</v>
      </c>
      <c r="G1019" t="b">
        <f>COUNTA(_xlfn.TEXTSPLIT(keywords_copy[[#This Row],[processed]]," "))=1</f>
        <v>1</v>
      </c>
      <c r="H1019" t="s">
        <v>1270</v>
      </c>
      <c r="I1019" s="2" t="s">
        <v>1271</v>
      </c>
      <c r="K1019" cm="1">
        <f t="array" ref="K1019">SUM(--((_xlfn.REGEXTEST(keywords_copy[keyword], "\b" &amp; keywords_copy[[#This Row],[keyword]] &amp; ".*")) * (keywords_copy[keep]=1) * (keywords_copy[QA]=keywords_copy[[#This Row],[QA]]) *  (keywords_copy[Redundant]&lt;&gt;1)))</f>
        <v>1</v>
      </c>
      <c r="L1019" t="str" cm="1">
        <f t="array" ref="L1019">_xlfn.TEXTJOIN(", ", TRUE, _xlfn._xlws.FILTER(keywords_copy[keyword], (_xlfn.REGEXTEST(keywords_copy[keyword], "\b" &amp; keywords_copy[[#This Row],[keyword]] &amp; ".*")) * (keywords_copy[keep]=1)  * (keywords_copy[QA]=keywords_copy[[#This Row],[QA]]) *  (keywords_copy[Redundant]&lt;&gt;1), ""))</f>
        <v>ux</v>
      </c>
      <c r="M1019" cm="1">
        <f t="array" ref="M1019">SUM(--(RIGHT(_xlfn.TEXTSPLIT(keywords_copy[[#This Row],[processed]], ," "), 1) = "I"))</f>
        <v>0</v>
      </c>
      <c r="N1019" cm="1">
        <f t="array" ref="N1019">SUM(--(RIGHT(_xlfn.TEXTSPLIT(keywords_copy[[#This Row],[processed]], ," "), 2) = "bl"))</f>
        <v>0</v>
      </c>
      <c r="O1019" cm="1">
        <f t="array" ref="O1019">SUM(--(ISNUMBER(SEARCH(keywords_copy[[#This Row],[keyword]], keywords_copy[keyword]))))</f>
        <v>1</v>
      </c>
      <c r="P1019" t="str" cm="1">
        <f t="array" ref="P1019">_xlfn.TEXTJOIN(", ", TRUE, _xlfn._xlws.FILTER(keywords_copy[keyword], ISNUMBER(SEARCH(keywords_copy[[#This Row],[keyword]], keywords_copy[keyword])), ""))</f>
        <v>ux</v>
      </c>
      <c r="Q1019" cm="1">
        <f t="array" ref="Q1019">SUM(--((_xlfn.REGEXTEST(keywords_copy[keyword], "^" &amp; keywords_copy[[#This Row],[keyword]] &amp; ".*")) * (keywords_copy[keep]=1) ))</f>
        <v>1</v>
      </c>
      <c r="R1019" t="str" cm="1">
        <f t="array" ref="R1019">_xlfn.TEXTJOIN(", ", TRUE, _xlfn._xlws.FILTER(keywords_copy[keyword], (_xlfn.REGEXTEST(keywords_copy[keyword], "^" &amp; keywords_copy[[#This Row],[keyword]] &amp; ".*")) * (keywords_copy[keep]=1), ""))</f>
        <v>ux</v>
      </c>
      <c r="S1019" t="str" cm="1">
        <f t="array" ref="S1019">"""" &amp; _xlfn.TEXTJOIN(""",""", TRUE, _xlfn._xlws.FILTER(keywords_copy[keyword], (keywords_copy[keep]=1) * (keywords_copy[QA]=keywords_copy[[#This Row],[QA]]), "")) &amp; """"</f>
        <v>"interfac design","boundar object","computer-human","context-sensit","human comput","human factor","participator","usab pattern","alert-manag","walkthrough","ethnograph","man-machin","storyboard","usage-cent","multi-mod","pluralist","responsiv","document","effectiv","efficien","experien","feedback","interact","keystrok","progress","prototyp","shortcut","workflow","aesthet","command","confirm","consist","ergonom","guidanc","indicat","mock-up","navigat","perform","plastic","satisfa","support","behavi","cancel","clarit","cognit","cursor","custom","dialog","discov","gestur","intuit","latenc","likeab","person","prefer","visual","widget","wizard","clear","close","error","input","learn","memor","minim","resum","simpl","statu","guid","help","hint","menu","mous","paus","stop","tool","undo","usab","user","tip","ui","ux"</v>
      </c>
    </row>
    <row r="1020" spans="1:19" hidden="1" x14ac:dyDescent="0.3">
      <c r="A1020" t="str">
        <f>IF(NOT(ISBLANK(keywords_copy[[#This Row],[correct value]])), keywords_copy[[#This Row],[correct value]], keywords_copy[[#This Row],[processed]])</f>
        <v>workload</v>
      </c>
      <c r="B1020">
        <f>LEN(keywords_copy[[#This Row],[keyword]])</f>
        <v>8</v>
      </c>
      <c r="C1020">
        <v>0</v>
      </c>
      <c r="D1020">
        <v>1</v>
      </c>
      <c r="E1020" t="s">
        <v>746</v>
      </c>
      <c r="G1020" t="b">
        <f>COUNTA(_xlfn.TEXTSPLIT(keywords_copy[[#This Row],[processed]]," "))=1</f>
        <v>1</v>
      </c>
      <c r="H1020" t="s">
        <v>677</v>
      </c>
      <c r="I1020" s="2" t="s">
        <v>677</v>
      </c>
      <c r="K1020" cm="1">
        <f t="array" ref="K1020">SUM(--((_xlfn.REGEXTEST(keywords_copy[keyword], "\b" &amp; keywords_copy[[#This Row],[keyword]] &amp; ".*")) * (keywords_copy[keep]=1) * (keywords_copy[QA]=keywords_copy[[#This Row],[QA]]) *  (keywords_copy[Redundant]&lt;&gt;1)))</f>
        <v>1</v>
      </c>
      <c r="L1020" t="str" cm="1">
        <f t="array" ref="L1020">_xlfn.TEXTJOIN(", ", TRUE, _xlfn._xlws.FILTER(keywords_copy[keyword], (_xlfn.REGEXTEST(keywords_copy[keyword], "\b" &amp; keywords_copy[[#This Row],[keyword]] &amp; ".*")) * (keywords_copy[keep]=1)  * (keywords_copy[QA]=keywords_copy[[#This Row],[QA]]) *  (keywords_copy[Redundant]&lt;&gt;1), ""))</f>
        <v>workload</v>
      </c>
      <c r="M1020" cm="1">
        <f t="array" ref="M1020">SUM(--(RIGHT(_xlfn.TEXTSPLIT(keywords_copy[[#This Row],[processed]], ," "), 1) = "I"))</f>
        <v>0</v>
      </c>
      <c r="N1020" cm="1">
        <f t="array" ref="N1020">SUM(--(RIGHT(_xlfn.TEXTSPLIT(keywords_copy[[#This Row],[processed]], ," "), 2) = "bl"))</f>
        <v>0</v>
      </c>
      <c r="O1020" cm="1">
        <f t="array" ref="O1020">SUM(--(ISNUMBER(SEARCH(keywords_copy[[#This Row],[keyword]], keywords_copy[keyword]))))</f>
        <v>2</v>
      </c>
      <c r="P1020" t="str" cm="1">
        <f t="array" ref="P1020">_xlfn.TEXTJOIN(", ", TRUE, _xlfn._xlws.FILTER(keywords_copy[keyword], ISNUMBER(SEARCH(keywords_copy[[#This Row],[keyword]], keywords_copy[keyword])), ""))</f>
        <v>workload, workload perform</v>
      </c>
      <c r="Q1020" cm="1">
        <f t="array" ref="Q1020">SUM(--((_xlfn.REGEXTEST(keywords_copy[keyword], "^" &amp; keywords_copy[[#This Row],[keyword]] &amp; ".*")) * (keywords_copy[keep]=1) ))</f>
        <v>2</v>
      </c>
      <c r="R1020" t="str" cm="1">
        <f t="array" ref="R1020">_xlfn.TEXTJOIN(", ", TRUE, _xlfn._xlws.FILTER(keywords_copy[keyword], (_xlfn.REGEXTEST(keywords_copy[keyword], "^" &amp; keywords_copy[[#This Row],[keyword]] &amp; ".*")) * (keywords_copy[keep]=1), ""))</f>
        <v>workload, workload perform</v>
      </c>
      <c r="S1020" t="str" cm="1">
        <f t="array" ref="S1020">""""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021" spans="1:19" hidden="1" x14ac:dyDescent="0.3">
      <c r="A1021" t="str">
        <f>IF(NOT(ISBLANK(keywords_copy[[#This Row],[correct value]])), keywords_copy[[#This Row],[correct value]], keywords_copy[[#This Row],[processed]])</f>
        <v>workload perform</v>
      </c>
      <c r="B1021">
        <f>LEN(keywords_copy[[#This Row],[keyword]])</f>
        <v>16</v>
      </c>
      <c r="C1021">
        <v>1</v>
      </c>
      <c r="D1021">
        <v>1</v>
      </c>
      <c r="E1021" t="s">
        <v>746</v>
      </c>
      <c r="F1021">
        <v>1</v>
      </c>
      <c r="G1021" t="b">
        <f>COUNTA(_xlfn.TEXTSPLIT(keywords_copy[[#This Row],[processed]]," "))=1</f>
        <v>0</v>
      </c>
      <c r="H1021" t="s">
        <v>720</v>
      </c>
      <c r="I1021" s="2" t="s">
        <v>721</v>
      </c>
      <c r="K1021" cm="1">
        <f t="array" ref="K1021">SUM(--((_xlfn.REGEXTEST(keywords_copy[keyword], "\b" &amp; keywords_copy[[#This Row],[keyword]] &amp; ".*")) * (keywords_copy[keep]=1) * (keywords_copy[QA]=keywords_copy[[#This Row],[QA]]) *  (keywords_copy[Redundant]&lt;&gt;1)))</f>
        <v>0</v>
      </c>
      <c r="L1021" t="str" cm="1">
        <f t="array" ref="L1021">_xlfn.TEXTJOIN(", ", TRUE, _xlfn._xlws.FILTER(keywords_copy[keyword], (_xlfn.REGEXTEST(keywords_copy[keyword], "\b" &amp; keywords_copy[[#This Row],[keyword]] &amp; ".*")) * (keywords_copy[keep]=1)  * (keywords_copy[QA]=keywords_copy[[#This Row],[QA]]) *  (keywords_copy[Redundant]&lt;&gt;1), ""))</f>
        <v/>
      </c>
      <c r="M1021" cm="1">
        <f t="array" ref="M1021">SUM(--(RIGHT(_xlfn.TEXTSPLIT(keywords_copy[[#This Row],[processed]], ," "), 1) = "I"))</f>
        <v>0</v>
      </c>
      <c r="N1021" cm="1">
        <f t="array" ref="N1021">SUM(--(RIGHT(_xlfn.TEXTSPLIT(keywords_copy[[#This Row],[processed]], ," "), 2) = "bl"))</f>
        <v>0</v>
      </c>
      <c r="O1021" cm="1">
        <f t="array" ref="O1021">SUM(--(ISNUMBER(SEARCH(keywords_copy[[#This Row],[keyword]], keywords_copy[keyword]))))</f>
        <v>1</v>
      </c>
      <c r="P1021" t="str" cm="1">
        <f t="array" ref="P1021">_xlfn.TEXTJOIN(", ", TRUE, _xlfn._xlws.FILTER(keywords_copy[keyword], ISNUMBER(SEARCH(keywords_copy[[#This Row],[keyword]], keywords_copy[keyword])), ""))</f>
        <v>workload perform</v>
      </c>
      <c r="Q1021" cm="1">
        <f t="array" ref="Q1021">SUM(--((_xlfn.REGEXTEST(keywords_copy[keyword], "^" &amp; keywords_copy[[#This Row],[keyword]] &amp; ".*")) * (keywords_copy[keep]=1) ))</f>
        <v>1</v>
      </c>
      <c r="R1021" t="str" cm="1">
        <f t="array" ref="R1021">_xlfn.TEXTJOIN(", ", TRUE, _xlfn._xlws.FILTER(keywords_copy[keyword], (_xlfn.REGEXTEST(keywords_copy[keyword], "^" &amp; keywords_copy[[#This Row],[keyword]] &amp; ".*")) * (keywords_copy[keep]=1), ""))</f>
        <v>workload perform</v>
      </c>
      <c r="S1021" t="str" cm="1">
        <f t="array" ref="S1021">"""" &amp; _xlfn.TEXTJOIN(""",""", TRUE, _xlfn._xlws.FILTER(keywords_copy[keyword], (keywords_copy[keep]=1) * (keywords_copy[QA]=keywords_copy[[#This Row],[QA]]), "")) &amp; """"</f>
        <v>"applic perform","asynch","autosc","batch","best-cas","bottleneck","cach","cloud resourc","comput resourc","concurren","content","cpu","critic flow","datagram","deadlock","denorm","disk","error","event-driven","execut model","execut time","failur","fault","gpu","i/o","improv perform","iop","latenc","load","load balanc","load test","lock","lqn","memor","multiplex","multiprocessor","multi-thread","network","optim perform","optimiz","overhead","overprovis","parallel","perform","perform analys","perform efficien","perform engin","perform evalu","perform issu","perform metric","perform model","perform optim","perform requir","perform target","perform test","profil","queue","refactor","reindex","rendezv","resourc","resourc perform","respons time","retransmit","scalab","scale","schedul","softwar perform","synch","throttl","throughput","time","tune","under-provis","workload","workload perform"</v>
      </c>
    </row>
    <row r="1022" spans="1:19" hidden="1" x14ac:dyDescent="0.3">
      <c r="A1022" t="str">
        <f>IF(NOT(ISBLANK(keywords_copy[[#This Row],[correct value]])), keywords_copy[[#This Row],[correct value]], keywords_copy[[#This Row],[processed]])</f>
        <v>vpn</v>
      </c>
      <c r="B1022">
        <f>LEN(keywords_copy[[#This Row],[keyword]])</f>
        <v>3</v>
      </c>
      <c r="C1022">
        <v>1</v>
      </c>
      <c r="D1022">
        <v>1</v>
      </c>
      <c r="E1022" t="s">
        <v>1184</v>
      </c>
      <c r="G1022" t="b">
        <f>COUNTA(_xlfn.TEXTSPLIT(keywords_copy[[#This Row],[processed]]," "))=1</f>
        <v>1</v>
      </c>
      <c r="H1022" t="s">
        <v>1102</v>
      </c>
      <c r="I1022" s="2" t="s">
        <v>1103</v>
      </c>
      <c r="K1022" cm="1">
        <f t="array" ref="K1022">SUM(--((_xlfn.REGEXTEST(keywords_copy[keyword], "\b" &amp; keywords_copy[[#This Row],[keyword]] &amp; ".*")) * (keywords_copy[keep]=1) * (keywords_copy[QA]=keywords_copy[[#This Row],[QA]]) *  (keywords_copy[Redundant]&lt;&gt;1)))</f>
        <v>1</v>
      </c>
      <c r="L1022" t="str" cm="1">
        <f t="array" ref="L1022">_xlfn.TEXTJOIN(", ", TRUE, _xlfn._xlws.FILTER(keywords_copy[keyword], (_xlfn.REGEXTEST(keywords_copy[keyword], "\b" &amp; keywords_copy[[#This Row],[keyword]] &amp; ".*")) * (keywords_copy[keep]=1)  * (keywords_copy[QA]=keywords_copy[[#This Row],[QA]]) *  (keywords_copy[Redundant]&lt;&gt;1), ""))</f>
        <v>vpn</v>
      </c>
      <c r="M1022" cm="1">
        <f t="array" ref="M1022">SUM(--(RIGHT(_xlfn.TEXTSPLIT(keywords_copy[[#This Row],[processed]], ," "), 1) = "I"))</f>
        <v>0</v>
      </c>
      <c r="N1022" cm="1">
        <f t="array" ref="N1022">SUM(--(RIGHT(_xlfn.TEXTSPLIT(keywords_copy[[#This Row],[processed]], ," "), 2) = "bl"))</f>
        <v>0</v>
      </c>
      <c r="O1022" cm="1">
        <f t="array" ref="O1022">SUM(--(ISNUMBER(SEARCH(keywords_copy[[#This Row],[keyword]], keywords_copy[keyword]))))</f>
        <v>1</v>
      </c>
      <c r="P1022" t="str" cm="1">
        <f t="array" ref="P1022">_xlfn.TEXTJOIN(", ", TRUE, _xlfn._xlws.FILTER(keywords_copy[keyword], ISNUMBER(SEARCH(keywords_copy[[#This Row],[keyword]], keywords_copy[keyword])), ""))</f>
        <v>vpn</v>
      </c>
      <c r="Q1022" cm="1">
        <f t="array" ref="Q1022">SUM(--((_xlfn.REGEXTEST(keywords_copy[keyword], "^" &amp; keywords_copy[[#This Row],[keyword]] &amp; ".*")) * (keywords_copy[keep]=1) ))</f>
        <v>1</v>
      </c>
      <c r="R1022" t="str" cm="1">
        <f t="array" ref="R1022">_xlfn.TEXTJOIN(", ", TRUE, _xlfn._xlws.FILTER(keywords_copy[keyword], (_xlfn.REGEXTEST(keywords_copy[keyword], "^" &amp; keywords_copy[[#This Row],[keyword]] &amp; ".*")) * (keywords_copy[keep]=1), ""))</f>
        <v>vpn</v>
      </c>
      <c r="S1022" t="str" cm="1">
        <f t="array" ref="S1022">""""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row r="1023" spans="1:19" hidden="1" x14ac:dyDescent="0.3">
      <c r="A1023" t="str">
        <f>IF(NOT(ISBLANK(keywords_copy[[#This Row],[correct value]])), keywords_copy[[#This Row],[correct value]], keywords_copy[[#This Row],[processed]])</f>
        <v>wrap</v>
      </c>
      <c r="B1023">
        <f>LEN(keywords_copy[[#This Row],[keyword]])</f>
        <v>4</v>
      </c>
      <c r="C1023">
        <v>0</v>
      </c>
      <c r="D1023">
        <v>1</v>
      </c>
      <c r="E1023" t="s">
        <v>492</v>
      </c>
      <c r="G1023" t="b">
        <f>COUNTA(_xlfn.TEXTSPLIT(keywords_copy[[#This Row],[processed]]," "))=1</f>
        <v>1</v>
      </c>
      <c r="H1023" t="s">
        <v>424</v>
      </c>
      <c r="I1023" s="2" t="s">
        <v>424</v>
      </c>
      <c r="K1023" cm="1">
        <f t="array" ref="K1023">SUM(--((_xlfn.REGEXTEST(keywords_copy[keyword], "\b" &amp; keywords_copy[[#This Row],[keyword]] &amp; ".*")) * (keywords_copy[keep]=1) * (keywords_copy[QA]=keywords_copy[[#This Row],[QA]]) *  (keywords_copy[Redundant]&lt;&gt;1)))</f>
        <v>1</v>
      </c>
      <c r="L1023" t="str" cm="1">
        <f t="array" ref="L1023">_xlfn.TEXTJOIN(", ", TRUE, _xlfn._xlws.FILTER(keywords_copy[keyword], (_xlfn.REGEXTEST(keywords_copy[keyword], "\b" &amp; keywords_copy[[#This Row],[keyword]] &amp; ".*")) * (keywords_copy[keep]=1)  * (keywords_copy[QA]=keywords_copy[[#This Row],[QA]]) *  (keywords_copy[Redundant]&lt;&gt;1), ""))</f>
        <v>wrap</v>
      </c>
      <c r="M1023" cm="1">
        <f t="array" ref="M1023">SUM(--(RIGHT(_xlfn.TEXTSPLIT(keywords_copy[[#This Row],[processed]], ," "), 1) = "I"))</f>
        <v>0</v>
      </c>
      <c r="N1023" cm="1">
        <f t="array" ref="N1023">SUM(--(RIGHT(_xlfn.TEXTSPLIT(keywords_copy[[#This Row],[processed]], ," "), 2) = "bl"))</f>
        <v>0</v>
      </c>
      <c r="O1023" cm="1">
        <f t="array" ref="O1023">SUM(--(ISNUMBER(SEARCH(keywords_copy[[#This Row],[keyword]], keywords_copy[keyword]))))</f>
        <v>2</v>
      </c>
      <c r="P1023" t="str" cm="1">
        <f t="array" ref="P1023">_xlfn.TEXTJOIN(", ", TRUE, _xlfn._xlws.FILTER(keywords_copy[keyword], ISNUMBER(SEARCH(keywords_copy[[#This Row],[keyword]], keywords_copy[keyword])), ""))</f>
        <v>wrap, wrapper</v>
      </c>
      <c r="Q1023" cm="1">
        <f t="array" ref="Q1023">SUM(--((_xlfn.REGEXTEST(keywords_copy[keyword], "^" &amp; keywords_copy[[#This Row],[keyword]] &amp; ".*")) * (keywords_copy[keep]=1) ))</f>
        <v>2</v>
      </c>
      <c r="R1023" t="str" cm="1">
        <f t="array" ref="R1023">_xlfn.TEXTJOIN(", ", TRUE, _xlfn._xlws.FILTER(keywords_copy[keyword], (_xlfn.REGEXTEST(keywords_copy[keyword], "^" &amp; keywords_copy[[#This Row],[keyword]] &amp; ".*")) * (keywords_copy[keep]=1), ""))</f>
        <v>wrap, wrapper</v>
      </c>
      <c r="S1023" t="str" cm="1">
        <f t="array" ref="S1023">"""" &amp; _xlfn.TEXTJOIN(""",""", TRUE, _xlfn._xlws.FILTER(keywords_copy[keyword], (keywords_copy[keep]=1) * (keywords_copy[QA]=keywords_copy[[#This Row],[QA]]), "")) &amp; """"</f>
        <v>"abstract","adapt","api","asynchron","batch","bridg","broker","buffer","built-in contract","complian","compon","compon integr","compon interfac","compon model","compon provid","compon use","component-bas softwar","component-bas system","configur","contract","contract test","coupl","depend","discover","encapsulat","endpoint","event","failur non-atom","filter","framework compon","gluewar","graph-bas","inject","integr","integr test","interfac","intermediar","mediat","messag","metacont","middlewar","modular","non-atom","observ scheme","orchestr","pipelin","plug-in","product famil","protocol","pub","queue","repositor","rout","schema","servic","softwar evolv","specication-bas","standardiz","state","sub","target system","topic","transform","translat","version","wrap"</v>
      </c>
    </row>
    <row r="1024" spans="1:19" hidden="1" x14ac:dyDescent="0.3">
      <c r="A1024" t="str">
        <f>IF(NOT(ISBLANK(keywords_copy[[#This Row],[correct value]])), keywords_copy[[#This Row],[correct value]], keywords_copy[[#This Row],[processed]])</f>
        <v>wrapper</v>
      </c>
      <c r="B1024">
        <f>LEN(keywords_copy[[#This Row],[keyword]])</f>
        <v>7</v>
      </c>
      <c r="C1024">
        <v>0</v>
      </c>
      <c r="D1024">
        <v>1</v>
      </c>
      <c r="E1024" t="s">
        <v>115</v>
      </c>
      <c r="G1024" t="b">
        <f>COUNTA(_xlfn.TEXTSPLIT(keywords_copy[[#This Row],[processed]]," "))=1</f>
        <v>1</v>
      </c>
      <c r="H1024" t="s">
        <v>4</v>
      </c>
      <c r="I1024" s="2" t="s">
        <v>4</v>
      </c>
      <c r="K1024" cm="1">
        <f t="array" ref="K1024">SUM(--((_xlfn.REGEXTEST(keywords_copy[keyword], "\b" &amp; keywords_copy[[#This Row],[keyword]] &amp; ".*")) * (keywords_copy[keep]=1) * (keywords_copy[QA]=keywords_copy[[#This Row],[QA]]) *  (keywords_copy[Redundant]&lt;&gt;1)))</f>
        <v>1</v>
      </c>
      <c r="L1024" t="str" cm="1">
        <f t="array" ref="L1024">_xlfn.TEXTJOIN(", ", TRUE, _xlfn._xlws.FILTER(keywords_copy[keyword], (_xlfn.REGEXTEST(keywords_copy[keyword], "\b" &amp; keywords_copy[[#This Row],[keyword]] &amp; ".*")) * (keywords_copy[keep]=1)  * (keywords_copy[QA]=keywords_copy[[#This Row],[QA]]) *  (keywords_copy[Redundant]&lt;&gt;1), ""))</f>
        <v>wrapper</v>
      </c>
      <c r="M1024" cm="1">
        <f t="array" ref="M1024">SUM(--(RIGHT(_xlfn.TEXTSPLIT(keywords_copy[[#This Row],[processed]], ," "), 1) = "I"))</f>
        <v>0</v>
      </c>
      <c r="N1024" cm="1">
        <f t="array" ref="N1024">SUM(--(RIGHT(_xlfn.TEXTSPLIT(keywords_copy[[#This Row],[processed]], ," "), 2) = "bl"))</f>
        <v>0</v>
      </c>
      <c r="O1024" cm="1">
        <f t="array" ref="O1024">SUM(--(ISNUMBER(SEARCH(keywords_copy[[#This Row],[keyword]], keywords_copy[keyword]))))</f>
        <v>1</v>
      </c>
      <c r="P1024" t="str" cm="1">
        <f t="array" ref="P1024">_xlfn.TEXTJOIN(", ", TRUE, _xlfn._xlws.FILTER(keywords_copy[keyword], ISNUMBER(SEARCH(keywords_copy[[#This Row],[keyword]], keywords_copy[keyword])), ""))</f>
        <v>wrapper</v>
      </c>
      <c r="Q1024" cm="1">
        <f t="array" ref="Q1024">SUM(--((_xlfn.REGEXTEST(keywords_copy[keyword], "^" &amp; keywords_copy[[#This Row],[keyword]] &amp; ".*")) * (keywords_copy[keep]=1) ))</f>
        <v>1</v>
      </c>
      <c r="R1024" t="str" cm="1">
        <f t="array" ref="R1024">_xlfn.TEXTJOIN(", ", TRUE, _xlfn._xlws.FILTER(keywords_copy[keyword], (_xlfn.REGEXTEST(keywords_copy[keyword], "^" &amp; keywords_copy[[#This Row],[keyword]] &amp; ".*")) * (keywords_copy[keep]=1), ""))</f>
        <v>wrapper</v>
      </c>
      <c r="S1024" t="str" cm="1">
        <f t="array" ref="S1024">""""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025" spans="1:19" hidden="1" x14ac:dyDescent="0.3">
      <c r="A1025" t="str">
        <f>IF(NOT(ISBLANK(keywords_copy[[#This Row],[correct value]])), keywords_copy[[#This Row],[correct value]], keywords_copy[[#This Row],[processed]])</f>
        <v>xml</v>
      </c>
      <c r="B1025">
        <f>LEN(keywords_copy[[#This Row],[keyword]])</f>
        <v>3</v>
      </c>
      <c r="C1025">
        <v>0</v>
      </c>
      <c r="D1025">
        <v>1</v>
      </c>
      <c r="E1025" t="s">
        <v>115</v>
      </c>
      <c r="G1025" t="b">
        <f>COUNTA(_xlfn.TEXTSPLIT(keywords_copy[[#This Row],[processed]]," "))=1</f>
        <v>1</v>
      </c>
      <c r="H1025" t="s">
        <v>23</v>
      </c>
      <c r="I1025" s="2" t="s">
        <v>108</v>
      </c>
      <c r="K1025" cm="1">
        <f t="array" ref="K1025">SUM(--((_xlfn.REGEXTEST(keywords_copy[keyword], "\b" &amp; keywords_copy[[#This Row],[keyword]] &amp; ".*")) * (keywords_copy[keep]=1) * (keywords_copy[QA]=keywords_copy[[#This Row],[QA]]) *  (keywords_copy[Redundant]&lt;&gt;1)))</f>
        <v>1</v>
      </c>
      <c r="L1025" t="str" cm="1">
        <f t="array" ref="L1025">_xlfn.TEXTJOIN(", ", TRUE, _xlfn._xlws.FILTER(keywords_copy[keyword], (_xlfn.REGEXTEST(keywords_copy[keyword], "\b" &amp; keywords_copy[[#This Row],[keyword]] &amp; ".*")) * (keywords_copy[keep]=1)  * (keywords_copy[QA]=keywords_copy[[#This Row],[QA]]) *  (keywords_copy[Redundant]&lt;&gt;1), ""))</f>
        <v>xml</v>
      </c>
      <c r="M1025" cm="1">
        <f t="array" ref="M1025">SUM(--(RIGHT(_xlfn.TEXTSPLIT(keywords_copy[[#This Row],[processed]], ," "), 1) = "I"))</f>
        <v>0</v>
      </c>
      <c r="N1025" cm="1">
        <f t="array" ref="N1025">SUM(--(RIGHT(_xlfn.TEXTSPLIT(keywords_copy[[#This Row],[processed]], ," "), 2) = "bl"))</f>
        <v>0</v>
      </c>
      <c r="O1025" cm="1">
        <f t="array" ref="O1025">SUM(--(ISNUMBER(SEARCH(keywords_copy[[#This Row],[keyword]], keywords_copy[keyword]))))</f>
        <v>1</v>
      </c>
      <c r="P1025" t="str" cm="1">
        <f t="array" ref="P1025">_xlfn.TEXTJOIN(", ", TRUE, _xlfn._xlws.FILTER(keywords_copy[keyword], ISNUMBER(SEARCH(keywords_copy[[#This Row],[keyword]], keywords_copy[keyword])), ""))</f>
        <v>xml</v>
      </c>
      <c r="Q1025" cm="1">
        <f t="array" ref="Q1025">SUM(--((_xlfn.REGEXTEST(keywords_copy[keyword], "^" &amp; keywords_copy[[#This Row],[keyword]] &amp; ".*")) * (keywords_copy[keep]=1) ))</f>
        <v>1</v>
      </c>
      <c r="R1025" t="str" cm="1">
        <f t="array" ref="R1025">_xlfn.TEXTJOIN(", ", TRUE, _xlfn._xlws.FILTER(keywords_copy[keyword], (_xlfn.REGEXTEST(keywords_copy[keyword], "^" &amp; keywords_copy[[#This Row],[keyword]] &amp; ".*")) * (keywords_copy[keep]=1), ""))</f>
        <v>xml</v>
      </c>
      <c r="S1025" t="str" cm="1">
        <f t="array" ref="S1025">"""" &amp; _xlfn.TEXTJOIN(""",""", TRUE, _xlfn._xlws.FILTER(keywords_copy[keyword], (keywords_copy[keep]=1) * (keywords_copy[QA]=keywords_copy[[#This Row],[QA]]), "")) &amp; """"</f>
        <v>"adapt","api","architectur","bind","bridg","client-serv","com/ole","compatib","compon","compon base","conflict","connector","contract","controlstructur","controltopolog","convers","cooperat","coordinat","corba","cot","cot compon","cots-bas system","discover","distribut","eai","event-bas","exchang","format","gateway","heterogen","idl","incompatib","integr","interfac","interop","interoperab","licens use","marshal","matur model","mediat","messag","middlewar","mismatch","model transform","ontolog","orb","peer-to-p","platform","plug","plug-and-play","protocol","prox","registr","repositor","rpc","semant","share","skeleton","soap","socket","specif","standard","stub","syntact","systems-of-system","transform","translat","wrapper","xml"</v>
      </c>
    </row>
    <row r="1026" spans="1:19" hidden="1" x14ac:dyDescent="0.3">
      <c r="A1026" t="str">
        <f>IF(NOT(ISBLANK(keywords_copy[[#This Row],[correct value]])), keywords_copy[[#This Row],[correct value]], keywords_copy[[#This Row],[processed]])</f>
        <v>xss</v>
      </c>
      <c r="B1026">
        <f>LEN(keywords_copy[[#This Row],[keyword]])</f>
        <v>3</v>
      </c>
      <c r="C1026">
        <v>0</v>
      </c>
      <c r="D1026">
        <v>1</v>
      </c>
      <c r="E1026" t="s">
        <v>1184</v>
      </c>
      <c r="G1026" t="b">
        <f>COUNTA(_xlfn.TEXTSPLIT(keywords_copy[[#This Row],[processed]]," "))=1</f>
        <v>1</v>
      </c>
      <c r="H1026" t="s">
        <v>1017</v>
      </c>
      <c r="I1026" s="2" t="s">
        <v>1018</v>
      </c>
      <c r="K1026" cm="1">
        <f t="array" ref="K1026">SUM(--((_xlfn.REGEXTEST(keywords_copy[keyword], "\b" &amp; keywords_copy[[#This Row],[keyword]] &amp; ".*")) * (keywords_copy[keep]=1) * (keywords_copy[QA]=keywords_copy[[#This Row],[QA]]) *  (keywords_copy[Redundant]&lt;&gt;1)))</f>
        <v>1</v>
      </c>
      <c r="L1026" t="str" cm="1">
        <f t="array" ref="L1026">_xlfn.TEXTJOIN(", ", TRUE, _xlfn._xlws.FILTER(keywords_copy[keyword], (_xlfn.REGEXTEST(keywords_copy[keyword], "\b" &amp; keywords_copy[[#This Row],[keyword]] &amp; ".*")) * (keywords_copy[keep]=1)  * (keywords_copy[QA]=keywords_copy[[#This Row],[QA]]) *  (keywords_copy[Redundant]&lt;&gt;1), ""))</f>
        <v>xss</v>
      </c>
      <c r="M1026" cm="1">
        <f t="array" ref="M1026">SUM(--(RIGHT(_xlfn.TEXTSPLIT(keywords_copy[[#This Row],[processed]], ," "), 1) = "I"))</f>
        <v>0</v>
      </c>
      <c r="N1026" cm="1">
        <f t="array" ref="N1026">SUM(--(RIGHT(_xlfn.TEXTSPLIT(keywords_copy[[#This Row],[processed]], ," "), 2) = "bl"))</f>
        <v>0</v>
      </c>
      <c r="O1026" cm="1">
        <f t="array" ref="O1026">SUM(--(ISNUMBER(SEARCH(keywords_copy[[#This Row],[keyword]], keywords_copy[keyword]))))</f>
        <v>1</v>
      </c>
      <c r="P1026" t="str" cm="1">
        <f t="array" ref="P1026">_xlfn.TEXTJOIN(", ", TRUE, _xlfn._xlws.FILTER(keywords_copy[keyword], ISNUMBER(SEARCH(keywords_copy[[#This Row],[keyword]], keywords_copy[keyword])), ""))</f>
        <v>xss</v>
      </c>
      <c r="Q1026" cm="1">
        <f t="array" ref="Q1026">SUM(--((_xlfn.REGEXTEST(keywords_copy[keyword], "^" &amp; keywords_copy[[#This Row],[keyword]] &amp; ".*")) * (keywords_copy[keep]=1) ))</f>
        <v>1</v>
      </c>
      <c r="R1026" t="str" cm="1">
        <f t="array" ref="R1026">_xlfn.TEXTJOIN(", ", TRUE, _xlfn._xlws.FILTER(keywords_copy[keyword], (_xlfn.REGEXTEST(keywords_copy[keyword], "^" &amp; keywords_copy[[#This Row],[keyword]] &amp; ".*")) * (keywords_copy[keep]=1), ""))</f>
        <v>xss</v>
      </c>
      <c r="S1026" t="str" cm="1">
        <f t="array" ref="S1026">"""" &amp; _xlfn.TEXTJOIN(""",""", TRUE, _xlfn._xlws.FILTER(keywords_copy[keyword], (keywords_copy[keep]=1) * (keywords_copy[QA]=keywords_copy[[#This Row],[QA]]), "")) &amp; """"</f>
        <v>"defense-in-depth","denial-of-servic","man-in-the-middl","privacy-preserv","customer-manag","least privileg","assume-breach","incid respons","confidential","cyber-defens","data protect","data-exfiltr","authenticat","command-lin","cryptograph","sensit data","non-repudi","cross-sit","disclosur","guardrail","intercept","ransomwar","adversar","antiviru","authoriz","checksum","configur","devsecop","fairplay","imperson","outbound","password","playbook","role-bas","rollback","availab","barrier","control","decrypt","disclos","encrypt","exfiltr","firewal","hardcod","legitim","network","one-tim","pci-dss","rootkit","sandbox","scanner","session","validat","vmcrypt","access","assess","attack","attest","certif","cookie","crypto","defend","detect","govern","harden","inject","integr","intrus","lineag","malwar","obfusc","penetr","preven","privil","retent","stolen","stride","tenant","threat","trojan","audit","compl","empow","escal","expir","expos","garbl","hipaa","ident","immut","ipsec","misus","model","modif","owasp","patch","phish","polic","recov","revoc","revok","rotat","sanit","secop","secur","theft","token","triag","trust","updat","auth","gdpr","hack","hash","lock","loss","mtls","nist","risk","sign","team","worm","apt","cve","ddo","dns","idp","iso","jwt","log","rsa","soc","ssh","ssl","vpn","xss"</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5472-BAEE-4893-BBFB-C3E634075535}">
  <dimension ref="A1:B17"/>
  <sheetViews>
    <sheetView workbookViewId="0">
      <selection activeCell="E6" sqref="E6"/>
    </sheetView>
  </sheetViews>
  <sheetFormatPr defaultRowHeight="14.4" x14ac:dyDescent="0.3"/>
  <cols>
    <col min="1" max="1" width="17.44140625" bestFit="1" customWidth="1"/>
    <col min="2" max="2" width="6.33203125" bestFit="1" customWidth="1"/>
    <col min="3" max="4" width="16.886718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1" spans="1:2" x14ac:dyDescent="0.3">
      <c r="A1" s="3" t="s">
        <v>59</v>
      </c>
      <c r="B1" s="4">
        <v>1</v>
      </c>
    </row>
    <row r="2" spans="1:2" x14ac:dyDescent="0.3">
      <c r="A2" s="3" t="s">
        <v>1475</v>
      </c>
      <c r="B2" t="s">
        <v>636</v>
      </c>
    </row>
    <row r="4" spans="1:2" x14ac:dyDescent="0.3">
      <c r="A4" s="3" t="s">
        <v>635</v>
      </c>
    </row>
    <row r="5" spans="1:2" x14ac:dyDescent="0.3">
      <c r="A5" s="4" t="s">
        <v>131</v>
      </c>
    </row>
    <row r="6" spans="1:2" x14ac:dyDescent="0.3">
      <c r="A6" s="4" t="s">
        <v>390</v>
      </c>
    </row>
    <row r="7" spans="1:2" x14ac:dyDescent="0.3">
      <c r="A7" s="4" t="s">
        <v>399</v>
      </c>
    </row>
    <row r="8" spans="1:2" x14ac:dyDescent="0.3">
      <c r="A8" s="4" t="s">
        <v>492</v>
      </c>
    </row>
    <row r="9" spans="1:2" x14ac:dyDescent="0.3">
      <c r="A9" s="4" t="s">
        <v>115</v>
      </c>
    </row>
    <row r="10" spans="1:2" x14ac:dyDescent="0.3">
      <c r="A10" s="4" t="s">
        <v>541</v>
      </c>
    </row>
    <row r="11" spans="1:2" x14ac:dyDescent="0.3">
      <c r="A11" s="4" t="s">
        <v>746</v>
      </c>
    </row>
    <row r="12" spans="1:2" x14ac:dyDescent="0.3">
      <c r="A12" s="4" t="s">
        <v>861</v>
      </c>
    </row>
    <row r="13" spans="1:2" x14ac:dyDescent="0.3">
      <c r="A13" s="4" t="s">
        <v>969</v>
      </c>
    </row>
    <row r="14" spans="1:2" x14ac:dyDescent="0.3">
      <c r="A14" s="4" t="s">
        <v>1184</v>
      </c>
    </row>
    <row r="15" spans="1:2" x14ac:dyDescent="0.3">
      <c r="A15" s="4" t="s">
        <v>1262</v>
      </c>
    </row>
    <row r="16" spans="1:2" x14ac:dyDescent="0.3">
      <c r="A16" s="4" t="s">
        <v>1383</v>
      </c>
    </row>
    <row r="17" spans="1:1" x14ac:dyDescent="0.3">
      <c r="A17" s="4" t="s">
        <v>632</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1EC88-18E1-4661-90DF-EFD10CD8CAD7}">
  <sheetPr codeName="Sheet5"/>
  <dimension ref="A1:C5"/>
  <sheetViews>
    <sheetView topLeftCell="A3" workbookViewId="0">
      <selection activeCell="C11" sqref="C11"/>
    </sheetView>
  </sheetViews>
  <sheetFormatPr defaultRowHeight="14.4" x14ac:dyDescent="0.3"/>
  <cols>
    <col min="1" max="1" width="20" bestFit="1" customWidth="1"/>
    <col min="2" max="2" width="16.109375" bestFit="1" customWidth="1"/>
    <col min="3" max="3" width="27.5546875" bestFit="1" customWidth="1"/>
    <col min="4" max="4" width="18.109375" bestFit="1" customWidth="1"/>
    <col min="5" max="5" width="20.6640625" bestFit="1" customWidth="1"/>
    <col min="6" max="6" width="16.33203125" bestFit="1" customWidth="1"/>
    <col min="7" max="7" width="14.77734375" bestFit="1" customWidth="1"/>
    <col min="8" max="8" width="10.6640625" bestFit="1" customWidth="1"/>
    <col min="9" max="9" width="3.77734375" bestFit="1" customWidth="1"/>
    <col min="10" max="10" width="16.109375" bestFit="1" customWidth="1"/>
    <col min="11" max="11" width="126.6640625" bestFit="1" customWidth="1"/>
    <col min="12" max="12" width="6.21875" bestFit="1" customWidth="1"/>
    <col min="13" max="13" width="16.77734375" bestFit="1" customWidth="1"/>
    <col min="14" max="14" width="20.33203125" bestFit="1" customWidth="1"/>
    <col min="15" max="15" width="40.5546875" bestFit="1" customWidth="1"/>
    <col min="16" max="16" width="16.21875" bestFit="1" customWidth="1"/>
    <col min="17" max="17" width="16.77734375" bestFit="1" customWidth="1"/>
    <col min="18" max="18" width="14.77734375" bestFit="1" customWidth="1"/>
    <col min="19" max="19" width="24.109375" bestFit="1" customWidth="1"/>
    <col min="20" max="20" width="14.109375" bestFit="1" customWidth="1"/>
    <col min="21" max="21" width="22" bestFit="1" customWidth="1"/>
    <col min="22" max="22" width="11.5546875" bestFit="1" customWidth="1"/>
    <col min="23" max="23" width="21.109375" bestFit="1" customWidth="1"/>
    <col min="24" max="24" width="9.5546875" bestFit="1" customWidth="1"/>
    <col min="25" max="25" width="10.6640625" bestFit="1" customWidth="1"/>
    <col min="26" max="26" width="19.21875" bestFit="1" customWidth="1"/>
    <col min="27" max="27" width="12.5546875" bestFit="1" customWidth="1"/>
    <col min="28" max="28" width="70.6640625" bestFit="1" customWidth="1"/>
    <col min="29" max="29" width="20.88671875" bestFit="1" customWidth="1"/>
    <col min="30" max="30" width="28.88671875" bestFit="1" customWidth="1"/>
    <col min="31" max="31" width="13.44140625" bestFit="1" customWidth="1"/>
    <col min="32" max="32" width="5.88671875" bestFit="1" customWidth="1"/>
    <col min="33" max="33" width="22.109375" bestFit="1" customWidth="1"/>
    <col min="34" max="34" width="9" bestFit="1" customWidth="1"/>
    <col min="35" max="35" width="21.5546875" bestFit="1" customWidth="1"/>
    <col min="36" max="36" width="188.21875" bestFit="1" customWidth="1"/>
    <col min="37" max="37" width="157" bestFit="1" customWidth="1"/>
    <col min="38" max="38" width="53.21875" bestFit="1" customWidth="1"/>
    <col min="39" max="39" width="15.6640625" bestFit="1" customWidth="1"/>
    <col min="40" max="40" width="34.33203125" bestFit="1" customWidth="1"/>
    <col min="41" max="41" width="23.109375" bestFit="1" customWidth="1"/>
    <col min="42" max="42" width="20.6640625" bestFit="1" customWidth="1"/>
    <col min="43" max="43" width="28.44140625" bestFit="1" customWidth="1"/>
    <col min="44" max="44" width="67.44140625" bestFit="1" customWidth="1"/>
    <col min="45" max="45" width="29.6640625" bestFit="1" customWidth="1"/>
    <col min="46" max="46" width="28.44140625" bestFit="1" customWidth="1"/>
    <col min="47" max="47" width="8.21875" bestFit="1" customWidth="1"/>
    <col min="48" max="48" width="18" bestFit="1" customWidth="1"/>
    <col min="49" max="49" width="22.88671875" bestFit="1" customWidth="1"/>
    <col min="50" max="50" width="18.5546875" bestFit="1" customWidth="1"/>
    <col min="51" max="51" width="17.5546875" bestFit="1" customWidth="1"/>
    <col min="52" max="52" width="12.88671875" bestFit="1" customWidth="1"/>
    <col min="53" max="53" width="13.88671875" bestFit="1" customWidth="1"/>
    <col min="54" max="54" width="47.77734375" bestFit="1" customWidth="1"/>
    <col min="55" max="55" width="6.77734375" bestFit="1" customWidth="1"/>
    <col min="56" max="56" width="12.77734375" bestFit="1" customWidth="1"/>
    <col min="57" max="57" width="13.6640625" bestFit="1" customWidth="1"/>
    <col min="58" max="58" width="15.109375" bestFit="1" customWidth="1"/>
    <col min="59" max="59" width="31.33203125" bestFit="1" customWidth="1"/>
    <col min="60" max="60" width="24.77734375" bestFit="1" customWidth="1"/>
    <col min="61" max="61" width="32.21875" bestFit="1" customWidth="1"/>
    <col min="62" max="62" width="26.33203125" bestFit="1" customWidth="1"/>
    <col min="63" max="63" width="7.21875" bestFit="1" customWidth="1"/>
    <col min="64" max="64" width="6.21875" bestFit="1" customWidth="1"/>
    <col min="65" max="65" width="18.77734375" bestFit="1" customWidth="1"/>
    <col min="66" max="66" width="12.88671875" bestFit="1" customWidth="1"/>
    <col min="67" max="67" width="64.77734375" bestFit="1" customWidth="1"/>
    <col min="68" max="68" width="21.5546875" bestFit="1" customWidth="1"/>
    <col min="69" max="69" width="10.21875" bestFit="1" customWidth="1"/>
    <col min="70" max="70" width="27.33203125" bestFit="1" customWidth="1"/>
    <col min="71" max="71" width="5.5546875" bestFit="1" customWidth="1"/>
    <col min="72" max="72" width="5.88671875" bestFit="1" customWidth="1"/>
    <col min="73" max="73" width="12.33203125" bestFit="1" customWidth="1"/>
    <col min="74" max="74" width="82.77734375" bestFit="1" customWidth="1"/>
    <col min="75" max="75" width="17.21875" bestFit="1" customWidth="1"/>
    <col min="76" max="76" width="32.109375" bestFit="1" customWidth="1"/>
    <col min="77" max="77" width="25.44140625" bestFit="1" customWidth="1"/>
    <col min="78" max="78" width="57.6640625" bestFit="1" customWidth="1"/>
    <col min="79" max="79" width="6.77734375" bestFit="1" customWidth="1"/>
    <col min="80" max="80" width="24.6640625" bestFit="1" customWidth="1"/>
    <col min="81" max="81" width="8.44140625" bestFit="1" customWidth="1"/>
    <col min="82" max="82" width="18.77734375" bestFit="1" customWidth="1"/>
    <col min="83" max="83" width="15.21875" bestFit="1" customWidth="1"/>
    <col min="84" max="84" width="12.33203125" bestFit="1" customWidth="1"/>
    <col min="85" max="85" width="74.88671875" bestFit="1" customWidth="1"/>
    <col min="86" max="86" width="13.6640625" bestFit="1" customWidth="1"/>
    <col min="87" max="87" width="16.33203125" bestFit="1" customWidth="1"/>
    <col min="88" max="88" width="19.109375" bestFit="1" customWidth="1"/>
    <col min="89" max="89" width="18.88671875" bestFit="1" customWidth="1"/>
    <col min="90" max="90" width="5.33203125" bestFit="1" customWidth="1"/>
    <col min="91" max="91" width="6" bestFit="1" customWidth="1"/>
    <col min="92" max="92" width="22.33203125" bestFit="1" customWidth="1"/>
    <col min="93" max="93" width="11.6640625" bestFit="1" customWidth="1"/>
    <col min="94" max="94" width="11.33203125" bestFit="1" customWidth="1"/>
    <col min="95" max="95" width="11" bestFit="1" customWidth="1"/>
    <col min="96" max="96" width="59.88671875" bestFit="1" customWidth="1"/>
    <col min="97" max="97" width="31.44140625" bestFit="1" customWidth="1"/>
    <col min="98" max="98" width="36.6640625" bestFit="1" customWidth="1"/>
    <col min="99" max="99" width="17" bestFit="1" customWidth="1"/>
    <col min="100" max="100" width="17.88671875" bestFit="1" customWidth="1"/>
    <col min="101" max="101" width="26" bestFit="1" customWidth="1"/>
    <col min="102" max="102" width="11" bestFit="1" customWidth="1"/>
    <col min="103" max="103" width="7.6640625" bestFit="1" customWidth="1"/>
    <col min="104" max="104" width="12.21875" bestFit="1" customWidth="1"/>
    <col min="105" max="105" width="5.109375" bestFit="1" customWidth="1"/>
    <col min="106" max="106" width="21.6640625" bestFit="1" customWidth="1"/>
    <col min="107" max="107" width="17" bestFit="1" customWidth="1"/>
    <col min="108" max="108" width="55.33203125" bestFit="1" customWidth="1"/>
    <col min="109" max="109" width="8.88671875" bestFit="1" customWidth="1"/>
    <col min="110" max="110" width="14.33203125" bestFit="1" customWidth="1"/>
    <col min="111" max="111" width="38.44140625" bestFit="1" customWidth="1"/>
    <col min="112" max="112" width="16.21875" bestFit="1" customWidth="1"/>
    <col min="113" max="113" width="58.44140625" bestFit="1" customWidth="1"/>
    <col min="114" max="114" width="35" bestFit="1" customWidth="1"/>
    <col min="115" max="115" width="41" bestFit="1" customWidth="1"/>
    <col min="116" max="116" width="14" bestFit="1" customWidth="1"/>
    <col min="117" max="117" width="14.33203125" bestFit="1" customWidth="1"/>
    <col min="118" max="118" width="14.5546875" bestFit="1" customWidth="1"/>
    <col min="119" max="119" width="20.21875" bestFit="1" customWidth="1"/>
    <col min="120" max="120" width="14.33203125" bestFit="1" customWidth="1"/>
    <col min="121" max="121" width="15.44140625" bestFit="1" customWidth="1"/>
    <col min="122" max="122" width="28.44140625" bestFit="1" customWidth="1"/>
    <col min="123" max="123" width="6" bestFit="1" customWidth="1"/>
    <col min="124" max="124" width="35.5546875" bestFit="1" customWidth="1"/>
    <col min="125" max="125" width="15.6640625" bestFit="1" customWidth="1"/>
    <col min="126" max="126" width="48.44140625" bestFit="1" customWidth="1"/>
    <col min="127" max="127" width="10.21875" bestFit="1" customWidth="1"/>
    <col min="128" max="128" width="10.44140625" bestFit="1" customWidth="1"/>
    <col min="129" max="129" width="9.44140625" bestFit="1" customWidth="1"/>
    <col min="130" max="130" width="9.6640625" bestFit="1" customWidth="1"/>
    <col min="131" max="131" width="16.44140625" bestFit="1" customWidth="1"/>
    <col min="132" max="132" width="9.44140625" bestFit="1" customWidth="1"/>
    <col min="133" max="133" width="27.44140625" bestFit="1" customWidth="1"/>
    <col min="134" max="134" width="18.5546875" bestFit="1" customWidth="1"/>
    <col min="135" max="135" width="43.77734375" bestFit="1" customWidth="1"/>
    <col min="136" max="136" width="3.88671875" bestFit="1" customWidth="1"/>
    <col min="137" max="137" width="16.21875" bestFit="1" customWidth="1"/>
    <col min="138" max="138" width="11.77734375" bestFit="1" customWidth="1"/>
    <col min="139" max="139" width="4" bestFit="1" customWidth="1"/>
    <col min="140" max="140" width="28.77734375" bestFit="1" customWidth="1"/>
    <col min="141" max="141" width="17.5546875" bestFit="1" customWidth="1"/>
    <col min="142" max="142" width="24.21875" bestFit="1" customWidth="1"/>
    <col min="143" max="143" width="171.33203125" bestFit="1" customWidth="1"/>
    <col min="144" max="144" width="166.6640625" bestFit="1" customWidth="1"/>
    <col min="145" max="145" width="6.77734375" bestFit="1" customWidth="1"/>
    <col min="146" max="146" width="13.44140625" bestFit="1" customWidth="1"/>
    <col min="147" max="147" width="44.21875" bestFit="1" customWidth="1"/>
    <col min="148" max="148" width="26" bestFit="1" customWidth="1"/>
    <col min="149" max="149" width="8.33203125" bestFit="1" customWidth="1"/>
    <col min="150" max="150" width="14" bestFit="1" customWidth="1"/>
    <col min="151" max="151" width="14.5546875" bestFit="1" customWidth="1"/>
    <col min="152" max="152" width="12.21875" bestFit="1" customWidth="1"/>
    <col min="153" max="153" width="11" bestFit="1" customWidth="1"/>
    <col min="154" max="154" width="16.44140625" bestFit="1" customWidth="1"/>
    <col min="155" max="155" width="6.109375" bestFit="1" customWidth="1"/>
    <col min="156" max="156" width="4.77734375" bestFit="1" customWidth="1"/>
    <col min="157" max="157" width="28.5546875" bestFit="1" customWidth="1"/>
    <col min="158" max="158" width="12.6640625" bestFit="1" customWidth="1"/>
    <col min="159" max="159" width="38.109375" bestFit="1" customWidth="1"/>
    <col min="160" max="160" width="14.77734375" bestFit="1" customWidth="1"/>
    <col min="161" max="161" width="29.6640625" bestFit="1" customWidth="1"/>
    <col min="162" max="162" width="35.5546875" bestFit="1" customWidth="1"/>
    <col min="163" max="163" width="33.44140625" bestFit="1" customWidth="1"/>
    <col min="164" max="164" width="18.77734375" bestFit="1" customWidth="1"/>
    <col min="165" max="165" width="13.77734375" bestFit="1" customWidth="1"/>
    <col min="166" max="166" width="6" bestFit="1" customWidth="1"/>
    <col min="167" max="167" width="18.44140625" bestFit="1" customWidth="1"/>
    <col min="168" max="168" width="14.21875" bestFit="1" customWidth="1"/>
    <col min="169" max="169" width="27.5546875" bestFit="1" customWidth="1"/>
    <col min="170" max="170" width="12.88671875" bestFit="1" customWidth="1"/>
    <col min="171" max="171" width="17.77734375" bestFit="1" customWidth="1"/>
    <col min="172" max="172" width="11.5546875" bestFit="1" customWidth="1"/>
    <col min="173" max="173" width="21.5546875" bestFit="1" customWidth="1"/>
    <col min="174" max="174" width="64.77734375" bestFit="1" customWidth="1"/>
    <col min="175" max="175" width="24.33203125" bestFit="1" customWidth="1"/>
    <col min="176" max="176" width="12.21875" bestFit="1" customWidth="1"/>
    <col min="177" max="177" width="13.21875" bestFit="1" customWidth="1"/>
    <col min="178" max="178" width="18.109375" bestFit="1" customWidth="1"/>
    <col min="179" max="179" width="20" bestFit="1" customWidth="1"/>
    <col min="180" max="180" width="50.109375" bestFit="1" customWidth="1"/>
    <col min="181" max="181" width="39.33203125" bestFit="1" customWidth="1"/>
    <col min="182" max="182" width="4.5546875" bestFit="1" customWidth="1"/>
    <col min="183" max="183" width="3.44140625" bestFit="1" customWidth="1"/>
    <col min="184" max="184" width="123.109375" bestFit="1" customWidth="1"/>
    <col min="185" max="185" width="16.44140625" bestFit="1" customWidth="1"/>
    <col min="186" max="186" width="28" bestFit="1" customWidth="1"/>
    <col min="187" max="187" width="26.21875" bestFit="1" customWidth="1"/>
    <col min="188" max="188" width="15.44140625" bestFit="1" customWidth="1"/>
    <col min="189" max="189" width="12.44140625" bestFit="1" customWidth="1"/>
    <col min="190" max="190" width="13.109375" bestFit="1" customWidth="1"/>
    <col min="191" max="191" width="53.88671875" bestFit="1" customWidth="1"/>
    <col min="192" max="192" width="15" bestFit="1" customWidth="1"/>
    <col min="193" max="193" width="5.88671875" bestFit="1" customWidth="1"/>
    <col min="194" max="194" width="36.44140625" bestFit="1" customWidth="1"/>
    <col min="195" max="195" width="12.5546875" bestFit="1" customWidth="1"/>
    <col min="196" max="196" width="20.109375" bestFit="1" customWidth="1"/>
    <col min="197" max="197" width="34.6640625" bestFit="1" customWidth="1"/>
    <col min="198" max="198" width="4.33203125" bestFit="1" customWidth="1"/>
    <col min="199" max="199" width="11" bestFit="1" customWidth="1"/>
    <col min="200" max="200" width="6.5546875" bestFit="1" customWidth="1"/>
    <col min="201" max="201" width="5.44140625" bestFit="1" customWidth="1"/>
    <col min="202" max="202" width="6.6640625" bestFit="1" customWidth="1"/>
    <col min="203" max="203" width="8.88671875" bestFit="1" customWidth="1"/>
    <col min="204" max="204" width="10.21875" bestFit="1" customWidth="1"/>
    <col min="205" max="205" width="33" bestFit="1" customWidth="1"/>
    <col min="206" max="206" width="10.88671875" bestFit="1" customWidth="1"/>
    <col min="207" max="207" width="18.77734375" bestFit="1" customWidth="1"/>
    <col min="208" max="208" width="15.6640625" bestFit="1" customWidth="1"/>
    <col min="209" max="209" width="21" bestFit="1" customWidth="1"/>
    <col min="210" max="210" width="9.44140625" bestFit="1" customWidth="1"/>
    <col min="211" max="211" width="10.77734375" bestFit="1" customWidth="1"/>
    <col min="212" max="212" width="16" bestFit="1" customWidth="1"/>
    <col min="213" max="213" width="139" bestFit="1" customWidth="1"/>
    <col min="214" max="214" width="18.6640625" bestFit="1" customWidth="1"/>
    <col min="215" max="215" width="12.6640625" bestFit="1" customWidth="1"/>
    <col min="216" max="216" width="3.21875" bestFit="1" customWidth="1"/>
    <col min="217" max="217" width="5.21875" bestFit="1" customWidth="1"/>
    <col min="218" max="218" width="12.109375" bestFit="1" customWidth="1"/>
    <col min="219" max="219" width="13.33203125" bestFit="1" customWidth="1"/>
    <col min="220" max="220" width="19.33203125" bestFit="1" customWidth="1"/>
    <col min="221" max="221" width="15.33203125" bestFit="1" customWidth="1"/>
    <col min="222" max="222" width="3" bestFit="1" customWidth="1"/>
    <col min="223" max="223" width="18.33203125" bestFit="1" customWidth="1"/>
    <col min="224" max="224" width="14.109375" bestFit="1" customWidth="1"/>
    <col min="225" max="225" width="12.109375" bestFit="1" customWidth="1"/>
    <col min="226" max="226" width="17.109375" bestFit="1" customWidth="1"/>
    <col min="227" max="227" width="18.5546875" bestFit="1" customWidth="1"/>
    <col min="228" max="228" width="13.44140625" bestFit="1" customWidth="1"/>
    <col min="229" max="229" width="21.77734375" bestFit="1" customWidth="1"/>
    <col min="230" max="230" width="23.77734375" bestFit="1" customWidth="1"/>
    <col min="231" max="231" width="28.44140625" bestFit="1" customWidth="1"/>
    <col min="232" max="232" width="25.88671875" bestFit="1" customWidth="1"/>
    <col min="233" max="233" width="13.5546875" bestFit="1" customWidth="1"/>
    <col min="234" max="234" width="31.77734375" bestFit="1" customWidth="1"/>
    <col min="235" max="235" width="27.5546875" bestFit="1" customWidth="1"/>
    <col min="236" max="236" width="33.44140625" bestFit="1" customWidth="1"/>
    <col min="237" max="237" width="20.6640625" bestFit="1" customWidth="1"/>
    <col min="238" max="238" width="16.33203125" bestFit="1" customWidth="1"/>
    <col min="239" max="239" width="14.77734375" bestFit="1" customWidth="1"/>
    <col min="240" max="240" width="10.6640625" bestFit="1" customWidth="1"/>
    <col min="241" max="241" width="3.77734375" bestFit="1" customWidth="1"/>
    <col min="242" max="242" width="16.109375" bestFit="1" customWidth="1"/>
    <col min="243" max="243" width="126.6640625" bestFit="1" customWidth="1"/>
    <col min="244" max="244" width="6.21875" bestFit="1" customWidth="1"/>
    <col min="245" max="245" width="16.77734375" bestFit="1" customWidth="1"/>
    <col min="246" max="246" width="20.33203125" bestFit="1" customWidth="1"/>
    <col min="247" max="247" width="40.5546875" bestFit="1" customWidth="1"/>
    <col min="248" max="248" width="16.21875" bestFit="1" customWidth="1"/>
    <col min="249" max="249" width="16.77734375" bestFit="1" customWidth="1"/>
    <col min="250" max="250" width="14.77734375" bestFit="1" customWidth="1"/>
    <col min="251" max="251" width="24.109375" bestFit="1" customWidth="1"/>
    <col min="252" max="252" width="14.109375" bestFit="1" customWidth="1"/>
    <col min="253" max="253" width="22" bestFit="1" customWidth="1"/>
    <col min="254" max="254" width="11.5546875" bestFit="1" customWidth="1"/>
    <col min="255" max="255" width="21.109375" bestFit="1" customWidth="1"/>
    <col min="256" max="256" width="9.5546875" bestFit="1" customWidth="1"/>
    <col min="257" max="257" width="10.6640625" bestFit="1" customWidth="1"/>
    <col min="258" max="258" width="19.21875" bestFit="1" customWidth="1"/>
    <col min="259" max="259" width="12.5546875" bestFit="1" customWidth="1"/>
    <col min="260" max="260" width="70.6640625" bestFit="1" customWidth="1"/>
    <col min="261" max="261" width="20.88671875" bestFit="1" customWidth="1"/>
    <col min="262" max="262" width="28.88671875" bestFit="1" customWidth="1"/>
    <col min="263" max="263" width="13.44140625" bestFit="1" customWidth="1"/>
    <col min="264" max="264" width="5.88671875" bestFit="1" customWidth="1"/>
    <col min="265" max="265" width="22.109375" bestFit="1" customWidth="1"/>
    <col min="266" max="266" width="9" bestFit="1" customWidth="1"/>
    <col min="267" max="267" width="21.5546875" bestFit="1" customWidth="1"/>
    <col min="268" max="268" width="188.21875" bestFit="1" customWidth="1"/>
    <col min="269" max="269" width="157" bestFit="1" customWidth="1"/>
    <col min="270" max="270" width="53.21875" bestFit="1" customWidth="1"/>
    <col min="271" max="271" width="15.6640625" bestFit="1" customWidth="1"/>
    <col min="272" max="272" width="34.33203125" bestFit="1" customWidth="1"/>
    <col min="273" max="273" width="23.109375" bestFit="1" customWidth="1"/>
    <col min="274" max="274" width="20.6640625" bestFit="1" customWidth="1"/>
    <col min="275" max="275" width="28.44140625" bestFit="1" customWidth="1"/>
    <col min="276" max="276" width="67.44140625" bestFit="1" customWidth="1"/>
    <col min="277" max="277" width="29.6640625" bestFit="1" customWidth="1"/>
    <col min="278" max="278" width="28.44140625" bestFit="1" customWidth="1"/>
    <col min="279" max="279" width="8.21875" bestFit="1" customWidth="1"/>
    <col min="280" max="280" width="18" bestFit="1" customWidth="1"/>
    <col min="281" max="281" width="22.88671875" bestFit="1" customWidth="1"/>
    <col min="282" max="282" width="18.5546875" bestFit="1" customWidth="1"/>
    <col min="283" max="283" width="17.5546875" bestFit="1" customWidth="1"/>
    <col min="284" max="284" width="12.88671875" bestFit="1" customWidth="1"/>
    <col min="285" max="285" width="13.88671875" bestFit="1" customWidth="1"/>
    <col min="286" max="286" width="47.77734375" bestFit="1" customWidth="1"/>
    <col min="287" max="287" width="6.77734375" bestFit="1" customWidth="1"/>
    <col min="288" max="288" width="12.77734375" bestFit="1" customWidth="1"/>
    <col min="289" max="289" width="13.6640625" bestFit="1" customWidth="1"/>
    <col min="290" max="290" width="15.109375" bestFit="1" customWidth="1"/>
    <col min="291" max="291" width="31.33203125" bestFit="1" customWidth="1"/>
    <col min="292" max="292" width="24.77734375" bestFit="1" customWidth="1"/>
    <col min="293" max="293" width="32.21875" bestFit="1" customWidth="1"/>
    <col min="294" max="294" width="26.33203125" bestFit="1" customWidth="1"/>
    <col min="295" max="295" width="7.21875" bestFit="1" customWidth="1"/>
    <col min="296" max="296" width="6.21875" bestFit="1" customWidth="1"/>
    <col min="297" max="297" width="18.77734375" bestFit="1" customWidth="1"/>
    <col min="298" max="298" width="12.88671875" bestFit="1" customWidth="1"/>
    <col min="299" max="299" width="64.77734375" bestFit="1" customWidth="1"/>
    <col min="300" max="300" width="21.5546875" bestFit="1" customWidth="1"/>
    <col min="301" max="301" width="10.21875" bestFit="1" customWidth="1"/>
    <col min="302" max="302" width="27.33203125" bestFit="1" customWidth="1"/>
    <col min="303" max="303" width="5.5546875" bestFit="1" customWidth="1"/>
    <col min="304" max="304" width="5.88671875" bestFit="1" customWidth="1"/>
    <col min="305" max="305" width="12.33203125" bestFit="1" customWidth="1"/>
    <col min="306" max="306" width="82.77734375" bestFit="1" customWidth="1"/>
    <col min="307" max="307" width="17.21875" bestFit="1" customWidth="1"/>
    <col min="308" max="308" width="32.109375" bestFit="1" customWidth="1"/>
    <col min="309" max="309" width="25.44140625" bestFit="1" customWidth="1"/>
    <col min="310" max="310" width="57.6640625" bestFit="1" customWidth="1"/>
    <col min="311" max="311" width="6.77734375" bestFit="1" customWidth="1"/>
    <col min="312" max="312" width="24.6640625" bestFit="1" customWidth="1"/>
    <col min="313" max="313" width="8.44140625" bestFit="1" customWidth="1"/>
    <col min="314" max="314" width="18.77734375" bestFit="1" customWidth="1"/>
    <col min="315" max="315" width="15.21875" bestFit="1" customWidth="1"/>
    <col min="316" max="316" width="12.33203125" bestFit="1" customWidth="1"/>
    <col min="317" max="317" width="74.88671875" bestFit="1" customWidth="1"/>
    <col min="318" max="318" width="13.6640625" bestFit="1" customWidth="1"/>
    <col min="319" max="319" width="16.33203125" bestFit="1" customWidth="1"/>
    <col min="320" max="320" width="19.109375" bestFit="1" customWidth="1"/>
    <col min="321" max="321" width="18.88671875" bestFit="1" customWidth="1"/>
    <col min="322" max="322" width="5.33203125" bestFit="1" customWidth="1"/>
    <col min="323" max="323" width="6" bestFit="1" customWidth="1"/>
    <col min="324" max="324" width="22.33203125" bestFit="1" customWidth="1"/>
    <col min="325" max="325" width="11.6640625" bestFit="1" customWidth="1"/>
    <col min="326" max="326" width="11.33203125" bestFit="1" customWidth="1"/>
    <col min="327" max="327" width="11" bestFit="1" customWidth="1"/>
    <col min="328" max="328" width="59.88671875" bestFit="1" customWidth="1"/>
    <col min="329" max="329" width="31.44140625" bestFit="1" customWidth="1"/>
    <col min="330" max="330" width="36.6640625" bestFit="1" customWidth="1"/>
    <col min="331" max="331" width="17" bestFit="1" customWidth="1"/>
    <col min="332" max="332" width="17.88671875" bestFit="1" customWidth="1"/>
    <col min="333" max="333" width="26" bestFit="1" customWidth="1"/>
    <col min="334" max="334" width="11" bestFit="1" customWidth="1"/>
    <col min="335" max="335" width="7.6640625" bestFit="1" customWidth="1"/>
    <col min="336" max="336" width="12.21875" bestFit="1" customWidth="1"/>
    <col min="337" max="337" width="5.109375" bestFit="1" customWidth="1"/>
    <col min="338" max="338" width="21.6640625" bestFit="1" customWidth="1"/>
    <col min="339" max="339" width="17" bestFit="1" customWidth="1"/>
    <col min="340" max="340" width="55.33203125" bestFit="1" customWidth="1"/>
    <col min="341" max="341" width="8.88671875" bestFit="1" customWidth="1"/>
    <col min="342" max="342" width="14.33203125" bestFit="1" customWidth="1"/>
    <col min="343" max="343" width="38.44140625" bestFit="1" customWidth="1"/>
    <col min="344" max="344" width="16.21875" bestFit="1" customWidth="1"/>
    <col min="345" max="345" width="58.44140625" bestFit="1" customWidth="1"/>
    <col min="346" max="346" width="35" bestFit="1" customWidth="1"/>
    <col min="347" max="347" width="41" bestFit="1" customWidth="1"/>
    <col min="348" max="348" width="14" bestFit="1" customWidth="1"/>
    <col min="349" max="349" width="14.33203125" bestFit="1" customWidth="1"/>
    <col min="350" max="350" width="14.5546875" bestFit="1" customWidth="1"/>
    <col min="351" max="351" width="20.21875" bestFit="1" customWidth="1"/>
    <col min="352" max="352" width="14.33203125" bestFit="1" customWidth="1"/>
    <col min="353" max="353" width="15.44140625" bestFit="1" customWidth="1"/>
    <col min="354" max="354" width="28.44140625" bestFit="1" customWidth="1"/>
    <col min="355" max="355" width="6" bestFit="1" customWidth="1"/>
    <col min="356" max="356" width="35.5546875" bestFit="1" customWidth="1"/>
    <col min="357" max="357" width="15.6640625" bestFit="1" customWidth="1"/>
    <col min="358" max="358" width="48.44140625" bestFit="1" customWidth="1"/>
    <col min="359" max="359" width="10.21875" bestFit="1" customWidth="1"/>
    <col min="360" max="360" width="10.44140625" bestFit="1" customWidth="1"/>
    <col min="361" max="361" width="9.44140625" bestFit="1" customWidth="1"/>
    <col min="362" max="362" width="9.6640625" bestFit="1" customWidth="1"/>
    <col min="363" max="363" width="16.44140625" bestFit="1" customWidth="1"/>
    <col min="364" max="364" width="9.44140625" bestFit="1" customWidth="1"/>
    <col min="365" max="365" width="27.44140625" bestFit="1" customWidth="1"/>
    <col min="366" max="366" width="18.5546875" bestFit="1" customWidth="1"/>
    <col min="367" max="367" width="43.77734375" bestFit="1" customWidth="1"/>
    <col min="368" max="368" width="3.88671875" bestFit="1" customWidth="1"/>
    <col min="369" max="369" width="16.21875" bestFit="1" customWidth="1"/>
    <col min="370" max="370" width="11.77734375" bestFit="1" customWidth="1"/>
    <col min="371" max="371" width="4" bestFit="1" customWidth="1"/>
    <col min="372" max="372" width="28.77734375" bestFit="1" customWidth="1"/>
    <col min="373" max="373" width="17.5546875" bestFit="1" customWidth="1"/>
    <col min="374" max="374" width="24.21875" bestFit="1" customWidth="1"/>
    <col min="375" max="375" width="171.33203125" bestFit="1" customWidth="1"/>
    <col min="376" max="376" width="166.6640625" bestFit="1" customWidth="1"/>
    <col min="377" max="377" width="6.77734375" bestFit="1" customWidth="1"/>
    <col min="378" max="378" width="13.44140625" bestFit="1" customWidth="1"/>
    <col min="379" max="379" width="44.21875" bestFit="1" customWidth="1"/>
    <col min="380" max="380" width="26" bestFit="1" customWidth="1"/>
    <col min="381" max="381" width="8.33203125" bestFit="1" customWidth="1"/>
    <col min="382" max="382" width="14" bestFit="1" customWidth="1"/>
    <col min="383" max="383" width="14.5546875" bestFit="1" customWidth="1"/>
    <col min="384" max="384" width="12.21875" bestFit="1" customWidth="1"/>
    <col min="385" max="385" width="11" bestFit="1" customWidth="1"/>
    <col min="386" max="386" width="16.44140625" bestFit="1" customWidth="1"/>
    <col min="387" max="387" width="6.109375" bestFit="1" customWidth="1"/>
    <col min="388" max="388" width="4.77734375" bestFit="1" customWidth="1"/>
    <col min="389" max="389" width="28.5546875" bestFit="1" customWidth="1"/>
    <col min="390" max="390" width="12.6640625" bestFit="1" customWidth="1"/>
    <col min="391" max="391" width="38.109375" bestFit="1" customWidth="1"/>
    <col min="392" max="392" width="14.77734375" bestFit="1" customWidth="1"/>
    <col min="393" max="393" width="29.6640625" bestFit="1" customWidth="1"/>
    <col min="394" max="394" width="35.5546875" bestFit="1" customWidth="1"/>
    <col min="395" max="395" width="33.44140625" bestFit="1" customWidth="1"/>
    <col min="396" max="396" width="18.77734375" bestFit="1" customWidth="1"/>
    <col min="397" max="397" width="13.77734375" bestFit="1" customWidth="1"/>
    <col min="398" max="398" width="6" bestFit="1" customWidth="1"/>
    <col min="399" max="399" width="18.44140625" bestFit="1" customWidth="1"/>
    <col min="400" max="400" width="14.21875" bestFit="1" customWidth="1"/>
    <col min="401" max="401" width="27.5546875" bestFit="1" customWidth="1"/>
    <col min="402" max="402" width="12.88671875" bestFit="1" customWidth="1"/>
    <col min="403" max="403" width="17.77734375" bestFit="1" customWidth="1"/>
    <col min="404" max="404" width="11.5546875" bestFit="1" customWidth="1"/>
    <col min="405" max="405" width="21.5546875" bestFit="1" customWidth="1"/>
    <col min="406" max="406" width="64.77734375" bestFit="1" customWidth="1"/>
    <col min="407" max="407" width="24.33203125" bestFit="1" customWidth="1"/>
    <col min="408" max="408" width="12.21875" bestFit="1" customWidth="1"/>
    <col min="409" max="409" width="13.21875" bestFit="1" customWidth="1"/>
    <col min="410" max="410" width="18.109375" bestFit="1" customWidth="1"/>
    <col min="411" max="411" width="20" bestFit="1" customWidth="1"/>
    <col min="412" max="412" width="50.109375" bestFit="1" customWidth="1"/>
    <col min="413" max="413" width="39.33203125" bestFit="1" customWidth="1"/>
    <col min="414" max="414" width="4.5546875" bestFit="1" customWidth="1"/>
    <col min="415" max="415" width="3.44140625" bestFit="1" customWidth="1"/>
    <col min="416" max="416" width="123.109375" bestFit="1" customWidth="1"/>
    <col min="417" max="417" width="16.44140625" bestFit="1" customWidth="1"/>
    <col min="418" max="418" width="28" bestFit="1" customWidth="1"/>
    <col min="419" max="419" width="26.21875" bestFit="1" customWidth="1"/>
    <col min="420" max="420" width="15.44140625" bestFit="1" customWidth="1"/>
    <col min="421" max="421" width="12.44140625" bestFit="1" customWidth="1"/>
    <col min="422" max="422" width="13.109375" bestFit="1" customWidth="1"/>
    <col min="423" max="423" width="53.88671875" bestFit="1" customWidth="1"/>
    <col min="424" max="424" width="15" bestFit="1" customWidth="1"/>
    <col min="425" max="425" width="5.88671875" bestFit="1" customWidth="1"/>
    <col min="426" max="426" width="36.44140625" bestFit="1" customWidth="1"/>
    <col min="427" max="427" width="12.5546875" bestFit="1" customWidth="1"/>
    <col min="428" max="428" width="20.109375" bestFit="1" customWidth="1"/>
    <col min="429" max="429" width="34.6640625" bestFit="1" customWidth="1"/>
    <col min="430" max="430" width="4.33203125" bestFit="1" customWidth="1"/>
    <col min="431" max="431" width="11" bestFit="1" customWidth="1"/>
    <col min="432" max="432" width="6.5546875" bestFit="1" customWidth="1"/>
    <col min="433" max="433" width="5.44140625" bestFit="1" customWidth="1"/>
    <col min="434" max="434" width="6.6640625" bestFit="1" customWidth="1"/>
    <col min="435" max="435" width="8.88671875" bestFit="1" customWidth="1"/>
    <col min="436" max="436" width="10.21875" bestFit="1" customWidth="1"/>
    <col min="437" max="437" width="33" bestFit="1" customWidth="1"/>
    <col min="438" max="438" width="10.88671875" bestFit="1" customWidth="1"/>
    <col min="439" max="439" width="18.77734375" bestFit="1" customWidth="1"/>
    <col min="440" max="440" width="15.6640625" bestFit="1" customWidth="1"/>
    <col min="441" max="441" width="21" bestFit="1" customWidth="1"/>
    <col min="442" max="442" width="9.44140625" bestFit="1" customWidth="1"/>
    <col min="443" max="443" width="10.77734375" bestFit="1" customWidth="1"/>
    <col min="444" max="444" width="16" bestFit="1" customWidth="1"/>
    <col min="445" max="445" width="139" bestFit="1" customWidth="1"/>
    <col min="446" max="446" width="18.6640625" bestFit="1" customWidth="1"/>
    <col min="447" max="447" width="12.6640625" bestFit="1" customWidth="1"/>
    <col min="448" max="448" width="3.21875" bestFit="1" customWidth="1"/>
    <col min="449" max="449" width="5.21875" bestFit="1" customWidth="1"/>
    <col min="450" max="450" width="12.109375" bestFit="1" customWidth="1"/>
    <col min="451" max="451" width="13.33203125" bestFit="1" customWidth="1"/>
    <col min="452" max="452" width="19.33203125" bestFit="1" customWidth="1"/>
    <col min="453" max="453" width="15.33203125" bestFit="1" customWidth="1"/>
    <col min="454" max="454" width="2.5546875" bestFit="1" customWidth="1"/>
    <col min="455" max="455" width="18.33203125" bestFit="1" customWidth="1"/>
    <col min="456" max="456" width="14.109375" bestFit="1" customWidth="1"/>
    <col min="457" max="457" width="12.109375" bestFit="1" customWidth="1"/>
    <col min="458" max="458" width="17.109375" bestFit="1" customWidth="1"/>
    <col min="459" max="459" width="18.5546875" bestFit="1" customWidth="1"/>
    <col min="460" max="460" width="13.44140625" bestFit="1" customWidth="1"/>
    <col min="461" max="461" width="21.77734375" bestFit="1" customWidth="1"/>
    <col min="462" max="462" width="23.77734375" bestFit="1" customWidth="1"/>
    <col min="463" max="463" width="28.44140625" bestFit="1" customWidth="1"/>
    <col min="464" max="464" width="25.88671875" bestFit="1" customWidth="1"/>
    <col min="465" max="465" width="13.5546875" bestFit="1" customWidth="1"/>
    <col min="466" max="466" width="23.33203125" bestFit="1" customWidth="1"/>
    <col min="467" max="467" width="16.21875" bestFit="1" customWidth="1"/>
    <col min="468" max="468" width="22.5546875" bestFit="1" customWidth="1"/>
    <col min="469" max="469" width="25.44140625" bestFit="1" customWidth="1"/>
    <col min="470" max="470" width="97.21875" bestFit="1" customWidth="1"/>
    <col min="471" max="471" width="100.109375" bestFit="1" customWidth="1"/>
    <col min="472" max="472" width="29.5546875" bestFit="1" customWidth="1"/>
    <col min="473" max="473" width="32.44140625" bestFit="1" customWidth="1"/>
    <col min="474" max="474" width="91.77734375" bestFit="1" customWidth="1"/>
    <col min="475" max="475" width="94.6640625" bestFit="1" customWidth="1"/>
    <col min="476" max="476" width="79.88671875" bestFit="1" customWidth="1"/>
    <col min="477" max="477" width="82.77734375" bestFit="1" customWidth="1"/>
    <col min="478" max="478" width="13.88671875" bestFit="1" customWidth="1"/>
    <col min="479" max="479" width="16.77734375" bestFit="1" customWidth="1"/>
    <col min="480" max="480" width="22.6640625" bestFit="1" customWidth="1"/>
    <col min="481" max="481" width="25.6640625" bestFit="1" customWidth="1"/>
    <col min="482" max="482" width="18.33203125" bestFit="1" customWidth="1"/>
    <col min="483" max="483" width="21.21875" bestFit="1" customWidth="1"/>
    <col min="484" max="484" width="98.88671875" bestFit="1" customWidth="1"/>
    <col min="485" max="485" width="101.6640625" bestFit="1" customWidth="1"/>
    <col min="486" max="486" width="33.109375" bestFit="1" customWidth="1"/>
    <col min="487" max="487" width="36" bestFit="1" customWidth="1"/>
    <col min="488" max="488" width="16.77734375" bestFit="1" customWidth="1"/>
    <col min="489" max="489" width="19.6640625" bestFit="1" customWidth="1"/>
    <col min="490" max="490" width="12.6640625" bestFit="1" customWidth="1"/>
    <col min="491" max="491" width="15.5546875" bestFit="1" customWidth="1"/>
    <col min="492" max="495" width="255.77734375" bestFit="1" customWidth="1"/>
    <col min="496" max="496" width="41.88671875" bestFit="1" customWidth="1"/>
    <col min="497" max="497" width="44.88671875" bestFit="1" customWidth="1"/>
    <col min="498" max="498" width="74.44140625" bestFit="1" customWidth="1"/>
    <col min="499" max="499" width="77.33203125" bestFit="1" customWidth="1"/>
    <col min="500" max="500" width="212.5546875" bestFit="1" customWidth="1"/>
    <col min="501" max="501" width="215.44140625" bestFit="1" customWidth="1"/>
    <col min="502" max="502" width="188.33203125" bestFit="1" customWidth="1"/>
    <col min="503" max="503" width="191.21875" bestFit="1" customWidth="1"/>
    <col min="504" max="504" width="18.21875" bestFit="1" customWidth="1"/>
    <col min="505" max="505" width="21.109375" bestFit="1" customWidth="1"/>
    <col min="506" max="506" width="18.77734375" bestFit="1" customWidth="1"/>
    <col min="507" max="507" width="21.6640625" bestFit="1" customWidth="1"/>
    <col min="508" max="508" width="35.109375" bestFit="1" customWidth="1"/>
    <col min="509" max="509" width="38" bestFit="1" customWidth="1"/>
    <col min="510" max="510" width="213" bestFit="1" customWidth="1"/>
    <col min="511" max="511" width="215.88671875" bestFit="1" customWidth="1"/>
    <col min="512" max="512" width="22.33203125" bestFit="1" customWidth="1"/>
    <col min="513" max="513" width="25.21875" bestFit="1" customWidth="1"/>
    <col min="514" max="514" width="42.5546875" bestFit="1" customWidth="1"/>
    <col min="515" max="515" width="45.44140625" bestFit="1" customWidth="1"/>
    <col min="516" max="516" width="18.21875" bestFit="1" customWidth="1"/>
    <col min="517" max="517" width="21.109375" bestFit="1" customWidth="1"/>
    <col min="518" max="518" width="18.77734375" bestFit="1" customWidth="1"/>
    <col min="519" max="519" width="21.77734375" bestFit="1" customWidth="1"/>
    <col min="520" max="520" width="16.77734375" bestFit="1" customWidth="1"/>
    <col min="521" max="521" width="19.6640625" bestFit="1" customWidth="1"/>
    <col min="522" max="522" width="47.109375" bestFit="1" customWidth="1"/>
    <col min="523" max="523" width="50" bestFit="1" customWidth="1"/>
    <col min="524" max="524" width="42.88671875" bestFit="1" customWidth="1"/>
    <col min="525" max="525" width="45.6640625" bestFit="1" customWidth="1"/>
    <col min="526" max="526" width="16.109375" bestFit="1" customWidth="1"/>
    <col min="527" max="527" width="18.88671875" bestFit="1" customWidth="1"/>
    <col min="528" max="528" width="24" bestFit="1" customWidth="1"/>
    <col min="529" max="529" width="26.77734375" bestFit="1" customWidth="1"/>
    <col min="530" max="530" width="13.5546875" bestFit="1" customWidth="1"/>
    <col min="531" max="531" width="16.44140625" bestFit="1" customWidth="1"/>
    <col min="532" max="532" width="23.109375" bestFit="1" customWidth="1"/>
    <col min="533" max="533" width="26" bestFit="1" customWidth="1"/>
    <col min="534" max="535" width="255.77734375" bestFit="1" customWidth="1"/>
    <col min="536" max="536" width="40.33203125" bestFit="1" customWidth="1"/>
    <col min="537" max="537" width="43.21875" bestFit="1" customWidth="1"/>
    <col min="538" max="538" width="75.88671875" bestFit="1" customWidth="1"/>
    <col min="539" max="539" width="78.77734375" bestFit="1" customWidth="1"/>
    <col min="540" max="540" width="11.5546875" bestFit="1" customWidth="1"/>
    <col min="541" max="541" width="14.33203125" bestFit="1" customWidth="1"/>
    <col min="542" max="542" width="12.6640625" bestFit="1" customWidth="1"/>
    <col min="543" max="543" width="15.44140625" bestFit="1" customWidth="1"/>
    <col min="544" max="544" width="144.77734375" bestFit="1" customWidth="1"/>
    <col min="545" max="545" width="147.6640625" bestFit="1" customWidth="1"/>
    <col min="546" max="546" width="45.5546875" bestFit="1" customWidth="1"/>
    <col min="547" max="547" width="48.44140625" bestFit="1" customWidth="1"/>
    <col min="548" max="548" width="21.21875" bestFit="1" customWidth="1"/>
    <col min="549" max="549" width="24.109375" bestFit="1" customWidth="1"/>
    <col min="550" max="550" width="34.5546875" bestFit="1" customWidth="1"/>
    <col min="551" max="551" width="37.44140625" bestFit="1" customWidth="1"/>
    <col min="552" max="552" width="33" bestFit="1" customWidth="1"/>
    <col min="553" max="553" width="35.88671875" bestFit="1" customWidth="1"/>
    <col min="554" max="554" width="34.109375" bestFit="1" customWidth="1"/>
    <col min="555" max="555" width="37" bestFit="1" customWidth="1"/>
    <col min="556" max="556" width="72.6640625" bestFit="1" customWidth="1"/>
    <col min="557" max="557" width="75.6640625" bestFit="1" customWidth="1"/>
    <col min="558" max="558" width="127" bestFit="1" customWidth="1"/>
    <col min="559" max="559" width="130" bestFit="1" customWidth="1"/>
    <col min="560" max="560" width="22.88671875" bestFit="1" customWidth="1"/>
    <col min="561" max="561" width="25.77734375" bestFit="1" customWidth="1"/>
    <col min="562" max="562" width="51.33203125" bestFit="1" customWidth="1"/>
    <col min="563" max="563" width="54.21875" bestFit="1" customWidth="1"/>
    <col min="564" max="564" width="29.33203125" bestFit="1" customWidth="1"/>
    <col min="565" max="565" width="32.21875" bestFit="1" customWidth="1"/>
    <col min="566" max="566" width="94.33203125" bestFit="1" customWidth="1"/>
    <col min="567" max="567" width="97.21875" bestFit="1" customWidth="1"/>
    <col min="568" max="568" width="49.6640625" bestFit="1" customWidth="1"/>
    <col min="569" max="569" width="52.6640625" bestFit="1" customWidth="1"/>
    <col min="570" max="570" width="15.44140625" bestFit="1" customWidth="1"/>
    <col min="571" max="571" width="18.33203125" bestFit="1" customWidth="1"/>
    <col min="572" max="572" width="26.6640625" bestFit="1" customWidth="1"/>
    <col min="573" max="573" width="29.5546875" bestFit="1" customWidth="1"/>
    <col min="574" max="574" width="19" bestFit="1" customWidth="1"/>
    <col min="575" max="575" width="21.88671875" bestFit="1" customWidth="1"/>
    <col min="576" max="576" width="24.109375" bestFit="1" customWidth="1"/>
    <col min="577" max="577" width="26.88671875" bestFit="1" customWidth="1"/>
    <col min="578" max="578" width="21.77734375" bestFit="1" customWidth="1"/>
    <col min="579" max="579" width="24.6640625" bestFit="1" customWidth="1"/>
    <col min="580" max="580" width="23.5546875" bestFit="1" customWidth="1"/>
    <col min="581" max="581" width="26.33203125" bestFit="1" customWidth="1"/>
    <col min="582" max="582" width="219.77734375" bestFit="1" customWidth="1"/>
    <col min="583" max="583" width="222.5546875" bestFit="1" customWidth="1"/>
    <col min="584" max="584" width="75.6640625" bestFit="1" customWidth="1"/>
    <col min="585" max="585" width="78.5546875" bestFit="1" customWidth="1"/>
    <col min="586" max="586" width="54.109375" bestFit="1" customWidth="1"/>
    <col min="587" max="587" width="57" bestFit="1" customWidth="1"/>
    <col min="588" max="588" width="188.5546875" bestFit="1" customWidth="1"/>
    <col min="589" max="589" width="191.44140625" bestFit="1" customWidth="1"/>
    <col min="590" max="590" width="55.21875" bestFit="1" customWidth="1"/>
    <col min="591" max="591" width="58.21875" bestFit="1" customWidth="1"/>
    <col min="592" max="592" width="17.6640625" bestFit="1" customWidth="1"/>
    <col min="593" max="593" width="20.44140625" bestFit="1" customWidth="1"/>
    <col min="594" max="594" width="36.33203125" bestFit="1" customWidth="1"/>
    <col min="595" max="595" width="39.109375" bestFit="1" customWidth="1"/>
    <col min="596" max="596" width="25.109375" bestFit="1" customWidth="1"/>
    <col min="597" max="597" width="28" bestFit="1" customWidth="1"/>
    <col min="598" max="598" width="22.6640625" bestFit="1" customWidth="1"/>
    <col min="599" max="599" width="25.6640625" bestFit="1" customWidth="1"/>
    <col min="600" max="600" width="58" bestFit="1" customWidth="1"/>
    <col min="601" max="601" width="60.77734375" bestFit="1" customWidth="1"/>
    <col min="602" max="602" width="29.44140625" bestFit="1" customWidth="1"/>
    <col min="603" max="603" width="32.33203125" bestFit="1" customWidth="1"/>
    <col min="604" max="604" width="11.6640625" bestFit="1" customWidth="1"/>
    <col min="605" max="605" width="14.5546875" bestFit="1" customWidth="1"/>
    <col min="606" max="606" width="31.6640625" bestFit="1" customWidth="1"/>
    <col min="607" max="607" width="34.6640625" bestFit="1" customWidth="1"/>
    <col min="608" max="608" width="62.77734375" bestFit="1" customWidth="1"/>
    <col min="609" max="609" width="65.5546875" bestFit="1" customWidth="1"/>
    <col min="610" max="610" width="10.21875" bestFit="1" customWidth="1"/>
    <col min="611" max="611" width="12.88671875" bestFit="1" customWidth="1"/>
    <col min="612" max="612" width="37.21875" bestFit="1" customWidth="1"/>
    <col min="613" max="613" width="40.109375" bestFit="1" customWidth="1"/>
    <col min="614" max="614" width="20" bestFit="1" customWidth="1"/>
    <col min="615" max="615" width="22.77734375" bestFit="1" customWidth="1"/>
    <col min="616" max="616" width="24.88671875" bestFit="1" customWidth="1"/>
    <col min="617" max="617" width="27.77734375" bestFit="1" customWidth="1"/>
    <col min="618" max="618" width="20.21875" bestFit="1" customWidth="1"/>
    <col min="619" max="619" width="23.21875" bestFit="1" customWidth="1"/>
    <col min="620" max="620" width="18.5546875" bestFit="1" customWidth="1"/>
    <col min="621" max="621" width="21.5546875" bestFit="1" customWidth="1"/>
    <col min="622" max="622" width="20.5546875" bestFit="1" customWidth="1"/>
    <col min="623" max="623" width="23.44140625" bestFit="1" customWidth="1"/>
    <col min="624" max="624" width="19.5546875" bestFit="1" customWidth="1"/>
    <col min="625" max="625" width="22.33203125" bestFit="1" customWidth="1"/>
    <col min="626" max="626" width="14.88671875" bestFit="1" customWidth="1"/>
    <col min="627" max="627" width="17.77734375" bestFit="1" customWidth="1"/>
    <col min="628" max="628" width="15.88671875" bestFit="1" customWidth="1"/>
    <col min="629" max="629" width="18.77734375" bestFit="1" customWidth="1"/>
    <col min="630" max="630" width="73" bestFit="1" customWidth="1"/>
    <col min="631" max="631" width="76" bestFit="1" customWidth="1"/>
    <col min="632" max="632" width="49.77734375" bestFit="1" customWidth="1"/>
    <col min="633" max="633" width="52.6640625" bestFit="1" customWidth="1"/>
    <col min="634" max="634" width="17.88671875" bestFit="1" customWidth="1"/>
    <col min="635" max="635" width="20.6640625" bestFit="1" customWidth="1"/>
    <col min="636" max="636" width="14.77734375" bestFit="1" customWidth="1"/>
    <col min="637" max="637" width="17.77734375" bestFit="1" customWidth="1"/>
    <col min="638" max="638" width="17" bestFit="1" customWidth="1"/>
    <col min="639" max="639" width="19.77734375" bestFit="1" customWidth="1"/>
    <col min="640" max="640" width="15.6640625" bestFit="1" customWidth="1"/>
    <col min="641" max="641" width="18.44140625" bestFit="1" customWidth="1"/>
    <col min="642" max="642" width="53" bestFit="1" customWidth="1"/>
    <col min="643" max="643" width="56" bestFit="1" customWidth="1"/>
    <col min="644" max="644" width="29.88671875" bestFit="1" customWidth="1"/>
    <col min="645" max="645" width="32.77734375" bestFit="1" customWidth="1"/>
    <col min="646" max="646" width="17.109375" bestFit="1" customWidth="1"/>
    <col min="647" max="647" width="20" bestFit="1" customWidth="1"/>
    <col min="648" max="648" width="33.33203125" bestFit="1" customWidth="1"/>
    <col min="649" max="649" width="36.109375" bestFit="1" customWidth="1"/>
    <col min="650" max="650" width="26.77734375" bestFit="1" customWidth="1"/>
    <col min="651" max="651" width="29.6640625" bestFit="1" customWidth="1"/>
    <col min="652" max="652" width="34.21875" bestFit="1" customWidth="1"/>
    <col min="653" max="653" width="37.109375" bestFit="1" customWidth="1"/>
    <col min="654" max="654" width="28.33203125" bestFit="1" customWidth="1"/>
    <col min="655" max="655" width="31.21875" bestFit="1" customWidth="1"/>
    <col min="656" max="656" width="24.109375" bestFit="1" customWidth="1"/>
    <col min="657" max="657" width="27" bestFit="1" customWidth="1"/>
    <col min="658" max="658" width="15.44140625" bestFit="1" customWidth="1"/>
    <col min="659" max="659" width="18.33203125" bestFit="1" customWidth="1"/>
    <col min="660" max="660" width="20.77734375" bestFit="1" customWidth="1"/>
    <col min="661" max="661" width="23.77734375" bestFit="1" customWidth="1"/>
    <col min="662" max="662" width="53.77734375" bestFit="1" customWidth="1"/>
    <col min="663" max="663" width="56.6640625" bestFit="1" customWidth="1"/>
    <col min="664" max="664" width="116.88671875" bestFit="1" customWidth="1"/>
    <col min="665" max="665" width="119.88671875" bestFit="1" customWidth="1"/>
    <col min="666" max="666" width="23.5546875" bestFit="1" customWidth="1"/>
    <col min="667" max="667" width="26.5546875" bestFit="1" customWidth="1"/>
    <col min="668" max="668" width="12.21875" bestFit="1" customWidth="1"/>
    <col min="669" max="669" width="15.109375" bestFit="1" customWidth="1"/>
    <col min="670" max="670" width="37.21875" bestFit="1" customWidth="1"/>
    <col min="671" max="671" width="40.109375" bestFit="1" customWidth="1"/>
    <col min="672" max="672" width="20.109375" bestFit="1" customWidth="1"/>
    <col min="673" max="673" width="22.88671875" bestFit="1" customWidth="1"/>
    <col min="674" max="674" width="67.109375" bestFit="1" customWidth="1"/>
    <col min="675" max="675" width="70" bestFit="1" customWidth="1"/>
    <col min="676" max="676" width="14.33203125" bestFit="1" customWidth="1"/>
    <col min="677" max="677" width="17.33203125" bestFit="1" customWidth="1"/>
    <col min="678" max="678" width="99.6640625" bestFit="1" customWidth="1"/>
    <col min="679" max="679" width="102.5546875" bestFit="1" customWidth="1"/>
    <col min="680" max="680" width="19.21875" bestFit="1" customWidth="1"/>
    <col min="681" max="681" width="22" bestFit="1" customWidth="1"/>
    <col min="682" max="682" width="51" bestFit="1" customWidth="1"/>
    <col min="683" max="683" width="53.88671875" bestFit="1" customWidth="1"/>
    <col min="684" max="684" width="34.109375" bestFit="1" customWidth="1"/>
    <col min="685" max="685" width="37.109375" bestFit="1" customWidth="1"/>
    <col min="686" max="686" width="26.109375" bestFit="1" customWidth="1"/>
    <col min="687" max="687" width="29" bestFit="1" customWidth="1"/>
    <col min="688" max="688" width="42.33203125" bestFit="1" customWidth="1"/>
    <col min="689" max="689" width="45.21875" bestFit="1" customWidth="1"/>
    <col min="690" max="690" width="41.6640625" bestFit="1" customWidth="1"/>
    <col min="691" max="691" width="44.5546875" bestFit="1" customWidth="1"/>
    <col min="692" max="692" width="59.6640625" bestFit="1" customWidth="1"/>
    <col min="693" max="693" width="62.5546875" bestFit="1" customWidth="1"/>
    <col min="694" max="694" width="18.109375" bestFit="1" customWidth="1"/>
    <col min="695" max="695" width="21" bestFit="1" customWidth="1"/>
    <col min="696" max="696" width="26.6640625" bestFit="1" customWidth="1"/>
    <col min="697" max="697" width="29.5546875" bestFit="1" customWidth="1"/>
    <col min="698" max="698" width="10.44140625" bestFit="1" customWidth="1"/>
    <col min="699" max="699" width="13.21875" bestFit="1" customWidth="1"/>
    <col min="700" max="700" width="20.77734375" bestFit="1" customWidth="1"/>
    <col min="701" max="701" width="23.6640625" bestFit="1" customWidth="1"/>
    <col min="702" max="702" width="17.21875" bestFit="1" customWidth="1"/>
    <col min="703" max="703" width="20" bestFit="1" customWidth="1"/>
    <col min="704" max="704" width="14.33203125" bestFit="1" customWidth="1"/>
    <col min="705" max="705" width="17.21875" bestFit="1" customWidth="1"/>
    <col min="706" max="706" width="14.6640625" bestFit="1" customWidth="1"/>
    <col min="707" max="707" width="17.6640625" bestFit="1" customWidth="1"/>
    <col min="708" max="708" width="15.6640625" bestFit="1" customWidth="1"/>
    <col min="709" max="709" width="18.5546875" bestFit="1" customWidth="1"/>
    <col min="710" max="710" width="26.77734375" bestFit="1" customWidth="1"/>
    <col min="711" max="711" width="29.6640625" bestFit="1" customWidth="1"/>
    <col min="712" max="712" width="21.109375" bestFit="1" customWidth="1"/>
    <col min="713" max="713" width="24" bestFit="1" customWidth="1"/>
    <col min="714" max="714" width="30" bestFit="1" customWidth="1"/>
    <col min="715" max="715" width="32.88671875" bestFit="1" customWidth="1"/>
    <col min="716" max="716" width="8" bestFit="1" customWidth="1"/>
    <col min="717" max="717" width="10.77734375" bestFit="1" customWidth="1"/>
    <col min="718" max="718" width="31.6640625" bestFit="1" customWidth="1"/>
    <col min="719" max="719" width="34.6640625" bestFit="1" customWidth="1"/>
    <col min="720" max="720" width="18" bestFit="1" customWidth="1"/>
    <col min="721" max="721" width="20.88671875" bestFit="1" customWidth="1"/>
    <col min="722" max="722" width="24.33203125" bestFit="1" customWidth="1"/>
    <col min="723" max="723" width="27.21875" bestFit="1" customWidth="1"/>
    <col min="724" max="724" width="32.5546875" bestFit="1" customWidth="1"/>
    <col min="725" max="725" width="35.44140625" bestFit="1" customWidth="1"/>
    <col min="726" max="726" width="13.33203125" bestFit="1" customWidth="1"/>
    <col min="727" max="727" width="16.21875" bestFit="1" customWidth="1"/>
    <col min="728" max="728" width="13" bestFit="1" customWidth="1"/>
    <col min="729" max="729" width="15.88671875" bestFit="1" customWidth="1"/>
    <col min="730" max="730" width="33.44140625" bestFit="1" customWidth="1"/>
    <col min="731" max="731" width="36.33203125" bestFit="1" customWidth="1"/>
    <col min="732" max="732" width="19" bestFit="1" customWidth="1"/>
    <col min="733" max="733" width="22" bestFit="1" customWidth="1"/>
    <col min="734" max="734" width="19.88671875" bestFit="1" customWidth="1"/>
    <col min="735" max="735" width="22.77734375" bestFit="1" customWidth="1"/>
    <col min="736" max="736" width="28" bestFit="1" customWidth="1"/>
    <col min="737" max="737" width="31" bestFit="1" customWidth="1"/>
    <col min="738" max="738" width="13" bestFit="1" customWidth="1"/>
    <col min="739" max="739" width="16" bestFit="1" customWidth="1"/>
    <col min="740" max="740" width="9.6640625" bestFit="1" customWidth="1"/>
    <col min="741" max="741" width="12.44140625" bestFit="1" customWidth="1"/>
    <col min="742" max="742" width="14.21875" bestFit="1" customWidth="1"/>
    <col min="743" max="743" width="17.109375" bestFit="1" customWidth="1"/>
    <col min="744" max="744" width="26.109375" bestFit="1" customWidth="1"/>
    <col min="745" max="745" width="29" bestFit="1" customWidth="1"/>
    <col min="746" max="746" width="23.6640625" bestFit="1" customWidth="1"/>
    <col min="747" max="747" width="26.5546875" bestFit="1" customWidth="1"/>
    <col min="748" max="748" width="19" bestFit="1" customWidth="1"/>
    <col min="749" max="749" width="22" bestFit="1" customWidth="1"/>
    <col min="750" max="750" width="90.6640625" bestFit="1" customWidth="1"/>
    <col min="751" max="751" width="93.5546875" bestFit="1" customWidth="1"/>
    <col min="752" max="752" width="35.77734375" bestFit="1" customWidth="1"/>
    <col min="753" max="753" width="38.77734375" bestFit="1" customWidth="1"/>
    <col min="754" max="754" width="43.33203125" bestFit="1" customWidth="1"/>
    <col min="755" max="755" width="46.21875" bestFit="1" customWidth="1"/>
    <col min="756" max="756" width="40.44140625" bestFit="1" customWidth="1"/>
    <col min="757" max="757" width="43.33203125" bestFit="1" customWidth="1"/>
    <col min="758" max="758" width="33.77734375" bestFit="1" customWidth="1"/>
    <col min="759" max="759" width="36.6640625" bestFit="1" customWidth="1"/>
    <col min="760" max="760" width="26.21875" bestFit="1" customWidth="1"/>
    <col min="761" max="761" width="29.109375" bestFit="1" customWidth="1"/>
    <col min="762" max="762" width="37" bestFit="1" customWidth="1"/>
    <col min="763" max="763" width="39.88671875" bestFit="1" customWidth="1"/>
    <col min="764" max="764" width="57.77734375" bestFit="1" customWidth="1"/>
    <col min="765" max="765" width="60.6640625" bestFit="1" customWidth="1"/>
    <col min="766" max="766" width="25" bestFit="1" customWidth="1"/>
    <col min="767" max="767" width="27.88671875" bestFit="1" customWidth="1"/>
    <col min="768" max="768" width="16.33203125" bestFit="1" customWidth="1"/>
    <col min="769" max="769" width="19.33203125" bestFit="1" customWidth="1"/>
    <col min="770" max="770" width="16.5546875" bestFit="1" customWidth="1"/>
    <col min="771" max="771" width="19.44140625" bestFit="1" customWidth="1"/>
    <col min="772" max="772" width="22.21875" bestFit="1" customWidth="1"/>
    <col min="773" max="773" width="25.109375" bestFit="1" customWidth="1"/>
    <col min="774" max="774" width="16.33203125" bestFit="1" customWidth="1"/>
    <col min="775" max="775" width="19.109375" bestFit="1" customWidth="1"/>
    <col min="776" max="776" width="37.5546875" bestFit="1" customWidth="1"/>
    <col min="777" max="777" width="40.44140625" bestFit="1" customWidth="1"/>
    <col min="778" max="778" width="17.6640625" bestFit="1" customWidth="1"/>
    <col min="779" max="779" width="20.5546875" bestFit="1" customWidth="1"/>
    <col min="780" max="780" width="50.44140625" bestFit="1" customWidth="1"/>
    <col min="781" max="781" width="53.33203125" bestFit="1" customWidth="1"/>
    <col min="782" max="782" width="12.21875" bestFit="1" customWidth="1"/>
    <col min="783" max="783" width="15.109375" bestFit="1" customWidth="1"/>
    <col min="784" max="784" width="12.44140625" bestFit="1" customWidth="1"/>
    <col min="785" max="785" width="15.33203125" bestFit="1" customWidth="1"/>
    <col min="786" max="786" width="11.44140625" bestFit="1" customWidth="1"/>
    <col min="787" max="787" width="14.33203125" bestFit="1" customWidth="1"/>
    <col min="788" max="788" width="11.6640625" bestFit="1" customWidth="1"/>
    <col min="789" max="789" width="14.5546875" bestFit="1" customWidth="1"/>
    <col min="790" max="790" width="28.33203125" bestFit="1" customWidth="1"/>
    <col min="791" max="791" width="31.21875" bestFit="1" customWidth="1"/>
    <col min="792" max="792" width="29.44140625" bestFit="1" customWidth="1"/>
    <col min="793" max="793" width="32.33203125" bestFit="1" customWidth="1"/>
    <col min="794" max="794" width="25" bestFit="1" customWidth="1"/>
    <col min="795" max="795" width="27.88671875" bestFit="1" customWidth="1"/>
    <col min="796" max="796" width="24.21875" bestFit="1" customWidth="1"/>
    <col min="797" max="797" width="27.109375" bestFit="1" customWidth="1"/>
    <col min="798" max="798" width="59.6640625" bestFit="1" customWidth="1"/>
    <col min="799" max="799" width="62.5546875" bestFit="1" customWidth="1"/>
    <col min="800" max="800" width="18.21875" bestFit="1" customWidth="1"/>
    <col min="801" max="801" width="21.109375" bestFit="1" customWidth="1"/>
    <col min="802" max="802" width="13.77734375" bestFit="1" customWidth="1"/>
    <col min="803" max="803" width="16.5546875" bestFit="1" customWidth="1"/>
    <col min="804" max="804" width="41.33203125" bestFit="1" customWidth="1"/>
    <col min="805" max="805" width="44.21875" bestFit="1" customWidth="1"/>
    <col min="806" max="806" width="30.77734375" bestFit="1" customWidth="1"/>
    <col min="807" max="807" width="33.77734375" bestFit="1" customWidth="1"/>
    <col min="808" max="808" width="19.5546875" bestFit="1" customWidth="1"/>
    <col min="809" max="809" width="22.44140625" bestFit="1" customWidth="1"/>
    <col min="810" max="810" width="26.21875" bestFit="1" customWidth="1"/>
    <col min="811" max="811" width="29.109375" bestFit="1" customWidth="1"/>
    <col min="812" max="812" width="15.44140625" bestFit="1" customWidth="1"/>
    <col min="813" max="813" width="18.33203125" bestFit="1" customWidth="1"/>
    <col min="814" max="814" width="46.21875" bestFit="1" customWidth="1"/>
    <col min="815" max="815" width="49" bestFit="1" customWidth="1"/>
    <col min="816" max="816" width="28" bestFit="1" customWidth="1"/>
    <col min="817" max="817" width="30.77734375" bestFit="1" customWidth="1"/>
    <col min="818" max="818" width="10.33203125" bestFit="1" customWidth="1"/>
    <col min="819" max="819" width="13.21875" bestFit="1" customWidth="1"/>
    <col min="820" max="820" width="16" bestFit="1" customWidth="1"/>
    <col min="821" max="821" width="18.88671875" bestFit="1" customWidth="1"/>
    <col min="822" max="822" width="16.5546875" bestFit="1" customWidth="1"/>
    <col min="823" max="823" width="19.44140625" bestFit="1" customWidth="1"/>
    <col min="824" max="824" width="18.44140625" bestFit="1" customWidth="1"/>
    <col min="825" max="825" width="21.33203125" bestFit="1" customWidth="1"/>
    <col min="826" max="826" width="30.5546875" bestFit="1" customWidth="1"/>
    <col min="827" max="827" width="33.44140625" bestFit="1" customWidth="1"/>
    <col min="828" max="828" width="37.33203125" bestFit="1" customWidth="1"/>
    <col min="829" max="829" width="40.21875" bestFit="1" customWidth="1"/>
    <col min="830" max="830" width="14.6640625" bestFit="1" customWidth="1"/>
    <col min="831" max="831" width="17.6640625" bestFit="1" customWidth="1"/>
    <col min="832" max="832" width="31.6640625" bestFit="1" customWidth="1"/>
    <col min="833" max="833" width="34.5546875" bestFit="1" customWidth="1"/>
    <col min="834" max="834" width="37.5546875" bestFit="1" customWidth="1"/>
    <col min="835" max="835" width="40.44140625" bestFit="1" customWidth="1"/>
    <col min="836" max="836" width="35.44140625" bestFit="1" customWidth="1"/>
    <col min="837" max="837" width="38.44140625" bestFit="1" customWidth="1"/>
    <col min="838" max="838" width="20.77734375" bestFit="1" customWidth="1"/>
    <col min="839" max="839" width="23.6640625" bestFit="1" customWidth="1"/>
    <col min="840" max="840" width="15.77734375" bestFit="1" customWidth="1"/>
    <col min="841" max="841" width="18.77734375" bestFit="1" customWidth="1"/>
    <col min="842" max="842" width="33.5546875" bestFit="1" customWidth="1"/>
    <col min="843" max="843" width="36.5546875" bestFit="1" customWidth="1"/>
    <col min="844" max="844" width="16.21875" bestFit="1" customWidth="1"/>
    <col min="845" max="845" width="19.109375" bestFit="1" customWidth="1"/>
    <col min="846" max="846" width="29.5546875" bestFit="1" customWidth="1"/>
    <col min="847" max="847" width="32.44140625" bestFit="1" customWidth="1"/>
    <col min="848" max="848" width="14.88671875" bestFit="1" customWidth="1"/>
    <col min="849" max="849" width="17.88671875" bestFit="1" customWidth="1"/>
    <col min="850" max="850" width="19.77734375" bestFit="1" customWidth="1"/>
    <col min="851" max="851" width="22.6640625" bestFit="1" customWidth="1"/>
    <col min="852" max="852" width="33.21875" bestFit="1" customWidth="1"/>
    <col min="853" max="853" width="36.109375" bestFit="1" customWidth="1"/>
    <col min="854" max="854" width="13" bestFit="1" customWidth="1"/>
    <col min="855" max="855" width="16" bestFit="1" customWidth="1"/>
    <col min="856" max="856" width="23.5546875" bestFit="1" customWidth="1"/>
    <col min="857" max="857" width="26.44140625" bestFit="1" customWidth="1"/>
    <col min="858" max="858" width="26.33203125" bestFit="1" customWidth="1"/>
    <col min="859" max="859" width="29.33203125" bestFit="1" customWidth="1"/>
    <col min="860" max="860" width="14.21875" bestFit="1" customWidth="1"/>
    <col min="861" max="861" width="17.109375" bestFit="1" customWidth="1"/>
    <col min="862" max="862" width="20.109375" bestFit="1" customWidth="1"/>
    <col min="863" max="863" width="23" bestFit="1" customWidth="1"/>
    <col min="864" max="864" width="22" bestFit="1" customWidth="1"/>
    <col min="865" max="865" width="24.88671875" bestFit="1" customWidth="1"/>
    <col min="866" max="866" width="52.109375" bestFit="1" customWidth="1"/>
    <col min="867" max="867" width="55.109375" bestFit="1" customWidth="1"/>
    <col min="868" max="868" width="41.33203125" bestFit="1" customWidth="1"/>
    <col min="869" max="869" width="44.33203125" bestFit="1" customWidth="1"/>
    <col min="870" max="870" width="151.5546875" bestFit="1" customWidth="1"/>
    <col min="871" max="871" width="154.44140625" bestFit="1" customWidth="1"/>
    <col min="872" max="872" width="35.33203125" bestFit="1" customWidth="1"/>
    <col min="873" max="873" width="38.33203125" bestFit="1" customWidth="1"/>
    <col min="874" max="874" width="18.44140625" bestFit="1" customWidth="1"/>
    <col min="875" max="875" width="21.33203125" bestFit="1" customWidth="1"/>
    <col min="876" max="876" width="30" bestFit="1" customWidth="1"/>
    <col min="877" max="877" width="32.88671875" bestFit="1" customWidth="1"/>
    <col min="878" max="878" width="17.44140625" bestFit="1" customWidth="1"/>
    <col min="879" max="879" width="20.44140625" bestFit="1" customWidth="1"/>
    <col min="880" max="880" width="17" bestFit="1" customWidth="1"/>
    <col min="881" max="881" width="19.88671875" bestFit="1" customWidth="1"/>
    <col min="882" max="882" width="38.44140625" bestFit="1" customWidth="1"/>
    <col min="883" max="883" width="41.33203125" bestFit="1" customWidth="1"/>
    <col min="884" max="884" width="13" bestFit="1" customWidth="1"/>
    <col min="885" max="885" width="15.88671875" bestFit="1" customWidth="1"/>
    <col min="886" max="886" width="24.109375" bestFit="1" customWidth="1"/>
    <col min="887" max="887" width="27.109375" bestFit="1" customWidth="1"/>
    <col min="888" max="888" width="7.44140625" bestFit="1" customWidth="1"/>
    <col min="889" max="889" width="10.21875" bestFit="1" customWidth="1"/>
    <col min="890" max="890" width="8.6640625" bestFit="1" customWidth="1"/>
    <col min="891" max="891" width="11.5546875" bestFit="1" customWidth="1"/>
    <col min="892" max="892" width="10.88671875" bestFit="1" customWidth="1"/>
    <col min="893" max="893" width="13.77734375" bestFit="1" customWidth="1"/>
    <col min="894" max="894" width="12.21875" bestFit="1" customWidth="1"/>
    <col min="895" max="895" width="15.109375" bestFit="1" customWidth="1"/>
    <col min="896" max="896" width="35" bestFit="1" customWidth="1"/>
    <col min="897" max="897" width="37.88671875" bestFit="1" customWidth="1"/>
    <col min="898" max="898" width="12.88671875" bestFit="1" customWidth="1"/>
    <col min="899" max="899" width="15.77734375" bestFit="1" customWidth="1"/>
    <col min="900" max="900" width="17.6640625" bestFit="1" customWidth="1"/>
    <col min="901" max="901" width="20.5546875" bestFit="1" customWidth="1"/>
    <col min="902" max="902" width="11.44140625" bestFit="1" customWidth="1"/>
    <col min="903" max="903" width="14.33203125" bestFit="1" customWidth="1"/>
    <col min="904" max="904" width="20.6640625" bestFit="1" customWidth="1"/>
    <col min="905" max="905" width="23.5546875" bestFit="1" customWidth="1"/>
    <col min="906" max="906" width="17.33203125" bestFit="1" customWidth="1"/>
    <col min="907" max="907" width="20.21875" bestFit="1" customWidth="1"/>
    <col min="908" max="908" width="20.33203125" bestFit="1" customWidth="1"/>
    <col min="909" max="909" width="23.21875" bestFit="1" customWidth="1"/>
    <col min="910" max="910" width="16.109375" bestFit="1" customWidth="1"/>
    <col min="911" max="911" width="18.88671875" bestFit="1" customWidth="1"/>
    <col min="912" max="912" width="14.109375" bestFit="1" customWidth="1"/>
    <col min="913" max="913" width="17" bestFit="1" customWidth="1"/>
    <col min="914" max="914" width="19.109375" bestFit="1" customWidth="1"/>
    <col min="915" max="915" width="22.109375" bestFit="1" customWidth="1"/>
    <col min="916" max="916" width="20.5546875" bestFit="1" customWidth="1"/>
    <col min="917" max="917" width="23.44140625" bestFit="1" customWidth="1"/>
    <col min="918" max="918" width="15.44140625" bestFit="1" customWidth="1"/>
    <col min="919" max="919" width="18.33203125" bestFit="1" customWidth="1"/>
    <col min="920" max="920" width="23.77734375" bestFit="1" customWidth="1"/>
    <col min="921" max="921" width="26.6640625" bestFit="1" customWidth="1"/>
    <col min="922" max="922" width="25.77734375" bestFit="1" customWidth="1"/>
    <col min="923" max="923" width="28.77734375" bestFit="1" customWidth="1"/>
    <col min="924" max="924" width="30.44140625" bestFit="1" customWidth="1"/>
    <col min="925" max="925" width="33.21875" bestFit="1" customWidth="1"/>
    <col min="926" max="926" width="27.88671875" bestFit="1" customWidth="1"/>
    <col min="927" max="927" width="30.77734375" bestFit="1" customWidth="1"/>
    <col min="928" max="928" width="15.5546875" bestFit="1" customWidth="1"/>
    <col min="929" max="929" width="18.44140625" bestFit="1" customWidth="1"/>
    <col min="930" max="930" width="23.33203125" bestFit="1" customWidth="1"/>
    <col min="931" max="931" width="16.21875" bestFit="1" customWidth="1"/>
  </cols>
  <sheetData>
    <row r="1" spans="1:3" x14ac:dyDescent="0.3">
      <c r="A1" s="3" t="s">
        <v>59</v>
      </c>
      <c r="B1" s="4">
        <v>1</v>
      </c>
    </row>
    <row r="2" spans="1:3" x14ac:dyDescent="0.3">
      <c r="A2" s="3" t="s">
        <v>1476</v>
      </c>
      <c r="B2" t="s">
        <v>1462</v>
      </c>
    </row>
    <row r="4" spans="1:3" x14ac:dyDescent="0.3">
      <c r="A4" s="3" t="s">
        <v>635</v>
      </c>
      <c r="B4" t="s">
        <v>1463</v>
      </c>
      <c r="C4" t="s">
        <v>1478</v>
      </c>
    </row>
    <row r="5" spans="1:3" x14ac:dyDescent="0.3">
      <c r="A5" s="4" t="s">
        <v>632</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39A36-26B5-4918-AF7C-8A8ED096DD57}">
  <sheetPr codeName="Sheet2"/>
  <dimension ref="A2:B1627"/>
  <sheetViews>
    <sheetView workbookViewId="0">
      <selection activeCell="F8" sqref="F8"/>
    </sheetView>
  </sheetViews>
  <sheetFormatPr defaultRowHeight="14.4" x14ac:dyDescent="0.3"/>
  <cols>
    <col min="1" max="1" width="25" bestFit="1" customWidth="1"/>
    <col min="2" max="2" width="16.21875" bestFit="1" customWidth="1"/>
    <col min="3" max="3" width="6" bestFit="1" customWidth="1"/>
    <col min="4" max="4" width="8.77734375" bestFit="1" customWidth="1"/>
    <col min="5" max="5" width="7.109375" bestFit="1" customWidth="1"/>
    <col min="6" max="6" width="18.5546875" bestFit="1" customWidth="1"/>
    <col min="7" max="7" width="119.6640625" bestFit="1" customWidth="1"/>
    <col min="8" max="8" width="92.33203125" bestFit="1" customWidth="1"/>
    <col min="9" max="9" width="109.44140625" bestFit="1" customWidth="1"/>
    <col min="10" max="10" width="109.33203125" bestFit="1" customWidth="1"/>
    <col min="11" max="11" width="75.5546875" bestFit="1" customWidth="1"/>
    <col min="12" max="12" width="72.109375" bestFit="1" customWidth="1"/>
    <col min="13" max="13" width="85.5546875" bestFit="1" customWidth="1"/>
    <col min="14" max="14" width="66.21875" bestFit="1" customWidth="1"/>
    <col min="15" max="15" width="20.21875" bestFit="1" customWidth="1"/>
    <col min="16" max="16" width="22.33203125" bestFit="1" customWidth="1"/>
    <col min="17" max="17" width="80.5546875" bestFit="1" customWidth="1"/>
    <col min="18" max="18" width="79.88671875" bestFit="1" customWidth="1"/>
    <col min="19" max="19" width="36.6640625" bestFit="1" customWidth="1"/>
    <col min="20" max="20" width="59.88671875" bestFit="1" customWidth="1"/>
    <col min="21" max="21" width="49.77734375" bestFit="1" customWidth="1"/>
    <col min="22" max="22" width="51.88671875" bestFit="1" customWidth="1"/>
    <col min="23" max="23" width="82" bestFit="1" customWidth="1"/>
    <col min="24" max="24" width="100.21875" bestFit="1" customWidth="1"/>
    <col min="25" max="25" width="109.33203125" bestFit="1" customWidth="1"/>
    <col min="26" max="26" width="49.5546875" bestFit="1" customWidth="1"/>
    <col min="27" max="27" width="60.33203125" bestFit="1" customWidth="1"/>
    <col min="28" max="28" width="32" bestFit="1" customWidth="1"/>
    <col min="29" max="29" width="170" bestFit="1" customWidth="1"/>
    <col min="30" max="30" width="52.21875" bestFit="1" customWidth="1"/>
    <col min="31" max="31" width="75.33203125" bestFit="1" customWidth="1"/>
    <col min="32" max="32" width="85.6640625" bestFit="1" customWidth="1"/>
    <col min="33" max="33" width="77.6640625" bestFit="1" customWidth="1"/>
    <col min="34" max="34" width="48.44140625" bestFit="1" customWidth="1"/>
    <col min="35" max="35" width="57.5546875" bestFit="1" customWidth="1"/>
    <col min="36" max="36" width="130.33203125" bestFit="1" customWidth="1"/>
    <col min="37" max="37" width="41.5546875" bestFit="1" customWidth="1"/>
    <col min="38" max="38" width="83.21875" bestFit="1" customWidth="1"/>
    <col min="39" max="39" width="77.44140625" bestFit="1" customWidth="1"/>
    <col min="40" max="40" width="35" bestFit="1" customWidth="1"/>
    <col min="41" max="41" width="27.6640625" bestFit="1" customWidth="1"/>
    <col min="42" max="42" width="71.44140625" bestFit="1" customWidth="1"/>
    <col min="43" max="43" width="42.21875" bestFit="1" customWidth="1"/>
    <col min="44" max="44" width="68.44140625" bestFit="1" customWidth="1"/>
    <col min="45" max="45" width="36.33203125" bestFit="1" customWidth="1"/>
    <col min="46" max="46" width="68" bestFit="1" customWidth="1"/>
    <col min="47" max="47" width="42.77734375" bestFit="1" customWidth="1"/>
    <col min="48" max="48" width="54.77734375" bestFit="1" customWidth="1"/>
    <col min="49" max="49" width="30.6640625" bestFit="1" customWidth="1"/>
    <col min="50" max="50" width="28.77734375" bestFit="1" customWidth="1"/>
    <col min="51" max="51" width="28.109375" bestFit="1" customWidth="1"/>
    <col min="52" max="52" width="145.21875" bestFit="1" customWidth="1"/>
    <col min="53" max="53" width="40" bestFit="1" customWidth="1"/>
    <col min="54" max="54" width="81.33203125" bestFit="1" customWidth="1"/>
    <col min="55" max="55" width="29.6640625" bestFit="1" customWidth="1"/>
    <col min="56" max="56" width="55.88671875" bestFit="1" customWidth="1"/>
    <col min="57" max="57" width="18.44140625" bestFit="1" customWidth="1"/>
    <col min="58" max="58" width="41" bestFit="1" customWidth="1"/>
    <col min="59" max="59" width="9.88671875" bestFit="1" customWidth="1"/>
    <col min="60" max="60" width="27.6640625" bestFit="1" customWidth="1"/>
    <col min="61" max="61" width="139.21875" bestFit="1" customWidth="1"/>
    <col min="62" max="62" width="160.21875" bestFit="1" customWidth="1"/>
    <col min="63" max="63" width="25.77734375" bestFit="1" customWidth="1"/>
    <col min="64" max="64" width="76.44140625" bestFit="1" customWidth="1"/>
    <col min="65" max="65" width="85.6640625" bestFit="1" customWidth="1"/>
    <col min="66" max="66" width="49.109375" bestFit="1" customWidth="1"/>
    <col min="67" max="67" width="14.88671875" bestFit="1" customWidth="1"/>
    <col min="68" max="68" width="106.44140625" bestFit="1" customWidth="1"/>
    <col min="69" max="69" width="112.6640625" bestFit="1" customWidth="1"/>
    <col min="70" max="70" width="96.5546875" bestFit="1" customWidth="1"/>
    <col min="71" max="71" width="95.77734375" bestFit="1" customWidth="1"/>
    <col min="72" max="72" width="118.77734375" bestFit="1" customWidth="1"/>
    <col min="73" max="73" width="26.33203125" bestFit="1" customWidth="1"/>
    <col min="74" max="74" width="125.109375" bestFit="1" customWidth="1"/>
    <col min="75" max="75" width="21.33203125" bestFit="1" customWidth="1"/>
    <col min="76" max="76" width="25.44140625" bestFit="1" customWidth="1"/>
    <col min="77" max="77" width="39.77734375" bestFit="1" customWidth="1"/>
    <col min="78" max="78" width="120.44140625" bestFit="1" customWidth="1"/>
    <col min="79" max="79" width="164.21875" bestFit="1" customWidth="1"/>
    <col min="80" max="80" width="58.33203125" bestFit="1" customWidth="1"/>
    <col min="81" max="81" width="33" bestFit="1" customWidth="1"/>
    <col min="82" max="82" width="131.44140625" bestFit="1" customWidth="1"/>
    <col min="83" max="83" width="114.109375" bestFit="1" customWidth="1"/>
    <col min="84" max="84" width="120.109375" bestFit="1" customWidth="1"/>
    <col min="85" max="85" width="134.88671875" bestFit="1" customWidth="1"/>
    <col min="86" max="86" width="94.109375" bestFit="1" customWidth="1"/>
    <col min="87" max="87" width="90.21875" bestFit="1" customWidth="1"/>
    <col min="88" max="88" width="134.88671875" bestFit="1" customWidth="1"/>
    <col min="89" max="89" width="164.21875" bestFit="1" customWidth="1"/>
    <col min="90" max="90" width="133.109375" bestFit="1" customWidth="1"/>
    <col min="91" max="91" width="106.6640625" bestFit="1" customWidth="1"/>
    <col min="92" max="92" width="98.88671875" bestFit="1" customWidth="1"/>
    <col min="93" max="93" width="82.77734375" bestFit="1" customWidth="1"/>
    <col min="94" max="94" width="89" bestFit="1" customWidth="1"/>
    <col min="95" max="95" width="76.21875" bestFit="1" customWidth="1"/>
    <col min="96" max="96" width="65" bestFit="1" customWidth="1"/>
    <col min="97" max="97" width="44.6640625" bestFit="1" customWidth="1"/>
    <col min="98" max="98" width="70.21875" bestFit="1" customWidth="1"/>
    <col min="99" max="99" width="73.44140625" bestFit="1" customWidth="1"/>
    <col min="100" max="100" width="54.44140625" bestFit="1" customWidth="1"/>
    <col min="101" max="101" width="80.88671875" bestFit="1" customWidth="1"/>
    <col min="102" max="102" width="81.77734375" bestFit="1" customWidth="1"/>
    <col min="103" max="103" width="137.88671875" bestFit="1" customWidth="1"/>
    <col min="104" max="104" width="91.33203125" bestFit="1" customWidth="1"/>
    <col min="105" max="105" width="17.5546875" bestFit="1" customWidth="1"/>
    <col min="106" max="106" width="52.88671875" bestFit="1" customWidth="1"/>
    <col min="107" max="107" width="94.109375" bestFit="1" customWidth="1"/>
    <col min="108" max="108" width="129.33203125" bestFit="1" customWidth="1"/>
    <col min="109" max="109" width="63.33203125" bestFit="1" customWidth="1"/>
    <col min="110" max="110" width="24.5546875" bestFit="1" customWidth="1"/>
    <col min="111" max="111" width="45.109375" bestFit="1" customWidth="1"/>
    <col min="112" max="112" width="9.88671875" bestFit="1" customWidth="1"/>
    <col min="113" max="113" width="9" bestFit="1" customWidth="1"/>
    <col min="114" max="114" width="52.5546875" bestFit="1" customWidth="1"/>
    <col min="115" max="115" width="91.88671875" bestFit="1" customWidth="1"/>
    <col min="116" max="116" width="48.44140625" bestFit="1" customWidth="1"/>
    <col min="117" max="117" width="66.6640625" bestFit="1" customWidth="1"/>
    <col min="118" max="118" width="155.88671875" bestFit="1" customWidth="1"/>
    <col min="119" max="119" width="39.109375" bestFit="1" customWidth="1"/>
    <col min="120" max="120" width="59.109375" bestFit="1" customWidth="1"/>
    <col min="121" max="121" width="89.88671875" bestFit="1" customWidth="1"/>
    <col min="122" max="122" width="101.88671875" bestFit="1" customWidth="1"/>
    <col min="123" max="123" width="61" bestFit="1" customWidth="1"/>
    <col min="124" max="124" width="32.21875" bestFit="1" customWidth="1"/>
    <col min="125" max="125" width="12.33203125" bestFit="1" customWidth="1"/>
    <col min="126" max="126" width="8.5546875" bestFit="1" customWidth="1"/>
    <col min="127" max="127" width="44.77734375" bestFit="1" customWidth="1"/>
    <col min="128" max="128" width="30.21875" bestFit="1" customWidth="1"/>
    <col min="129" max="129" width="96.21875" bestFit="1" customWidth="1"/>
    <col min="130" max="130" width="49.5546875" bestFit="1" customWidth="1"/>
    <col min="131" max="131" width="42.109375" bestFit="1" customWidth="1"/>
    <col min="132" max="132" width="79.88671875" bestFit="1" customWidth="1"/>
    <col min="133" max="133" width="55.21875" bestFit="1" customWidth="1"/>
    <col min="134" max="134" width="47" bestFit="1" customWidth="1"/>
    <col min="135" max="135" width="35.5546875" bestFit="1" customWidth="1"/>
    <col min="136" max="136" width="27.109375" bestFit="1" customWidth="1"/>
    <col min="137" max="137" width="77" bestFit="1" customWidth="1"/>
    <col min="138" max="138" width="95.5546875" bestFit="1" customWidth="1"/>
    <col min="139" max="139" width="4.21875" bestFit="1" customWidth="1"/>
    <col min="140" max="140" width="5.5546875" bestFit="1" customWidth="1"/>
    <col min="141" max="141" width="7.77734375" bestFit="1" customWidth="1"/>
    <col min="142" max="142" width="15.109375" bestFit="1" customWidth="1"/>
    <col min="143" max="143" width="12.77734375" bestFit="1" customWidth="1"/>
    <col min="144" max="144" width="11.6640625" bestFit="1" customWidth="1"/>
    <col min="145" max="145" width="5.88671875" bestFit="1" customWidth="1"/>
    <col min="146" max="146" width="7.5546875" bestFit="1" customWidth="1"/>
    <col min="147" max="147" width="4.109375" bestFit="1" customWidth="1"/>
    <col min="148" max="148" width="4.77734375" bestFit="1" customWidth="1"/>
    <col min="149" max="149" width="4.88671875" bestFit="1" customWidth="1"/>
    <col min="150" max="150" width="7.5546875" bestFit="1" customWidth="1"/>
    <col min="151" max="151" width="9.21875" bestFit="1" customWidth="1"/>
    <col min="152" max="152" width="6.88671875" bestFit="1" customWidth="1"/>
    <col min="153" max="153" width="7.44140625" bestFit="1" customWidth="1"/>
    <col min="154" max="154" width="71.33203125" bestFit="1" customWidth="1"/>
    <col min="155" max="155" width="8.33203125" bestFit="1" customWidth="1"/>
    <col min="156" max="156" width="3.88671875" bestFit="1" customWidth="1"/>
    <col min="157" max="157" width="11.109375" bestFit="1" customWidth="1"/>
    <col min="158" max="158" width="7" bestFit="1" customWidth="1"/>
    <col min="159" max="159" width="6.88671875" bestFit="1" customWidth="1"/>
    <col min="160" max="160" width="12.77734375" bestFit="1" customWidth="1"/>
    <col min="161" max="161" width="5.33203125" bestFit="1" customWidth="1"/>
    <col min="162" max="162" width="9" bestFit="1" customWidth="1"/>
    <col min="163" max="163" width="7.6640625" bestFit="1" customWidth="1"/>
    <col min="164" max="164" width="7.88671875" bestFit="1" customWidth="1"/>
    <col min="165" max="165" width="8.21875" bestFit="1" customWidth="1"/>
    <col min="166" max="166" width="4.88671875" bestFit="1" customWidth="1"/>
    <col min="167" max="167" width="7" bestFit="1" customWidth="1"/>
    <col min="168" max="168" width="5.6640625" bestFit="1" customWidth="1"/>
    <col min="169" max="169" width="4.21875" bestFit="1" customWidth="1"/>
    <col min="170" max="170" width="7.21875" bestFit="1" customWidth="1"/>
    <col min="171" max="171" width="10" bestFit="1" customWidth="1"/>
    <col min="172" max="172" width="5.77734375" bestFit="1" customWidth="1"/>
    <col min="173" max="173" width="7.109375" bestFit="1" customWidth="1"/>
    <col min="174" max="174" width="8.88671875" bestFit="1" customWidth="1"/>
    <col min="175" max="175" width="146.21875" bestFit="1" customWidth="1"/>
    <col min="176" max="176" width="4.77734375" bestFit="1" customWidth="1"/>
    <col min="177" max="177" width="7.33203125" bestFit="1" customWidth="1"/>
    <col min="178" max="178" width="10.33203125" bestFit="1" customWidth="1"/>
    <col min="179" max="179" width="10" bestFit="1" customWidth="1"/>
    <col min="180" max="180" width="5.33203125" bestFit="1" customWidth="1"/>
    <col min="181" max="181" width="6.33203125" bestFit="1" customWidth="1"/>
    <col min="182" max="182" width="6.5546875" bestFit="1" customWidth="1"/>
    <col min="183" max="183" width="6.21875" bestFit="1" customWidth="1"/>
    <col min="184" max="184" width="5.21875" bestFit="1" customWidth="1"/>
    <col min="185" max="185" width="24.88671875" bestFit="1" customWidth="1"/>
    <col min="186" max="186" width="5.88671875" bestFit="1" customWidth="1"/>
    <col min="187" max="187" width="6.6640625" bestFit="1" customWidth="1"/>
    <col min="188" max="188" width="6.88671875" bestFit="1" customWidth="1"/>
    <col min="189" max="189" width="9" bestFit="1" customWidth="1"/>
    <col min="190" max="190" width="6.6640625" bestFit="1" customWidth="1"/>
    <col min="191" max="191" width="10.33203125" bestFit="1" customWidth="1"/>
    <col min="192" max="192" width="8.5546875" bestFit="1" customWidth="1"/>
    <col min="193" max="193" width="11.33203125" bestFit="1" customWidth="1"/>
    <col min="194" max="194" width="5.33203125" bestFit="1" customWidth="1"/>
    <col min="195" max="195" width="5.6640625" bestFit="1" customWidth="1"/>
    <col min="196" max="196" width="6.5546875" bestFit="1" customWidth="1"/>
    <col min="197" max="197" width="11.109375" bestFit="1" customWidth="1"/>
    <col min="198" max="198" width="8.5546875" bestFit="1" customWidth="1"/>
    <col min="199" max="199" width="9.33203125" bestFit="1" customWidth="1"/>
    <col min="200" max="200" width="11" bestFit="1" customWidth="1"/>
    <col min="201" max="201" width="9" bestFit="1" customWidth="1"/>
    <col min="202" max="202" width="6.21875" bestFit="1" customWidth="1"/>
    <col min="203" max="203" width="8.77734375" bestFit="1" customWidth="1"/>
    <col min="204" max="204" width="6.88671875" bestFit="1" customWidth="1"/>
    <col min="205" max="205" width="10.109375" bestFit="1" customWidth="1"/>
    <col min="206" max="206" width="10.77734375" bestFit="1" customWidth="1"/>
    <col min="207" max="207" width="42.88671875" bestFit="1" customWidth="1"/>
    <col min="208" max="208" width="40.44140625" bestFit="1" customWidth="1"/>
    <col min="209" max="209" width="7.6640625" bestFit="1" customWidth="1"/>
    <col min="210" max="210" width="9.77734375" bestFit="1" customWidth="1"/>
    <col min="211" max="211" width="8.5546875" bestFit="1" customWidth="1"/>
    <col min="212" max="212" width="9.5546875" bestFit="1" customWidth="1"/>
    <col min="213" max="213" width="14.5546875" bestFit="1" customWidth="1"/>
    <col min="214" max="214" width="8" bestFit="1" customWidth="1"/>
    <col min="215" max="215" width="9.6640625" bestFit="1" customWidth="1"/>
    <col min="216" max="216" width="7.21875" bestFit="1" customWidth="1"/>
    <col min="217" max="217" width="9.5546875" bestFit="1" customWidth="1"/>
    <col min="218" max="218" width="8.88671875" bestFit="1" customWidth="1"/>
    <col min="219" max="219" width="10.77734375" bestFit="1" customWidth="1"/>
    <col min="220" max="220" width="7.33203125" bestFit="1" customWidth="1"/>
    <col min="221" max="221" width="10.21875" bestFit="1" customWidth="1"/>
    <col min="222" max="222" width="10.44140625" bestFit="1" customWidth="1"/>
    <col min="223" max="223" width="8" bestFit="1" customWidth="1"/>
    <col min="224" max="224" width="11.33203125" bestFit="1" customWidth="1"/>
    <col min="225" max="226" width="14.6640625" bestFit="1" customWidth="1"/>
    <col min="227" max="227" width="10.21875" bestFit="1" customWidth="1"/>
    <col min="228" max="228" width="4.5546875" bestFit="1" customWidth="1"/>
    <col min="229" max="229" width="8.5546875" bestFit="1" customWidth="1"/>
    <col min="230" max="230" width="9.109375" bestFit="1" customWidth="1"/>
    <col min="231" max="231" width="6.88671875" bestFit="1" customWidth="1"/>
    <col min="232" max="232" width="4.6640625" bestFit="1" customWidth="1"/>
    <col min="233" max="233" width="5.44140625" bestFit="1" customWidth="1"/>
    <col min="234" max="234" width="28" bestFit="1" customWidth="1"/>
    <col min="235" max="235" width="34.33203125" bestFit="1" customWidth="1"/>
    <col min="236" max="236" width="5.6640625" bestFit="1" customWidth="1"/>
    <col min="237" max="237" width="4.5546875" bestFit="1" customWidth="1"/>
    <col min="238" max="238" width="39.44140625" bestFit="1" customWidth="1"/>
    <col min="239" max="239" width="7.109375" bestFit="1" customWidth="1"/>
    <col min="240" max="240" width="10.5546875" bestFit="1" customWidth="1"/>
    <col min="241" max="241" width="11" bestFit="1" customWidth="1"/>
    <col min="242" max="242" width="11.21875" bestFit="1" customWidth="1"/>
    <col min="243" max="243" width="12.6640625" bestFit="1" customWidth="1"/>
    <col min="244" max="244" width="10.5546875" bestFit="1" customWidth="1"/>
    <col min="245" max="246" width="9.109375" bestFit="1" customWidth="1"/>
    <col min="247" max="247" width="8.6640625" bestFit="1" customWidth="1"/>
    <col min="248" max="248" width="5.109375" bestFit="1" customWidth="1"/>
    <col min="249" max="249" width="6.88671875" bestFit="1" customWidth="1"/>
    <col min="250" max="250" width="9" bestFit="1" customWidth="1"/>
    <col min="251" max="251" width="36.109375" bestFit="1" customWidth="1"/>
    <col min="252" max="252" width="7.44140625" bestFit="1" customWidth="1"/>
    <col min="253" max="253" width="9.5546875" bestFit="1" customWidth="1"/>
    <col min="254" max="254" width="11.44140625" bestFit="1" customWidth="1"/>
    <col min="255" max="255" width="6.77734375" bestFit="1" customWidth="1"/>
    <col min="256" max="256" width="13.21875" bestFit="1" customWidth="1"/>
    <col min="257" max="257" width="6.33203125" bestFit="1" customWidth="1"/>
    <col min="258" max="258" width="7.5546875" bestFit="1" customWidth="1"/>
    <col min="259" max="259" width="9" bestFit="1" customWidth="1"/>
    <col min="260" max="260" width="12" bestFit="1" customWidth="1"/>
    <col min="261" max="261" width="4.33203125" bestFit="1" customWidth="1"/>
    <col min="262" max="262" width="9.5546875" bestFit="1" customWidth="1"/>
    <col min="263" max="263" width="8" bestFit="1" customWidth="1"/>
    <col min="264" max="264" width="4.5546875" bestFit="1" customWidth="1"/>
    <col min="265" max="265" width="11" bestFit="1" customWidth="1"/>
    <col min="266" max="266" width="5.77734375" bestFit="1" customWidth="1"/>
    <col min="267" max="267" width="9.5546875" bestFit="1" customWidth="1"/>
    <col min="268" max="268" width="5.33203125" bestFit="1" customWidth="1"/>
    <col min="269" max="269" width="5.21875" bestFit="1" customWidth="1"/>
    <col min="270" max="270" width="6.44140625" bestFit="1" customWidth="1"/>
    <col min="271" max="271" width="5.33203125" bestFit="1" customWidth="1"/>
    <col min="272" max="272" width="3.77734375" bestFit="1" customWidth="1"/>
    <col min="273" max="273" width="5.109375" bestFit="1" customWidth="1"/>
    <col min="274" max="274" width="6.21875" bestFit="1" customWidth="1"/>
    <col min="275" max="275" width="8.44140625" bestFit="1" customWidth="1"/>
    <col min="276" max="276" width="10.109375" bestFit="1" customWidth="1"/>
    <col min="277" max="277" width="8.6640625" bestFit="1" customWidth="1"/>
    <col min="278" max="278" width="6.77734375" bestFit="1" customWidth="1"/>
    <col min="279" max="279" width="68.21875" bestFit="1" customWidth="1"/>
    <col min="280" max="280" width="5.109375" bestFit="1" customWidth="1"/>
    <col min="281" max="281" width="9.44140625" bestFit="1" customWidth="1"/>
    <col min="282" max="282" width="7.21875" bestFit="1" customWidth="1"/>
    <col min="283" max="283" width="5.77734375" bestFit="1" customWidth="1"/>
    <col min="284" max="284" width="11.44140625" bestFit="1" customWidth="1"/>
    <col min="285" max="285" width="11.77734375" bestFit="1" customWidth="1"/>
    <col min="286" max="286" width="5.5546875" bestFit="1" customWidth="1"/>
    <col min="287" max="287" width="9.21875" bestFit="1" customWidth="1"/>
    <col min="288" max="288" width="9" bestFit="1" customWidth="1"/>
    <col min="289" max="289" width="13.5546875" bestFit="1" customWidth="1"/>
    <col min="290" max="290" width="6.44140625" bestFit="1" customWidth="1"/>
    <col min="291" max="291" width="9.109375" bestFit="1" customWidth="1"/>
    <col min="292" max="292" width="3.5546875" bestFit="1" customWidth="1"/>
    <col min="293" max="293" width="7.33203125" bestFit="1" customWidth="1"/>
    <col min="294" max="294" width="7.6640625" bestFit="1" customWidth="1"/>
    <col min="295" max="295" width="32.88671875" bestFit="1" customWidth="1"/>
    <col min="296" max="296" width="6.33203125" bestFit="1" customWidth="1"/>
    <col min="297" max="297" width="7.5546875" bestFit="1" customWidth="1"/>
    <col min="298" max="298" width="4.88671875" bestFit="1" customWidth="1"/>
    <col min="299" max="299" width="12.77734375" bestFit="1" customWidth="1"/>
    <col min="300" max="300" width="7.109375" bestFit="1" customWidth="1"/>
    <col min="301" max="301" width="4.88671875" bestFit="1" customWidth="1"/>
    <col min="302" max="302" width="10.109375" bestFit="1" customWidth="1"/>
    <col min="303" max="303" width="6.44140625" bestFit="1" customWidth="1"/>
    <col min="304" max="304" width="5.88671875" bestFit="1" customWidth="1"/>
    <col min="305" max="305" width="7" bestFit="1" customWidth="1"/>
    <col min="306" max="306" width="6.77734375" bestFit="1" customWidth="1"/>
    <col min="307" max="307" width="7.5546875" bestFit="1" customWidth="1"/>
    <col min="308" max="308" width="9.5546875" bestFit="1" customWidth="1"/>
    <col min="309" max="309" width="4.109375" bestFit="1" customWidth="1"/>
    <col min="310" max="310" width="83.21875" bestFit="1" customWidth="1"/>
    <col min="311" max="311" width="8.109375" bestFit="1" customWidth="1"/>
    <col min="312" max="312" width="9.109375" bestFit="1" customWidth="1"/>
    <col min="313" max="313" width="8.6640625" bestFit="1" customWidth="1"/>
    <col min="314" max="314" width="4.6640625" bestFit="1" customWidth="1"/>
    <col min="315" max="315" width="11.5546875" bestFit="1" customWidth="1"/>
    <col min="316" max="316" width="5.77734375" bestFit="1" customWidth="1"/>
    <col min="317" max="317" width="7" bestFit="1" customWidth="1"/>
    <col min="318" max="318" width="3.44140625" bestFit="1" customWidth="1"/>
    <col min="319" max="319" width="7.88671875" bestFit="1" customWidth="1"/>
    <col min="320" max="320" width="8.88671875" bestFit="1" customWidth="1"/>
    <col min="321" max="321" width="6.6640625" bestFit="1" customWidth="1"/>
    <col min="322" max="322" width="6.109375" bestFit="1" customWidth="1"/>
    <col min="323" max="323" width="7.109375" bestFit="1" customWidth="1"/>
    <col min="324" max="324" width="11.6640625" bestFit="1" customWidth="1"/>
    <col min="325" max="325" width="9.21875" bestFit="1" customWidth="1"/>
    <col min="326" max="326" width="4.77734375" bestFit="1" customWidth="1"/>
    <col min="327" max="327" width="9.6640625" bestFit="1" customWidth="1"/>
    <col min="328" max="328" width="9.109375" bestFit="1" customWidth="1"/>
    <col min="329" max="329" width="13.77734375" bestFit="1" customWidth="1"/>
    <col min="330" max="330" width="14.44140625" bestFit="1" customWidth="1"/>
    <col min="331" max="331" width="3.88671875" bestFit="1" customWidth="1"/>
    <col min="332" max="332" width="8.6640625" bestFit="1" customWidth="1"/>
    <col min="333" max="333" width="5.88671875" bestFit="1" customWidth="1"/>
    <col min="334" max="334" width="3.77734375" bestFit="1" customWidth="1"/>
    <col min="335" max="335" width="3.6640625" bestFit="1" customWidth="1"/>
    <col min="336" max="336" width="4" bestFit="1" customWidth="1"/>
    <col min="337" max="337" width="13.88671875" bestFit="1" customWidth="1"/>
    <col min="338" max="338" width="7.77734375" bestFit="1" customWidth="1"/>
    <col min="339" max="339" width="10.5546875" bestFit="1" customWidth="1"/>
    <col min="340" max="340" width="12.44140625" bestFit="1" customWidth="1"/>
    <col min="341" max="341" width="6.77734375" bestFit="1" customWidth="1"/>
    <col min="342" max="342" width="10.44140625" bestFit="1" customWidth="1"/>
    <col min="343" max="343" width="5.6640625" bestFit="1" customWidth="1"/>
    <col min="344" max="344" width="5.44140625" bestFit="1" customWidth="1"/>
    <col min="345" max="346" width="5.88671875" bestFit="1" customWidth="1"/>
    <col min="347" max="347" width="7.5546875" bestFit="1" customWidth="1"/>
    <col min="348" max="348" width="8" bestFit="1" customWidth="1"/>
    <col min="349" max="349" width="7.44140625" bestFit="1" customWidth="1"/>
    <col min="350" max="350" width="8.44140625" bestFit="1" customWidth="1"/>
    <col min="351" max="351" width="8.33203125" bestFit="1" customWidth="1"/>
    <col min="352" max="352" width="8.6640625" bestFit="1" customWidth="1"/>
    <col min="353" max="353" width="11.77734375" bestFit="1" customWidth="1"/>
    <col min="354" max="354" width="7.109375" bestFit="1" customWidth="1"/>
    <col min="355" max="355" width="10.88671875" bestFit="1" customWidth="1"/>
    <col min="356" max="356" width="8.6640625" bestFit="1" customWidth="1"/>
    <col min="357" max="357" width="4.44140625" bestFit="1" customWidth="1"/>
    <col min="358" max="358" width="3.77734375" bestFit="1" customWidth="1"/>
    <col min="359" max="359" width="5.21875" bestFit="1" customWidth="1"/>
    <col min="360" max="360" width="9.109375" bestFit="1" customWidth="1"/>
    <col min="361" max="361" width="7.109375" bestFit="1" customWidth="1"/>
    <col min="362" max="362" width="5.109375" bestFit="1" customWidth="1"/>
    <col min="363" max="363" width="12.6640625" bestFit="1" customWidth="1"/>
    <col min="364" max="364" width="4.6640625" bestFit="1" customWidth="1"/>
    <col min="365" max="365" width="10.6640625" bestFit="1" customWidth="1"/>
    <col min="366" max="366" width="13.33203125" bestFit="1" customWidth="1"/>
    <col min="367" max="367" width="8.21875" bestFit="1" customWidth="1"/>
    <col min="368" max="368" width="4.44140625" bestFit="1" customWidth="1"/>
    <col min="369" max="369" width="3.5546875" bestFit="1" customWidth="1"/>
    <col min="370" max="370" width="7.109375" bestFit="1" customWidth="1"/>
    <col min="371" max="371" width="8.33203125" bestFit="1" customWidth="1"/>
    <col min="372" max="372" width="10.5546875" bestFit="1" customWidth="1"/>
    <col min="373" max="373" width="10" bestFit="1" customWidth="1"/>
    <col min="374" max="374" width="3.6640625" bestFit="1" customWidth="1"/>
    <col min="375" max="375" width="8.44140625" bestFit="1" customWidth="1"/>
    <col min="376" max="376" width="8" bestFit="1" customWidth="1"/>
    <col min="377" max="377" width="6.77734375" bestFit="1" customWidth="1"/>
    <col min="378" max="378" width="12.21875" bestFit="1" customWidth="1"/>
    <col min="379" max="379" width="7.44140625" bestFit="1" customWidth="1"/>
    <col min="380" max="380" width="33.33203125" bestFit="1" customWidth="1"/>
    <col min="381" max="381" width="7.6640625" bestFit="1" customWidth="1"/>
    <col min="382" max="382" width="5.44140625" bestFit="1" customWidth="1"/>
    <col min="383" max="383" width="7.21875" bestFit="1" customWidth="1"/>
    <col min="384" max="384" width="6.88671875" bestFit="1" customWidth="1"/>
    <col min="385" max="385" width="9.5546875" bestFit="1" customWidth="1"/>
    <col min="386" max="386" width="8.109375" bestFit="1" customWidth="1"/>
    <col min="387" max="387" width="8.21875" bestFit="1" customWidth="1"/>
    <col min="388" max="388" width="9.77734375" bestFit="1" customWidth="1"/>
    <col min="389" max="389" width="6" bestFit="1" customWidth="1"/>
    <col min="390" max="390" width="12.33203125" bestFit="1" customWidth="1"/>
    <col min="391" max="391" width="10.88671875" bestFit="1" customWidth="1"/>
    <col min="392" max="392" width="9.21875" bestFit="1" customWidth="1"/>
    <col min="393" max="393" width="8.44140625" bestFit="1" customWidth="1"/>
    <col min="394" max="394" width="8.88671875" bestFit="1" customWidth="1"/>
    <col min="395" max="395" width="6.44140625" bestFit="1" customWidth="1"/>
    <col min="396" max="396" width="8.109375" bestFit="1" customWidth="1"/>
    <col min="397" max="397" width="7.77734375" bestFit="1" customWidth="1"/>
    <col min="398" max="398" width="5.77734375" bestFit="1" customWidth="1"/>
    <col min="399" max="399" width="6" bestFit="1" customWidth="1"/>
    <col min="400" max="400" width="5.6640625" bestFit="1" customWidth="1"/>
    <col min="401" max="401" width="5.88671875" bestFit="1" customWidth="1"/>
    <col min="402" max="402" width="13.5546875" bestFit="1" customWidth="1"/>
    <col min="403" max="403" width="11.5546875" bestFit="1" customWidth="1"/>
    <col min="404" max="404" width="5.109375" bestFit="1" customWidth="1"/>
    <col min="405" max="405" width="8" bestFit="1" customWidth="1"/>
    <col min="406" max="406" width="5.44140625" bestFit="1" customWidth="1"/>
    <col min="407" max="407" width="9" bestFit="1" customWidth="1"/>
    <col min="408" max="408" width="6.6640625" bestFit="1" customWidth="1"/>
    <col min="409" max="409" width="10.33203125" bestFit="1" customWidth="1"/>
    <col min="410" max="410" width="8.5546875" bestFit="1" customWidth="1"/>
    <col min="411" max="411" width="11.5546875" bestFit="1" customWidth="1"/>
    <col min="412" max="412" width="12.44140625" bestFit="1" customWidth="1"/>
    <col min="413" max="413" width="9.21875" bestFit="1" customWidth="1"/>
    <col min="414" max="414" width="18.21875" bestFit="1" customWidth="1"/>
    <col min="415" max="415" width="7.21875" bestFit="1" customWidth="1"/>
    <col min="416" max="416" width="11.5546875" bestFit="1" customWidth="1"/>
    <col min="417" max="417" width="4.5546875" bestFit="1" customWidth="1"/>
    <col min="418" max="418" width="7.88671875" bestFit="1" customWidth="1"/>
    <col min="419" max="419" width="15.21875" bestFit="1" customWidth="1"/>
    <col min="420" max="420" width="6.88671875" bestFit="1" customWidth="1"/>
    <col min="421" max="421" width="9" bestFit="1" customWidth="1"/>
    <col min="422" max="422" width="4.44140625" bestFit="1" customWidth="1"/>
    <col min="423" max="423" width="7.109375" bestFit="1" customWidth="1"/>
    <col min="424" max="424" width="9.77734375" bestFit="1" customWidth="1"/>
    <col min="425" max="425" width="16.6640625" bestFit="1" customWidth="1"/>
    <col min="426" max="426" width="5.77734375" bestFit="1" customWidth="1"/>
    <col min="427" max="427" width="11.6640625" bestFit="1" customWidth="1"/>
    <col min="428" max="428" width="6.5546875" bestFit="1" customWidth="1"/>
    <col min="429" max="429" width="14.5546875" bestFit="1" customWidth="1"/>
    <col min="430" max="430" width="4.44140625" bestFit="1" customWidth="1"/>
    <col min="431" max="431" width="7.88671875" bestFit="1" customWidth="1"/>
    <col min="432" max="432" width="10.109375" bestFit="1" customWidth="1"/>
    <col min="433" max="433" width="4.6640625" bestFit="1" customWidth="1"/>
    <col min="434" max="434" width="7.6640625" bestFit="1" customWidth="1"/>
    <col min="435" max="435" width="8.33203125" bestFit="1" customWidth="1"/>
    <col min="436" max="436" width="4.6640625" bestFit="1" customWidth="1"/>
    <col min="437" max="437" width="12.77734375" bestFit="1" customWidth="1"/>
    <col min="438" max="438" width="6.21875" bestFit="1" customWidth="1"/>
    <col min="439" max="439" width="6.88671875" bestFit="1" customWidth="1"/>
    <col min="440" max="440" width="12.109375" bestFit="1" customWidth="1"/>
    <col min="441" max="441" width="13.109375" bestFit="1" customWidth="1"/>
    <col min="442" max="442" width="7.44140625" bestFit="1" customWidth="1"/>
    <col min="443" max="443" width="13.33203125" bestFit="1" customWidth="1"/>
    <col min="444" max="444" width="6.6640625" bestFit="1" customWidth="1"/>
    <col min="445" max="445" width="6.33203125" bestFit="1" customWidth="1"/>
    <col min="446" max="446" width="4.44140625" bestFit="1" customWidth="1"/>
    <col min="447" max="447" width="5.44140625" bestFit="1" customWidth="1"/>
    <col min="448" max="448" width="6.88671875" bestFit="1" customWidth="1"/>
    <col min="449" max="449" width="9.5546875" bestFit="1" customWidth="1"/>
    <col min="450" max="450" width="10.21875" bestFit="1" customWidth="1"/>
    <col min="451" max="451" width="24.77734375" bestFit="1" customWidth="1"/>
    <col min="452" max="452" width="7.109375" bestFit="1" customWidth="1"/>
    <col min="453" max="453" width="6" bestFit="1" customWidth="1"/>
    <col min="454" max="454" width="14.109375" bestFit="1" customWidth="1"/>
    <col min="455" max="455" width="5.44140625" bestFit="1" customWidth="1"/>
    <col min="456" max="456" width="7.88671875" bestFit="1" customWidth="1"/>
    <col min="457" max="457" width="8.109375" bestFit="1" customWidth="1"/>
    <col min="458" max="458" width="8.77734375" bestFit="1" customWidth="1"/>
    <col min="459" max="459" width="5.77734375" bestFit="1" customWidth="1"/>
    <col min="460" max="460" width="4.33203125" bestFit="1" customWidth="1"/>
    <col min="461" max="461" width="15.77734375" bestFit="1" customWidth="1"/>
    <col min="462" max="462" width="8" bestFit="1" customWidth="1"/>
    <col min="463" max="463" width="4.44140625" bestFit="1" customWidth="1"/>
    <col min="464" max="464" width="6.33203125" bestFit="1" customWidth="1"/>
    <col min="465" max="465" width="7.77734375" bestFit="1" customWidth="1"/>
    <col min="466" max="466" width="13.109375" bestFit="1" customWidth="1"/>
    <col min="467" max="467" width="4.44140625" bestFit="1" customWidth="1"/>
    <col min="468" max="468" width="4.33203125" bestFit="1" customWidth="1"/>
    <col min="469" max="469" width="6.6640625" bestFit="1" customWidth="1"/>
    <col min="470" max="470" width="16.33203125" bestFit="1" customWidth="1"/>
    <col min="471" max="471" width="7.33203125" bestFit="1" customWidth="1"/>
    <col min="472" max="472" width="8.33203125" bestFit="1" customWidth="1"/>
    <col min="473" max="473" width="6.77734375" bestFit="1" customWidth="1"/>
    <col min="474" max="474" width="6" bestFit="1" customWidth="1"/>
    <col min="475" max="475" width="7.109375" bestFit="1" customWidth="1"/>
    <col min="476" max="476" width="9.21875" bestFit="1" customWidth="1"/>
    <col min="477" max="477" width="9.88671875" bestFit="1" customWidth="1"/>
    <col min="478" max="478" width="5.88671875" bestFit="1" customWidth="1"/>
    <col min="479" max="479" width="7.6640625" bestFit="1" customWidth="1"/>
    <col min="480" max="480" width="7.21875" bestFit="1" customWidth="1"/>
    <col min="481" max="481" width="9.77734375" bestFit="1" customWidth="1"/>
    <col min="482" max="482" width="6.88671875" bestFit="1" customWidth="1"/>
    <col min="483" max="483" width="5.6640625" bestFit="1" customWidth="1"/>
    <col min="484" max="484" width="6.5546875" bestFit="1" customWidth="1"/>
    <col min="485" max="485" width="6.44140625" bestFit="1" customWidth="1"/>
    <col min="486" max="486" width="8.5546875" bestFit="1" customWidth="1"/>
    <col min="487" max="487" width="10.6640625" bestFit="1" customWidth="1"/>
    <col min="488" max="488" width="5.88671875" bestFit="1" customWidth="1"/>
    <col min="489" max="489" width="7.21875" bestFit="1" customWidth="1"/>
    <col min="490" max="490" width="9.88671875" bestFit="1" customWidth="1"/>
    <col min="491" max="491" width="9.5546875" bestFit="1" customWidth="1"/>
    <col min="492" max="492" width="6.88671875" bestFit="1" customWidth="1"/>
    <col min="493" max="493" width="8.77734375" bestFit="1" customWidth="1"/>
    <col min="494" max="494" width="8.21875" bestFit="1" customWidth="1"/>
    <col min="495" max="495" width="12.77734375" bestFit="1" customWidth="1"/>
    <col min="496" max="496" width="10" bestFit="1" customWidth="1"/>
    <col min="497" max="497" width="6.88671875" bestFit="1" customWidth="1"/>
    <col min="498" max="498" width="4.5546875" bestFit="1" customWidth="1"/>
    <col min="499" max="499" width="6.5546875" bestFit="1" customWidth="1"/>
    <col min="500" max="500" width="4.33203125" bestFit="1" customWidth="1"/>
    <col min="501" max="501" width="3.88671875" bestFit="1" customWidth="1"/>
    <col min="502" max="502" width="6.44140625" bestFit="1" customWidth="1"/>
    <col min="503" max="503" width="7.6640625" bestFit="1" customWidth="1"/>
    <col min="504" max="504" width="6.21875" bestFit="1" customWidth="1"/>
    <col min="505" max="505" width="6.5546875" bestFit="1" customWidth="1"/>
    <col min="506" max="506" width="4.5546875" bestFit="1" customWidth="1"/>
    <col min="507" max="507" width="4.33203125" bestFit="1" customWidth="1"/>
    <col min="508" max="509" width="4.44140625" bestFit="1" customWidth="1"/>
    <col min="510" max="510" width="21.5546875" bestFit="1" customWidth="1"/>
    <col min="511" max="511" width="27" bestFit="1" customWidth="1"/>
    <col min="512" max="512" width="52.88671875" bestFit="1" customWidth="1"/>
    <col min="513" max="513" width="61.109375" bestFit="1" customWidth="1"/>
    <col min="514" max="514" width="22.44140625" bestFit="1" customWidth="1"/>
    <col min="515" max="515" width="69.5546875" bestFit="1" customWidth="1"/>
    <col min="516" max="516" width="64" bestFit="1" customWidth="1"/>
    <col min="517" max="517" width="26.21875" bestFit="1" customWidth="1"/>
    <col min="518" max="518" width="10.5546875" bestFit="1" customWidth="1"/>
    <col min="519" max="519" width="11.33203125" bestFit="1" customWidth="1"/>
    <col min="520" max="520" width="4.109375" bestFit="1" customWidth="1"/>
    <col min="521" max="521" width="6.21875" bestFit="1" customWidth="1"/>
    <col min="522" max="522" width="6.6640625" bestFit="1" customWidth="1"/>
    <col min="523" max="523" width="8" bestFit="1" customWidth="1"/>
    <col min="524" max="525" width="7.44140625" bestFit="1" customWidth="1"/>
    <col min="526" max="526" width="12.5546875" bestFit="1" customWidth="1"/>
    <col min="527" max="527" width="13.109375" bestFit="1" customWidth="1"/>
    <col min="528" max="528" width="11.109375" bestFit="1" customWidth="1"/>
    <col min="529" max="529" width="8.109375" bestFit="1" customWidth="1"/>
    <col min="530" max="530" width="8.5546875" bestFit="1" customWidth="1"/>
    <col min="531" max="531" width="6.44140625" bestFit="1" customWidth="1"/>
    <col min="532" max="532" width="7.21875" bestFit="1" customWidth="1"/>
    <col min="533" max="533" width="6.77734375" bestFit="1" customWidth="1"/>
    <col min="534" max="534" width="7.109375" bestFit="1" customWidth="1"/>
    <col min="535" max="535" width="10.88671875" bestFit="1" customWidth="1"/>
    <col min="536" max="536" width="8.109375" bestFit="1" customWidth="1"/>
    <col min="537" max="537" width="4.109375" bestFit="1" customWidth="1"/>
    <col min="538" max="538" width="10.6640625" bestFit="1" customWidth="1"/>
    <col min="539" max="539" width="3.44140625" bestFit="1" customWidth="1"/>
    <col min="540" max="540" width="4.21875" bestFit="1" customWidth="1"/>
    <col min="541" max="541" width="9.21875" bestFit="1" customWidth="1"/>
    <col min="542" max="542" width="8.6640625" bestFit="1" customWidth="1"/>
    <col min="543" max="543" width="4.5546875" bestFit="1" customWidth="1"/>
    <col min="544" max="544" width="5.6640625" bestFit="1" customWidth="1"/>
    <col min="545" max="545" width="6.44140625" bestFit="1" customWidth="1"/>
    <col min="546" max="546" width="74.21875" bestFit="1" customWidth="1"/>
    <col min="547" max="547" width="41.88671875" bestFit="1" customWidth="1"/>
    <col min="548" max="548" width="57.77734375" bestFit="1" customWidth="1"/>
    <col min="549" max="549" width="20" bestFit="1" customWidth="1"/>
    <col min="550" max="550" width="16.21875" bestFit="1" customWidth="1"/>
    <col min="551" max="551" width="11.5546875" bestFit="1" customWidth="1"/>
    <col min="552" max="552" width="3.44140625" bestFit="1" customWidth="1"/>
    <col min="553" max="553" width="5.44140625" bestFit="1" customWidth="1"/>
    <col min="554" max="554" width="5.33203125" bestFit="1" customWidth="1"/>
    <col min="555" max="555" width="7" bestFit="1" customWidth="1"/>
    <col min="556" max="556" width="8.44140625" bestFit="1" customWidth="1"/>
    <col min="557" max="557" width="9.6640625" bestFit="1" customWidth="1"/>
    <col min="558" max="558" width="7.77734375" bestFit="1" customWidth="1"/>
    <col min="559" max="559" width="9.44140625" bestFit="1" customWidth="1"/>
    <col min="560" max="560" width="5.109375" bestFit="1" customWidth="1"/>
    <col min="561" max="561" width="10.88671875" bestFit="1" customWidth="1"/>
    <col min="562" max="562" width="11.33203125" bestFit="1" customWidth="1"/>
    <col min="563" max="563" width="6.5546875" bestFit="1" customWidth="1"/>
    <col min="564" max="564" width="4.5546875" bestFit="1" customWidth="1"/>
    <col min="565" max="565" width="9.21875" bestFit="1" customWidth="1"/>
    <col min="566" max="566" width="4.6640625" bestFit="1" customWidth="1"/>
    <col min="567" max="567" width="4" bestFit="1" customWidth="1"/>
    <col min="568" max="568" width="6.5546875" bestFit="1" customWidth="1"/>
    <col min="569" max="569" width="8.109375" bestFit="1" customWidth="1"/>
    <col min="570" max="570" width="9" bestFit="1" customWidth="1"/>
    <col min="571" max="571" width="5.33203125" bestFit="1" customWidth="1"/>
    <col min="572" max="572" width="10.109375" bestFit="1" customWidth="1"/>
    <col min="573" max="573" width="5.88671875" bestFit="1" customWidth="1"/>
    <col min="574" max="574" width="10" bestFit="1" customWidth="1"/>
    <col min="575" max="575" width="8.44140625" bestFit="1" customWidth="1"/>
    <col min="576" max="576" width="17.6640625" bestFit="1" customWidth="1"/>
    <col min="577" max="577" width="4.33203125" bestFit="1" customWidth="1"/>
    <col min="578" max="578" width="11.5546875" bestFit="1" customWidth="1"/>
    <col min="579" max="579" width="4.109375" bestFit="1" customWidth="1"/>
    <col min="580" max="580" width="6.109375" bestFit="1" customWidth="1"/>
    <col min="581" max="581" width="11.88671875" bestFit="1" customWidth="1"/>
    <col min="582" max="582" width="6.33203125" bestFit="1" customWidth="1"/>
    <col min="583" max="583" width="10.6640625" bestFit="1" customWidth="1"/>
    <col min="584" max="584" width="4.77734375" bestFit="1" customWidth="1"/>
    <col min="585" max="585" width="7.6640625" bestFit="1" customWidth="1"/>
    <col min="586" max="586" width="4" bestFit="1" customWidth="1"/>
    <col min="587" max="587" width="6.21875" bestFit="1" customWidth="1"/>
    <col min="588" max="588" width="4.88671875" bestFit="1" customWidth="1"/>
    <col min="589" max="589" width="7" bestFit="1" customWidth="1"/>
    <col min="590" max="590" width="9.6640625" bestFit="1" customWidth="1"/>
    <col min="591" max="591" width="5.21875" bestFit="1" customWidth="1"/>
    <col min="592" max="592" width="59.6640625" bestFit="1" customWidth="1"/>
    <col min="593" max="593" width="14.88671875" bestFit="1" customWidth="1"/>
    <col min="594" max="594" width="9.33203125" bestFit="1" customWidth="1"/>
    <col min="595" max="595" width="11" bestFit="1" customWidth="1"/>
    <col min="596" max="596" width="7.33203125" bestFit="1" customWidth="1"/>
    <col min="597" max="597" width="4.88671875" bestFit="1" customWidth="1"/>
    <col min="598" max="598" width="12.21875" bestFit="1" customWidth="1"/>
    <col min="599" max="599" width="9" bestFit="1" customWidth="1"/>
    <col min="600" max="600" width="10.109375" bestFit="1" customWidth="1"/>
    <col min="601" max="601" width="6.6640625" bestFit="1" customWidth="1"/>
    <col min="602" max="602" width="6" bestFit="1" customWidth="1"/>
    <col min="603" max="604" width="7" bestFit="1" customWidth="1"/>
    <col min="605" max="605" width="8" bestFit="1" customWidth="1"/>
    <col min="606" max="606" width="7" bestFit="1" customWidth="1"/>
    <col min="607" max="607" width="9.33203125" bestFit="1" customWidth="1"/>
    <col min="608" max="608" width="6.21875" bestFit="1" customWidth="1"/>
    <col min="609" max="609" width="7.109375" bestFit="1" customWidth="1"/>
    <col min="610" max="610" width="7.21875" bestFit="1" customWidth="1"/>
    <col min="611" max="611" width="7.33203125" bestFit="1" customWidth="1"/>
    <col min="612" max="612" width="8.44140625" bestFit="1" customWidth="1"/>
    <col min="613" max="613" width="19.5546875" bestFit="1" customWidth="1"/>
    <col min="614" max="614" width="9.33203125" bestFit="1" customWidth="1"/>
    <col min="615" max="615" width="4.77734375" bestFit="1" customWidth="1"/>
    <col min="616" max="616" width="8.6640625" bestFit="1" customWidth="1"/>
    <col min="617" max="617" width="10.77734375" bestFit="1" customWidth="1"/>
    <col min="618" max="618" width="7.33203125" bestFit="1" customWidth="1"/>
    <col min="619" max="619" width="10.5546875" bestFit="1" customWidth="1"/>
    <col min="620" max="620" width="8.88671875" bestFit="1" customWidth="1"/>
    <col min="621" max="621" width="5.21875" bestFit="1" customWidth="1"/>
    <col min="622" max="622" width="8" bestFit="1" customWidth="1"/>
    <col min="623" max="623" width="4.77734375" bestFit="1" customWidth="1"/>
    <col min="624" max="624" width="10.77734375"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3" t="s">
        <v>59</v>
      </c>
      <c r="B2" s="4">
        <v>1</v>
      </c>
    </row>
    <row r="4" spans="1:2" x14ac:dyDescent="0.3">
      <c r="A4" s="3" t="s">
        <v>635</v>
      </c>
      <c r="B4" t="s">
        <v>1459</v>
      </c>
    </row>
    <row r="5" spans="1:2" x14ac:dyDescent="0.3">
      <c r="A5" s="4" t="s">
        <v>517</v>
      </c>
      <c r="B5">
        <v>7</v>
      </c>
    </row>
    <row r="6" spans="1:2" x14ac:dyDescent="0.3">
      <c r="A6" s="5" t="s">
        <v>390</v>
      </c>
      <c r="B6">
        <v>1</v>
      </c>
    </row>
    <row r="7" spans="1:2" x14ac:dyDescent="0.3">
      <c r="A7" s="5" t="s">
        <v>492</v>
      </c>
      <c r="B7">
        <v>1</v>
      </c>
    </row>
    <row r="8" spans="1:2" x14ac:dyDescent="0.3">
      <c r="A8" s="5" t="s">
        <v>115</v>
      </c>
      <c r="B8">
        <v>1</v>
      </c>
    </row>
    <row r="9" spans="1:2" x14ac:dyDescent="0.3">
      <c r="A9" s="5" t="s">
        <v>541</v>
      </c>
      <c r="B9">
        <v>1</v>
      </c>
    </row>
    <row r="10" spans="1:2" x14ac:dyDescent="0.3">
      <c r="A10" s="5" t="s">
        <v>861</v>
      </c>
      <c r="B10">
        <v>1</v>
      </c>
    </row>
    <row r="11" spans="1:2" x14ac:dyDescent="0.3">
      <c r="A11" s="5" t="s">
        <v>1184</v>
      </c>
      <c r="B11">
        <v>1</v>
      </c>
    </row>
    <row r="12" spans="1:2" x14ac:dyDescent="0.3">
      <c r="A12" s="5" t="s">
        <v>1262</v>
      </c>
      <c r="B12">
        <v>1</v>
      </c>
    </row>
    <row r="13" spans="1:2" x14ac:dyDescent="0.3">
      <c r="A13" s="4" t="s">
        <v>166</v>
      </c>
      <c r="B13">
        <v>6</v>
      </c>
    </row>
    <row r="14" spans="1:2" x14ac:dyDescent="0.3">
      <c r="A14" s="5" t="s">
        <v>131</v>
      </c>
      <c r="B14">
        <v>1</v>
      </c>
    </row>
    <row r="15" spans="1:2" x14ac:dyDescent="0.3">
      <c r="A15" s="5" t="s">
        <v>390</v>
      </c>
      <c r="B15">
        <v>1</v>
      </c>
    </row>
    <row r="16" spans="1:2" x14ac:dyDescent="0.3">
      <c r="A16" s="5" t="s">
        <v>399</v>
      </c>
      <c r="B16">
        <v>1</v>
      </c>
    </row>
    <row r="17" spans="1:2" x14ac:dyDescent="0.3">
      <c r="A17" s="5" t="s">
        <v>861</v>
      </c>
      <c r="B17">
        <v>1</v>
      </c>
    </row>
    <row r="18" spans="1:2" x14ac:dyDescent="0.3">
      <c r="A18" s="5" t="s">
        <v>969</v>
      </c>
      <c r="B18">
        <v>1</v>
      </c>
    </row>
    <row r="19" spans="1:2" x14ac:dyDescent="0.3">
      <c r="A19" s="5" t="s">
        <v>1262</v>
      </c>
      <c r="B19">
        <v>1</v>
      </c>
    </row>
    <row r="20" spans="1:2" x14ac:dyDescent="0.3">
      <c r="A20" s="4" t="s">
        <v>307</v>
      </c>
      <c r="B20">
        <v>5</v>
      </c>
    </row>
    <row r="21" spans="1:2" x14ac:dyDescent="0.3">
      <c r="A21" s="5" t="s">
        <v>390</v>
      </c>
      <c r="B21">
        <v>1</v>
      </c>
    </row>
    <row r="22" spans="1:2" x14ac:dyDescent="0.3">
      <c r="A22" s="5" t="s">
        <v>399</v>
      </c>
      <c r="B22">
        <v>1</v>
      </c>
    </row>
    <row r="23" spans="1:2" x14ac:dyDescent="0.3">
      <c r="A23" s="5" t="s">
        <v>746</v>
      </c>
      <c r="B23">
        <v>1</v>
      </c>
    </row>
    <row r="24" spans="1:2" x14ac:dyDescent="0.3">
      <c r="A24" s="5" t="s">
        <v>969</v>
      </c>
      <c r="B24">
        <v>1</v>
      </c>
    </row>
    <row r="25" spans="1:2" x14ac:dyDescent="0.3">
      <c r="A25" s="5" t="s">
        <v>1262</v>
      </c>
      <c r="B25">
        <v>1</v>
      </c>
    </row>
    <row r="26" spans="1:2" x14ac:dyDescent="0.3">
      <c r="A26" s="4" t="s">
        <v>159</v>
      </c>
      <c r="B26">
        <v>5</v>
      </c>
    </row>
    <row r="27" spans="1:2" x14ac:dyDescent="0.3">
      <c r="A27" s="5" t="s">
        <v>131</v>
      </c>
      <c r="B27">
        <v>1</v>
      </c>
    </row>
    <row r="28" spans="1:2" x14ac:dyDescent="0.3">
      <c r="A28" s="5" t="s">
        <v>390</v>
      </c>
      <c r="B28">
        <v>1</v>
      </c>
    </row>
    <row r="29" spans="1:2" x14ac:dyDescent="0.3">
      <c r="A29" s="5" t="s">
        <v>861</v>
      </c>
      <c r="B29">
        <v>1</v>
      </c>
    </row>
    <row r="30" spans="1:2" x14ac:dyDescent="0.3">
      <c r="A30" s="5" t="s">
        <v>969</v>
      </c>
      <c r="B30">
        <v>1</v>
      </c>
    </row>
    <row r="31" spans="1:2" x14ac:dyDescent="0.3">
      <c r="A31" s="5" t="s">
        <v>1184</v>
      </c>
      <c r="B31">
        <v>1</v>
      </c>
    </row>
    <row r="32" spans="1:2" x14ac:dyDescent="0.3">
      <c r="A32" s="4" t="s">
        <v>297</v>
      </c>
      <c r="B32">
        <v>5</v>
      </c>
    </row>
    <row r="33" spans="1:2" x14ac:dyDescent="0.3">
      <c r="A33" s="5" t="s">
        <v>390</v>
      </c>
      <c r="B33">
        <v>1</v>
      </c>
    </row>
    <row r="34" spans="1:2" x14ac:dyDescent="0.3">
      <c r="A34" s="5" t="s">
        <v>492</v>
      </c>
      <c r="B34">
        <v>1</v>
      </c>
    </row>
    <row r="35" spans="1:2" x14ac:dyDescent="0.3">
      <c r="A35" s="5" t="s">
        <v>541</v>
      </c>
      <c r="B35">
        <v>1</v>
      </c>
    </row>
    <row r="36" spans="1:2" x14ac:dyDescent="0.3">
      <c r="A36" s="5" t="s">
        <v>969</v>
      </c>
      <c r="B36">
        <v>1</v>
      </c>
    </row>
    <row r="37" spans="1:2" x14ac:dyDescent="0.3">
      <c r="A37" s="5" t="s">
        <v>1262</v>
      </c>
      <c r="B37">
        <v>1</v>
      </c>
    </row>
    <row r="38" spans="1:2" x14ac:dyDescent="0.3">
      <c r="A38" s="4" t="s">
        <v>151</v>
      </c>
      <c r="B38">
        <v>5</v>
      </c>
    </row>
    <row r="39" spans="1:2" x14ac:dyDescent="0.3">
      <c r="A39" s="5" t="s">
        <v>131</v>
      </c>
      <c r="B39">
        <v>1</v>
      </c>
    </row>
    <row r="40" spans="1:2" x14ac:dyDescent="0.3">
      <c r="A40" s="5" t="s">
        <v>399</v>
      </c>
      <c r="B40">
        <v>1</v>
      </c>
    </row>
    <row r="41" spans="1:2" x14ac:dyDescent="0.3">
      <c r="A41" s="5" t="s">
        <v>746</v>
      </c>
      <c r="B41">
        <v>1</v>
      </c>
    </row>
    <row r="42" spans="1:2" x14ac:dyDescent="0.3">
      <c r="A42" s="5" t="s">
        <v>861</v>
      </c>
      <c r="B42">
        <v>1</v>
      </c>
    </row>
    <row r="43" spans="1:2" x14ac:dyDescent="0.3">
      <c r="A43" s="5" t="s">
        <v>969</v>
      </c>
      <c r="B43">
        <v>1</v>
      </c>
    </row>
    <row r="44" spans="1:2" x14ac:dyDescent="0.3">
      <c r="A44" s="4" t="s">
        <v>144</v>
      </c>
      <c r="B44">
        <v>4</v>
      </c>
    </row>
    <row r="45" spans="1:2" x14ac:dyDescent="0.3">
      <c r="A45" s="5" t="s">
        <v>131</v>
      </c>
      <c r="B45">
        <v>1</v>
      </c>
    </row>
    <row r="46" spans="1:2" x14ac:dyDescent="0.3">
      <c r="A46" s="5" t="s">
        <v>390</v>
      </c>
      <c r="B46">
        <v>1</v>
      </c>
    </row>
    <row r="47" spans="1:2" x14ac:dyDescent="0.3">
      <c r="A47" s="5" t="s">
        <v>492</v>
      </c>
      <c r="B47">
        <v>1</v>
      </c>
    </row>
    <row r="48" spans="1:2" x14ac:dyDescent="0.3">
      <c r="A48" s="5" t="s">
        <v>541</v>
      </c>
      <c r="B48">
        <v>1</v>
      </c>
    </row>
    <row r="49" spans="1:2" x14ac:dyDescent="0.3">
      <c r="A49" s="4" t="s">
        <v>162</v>
      </c>
      <c r="B49">
        <v>4</v>
      </c>
    </row>
    <row r="50" spans="1:2" x14ac:dyDescent="0.3">
      <c r="A50" s="5" t="s">
        <v>131</v>
      </c>
      <c r="B50">
        <v>1</v>
      </c>
    </row>
    <row r="51" spans="1:2" x14ac:dyDescent="0.3">
      <c r="A51" s="5" t="s">
        <v>746</v>
      </c>
      <c r="B51">
        <v>1</v>
      </c>
    </row>
    <row r="52" spans="1:2" x14ac:dyDescent="0.3">
      <c r="A52" s="5" t="s">
        <v>969</v>
      </c>
      <c r="B52">
        <v>1</v>
      </c>
    </row>
    <row r="53" spans="1:2" x14ac:dyDescent="0.3">
      <c r="A53" s="5" t="s">
        <v>1383</v>
      </c>
      <c r="B53">
        <v>1</v>
      </c>
    </row>
    <row r="54" spans="1:2" x14ac:dyDescent="0.3">
      <c r="A54" s="4" t="s">
        <v>305</v>
      </c>
      <c r="B54">
        <v>4</v>
      </c>
    </row>
    <row r="55" spans="1:2" x14ac:dyDescent="0.3">
      <c r="A55" s="5" t="s">
        <v>390</v>
      </c>
      <c r="B55">
        <v>1</v>
      </c>
    </row>
    <row r="56" spans="1:2" x14ac:dyDescent="0.3">
      <c r="A56" s="5" t="s">
        <v>969</v>
      </c>
      <c r="B56">
        <v>1</v>
      </c>
    </row>
    <row r="57" spans="1:2" x14ac:dyDescent="0.3">
      <c r="A57" s="5" t="s">
        <v>1184</v>
      </c>
      <c r="B57">
        <v>1</v>
      </c>
    </row>
    <row r="58" spans="1:2" x14ac:dyDescent="0.3">
      <c r="A58" s="5" t="s">
        <v>1262</v>
      </c>
      <c r="B58">
        <v>1</v>
      </c>
    </row>
    <row r="59" spans="1:2" x14ac:dyDescent="0.3">
      <c r="A59" s="4" t="s">
        <v>47</v>
      </c>
      <c r="B59">
        <v>4</v>
      </c>
    </row>
    <row r="60" spans="1:2" x14ac:dyDescent="0.3">
      <c r="A60" s="5" t="s">
        <v>399</v>
      </c>
      <c r="B60">
        <v>1</v>
      </c>
    </row>
    <row r="61" spans="1:2" x14ac:dyDescent="0.3">
      <c r="A61" s="5" t="s">
        <v>492</v>
      </c>
      <c r="B61">
        <v>1</v>
      </c>
    </row>
    <row r="62" spans="1:2" x14ac:dyDescent="0.3">
      <c r="A62" s="5" t="s">
        <v>115</v>
      </c>
      <c r="B62">
        <v>1</v>
      </c>
    </row>
    <row r="63" spans="1:2" x14ac:dyDescent="0.3">
      <c r="A63" s="5" t="s">
        <v>541</v>
      </c>
      <c r="B63">
        <v>1</v>
      </c>
    </row>
    <row r="64" spans="1:2" x14ac:dyDescent="0.3">
      <c r="A64" s="4" t="s">
        <v>134</v>
      </c>
      <c r="B64">
        <v>3</v>
      </c>
    </row>
    <row r="65" spans="1:2" x14ac:dyDescent="0.3">
      <c r="A65" s="5" t="s">
        <v>390</v>
      </c>
      <c r="B65">
        <v>1</v>
      </c>
    </row>
    <row r="66" spans="1:2" x14ac:dyDescent="0.3">
      <c r="A66" s="5" t="s">
        <v>861</v>
      </c>
      <c r="B66">
        <v>1</v>
      </c>
    </row>
    <row r="67" spans="1:2" x14ac:dyDescent="0.3">
      <c r="A67" s="5" t="s">
        <v>1184</v>
      </c>
      <c r="B67">
        <v>1</v>
      </c>
    </row>
    <row r="68" spans="1:2" x14ac:dyDescent="0.3">
      <c r="A68" s="4" t="s">
        <v>268</v>
      </c>
      <c r="B68">
        <v>3</v>
      </c>
    </row>
    <row r="69" spans="1:2" x14ac:dyDescent="0.3">
      <c r="A69" s="5" t="s">
        <v>390</v>
      </c>
      <c r="B69">
        <v>1</v>
      </c>
    </row>
    <row r="70" spans="1:2" x14ac:dyDescent="0.3">
      <c r="A70" s="5" t="s">
        <v>969</v>
      </c>
      <c r="B70">
        <v>1</v>
      </c>
    </row>
    <row r="71" spans="1:2" x14ac:dyDescent="0.3">
      <c r="A71" s="5" t="s">
        <v>1184</v>
      </c>
      <c r="B71">
        <v>1</v>
      </c>
    </row>
    <row r="72" spans="1:2" x14ac:dyDescent="0.3">
      <c r="A72" s="4" t="s">
        <v>259</v>
      </c>
      <c r="B72">
        <v>3</v>
      </c>
    </row>
    <row r="73" spans="1:2" x14ac:dyDescent="0.3">
      <c r="A73" s="5" t="s">
        <v>390</v>
      </c>
      <c r="B73">
        <v>1</v>
      </c>
    </row>
    <row r="74" spans="1:2" x14ac:dyDescent="0.3">
      <c r="A74" s="5" t="s">
        <v>969</v>
      </c>
      <c r="B74">
        <v>1</v>
      </c>
    </row>
    <row r="75" spans="1:2" x14ac:dyDescent="0.3">
      <c r="A75" s="5" t="s">
        <v>1184</v>
      </c>
      <c r="B75">
        <v>1</v>
      </c>
    </row>
    <row r="76" spans="1:2" x14ac:dyDescent="0.3">
      <c r="A76" s="4" t="s">
        <v>290</v>
      </c>
      <c r="B76">
        <v>3</v>
      </c>
    </row>
    <row r="77" spans="1:2" x14ac:dyDescent="0.3">
      <c r="A77" s="5" t="s">
        <v>390</v>
      </c>
      <c r="B77">
        <v>1</v>
      </c>
    </row>
    <row r="78" spans="1:2" x14ac:dyDescent="0.3">
      <c r="A78" s="5" t="s">
        <v>399</v>
      </c>
      <c r="B78">
        <v>1</v>
      </c>
    </row>
    <row r="79" spans="1:2" x14ac:dyDescent="0.3">
      <c r="A79" s="5" t="s">
        <v>746</v>
      </c>
      <c r="B79">
        <v>1</v>
      </c>
    </row>
    <row r="80" spans="1:2" x14ac:dyDescent="0.3">
      <c r="A80" s="4" t="s">
        <v>292</v>
      </c>
      <c r="B80">
        <v>3</v>
      </c>
    </row>
    <row r="81" spans="1:2" x14ac:dyDescent="0.3">
      <c r="A81" s="5" t="s">
        <v>390</v>
      </c>
      <c r="B81">
        <v>1</v>
      </c>
    </row>
    <row r="82" spans="1:2" x14ac:dyDescent="0.3">
      <c r="A82" s="5" t="s">
        <v>541</v>
      </c>
      <c r="B82">
        <v>1</v>
      </c>
    </row>
    <row r="83" spans="1:2" x14ac:dyDescent="0.3">
      <c r="A83" s="5" t="s">
        <v>969</v>
      </c>
      <c r="B83">
        <v>1</v>
      </c>
    </row>
    <row r="84" spans="1:2" x14ac:dyDescent="0.3">
      <c r="A84" s="4" t="s">
        <v>183</v>
      </c>
      <c r="B84">
        <v>3</v>
      </c>
    </row>
    <row r="85" spans="1:2" x14ac:dyDescent="0.3">
      <c r="A85" s="5" t="s">
        <v>131</v>
      </c>
      <c r="B85">
        <v>1</v>
      </c>
    </row>
    <row r="86" spans="1:2" x14ac:dyDescent="0.3">
      <c r="A86" s="5" t="s">
        <v>861</v>
      </c>
      <c r="B86">
        <v>1</v>
      </c>
    </row>
    <row r="87" spans="1:2" x14ac:dyDescent="0.3">
      <c r="A87" s="5" t="s">
        <v>969</v>
      </c>
      <c r="B87">
        <v>1</v>
      </c>
    </row>
    <row r="88" spans="1:2" x14ac:dyDescent="0.3">
      <c r="A88" s="4" t="s">
        <v>284</v>
      </c>
      <c r="B88">
        <v>3</v>
      </c>
    </row>
    <row r="89" spans="1:2" x14ac:dyDescent="0.3">
      <c r="A89" s="5" t="s">
        <v>390</v>
      </c>
      <c r="B89">
        <v>1</v>
      </c>
    </row>
    <row r="90" spans="1:2" x14ac:dyDescent="0.3">
      <c r="A90" s="5" t="s">
        <v>492</v>
      </c>
      <c r="B90">
        <v>1</v>
      </c>
    </row>
    <row r="91" spans="1:2" x14ac:dyDescent="0.3">
      <c r="A91" s="5" t="s">
        <v>541</v>
      </c>
      <c r="B91">
        <v>1</v>
      </c>
    </row>
    <row r="92" spans="1:2" x14ac:dyDescent="0.3">
      <c r="A92" s="4" t="s">
        <v>179</v>
      </c>
      <c r="B92">
        <v>3</v>
      </c>
    </row>
    <row r="93" spans="1:2" x14ac:dyDescent="0.3">
      <c r="A93" s="5" t="s">
        <v>131</v>
      </c>
      <c r="B93">
        <v>1</v>
      </c>
    </row>
    <row r="94" spans="1:2" x14ac:dyDescent="0.3">
      <c r="A94" s="5" t="s">
        <v>861</v>
      </c>
      <c r="B94">
        <v>1</v>
      </c>
    </row>
    <row r="95" spans="1:2" x14ac:dyDescent="0.3">
      <c r="A95" s="5" t="s">
        <v>969</v>
      </c>
      <c r="B95">
        <v>1</v>
      </c>
    </row>
    <row r="96" spans="1:2" x14ac:dyDescent="0.3">
      <c r="A96" s="4" t="s">
        <v>161</v>
      </c>
      <c r="B96">
        <v>3</v>
      </c>
    </row>
    <row r="97" spans="1:2" x14ac:dyDescent="0.3">
      <c r="A97" s="5" t="s">
        <v>131</v>
      </c>
      <c r="B97">
        <v>1</v>
      </c>
    </row>
    <row r="98" spans="1:2" x14ac:dyDescent="0.3">
      <c r="A98" s="5" t="s">
        <v>390</v>
      </c>
      <c r="B98">
        <v>1</v>
      </c>
    </row>
    <row r="99" spans="1:2" x14ac:dyDescent="0.3">
      <c r="A99" s="5" t="s">
        <v>861</v>
      </c>
      <c r="B99">
        <v>1</v>
      </c>
    </row>
    <row r="100" spans="1:2" x14ac:dyDescent="0.3">
      <c r="A100" s="4" t="s">
        <v>48</v>
      </c>
      <c r="B100">
        <v>3</v>
      </c>
    </row>
    <row r="101" spans="1:2" x14ac:dyDescent="0.3">
      <c r="A101" s="5" t="s">
        <v>390</v>
      </c>
      <c r="B101">
        <v>1</v>
      </c>
    </row>
    <row r="102" spans="1:2" x14ac:dyDescent="0.3">
      <c r="A102" s="5" t="s">
        <v>492</v>
      </c>
      <c r="B102">
        <v>1</v>
      </c>
    </row>
    <row r="103" spans="1:2" x14ac:dyDescent="0.3">
      <c r="A103" s="5" t="s">
        <v>115</v>
      </c>
      <c r="B103">
        <v>1</v>
      </c>
    </row>
    <row r="104" spans="1:2" x14ac:dyDescent="0.3">
      <c r="A104" s="4" t="s">
        <v>1</v>
      </c>
      <c r="B104">
        <v>3</v>
      </c>
    </row>
    <row r="105" spans="1:2" x14ac:dyDescent="0.3">
      <c r="A105" s="5" t="s">
        <v>492</v>
      </c>
      <c r="B105">
        <v>1</v>
      </c>
    </row>
    <row r="106" spans="1:2" x14ac:dyDescent="0.3">
      <c r="A106" s="5" t="s">
        <v>115</v>
      </c>
      <c r="B106">
        <v>1</v>
      </c>
    </row>
    <row r="107" spans="1:2" x14ac:dyDescent="0.3">
      <c r="A107" s="5" t="s">
        <v>541</v>
      </c>
      <c r="B107">
        <v>1</v>
      </c>
    </row>
    <row r="108" spans="1:2" x14ac:dyDescent="0.3">
      <c r="A108" s="4" t="s">
        <v>8</v>
      </c>
      <c r="B108">
        <v>3</v>
      </c>
    </row>
    <row r="109" spans="1:2" x14ac:dyDescent="0.3">
      <c r="A109" s="5" t="s">
        <v>492</v>
      </c>
      <c r="B109">
        <v>1</v>
      </c>
    </row>
    <row r="110" spans="1:2" x14ac:dyDescent="0.3">
      <c r="A110" s="5" t="s">
        <v>115</v>
      </c>
      <c r="B110">
        <v>1</v>
      </c>
    </row>
    <row r="111" spans="1:2" x14ac:dyDescent="0.3">
      <c r="A111" s="5" t="s">
        <v>541</v>
      </c>
      <c r="B111">
        <v>1</v>
      </c>
    </row>
    <row r="112" spans="1:2" x14ac:dyDescent="0.3">
      <c r="A112" s="4" t="s">
        <v>432</v>
      </c>
      <c r="B112">
        <v>3</v>
      </c>
    </row>
    <row r="113" spans="1:2" x14ac:dyDescent="0.3">
      <c r="A113" s="5" t="s">
        <v>492</v>
      </c>
      <c r="B113">
        <v>1</v>
      </c>
    </row>
    <row r="114" spans="1:2" x14ac:dyDescent="0.3">
      <c r="A114" s="5" t="s">
        <v>541</v>
      </c>
      <c r="B114">
        <v>1</v>
      </c>
    </row>
    <row r="115" spans="1:2" x14ac:dyDescent="0.3">
      <c r="A115" s="5" t="s">
        <v>1184</v>
      </c>
      <c r="B115">
        <v>1</v>
      </c>
    </row>
    <row r="116" spans="1:2" x14ac:dyDescent="0.3">
      <c r="A116" s="4" t="s">
        <v>443</v>
      </c>
      <c r="B116">
        <v>3</v>
      </c>
    </row>
    <row r="117" spans="1:2" x14ac:dyDescent="0.3">
      <c r="A117" s="5" t="s">
        <v>492</v>
      </c>
      <c r="B117">
        <v>1</v>
      </c>
    </row>
    <row r="118" spans="1:2" x14ac:dyDescent="0.3">
      <c r="A118" s="5" t="s">
        <v>541</v>
      </c>
      <c r="B118">
        <v>1</v>
      </c>
    </row>
    <row r="119" spans="1:2" x14ac:dyDescent="0.3">
      <c r="A119" s="5" t="s">
        <v>1262</v>
      </c>
      <c r="B119">
        <v>1</v>
      </c>
    </row>
    <row r="120" spans="1:2" x14ac:dyDescent="0.3">
      <c r="A120" s="4" t="s">
        <v>298</v>
      </c>
      <c r="B120">
        <v>3</v>
      </c>
    </row>
    <row r="121" spans="1:2" x14ac:dyDescent="0.3">
      <c r="A121" s="5" t="s">
        <v>390</v>
      </c>
      <c r="B121">
        <v>1</v>
      </c>
    </row>
    <row r="122" spans="1:2" x14ac:dyDescent="0.3">
      <c r="A122" s="5" t="s">
        <v>399</v>
      </c>
      <c r="B122">
        <v>1</v>
      </c>
    </row>
    <row r="123" spans="1:2" x14ac:dyDescent="0.3">
      <c r="A123" s="5" t="s">
        <v>969</v>
      </c>
      <c r="B123">
        <v>1</v>
      </c>
    </row>
    <row r="124" spans="1:2" x14ac:dyDescent="0.3">
      <c r="A124" s="4" t="s">
        <v>153</v>
      </c>
      <c r="B124">
        <v>2</v>
      </c>
    </row>
    <row r="125" spans="1:2" x14ac:dyDescent="0.3">
      <c r="A125" s="5" t="s">
        <v>131</v>
      </c>
      <c r="B125">
        <v>1</v>
      </c>
    </row>
    <row r="126" spans="1:2" x14ac:dyDescent="0.3">
      <c r="A126" s="5" t="s">
        <v>861</v>
      </c>
      <c r="B126">
        <v>1</v>
      </c>
    </row>
    <row r="127" spans="1:2" x14ac:dyDescent="0.3">
      <c r="A127" s="4" t="s">
        <v>1284</v>
      </c>
      <c r="B127">
        <v>2</v>
      </c>
    </row>
    <row r="128" spans="1:2" x14ac:dyDescent="0.3">
      <c r="A128" s="5" t="s">
        <v>746</v>
      </c>
      <c r="B128">
        <v>1</v>
      </c>
    </row>
    <row r="129" spans="1:2" x14ac:dyDescent="0.3">
      <c r="A129" s="5" t="s">
        <v>1383</v>
      </c>
      <c r="B129">
        <v>1</v>
      </c>
    </row>
    <row r="130" spans="1:2" x14ac:dyDescent="0.3">
      <c r="A130" s="4" t="s">
        <v>264</v>
      </c>
      <c r="B130">
        <v>2</v>
      </c>
    </row>
    <row r="131" spans="1:2" x14ac:dyDescent="0.3">
      <c r="A131" s="5" t="s">
        <v>390</v>
      </c>
      <c r="B131">
        <v>1</v>
      </c>
    </row>
    <row r="132" spans="1:2" x14ac:dyDescent="0.3">
      <c r="A132" s="5" t="s">
        <v>541</v>
      </c>
      <c r="B132">
        <v>1</v>
      </c>
    </row>
    <row r="133" spans="1:2" x14ac:dyDescent="0.3">
      <c r="A133" s="4" t="s">
        <v>289</v>
      </c>
      <c r="B133">
        <v>2</v>
      </c>
    </row>
    <row r="134" spans="1:2" x14ac:dyDescent="0.3">
      <c r="A134" s="5" t="s">
        <v>390</v>
      </c>
      <c r="B134">
        <v>1</v>
      </c>
    </row>
    <row r="135" spans="1:2" x14ac:dyDescent="0.3">
      <c r="A135" s="5" t="s">
        <v>1262</v>
      </c>
      <c r="B135">
        <v>1</v>
      </c>
    </row>
    <row r="136" spans="1:2" x14ac:dyDescent="0.3">
      <c r="A136" s="4" t="s">
        <v>186</v>
      </c>
      <c r="B136">
        <v>2</v>
      </c>
    </row>
    <row r="137" spans="1:2" x14ac:dyDescent="0.3">
      <c r="A137" s="5" t="s">
        <v>131</v>
      </c>
      <c r="B137">
        <v>1</v>
      </c>
    </row>
    <row r="138" spans="1:2" x14ac:dyDescent="0.3">
      <c r="A138" s="5" t="s">
        <v>861</v>
      </c>
      <c r="B138">
        <v>1</v>
      </c>
    </row>
    <row r="139" spans="1:2" x14ac:dyDescent="0.3">
      <c r="A139" s="4" t="s">
        <v>282</v>
      </c>
      <c r="B139">
        <v>2</v>
      </c>
    </row>
    <row r="140" spans="1:2" x14ac:dyDescent="0.3">
      <c r="A140" s="5" t="s">
        <v>390</v>
      </c>
      <c r="B140">
        <v>1</v>
      </c>
    </row>
    <row r="141" spans="1:2" x14ac:dyDescent="0.3">
      <c r="A141" s="5" t="s">
        <v>492</v>
      </c>
      <c r="B141">
        <v>1</v>
      </c>
    </row>
    <row r="142" spans="1:2" x14ac:dyDescent="0.3">
      <c r="A142" s="4" t="s">
        <v>907</v>
      </c>
      <c r="B142">
        <v>2</v>
      </c>
    </row>
    <row r="143" spans="1:2" x14ac:dyDescent="0.3">
      <c r="A143" s="5" t="s">
        <v>969</v>
      </c>
      <c r="B143">
        <v>1</v>
      </c>
    </row>
    <row r="144" spans="1:2" x14ac:dyDescent="0.3">
      <c r="A144" s="5" t="s">
        <v>1262</v>
      </c>
      <c r="B144">
        <v>1</v>
      </c>
    </row>
    <row r="145" spans="1:2" x14ac:dyDescent="0.3">
      <c r="A145" s="4" t="s">
        <v>182</v>
      </c>
      <c r="B145">
        <v>2</v>
      </c>
    </row>
    <row r="146" spans="1:2" x14ac:dyDescent="0.3">
      <c r="A146" s="5" t="s">
        <v>131</v>
      </c>
      <c r="B146">
        <v>1</v>
      </c>
    </row>
    <row r="147" spans="1:2" x14ac:dyDescent="0.3">
      <c r="A147" s="5" t="s">
        <v>861</v>
      </c>
      <c r="B147">
        <v>1</v>
      </c>
    </row>
    <row r="148" spans="1:2" x14ac:dyDescent="0.3">
      <c r="A148" s="4" t="s">
        <v>887</v>
      </c>
      <c r="B148">
        <v>2</v>
      </c>
    </row>
    <row r="149" spans="1:2" x14ac:dyDescent="0.3">
      <c r="A149" s="5" t="s">
        <v>969</v>
      </c>
      <c r="B149">
        <v>1</v>
      </c>
    </row>
    <row r="150" spans="1:2" x14ac:dyDescent="0.3">
      <c r="A150" s="5" t="s">
        <v>1184</v>
      </c>
      <c r="B150">
        <v>1</v>
      </c>
    </row>
    <row r="151" spans="1:2" x14ac:dyDescent="0.3">
      <c r="A151" s="4" t="s">
        <v>26</v>
      </c>
      <c r="B151">
        <v>2</v>
      </c>
    </row>
    <row r="152" spans="1:2" x14ac:dyDescent="0.3">
      <c r="A152" s="5" t="s">
        <v>492</v>
      </c>
      <c r="B152">
        <v>1</v>
      </c>
    </row>
    <row r="153" spans="1:2" x14ac:dyDescent="0.3">
      <c r="A153" s="5" t="s">
        <v>115</v>
      </c>
      <c r="B153">
        <v>1</v>
      </c>
    </row>
    <row r="154" spans="1:2" x14ac:dyDescent="0.3">
      <c r="A154" s="4" t="s">
        <v>164</v>
      </c>
      <c r="B154">
        <v>2</v>
      </c>
    </row>
    <row r="155" spans="1:2" x14ac:dyDescent="0.3">
      <c r="A155" s="5" t="s">
        <v>131</v>
      </c>
      <c r="B155">
        <v>1</v>
      </c>
    </row>
    <row r="156" spans="1:2" x14ac:dyDescent="0.3">
      <c r="A156" s="5" t="s">
        <v>861</v>
      </c>
      <c r="B156">
        <v>1</v>
      </c>
    </row>
    <row r="157" spans="1:2" x14ac:dyDescent="0.3">
      <c r="A157" s="4" t="s">
        <v>648</v>
      </c>
      <c r="B157">
        <v>2</v>
      </c>
    </row>
    <row r="158" spans="1:2" x14ac:dyDescent="0.3">
      <c r="A158" s="5" t="s">
        <v>746</v>
      </c>
      <c r="B158">
        <v>1</v>
      </c>
    </row>
    <row r="159" spans="1:2" x14ac:dyDescent="0.3">
      <c r="A159" s="5" t="s">
        <v>1383</v>
      </c>
      <c r="B159">
        <v>1</v>
      </c>
    </row>
    <row r="160" spans="1:2" x14ac:dyDescent="0.3">
      <c r="A160" s="4" t="s">
        <v>157</v>
      </c>
      <c r="B160">
        <v>2</v>
      </c>
    </row>
    <row r="161" spans="1:2" x14ac:dyDescent="0.3">
      <c r="A161" s="5" t="s">
        <v>131</v>
      </c>
      <c r="B161">
        <v>1</v>
      </c>
    </row>
    <row r="162" spans="1:2" x14ac:dyDescent="0.3">
      <c r="A162" s="5" t="s">
        <v>861</v>
      </c>
      <c r="B162">
        <v>1</v>
      </c>
    </row>
    <row r="163" spans="1:2" x14ac:dyDescent="0.3">
      <c r="A163" s="4" t="s">
        <v>269</v>
      </c>
      <c r="B163">
        <v>2</v>
      </c>
    </row>
    <row r="164" spans="1:2" x14ac:dyDescent="0.3">
      <c r="A164" s="5" t="s">
        <v>390</v>
      </c>
      <c r="B164">
        <v>1</v>
      </c>
    </row>
    <row r="165" spans="1:2" x14ac:dyDescent="0.3">
      <c r="A165" s="5" t="s">
        <v>492</v>
      </c>
      <c r="B165">
        <v>1</v>
      </c>
    </row>
    <row r="166" spans="1:2" x14ac:dyDescent="0.3">
      <c r="A166" s="4" t="s">
        <v>147</v>
      </c>
      <c r="B166">
        <v>2</v>
      </c>
    </row>
    <row r="167" spans="1:2" x14ac:dyDescent="0.3">
      <c r="A167" s="5" t="s">
        <v>131</v>
      </c>
      <c r="B167">
        <v>1</v>
      </c>
    </row>
    <row r="168" spans="1:2" x14ac:dyDescent="0.3">
      <c r="A168" s="5" t="s">
        <v>492</v>
      </c>
      <c r="B168">
        <v>1</v>
      </c>
    </row>
    <row r="169" spans="1:2" x14ac:dyDescent="0.3">
      <c r="A169" s="4" t="s">
        <v>366</v>
      </c>
      <c r="B169">
        <v>2</v>
      </c>
    </row>
    <row r="170" spans="1:2" x14ac:dyDescent="0.3">
      <c r="A170" s="5" t="s">
        <v>399</v>
      </c>
      <c r="B170">
        <v>1</v>
      </c>
    </row>
    <row r="171" spans="1:2" x14ac:dyDescent="0.3">
      <c r="A171" s="5" t="s">
        <v>969</v>
      </c>
      <c r="B171">
        <v>1</v>
      </c>
    </row>
    <row r="172" spans="1:2" x14ac:dyDescent="0.3">
      <c r="A172" s="4" t="s">
        <v>52</v>
      </c>
      <c r="B172">
        <v>2</v>
      </c>
    </row>
    <row r="173" spans="1:2" x14ac:dyDescent="0.3">
      <c r="A173" s="5" t="s">
        <v>492</v>
      </c>
      <c r="B173">
        <v>1</v>
      </c>
    </row>
    <row r="174" spans="1:2" x14ac:dyDescent="0.3">
      <c r="A174" s="5" t="s">
        <v>115</v>
      </c>
      <c r="B174">
        <v>1</v>
      </c>
    </row>
    <row r="175" spans="1:2" x14ac:dyDescent="0.3">
      <c r="A175" s="4" t="s">
        <v>377</v>
      </c>
      <c r="B175">
        <v>2</v>
      </c>
    </row>
    <row r="176" spans="1:2" x14ac:dyDescent="0.3">
      <c r="A176" s="5" t="s">
        <v>399</v>
      </c>
      <c r="B176">
        <v>1</v>
      </c>
    </row>
    <row r="177" spans="1:2" x14ac:dyDescent="0.3">
      <c r="A177" s="5" t="s">
        <v>746</v>
      </c>
      <c r="B177">
        <v>1</v>
      </c>
    </row>
    <row r="178" spans="1:2" x14ac:dyDescent="0.3">
      <c r="A178" s="4" t="s">
        <v>913</v>
      </c>
      <c r="B178">
        <v>2</v>
      </c>
    </row>
    <row r="179" spans="1:2" x14ac:dyDescent="0.3">
      <c r="A179" s="5" t="s">
        <v>969</v>
      </c>
      <c r="B179">
        <v>1</v>
      </c>
    </row>
    <row r="180" spans="1:2" x14ac:dyDescent="0.3">
      <c r="A180" s="5" t="s">
        <v>1262</v>
      </c>
      <c r="B180">
        <v>1</v>
      </c>
    </row>
    <row r="181" spans="1:2" x14ac:dyDescent="0.3">
      <c r="A181" s="4" t="s">
        <v>25</v>
      </c>
      <c r="B181">
        <v>2</v>
      </c>
    </row>
    <row r="182" spans="1:2" x14ac:dyDescent="0.3">
      <c r="A182" s="5" t="s">
        <v>492</v>
      </c>
      <c r="B182">
        <v>1</v>
      </c>
    </row>
    <row r="183" spans="1:2" x14ac:dyDescent="0.3">
      <c r="A183" s="5" t="s">
        <v>115</v>
      </c>
      <c r="B183">
        <v>1</v>
      </c>
    </row>
    <row r="184" spans="1:2" x14ac:dyDescent="0.3">
      <c r="A184" s="4" t="s">
        <v>31</v>
      </c>
      <c r="B184">
        <v>2</v>
      </c>
    </row>
    <row r="185" spans="1:2" x14ac:dyDescent="0.3">
      <c r="A185" s="5" t="s">
        <v>492</v>
      </c>
      <c r="B185">
        <v>1</v>
      </c>
    </row>
    <row r="186" spans="1:2" x14ac:dyDescent="0.3">
      <c r="A186" s="5" t="s">
        <v>115</v>
      </c>
      <c r="B186">
        <v>1</v>
      </c>
    </row>
    <row r="187" spans="1:2" x14ac:dyDescent="0.3">
      <c r="A187" s="4" t="s">
        <v>447</v>
      </c>
      <c r="B187">
        <v>2</v>
      </c>
    </row>
    <row r="188" spans="1:2" x14ac:dyDescent="0.3">
      <c r="A188" s="5" t="s">
        <v>492</v>
      </c>
      <c r="B188">
        <v>1</v>
      </c>
    </row>
    <row r="189" spans="1:2" x14ac:dyDescent="0.3">
      <c r="A189" s="5" t="s">
        <v>746</v>
      </c>
      <c r="B189">
        <v>1</v>
      </c>
    </row>
    <row r="190" spans="1:2" x14ac:dyDescent="0.3">
      <c r="A190" s="4" t="s">
        <v>903</v>
      </c>
      <c r="B190">
        <v>2</v>
      </c>
    </row>
    <row r="191" spans="1:2" x14ac:dyDescent="0.3">
      <c r="A191" s="5" t="s">
        <v>969</v>
      </c>
      <c r="B191">
        <v>1</v>
      </c>
    </row>
    <row r="192" spans="1:2" x14ac:dyDescent="0.3">
      <c r="A192" s="5" t="s">
        <v>1184</v>
      </c>
      <c r="B192">
        <v>1</v>
      </c>
    </row>
    <row r="193" spans="1:2" x14ac:dyDescent="0.3">
      <c r="A193" s="4" t="s">
        <v>29</v>
      </c>
      <c r="B193">
        <v>2</v>
      </c>
    </row>
    <row r="194" spans="1:2" x14ac:dyDescent="0.3">
      <c r="A194" s="5" t="s">
        <v>492</v>
      </c>
      <c r="B194">
        <v>1</v>
      </c>
    </row>
    <row r="195" spans="1:2" x14ac:dyDescent="0.3">
      <c r="A195" s="5" t="s">
        <v>115</v>
      </c>
      <c r="B195">
        <v>1</v>
      </c>
    </row>
    <row r="196" spans="1:2" x14ac:dyDescent="0.3">
      <c r="A196" s="4" t="s">
        <v>365</v>
      </c>
      <c r="B196">
        <v>2</v>
      </c>
    </row>
    <row r="197" spans="1:2" x14ac:dyDescent="0.3">
      <c r="A197" s="5" t="s">
        <v>399</v>
      </c>
      <c r="B197">
        <v>1</v>
      </c>
    </row>
    <row r="198" spans="1:2" x14ac:dyDescent="0.3">
      <c r="A198" s="5" t="s">
        <v>746</v>
      </c>
      <c r="B198">
        <v>1</v>
      </c>
    </row>
    <row r="199" spans="1:2" x14ac:dyDescent="0.3">
      <c r="A199" s="4" t="s">
        <v>169</v>
      </c>
      <c r="B199">
        <v>2</v>
      </c>
    </row>
    <row r="200" spans="1:2" x14ac:dyDescent="0.3">
      <c r="A200" s="5" t="s">
        <v>131</v>
      </c>
      <c r="B200">
        <v>1</v>
      </c>
    </row>
    <row r="201" spans="1:2" x14ac:dyDescent="0.3">
      <c r="A201" s="5" t="s">
        <v>969</v>
      </c>
      <c r="B201">
        <v>1</v>
      </c>
    </row>
    <row r="202" spans="1:2" x14ac:dyDescent="0.3">
      <c r="A202" s="4" t="s">
        <v>1200</v>
      </c>
      <c r="B202">
        <v>2</v>
      </c>
    </row>
    <row r="203" spans="1:2" x14ac:dyDescent="0.3">
      <c r="A203" s="5" t="s">
        <v>1262</v>
      </c>
      <c r="B203">
        <v>1</v>
      </c>
    </row>
    <row r="204" spans="1:2" x14ac:dyDescent="0.3">
      <c r="A204" s="5" t="s">
        <v>1383</v>
      </c>
      <c r="B204">
        <v>1</v>
      </c>
    </row>
    <row r="205" spans="1:2" x14ac:dyDescent="0.3">
      <c r="A205" s="4" t="s">
        <v>311</v>
      </c>
      <c r="B205">
        <v>2</v>
      </c>
    </row>
    <row r="206" spans="1:2" x14ac:dyDescent="0.3">
      <c r="A206" s="5" t="s">
        <v>390</v>
      </c>
      <c r="B206">
        <v>1</v>
      </c>
    </row>
    <row r="207" spans="1:2" x14ac:dyDescent="0.3">
      <c r="A207" s="5" t="s">
        <v>861</v>
      </c>
      <c r="B207">
        <v>1</v>
      </c>
    </row>
    <row r="208" spans="1:2" x14ac:dyDescent="0.3">
      <c r="A208" s="4" t="s">
        <v>155</v>
      </c>
      <c r="B208">
        <v>2</v>
      </c>
    </row>
    <row r="209" spans="1:2" x14ac:dyDescent="0.3">
      <c r="A209" s="5" t="s">
        <v>131</v>
      </c>
      <c r="B209">
        <v>1</v>
      </c>
    </row>
    <row r="210" spans="1:2" x14ac:dyDescent="0.3">
      <c r="A210" s="5" t="s">
        <v>861</v>
      </c>
      <c r="B210">
        <v>1</v>
      </c>
    </row>
    <row r="211" spans="1:2" x14ac:dyDescent="0.3">
      <c r="A211" s="4" t="s">
        <v>175</v>
      </c>
      <c r="B211">
        <v>2</v>
      </c>
    </row>
    <row r="212" spans="1:2" x14ac:dyDescent="0.3">
      <c r="A212" s="5" t="s">
        <v>131</v>
      </c>
      <c r="B212">
        <v>1</v>
      </c>
    </row>
    <row r="213" spans="1:2" x14ac:dyDescent="0.3">
      <c r="A213" s="5" t="s">
        <v>861</v>
      </c>
      <c r="B213">
        <v>1</v>
      </c>
    </row>
    <row r="214" spans="1:2" x14ac:dyDescent="0.3">
      <c r="A214" s="4" t="s">
        <v>209</v>
      </c>
      <c r="B214">
        <v>2</v>
      </c>
    </row>
    <row r="215" spans="1:2" x14ac:dyDescent="0.3">
      <c r="A215" s="5" t="s">
        <v>399</v>
      </c>
      <c r="B215">
        <v>1</v>
      </c>
    </row>
    <row r="216" spans="1:2" x14ac:dyDescent="0.3">
      <c r="A216" s="5" t="s">
        <v>969</v>
      </c>
      <c r="B216">
        <v>1</v>
      </c>
    </row>
    <row r="217" spans="1:2" x14ac:dyDescent="0.3">
      <c r="A217" s="4" t="s">
        <v>176</v>
      </c>
      <c r="B217">
        <v>2</v>
      </c>
    </row>
    <row r="218" spans="1:2" x14ac:dyDescent="0.3">
      <c r="A218" s="5" t="s">
        <v>131</v>
      </c>
      <c r="B218">
        <v>1</v>
      </c>
    </row>
    <row r="219" spans="1:2" x14ac:dyDescent="0.3">
      <c r="A219" s="5" t="s">
        <v>969</v>
      </c>
      <c r="B219">
        <v>1</v>
      </c>
    </row>
    <row r="220" spans="1:2" x14ac:dyDescent="0.3">
      <c r="A220" s="4" t="s">
        <v>51</v>
      </c>
      <c r="B220">
        <v>2</v>
      </c>
    </row>
    <row r="221" spans="1:2" x14ac:dyDescent="0.3">
      <c r="A221" s="5" t="s">
        <v>115</v>
      </c>
      <c r="B221">
        <v>1</v>
      </c>
    </row>
    <row r="222" spans="1:2" x14ac:dyDescent="0.3">
      <c r="A222" s="5" t="s">
        <v>1262</v>
      </c>
      <c r="B222">
        <v>1</v>
      </c>
    </row>
    <row r="223" spans="1:2" x14ac:dyDescent="0.3">
      <c r="A223" s="4" t="s">
        <v>1384</v>
      </c>
      <c r="B223">
        <v>2</v>
      </c>
    </row>
    <row r="224" spans="1:2" x14ac:dyDescent="0.3">
      <c r="A224" s="5" t="s">
        <v>492</v>
      </c>
      <c r="B224">
        <v>1</v>
      </c>
    </row>
    <row r="225" spans="1:2" x14ac:dyDescent="0.3">
      <c r="A225" s="5" t="s">
        <v>115</v>
      </c>
      <c r="B225">
        <v>1</v>
      </c>
    </row>
    <row r="226" spans="1:2" x14ac:dyDescent="0.3">
      <c r="A226" s="4" t="s">
        <v>14</v>
      </c>
      <c r="B226">
        <v>2</v>
      </c>
    </row>
    <row r="227" spans="1:2" x14ac:dyDescent="0.3">
      <c r="A227" s="5" t="s">
        <v>492</v>
      </c>
      <c r="B227">
        <v>1</v>
      </c>
    </row>
    <row r="228" spans="1:2" x14ac:dyDescent="0.3">
      <c r="A228" s="5" t="s">
        <v>115</v>
      </c>
      <c r="B228">
        <v>1</v>
      </c>
    </row>
    <row r="229" spans="1:2" x14ac:dyDescent="0.3">
      <c r="A229" s="4" t="s">
        <v>132</v>
      </c>
      <c r="B229">
        <v>2</v>
      </c>
    </row>
    <row r="230" spans="1:2" x14ac:dyDescent="0.3">
      <c r="A230" s="5" t="s">
        <v>861</v>
      </c>
      <c r="B230">
        <v>1</v>
      </c>
    </row>
    <row r="231" spans="1:2" x14ac:dyDescent="0.3">
      <c r="A231" s="5" t="s">
        <v>969</v>
      </c>
      <c r="B231">
        <v>1</v>
      </c>
    </row>
    <row r="232" spans="1:2" x14ac:dyDescent="0.3">
      <c r="A232" s="4" t="s">
        <v>165</v>
      </c>
      <c r="B232">
        <v>2</v>
      </c>
    </row>
    <row r="233" spans="1:2" x14ac:dyDescent="0.3">
      <c r="A233" s="5" t="s">
        <v>131</v>
      </c>
      <c r="B233">
        <v>1</v>
      </c>
    </row>
    <row r="234" spans="1:2" x14ac:dyDescent="0.3">
      <c r="A234" s="5" t="s">
        <v>861</v>
      </c>
      <c r="B234">
        <v>1</v>
      </c>
    </row>
    <row r="235" spans="1:2" x14ac:dyDescent="0.3">
      <c r="A235" s="4" t="s">
        <v>334</v>
      </c>
      <c r="B235">
        <v>2</v>
      </c>
    </row>
    <row r="236" spans="1:2" x14ac:dyDescent="0.3">
      <c r="A236" s="5" t="s">
        <v>399</v>
      </c>
      <c r="B236">
        <v>1</v>
      </c>
    </row>
    <row r="237" spans="1:2" x14ac:dyDescent="0.3">
      <c r="A237" s="5" t="s">
        <v>1184</v>
      </c>
      <c r="B237">
        <v>1</v>
      </c>
    </row>
    <row r="238" spans="1:2" x14ac:dyDescent="0.3">
      <c r="A238" s="4" t="s">
        <v>669</v>
      </c>
      <c r="B238">
        <v>2</v>
      </c>
    </row>
    <row r="239" spans="1:2" x14ac:dyDescent="0.3">
      <c r="A239" s="5" t="s">
        <v>746</v>
      </c>
      <c r="B239">
        <v>1</v>
      </c>
    </row>
    <row r="240" spans="1:2" x14ac:dyDescent="0.3">
      <c r="A240" s="5" t="s">
        <v>1184</v>
      </c>
      <c r="B240">
        <v>1</v>
      </c>
    </row>
    <row r="241" spans="1:2" x14ac:dyDescent="0.3">
      <c r="A241" s="4" t="s">
        <v>180</v>
      </c>
      <c r="B241">
        <v>2</v>
      </c>
    </row>
    <row r="242" spans="1:2" x14ac:dyDescent="0.3">
      <c r="A242" s="5" t="s">
        <v>131</v>
      </c>
      <c r="B242">
        <v>1</v>
      </c>
    </row>
    <row r="243" spans="1:2" x14ac:dyDescent="0.3">
      <c r="A243" s="5" t="s">
        <v>861</v>
      </c>
      <c r="B243">
        <v>1</v>
      </c>
    </row>
    <row r="244" spans="1:2" x14ac:dyDescent="0.3">
      <c r="A244" s="4" t="s">
        <v>156</v>
      </c>
      <c r="B244">
        <v>2</v>
      </c>
    </row>
    <row r="245" spans="1:2" x14ac:dyDescent="0.3">
      <c r="A245" s="5" t="s">
        <v>131</v>
      </c>
      <c r="B245">
        <v>1</v>
      </c>
    </row>
    <row r="246" spans="1:2" x14ac:dyDescent="0.3">
      <c r="A246" s="5" t="s">
        <v>861</v>
      </c>
      <c r="B246">
        <v>1</v>
      </c>
    </row>
    <row r="247" spans="1:2" x14ac:dyDescent="0.3">
      <c r="A247" s="4" t="s">
        <v>154</v>
      </c>
      <c r="B247">
        <v>2</v>
      </c>
    </row>
    <row r="248" spans="1:2" x14ac:dyDescent="0.3">
      <c r="A248" s="5" t="s">
        <v>131</v>
      </c>
      <c r="B248">
        <v>1</v>
      </c>
    </row>
    <row r="249" spans="1:2" x14ac:dyDescent="0.3">
      <c r="A249" s="5" t="s">
        <v>861</v>
      </c>
      <c r="B249">
        <v>1</v>
      </c>
    </row>
    <row r="250" spans="1:2" x14ac:dyDescent="0.3">
      <c r="A250" s="4" t="s">
        <v>294</v>
      </c>
      <c r="B250">
        <v>2</v>
      </c>
    </row>
    <row r="251" spans="1:2" x14ac:dyDescent="0.3">
      <c r="A251" s="5" t="s">
        <v>390</v>
      </c>
      <c r="B251">
        <v>1</v>
      </c>
    </row>
    <row r="252" spans="1:2" x14ac:dyDescent="0.3">
      <c r="A252" s="5" t="s">
        <v>541</v>
      </c>
      <c r="B252">
        <v>1</v>
      </c>
    </row>
    <row r="253" spans="1:2" x14ac:dyDescent="0.3">
      <c r="A253" s="4" t="s">
        <v>892</v>
      </c>
      <c r="B253">
        <v>2</v>
      </c>
    </row>
    <row r="254" spans="1:2" x14ac:dyDescent="0.3">
      <c r="A254" s="5" t="s">
        <v>969</v>
      </c>
      <c r="B254">
        <v>1</v>
      </c>
    </row>
    <row r="255" spans="1:2" x14ac:dyDescent="0.3">
      <c r="A255" s="5" t="s">
        <v>1262</v>
      </c>
      <c r="B255">
        <v>1</v>
      </c>
    </row>
    <row r="256" spans="1:2" x14ac:dyDescent="0.3">
      <c r="A256" s="4" t="s">
        <v>359</v>
      </c>
      <c r="B256">
        <v>2</v>
      </c>
    </row>
    <row r="257" spans="1:2" x14ac:dyDescent="0.3">
      <c r="A257" s="5" t="s">
        <v>399</v>
      </c>
      <c r="B257">
        <v>1</v>
      </c>
    </row>
    <row r="258" spans="1:2" x14ac:dyDescent="0.3">
      <c r="A258" s="5" t="s">
        <v>746</v>
      </c>
      <c r="B258">
        <v>1</v>
      </c>
    </row>
    <row r="259" spans="1:2" x14ac:dyDescent="0.3">
      <c r="A259" s="4" t="s">
        <v>133</v>
      </c>
      <c r="B259">
        <v>2</v>
      </c>
    </row>
    <row r="260" spans="1:2" x14ac:dyDescent="0.3">
      <c r="A260" s="5" t="s">
        <v>861</v>
      </c>
      <c r="B260">
        <v>1</v>
      </c>
    </row>
    <row r="261" spans="1:2" x14ac:dyDescent="0.3">
      <c r="A261" s="5" t="s">
        <v>969</v>
      </c>
      <c r="B261">
        <v>1</v>
      </c>
    </row>
    <row r="262" spans="1:2" x14ac:dyDescent="0.3">
      <c r="A262" s="4" t="s">
        <v>304</v>
      </c>
      <c r="B262">
        <v>2</v>
      </c>
    </row>
    <row r="263" spans="1:2" x14ac:dyDescent="0.3">
      <c r="A263" s="5" t="s">
        <v>390</v>
      </c>
      <c r="B263">
        <v>1</v>
      </c>
    </row>
    <row r="264" spans="1:2" x14ac:dyDescent="0.3">
      <c r="A264" s="5" t="s">
        <v>1184</v>
      </c>
      <c r="B264">
        <v>1</v>
      </c>
    </row>
    <row r="265" spans="1:2" x14ac:dyDescent="0.3">
      <c r="A265" s="4" t="s">
        <v>900</v>
      </c>
      <c r="B265">
        <v>2</v>
      </c>
    </row>
    <row r="266" spans="1:2" x14ac:dyDescent="0.3">
      <c r="A266" s="5" t="s">
        <v>969</v>
      </c>
      <c r="B266">
        <v>1</v>
      </c>
    </row>
    <row r="267" spans="1:2" x14ac:dyDescent="0.3">
      <c r="A267" s="5" t="s">
        <v>1383</v>
      </c>
      <c r="B267">
        <v>1</v>
      </c>
    </row>
    <row r="268" spans="1:2" x14ac:dyDescent="0.3">
      <c r="A268" s="4" t="s">
        <v>507</v>
      </c>
      <c r="B268">
        <v>2</v>
      </c>
    </row>
    <row r="269" spans="1:2" x14ac:dyDescent="0.3">
      <c r="A269" s="5" t="s">
        <v>541</v>
      </c>
      <c r="B269">
        <v>1</v>
      </c>
    </row>
    <row r="270" spans="1:2" x14ac:dyDescent="0.3">
      <c r="A270" s="5" t="s">
        <v>1262</v>
      </c>
      <c r="B270">
        <v>1</v>
      </c>
    </row>
    <row r="271" spans="1:2" x14ac:dyDescent="0.3">
      <c r="A271" s="4" t="s">
        <v>146</v>
      </c>
      <c r="B271">
        <v>2</v>
      </c>
    </row>
    <row r="272" spans="1:2" x14ac:dyDescent="0.3">
      <c r="A272" s="5" t="s">
        <v>131</v>
      </c>
      <c r="B272">
        <v>1</v>
      </c>
    </row>
    <row r="273" spans="1:2" x14ac:dyDescent="0.3">
      <c r="A273" s="5" t="s">
        <v>390</v>
      </c>
      <c r="B273">
        <v>1</v>
      </c>
    </row>
    <row r="274" spans="1:2" x14ac:dyDescent="0.3">
      <c r="A274" s="4" t="s">
        <v>283</v>
      </c>
      <c r="B274">
        <v>2</v>
      </c>
    </row>
    <row r="275" spans="1:2" x14ac:dyDescent="0.3">
      <c r="A275" s="5" t="s">
        <v>390</v>
      </c>
      <c r="B275">
        <v>1</v>
      </c>
    </row>
    <row r="276" spans="1:2" x14ac:dyDescent="0.3">
      <c r="A276" s="5" t="s">
        <v>1262</v>
      </c>
      <c r="B276">
        <v>1</v>
      </c>
    </row>
    <row r="277" spans="1:2" x14ac:dyDescent="0.3">
      <c r="A277" s="4" t="s">
        <v>37</v>
      </c>
      <c r="B277">
        <v>2</v>
      </c>
    </row>
    <row r="278" spans="1:2" x14ac:dyDescent="0.3">
      <c r="A278" s="5" t="s">
        <v>115</v>
      </c>
      <c r="B278">
        <v>1</v>
      </c>
    </row>
    <row r="279" spans="1:2" x14ac:dyDescent="0.3">
      <c r="A279" s="5" t="s">
        <v>541</v>
      </c>
      <c r="B279">
        <v>1</v>
      </c>
    </row>
    <row r="280" spans="1:2" x14ac:dyDescent="0.3">
      <c r="A280" s="4" t="s">
        <v>178</v>
      </c>
      <c r="B280">
        <v>2</v>
      </c>
    </row>
    <row r="281" spans="1:2" x14ac:dyDescent="0.3">
      <c r="A281" s="5" t="s">
        <v>131</v>
      </c>
      <c r="B281">
        <v>1</v>
      </c>
    </row>
    <row r="282" spans="1:2" x14ac:dyDescent="0.3">
      <c r="A282" s="5" t="s">
        <v>1383</v>
      </c>
      <c r="B282">
        <v>1</v>
      </c>
    </row>
    <row r="283" spans="1:2" x14ac:dyDescent="0.3">
      <c r="A283" s="4" t="s">
        <v>187</v>
      </c>
      <c r="B283">
        <v>2</v>
      </c>
    </row>
    <row r="284" spans="1:2" x14ac:dyDescent="0.3">
      <c r="A284" s="5" t="s">
        <v>131</v>
      </c>
      <c r="B284">
        <v>1</v>
      </c>
    </row>
    <row r="285" spans="1:2" x14ac:dyDescent="0.3">
      <c r="A285" s="5" t="s">
        <v>861</v>
      </c>
      <c r="B285">
        <v>1</v>
      </c>
    </row>
    <row r="286" spans="1:2" x14ac:dyDescent="0.3">
      <c r="A286" s="4" t="s">
        <v>30</v>
      </c>
      <c r="B286">
        <v>2</v>
      </c>
    </row>
    <row r="287" spans="1:2" x14ac:dyDescent="0.3">
      <c r="A287" s="5" t="s">
        <v>492</v>
      </c>
      <c r="B287">
        <v>1</v>
      </c>
    </row>
    <row r="288" spans="1:2" x14ac:dyDescent="0.3">
      <c r="A288" s="5" t="s">
        <v>115</v>
      </c>
      <c r="B288">
        <v>1</v>
      </c>
    </row>
    <row r="289" spans="1:2" x14ac:dyDescent="0.3">
      <c r="A289" s="4" t="s">
        <v>174</v>
      </c>
      <c r="B289">
        <v>2</v>
      </c>
    </row>
    <row r="290" spans="1:2" x14ac:dyDescent="0.3">
      <c r="A290" s="5" t="s">
        <v>131</v>
      </c>
      <c r="B290">
        <v>1</v>
      </c>
    </row>
    <row r="291" spans="1:2" x14ac:dyDescent="0.3">
      <c r="A291" s="5" t="s">
        <v>861</v>
      </c>
      <c r="B291">
        <v>1</v>
      </c>
    </row>
    <row r="292" spans="1:2" x14ac:dyDescent="0.3">
      <c r="A292" s="4" t="s">
        <v>1036</v>
      </c>
      <c r="B292">
        <v>2</v>
      </c>
    </row>
    <row r="293" spans="1:2" x14ac:dyDescent="0.3">
      <c r="A293" s="5" t="s">
        <v>1184</v>
      </c>
      <c r="B293">
        <v>1</v>
      </c>
    </row>
    <row r="294" spans="1:2" x14ac:dyDescent="0.3">
      <c r="A294" s="5" t="s">
        <v>1262</v>
      </c>
      <c r="B294">
        <v>1</v>
      </c>
    </row>
    <row r="295" spans="1:2" x14ac:dyDescent="0.3">
      <c r="A295" s="4" t="s">
        <v>343</v>
      </c>
      <c r="B295">
        <v>2</v>
      </c>
    </row>
    <row r="296" spans="1:2" x14ac:dyDescent="0.3">
      <c r="A296" s="5" t="s">
        <v>399</v>
      </c>
      <c r="B296">
        <v>1</v>
      </c>
    </row>
    <row r="297" spans="1:2" x14ac:dyDescent="0.3">
      <c r="A297" s="5" t="s">
        <v>746</v>
      </c>
      <c r="B297">
        <v>1</v>
      </c>
    </row>
    <row r="298" spans="1:2" x14ac:dyDescent="0.3">
      <c r="A298" s="4" t="s">
        <v>145</v>
      </c>
      <c r="B298">
        <v>2</v>
      </c>
    </row>
    <row r="299" spans="1:2" x14ac:dyDescent="0.3">
      <c r="A299" s="5" t="s">
        <v>131</v>
      </c>
      <c r="B299">
        <v>1</v>
      </c>
    </row>
    <row r="300" spans="1:2" x14ac:dyDescent="0.3">
      <c r="A300" s="5" t="s">
        <v>969</v>
      </c>
      <c r="B300">
        <v>1</v>
      </c>
    </row>
    <row r="301" spans="1:2" x14ac:dyDescent="0.3">
      <c r="A301" s="4" t="s">
        <v>909</v>
      </c>
      <c r="B301">
        <v>2</v>
      </c>
    </row>
    <row r="302" spans="1:2" x14ac:dyDescent="0.3">
      <c r="A302" s="5" t="s">
        <v>969</v>
      </c>
      <c r="B302">
        <v>1</v>
      </c>
    </row>
    <row r="303" spans="1:2" x14ac:dyDescent="0.3">
      <c r="A303" s="5" t="s">
        <v>1184</v>
      </c>
      <c r="B303">
        <v>1</v>
      </c>
    </row>
    <row r="304" spans="1:2" x14ac:dyDescent="0.3">
      <c r="A304" s="4" t="s">
        <v>348</v>
      </c>
      <c r="B304">
        <v>2</v>
      </c>
    </row>
    <row r="305" spans="1:2" x14ac:dyDescent="0.3">
      <c r="A305" s="5" t="s">
        <v>399</v>
      </c>
      <c r="B305">
        <v>1</v>
      </c>
    </row>
    <row r="306" spans="1:2" x14ac:dyDescent="0.3">
      <c r="A306" s="5" t="s">
        <v>746</v>
      </c>
      <c r="B306">
        <v>1</v>
      </c>
    </row>
    <row r="307" spans="1:2" x14ac:dyDescent="0.3">
      <c r="A307" s="4" t="s">
        <v>150</v>
      </c>
      <c r="B307">
        <v>2</v>
      </c>
    </row>
    <row r="308" spans="1:2" x14ac:dyDescent="0.3">
      <c r="A308" s="5" t="s">
        <v>131</v>
      </c>
      <c r="B308">
        <v>1</v>
      </c>
    </row>
    <row r="309" spans="1:2" x14ac:dyDescent="0.3">
      <c r="A309" s="5" t="s">
        <v>746</v>
      </c>
      <c r="B309">
        <v>1</v>
      </c>
    </row>
    <row r="310" spans="1:2" x14ac:dyDescent="0.3">
      <c r="A310" s="4" t="s">
        <v>171</v>
      </c>
      <c r="B310">
        <v>2</v>
      </c>
    </row>
    <row r="311" spans="1:2" x14ac:dyDescent="0.3">
      <c r="A311" s="5" t="s">
        <v>131</v>
      </c>
      <c r="B311">
        <v>1</v>
      </c>
    </row>
    <row r="312" spans="1:2" x14ac:dyDescent="0.3">
      <c r="A312" s="5" t="s">
        <v>861</v>
      </c>
      <c r="B312">
        <v>1</v>
      </c>
    </row>
    <row r="313" spans="1:2" x14ac:dyDescent="0.3">
      <c r="A313" s="4" t="s">
        <v>73</v>
      </c>
      <c r="B313">
        <v>2</v>
      </c>
    </row>
    <row r="314" spans="1:2" x14ac:dyDescent="0.3">
      <c r="A314" s="5" t="s">
        <v>390</v>
      </c>
      <c r="B314">
        <v>1</v>
      </c>
    </row>
    <row r="315" spans="1:2" x14ac:dyDescent="0.3">
      <c r="A315" s="5" t="s">
        <v>115</v>
      </c>
      <c r="B315">
        <v>1</v>
      </c>
    </row>
    <row r="316" spans="1:2" x14ac:dyDescent="0.3">
      <c r="A316" s="4" t="s">
        <v>804</v>
      </c>
      <c r="B316">
        <v>2</v>
      </c>
    </row>
    <row r="317" spans="1:2" x14ac:dyDescent="0.3">
      <c r="A317" s="5" t="s">
        <v>861</v>
      </c>
      <c r="B317">
        <v>1</v>
      </c>
    </row>
    <row r="318" spans="1:2" x14ac:dyDescent="0.3">
      <c r="A318" s="5" t="s">
        <v>1184</v>
      </c>
      <c r="B318">
        <v>1</v>
      </c>
    </row>
    <row r="319" spans="1:2" x14ac:dyDescent="0.3">
      <c r="A319" s="4" t="s">
        <v>58</v>
      </c>
      <c r="B319">
        <v>2</v>
      </c>
    </row>
    <row r="320" spans="1:2" x14ac:dyDescent="0.3">
      <c r="A320" s="5" t="s">
        <v>399</v>
      </c>
      <c r="B320">
        <v>1</v>
      </c>
    </row>
    <row r="321" spans="1:2" x14ac:dyDescent="0.3">
      <c r="A321" s="5" t="s">
        <v>115</v>
      </c>
      <c r="B321">
        <v>1</v>
      </c>
    </row>
    <row r="322" spans="1:2" x14ac:dyDescent="0.3">
      <c r="A322" s="4" t="s">
        <v>184</v>
      </c>
      <c r="B322">
        <v>2</v>
      </c>
    </row>
    <row r="323" spans="1:2" x14ac:dyDescent="0.3">
      <c r="A323" s="5" t="s">
        <v>131</v>
      </c>
      <c r="B323">
        <v>1</v>
      </c>
    </row>
    <row r="324" spans="1:2" x14ac:dyDescent="0.3">
      <c r="A324" s="5" t="s">
        <v>861</v>
      </c>
      <c r="B324">
        <v>1</v>
      </c>
    </row>
    <row r="325" spans="1:2" x14ac:dyDescent="0.3">
      <c r="A325" s="4" t="s">
        <v>423</v>
      </c>
      <c r="B325">
        <v>2</v>
      </c>
    </row>
    <row r="326" spans="1:2" x14ac:dyDescent="0.3">
      <c r="A326" s="5" t="s">
        <v>492</v>
      </c>
      <c r="B326">
        <v>1</v>
      </c>
    </row>
    <row r="327" spans="1:2" x14ac:dyDescent="0.3">
      <c r="A327" s="5" t="s">
        <v>1184</v>
      </c>
      <c r="B327">
        <v>1</v>
      </c>
    </row>
    <row r="328" spans="1:2" x14ac:dyDescent="0.3">
      <c r="A328" s="4" t="s">
        <v>221</v>
      </c>
      <c r="B328">
        <v>2</v>
      </c>
    </row>
    <row r="329" spans="1:2" x14ac:dyDescent="0.3">
      <c r="A329" s="5" t="s">
        <v>131</v>
      </c>
      <c r="B329">
        <v>1</v>
      </c>
    </row>
    <row r="330" spans="1:2" x14ac:dyDescent="0.3">
      <c r="A330" s="5" t="s">
        <v>861</v>
      </c>
      <c r="B330">
        <v>1</v>
      </c>
    </row>
    <row r="331" spans="1:2" x14ac:dyDescent="0.3">
      <c r="A331" s="4" t="s">
        <v>55</v>
      </c>
      <c r="B331">
        <v>2</v>
      </c>
    </row>
    <row r="332" spans="1:2" x14ac:dyDescent="0.3">
      <c r="A332" s="5" t="s">
        <v>492</v>
      </c>
      <c r="B332">
        <v>1</v>
      </c>
    </row>
    <row r="333" spans="1:2" x14ac:dyDescent="0.3">
      <c r="A333" s="5" t="s">
        <v>115</v>
      </c>
      <c r="B333">
        <v>1</v>
      </c>
    </row>
    <row r="334" spans="1:2" x14ac:dyDescent="0.3">
      <c r="A334" s="4" t="s">
        <v>1289</v>
      </c>
      <c r="B334">
        <v>2</v>
      </c>
    </row>
    <row r="335" spans="1:2" x14ac:dyDescent="0.3">
      <c r="A335" s="5" t="s">
        <v>492</v>
      </c>
      <c r="B335">
        <v>1</v>
      </c>
    </row>
    <row r="336" spans="1:2" x14ac:dyDescent="0.3">
      <c r="A336" s="5" t="s">
        <v>115</v>
      </c>
      <c r="B336">
        <v>1</v>
      </c>
    </row>
    <row r="337" spans="1:2" x14ac:dyDescent="0.3">
      <c r="A337" s="4" t="s">
        <v>6</v>
      </c>
      <c r="B337">
        <v>2</v>
      </c>
    </row>
    <row r="338" spans="1:2" x14ac:dyDescent="0.3">
      <c r="A338" s="5" t="s">
        <v>115</v>
      </c>
      <c r="B338">
        <v>1</v>
      </c>
    </row>
    <row r="339" spans="1:2" x14ac:dyDescent="0.3">
      <c r="A339" s="5" t="s">
        <v>541</v>
      </c>
      <c r="B339">
        <v>1</v>
      </c>
    </row>
    <row r="340" spans="1:2" x14ac:dyDescent="0.3">
      <c r="A340" s="4" t="s">
        <v>1406</v>
      </c>
      <c r="B340">
        <v>2</v>
      </c>
    </row>
    <row r="341" spans="1:2" x14ac:dyDescent="0.3">
      <c r="A341" s="5" t="s">
        <v>861</v>
      </c>
      <c r="B341">
        <v>1</v>
      </c>
    </row>
    <row r="342" spans="1:2" x14ac:dyDescent="0.3">
      <c r="A342" s="5" t="s">
        <v>969</v>
      </c>
      <c r="B342">
        <v>1</v>
      </c>
    </row>
    <row r="343" spans="1:2" x14ac:dyDescent="0.3">
      <c r="A343" s="4" t="s">
        <v>649</v>
      </c>
      <c r="B343">
        <v>2</v>
      </c>
    </row>
    <row r="344" spans="1:2" x14ac:dyDescent="0.3">
      <c r="A344" s="5" t="s">
        <v>746</v>
      </c>
      <c r="B344">
        <v>1</v>
      </c>
    </row>
    <row r="345" spans="1:2" x14ac:dyDescent="0.3">
      <c r="A345" s="5" t="s">
        <v>1383</v>
      </c>
      <c r="B345">
        <v>1</v>
      </c>
    </row>
    <row r="346" spans="1:2" x14ac:dyDescent="0.3">
      <c r="A346" s="4" t="s">
        <v>446</v>
      </c>
      <c r="B346">
        <v>2</v>
      </c>
    </row>
    <row r="347" spans="1:2" x14ac:dyDescent="0.3">
      <c r="A347" s="5" t="s">
        <v>492</v>
      </c>
      <c r="B347">
        <v>1</v>
      </c>
    </row>
    <row r="348" spans="1:2" x14ac:dyDescent="0.3">
      <c r="A348" s="5" t="s">
        <v>746</v>
      </c>
      <c r="B348">
        <v>1</v>
      </c>
    </row>
    <row r="349" spans="1:2" x14ac:dyDescent="0.3">
      <c r="A349" s="4" t="s">
        <v>675</v>
      </c>
      <c r="B349">
        <v>2</v>
      </c>
    </row>
    <row r="350" spans="1:2" x14ac:dyDescent="0.3">
      <c r="A350" s="5" t="s">
        <v>746</v>
      </c>
      <c r="B350">
        <v>1</v>
      </c>
    </row>
    <row r="351" spans="1:2" x14ac:dyDescent="0.3">
      <c r="A351" s="5" t="s">
        <v>1184</v>
      </c>
      <c r="B351">
        <v>1</v>
      </c>
    </row>
    <row r="352" spans="1:2" x14ac:dyDescent="0.3">
      <c r="A352" s="4" t="s">
        <v>168</v>
      </c>
      <c r="B352">
        <v>2</v>
      </c>
    </row>
    <row r="353" spans="1:2" x14ac:dyDescent="0.3">
      <c r="A353" s="5" t="s">
        <v>131</v>
      </c>
      <c r="B353">
        <v>1</v>
      </c>
    </row>
    <row r="354" spans="1:2" x14ac:dyDescent="0.3">
      <c r="A354" s="5" t="s">
        <v>1184</v>
      </c>
      <c r="B354">
        <v>1</v>
      </c>
    </row>
    <row r="355" spans="1:2" x14ac:dyDescent="0.3">
      <c r="A355" s="4" t="s">
        <v>527</v>
      </c>
      <c r="B355">
        <v>2</v>
      </c>
    </row>
    <row r="356" spans="1:2" x14ac:dyDescent="0.3">
      <c r="A356" s="5" t="s">
        <v>541</v>
      </c>
      <c r="B356">
        <v>1</v>
      </c>
    </row>
    <row r="357" spans="1:2" x14ac:dyDescent="0.3">
      <c r="A357" s="5" t="s">
        <v>969</v>
      </c>
      <c r="B357">
        <v>1</v>
      </c>
    </row>
    <row r="358" spans="1:2" x14ac:dyDescent="0.3">
      <c r="A358" s="4" t="s">
        <v>310</v>
      </c>
      <c r="B358">
        <v>2</v>
      </c>
    </row>
    <row r="359" spans="1:2" x14ac:dyDescent="0.3">
      <c r="A359" s="5" t="s">
        <v>390</v>
      </c>
      <c r="B359">
        <v>1</v>
      </c>
    </row>
    <row r="360" spans="1:2" x14ac:dyDescent="0.3">
      <c r="A360" s="5" t="s">
        <v>861</v>
      </c>
      <c r="B360">
        <v>1</v>
      </c>
    </row>
    <row r="361" spans="1:2" x14ac:dyDescent="0.3">
      <c r="A361" s="4" t="s">
        <v>163</v>
      </c>
      <c r="B361">
        <v>2</v>
      </c>
    </row>
    <row r="362" spans="1:2" x14ac:dyDescent="0.3">
      <c r="A362" s="5" t="s">
        <v>131</v>
      </c>
      <c r="B362">
        <v>1</v>
      </c>
    </row>
    <row r="363" spans="1:2" x14ac:dyDescent="0.3">
      <c r="A363" s="5" t="s">
        <v>861</v>
      </c>
      <c r="B363">
        <v>1</v>
      </c>
    </row>
    <row r="364" spans="1:2" x14ac:dyDescent="0.3">
      <c r="A364" s="4" t="s">
        <v>889</v>
      </c>
      <c r="B364">
        <v>2</v>
      </c>
    </row>
    <row r="365" spans="1:2" x14ac:dyDescent="0.3">
      <c r="A365" s="5" t="s">
        <v>969</v>
      </c>
      <c r="B365">
        <v>1</v>
      </c>
    </row>
    <row r="366" spans="1:2" x14ac:dyDescent="0.3">
      <c r="A366" s="5" t="s">
        <v>1184</v>
      </c>
      <c r="B366">
        <v>1</v>
      </c>
    </row>
    <row r="367" spans="1:2" x14ac:dyDescent="0.3">
      <c r="A367" s="4" t="s">
        <v>806</v>
      </c>
      <c r="B367">
        <v>2</v>
      </c>
    </row>
    <row r="368" spans="1:2" x14ac:dyDescent="0.3">
      <c r="A368" s="5" t="s">
        <v>861</v>
      </c>
      <c r="B368">
        <v>1</v>
      </c>
    </row>
    <row r="369" spans="1:2" x14ac:dyDescent="0.3">
      <c r="A369" s="5" t="s">
        <v>1262</v>
      </c>
      <c r="B369">
        <v>1</v>
      </c>
    </row>
    <row r="370" spans="1:2" x14ac:dyDescent="0.3">
      <c r="A370" s="4" t="s">
        <v>433</v>
      </c>
      <c r="B370">
        <v>2</v>
      </c>
    </row>
    <row r="371" spans="1:2" x14ac:dyDescent="0.3">
      <c r="A371" s="5" t="s">
        <v>492</v>
      </c>
      <c r="B371">
        <v>1</v>
      </c>
    </row>
    <row r="372" spans="1:2" x14ac:dyDescent="0.3">
      <c r="A372" s="5" t="s">
        <v>541</v>
      </c>
      <c r="B372">
        <v>1</v>
      </c>
    </row>
    <row r="373" spans="1:2" x14ac:dyDescent="0.3">
      <c r="A373" s="4" t="s">
        <v>1312</v>
      </c>
      <c r="B373">
        <v>1</v>
      </c>
    </row>
    <row r="374" spans="1:2" x14ac:dyDescent="0.3">
      <c r="A374" s="5" t="s">
        <v>1383</v>
      </c>
      <c r="B374">
        <v>1</v>
      </c>
    </row>
    <row r="375" spans="1:2" x14ac:dyDescent="0.3">
      <c r="A375" s="4" t="s">
        <v>1196</v>
      </c>
      <c r="B375">
        <v>1</v>
      </c>
    </row>
    <row r="376" spans="1:2" x14ac:dyDescent="0.3">
      <c r="A376" s="5" t="s">
        <v>1262</v>
      </c>
      <c r="B376">
        <v>1</v>
      </c>
    </row>
    <row r="377" spans="1:2" x14ac:dyDescent="0.3">
      <c r="A377" s="4" t="s">
        <v>371</v>
      </c>
      <c r="B377">
        <v>1</v>
      </c>
    </row>
    <row r="378" spans="1:2" x14ac:dyDescent="0.3">
      <c r="A378" s="5" t="s">
        <v>399</v>
      </c>
      <c r="B378">
        <v>1</v>
      </c>
    </row>
    <row r="379" spans="1:2" x14ac:dyDescent="0.3">
      <c r="A379" s="4" t="s">
        <v>1174</v>
      </c>
      <c r="B379">
        <v>1</v>
      </c>
    </row>
    <row r="380" spans="1:2" x14ac:dyDescent="0.3">
      <c r="A380" s="5" t="s">
        <v>1184</v>
      </c>
      <c r="B380">
        <v>1</v>
      </c>
    </row>
    <row r="381" spans="1:2" x14ac:dyDescent="0.3">
      <c r="A381" s="4" t="s">
        <v>1400</v>
      </c>
      <c r="B381">
        <v>1</v>
      </c>
    </row>
    <row r="382" spans="1:2" x14ac:dyDescent="0.3">
      <c r="A382" s="5" t="s">
        <v>541</v>
      </c>
      <c r="B382">
        <v>1</v>
      </c>
    </row>
    <row r="383" spans="1:2" x14ac:dyDescent="0.3">
      <c r="A383" s="4" t="s">
        <v>523</v>
      </c>
      <c r="B383">
        <v>1</v>
      </c>
    </row>
    <row r="384" spans="1:2" x14ac:dyDescent="0.3">
      <c r="A384" s="5" t="s">
        <v>541</v>
      </c>
      <c r="B384">
        <v>1</v>
      </c>
    </row>
    <row r="385" spans="1:2" x14ac:dyDescent="0.3">
      <c r="A385" s="4" t="s">
        <v>1213</v>
      </c>
      <c r="B385">
        <v>1</v>
      </c>
    </row>
    <row r="386" spans="1:2" x14ac:dyDescent="0.3">
      <c r="A386" s="5" t="s">
        <v>1262</v>
      </c>
      <c r="B386">
        <v>1</v>
      </c>
    </row>
    <row r="387" spans="1:2" x14ac:dyDescent="0.3">
      <c r="A387" s="4" t="s">
        <v>661</v>
      </c>
      <c r="B387">
        <v>1</v>
      </c>
    </row>
    <row r="388" spans="1:2" x14ac:dyDescent="0.3">
      <c r="A388" s="5" t="s">
        <v>746</v>
      </c>
      <c r="B388">
        <v>1</v>
      </c>
    </row>
    <row r="389" spans="1:2" x14ac:dyDescent="0.3">
      <c r="A389" s="4" t="s">
        <v>520</v>
      </c>
      <c r="B389">
        <v>1</v>
      </c>
    </row>
    <row r="390" spans="1:2" x14ac:dyDescent="0.3">
      <c r="A390" s="5" t="s">
        <v>541</v>
      </c>
      <c r="B390">
        <v>1</v>
      </c>
    </row>
    <row r="391" spans="1:2" x14ac:dyDescent="0.3">
      <c r="A391" s="4" t="s">
        <v>241</v>
      </c>
      <c r="B391">
        <v>1</v>
      </c>
    </row>
    <row r="392" spans="1:2" x14ac:dyDescent="0.3">
      <c r="A392" s="5" t="s">
        <v>131</v>
      </c>
      <c r="B392">
        <v>1</v>
      </c>
    </row>
    <row r="393" spans="1:2" x14ac:dyDescent="0.3">
      <c r="A393" s="4" t="s">
        <v>1388</v>
      </c>
      <c r="B393">
        <v>1</v>
      </c>
    </row>
    <row r="394" spans="1:2" x14ac:dyDescent="0.3">
      <c r="A394" s="5" t="s">
        <v>131</v>
      </c>
      <c r="B394">
        <v>1</v>
      </c>
    </row>
    <row r="395" spans="1:2" x14ac:dyDescent="0.3">
      <c r="A395" s="4" t="s">
        <v>511</v>
      </c>
      <c r="B395">
        <v>1</v>
      </c>
    </row>
    <row r="396" spans="1:2" x14ac:dyDescent="0.3">
      <c r="A396" s="5" t="s">
        <v>541</v>
      </c>
      <c r="B396">
        <v>1</v>
      </c>
    </row>
    <row r="397" spans="1:2" x14ac:dyDescent="0.3">
      <c r="A397" s="4" t="s">
        <v>1436</v>
      </c>
      <c r="B397">
        <v>1</v>
      </c>
    </row>
    <row r="398" spans="1:2" x14ac:dyDescent="0.3">
      <c r="A398" s="5" t="s">
        <v>1262</v>
      </c>
      <c r="B398">
        <v>1</v>
      </c>
    </row>
    <row r="399" spans="1:2" x14ac:dyDescent="0.3">
      <c r="A399" s="4" t="s">
        <v>1429</v>
      </c>
      <c r="B399">
        <v>1</v>
      </c>
    </row>
    <row r="400" spans="1:2" x14ac:dyDescent="0.3">
      <c r="A400" s="5" t="s">
        <v>1383</v>
      </c>
      <c r="B400">
        <v>1</v>
      </c>
    </row>
    <row r="401" spans="1:2" x14ac:dyDescent="0.3">
      <c r="A401" s="4" t="s">
        <v>1273</v>
      </c>
      <c r="B401">
        <v>1</v>
      </c>
    </row>
    <row r="402" spans="1:2" x14ac:dyDescent="0.3">
      <c r="A402" s="5" t="s">
        <v>1383</v>
      </c>
      <c r="B402">
        <v>1</v>
      </c>
    </row>
    <row r="403" spans="1:2" x14ac:dyDescent="0.3">
      <c r="A403" s="4" t="s">
        <v>1012</v>
      </c>
      <c r="B403">
        <v>1</v>
      </c>
    </row>
    <row r="404" spans="1:2" x14ac:dyDescent="0.3">
      <c r="A404" s="5" t="s">
        <v>1184</v>
      </c>
      <c r="B404">
        <v>1</v>
      </c>
    </row>
    <row r="405" spans="1:2" x14ac:dyDescent="0.3">
      <c r="A405" s="4" t="s">
        <v>424</v>
      </c>
      <c r="B405">
        <v>1</v>
      </c>
    </row>
    <row r="406" spans="1:2" x14ac:dyDescent="0.3">
      <c r="A406" s="5" t="s">
        <v>492</v>
      </c>
      <c r="B406">
        <v>1</v>
      </c>
    </row>
    <row r="407" spans="1:2" x14ac:dyDescent="0.3">
      <c r="A407" s="4" t="s">
        <v>1053</v>
      </c>
      <c r="B407">
        <v>1</v>
      </c>
    </row>
    <row r="408" spans="1:2" x14ac:dyDescent="0.3">
      <c r="A408" s="5" t="s">
        <v>1184</v>
      </c>
      <c r="B408">
        <v>1</v>
      </c>
    </row>
    <row r="409" spans="1:2" x14ac:dyDescent="0.3">
      <c r="A409" s="4" t="s">
        <v>1209</v>
      </c>
      <c r="B409">
        <v>1</v>
      </c>
    </row>
    <row r="410" spans="1:2" x14ac:dyDescent="0.3">
      <c r="A410" s="5" t="s">
        <v>1262</v>
      </c>
      <c r="B410">
        <v>1</v>
      </c>
    </row>
    <row r="411" spans="1:2" x14ac:dyDescent="0.3">
      <c r="A411" s="4" t="s">
        <v>1274</v>
      </c>
      <c r="B411">
        <v>1</v>
      </c>
    </row>
    <row r="412" spans="1:2" x14ac:dyDescent="0.3">
      <c r="A412" s="5" t="s">
        <v>1383</v>
      </c>
      <c r="B412">
        <v>1</v>
      </c>
    </row>
    <row r="413" spans="1:2" x14ac:dyDescent="0.3">
      <c r="A413" s="4" t="s">
        <v>600</v>
      </c>
      <c r="B413">
        <v>1</v>
      </c>
    </row>
    <row r="414" spans="1:2" x14ac:dyDescent="0.3">
      <c r="A414" s="5" t="s">
        <v>541</v>
      </c>
      <c r="B414">
        <v>1</v>
      </c>
    </row>
    <row r="415" spans="1:2" x14ac:dyDescent="0.3">
      <c r="A415" s="4" t="s">
        <v>1045</v>
      </c>
      <c r="B415">
        <v>1</v>
      </c>
    </row>
    <row r="416" spans="1:2" x14ac:dyDescent="0.3">
      <c r="A416" s="5" t="s">
        <v>1184</v>
      </c>
      <c r="B416">
        <v>1</v>
      </c>
    </row>
    <row r="417" spans="1:2" x14ac:dyDescent="0.3">
      <c r="A417" s="4" t="s">
        <v>287</v>
      </c>
      <c r="B417">
        <v>1</v>
      </c>
    </row>
    <row r="418" spans="1:2" x14ac:dyDescent="0.3">
      <c r="A418" s="5" t="s">
        <v>390</v>
      </c>
      <c r="B418">
        <v>1</v>
      </c>
    </row>
    <row r="419" spans="1:2" x14ac:dyDescent="0.3">
      <c r="A419" s="4" t="s">
        <v>17</v>
      </c>
      <c r="B419">
        <v>1</v>
      </c>
    </row>
    <row r="420" spans="1:2" x14ac:dyDescent="0.3">
      <c r="A420" s="5" t="s">
        <v>115</v>
      </c>
      <c r="B420">
        <v>1</v>
      </c>
    </row>
    <row r="421" spans="1:2" x14ac:dyDescent="0.3">
      <c r="A421" s="4" t="s">
        <v>427</v>
      </c>
      <c r="B421">
        <v>1</v>
      </c>
    </row>
    <row r="422" spans="1:2" x14ac:dyDescent="0.3">
      <c r="A422" s="5" t="s">
        <v>492</v>
      </c>
      <c r="B422">
        <v>1</v>
      </c>
    </row>
    <row r="423" spans="1:2" x14ac:dyDescent="0.3">
      <c r="A423" s="4" t="s">
        <v>876</v>
      </c>
      <c r="B423">
        <v>1</v>
      </c>
    </row>
    <row r="424" spans="1:2" x14ac:dyDescent="0.3">
      <c r="A424" s="5" t="s">
        <v>1184</v>
      </c>
      <c r="B424">
        <v>1</v>
      </c>
    </row>
    <row r="425" spans="1:2" x14ac:dyDescent="0.3">
      <c r="A425" s="4" t="s">
        <v>744</v>
      </c>
      <c r="B425">
        <v>1</v>
      </c>
    </row>
    <row r="426" spans="1:2" x14ac:dyDescent="0.3">
      <c r="A426" s="5" t="s">
        <v>746</v>
      </c>
      <c r="B426">
        <v>1</v>
      </c>
    </row>
    <row r="427" spans="1:2" x14ac:dyDescent="0.3">
      <c r="A427" s="4" t="s">
        <v>347</v>
      </c>
      <c r="B427">
        <v>1</v>
      </c>
    </row>
    <row r="428" spans="1:2" x14ac:dyDescent="0.3">
      <c r="A428" s="5" t="s">
        <v>399</v>
      </c>
      <c r="B428">
        <v>1</v>
      </c>
    </row>
    <row r="429" spans="1:2" x14ac:dyDescent="0.3">
      <c r="A429" s="4" t="s">
        <v>668</v>
      </c>
      <c r="B429">
        <v>1</v>
      </c>
    </row>
    <row r="430" spans="1:2" x14ac:dyDescent="0.3">
      <c r="A430" s="5" t="s">
        <v>746</v>
      </c>
      <c r="B430">
        <v>1</v>
      </c>
    </row>
    <row r="431" spans="1:2" x14ac:dyDescent="0.3">
      <c r="A431" s="4" t="s">
        <v>1405</v>
      </c>
      <c r="B431">
        <v>1</v>
      </c>
    </row>
    <row r="432" spans="1:2" x14ac:dyDescent="0.3">
      <c r="A432" s="5" t="s">
        <v>746</v>
      </c>
      <c r="B432">
        <v>1</v>
      </c>
    </row>
    <row r="433" spans="1:2" x14ac:dyDescent="0.3">
      <c r="A433" s="4" t="s">
        <v>1029</v>
      </c>
      <c r="B433">
        <v>1</v>
      </c>
    </row>
    <row r="434" spans="1:2" x14ac:dyDescent="0.3">
      <c r="A434" s="5" t="s">
        <v>1184</v>
      </c>
      <c r="B434">
        <v>1</v>
      </c>
    </row>
    <row r="435" spans="1:2" x14ac:dyDescent="0.3">
      <c r="A435" s="4" t="s">
        <v>1404</v>
      </c>
      <c r="B435">
        <v>1</v>
      </c>
    </row>
    <row r="436" spans="1:2" x14ac:dyDescent="0.3">
      <c r="A436" s="5" t="s">
        <v>746</v>
      </c>
      <c r="B436">
        <v>1</v>
      </c>
    </row>
    <row r="437" spans="1:2" x14ac:dyDescent="0.3">
      <c r="A437" s="4" t="s">
        <v>1267</v>
      </c>
      <c r="B437">
        <v>1</v>
      </c>
    </row>
    <row r="438" spans="1:2" x14ac:dyDescent="0.3">
      <c r="A438" s="5" t="s">
        <v>1383</v>
      </c>
      <c r="B438">
        <v>1</v>
      </c>
    </row>
    <row r="439" spans="1:2" x14ac:dyDescent="0.3">
      <c r="A439" s="4" t="s">
        <v>716</v>
      </c>
      <c r="B439">
        <v>1</v>
      </c>
    </row>
    <row r="440" spans="1:2" x14ac:dyDescent="0.3">
      <c r="A440" s="5" t="s">
        <v>746</v>
      </c>
      <c r="B440">
        <v>1</v>
      </c>
    </row>
    <row r="441" spans="1:2" x14ac:dyDescent="0.3">
      <c r="A441" s="4" t="s">
        <v>692</v>
      </c>
      <c r="B441">
        <v>1</v>
      </c>
    </row>
    <row r="442" spans="1:2" x14ac:dyDescent="0.3">
      <c r="A442" s="5" t="s">
        <v>746</v>
      </c>
      <c r="B442">
        <v>1</v>
      </c>
    </row>
    <row r="443" spans="1:2" x14ac:dyDescent="0.3">
      <c r="A443" s="4" t="s">
        <v>730</v>
      </c>
      <c r="B443">
        <v>1</v>
      </c>
    </row>
    <row r="444" spans="1:2" x14ac:dyDescent="0.3">
      <c r="A444" s="5" t="s">
        <v>746</v>
      </c>
      <c r="B444">
        <v>1</v>
      </c>
    </row>
    <row r="445" spans="1:2" x14ac:dyDescent="0.3">
      <c r="A445" s="4" t="s">
        <v>841</v>
      </c>
      <c r="B445">
        <v>1</v>
      </c>
    </row>
    <row r="446" spans="1:2" x14ac:dyDescent="0.3">
      <c r="A446" s="5" t="s">
        <v>861</v>
      </c>
      <c r="B446">
        <v>1</v>
      </c>
    </row>
    <row r="447" spans="1:2" x14ac:dyDescent="0.3">
      <c r="A447" s="4" t="s">
        <v>714</v>
      </c>
      <c r="B447">
        <v>1</v>
      </c>
    </row>
    <row r="448" spans="1:2" x14ac:dyDescent="0.3">
      <c r="A448" s="5" t="s">
        <v>746</v>
      </c>
      <c r="B448">
        <v>1</v>
      </c>
    </row>
    <row r="449" spans="1:2" x14ac:dyDescent="0.3">
      <c r="A449" s="4" t="s">
        <v>33</v>
      </c>
      <c r="B449">
        <v>1</v>
      </c>
    </row>
    <row r="450" spans="1:2" x14ac:dyDescent="0.3">
      <c r="A450" s="5" t="s">
        <v>115</v>
      </c>
      <c r="B450">
        <v>1</v>
      </c>
    </row>
    <row r="451" spans="1:2" x14ac:dyDescent="0.3">
      <c r="A451" s="4" t="s">
        <v>722</v>
      </c>
      <c r="B451">
        <v>1</v>
      </c>
    </row>
    <row r="452" spans="1:2" x14ac:dyDescent="0.3">
      <c r="A452" s="5" t="s">
        <v>746</v>
      </c>
      <c r="B452">
        <v>1</v>
      </c>
    </row>
    <row r="453" spans="1:2" x14ac:dyDescent="0.3">
      <c r="A453" s="4" t="s">
        <v>470</v>
      </c>
      <c r="B453">
        <v>1</v>
      </c>
    </row>
    <row r="454" spans="1:2" x14ac:dyDescent="0.3">
      <c r="A454" s="5" t="s">
        <v>492</v>
      </c>
      <c r="B454">
        <v>1</v>
      </c>
    </row>
    <row r="455" spans="1:2" x14ac:dyDescent="0.3">
      <c r="A455" s="4" t="s">
        <v>701</v>
      </c>
      <c r="B455">
        <v>1</v>
      </c>
    </row>
    <row r="456" spans="1:2" x14ac:dyDescent="0.3">
      <c r="A456" s="5" t="s">
        <v>746</v>
      </c>
      <c r="B456">
        <v>1</v>
      </c>
    </row>
    <row r="457" spans="1:2" x14ac:dyDescent="0.3">
      <c r="A457" s="4" t="s">
        <v>1403</v>
      </c>
      <c r="B457">
        <v>1</v>
      </c>
    </row>
    <row r="458" spans="1:2" x14ac:dyDescent="0.3">
      <c r="A458" s="5" t="s">
        <v>541</v>
      </c>
      <c r="B458">
        <v>1</v>
      </c>
    </row>
    <row r="459" spans="1:2" x14ac:dyDescent="0.3">
      <c r="A459" s="4" t="s">
        <v>718</v>
      </c>
      <c r="B459">
        <v>1</v>
      </c>
    </row>
    <row r="460" spans="1:2" x14ac:dyDescent="0.3">
      <c r="A460" s="5" t="s">
        <v>746</v>
      </c>
      <c r="B460">
        <v>1</v>
      </c>
    </row>
    <row r="461" spans="1:2" x14ac:dyDescent="0.3">
      <c r="A461" s="4" t="s">
        <v>1435</v>
      </c>
      <c r="B461">
        <v>1</v>
      </c>
    </row>
    <row r="462" spans="1:2" x14ac:dyDescent="0.3">
      <c r="A462" s="5" t="s">
        <v>1262</v>
      </c>
      <c r="B462">
        <v>1</v>
      </c>
    </row>
    <row r="463" spans="1:2" x14ac:dyDescent="0.3">
      <c r="A463" s="4" t="s">
        <v>728</v>
      </c>
      <c r="B463">
        <v>1</v>
      </c>
    </row>
    <row r="464" spans="1:2" x14ac:dyDescent="0.3">
      <c r="A464" s="5" t="s">
        <v>746</v>
      </c>
      <c r="B464">
        <v>1</v>
      </c>
    </row>
    <row r="465" spans="1:2" x14ac:dyDescent="0.3">
      <c r="A465" s="4" t="s">
        <v>1153</v>
      </c>
      <c r="B465">
        <v>1</v>
      </c>
    </row>
    <row r="466" spans="1:2" x14ac:dyDescent="0.3">
      <c r="A466" s="5" t="s">
        <v>1184</v>
      </c>
      <c r="B466">
        <v>1</v>
      </c>
    </row>
    <row r="467" spans="1:2" x14ac:dyDescent="0.3">
      <c r="A467" s="4" t="s">
        <v>703</v>
      </c>
      <c r="B467">
        <v>1</v>
      </c>
    </row>
    <row r="468" spans="1:2" x14ac:dyDescent="0.3">
      <c r="A468" s="5" t="s">
        <v>746</v>
      </c>
      <c r="B468">
        <v>1</v>
      </c>
    </row>
    <row r="469" spans="1:2" x14ac:dyDescent="0.3">
      <c r="A469" s="4" t="s">
        <v>1387</v>
      </c>
      <c r="B469">
        <v>1</v>
      </c>
    </row>
    <row r="470" spans="1:2" x14ac:dyDescent="0.3">
      <c r="A470" s="5" t="s">
        <v>131</v>
      </c>
      <c r="B470">
        <v>1</v>
      </c>
    </row>
    <row r="471" spans="1:2" x14ac:dyDescent="0.3">
      <c r="A471" s="4" t="s">
        <v>710</v>
      </c>
      <c r="B471">
        <v>1</v>
      </c>
    </row>
    <row r="472" spans="1:2" x14ac:dyDescent="0.3">
      <c r="A472" s="5" t="s">
        <v>746</v>
      </c>
      <c r="B472">
        <v>1</v>
      </c>
    </row>
    <row r="473" spans="1:2" x14ac:dyDescent="0.3">
      <c r="A473" s="4" t="s">
        <v>914</v>
      </c>
      <c r="B473">
        <v>1</v>
      </c>
    </row>
    <row r="474" spans="1:2" x14ac:dyDescent="0.3">
      <c r="A474" s="5" t="s">
        <v>969</v>
      </c>
      <c r="B474">
        <v>1</v>
      </c>
    </row>
    <row r="475" spans="1:2" x14ac:dyDescent="0.3">
      <c r="A475" s="4" t="s">
        <v>905</v>
      </c>
      <c r="B475">
        <v>1</v>
      </c>
    </row>
    <row r="476" spans="1:2" x14ac:dyDescent="0.3">
      <c r="A476" s="5" t="s">
        <v>969</v>
      </c>
      <c r="B476">
        <v>1</v>
      </c>
    </row>
    <row r="477" spans="1:2" x14ac:dyDescent="0.3">
      <c r="A477" s="4" t="s">
        <v>27</v>
      </c>
      <c r="B477">
        <v>1</v>
      </c>
    </row>
    <row r="478" spans="1:2" x14ac:dyDescent="0.3">
      <c r="A478" s="5" t="s">
        <v>115</v>
      </c>
      <c r="B478">
        <v>1</v>
      </c>
    </row>
    <row r="479" spans="1:2" x14ac:dyDescent="0.3">
      <c r="A479" s="4" t="s">
        <v>1294</v>
      </c>
      <c r="B479">
        <v>1</v>
      </c>
    </row>
    <row r="480" spans="1:2" x14ac:dyDescent="0.3">
      <c r="A480" s="5" t="s">
        <v>1383</v>
      </c>
      <c r="B480">
        <v>1</v>
      </c>
    </row>
    <row r="481" spans="1:2" x14ac:dyDescent="0.3">
      <c r="A481" s="4" t="s">
        <v>1040</v>
      </c>
      <c r="B481">
        <v>1</v>
      </c>
    </row>
    <row r="482" spans="1:2" x14ac:dyDescent="0.3">
      <c r="A482" s="5" t="s">
        <v>1184</v>
      </c>
      <c r="B482">
        <v>1</v>
      </c>
    </row>
    <row r="483" spans="1:2" x14ac:dyDescent="0.3">
      <c r="A483" s="4" t="s">
        <v>1024</v>
      </c>
      <c r="B483">
        <v>1</v>
      </c>
    </row>
    <row r="484" spans="1:2" x14ac:dyDescent="0.3">
      <c r="A484" s="5" t="s">
        <v>1184</v>
      </c>
      <c r="B484">
        <v>1</v>
      </c>
    </row>
    <row r="485" spans="1:2" x14ac:dyDescent="0.3">
      <c r="A485" s="4" t="s">
        <v>1442</v>
      </c>
      <c r="B485">
        <v>1</v>
      </c>
    </row>
    <row r="486" spans="1:2" x14ac:dyDescent="0.3">
      <c r="A486" s="5" t="s">
        <v>1262</v>
      </c>
      <c r="B486">
        <v>1</v>
      </c>
    </row>
    <row r="487" spans="1:2" x14ac:dyDescent="0.3">
      <c r="A487" s="4" t="s">
        <v>172</v>
      </c>
      <c r="B487">
        <v>1</v>
      </c>
    </row>
    <row r="488" spans="1:2" x14ac:dyDescent="0.3">
      <c r="A488" s="5" t="s">
        <v>131</v>
      </c>
      <c r="B488">
        <v>1</v>
      </c>
    </row>
    <row r="489" spans="1:2" x14ac:dyDescent="0.3">
      <c r="A489" s="4" t="s">
        <v>376</v>
      </c>
      <c r="B489">
        <v>1</v>
      </c>
    </row>
    <row r="490" spans="1:2" x14ac:dyDescent="0.3">
      <c r="A490" s="5" t="s">
        <v>399</v>
      </c>
      <c r="B490">
        <v>1</v>
      </c>
    </row>
    <row r="491" spans="1:2" x14ac:dyDescent="0.3">
      <c r="A491" s="4" t="s">
        <v>1199</v>
      </c>
      <c r="B491">
        <v>1</v>
      </c>
    </row>
    <row r="492" spans="1:2" x14ac:dyDescent="0.3">
      <c r="A492" s="5" t="s">
        <v>1262</v>
      </c>
      <c r="B492">
        <v>1</v>
      </c>
    </row>
    <row r="493" spans="1:2" x14ac:dyDescent="0.3">
      <c r="A493" s="4" t="s">
        <v>274</v>
      </c>
      <c r="B493">
        <v>1</v>
      </c>
    </row>
    <row r="494" spans="1:2" x14ac:dyDescent="0.3">
      <c r="A494" s="5" t="s">
        <v>390</v>
      </c>
      <c r="B494">
        <v>1</v>
      </c>
    </row>
    <row r="495" spans="1:2" x14ac:dyDescent="0.3">
      <c r="A495" s="4" t="s">
        <v>1216</v>
      </c>
      <c r="B495">
        <v>1</v>
      </c>
    </row>
    <row r="496" spans="1:2" x14ac:dyDescent="0.3">
      <c r="A496" s="5" t="s">
        <v>1262</v>
      </c>
      <c r="B496">
        <v>1</v>
      </c>
    </row>
    <row r="497" spans="1:2" x14ac:dyDescent="0.3">
      <c r="A497" s="4" t="s">
        <v>1205</v>
      </c>
      <c r="B497">
        <v>1</v>
      </c>
    </row>
    <row r="498" spans="1:2" x14ac:dyDescent="0.3">
      <c r="A498" s="5" t="s">
        <v>1262</v>
      </c>
      <c r="B498">
        <v>1</v>
      </c>
    </row>
    <row r="499" spans="1:2" x14ac:dyDescent="0.3">
      <c r="A499" s="4" t="s">
        <v>1356</v>
      </c>
      <c r="B499">
        <v>1</v>
      </c>
    </row>
    <row r="500" spans="1:2" x14ac:dyDescent="0.3">
      <c r="A500" s="5" t="s">
        <v>1383</v>
      </c>
      <c r="B500">
        <v>1</v>
      </c>
    </row>
    <row r="501" spans="1:2" x14ac:dyDescent="0.3">
      <c r="A501" s="4" t="s">
        <v>188</v>
      </c>
      <c r="B501">
        <v>1</v>
      </c>
    </row>
    <row r="502" spans="1:2" x14ac:dyDescent="0.3">
      <c r="A502" s="5" t="s">
        <v>131</v>
      </c>
      <c r="B502">
        <v>1</v>
      </c>
    </row>
    <row r="503" spans="1:2" x14ac:dyDescent="0.3">
      <c r="A503" s="4" t="s">
        <v>38</v>
      </c>
      <c r="B503">
        <v>1</v>
      </c>
    </row>
    <row r="504" spans="1:2" x14ac:dyDescent="0.3">
      <c r="A504" s="5" t="s">
        <v>115</v>
      </c>
      <c r="B504">
        <v>1</v>
      </c>
    </row>
    <row r="505" spans="1:2" x14ac:dyDescent="0.3">
      <c r="A505" s="4" t="s">
        <v>885</v>
      </c>
      <c r="B505">
        <v>1</v>
      </c>
    </row>
    <row r="506" spans="1:2" x14ac:dyDescent="0.3">
      <c r="A506" s="5" t="s">
        <v>969</v>
      </c>
      <c r="B506">
        <v>1</v>
      </c>
    </row>
    <row r="507" spans="1:2" x14ac:dyDescent="0.3">
      <c r="A507" s="4" t="s">
        <v>1094</v>
      </c>
      <c r="B507">
        <v>1</v>
      </c>
    </row>
    <row r="508" spans="1:2" x14ac:dyDescent="0.3">
      <c r="A508" s="5" t="s">
        <v>1184</v>
      </c>
      <c r="B508">
        <v>1</v>
      </c>
    </row>
    <row r="509" spans="1:2" x14ac:dyDescent="0.3">
      <c r="A509" s="4" t="s">
        <v>1270</v>
      </c>
      <c r="B509">
        <v>1</v>
      </c>
    </row>
    <row r="510" spans="1:2" x14ac:dyDescent="0.3">
      <c r="A510" s="5" t="s">
        <v>1383</v>
      </c>
      <c r="B510">
        <v>1</v>
      </c>
    </row>
    <row r="511" spans="1:2" x14ac:dyDescent="0.3">
      <c r="A511" s="4" t="s">
        <v>46</v>
      </c>
      <c r="B511">
        <v>1</v>
      </c>
    </row>
    <row r="512" spans="1:2" x14ac:dyDescent="0.3">
      <c r="A512" s="5" t="s">
        <v>115</v>
      </c>
      <c r="B512">
        <v>1</v>
      </c>
    </row>
    <row r="513" spans="1:2" x14ac:dyDescent="0.3">
      <c r="A513" s="4" t="s">
        <v>1058</v>
      </c>
      <c r="B513">
        <v>1</v>
      </c>
    </row>
    <row r="514" spans="1:2" x14ac:dyDescent="0.3">
      <c r="A514" s="5" t="s">
        <v>1184</v>
      </c>
      <c r="B514">
        <v>1</v>
      </c>
    </row>
    <row r="515" spans="1:2" x14ac:dyDescent="0.3">
      <c r="A515" s="4" t="s">
        <v>54</v>
      </c>
      <c r="B515">
        <v>1</v>
      </c>
    </row>
    <row r="516" spans="1:2" x14ac:dyDescent="0.3">
      <c r="A516" s="5" t="s">
        <v>115</v>
      </c>
      <c r="B516">
        <v>1</v>
      </c>
    </row>
    <row r="517" spans="1:2" x14ac:dyDescent="0.3">
      <c r="A517" s="4" t="s">
        <v>1304</v>
      </c>
      <c r="B517">
        <v>1</v>
      </c>
    </row>
    <row r="518" spans="1:2" x14ac:dyDescent="0.3">
      <c r="A518" s="5" t="s">
        <v>1383</v>
      </c>
      <c r="B518">
        <v>1</v>
      </c>
    </row>
    <row r="519" spans="1:2" x14ac:dyDescent="0.3">
      <c r="A519" s="4" t="s">
        <v>440</v>
      </c>
      <c r="B519">
        <v>1</v>
      </c>
    </row>
    <row r="520" spans="1:2" x14ac:dyDescent="0.3">
      <c r="A520" s="5" t="s">
        <v>492</v>
      </c>
      <c r="B520">
        <v>1</v>
      </c>
    </row>
    <row r="521" spans="1:2" x14ac:dyDescent="0.3">
      <c r="A521" s="4" t="s">
        <v>1466</v>
      </c>
      <c r="B521">
        <v>1</v>
      </c>
    </row>
    <row r="522" spans="1:2" x14ac:dyDescent="0.3">
      <c r="A522" s="5" t="s">
        <v>861</v>
      </c>
      <c r="B522">
        <v>1</v>
      </c>
    </row>
    <row r="523" spans="1:2" x14ac:dyDescent="0.3">
      <c r="A523" s="4" t="s">
        <v>1350</v>
      </c>
      <c r="B523">
        <v>1</v>
      </c>
    </row>
    <row r="524" spans="1:2" x14ac:dyDescent="0.3">
      <c r="A524" s="5" t="s">
        <v>1383</v>
      </c>
      <c r="B524">
        <v>1</v>
      </c>
    </row>
    <row r="525" spans="1:2" x14ac:dyDescent="0.3">
      <c r="A525" s="4" t="s">
        <v>566</v>
      </c>
      <c r="B525">
        <v>1</v>
      </c>
    </row>
    <row r="526" spans="1:2" x14ac:dyDescent="0.3">
      <c r="A526" s="5" t="s">
        <v>541</v>
      </c>
      <c r="B526">
        <v>1</v>
      </c>
    </row>
    <row r="527" spans="1:2" x14ac:dyDescent="0.3">
      <c r="A527" s="4" t="s">
        <v>838</v>
      </c>
      <c r="B527">
        <v>1</v>
      </c>
    </row>
    <row r="528" spans="1:2" x14ac:dyDescent="0.3">
      <c r="A528" s="5" t="s">
        <v>861</v>
      </c>
      <c r="B528">
        <v>1</v>
      </c>
    </row>
    <row r="529" spans="1:2" x14ac:dyDescent="0.3">
      <c r="A529" s="4" t="s">
        <v>859</v>
      </c>
      <c r="B529">
        <v>1</v>
      </c>
    </row>
    <row r="530" spans="1:2" x14ac:dyDescent="0.3">
      <c r="A530" s="5" t="s">
        <v>861</v>
      </c>
      <c r="B530">
        <v>1</v>
      </c>
    </row>
    <row r="531" spans="1:2" x14ac:dyDescent="0.3">
      <c r="A531" s="4" t="s">
        <v>843</v>
      </c>
      <c r="B531">
        <v>1</v>
      </c>
    </row>
    <row r="532" spans="1:2" x14ac:dyDescent="0.3">
      <c r="A532" s="5" t="s">
        <v>861</v>
      </c>
      <c r="B532">
        <v>1</v>
      </c>
    </row>
    <row r="533" spans="1:2" x14ac:dyDescent="0.3">
      <c r="A533" s="4" t="s">
        <v>1054</v>
      </c>
      <c r="B533">
        <v>1</v>
      </c>
    </row>
    <row r="534" spans="1:2" x14ac:dyDescent="0.3">
      <c r="A534" s="5" t="s">
        <v>1184</v>
      </c>
      <c r="B534">
        <v>1</v>
      </c>
    </row>
    <row r="535" spans="1:2" x14ac:dyDescent="0.3">
      <c r="A535" s="4" t="s">
        <v>1420</v>
      </c>
      <c r="B535">
        <v>1</v>
      </c>
    </row>
    <row r="536" spans="1:2" x14ac:dyDescent="0.3">
      <c r="A536" s="5" t="s">
        <v>1184</v>
      </c>
      <c r="B536">
        <v>1</v>
      </c>
    </row>
    <row r="537" spans="1:2" x14ac:dyDescent="0.3">
      <c r="A537" s="4" t="s">
        <v>68</v>
      </c>
      <c r="B537">
        <v>1</v>
      </c>
    </row>
    <row r="538" spans="1:2" x14ac:dyDescent="0.3">
      <c r="A538" s="5" t="s">
        <v>115</v>
      </c>
      <c r="B538">
        <v>1</v>
      </c>
    </row>
    <row r="539" spans="1:2" x14ac:dyDescent="0.3">
      <c r="A539" s="4" t="s">
        <v>536</v>
      </c>
      <c r="B539">
        <v>1</v>
      </c>
    </row>
    <row r="540" spans="1:2" x14ac:dyDescent="0.3">
      <c r="A540" s="5" t="s">
        <v>541</v>
      </c>
      <c r="B540">
        <v>1</v>
      </c>
    </row>
    <row r="541" spans="1:2" x14ac:dyDescent="0.3">
      <c r="A541" s="4" t="s">
        <v>315</v>
      </c>
      <c r="B541">
        <v>1</v>
      </c>
    </row>
    <row r="542" spans="1:2" x14ac:dyDescent="0.3">
      <c r="A542" s="5" t="s">
        <v>390</v>
      </c>
      <c r="B542">
        <v>1</v>
      </c>
    </row>
    <row r="543" spans="1:2" x14ac:dyDescent="0.3">
      <c r="A543" s="4" t="s">
        <v>529</v>
      </c>
      <c r="B543">
        <v>1</v>
      </c>
    </row>
    <row r="544" spans="1:2" x14ac:dyDescent="0.3">
      <c r="A544" s="5" t="s">
        <v>541</v>
      </c>
      <c r="B544">
        <v>1</v>
      </c>
    </row>
    <row r="545" spans="1:2" x14ac:dyDescent="0.3">
      <c r="A545" s="4" t="s">
        <v>1049</v>
      </c>
      <c r="B545">
        <v>1</v>
      </c>
    </row>
    <row r="546" spans="1:2" x14ac:dyDescent="0.3">
      <c r="A546" s="5" t="s">
        <v>1184</v>
      </c>
      <c r="B546">
        <v>1</v>
      </c>
    </row>
    <row r="547" spans="1:2" x14ac:dyDescent="0.3">
      <c r="A547" s="4" t="s">
        <v>336</v>
      </c>
      <c r="B547">
        <v>1</v>
      </c>
    </row>
    <row r="548" spans="1:2" x14ac:dyDescent="0.3">
      <c r="A548" s="5" t="s">
        <v>399</v>
      </c>
      <c r="B548">
        <v>1</v>
      </c>
    </row>
    <row r="549" spans="1:2" x14ac:dyDescent="0.3">
      <c r="A549" s="4" t="s">
        <v>622</v>
      </c>
      <c r="B549">
        <v>1</v>
      </c>
    </row>
    <row r="550" spans="1:2" x14ac:dyDescent="0.3">
      <c r="A550" s="5" t="s">
        <v>541</v>
      </c>
      <c r="B550">
        <v>1</v>
      </c>
    </row>
    <row r="551" spans="1:2" x14ac:dyDescent="0.3">
      <c r="A551" s="4" t="s">
        <v>800</v>
      </c>
      <c r="B551">
        <v>1</v>
      </c>
    </row>
    <row r="552" spans="1:2" x14ac:dyDescent="0.3">
      <c r="A552" s="5" t="s">
        <v>861</v>
      </c>
      <c r="B552">
        <v>1</v>
      </c>
    </row>
    <row r="553" spans="1:2" x14ac:dyDescent="0.3">
      <c r="A553" s="4" t="s">
        <v>1452</v>
      </c>
      <c r="B553">
        <v>1</v>
      </c>
    </row>
    <row r="554" spans="1:2" x14ac:dyDescent="0.3">
      <c r="A554" s="5" t="s">
        <v>861</v>
      </c>
      <c r="B554">
        <v>1</v>
      </c>
    </row>
    <row r="555" spans="1:2" x14ac:dyDescent="0.3">
      <c r="A555" s="4" t="s">
        <v>431</v>
      </c>
      <c r="B555">
        <v>1</v>
      </c>
    </row>
    <row r="556" spans="1:2" x14ac:dyDescent="0.3">
      <c r="A556" s="5" t="s">
        <v>492</v>
      </c>
      <c r="B556">
        <v>1</v>
      </c>
    </row>
    <row r="557" spans="1:2" x14ac:dyDescent="0.3">
      <c r="A557" s="4" t="s">
        <v>458</v>
      </c>
      <c r="B557">
        <v>1</v>
      </c>
    </row>
    <row r="558" spans="1:2" x14ac:dyDescent="0.3">
      <c r="A558" s="5" t="s">
        <v>492</v>
      </c>
      <c r="B558">
        <v>1</v>
      </c>
    </row>
    <row r="559" spans="1:2" x14ac:dyDescent="0.3">
      <c r="A559" s="4" t="s">
        <v>1330</v>
      </c>
      <c r="B559">
        <v>1</v>
      </c>
    </row>
    <row r="560" spans="1:2" x14ac:dyDescent="0.3">
      <c r="A560" s="5" t="s">
        <v>1383</v>
      </c>
      <c r="B560">
        <v>1</v>
      </c>
    </row>
    <row r="561" spans="1:2" x14ac:dyDescent="0.3">
      <c r="A561" s="4" t="s">
        <v>829</v>
      </c>
      <c r="B561">
        <v>1</v>
      </c>
    </row>
    <row r="562" spans="1:2" x14ac:dyDescent="0.3">
      <c r="A562" s="5" t="s">
        <v>861</v>
      </c>
      <c r="B562">
        <v>1</v>
      </c>
    </row>
    <row r="563" spans="1:2" x14ac:dyDescent="0.3">
      <c r="A563" s="4" t="s">
        <v>1037</v>
      </c>
      <c r="B563">
        <v>1</v>
      </c>
    </row>
    <row r="564" spans="1:2" x14ac:dyDescent="0.3">
      <c r="A564" s="5" t="s">
        <v>1184</v>
      </c>
      <c r="B564">
        <v>1</v>
      </c>
    </row>
    <row r="565" spans="1:2" x14ac:dyDescent="0.3">
      <c r="A565" s="4" t="s">
        <v>803</v>
      </c>
      <c r="B565">
        <v>1</v>
      </c>
    </row>
    <row r="566" spans="1:2" x14ac:dyDescent="0.3">
      <c r="A566" s="5" t="s">
        <v>861</v>
      </c>
      <c r="B566">
        <v>1</v>
      </c>
    </row>
    <row r="567" spans="1:2" x14ac:dyDescent="0.3">
      <c r="A567" s="4" t="s">
        <v>893</v>
      </c>
      <c r="B567">
        <v>1</v>
      </c>
    </row>
    <row r="568" spans="1:2" x14ac:dyDescent="0.3">
      <c r="A568" s="5" t="s">
        <v>969</v>
      </c>
      <c r="B568">
        <v>1</v>
      </c>
    </row>
    <row r="569" spans="1:2" x14ac:dyDescent="0.3">
      <c r="A569" s="4" t="s">
        <v>430</v>
      </c>
      <c r="B569">
        <v>1</v>
      </c>
    </row>
    <row r="570" spans="1:2" x14ac:dyDescent="0.3">
      <c r="A570" s="5" t="s">
        <v>492</v>
      </c>
      <c r="B570">
        <v>1</v>
      </c>
    </row>
    <row r="571" spans="1:2" x14ac:dyDescent="0.3">
      <c r="A571" s="4" t="s">
        <v>1419</v>
      </c>
      <c r="B571">
        <v>1</v>
      </c>
    </row>
    <row r="572" spans="1:2" x14ac:dyDescent="0.3">
      <c r="A572" s="5" t="s">
        <v>969</v>
      </c>
      <c r="B572">
        <v>1</v>
      </c>
    </row>
    <row r="573" spans="1:2" x14ac:dyDescent="0.3">
      <c r="A573" s="4" t="s">
        <v>223</v>
      </c>
      <c r="B573">
        <v>1</v>
      </c>
    </row>
    <row r="574" spans="1:2" x14ac:dyDescent="0.3">
      <c r="A574" s="5" t="s">
        <v>131</v>
      </c>
      <c r="B574">
        <v>1</v>
      </c>
    </row>
    <row r="575" spans="1:2" x14ac:dyDescent="0.3">
      <c r="A575" s="4" t="s">
        <v>1115</v>
      </c>
      <c r="B575">
        <v>1</v>
      </c>
    </row>
    <row r="576" spans="1:2" x14ac:dyDescent="0.3">
      <c r="A576" s="5" t="s">
        <v>1184</v>
      </c>
      <c r="B576">
        <v>1</v>
      </c>
    </row>
    <row r="577" spans="1:2" x14ac:dyDescent="0.3">
      <c r="A577" s="4" t="s">
        <v>1307</v>
      </c>
      <c r="B577">
        <v>1</v>
      </c>
    </row>
    <row r="578" spans="1:2" x14ac:dyDescent="0.3">
      <c r="A578" s="5" t="s">
        <v>1383</v>
      </c>
      <c r="B578">
        <v>1</v>
      </c>
    </row>
    <row r="579" spans="1:2" x14ac:dyDescent="0.3">
      <c r="A579" s="4" t="s">
        <v>1022</v>
      </c>
      <c r="B579">
        <v>1</v>
      </c>
    </row>
    <row r="580" spans="1:2" x14ac:dyDescent="0.3">
      <c r="A580" s="5" t="s">
        <v>1184</v>
      </c>
      <c r="B580">
        <v>1</v>
      </c>
    </row>
    <row r="581" spans="1:2" x14ac:dyDescent="0.3">
      <c r="A581" s="4" t="s">
        <v>1104</v>
      </c>
      <c r="B581">
        <v>1</v>
      </c>
    </row>
    <row r="582" spans="1:2" x14ac:dyDescent="0.3">
      <c r="A582" s="5" t="s">
        <v>1184</v>
      </c>
      <c r="B582">
        <v>1</v>
      </c>
    </row>
    <row r="583" spans="1:2" x14ac:dyDescent="0.3">
      <c r="A583" s="4" t="s">
        <v>303</v>
      </c>
      <c r="B583">
        <v>1</v>
      </c>
    </row>
    <row r="584" spans="1:2" x14ac:dyDescent="0.3">
      <c r="A584" s="5" t="s">
        <v>390</v>
      </c>
      <c r="B584">
        <v>1</v>
      </c>
    </row>
    <row r="585" spans="1:2" x14ac:dyDescent="0.3">
      <c r="A585" s="4" t="s">
        <v>354</v>
      </c>
      <c r="B585">
        <v>1</v>
      </c>
    </row>
    <row r="586" spans="1:2" x14ac:dyDescent="0.3">
      <c r="A586" s="5" t="s">
        <v>399</v>
      </c>
      <c r="B586">
        <v>1</v>
      </c>
    </row>
    <row r="587" spans="1:2" x14ac:dyDescent="0.3">
      <c r="A587" s="4" t="s">
        <v>967</v>
      </c>
      <c r="B587">
        <v>1</v>
      </c>
    </row>
    <row r="588" spans="1:2" x14ac:dyDescent="0.3">
      <c r="A588" s="5" t="s">
        <v>969</v>
      </c>
      <c r="B588">
        <v>1</v>
      </c>
    </row>
    <row r="589" spans="1:2" x14ac:dyDescent="0.3">
      <c r="A589" s="4" t="s">
        <v>552</v>
      </c>
      <c r="B589">
        <v>1</v>
      </c>
    </row>
    <row r="590" spans="1:2" x14ac:dyDescent="0.3">
      <c r="A590" s="5" t="s">
        <v>541</v>
      </c>
      <c r="B590">
        <v>1</v>
      </c>
    </row>
    <row r="591" spans="1:2" x14ac:dyDescent="0.3">
      <c r="A591" s="4" t="s">
        <v>924</v>
      </c>
      <c r="B591">
        <v>1</v>
      </c>
    </row>
    <row r="592" spans="1:2" x14ac:dyDescent="0.3">
      <c r="A592" s="5" t="s">
        <v>969</v>
      </c>
      <c r="B592">
        <v>1</v>
      </c>
    </row>
    <row r="593" spans="1:2" x14ac:dyDescent="0.3">
      <c r="A593" s="4" t="s">
        <v>21</v>
      </c>
      <c r="B593">
        <v>1</v>
      </c>
    </row>
    <row r="594" spans="1:2" x14ac:dyDescent="0.3">
      <c r="A594" s="5" t="s">
        <v>115</v>
      </c>
      <c r="B594">
        <v>1</v>
      </c>
    </row>
    <row r="595" spans="1:2" x14ac:dyDescent="0.3">
      <c r="A595" s="4" t="s">
        <v>322</v>
      </c>
      <c r="B595">
        <v>1</v>
      </c>
    </row>
    <row r="596" spans="1:2" x14ac:dyDescent="0.3">
      <c r="A596" s="5" t="s">
        <v>390</v>
      </c>
      <c r="B596">
        <v>1</v>
      </c>
    </row>
    <row r="597" spans="1:2" x14ac:dyDescent="0.3">
      <c r="A597" s="4" t="s">
        <v>382</v>
      </c>
      <c r="B597">
        <v>1</v>
      </c>
    </row>
    <row r="598" spans="1:2" x14ac:dyDescent="0.3">
      <c r="A598" s="5" t="s">
        <v>399</v>
      </c>
      <c r="B598">
        <v>1</v>
      </c>
    </row>
    <row r="599" spans="1:2" x14ac:dyDescent="0.3">
      <c r="A599" s="4" t="s">
        <v>1397</v>
      </c>
      <c r="B599">
        <v>1</v>
      </c>
    </row>
    <row r="600" spans="1:2" x14ac:dyDescent="0.3">
      <c r="A600" s="5" t="s">
        <v>492</v>
      </c>
      <c r="B600">
        <v>1</v>
      </c>
    </row>
    <row r="601" spans="1:2" x14ac:dyDescent="0.3">
      <c r="A601" s="4" t="s">
        <v>1444</v>
      </c>
      <c r="B601">
        <v>1</v>
      </c>
    </row>
    <row r="602" spans="1:2" x14ac:dyDescent="0.3">
      <c r="A602" s="5" t="s">
        <v>1262</v>
      </c>
      <c r="B602">
        <v>1</v>
      </c>
    </row>
    <row r="603" spans="1:2" x14ac:dyDescent="0.3">
      <c r="A603" s="4" t="s">
        <v>1344</v>
      </c>
      <c r="B603">
        <v>1</v>
      </c>
    </row>
    <row r="604" spans="1:2" x14ac:dyDescent="0.3">
      <c r="A604" s="5" t="s">
        <v>1383</v>
      </c>
      <c r="B604">
        <v>1</v>
      </c>
    </row>
    <row r="605" spans="1:2" x14ac:dyDescent="0.3">
      <c r="A605" s="4" t="s">
        <v>1447</v>
      </c>
      <c r="B605">
        <v>1</v>
      </c>
    </row>
    <row r="606" spans="1:2" x14ac:dyDescent="0.3">
      <c r="A606" s="5" t="s">
        <v>1262</v>
      </c>
      <c r="B606">
        <v>1</v>
      </c>
    </row>
    <row r="607" spans="1:2" x14ac:dyDescent="0.3">
      <c r="A607" s="4" t="s">
        <v>1278</v>
      </c>
      <c r="B607">
        <v>1</v>
      </c>
    </row>
    <row r="608" spans="1:2" x14ac:dyDescent="0.3">
      <c r="A608" s="5" t="s">
        <v>1383</v>
      </c>
      <c r="B608">
        <v>1</v>
      </c>
    </row>
    <row r="609" spans="1:2" x14ac:dyDescent="0.3">
      <c r="A609" s="4" t="s">
        <v>1443</v>
      </c>
      <c r="B609">
        <v>1</v>
      </c>
    </row>
    <row r="610" spans="1:2" x14ac:dyDescent="0.3">
      <c r="A610" s="5" t="s">
        <v>1262</v>
      </c>
      <c r="B610">
        <v>1</v>
      </c>
    </row>
    <row r="611" spans="1:2" x14ac:dyDescent="0.3">
      <c r="A611" s="4" t="s">
        <v>1378</v>
      </c>
      <c r="B611">
        <v>1</v>
      </c>
    </row>
    <row r="612" spans="1:2" x14ac:dyDescent="0.3">
      <c r="A612" s="5" t="s">
        <v>1383</v>
      </c>
      <c r="B612">
        <v>1</v>
      </c>
    </row>
    <row r="613" spans="1:2" x14ac:dyDescent="0.3">
      <c r="A613" s="4" t="s">
        <v>660</v>
      </c>
      <c r="B613">
        <v>1</v>
      </c>
    </row>
    <row r="614" spans="1:2" x14ac:dyDescent="0.3">
      <c r="A614" s="5" t="s">
        <v>746</v>
      </c>
      <c r="B614">
        <v>1</v>
      </c>
    </row>
    <row r="615" spans="1:2" x14ac:dyDescent="0.3">
      <c r="A615" s="4" t="s">
        <v>1320</v>
      </c>
      <c r="B615">
        <v>1</v>
      </c>
    </row>
    <row r="616" spans="1:2" x14ac:dyDescent="0.3">
      <c r="A616" s="5" t="s">
        <v>1383</v>
      </c>
      <c r="B616">
        <v>1</v>
      </c>
    </row>
    <row r="617" spans="1:2" x14ac:dyDescent="0.3">
      <c r="A617" s="4" t="s">
        <v>1313</v>
      </c>
      <c r="B617">
        <v>1</v>
      </c>
    </row>
    <row r="618" spans="1:2" x14ac:dyDescent="0.3">
      <c r="A618" s="5" t="s">
        <v>1383</v>
      </c>
      <c r="B618">
        <v>1</v>
      </c>
    </row>
    <row r="619" spans="1:2" x14ac:dyDescent="0.3">
      <c r="A619" s="4" t="s">
        <v>278</v>
      </c>
      <c r="B619">
        <v>1</v>
      </c>
    </row>
    <row r="620" spans="1:2" x14ac:dyDescent="0.3">
      <c r="A620" s="5" t="s">
        <v>390</v>
      </c>
      <c r="B620">
        <v>1</v>
      </c>
    </row>
    <row r="621" spans="1:2" x14ac:dyDescent="0.3">
      <c r="A621" s="4" t="s">
        <v>158</v>
      </c>
      <c r="B621">
        <v>1</v>
      </c>
    </row>
    <row r="622" spans="1:2" x14ac:dyDescent="0.3">
      <c r="A622" s="5" t="s">
        <v>131</v>
      </c>
      <c r="B622">
        <v>1</v>
      </c>
    </row>
    <row r="623" spans="1:2" x14ac:dyDescent="0.3">
      <c r="A623" s="4" t="s">
        <v>1385</v>
      </c>
      <c r="B623">
        <v>1</v>
      </c>
    </row>
    <row r="624" spans="1:2" x14ac:dyDescent="0.3">
      <c r="A624" s="5" t="s">
        <v>115</v>
      </c>
      <c r="B624">
        <v>1</v>
      </c>
    </row>
    <row r="625" spans="1:2" x14ac:dyDescent="0.3">
      <c r="A625" s="4" t="s">
        <v>448</v>
      </c>
      <c r="B625">
        <v>1</v>
      </c>
    </row>
    <row r="626" spans="1:2" x14ac:dyDescent="0.3">
      <c r="A626" s="5" t="s">
        <v>492</v>
      </c>
      <c r="B626">
        <v>1</v>
      </c>
    </row>
    <row r="627" spans="1:2" x14ac:dyDescent="0.3">
      <c r="A627" s="4" t="s">
        <v>426</v>
      </c>
      <c r="B627">
        <v>1</v>
      </c>
    </row>
    <row r="628" spans="1:2" x14ac:dyDescent="0.3">
      <c r="A628" s="5" t="s">
        <v>492</v>
      </c>
      <c r="B628">
        <v>1</v>
      </c>
    </row>
    <row r="629" spans="1:2" x14ac:dyDescent="0.3">
      <c r="A629" s="4" t="s">
        <v>9</v>
      </c>
      <c r="B629">
        <v>1</v>
      </c>
    </row>
    <row r="630" spans="1:2" x14ac:dyDescent="0.3">
      <c r="A630" s="5" t="s">
        <v>115</v>
      </c>
      <c r="B630">
        <v>1</v>
      </c>
    </row>
    <row r="631" spans="1:2" x14ac:dyDescent="0.3">
      <c r="A631" s="4" t="s">
        <v>388</v>
      </c>
      <c r="B631">
        <v>1</v>
      </c>
    </row>
    <row r="632" spans="1:2" x14ac:dyDescent="0.3">
      <c r="A632" s="5" t="s">
        <v>399</v>
      </c>
      <c r="B632">
        <v>1</v>
      </c>
    </row>
    <row r="633" spans="1:2" x14ac:dyDescent="0.3">
      <c r="A633" s="4" t="s">
        <v>654</v>
      </c>
      <c r="B633">
        <v>1</v>
      </c>
    </row>
    <row r="634" spans="1:2" x14ac:dyDescent="0.3">
      <c r="A634" s="5" t="s">
        <v>746</v>
      </c>
      <c r="B634">
        <v>1</v>
      </c>
    </row>
    <row r="635" spans="1:2" x14ac:dyDescent="0.3">
      <c r="A635" s="4" t="s">
        <v>1425</v>
      </c>
      <c r="B635">
        <v>1</v>
      </c>
    </row>
    <row r="636" spans="1:2" x14ac:dyDescent="0.3">
      <c r="A636" s="5" t="s">
        <v>1262</v>
      </c>
      <c r="B636">
        <v>1</v>
      </c>
    </row>
    <row r="637" spans="1:2" x14ac:dyDescent="0.3">
      <c r="A637" s="4" t="s">
        <v>696</v>
      </c>
      <c r="B637">
        <v>1</v>
      </c>
    </row>
    <row r="638" spans="1:2" x14ac:dyDescent="0.3">
      <c r="A638" s="5" t="s">
        <v>746</v>
      </c>
      <c r="B638">
        <v>1</v>
      </c>
    </row>
    <row r="639" spans="1:2" x14ac:dyDescent="0.3">
      <c r="A639" s="4" t="s">
        <v>1402</v>
      </c>
      <c r="B639">
        <v>1</v>
      </c>
    </row>
    <row r="640" spans="1:2" x14ac:dyDescent="0.3">
      <c r="A640" s="5" t="s">
        <v>541</v>
      </c>
      <c r="B640">
        <v>1</v>
      </c>
    </row>
    <row r="641" spans="1:2" x14ac:dyDescent="0.3">
      <c r="A641" s="4" t="s">
        <v>1204</v>
      </c>
      <c r="B641">
        <v>1</v>
      </c>
    </row>
    <row r="642" spans="1:2" x14ac:dyDescent="0.3">
      <c r="A642" s="5" t="s">
        <v>1262</v>
      </c>
      <c r="B642">
        <v>1</v>
      </c>
    </row>
    <row r="643" spans="1:2" x14ac:dyDescent="0.3">
      <c r="A643" s="4" t="s">
        <v>1299</v>
      </c>
      <c r="B643">
        <v>1</v>
      </c>
    </row>
    <row r="644" spans="1:2" x14ac:dyDescent="0.3">
      <c r="A644" s="5" t="s">
        <v>1383</v>
      </c>
      <c r="B644">
        <v>1</v>
      </c>
    </row>
    <row r="645" spans="1:2" x14ac:dyDescent="0.3">
      <c r="A645" s="4" t="s">
        <v>122</v>
      </c>
      <c r="B645">
        <v>1</v>
      </c>
    </row>
    <row r="646" spans="1:2" x14ac:dyDescent="0.3">
      <c r="A646" s="5" t="s">
        <v>115</v>
      </c>
      <c r="B646">
        <v>1</v>
      </c>
    </row>
    <row r="647" spans="1:2" x14ac:dyDescent="0.3">
      <c r="A647" s="4" t="s">
        <v>1027</v>
      </c>
      <c r="B647">
        <v>1</v>
      </c>
    </row>
    <row r="648" spans="1:2" x14ac:dyDescent="0.3">
      <c r="A648" s="5" t="s">
        <v>1184</v>
      </c>
      <c r="B648">
        <v>1</v>
      </c>
    </row>
    <row r="649" spans="1:2" x14ac:dyDescent="0.3">
      <c r="A649" s="4" t="s">
        <v>1346</v>
      </c>
      <c r="B649">
        <v>1</v>
      </c>
    </row>
    <row r="650" spans="1:2" x14ac:dyDescent="0.3">
      <c r="A650" s="5" t="s">
        <v>1383</v>
      </c>
      <c r="B650">
        <v>1</v>
      </c>
    </row>
    <row r="651" spans="1:2" x14ac:dyDescent="0.3">
      <c r="A651" s="4" t="s">
        <v>229</v>
      </c>
      <c r="B651">
        <v>1</v>
      </c>
    </row>
    <row r="652" spans="1:2" x14ac:dyDescent="0.3">
      <c r="A652" s="5" t="s">
        <v>131</v>
      </c>
      <c r="B652">
        <v>1</v>
      </c>
    </row>
    <row r="653" spans="1:2" x14ac:dyDescent="0.3">
      <c r="A653" s="4" t="s">
        <v>1004</v>
      </c>
      <c r="B653">
        <v>1</v>
      </c>
    </row>
    <row r="654" spans="1:2" x14ac:dyDescent="0.3">
      <c r="A654" s="5" t="s">
        <v>1184</v>
      </c>
      <c r="B654">
        <v>1</v>
      </c>
    </row>
    <row r="655" spans="1:2" x14ac:dyDescent="0.3">
      <c r="A655" s="4" t="s">
        <v>796</v>
      </c>
      <c r="B655">
        <v>1</v>
      </c>
    </row>
    <row r="656" spans="1:2" x14ac:dyDescent="0.3">
      <c r="A656" s="5" t="s">
        <v>861</v>
      </c>
      <c r="B656">
        <v>1</v>
      </c>
    </row>
    <row r="657" spans="1:2" x14ac:dyDescent="0.3">
      <c r="A657" s="4" t="s">
        <v>588</v>
      </c>
      <c r="B657">
        <v>1</v>
      </c>
    </row>
    <row r="658" spans="1:2" x14ac:dyDescent="0.3">
      <c r="A658" s="5" t="s">
        <v>541</v>
      </c>
      <c r="B658">
        <v>1</v>
      </c>
    </row>
    <row r="659" spans="1:2" x14ac:dyDescent="0.3">
      <c r="A659" s="4" t="s">
        <v>818</v>
      </c>
      <c r="B659">
        <v>1</v>
      </c>
    </row>
    <row r="660" spans="1:2" x14ac:dyDescent="0.3">
      <c r="A660" s="5" t="s">
        <v>861</v>
      </c>
      <c r="B660">
        <v>1</v>
      </c>
    </row>
    <row r="661" spans="1:2" x14ac:dyDescent="0.3">
      <c r="A661" s="4" t="s">
        <v>1102</v>
      </c>
      <c r="B661">
        <v>1</v>
      </c>
    </row>
    <row r="662" spans="1:2" x14ac:dyDescent="0.3">
      <c r="A662" s="5" t="s">
        <v>1184</v>
      </c>
      <c r="B662">
        <v>1</v>
      </c>
    </row>
    <row r="663" spans="1:2" x14ac:dyDescent="0.3">
      <c r="A663" s="4" t="s">
        <v>185</v>
      </c>
      <c r="B663">
        <v>1</v>
      </c>
    </row>
    <row r="664" spans="1:2" x14ac:dyDescent="0.3">
      <c r="A664" s="5" t="s">
        <v>131</v>
      </c>
      <c r="B664">
        <v>1</v>
      </c>
    </row>
    <row r="665" spans="1:2" x14ac:dyDescent="0.3">
      <c r="A665" s="4" t="s">
        <v>1342</v>
      </c>
      <c r="B665">
        <v>1</v>
      </c>
    </row>
    <row r="666" spans="1:2" x14ac:dyDescent="0.3">
      <c r="A666" s="5" t="s">
        <v>1383</v>
      </c>
      <c r="B666">
        <v>1</v>
      </c>
    </row>
    <row r="667" spans="1:2" x14ac:dyDescent="0.3">
      <c r="A667" s="4" t="s">
        <v>324</v>
      </c>
      <c r="B667">
        <v>1</v>
      </c>
    </row>
    <row r="668" spans="1:2" x14ac:dyDescent="0.3">
      <c r="A668" s="5" t="s">
        <v>390</v>
      </c>
      <c r="B668">
        <v>1</v>
      </c>
    </row>
    <row r="669" spans="1:2" x14ac:dyDescent="0.3">
      <c r="A669" s="4" t="s">
        <v>720</v>
      </c>
      <c r="B669">
        <v>1</v>
      </c>
    </row>
    <row r="670" spans="1:2" x14ac:dyDescent="0.3">
      <c r="A670" s="5" t="s">
        <v>746</v>
      </c>
      <c r="B670">
        <v>1</v>
      </c>
    </row>
    <row r="671" spans="1:2" x14ac:dyDescent="0.3">
      <c r="A671" s="4" t="s">
        <v>316</v>
      </c>
      <c r="B671">
        <v>1</v>
      </c>
    </row>
    <row r="672" spans="1:2" x14ac:dyDescent="0.3">
      <c r="A672" s="5" t="s">
        <v>390</v>
      </c>
      <c r="B672">
        <v>1</v>
      </c>
    </row>
    <row r="673" spans="1:2" x14ac:dyDescent="0.3">
      <c r="A673" s="4" t="s">
        <v>23</v>
      </c>
      <c r="B673">
        <v>1</v>
      </c>
    </row>
    <row r="674" spans="1:2" x14ac:dyDescent="0.3">
      <c r="A674" s="5" t="s">
        <v>115</v>
      </c>
      <c r="B674">
        <v>1</v>
      </c>
    </row>
    <row r="675" spans="1:2" x14ac:dyDescent="0.3">
      <c r="A675" s="4" t="s">
        <v>1089</v>
      </c>
      <c r="B675">
        <v>1</v>
      </c>
    </row>
    <row r="676" spans="1:2" x14ac:dyDescent="0.3">
      <c r="A676" s="5" t="s">
        <v>1184</v>
      </c>
      <c r="B676">
        <v>1</v>
      </c>
    </row>
    <row r="677" spans="1:2" x14ac:dyDescent="0.3">
      <c r="A677" s="4" t="s">
        <v>1469</v>
      </c>
      <c r="B677">
        <v>1</v>
      </c>
    </row>
    <row r="678" spans="1:2" x14ac:dyDescent="0.3">
      <c r="A678" s="5" t="s">
        <v>861</v>
      </c>
      <c r="B678">
        <v>1</v>
      </c>
    </row>
    <row r="679" spans="1:2" x14ac:dyDescent="0.3">
      <c r="A679" s="4" t="s">
        <v>345</v>
      </c>
      <c r="B679">
        <v>1</v>
      </c>
    </row>
    <row r="680" spans="1:2" x14ac:dyDescent="0.3">
      <c r="A680" s="5" t="s">
        <v>399</v>
      </c>
      <c r="B680">
        <v>1</v>
      </c>
    </row>
    <row r="681" spans="1:2" x14ac:dyDescent="0.3">
      <c r="A681" s="4" t="s">
        <v>3</v>
      </c>
      <c r="B681">
        <v>1</v>
      </c>
    </row>
    <row r="682" spans="1:2" x14ac:dyDescent="0.3">
      <c r="A682" s="5" t="s">
        <v>115</v>
      </c>
      <c r="B682">
        <v>1</v>
      </c>
    </row>
    <row r="683" spans="1:2" x14ac:dyDescent="0.3">
      <c r="A683" s="4" t="s">
        <v>1393</v>
      </c>
      <c r="B683">
        <v>1</v>
      </c>
    </row>
    <row r="684" spans="1:2" x14ac:dyDescent="0.3">
      <c r="A684" s="5" t="s">
        <v>399</v>
      </c>
      <c r="B684">
        <v>1</v>
      </c>
    </row>
    <row r="685" spans="1:2" x14ac:dyDescent="0.3">
      <c r="A685" s="4" t="s">
        <v>1178</v>
      </c>
      <c r="B685">
        <v>1</v>
      </c>
    </row>
    <row r="686" spans="1:2" x14ac:dyDescent="0.3">
      <c r="A686" s="5" t="s">
        <v>1184</v>
      </c>
      <c r="B686">
        <v>1</v>
      </c>
    </row>
    <row r="687" spans="1:2" x14ac:dyDescent="0.3">
      <c r="A687" s="4" t="s">
        <v>1394</v>
      </c>
      <c r="B687">
        <v>1</v>
      </c>
    </row>
    <row r="688" spans="1:2" x14ac:dyDescent="0.3">
      <c r="A688" s="5" t="s">
        <v>399</v>
      </c>
      <c r="B688">
        <v>1</v>
      </c>
    </row>
    <row r="689" spans="1:2" x14ac:dyDescent="0.3">
      <c r="A689" s="4" t="s">
        <v>568</v>
      </c>
      <c r="B689">
        <v>1</v>
      </c>
    </row>
    <row r="690" spans="1:2" x14ac:dyDescent="0.3">
      <c r="A690" s="5" t="s">
        <v>541</v>
      </c>
      <c r="B690">
        <v>1</v>
      </c>
    </row>
    <row r="691" spans="1:2" x14ac:dyDescent="0.3">
      <c r="A691" s="4" t="s">
        <v>136</v>
      </c>
      <c r="B691">
        <v>1</v>
      </c>
    </row>
    <row r="692" spans="1:2" x14ac:dyDescent="0.3">
      <c r="A692" s="5" t="s">
        <v>861</v>
      </c>
      <c r="B692">
        <v>1</v>
      </c>
    </row>
    <row r="693" spans="1:2" x14ac:dyDescent="0.3">
      <c r="A693" s="4" t="s">
        <v>1023</v>
      </c>
      <c r="B693">
        <v>1</v>
      </c>
    </row>
    <row r="694" spans="1:2" x14ac:dyDescent="0.3">
      <c r="A694" s="5" t="s">
        <v>1184</v>
      </c>
      <c r="B694">
        <v>1</v>
      </c>
    </row>
    <row r="695" spans="1:2" x14ac:dyDescent="0.3">
      <c r="A695" s="4" t="s">
        <v>42</v>
      </c>
      <c r="B695">
        <v>1</v>
      </c>
    </row>
    <row r="696" spans="1:2" x14ac:dyDescent="0.3">
      <c r="A696" s="5" t="s">
        <v>115</v>
      </c>
      <c r="B696">
        <v>1</v>
      </c>
    </row>
    <row r="697" spans="1:2" x14ac:dyDescent="0.3">
      <c r="A697" s="4" t="s">
        <v>1319</v>
      </c>
      <c r="B697">
        <v>1</v>
      </c>
    </row>
    <row r="698" spans="1:2" x14ac:dyDescent="0.3">
      <c r="A698" s="5" t="s">
        <v>1383</v>
      </c>
      <c r="B698">
        <v>1</v>
      </c>
    </row>
    <row r="699" spans="1:2" x14ac:dyDescent="0.3">
      <c r="A699" s="4" t="s">
        <v>533</v>
      </c>
      <c r="B699">
        <v>1</v>
      </c>
    </row>
    <row r="700" spans="1:2" x14ac:dyDescent="0.3">
      <c r="A700" s="5" t="s">
        <v>541</v>
      </c>
      <c r="B700">
        <v>1</v>
      </c>
    </row>
    <row r="701" spans="1:2" x14ac:dyDescent="0.3">
      <c r="A701" s="4" t="s">
        <v>1142</v>
      </c>
      <c r="B701">
        <v>1</v>
      </c>
    </row>
    <row r="702" spans="1:2" x14ac:dyDescent="0.3">
      <c r="A702" s="5" t="s">
        <v>1184</v>
      </c>
      <c r="B702">
        <v>1</v>
      </c>
    </row>
    <row r="703" spans="1:2" x14ac:dyDescent="0.3">
      <c r="A703" s="4" t="s">
        <v>667</v>
      </c>
      <c r="B703">
        <v>1</v>
      </c>
    </row>
    <row r="704" spans="1:2" x14ac:dyDescent="0.3">
      <c r="A704" s="5" t="s">
        <v>746</v>
      </c>
      <c r="B704">
        <v>1</v>
      </c>
    </row>
    <row r="705" spans="1:2" x14ac:dyDescent="0.3">
      <c r="A705" s="4" t="s">
        <v>921</v>
      </c>
      <c r="B705">
        <v>1</v>
      </c>
    </row>
    <row r="706" spans="1:2" x14ac:dyDescent="0.3">
      <c r="A706" s="5" t="s">
        <v>969</v>
      </c>
      <c r="B706">
        <v>1</v>
      </c>
    </row>
    <row r="707" spans="1:2" x14ac:dyDescent="0.3">
      <c r="A707" s="4" t="s">
        <v>1386</v>
      </c>
      <c r="B707">
        <v>1</v>
      </c>
    </row>
    <row r="708" spans="1:2" x14ac:dyDescent="0.3">
      <c r="A708" s="5" t="s">
        <v>115</v>
      </c>
      <c r="B708">
        <v>1</v>
      </c>
    </row>
    <row r="709" spans="1:2" x14ac:dyDescent="0.3">
      <c r="A709" s="4" t="s">
        <v>1375</v>
      </c>
      <c r="B709">
        <v>1</v>
      </c>
    </row>
    <row r="710" spans="1:2" x14ac:dyDescent="0.3">
      <c r="A710" s="5" t="s">
        <v>1383</v>
      </c>
      <c r="B710">
        <v>1</v>
      </c>
    </row>
    <row r="711" spans="1:2" x14ac:dyDescent="0.3">
      <c r="A711" s="4" t="s">
        <v>1211</v>
      </c>
      <c r="B711">
        <v>1</v>
      </c>
    </row>
    <row r="712" spans="1:2" x14ac:dyDescent="0.3">
      <c r="A712" s="5" t="s">
        <v>1262</v>
      </c>
      <c r="B712">
        <v>1</v>
      </c>
    </row>
    <row r="713" spans="1:2" x14ac:dyDescent="0.3">
      <c r="A713" s="4" t="s">
        <v>1169</v>
      </c>
      <c r="B713">
        <v>1</v>
      </c>
    </row>
    <row r="714" spans="1:2" x14ac:dyDescent="0.3">
      <c r="A714" s="5" t="s">
        <v>1184</v>
      </c>
      <c r="B714">
        <v>1</v>
      </c>
    </row>
    <row r="715" spans="1:2" x14ac:dyDescent="0.3">
      <c r="A715" s="4" t="s">
        <v>687</v>
      </c>
      <c r="B715">
        <v>1</v>
      </c>
    </row>
    <row r="716" spans="1:2" x14ac:dyDescent="0.3">
      <c r="A716" s="5" t="s">
        <v>746</v>
      </c>
      <c r="B716">
        <v>1</v>
      </c>
    </row>
    <row r="717" spans="1:2" x14ac:dyDescent="0.3">
      <c r="A717" s="4" t="s">
        <v>1424</v>
      </c>
      <c r="B717">
        <v>1</v>
      </c>
    </row>
    <row r="718" spans="1:2" x14ac:dyDescent="0.3">
      <c r="A718" s="5" t="s">
        <v>1262</v>
      </c>
      <c r="B718">
        <v>1</v>
      </c>
    </row>
    <row r="719" spans="1:2" x14ac:dyDescent="0.3">
      <c r="A719" s="4" t="s">
        <v>257</v>
      </c>
      <c r="B719">
        <v>1</v>
      </c>
    </row>
    <row r="720" spans="1:2" x14ac:dyDescent="0.3">
      <c r="A720" s="5" t="s">
        <v>390</v>
      </c>
      <c r="B720">
        <v>1</v>
      </c>
    </row>
    <row r="721" spans="1:2" x14ac:dyDescent="0.3">
      <c r="A721" s="4" t="s">
        <v>43</v>
      </c>
      <c r="B721">
        <v>1</v>
      </c>
    </row>
    <row r="722" spans="1:2" x14ac:dyDescent="0.3">
      <c r="A722" s="5" t="s">
        <v>115</v>
      </c>
      <c r="B722">
        <v>1</v>
      </c>
    </row>
    <row r="723" spans="1:2" x14ac:dyDescent="0.3">
      <c r="A723" s="4" t="s">
        <v>1109</v>
      </c>
      <c r="B723">
        <v>1</v>
      </c>
    </row>
    <row r="724" spans="1:2" x14ac:dyDescent="0.3">
      <c r="A724" s="5" t="s">
        <v>1184</v>
      </c>
      <c r="B724">
        <v>1</v>
      </c>
    </row>
    <row r="725" spans="1:2" x14ac:dyDescent="0.3">
      <c r="A725" s="4" t="s">
        <v>66</v>
      </c>
      <c r="B725">
        <v>1</v>
      </c>
    </row>
    <row r="726" spans="1:2" x14ac:dyDescent="0.3">
      <c r="A726" s="5" t="s">
        <v>115</v>
      </c>
      <c r="B726">
        <v>1</v>
      </c>
    </row>
    <row r="727" spans="1:2" x14ac:dyDescent="0.3">
      <c r="A727" s="4" t="s">
        <v>899</v>
      </c>
      <c r="B727">
        <v>1</v>
      </c>
    </row>
    <row r="728" spans="1:2" x14ac:dyDescent="0.3">
      <c r="A728" s="5" t="s">
        <v>969</v>
      </c>
      <c r="B728">
        <v>1</v>
      </c>
    </row>
    <row r="729" spans="1:2" x14ac:dyDescent="0.3">
      <c r="A729" s="4" t="s">
        <v>558</v>
      </c>
      <c r="B729">
        <v>1</v>
      </c>
    </row>
    <row r="730" spans="1:2" x14ac:dyDescent="0.3">
      <c r="A730" s="5" t="s">
        <v>541</v>
      </c>
      <c r="B730">
        <v>1</v>
      </c>
    </row>
    <row r="731" spans="1:2" x14ac:dyDescent="0.3">
      <c r="A731" s="4" t="s">
        <v>910</v>
      </c>
      <c r="B731">
        <v>1</v>
      </c>
    </row>
    <row r="732" spans="1:2" x14ac:dyDescent="0.3">
      <c r="A732" s="5" t="s">
        <v>969</v>
      </c>
      <c r="B732">
        <v>1</v>
      </c>
    </row>
    <row r="733" spans="1:2" x14ac:dyDescent="0.3">
      <c r="A733" s="4" t="s">
        <v>478</v>
      </c>
      <c r="B733">
        <v>1</v>
      </c>
    </row>
    <row r="734" spans="1:2" x14ac:dyDescent="0.3">
      <c r="A734" s="5" t="s">
        <v>492</v>
      </c>
      <c r="B734">
        <v>1</v>
      </c>
    </row>
    <row r="735" spans="1:2" x14ac:dyDescent="0.3">
      <c r="A735" s="4" t="s">
        <v>680</v>
      </c>
      <c r="B735">
        <v>1</v>
      </c>
    </row>
    <row r="736" spans="1:2" x14ac:dyDescent="0.3">
      <c r="A736" s="5" t="s">
        <v>746</v>
      </c>
      <c r="B736">
        <v>1</v>
      </c>
    </row>
    <row r="737" spans="1:2" x14ac:dyDescent="0.3">
      <c r="A737" s="4" t="s">
        <v>705</v>
      </c>
      <c r="B737">
        <v>1</v>
      </c>
    </row>
    <row r="738" spans="1:2" x14ac:dyDescent="0.3">
      <c r="A738" s="5" t="s">
        <v>746</v>
      </c>
      <c r="B738">
        <v>1</v>
      </c>
    </row>
    <row r="739" spans="1:2" x14ac:dyDescent="0.3">
      <c r="A739" s="4" t="s">
        <v>1371</v>
      </c>
      <c r="B739">
        <v>1</v>
      </c>
    </row>
    <row r="740" spans="1:2" x14ac:dyDescent="0.3">
      <c r="A740" s="5" t="s">
        <v>1383</v>
      </c>
      <c r="B740">
        <v>1</v>
      </c>
    </row>
    <row r="741" spans="1:2" x14ac:dyDescent="0.3">
      <c r="A741" s="4" t="s">
        <v>1409</v>
      </c>
      <c r="B741">
        <v>1</v>
      </c>
    </row>
    <row r="742" spans="1:2" x14ac:dyDescent="0.3">
      <c r="A742" s="5" t="s">
        <v>969</v>
      </c>
      <c r="B742">
        <v>1</v>
      </c>
    </row>
    <row r="743" spans="1:2" x14ac:dyDescent="0.3">
      <c r="A743" s="4" t="s">
        <v>239</v>
      </c>
      <c r="B743">
        <v>1</v>
      </c>
    </row>
    <row r="744" spans="1:2" x14ac:dyDescent="0.3">
      <c r="A744" s="5" t="s">
        <v>131</v>
      </c>
      <c r="B744">
        <v>1</v>
      </c>
    </row>
    <row r="745" spans="1:2" x14ac:dyDescent="0.3">
      <c r="A745" s="4" t="s">
        <v>1224</v>
      </c>
      <c r="B745">
        <v>1</v>
      </c>
    </row>
    <row r="746" spans="1:2" x14ac:dyDescent="0.3">
      <c r="A746" s="5" t="s">
        <v>1262</v>
      </c>
      <c r="B746">
        <v>1</v>
      </c>
    </row>
    <row r="747" spans="1:2" x14ac:dyDescent="0.3">
      <c r="A747" s="4" t="s">
        <v>152</v>
      </c>
      <c r="B747">
        <v>1</v>
      </c>
    </row>
    <row r="748" spans="1:2" x14ac:dyDescent="0.3">
      <c r="A748" s="5" t="s">
        <v>131</v>
      </c>
      <c r="B748">
        <v>1</v>
      </c>
    </row>
    <row r="749" spans="1:2" x14ac:dyDescent="0.3">
      <c r="A749" s="4" t="s">
        <v>40</v>
      </c>
      <c r="B749">
        <v>1</v>
      </c>
    </row>
    <row r="750" spans="1:2" x14ac:dyDescent="0.3">
      <c r="A750" s="5" t="s">
        <v>115</v>
      </c>
      <c r="B750">
        <v>1</v>
      </c>
    </row>
    <row r="751" spans="1:2" x14ac:dyDescent="0.3">
      <c r="A751" s="4" t="s">
        <v>699</v>
      </c>
      <c r="B751">
        <v>1</v>
      </c>
    </row>
    <row r="752" spans="1:2" x14ac:dyDescent="0.3">
      <c r="A752" s="5" t="s">
        <v>746</v>
      </c>
      <c r="B752">
        <v>1</v>
      </c>
    </row>
    <row r="753" spans="1:2" x14ac:dyDescent="0.3">
      <c r="A753" s="4" t="s">
        <v>826</v>
      </c>
      <c r="B753">
        <v>1</v>
      </c>
    </row>
    <row r="754" spans="1:2" x14ac:dyDescent="0.3">
      <c r="A754" s="5" t="s">
        <v>861</v>
      </c>
      <c r="B754">
        <v>1</v>
      </c>
    </row>
    <row r="755" spans="1:2" x14ac:dyDescent="0.3">
      <c r="A755" s="4" t="s">
        <v>570</v>
      </c>
      <c r="B755">
        <v>1</v>
      </c>
    </row>
    <row r="756" spans="1:2" x14ac:dyDescent="0.3">
      <c r="A756" s="5" t="s">
        <v>541</v>
      </c>
      <c r="B756">
        <v>1</v>
      </c>
    </row>
    <row r="757" spans="1:2" x14ac:dyDescent="0.3">
      <c r="A757" s="4" t="s">
        <v>1124</v>
      </c>
      <c r="B757">
        <v>1</v>
      </c>
    </row>
    <row r="758" spans="1:2" x14ac:dyDescent="0.3">
      <c r="A758" s="5" t="s">
        <v>1184</v>
      </c>
      <c r="B758">
        <v>1</v>
      </c>
    </row>
    <row r="759" spans="1:2" x14ac:dyDescent="0.3">
      <c r="A759" s="4" t="s">
        <v>560</v>
      </c>
      <c r="B759">
        <v>1</v>
      </c>
    </row>
    <row r="760" spans="1:2" x14ac:dyDescent="0.3">
      <c r="A760" s="5" t="s">
        <v>541</v>
      </c>
      <c r="B760">
        <v>1</v>
      </c>
    </row>
    <row r="761" spans="1:2" x14ac:dyDescent="0.3">
      <c r="A761" s="4" t="s">
        <v>919</v>
      </c>
      <c r="B761">
        <v>1</v>
      </c>
    </row>
    <row r="762" spans="1:2" x14ac:dyDescent="0.3">
      <c r="A762" s="5" t="s">
        <v>969</v>
      </c>
      <c r="B762">
        <v>1</v>
      </c>
    </row>
    <row r="763" spans="1:2" x14ac:dyDescent="0.3">
      <c r="A763" s="4" t="s">
        <v>834</v>
      </c>
      <c r="B763">
        <v>1</v>
      </c>
    </row>
    <row r="764" spans="1:2" x14ac:dyDescent="0.3">
      <c r="A764" s="5" t="s">
        <v>861</v>
      </c>
      <c r="B764">
        <v>1</v>
      </c>
    </row>
    <row r="765" spans="1:2" x14ac:dyDescent="0.3">
      <c r="A765" s="4" t="s">
        <v>309</v>
      </c>
      <c r="B765">
        <v>1</v>
      </c>
    </row>
    <row r="766" spans="1:2" x14ac:dyDescent="0.3">
      <c r="A766" s="5" t="s">
        <v>390</v>
      </c>
      <c r="B766">
        <v>1</v>
      </c>
    </row>
    <row r="767" spans="1:2" x14ac:dyDescent="0.3">
      <c r="A767" s="4" t="s">
        <v>698</v>
      </c>
      <c r="B767">
        <v>1</v>
      </c>
    </row>
    <row r="768" spans="1:2" x14ac:dyDescent="0.3">
      <c r="A768" s="5" t="s">
        <v>746</v>
      </c>
      <c r="B768">
        <v>1</v>
      </c>
    </row>
    <row r="769" spans="1:2" x14ac:dyDescent="0.3">
      <c r="A769" s="4" t="s">
        <v>12</v>
      </c>
      <c r="B769">
        <v>1</v>
      </c>
    </row>
    <row r="770" spans="1:2" x14ac:dyDescent="0.3">
      <c r="A770" s="5" t="s">
        <v>115</v>
      </c>
      <c r="B770">
        <v>1</v>
      </c>
    </row>
    <row r="771" spans="1:2" x14ac:dyDescent="0.3">
      <c r="A771" s="4" t="s">
        <v>657</v>
      </c>
      <c r="B771">
        <v>1</v>
      </c>
    </row>
    <row r="772" spans="1:2" x14ac:dyDescent="0.3">
      <c r="A772" s="5" t="s">
        <v>746</v>
      </c>
      <c r="B772">
        <v>1</v>
      </c>
    </row>
    <row r="773" spans="1:2" x14ac:dyDescent="0.3">
      <c r="A773" s="4" t="s">
        <v>5</v>
      </c>
      <c r="B773">
        <v>1</v>
      </c>
    </row>
    <row r="774" spans="1:2" x14ac:dyDescent="0.3">
      <c r="A774" s="5" t="s">
        <v>115</v>
      </c>
      <c r="B774">
        <v>1</v>
      </c>
    </row>
    <row r="775" spans="1:2" x14ac:dyDescent="0.3">
      <c r="A775" s="4" t="s">
        <v>736</v>
      </c>
      <c r="B775">
        <v>1</v>
      </c>
    </row>
    <row r="776" spans="1:2" x14ac:dyDescent="0.3">
      <c r="A776" s="5" t="s">
        <v>746</v>
      </c>
      <c r="B776">
        <v>1</v>
      </c>
    </row>
    <row r="777" spans="1:2" x14ac:dyDescent="0.3">
      <c r="A777" s="4" t="s">
        <v>1455</v>
      </c>
      <c r="B777">
        <v>1</v>
      </c>
    </row>
    <row r="778" spans="1:2" x14ac:dyDescent="0.3">
      <c r="A778" s="5" t="s">
        <v>131</v>
      </c>
      <c r="B778">
        <v>1</v>
      </c>
    </row>
    <row r="779" spans="1:2" x14ac:dyDescent="0.3">
      <c r="A779" s="4" t="s">
        <v>410</v>
      </c>
      <c r="B779">
        <v>1</v>
      </c>
    </row>
    <row r="780" spans="1:2" x14ac:dyDescent="0.3">
      <c r="A780" s="5" t="s">
        <v>399</v>
      </c>
      <c r="B780">
        <v>1</v>
      </c>
    </row>
    <row r="781" spans="1:2" x14ac:dyDescent="0.3">
      <c r="A781" s="4" t="s">
        <v>1327</v>
      </c>
      <c r="B781">
        <v>1</v>
      </c>
    </row>
    <row r="782" spans="1:2" x14ac:dyDescent="0.3">
      <c r="A782" s="5" t="s">
        <v>1383</v>
      </c>
      <c r="B782">
        <v>1</v>
      </c>
    </row>
    <row r="783" spans="1:2" x14ac:dyDescent="0.3">
      <c r="A783" s="4" t="s">
        <v>637</v>
      </c>
      <c r="B783">
        <v>1</v>
      </c>
    </row>
    <row r="784" spans="1:2" x14ac:dyDescent="0.3">
      <c r="A784" s="5" t="s">
        <v>746</v>
      </c>
      <c r="B784">
        <v>1</v>
      </c>
    </row>
    <row r="785" spans="1:2" x14ac:dyDescent="0.3">
      <c r="A785" s="4" t="s">
        <v>1146</v>
      </c>
      <c r="B785">
        <v>1</v>
      </c>
    </row>
    <row r="786" spans="1:2" x14ac:dyDescent="0.3">
      <c r="A786" s="5" t="s">
        <v>1184</v>
      </c>
      <c r="B786">
        <v>1</v>
      </c>
    </row>
    <row r="787" spans="1:2" x14ac:dyDescent="0.3">
      <c r="A787" s="4" t="s">
        <v>510</v>
      </c>
      <c r="B787">
        <v>1</v>
      </c>
    </row>
    <row r="788" spans="1:2" x14ac:dyDescent="0.3">
      <c r="A788" s="5" t="s">
        <v>541</v>
      </c>
      <c r="B788">
        <v>1</v>
      </c>
    </row>
    <row r="789" spans="1:2" x14ac:dyDescent="0.3">
      <c r="A789" s="4" t="s">
        <v>1376</v>
      </c>
      <c r="B789">
        <v>1</v>
      </c>
    </row>
    <row r="790" spans="1:2" x14ac:dyDescent="0.3">
      <c r="A790" s="5" t="s">
        <v>1383</v>
      </c>
      <c r="B790">
        <v>1</v>
      </c>
    </row>
    <row r="791" spans="1:2" x14ac:dyDescent="0.3">
      <c r="A791" s="4" t="s">
        <v>1281</v>
      </c>
      <c r="B791">
        <v>1</v>
      </c>
    </row>
    <row r="792" spans="1:2" x14ac:dyDescent="0.3">
      <c r="A792" s="5" t="s">
        <v>1383</v>
      </c>
      <c r="B792">
        <v>1</v>
      </c>
    </row>
    <row r="793" spans="1:2" x14ac:dyDescent="0.3">
      <c r="A793" s="4" t="s">
        <v>602</v>
      </c>
      <c r="B793">
        <v>1</v>
      </c>
    </row>
    <row r="794" spans="1:2" x14ac:dyDescent="0.3">
      <c r="A794" s="5" t="s">
        <v>541</v>
      </c>
      <c r="B794">
        <v>1</v>
      </c>
    </row>
    <row r="795" spans="1:2" x14ac:dyDescent="0.3">
      <c r="A795" s="4" t="s">
        <v>525</v>
      </c>
      <c r="B795">
        <v>1</v>
      </c>
    </row>
    <row r="796" spans="1:2" x14ac:dyDescent="0.3">
      <c r="A796" s="5" t="s">
        <v>541</v>
      </c>
      <c r="B796">
        <v>1</v>
      </c>
    </row>
    <row r="797" spans="1:2" x14ac:dyDescent="0.3">
      <c r="A797" s="4" t="s">
        <v>341</v>
      </c>
      <c r="B797">
        <v>1</v>
      </c>
    </row>
    <row r="798" spans="1:2" x14ac:dyDescent="0.3">
      <c r="A798" s="5" t="s">
        <v>399</v>
      </c>
      <c r="B798">
        <v>1</v>
      </c>
    </row>
    <row r="799" spans="1:2" x14ac:dyDescent="0.3">
      <c r="A799" s="4" t="s">
        <v>1418</v>
      </c>
      <c r="B799">
        <v>1</v>
      </c>
    </row>
    <row r="800" spans="1:2" x14ac:dyDescent="0.3">
      <c r="A800" s="5" t="s">
        <v>969</v>
      </c>
      <c r="B800">
        <v>1</v>
      </c>
    </row>
    <row r="801" spans="1:2" x14ac:dyDescent="0.3">
      <c r="A801" s="4" t="s">
        <v>1310</v>
      </c>
      <c r="B801">
        <v>1</v>
      </c>
    </row>
    <row r="802" spans="1:2" x14ac:dyDescent="0.3">
      <c r="A802" s="5" t="s">
        <v>1383</v>
      </c>
      <c r="B802">
        <v>1</v>
      </c>
    </row>
    <row r="803" spans="1:2" x14ac:dyDescent="0.3">
      <c r="A803" s="4" t="s">
        <v>1276</v>
      </c>
      <c r="B803">
        <v>1</v>
      </c>
    </row>
    <row r="804" spans="1:2" x14ac:dyDescent="0.3">
      <c r="A804" s="5" t="s">
        <v>1383</v>
      </c>
      <c r="B804">
        <v>1</v>
      </c>
    </row>
    <row r="805" spans="1:2" x14ac:dyDescent="0.3">
      <c r="A805" s="4" t="s">
        <v>663</v>
      </c>
      <c r="B805">
        <v>1</v>
      </c>
    </row>
    <row r="806" spans="1:2" x14ac:dyDescent="0.3">
      <c r="A806" s="5" t="s">
        <v>746</v>
      </c>
      <c r="B806">
        <v>1</v>
      </c>
    </row>
    <row r="807" spans="1:2" x14ac:dyDescent="0.3">
      <c r="A807" s="4" t="s">
        <v>1140</v>
      </c>
      <c r="B807">
        <v>1</v>
      </c>
    </row>
    <row r="808" spans="1:2" x14ac:dyDescent="0.3">
      <c r="A808" s="5" t="s">
        <v>1184</v>
      </c>
      <c r="B808">
        <v>1</v>
      </c>
    </row>
    <row r="809" spans="1:2" x14ac:dyDescent="0.3">
      <c r="A809" s="4" t="s">
        <v>564</v>
      </c>
      <c r="B809">
        <v>1</v>
      </c>
    </row>
    <row r="810" spans="1:2" x14ac:dyDescent="0.3">
      <c r="A810" s="5" t="s">
        <v>541</v>
      </c>
      <c r="B810">
        <v>1</v>
      </c>
    </row>
    <row r="811" spans="1:2" x14ac:dyDescent="0.3">
      <c r="A811" s="4" t="s">
        <v>685</v>
      </c>
      <c r="B811">
        <v>1</v>
      </c>
    </row>
    <row r="812" spans="1:2" x14ac:dyDescent="0.3">
      <c r="A812" s="5" t="s">
        <v>746</v>
      </c>
      <c r="B812">
        <v>1</v>
      </c>
    </row>
    <row r="813" spans="1:2" x14ac:dyDescent="0.3">
      <c r="A813" s="4" t="s">
        <v>594</v>
      </c>
      <c r="B813">
        <v>1</v>
      </c>
    </row>
    <row r="814" spans="1:2" x14ac:dyDescent="0.3">
      <c r="A814" s="5" t="s">
        <v>541</v>
      </c>
      <c r="B814">
        <v>1</v>
      </c>
    </row>
    <row r="815" spans="1:2" x14ac:dyDescent="0.3">
      <c r="A815" s="4" t="s">
        <v>515</v>
      </c>
      <c r="B815">
        <v>1</v>
      </c>
    </row>
    <row r="816" spans="1:2" x14ac:dyDescent="0.3">
      <c r="A816" s="5" t="s">
        <v>541</v>
      </c>
      <c r="B816">
        <v>1</v>
      </c>
    </row>
    <row r="817" spans="1:2" x14ac:dyDescent="0.3">
      <c r="A817" s="4" t="s">
        <v>1412</v>
      </c>
      <c r="B817">
        <v>1</v>
      </c>
    </row>
    <row r="818" spans="1:2" x14ac:dyDescent="0.3">
      <c r="A818" s="5" t="s">
        <v>969</v>
      </c>
      <c r="B818">
        <v>1</v>
      </c>
    </row>
    <row r="819" spans="1:2" x14ac:dyDescent="0.3">
      <c r="A819" s="4" t="s">
        <v>1290</v>
      </c>
      <c r="B819">
        <v>1</v>
      </c>
    </row>
    <row r="820" spans="1:2" x14ac:dyDescent="0.3">
      <c r="A820" s="5" t="s">
        <v>1383</v>
      </c>
      <c r="B820">
        <v>1</v>
      </c>
    </row>
    <row r="821" spans="1:2" x14ac:dyDescent="0.3">
      <c r="A821" s="4" t="s">
        <v>480</v>
      </c>
      <c r="B821">
        <v>1</v>
      </c>
    </row>
    <row r="822" spans="1:2" x14ac:dyDescent="0.3">
      <c r="A822" s="5" t="s">
        <v>492</v>
      </c>
      <c r="B822">
        <v>1</v>
      </c>
    </row>
    <row r="823" spans="1:2" x14ac:dyDescent="0.3">
      <c r="A823" s="4" t="s">
        <v>1107</v>
      </c>
      <c r="B823">
        <v>1</v>
      </c>
    </row>
    <row r="824" spans="1:2" x14ac:dyDescent="0.3">
      <c r="A824" s="5" t="s">
        <v>1184</v>
      </c>
      <c r="B824">
        <v>1</v>
      </c>
    </row>
    <row r="825" spans="1:2" x14ac:dyDescent="0.3">
      <c r="A825" s="4" t="s">
        <v>584</v>
      </c>
      <c r="B825">
        <v>1</v>
      </c>
    </row>
    <row r="826" spans="1:2" x14ac:dyDescent="0.3">
      <c r="A826" s="5" t="s">
        <v>541</v>
      </c>
      <c r="B826">
        <v>1</v>
      </c>
    </row>
    <row r="827" spans="1:2" x14ac:dyDescent="0.3">
      <c r="A827" s="4" t="s">
        <v>1100</v>
      </c>
      <c r="B827">
        <v>1</v>
      </c>
    </row>
    <row r="828" spans="1:2" x14ac:dyDescent="0.3">
      <c r="A828" s="5" t="s">
        <v>1184</v>
      </c>
      <c r="B828">
        <v>1</v>
      </c>
    </row>
    <row r="829" spans="1:2" x14ac:dyDescent="0.3">
      <c r="A829" s="4" t="s">
        <v>1163</v>
      </c>
      <c r="B829">
        <v>1</v>
      </c>
    </row>
    <row r="830" spans="1:2" x14ac:dyDescent="0.3">
      <c r="A830" s="5" t="s">
        <v>1184</v>
      </c>
      <c r="B830">
        <v>1</v>
      </c>
    </row>
    <row r="831" spans="1:2" x14ac:dyDescent="0.3">
      <c r="A831" s="4" t="s">
        <v>1194</v>
      </c>
      <c r="B831">
        <v>1</v>
      </c>
    </row>
    <row r="832" spans="1:2" x14ac:dyDescent="0.3">
      <c r="A832" s="5" t="s">
        <v>1262</v>
      </c>
      <c r="B832">
        <v>1</v>
      </c>
    </row>
    <row r="833" spans="1:2" x14ac:dyDescent="0.3">
      <c r="A833" s="4" t="s">
        <v>1423</v>
      </c>
      <c r="B833">
        <v>1</v>
      </c>
    </row>
    <row r="834" spans="1:2" x14ac:dyDescent="0.3">
      <c r="A834" s="5" t="s">
        <v>1262</v>
      </c>
      <c r="B834">
        <v>1</v>
      </c>
    </row>
    <row r="835" spans="1:2" x14ac:dyDescent="0.3">
      <c r="A835" s="4" t="s">
        <v>590</v>
      </c>
      <c r="B835">
        <v>1</v>
      </c>
    </row>
    <row r="836" spans="1:2" x14ac:dyDescent="0.3">
      <c r="A836" s="5" t="s">
        <v>541</v>
      </c>
      <c r="B836">
        <v>1</v>
      </c>
    </row>
    <row r="837" spans="1:2" x14ac:dyDescent="0.3">
      <c r="A837" s="4" t="s">
        <v>1440</v>
      </c>
      <c r="B837">
        <v>1</v>
      </c>
    </row>
    <row r="838" spans="1:2" x14ac:dyDescent="0.3">
      <c r="A838" s="5" t="s">
        <v>1262</v>
      </c>
      <c r="B838">
        <v>1</v>
      </c>
    </row>
    <row r="839" spans="1:2" x14ac:dyDescent="0.3">
      <c r="A839" s="4" t="s">
        <v>831</v>
      </c>
      <c r="B839">
        <v>1</v>
      </c>
    </row>
    <row r="840" spans="1:2" x14ac:dyDescent="0.3">
      <c r="A840" s="5" t="s">
        <v>861</v>
      </c>
      <c r="B840">
        <v>1</v>
      </c>
    </row>
    <row r="841" spans="1:2" x14ac:dyDescent="0.3">
      <c r="A841" s="4" t="s">
        <v>1445</v>
      </c>
      <c r="B841">
        <v>1</v>
      </c>
    </row>
    <row r="842" spans="1:2" x14ac:dyDescent="0.3">
      <c r="A842" s="5" t="s">
        <v>1262</v>
      </c>
      <c r="B842">
        <v>1</v>
      </c>
    </row>
    <row r="843" spans="1:2" x14ac:dyDescent="0.3">
      <c r="A843" s="4" t="s">
        <v>1136</v>
      </c>
      <c r="B843">
        <v>1</v>
      </c>
    </row>
    <row r="844" spans="1:2" x14ac:dyDescent="0.3">
      <c r="A844" s="5" t="s">
        <v>1184</v>
      </c>
      <c r="B844">
        <v>1</v>
      </c>
    </row>
    <row r="845" spans="1:2" x14ac:dyDescent="0.3">
      <c r="A845" s="4" t="s">
        <v>1446</v>
      </c>
      <c r="B845">
        <v>1</v>
      </c>
    </row>
    <row r="846" spans="1:2" x14ac:dyDescent="0.3">
      <c r="A846" s="5" t="s">
        <v>1262</v>
      </c>
      <c r="B846">
        <v>1</v>
      </c>
    </row>
    <row r="847" spans="1:2" x14ac:dyDescent="0.3">
      <c r="A847" s="4" t="s">
        <v>272</v>
      </c>
      <c r="B847">
        <v>1</v>
      </c>
    </row>
    <row r="848" spans="1:2" x14ac:dyDescent="0.3">
      <c r="A848" s="5" t="s">
        <v>390</v>
      </c>
      <c r="B848">
        <v>1</v>
      </c>
    </row>
    <row r="849" spans="1:2" x14ac:dyDescent="0.3">
      <c r="A849" s="4" t="s">
        <v>1437</v>
      </c>
      <c r="B849">
        <v>1</v>
      </c>
    </row>
    <row r="850" spans="1:2" x14ac:dyDescent="0.3">
      <c r="A850" s="5" t="s">
        <v>1262</v>
      </c>
      <c r="B850">
        <v>1</v>
      </c>
    </row>
    <row r="851" spans="1:2" x14ac:dyDescent="0.3">
      <c r="A851" s="4" t="s">
        <v>1041</v>
      </c>
      <c r="B851">
        <v>1</v>
      </c>
    </row>
    <row r="852" spans="1:2" x14ac:dyDescent="0.3">
      <c r="A852" s="5" t="s">
        <v>1184</v>
      </c>
      <c r="B852">
        <v>1</v>
      </c>
    </row>
    <row r="853" spans="1:2" x14ac:dyDescent="0.3">
      <c r="A853" s="4" t="s">
        <v>1117</v>
      </c>
      <c r="B853">
        <v>1</v>
      </c>
    </row>
    <row r="854" spans="1:2" x14ac:dyDescent="0.3">
      <c r="A854" s="5" t="s">
        <v>1184</v>
      </c>
      <c r="B854">
        <v>1</v>
      </c>
    </row>
    <row r="855" spans="1:2" x14ac:dyDescent="0.3">
      <c r="A855" s="4" t="s">
        <v>263</v>
      </c>
      <c r="B855">
        <v>1</v>
      </c>
    </row>
    <row r="856" spans="1:2" x14ac:dyDescent="0.3">
      <c r="A856" s="5" t="s">
        <v>390</v>
      </c>
      <c r="B856">
        <v>1</v>
      </c>
    </row>
    <row r="857" spans="1:2" x14ac:dyDescent="0.3">
      <c r="A857" s="4" t="s">
        <v>1005</v>
      </c>
      <c r="B857">
        <v>1</v>
      </c>
    </row>
    <row r="858" spans="1:2" x14ac:dyDescent="0.3">
      <c r="A858" s="5" t="s">
        <v>1184</v>
      </c>
      <c r="B858">
        <v>1</v>
      </c>
    </row>
    <row r="859" spans="1:2" x14ac:dyDescent="0.3">
      <c r="A859" s="4" t="s">
        <v>1032</v>
      </c>
      <c r="B859">
        <v>1</v>
      </c>
    </row>
    <row r="860" spans="1:2" x14ac:dyDescent="0.3">
      <c r="A860" s="5" t="s">
        <v>1184</v>
      </c>
      <c r="B860">
        <v>1</v>
      </c>
    </row>
    <row r="861" spans="1:2" x14ac:dyDescent="0.3">
      <c r="A861" s="4" t="s">
        <v>651</v>
      </c>
      <c r="B861">
        <v>1</v>
      </c>
    </row>
    <row r="862" spans="1:2" x14ac:dyDescent="0.3">
      <c r="A862" s="5" t="s">
        <v>746</v>
      </c>
      <c r="B862">
        <v>1</v>
      </c>
    </row>
    <row r="863" spans="1:2" x14ac:dyDescent="0.3">
      <c r="A863" s="4" t="s">
        <v>1074</v>
      </c>
      <c r="B863">
        <v>1</v>
      </c>
    </row>
    <row r="864" spans="1:2" x14ac:dyDescent="0.3">
      <c r="A864" s="5" t="s">
        <v>1184</v>
      </c>
      <c r="B864">
        <v>1</v>
      </c>
    </row>
    <row r="865" spans="1:2" x14ac:dyDescent="0.3">
      <c r="A865" s="4" t="s">
        <v>890</v>
      </c>
      <c r="B865">
        <v>1</v>
      </c>
    </row>
    <row r="866" spans="1:2" x14ac:dyDescent="0.3">
      <c r="A866" s="5" t="s">
        <v>969</v>
      </c>
      <c r="B866">
        <v>1</v>
      </c>
    </row>
    <row r="867" spans="1:2" x14ac:dyDescent="0.3">
      <c r="A867" s="4" t="s">
        <v>428</v>
      </c>
      <c r="B867">
        <v>1</v>
      </c>
    </row>
    <row r="868" spans="1:2" x14ac:dyDescent="0.3">
      <c r="A868" s="5" t="s">
        <v>492</v>
      </c>
      <c r="B868">
        <v>1</v>
      </c>
    </row>
    <row r="869" spans="1:2" x14ac:dyDescent="0.3">
      <c r="A869" s="4" t="s">
        <v>925</v>
      </c>
      <c r="B869">
        <v>1</v>
      </c>
    </row>
    <row r="870" spans="1:2" x14ac:dyDescent="0.3">
      <c r="A870" s="5" t="s">
        <v>969</v>
      </c>
      <c r="B870">
        <v>1</v>
      </c>
    </row>
    <row r="871" spans="1:2" x14ac:dyDescent="0.3">
      <c r="A871" s="4" t="s">
        <v>53</v>
      </c>
      <c r="B871">
        <v>1</v>
      </c>
    </row>
    <row r="872" spans="1:2" x14ac:dyDescent="0.3">
      <c r="A872" s="5" t="s">
        <v>115</v>
      </c>
      <c r="B872">
        <v>1</v>
      </c>
    </row>
    <row r="873" spans="1:2" x14ac:dyDescent="0.3">
      <c r="A873" s="4" t="s">
        <v>1055</v>
      </c>
      <c r="B873">
        <v>1</v>
      </c>
    </row>
    <row r="874" spans="1:2" x14ac:dyDescent="0.3">
      <c r="A874" s="5" t="s">
        <v>1184</v>
      </c>
      <c r="B874">
        <v>1</v>
      </c>
    </row>
    <row r="875" spans="1:2" x14ac:dyDescent="0.3">
      <c r="A875" s="4" t="s">
        <v>822</v>
      </c>
      <c r="B875">
        <v>1</v>
      </c>
    </row>
    <row r="876" spans="1:2" x14ac:dyDescent="0.3">
      <c r="A876" s="5" t="s">
        <v>861</v>
      </c>
      <c r="B876">
        <v>1</v>
      </c>
    </row>
    <row r="877" spans="1:2" x14ac:dyDescent="0.3">
      <c r="A877" s="4" t="s">
        <v>795</v>
      </c>
      <c r="B877">
        <v>1</v>
      </c>
    </row>
    <row r="878" spans="1:2" x14ac:dyDescent="0.3">
      <c r="A878" s="5" t="s">
        <v>861</v>
      </c>
      <c r="B878">
        <v>1</v>
      </c>
    </row>
    <row r="879" spans="1:2" x14ac:dyDescent="0.3">
      <c r="A879" s="4" t="s">
        <v>1157</v>
      </c>
      <c r="B879">
        <v>1</v>
      </c>
    </row>
    <row r="880" spans="1:2" x14ac:dyDescent="0.3">
      <c r="A880" s="5" t="s">
        <v>1184</v>
      </c>
      <c r="B880">
        <v>1</v>
      </c>
    </row>
    <row r="881" spans="1:2" x14ac:dyDescent="0.3">
      <c r="A881" s="4" t="s">
        <v>320</v>
      </c>
      <c r="B881">
        <v>1</v>
      </c>
    </row>
    <row r="882" spans="1:2" x14ac:dyDescent="0.3">
      <c r="A882" s="5" t="s">
        <v>390</v>
      </c>
      <c r="B882">
        <v>1</v>
      </c>
    </row>
    <row r="883" spans="1:2" x14ac:dyDescent="0.3">
      <c r="A883" s="4" t="s">
        <v>824</v>
      </c>
      <c r="B883">
        <v>1</v>
      </c>
    </row>
    <row r="884" spans="1:2" x14ac:dyDescent="0.3">
      <c r="A884" s="5" t="s">
        <v>861</v>
      </c>
      <c r="B884">
        <v>1</v>
      </c>
    </row>
    <row r="885" spans="1:2" x14ac:dyDescent="0.3">
      <c r="A885" s="4" t="s">
        <v>961</v>
      </c>
      <c r="B885">
        <v>1</v>
      </c>
    </row>
    <row r="886" spans="1:2" x14ac:dyDescent="0.3">
      <c r="A886" s="5" t="s">
        <v>969</v>
      </c>
      <c r="B886">
        <v>1</v>
      </c>
    </row>
    <row r="887" spans="1:2" x14ac:dyDescent="0.3">
      <c r="A887" s="4" t="s">
        <v>1473</v>
      </c>
      <c r="B887">
        <v>1</v>
      </c>
    </row>
    <row r="888" spans="1:2" x14ac:dyDescent="0.3">
      <c r="A888" s="5" t="s">
        <v>861</v>
      </c>
      <c r="B888">
        <v>1</v>
      </c>
    </row>
    <row r="889" spans="1:2" x14ac:dyDescent="0.3">
      <c r="A889" s="4" t="s">
        <v>655</v>
      </c>
      <c r="B889">
        <v>1</v>
      </c>
    </row>
    <row r="890" spans="1:2" x14ac:dyDescent="0.3">
      <c r="A890" s="5" t="s">
        <v>746</v>
      </c>
      <c r="B890">
        <v>1</v>
      </c>
    </row>
    <row r="891" spans="1:2" x14ac:dyDescent="0.3">
      <c r="A891" s="4" t="s">
        <v>1441</v>
      </c>
      <c r="B891">
        <v>1</v>
      </c>
    </row>
    <row r="892" spans="1:2" x14ac:dyDescent="0.3">
      <c r="A892" s="5" t="s">
        <v>1262</v>
      </c>
      <c r="B892">
        <v>1</v>
      </c>
    </row>
    <row r="893" spans="1:2" x14ac:dyDescent="0.3">
      <c r="A893" s="4" t="s">
        <v>1096</v>
      </c>
      <c r="B893">
        <v>1</v>
      </c>
    </row>
    <row r="894" spans="1:2" x14ac:dyDescent="0.3">
      <c r="A894" s="5" t="s">
        <v>1184</v>
      </c>
      <c r="B894">
        <v>1</v>
      </c>
    </row>
    <row r="895" spans="1:2" x14ac:dyDescent="0.3">
      <c r="A895" s="4" t="s">
        <v>1413</v>
      </c>
      <c r="B895">
        <v>1</v>
      </c>
    </row>
    <row r="896" spans="1:2" x14ac:dyDescent="0.3">
      <c r="A896" s="5" t="s">
        <v>969</v>
      </c>
      <c r="B896">
        <v>1</v>
      </c>
    </row>
    <row r="897" spans="1:2" x14ac:dyDescent="0.3">
      <c r="A897" s="4" t="s">
        <v>1039</v>
      </c>
      <c r="B897">
        <v>1</v>
      </c>
    </row>
    <row r="898" spans="1:2" x14ac:dyDescent="0.3">
      <c r="A898" s="5" t="s">
        <v>1184</v>
      </c>
      <c r="B898">
        <v>1</v>
      </c>
    </row>
    <row r="899" spans="1:2" x14ac:dyDescent="0.3">
      <c r="A899" s="4" t="s">
        <v>1414</v>
      </c>
      <c r="B899">
        <v>1</v>
      </c>
    </row>
    <row r="900" spans="1:2" x14ac:dyDescent="0.3">
      <c r="A900" s="5" t="s">
        <v>969</v>
      </c>
      <c r="B900">
        <v>1</v>
      </c>
    </row>
    <row r="901" spans="1:2" x14ac:dyDescent="0.3">
      <c r="A901" s="4" t="s">
        <v>1321</v>
      </c>
      <c r="B901">
        <v>1</v>
      </c>
    </row>
    <row r="902" spans="1:2" x14ac:dyDescent="0.3">
      <c r="A902" s="5" t="s">
        <v>1383</v>
      </c>
      <c r="B902">
        <v>1</v>
      </c>
    </row>
    <row r="903" spans="1:2" x14ac:dyDescent="0.3">
      <c r="A903" s="4" t="s">
        <v>1417</v>
      </c>
      <c r="B903">
        <v>1</v>
      </c>
    </row>
    <row r="904" spans="1:2" x14ac:dyDescent="0.3">
      <c r="A904" s="5" t="s">
        <v>969</v>
      </c>
      <c r="B904">
        <v>1</v>
      </c>
    </row>
    <row r="905" spans="1:2" x14ac:dyDescent="0.3">
      <c r="A905" s="4" t="s">
        <v>300</v>
      </c>
      <c r="B905">
        <v>1</v>
      </c>
    </row>
    <row r="906" spans="1:2" x14ac:dyDescent="0.3">
      <c r="A906" s="5" t="s">
        <v>390</v>
      </c>
      <c r="B906">
        <v>1</v>
      </c>
    </row>
    <row r="907" spans="1:2" x14ac:dyDescent="0.3">
      <c r="A907" s="4" t="s">
        <v>1416</v>
      </c>
      <c r="B907">
        <v>1</v>
      </c>
    </row>
    <row r="908" spans="1:2" x14ac:dyDescent="0.3">
      <c r="A908" s="5" t="s">
        <v>969</v>
      </c>
      <c r="B908">
        <v>1</v>
      </c>
    </row>
    <row r="909" spans="1:2" x14ac:dyDescent="0.3">
      <c r="A909" s="4" t="s">
        <v>1198</v>
      </c>
      <c r="B909">
        <v>1</v>
      </c>
    </row>
    <row r="910" spans="1:2" x14ac:dyDescent="0.3">
      <c r="A910" s="5" t="s">
        <v>1262</v>
      </c>
      <c r="B910">
        <v>1</v>
      </c>
    </row>
    <row r="911" spans="1:2" x14ac:dyDescent="0.3">
      <c r="A911" s="4" t="s">
        <v>1410</v>
      </c>
      <c r="B911">
        <v>1</v>
      </c>
    </row>
    <row r="912" spans="1:2" x14ac:dyDescent="0.3">
      <c r="A912" s="5" t="s">
        <v>969</v>
      </c>
      <c r="B912">
        <v>1</v>
      </c>
    </row>
    <row r="913" spans="1:2" x14ac:dyDescent="0.3">
      <c r="A913" s="4" t="s">
        <v>922</v>
      </c>
      <c r="B913">
        <v>1</v>
      </c>
    </row>
    <row r="914" spans="1:2" x14ac:dyDescent="0.3">
      <c r="A914" s="5" t="s">
        <v>969</v>
      </c>
      <c r="B914">
        <v>1</v>
      </c>
    </row>
    <row r="915" spans="1:2" x14ac:dyDescent="0.3">
      <c r="A915" s="4" t="s">
        <v>1415</v>
      </c>
      <c r="B915">
        <v>1</v>
      </c>
    </row>
    <row r="916" spans="1:2" x14ac:dyDescent="0.3">
      <c r="A916" s="5" t="s">
        <v>969</v>
      </c>
      <c r="B916">
        <v>1</v>
      </c>
    </row>
    <row r="917" spans="1:2" x14ac:dyDescent="0.3">
      <c r="A917" s="4" t="s">
        <v>318</v>
      </c>
      <c r="B917">
        <v>1</v>
      </c>
    </row>
    <row r="918" spans="1:2" x14ac:dyDescent="0.3">
      <c r="A918" s="5" t="s">
        <v>390</v>
      </c>
      <c r="B918">
        <v>1</v>
      </c>
    </row>
    <row r="919" spans="1:2" x14ac:dyDescent="0.3">
      <c r="A919" s="4" t="s">
        <v>1411</v>
      </c>
      <c r="B919">
        <v>1</v>
      </c>
    </row>
    <row r="920" spans="1:2" x14ac:dyDescent="0.3">
      <c r="A920" s="5" t="s">
        <v>969</v>
      </c>
      <c r="B920">
        <v>1</v>
      </c>
    </row>
    <row r="921" spans="1:2" x14ac:dyDescent="0.3">
      <c r="A921" s="4" t="s">
        <v>454</v>
      </c>
      <c r="B921">
        <v>1</v>
      </c>
    </row>
    <row r="922" spans="1:2" x14ac:dyDescent="0.3">
      <c r="A922" s="5" t="s">
        <v>492</v>
      </c>
      <c r="B922">
        <v>1</v>
      </c>
    </row>
    <row r="923" spans="1:2" x14ac:dyDescent="0.3">
      <c r="A923" s="4" t="s">
        <v>951</v>
      </c>
      <c r="B923">
        <v>1</v>
      </c>
    </row>
    <row r="924" spans="1:2" x14ac:dyDescent="0.3">
      <c r="A924" s="5" t="s">
        <v>969</v>
      </c>
      <c r="B924">
        <v>1</v>
      </c>
    </row>
    <row r="925" spans="1:2" x14ac:dyDescent="0.3">
      <c r="A925" s="4" t="s">
        <v>1127</v>
      </c>
      <c r="B925">
        <v>1</v>
      </c>
    </row>
    <row r="926" spans="1:2" x14ac:dyDescent="0.3">
      <c r="A926" s="5" t="s">
        <v>1184</v>
      </c>
      <c r="B926">
        <v>1</v>
      </c>
    </row>
    <row r="927" spans="1:2" x14ac:dyDescent="0.3">
      <c r="A927" s="4" t="s">
        <v>1033</v>
      </c>
      <c r="B927">
        <v>1</v>
      </c>
    </row>
    <row r="928" spans="1:2" x14ac:dyDescent="0.3">
      <c r="A928" s="5" t="s">
        <v>1184</v>
      </c>
      <c r="B928">
        <v>1</v>
      </c>
    </row>
    <row r="929" spans="1:2" x14ac:dyDescent="0.3">
      <c r="A929" s="4" t="s">
        <v>1449</v>
      </c>
      <c r="B929">
        <v>1</v>
      </c>
    </row>
    <row r="930" spans="1:2" x14ac:dyDescent="0.3">
      <c r="A930" s="5" t="s">
        <v>1383</v>
      </c>
      <c r="B930">
        <v>1</v>
      </c>
    </row>
    <row r="931" spans="1:2" x14ac:dyDescent="0.3">
      <c r="A931" s="4" t="s">
        <v>450</v>
      </c>
      <c r="B931">
        <v>1</v>
      </c>
    </row>
    <row r="932" spans="1:2" x14ac:dyDescent="0.3">
      <c r="A932" s="5" t="s">
        <v>492</v>
      </c>
      <c r="B932">
        <v>1</v>
      </c>
    </row>
    <row r="933" spans="1:2" x14ac:dyDescent="0.3">
      <c r="A933" s="4" t="s">
        <v>1268</v>
      </c>
      <c r="B933">
        <v>1</v>
      </c>
    </row>
    <row r="934" spans="1:2" x14ac:dyDescent="0.3">
      <c r="A934" s="5" t="s">
        <v>1383</v>
      </c>
      <c r="B934">
        <v>1</v>
      </c>
    </row>
    <row r="935" spans="1:2" x14ac:dyDescent="0.3">
      <c r="A935" s="4" t="s">
        <v>1296</v>
      </c>
      <c r="B935">
        <v>1</v>
      </c>
    </row>
    <row r="936" spans="1:2" x14ac:dyDescent="0.3">
      <c r="A936" s="5" t="s">
        <v>1383</v>
      </c>
      <c r="B936">
        <v>1</v>
      </c>
    </row>
    <row r="937" spans="1:2" x14ac:dyDescent="0.3">
      <c r="A937" s="4" t="s">
        <v>901</v>
      </c>
      <c r="B937">
        <v>1</v>
      </c>
    </row>
    <row r="938" spans="1:2" x14ac:dyDescent="0.3">
      <c r="A938" s="5" t="s">
        <v>969</v>
      </c>
      <c r="B938">
        <v>1</v>
      </c>
    </row>
    <row r="939" spans="1:2" x14ac:dyDescent="0.3">
      <c r="A939" s="4" t="s">
        <v>243</v>
      </c>
      <c r="B939">
        <v>1</v>
      </c>
    </row>
    <row r="940" spans="1:2" x14ac:dyDescent="0.3">
      <c r="A940" s="5" t="s">
        <v>131</v>
      </c>
      <c r="B940">
        <v>1</v>
      </c>
    </row>
    <row r="941" spans="1:2" x14ac:dyDescent="0.3">
      <c r="A941" s="4" t="s">
        <v>530</v>
      </c>
      <c r="B941">
        <v>1</v>
      </c>
    </row>
    <row r="942" spans="1:2" x14ac:dyDescent="0.3">
      <c r="A942" s="5" t="s">
        <v>541</v>
      </c>
      <c r="B942">
        <v>1</v>
      </c>
    </row>
    <row r="943" spans="1:2" x14ac:dyDescent="0.3">
      <c r="A943" s="4" t="s">
        <v>528</v>
      </c>
      <c r="B943">
        <v>1</v>
      </c>
    </row>
    <row r="944" spans="1:2" x14ac:dyDescent="0.3">
      <c r="A944" s="5" t="s">
        <v>541</v>
      </c>
      <c r="B944">
        <v>1</v>
      </c>
    </row>
    <row r="945" spans="1:2" x14ac:dyDescent="0.3">
      <c r="A945" s="4" t="s">
        <v>671</v>
      </c>
      <c r="B945">
        <v>1</v>
      </c>
    </row>
    <row r="946" spans="1:2" x14ac:dyDescent="0.3">
      <c r="A946" s="5" t="s">
        <v>746</v>
      </c>
      <c r="B946">
        <v>1</v>
      </c>
    </row>
    <row r="947" spans="1:2" x14ac:dyDescent="0.3">
      <c r="A947" s="4" t="s">
        <v>652</v>
      </c>
      <c r="B947">
        <v>1</v>
      </c>
    </row>
    <row r="948" spans="1:2" x14ac:dyDescent="0.3">
      <c r="A948" s="5" t="s">
        <v>746</v>
      </c>
      <c r="B948">
        <v>1</v>
      </c>
    </row>
    <row r="949" spans="1:2" x14ac:dyDescent="0.3">
      <c r="A949" s="4" t="s">
        <v>1303</v>
      </c>
      <c r="B949">
        <v>1</v>
      </c>
    </row>
    <row r="950" spans="1:2" x14ac:dyDescent="0.3">
      <c r="A950" s="5" t="s">
        <v>1383</v>
      </c>
      <c r="B950">
        <v>1</v>
      </c>
    </row>
    <row r="951" spans="1:2" x14ac:dyDescent="0.3">
      <c r="A951" s="4" t="s">
        <v>840</v>
      </c>
      <c r="B951">
        <v>1</v>
      </c>
    </row>
    <row r="952" spans="1:2" x14ac:dyDescent="0.3">
      <c r="A952" s="5" t="s">
        <v>861</v>
      </c>
      <c r="B952">
        <v>1</v>
      </c>
    </row>
    <row r="953" spans="1:2" x14ac:dyDescent="0.3">
      <c r="A953" s="4" t="s">
        <v>372</v>
      </c>
      <c r="B953">
        <v>1</v>
      </c>
    </row>
    <row r="954" spans="1:2" x14ac:dyDescent="0.3">
      <c r="A954" s="5" t="s">
        <v>399</v>
      </c>
      <c r="B954">
        <v>1</v>
      </c>
    </row>
    <row r="955" spans="1:2" x14ac:dyDescent="0.3">
      <c r="A955" s="4" t="s">
        <v>1105</v>
      </c>
      <c r="B955">
        <v>1</v>
      </c>
    </row>
    <row r="956" spans="1:2" x14ac:dyDescent="0.3">
      <c r="A956" s="5" t="s">
        <v>1184</v>
      </c>
      <c r="B956">
        <v>1</v>
      </c>
    </row>
    <row r="957" spans="1:2" x14ac:dyDescent="0.3">
      <c r="A957" s="4" t="s">
        <v>1191</v>
      </c>
      <c r="B957">
        <v>1</v>
      </c>
    </row>
    <row r="958" spans="1:2" x14ac:dyDescent="0.3">
      <c r="A958" s="5" t="s">
        <v>1383</v>
      </c>
      <c r="B958">
        <v>1</v>
      </c>
    </row>
    <row r="959" spans="1:2" x14ac:dyDescent="0.3">
      <c r="A959" s="4" t="s">
        <v>509</v>
      </c>
      <c r="B959">
        <v>1</v>
      </c>
    </row>
    <row r="960" spans="1:2" x14ac:dyDescent="0.3">
      <c r="A960" s="5" t="s">
        <v>541</v>
      </c>
      <c r="B960">
        <v>1</v>
      </c>
    </row>
    <row r="961" spans="1:2" x14ac:dyDescent="0.3">
      <c r="A961" s="4" t="s">
        <v>351</v>
      </c>
      <c r="B961">
        <v>1</v>
      </c>
    </row>
    <row r="962" spans="1:2" x14ac:dyDescent="0.3">
      <c r="A962" s="5" t="s">
        <v>399</v>
      </c>
      <c r="B962">
        <v>1</v>
      </c>
    </row>
    <row r="963" spans="1:2" x14ac:dyDescent="0.3">
      <c r="A963" s="4" t="s">
        <v>544</v>
      </c>
      <c r="B963">
        <v>1</v>
      </c>
    </row>
    <row r="964" spans="1:2" x14ac:dyDescent="0.3">
      <c r="A964" s="5" t="s">
        <v>541</v>
      </c>
      <c r="B964">
        <v>1</v>
      </c>
    </row>
    <row r="965" spans="1:2" x14ac:dyDescent="0.3">
      <c r="A965" s="4" t="s">
        <v>1317</v>
      </c>
      <c r="B965">
        <v>1</v>
      </c>
    </row>
    <row r="966" spans="1:2" x14ac:dyDescent="0.3">
      <c r="A966" s="5" t="s">
        <v>1383</v>
      </c>
      <c r="B966">
        <v>1</v>
      </c>
    </row>
    <row r="967" spans="1:2" x14ac:dyDescent="0.3">
      <c r="A967" s="4" t="s">
        <v>550</v>
      </c>
      <c r="B967">
        <v>1</v>
      </c>
    </row>
    <row r="968" spans="1:2" x14ac:dyDescent="0.3">
      <c r="A968" s="5" t="s">
        <v>541</v>
      </c>
      <c r="B968">
        <v>1</v>
      </c>
    </row>
    <row r="969" spans="1:2" x14ac:dyDescent="0.3">
      <c r="A969" s="4" t="s">
        <v>677</v>
      </c>
      <c r="B969">
        <v>1</v>
      </c>
    </row>
    <row r="970" spans="1:2" x14ac:dyDescent="0.3">
      <c r="A970" s="5" t="s">
        <v>746</v>
      </c>
      <c r="B970">
        <v>1</v>
      </c>
    </row>
    <row r="971" spans="1:2" x14ac:dyDescent="0.3">
      <c r="A971" s="4" t="s">
        <v>628</v>
      </c>
      <c r="B971">
        <v>1</v>
      </c>
    </row>
    <row r="972" spans="1:2" x14ac:dyDescent="0.3">
      <c r="A972" s="5" t="s">
        <v>541</v>
      </c>
      <c r="B972">
        <v>1</v>
      </c>
    </row>
    <row r="973" spans="1:2" x14ac:dyDescent="0.3">
      <c r="A973" s="4" t="s">
        <v>1031</v>
      </c>
      <c r="B973">
        <v>1</v>
      </c>
    </row>
    <row r="974" spans="1:2" x14ac:dyDescent="0.3">
      <c r="A974" s="5" t="s">
        <v>1184</v>
      </c>
      <c r="B974">
        <v>1</v>
      </c>
    </row>
    <row r="975" spans="1:2" x14ac:dyDescent="0.3">
      <c r="A975" s="4" t="s">
        <v>1155</v>
      </c>
      <c r="B975">
        <v>1</v>
      </c>
    </row>
    <row r="976" spans="1:2" x14ac:dyDescent="0.3">
      <c r="A976" s="5" t="s">
        <v>1184</v>
      </c>
      <c r="B976">
        <v>1</v>
      </c>
    </row>
    <row r="977" spans="1:2" x14ac:dyDescent="0.3">
      <c r="A977" s="4" t="s">
        <v>4</v>
      </c>
      <c r="B977">
        <v>1</v>
      </c>
    </row>
    <row r="978" spans="1:2" x14ac:dyDescent="0.3">
      <c r="A978" s="5" t="s">
        <v>115</v>
      </c>
      <c r="B978">
        <v>1</v>
      </c>
    </row>
    <row r="979" spans="1:2" x14ac:dyDescent="0.3">
      <c r="A979" s="4" t="s">
        <v>445</v>
      </c>
      <c r="B979">
        <v>1</v>
      </c>
    </row>
    <row r="980" spans="1:2" x14ac:dyDescent="0.3">
      <c r="A980" s="5" t="s">
        <v>492</v>
      </c>
      <c r="B980">
        <v>1</v>
      </c>
    </row>
    <row r="981" spans="1:2" x14ac:dyDescent="0.3">
      <c r="A981" s="4" t="s">
        <v>1017</v>
      </c>
      <c r="B981">
        <v>1</v>
      </c>
    </row>
    <row r="982" spans="1:2" x14ac:dyDescent="0.3">
      <c r="A982" s="5" t="s">
        <v>1184</v>
      </c>
      <c r="B982">
        <v>1</v>
      </c>
    </row>
    <row r="983" spans="1:2" x14ac:dyDescent="0.3">
      <c r="A983" s="4" t="s">
        <v>1059</v>
      </c>
      <c r="B983">
        <v>1</v>
      </c>
    </row>
    <row r="984" spans="1:2" x14ac:dyDescent="0.3">
      <c r="A984" s="5" t="s">
        <v>1184</v>
      </c>
      <c r="B984">
        <v>1</v>
      </c>
    </row>
    <row r="985" spans="1:2" x14ac:dyDescent="0.3">
      <c r="A985" s="4" t="s">
        <v>1467</v>
      </c>
      <c r="B985">
        <v>1</v>
      </c>
    </row>
    <row r="986" spans="1:2" x14ac:dyDescent="0.3">
      <c r="A986" s="5" t="s">
        <v>861</v>
      </c>
      <c r="B986">
        <v>1</v>
      </c>
    </row>
    <row r="987" spans="1:2" x14ac:dyDescent="0.3">
      <c r="A987" s="4" t="s">
        <v>992</v>
      </c>
      <c r="B987">
        <v>1</v>
      </c>
    </row>
    <row r="988" spans="1:2" x14ac:dyDescent="0.3">
      <c r="A988" s="5" t="s">
        <v>1184</v>
      </c>
      <c r="B988">
        <v>1</v>
      </c>
    </row>
    <row r="989" spans="1:2" x14ac:dyDescent="0.3">
      <c r="A989" s="4" t="s">
        <v>1471</v>
      </c>
      <c r="B989">
        <v>1</v>
      </c>
    </row>
    <row r="990" spans="1:2" x14ac:dyDescent="0.3">
      <c r="A990" s="5" t="s">
        <v>861</v>
      </c>
      <c r="B990">
        <v>1</v>
      </c>
    </row>
    <row r="991" spans="1:2" x14ac:dyDescent="0.3">
      <c r="A991" s="4" t="s">
        <v>1226</v>
      </c>
      <c r="B991">
        <v>1</v>
      </c>
    </row>
    <row r="992" spans="1:2" x14ac:dyDescent="0.3">
      <c r="A992" s="5" t="s">
        <v>1262</v>
      </c>
      <c r="B992">
        <v>1</v>
      </c>
    </row>
    <row r="993" spans="1:2" x14ac:dyDescent="0.3">
      <c r="A993" s="4" t="s">
        <v>805</v>
      </c>
      <c r="B993">
        <v>1</v>
      </c>
    </row>
    <row r="994" spans="1:2" x14ac:dyDescent="0.3">
      <c r="A994" s="5" t="s">
        <v>861</v>
      </c>
      <c r="B994">
        <v>1</v>
      </c>
    </row>
    <row r="995" spans="1:2" x14ac:dyDescent="0.3">
      <c r="A995" s="4" t="s">
        <v>884</v>
      </c>
      <c r="B995">
        <v>1</v>
      </c>
    </row>
    <row r="996" spans="1:2" x14ac:dyDescent="0.3">
      <c r="A996" s="5" t="s">
        <v>969</v>
      </c>
      <c r="B996">
        <v>1</v>
      </c>
    </row>
    <row r="997" spans="1:2" x14ac:dyDescent="0.3">
      <c r="A997" s="4" t="s">
        <v>1433</v>
      </c>
      <c r="B997">
        <v>1</v>
      </c>
    </row>
    <row r="998" spans="1:2" x14ac:dyDescent="0.3">
      <c r="A998" s="5" t="s">
        <v>969</v>
      </c>
      <c r="B998">
        <v>1</v>
      </c>
    </row>
    <row r="999" spans="1:2" x14ac:dyDescent="0.3">
      <c r="A999" s="4" t="s">
        <v>832</v>
      </c>
      <c r="B999">
        <v>1</v>
      </c>
    </row>
    <row r="1000" spans="1:2" x14ac:dyDescent="0.3">
      <c r="A1000" s="5" t="s">
        <v>861</v>
      </c>
      <c r="B1000">
        <v>1</v>
      </c>
    </row>
    <row r="1001" spans="1:2" x14ac:dyDescent="0.3">
      <c r="A1001" s="4" t="s">
        <v>1217</v>
      </c>
      <c r="B1001">
        <v>1</v>
      </c>
    </row>
    <row r="1002" spans="1:2" x14ac:dyDescent="0.3">
      <c r="A1002" s="5" t="s">
        <v>1262</v>
      </c>
      <c r="B1002">
        <v>1</v>
      </c>
    </row>
    <row r="1003" spans="1:2" x14ac:dyDescent="0.3">
      <c r="A1003" s="4" t="s">
        <v>1358</v>
      </c>
      <c r="B1003">
        <v>1</v>
      </c>
    </row>
    <row r="1004" spans="1:2" x14ac:dyDescent="0.3">
      <c r="A1004" s="5" t="s">
        <v>1383</v>
      </c>
      <c r="B1004">
        <v>1</v>
      </c>
    </row>
    <row r="1005" spans="1:2" x14ac:dyDescent="0.3">
      <c r="A1005" s="4" t="s">
        <v>1432</v>
      </c>
      <c r="B1005">
        <v>1</v>
      </c>
    </row>
    <row r="1006" spans="1:2" x14ac:dyDescent="0.3">
      <c r="A1006" s="5" t="s">
        <v>541</v>
      </c>
      <c r="B1006">
        <v>1</v>
      </c>
    </row>
    <row r="1007" spans="1:2" x14ac:dyDescent="0.3">
      <c r="A1007" s="4" t="s">
        <v>1009</v>
      </c>
      <c r="B1007">
        <v>1</v>
      </c>
    </row>
    <row r="1008" spans="1:2" x14ac:dyDescent="0.3">
      <c r="A1008" s="5" t="s">
        <v>1184</v>
      </c>
      <c r="B1008">
        <v>1</v>
      </c>
    </row>
    <row r="1009" spans="1:2" x14ac:dyDescent="0.3">
      <c r="A1009" s="4" t="s">
        <v>449</v>
      </c>
      <c r="B1009">
        <v>1</v>
      </c>
    </row>
    <row r="1010" spans="1:2" x14ac:dyDescent="0.3">
      <c r="A1010" s="5" t="s">
        <v>492</v>
      </c>
      <c r="B1010">
        <v>1</v>
      </c>
    </row>
    <row r="1011" spans="1:2" x14ac:dyDescent="0.3">
      <c r="A1011" s="4" t="s">
        <v>1450</v>
      </c>
      <c r="B1011">
        <v>1</v>
      </c>
    </row>
    <row r="1012" spans="1:2" x14ac:dyDescent="0.3">
      <c r="A1012" s="5" t="s">
        <v>1383</v>
      </c>
      <c r="B1012">
        <v>1</v>
      </c>
    </row>
    <row r="1013" spans="1:2" x14ac:dyDescent="0.3">
      <c r="A1013" s="4" t="s">
        <v>442</v>
      </c>
      <c r="B1013">
        <v>1</v>
      </c>
    </row>
    <row r="1014" spans="1:2" x14ac:dyDescent="0.3">
      <c r="A1014" s="5" t="s">
        <v>492</v>
      </c>
      <c r="B1014">
        <v>1</v>
      </c>
    </row>
    <row r="1015" spans="1:2" x14ac:dyDescent="0.3">
      <c r="A1015" s="4" t="s">
        <v>1006</v>
      </c>
      <c r="B1015">
        <v>1</v>
      </c>
    </row>
    <row r="1016" spans="1:2" x14ac:dyDescent="0.3">
      <c r="A1016" s="5" t="s">
        <v>1184</v>
      </c>
      <c r="B1016">
        <v>1</v>
      </c>
    </row>
    <row r="1017" spans="1:2" x14ac:dyDescent="0.3">
      <c r="A1017" s="4" t="s">
        <v>286</v>
      </c>
      <c r="B1017">
        <v>1</v>
      </c>
    </row>
    <row r="1018" spans="1:2" x14ac:dyDescent="0.3">
      <c r="A1018" s="5" t="s">
        <v>390</v>
      </c>
      <c r="B1018">
        <v>1</v>
      </c>
    </row>
    <row r="1019" spans="1:2" x14ac:dyDescent="0.3">
      <c r="A1019" s="4" t="s">
        <v>1421</v>
      </c>
      <c r="B1019">
        <v>1</v>
      </c>
    </row>
    <row r="1020" spans="1:2" x14ac:dyDescent="0.3">
      <c r="A1020" s="5" t="s">
        <v>1184</v>
      </c>
      <c r="B1020">
        <v>1</v>
      </c>
    </row>
    <row r="1021" spans="1:2" x14ac:dyDescent="0.3">
      <c r="A1021" s="4" t="s">
        <v>484</v>
      </c>
      <c r="B1021">
        <v>1</v>
      </c>
    </row>
    <row r="1022" spans="1:2" x14ac:dyDescent="0.3">
      <c r="A1022" s="5" t="s">
        <v>492</v>
      </c>
      <c r="B1022">
        <v>1</v>
      </c>
    </row>
    <row r="1023" spans="1:2" x14ac:dyDescent="0.3">
      <c r="A1023" s="4" t="s">
        <v>1336</v>
      </c>
      <c r="B1023">
        <v>1</v>
      </c>
    </row>
    <row r="1024" spans="1:2" x14ac:dyDescent="0.3">
      <c r="A1024" s="5" t="s">
        <v>1383</v>
      </c>
      <c r="B1024">
        <v>1</v>
      </c>
    </row>
    <row r="1025" spans="1:2" x14ac:dyDescent="0.3">
      <c r="A1025" s="4" t="s">
        <v>658</v>
      </c>
      <c r="B1025">
        <v>1</v>
      </c>
    </row>
    <row r="1026" spans="1:2" x14ac:dyDescent="0.3">
      <c r="A1026" s="5" t="s">
        <v>746</v>
      </c>
      <c r="B1026">
        <v>1</v>
      </c>
    </row>
    <row r="1027" spans="1:2" x14ac:dyDescent="0.3">
      <c r="A1027" s="4" t="s">
        <v>11</v>
      </c>
      <c r="B1027">
        <v>1</v>
      </c>
    </row>
    <row r="1028" spans="1:2" x14ac:dyDescent="0.3">
      <c r="A1028" s="5" t="s">
        <v>115</v>
      </c>
      <c r="B1028">
        <v>1</v>
      </c>
    </row>
    <row r="1029" spans="1:2" x14ac:dyDescent="0.3">
      <c r="A1029" s="4" t="s">
        <v>277</v>
      </c>
      <c r="B1029">
        <v>1</v>
      </c>
    </row>
    <row r="1030" spans="1:2" x14ac:dyDescent="0.3">
      <c r="A1030" s="5" t="s">
        <v>390</v>
      </c>
      <c r="B1030">
        <v>1</v>
      </c>
    </row>
    <row r="1031" spans="1:2" x14ac:dyDescent="0.3">
      <c r="A1031" s="4" t="s">
        <v>850</v>
      </c>
      <c r="B1031">
        <v>1</v>
      </c>
    </row>
    <row r="1032" spans="1:2" x14ac:dyDescent="0.3">
      <c r="A1032" s="5" t="s">
        <v>861</v>
      </c>
      <c r="B1032">
        <v>1</v>
      </c>
    </row>
    <row r="1033" spans="1:2" x14ac:dyDescent="0.3">
      <c r="A1033" s="4" t="s">
        <v>1306</v>
      </c>
      <c r="B1033">
        <v>1</v>
      </c>
    </row>
    <row r="1034" spans="1:2" x14ac:dyDescent="0.3">
      <c r="A1034" s="5" t="s">
        <v>1383</v>
      </c>
      <c r="B1034">
        <v>1</v>
      </c>
    </row>
    <row r="1035" spans="1:2" x14ac:dyDescent="0.3">
      <c r="A1035" s="4" t="s">
        <v>531</v>
      </c>
      <c r="B1035">
        <v>1</v>
      </c>
    </row>
    <row r="1036" spans="1:2" x14ac:dyDescent="0.3">
      <c r="A1036" s="5" t="s">
        <v>541</v>
      </c>
      <c r="B1036">
        <v>1</v>
      </c>
    </row>
    <row r="1037" spans="1:2" x14ac:dyDescent="0.3">
      <c r="A1037" s="4" t="s">
        <v>556</v>
      </c>
      <c r="B1037">
        <v>1</v>
      </c>
    </row>
    <row r="1038" spans="1:2" x14ac:dyDescent="0.3">
      <c r="A1038" s="5" t="s">
        <v>541</v>
      </c>
      <c r="B1038">
        <v>1</v>
      </c>
    </row>
    <row r="1039" spans="1:2" x14ac:dyDescent="0.3">
      <c r="A1039" s="4" t="s">
        <v>488</v>
      </c>
      <c r="B1039">
        <v>1</v>
      </c>
    </row>
    <row r="1040" spans="1:2" x14ac:dyDescent="0.3">
      <c r="A1040" s="5" t="s">
        <v>492</v>
      </c>
      <c r="B1040">
        <v>1</v>
      </c>
    </row>
    <row r="1041" spans="1:2" x14ac:dyDescent="0.3">
      <c r="A1041" s="4" t="s">
        <v>350</v>
      </c>
      <c r="B1041">
        <v>1</v>
      </c>
    </row>
    <row r="1042" spans="1:2" x14ac:dyDescent="0.3">
      <c r="A1042" s="5" t="s">
        <v>399</v>
      </c>
      <c r="B1042">
        <v>1</v>
      </c>
    </row>
    <row r="1043" spans="1:2" x14ac:dyDescent="0.3">
      <c r="A1043" s="4" t="s">
        <v>1220</v>
      </c>
      <c r="B1043">
        <v>1</v>
      </c>
    </row>
    <row r="1044" spans="1:2" x14ac:dyDescent="0.3">
      <c r="A1044" s="5" t="s">
        <v>1262</v>
      </c>
      <c r="B1044">
        <v>1</v>
      </c>
    </row>
    <row r="1045" spans="1:2" x14ac:dyDescent="0.3">
      <c r="A1045" s="4" t="s">
        <v>400</v>
      </c>
      <c r="B1045">
        <v>1</v>
      </c>
    </row>
    <row r="1046" spans="1:2" x14ac:dyDescent="0.3">
      <c r="A1046" s="5" t="s">
        <v>399</v>
      </c>
      <c r="B1046">
        <v>1</v>
      </c>
    </row>
    <row r="1047" spans="1:2" x14ac:dyDescent="0.3">
      <c r="A1047" s="4" t="s">
        <v>1282</v>
      </c>
      <c r="B1047">
        <v>1</v>
      </c>
    </row>
    <row r="1048" spans="1:2" x14ac:dyDescent="0.3">
      <c r="A1048" s="5" t="s">
        <v>1383</v>
      </c>
      <c r="B1048">
        <v>1</v>
      </c>
    </row>
    <row r="1049" spans="1:2" x14ac:dyDescent="0.3">
      <c r="A1049" s="4" t="s">
        <v>317</v>
      </c>
      <c r="B1049">
        <v>1</v>
      </c>
    </row>
    <row r="1050" spans="1:2" x14ac:dyDescent="0.3">
      <c r="A1050" s="5" t="s">
        <v>390</v>
      </c>
      <c r="B1050">
        <v>1</v>
      </c>
    </row>
    <row r="1051" spans="1:2" x14ac:dyDescent="0.3">
      <c r="A1051" s="4" t="s">
        <v>386</v>
      </c>
      <c r="B1051">
        <v>1</v>
      </c>
    </row>
    <row r="1052" spans="1:2" x14ac:dyDescent="0.3">
      <c r="A1052" s="5" t="s">
        <v>399</v>
      </c>
      <c r="B1052">
        <v>1</v>
      </c>
    </row>
    <row r="1053" spans="1:2" x14ac:dyDescent="0.3">
      <c r="A1053" s="4" t="s">
        <v>1013</v>
      </c>
      <c r="B1053">
        <v>1</v>
      </c>
    </row>
    <row r="1054" spans="1:2" x14ac:dyDescent="0.3">
      <c r="A1054" s="5" t="s">
        <v>1184</v>
      </c>
      <c r="B1054">
        <v>1</v>
      </c>
    </row>
    <row r="1055" spans="1:2" x14ac:dyDescent="0.3">
      <c r="A1055" s="4" t="s">
        <v>1149</v>
      </c>
      <c r="B1055">
        <v>1</v>
      </c>
    </row>
    <row r="1056" spans="1:2" x14ac:dyDescent="0.3">
      <c r="A1056" s="5" t="s">
        <v>1184</v>
      </c>
      <c r="B1056">
        <v>1</v>
      </c>
    </row>
    <row r="1057" spans="1:2" x14ac:dyDescent="0.3">
      <c r="A1057" s="4" t="s">
        <v>616</v>
      </c>
      <c r="B1057">
        <v>1</v>
      </c>
    </row>
    <row r="1058" spans="1:2" x14ac:dyDescent="0.3">
      <c r="A1058" s="5" t="s">
        <v>541</v>
      </c>
      <c r="B1058">
        <v>1</v>
      </c>
    </row>
    <row r="1059" spans="1:2" x14ac:dyDescent="0.3">
      <c r="A1059" s="4" t="s">
        <v>1323</v>
      </c>
      <c r="B1059">
        <v>1</v>
      </c>
    </row>
    <row r="1060" spans="1:2" x14ac:dyDescent="0.3">
      <c r="A1060" s="5" t="s">
        <v>1383</v>
      </c>
      <c r="B1060">
        <v>1</v>
      </c>
    </row>
    <row r="1061" spans="1:2" x14ac:dyDescent="0.3">
      <c r="A1061" s="4" t="s">
        <v>546</v>
      </c>
      <c r="B1061">
        <v>1</v>
      </c>
    </row>
    <row r="1062" spans="1:2" x14ac:dyDescent="0.3">
      <c r="A1062" s="5" t="s">
        <v>541</v>
      </c>
      <c r="B1062">
        <v>1</v>
      </c>
    </row>
    <row r="1063" spans="1:2" x14ac:dyDescent="0.3">
      <c r="A1063" s="4" t="s">
        <v>1120</v>
      </c>
      <c r="B1063">
        <v>1</v>
      </c>
    </row>
    <row r="1064" spans="1:2" x14ac:dyDescent="0.3">
      <c r="A1064" s="5" t="s">
        <v>1184</v>
      </c>
      <c r="B1064">
        <v>1</v>
      </c>
    </row>
    <row r="1065" spans="1:2" x14ac:dyDescent="0.3">
      <c r="A1065" s="4" t="s">
        <v>542</v>
      </c>
      <c r="B1065">
        <v>1</v>
      </c>
    </row>
    <row r="1066" spans="1:2" x14ac:dyDescent="0.3">
      <c r="A1066" s="5" t="s">
        <v>541</v>
      </c>
      <c r="B1066">
        <v>1</v>
      </c>
    </row>
    <row r="1067" spans="1:2" x14ac:dyDescent="0.3">
      <c r="A1067" s="4" t="s">
        <v>1038</v>
      </c>
      <c r="B1067">
        <v>1</v>
      </c>
    </row>
    <row r="1068" spans="1:2" x14ac:dyDescent="0.3">
      <c r="A1068" s="5" t="s">
        <v>1184</v>
      </c>
      <c r="B1068">
        <v>1</v>
      </c>
    </row>
    <row r="1069" spans="1:2" x14ac:dyDescent="0.3">
      <c r="A1069" s="4" t="s">
        <v>620</v>
      </c>
      <c r="B1069">
        <v>1</v>
      </c>
    </row>
    <row r="1070" spans="1:2" x14ac:dyDescent="0.3">
      <c r="A1070" s="5" t="s">
        <v>541</v>
      </c>
      <c r="B1070">
        <v>1</v>
      </c>
    </row>
    <row r="1071" spans="1:2" x14ac:dyDescent="0.3">
      <c r="A1071" s="4" t="s">
        <v>126</v>
      </c>
      <c r="B1071">
        <v>1</v>
      </c>
    </row>
    <row r="1072" spans="1:2" x14ac:dyDescent="0.3">
      <c r="A1072" s="5" t="s">
        <v>115</v>
      </c>
      <c r="B1072">
        <v>1</v>
      </c>
    </row>
    <row r="1073" spans="1:2" x14ac:dyDescent="0.3">
      <c r="A1073" s="4" t="s">
        <v>630</v>
      </c>
      <c r="B1073">
        <v>1</v>
      </c>
    </row>
    <row r="1074" spans="1:2" x14ac:dyDescent="0.3">
      <c r="A1074" s="5" t="s">
        <v>541</v>
      </c>
      <c r="B1074">
        <v>1</v>
      </c>
    </row>
    <row r="1075" spans="1:2" x14ac:dyDescent="0.3">
      <c r="A1075" s="4" t="s">
        <v>1362</v>
      </c>
      <c r="B1075">
        <v>1</v>
      </c>
    </row>
    <row r="1076" spans="1:2" x14ac:dyDescent="0.3">
      <c r="A1076" s="5" t="s">
        <v>1383</v>
      </c>
      <c r="B1076">
        <v>1</v>
      </c>
    </row>
    <row r="1077" spans="1:2" x14ac:dyDescent="0.3">
      <c r="A1077" s="4" t="s">
        <v>624</v>
      </c>
      <c r="B1077">
        <v>1</v>
      </c>
    </row>
    <row r="1078" spans="1:2" x14ac:dyDescent="0.3">
      <c r="A1078" s="5" t="s">
        <v>541</v>
      </c>
      <c r="B1078">
        <v>1</v>
      </c>
    </row>
    <row r="1079" spans="1:2" x14ac:dyDescent="0.3">
      <c r="A1079" s="4" t="s">
        <v>646</v>
      </c>
      <c r="B1079">
        <v>1</v>
      </c>
    </row>
    <row r="1080" spans="1:2" x14ac:dyDescent="0.3">
      <c r="A1080" s="5" t="s">
        <v>746</v>
      </c>
      <c r="B1080">
        <v>1</v>
      </c>
    </row>
    <row r="1081" spans="1:2" x14ac:dyDescent="0.3">
      <c r="A1081" s="4" t="s">
        <v>610</v>
      </c>
      <c r="B1081">
        <v>1</v>
      </c>
    </row>
    <row r="1082" spans="1:2" x14ac:dyDescent="0.3">
      <c r="A1082" s="5" t="s">
        <v>541</v>
      </c>
      <c r="B1082">
        <v>1</v>
      </c>
    </row>
    <row r="1083" spans="1:2" x14ac:dyDescent="0.3">
      <c r="A1083" s="4" t="s">
        <v>1070</v>
      </c>
      <c r="B1083">
        <v>1</v>
      </c>
    </row>
    <row r="1084" spans="1:2" x14ac:dyDescent="0.3">
      <c r="A1084" s="5" t="s">
        <v>1184</v>
      </c>
      <c r="B1084">
        <v>1</v>
      </c>
    </row>
    <row r="1085" spans="1:2" x14ac:dyDescent="0.3">
      <c r="A1085" s="4" t="s">
        <v>357</v>
      </c>
      <c r="B1085">
        <v>1</v>
      </c>
    </row>
    <row r="1086" spans="1:2" x14ac:dyDescent="0.3">
      <c r="A1086" s="5" t="s">
        <v>399</v>
      </c>
      <c r="B1086">
        <v>1</v>
      </c>
    </row>
    <row r="1087" spans="1:2" x14ac:dyDescent="0.3">
      <c r="A1087" s="4" t="s">
        <v>233</v>
      </c>
      <c r="B1087">
        <v>1</v>
      </c>
    </row>
    <row r="1088" spans="1:2" x14ac:dyDescent="0.3">
      <c r="A1088" s="5" t="s">
        <v>131</v>
      </c>
      <c r="B1088">
        <v>1</v>
      </c>
    </row>
    <row r="1089" spans="1:2" x14ac:dyDescent="0.3">
      <c r="A1089" s="4" t="s">
        <v>917</v>
      </c>
      <c r="B1089">
        <v>1</v>
      </c>
    </row>
    <row r="1090" spans="1:2" x14ac:dyDescent="0.3">
      <c r="A1090" s="5" t="s">
        <v>969</v>
      </c>
      <c r="B1090">
        <v>1</v>
      </c>
    </row>
    <row r="1091" spans="1:2" x14ac:dyDescent="0.3">
      <c r="A1091" s="4" t="s">
        <v>486</v>
      </c>
      <c r="B1091">
        <v>1</v>
      </c>
    </row>
    <row r="1092" spans="1:2" x14ac:dyDescent="0.3">
      <c r="A1092" s="5" t="s">
        <v>492</v>
      </c>
      <c r="B1092">
        <v>1</v>
      </c>
    </row>
    <row r="1093" spans="1:2" x14ac:dyDescent="0.3">
      <c r="A1093" s="4" t="s">
        <v>1008</v>
      </c>
      <c r="B1093">
        <v>1</v>
      </c>
    </row>
    <row r="1094" spans="1:2" x14ac:dyDescent="0.3">
      <c r="A1094" s="5" t="s">
        <v>1184</v>
      </c>
      <c r="B1094">
        <v>1</v>
      </c>
    </row>
    <row r="1095" spans="1:2" x14ac:dyDescent="0.3">
      <c r="A1095" s="4" t="s">
        <v>1352</v>
      </c>
      <c r="B1095">
        <v>1</v>
      </c>
    </row>
    <row r="1096" spans="1:2" x14ac:dyDescent="0.3">
      <c r="A1096" s="5" t="s">
        <v>1383</v>
      </c>
      <c r="B1096">
        <v>1</v>
      </c>
    </row>
    <row r="1097" spans="1:2" x14ac:dyDescent="0.3">
      <c r="A1097" s="4" t="s">
        <v>1427</v>
      </c>
      <c r="B1097">
        <v>1</v>
      </c>
    </row>
    <row r="1098" spans="1:2" x14ac:dyDescent="0.3">
      <c r="A1098" s="5" t="s">
        <v>1383</v>
      </c>
      <c r="B1098">
        <v>1</v>
      </c>
    </row>
    <row r="1099" spans="1:2" x14ac:dyDescent="0.3">
      <c r="A1099" s="4" t="s">
        <v>798</v>
      </c>
      <c r="B1099">
        <v>1</v>
      </c>
    </row>
    <row r="1100" spans="1:2" x14ac:dyDescent="0.3">
      <c r="A1100" s="5" t="s">
        <v>861</v>
      </c>
      <c r="B1100">
        <v>1</v>
      </c>
    </row>
    <row r="1101" spans="1:2" x14ac:dyDescent="0.3">
      <c r="A1101" s="4" t="s">
        <v>1279</v>
      </c>
      <c r="B1101">
        <v>1</v>
      </c>
    </row>
    <row r="1102" spans="1:2" x14ac:dyDescent="0.3">
      <c r="A1102" s="5" t="s">
        <v>1383</v>
      </c>
      <c r="B1102">
        <v>1</v>
      </c>
    </row>
    <row r="1103" spans="1:2" x14ac:dyDescent="0.3">
      <c r="A1103" s="4" t="s">
        <v>226</v>
      </c>
      <c r="B1103">
        <v>1</v>
      </c>
    </row>
    <row r="1104" spans="1:2" x14ac:dyDescent="0.3">
      <c r="A1104" s="5" t="s">
        <v>131</v>
      </c>
      <c r="B1104">
        <v>1</v>
      </c>
    </row>
    <row r="1105" spans="1:2" x14ac:dyDescent="0.3">
      <c r="A1105" s="4" t="s">
        <v>60</v>
      </c>
      <c r="B1105">
        <v>1</v>
      </c>
    </row>
    <row r="1106" spans="1:2" x14ac:dyDescent="0.3">
      <c r="A1106" s="5" t="s">
        <v>115</v>
      </c>
      <c r="B1106">
        <v>1</v>
      </c>
    </row>
    <row r="1107" spans="1:2" x14ac:dyDescent="0.3">
      <c r="A1107" s="4" t="s">
        <v>222</v>
      </c>
      <c r="B1107">
        <v>1</v>
      </c>
    </row>
    <row r="1108" spans="1:2" x14ac:dyDescent="0.3">
      <c r="A1108" s="5" t="s">
        <v>131</v>
      </c>
      <c r="B1108">
        <v>1</v>
      </c>
    </row>
    <row r="1109" spans="1:2" x14ac:dyDescent="0.3">
      <c r="A1109" s="4" t="s">
        <v>381</v>
      </c>
      <c r="B1109">
        <v>1</v>
      </c>
    </row>
    <row r="1110" spans="1:2" x14ac:dyDescent="0.3">
      <c r="A1110" s="5" t="s">
        <v>399</v>
      </c>
      <c r="B1110">
        <v>1</v>
      </c>
    </row>
    <row r="1111" spans="1:2" x14ac:dyDescent="0.3">
      <c r="A1111" s="4" t="s">
        <v>1047</v>
      </c>
      <c r="B1111">
        <v>1</v>
      </c>
    </row>
    <row r="1112" spans="1:2" x14ac:dyDescent="0.3">
      <c r="A1112" s="5" t="s">
        <v>1184</v>
      </c>
      <c r="B1112">
        <v>1</v>
      </c>
    </row>
    <row r="1113" spans="1:2" x14ac:dyDescent="0.3">
      <c r="A1113" s="4" t="s">
        <v>1308</v>
      </c>
      <c r="B1113">
        <v>1</v>
      </c>
    </row>
    <row r="1114" spans="1:2" x14ac:dyDescent="0.3">
      <c r="A1114" s="5" t="s">
        <v>1383</v>
      </c>
      <c r="B1114">
        <v>1</v>
      </c>
    </row>
    <row r="1115" spans="1:2" x14ac:dyDescent="0.3">
      <c r="A1115" s="4" t="s">
        <v>1085</v>
      </c>
      <c r="B1115">
        <v>1</v>
      </c>
    </row>
    <row r="1116" spans="1:2" x14ac:dyDescent="0.3">
      <c r="A1116" s="5" t="s">
        <v>1184</v>
      </c>
      <c r="B1116">
        <v>1</v>
      </c>
    </row>
    <row r="1117" spans="1:2" x14ac:dyDescent="0.3">
      <c r="A1117" s="4" t="s">
        <v>337</v>
      </c>
      <c r="B1117">
        <v>1</v>
      </c>
    </row>
    <row r="1118" spans="1:2" x14ac:dyDescent="0.3">
      <c r="A1118" s="5" t="s">
        <v>399</v>
      </c>
      <c r="B1118">
        <v>1</v>
      </c>
    </row>
    <row r="1119" spans="1:2" x14ac:dyDescent="0.3">
      <c r="A1119" s="4" t="s">
        <v>1176</v>
      </c>
      <c r="B1119">
        <v>1</v>
      </c>
    </row>
    <row r="1120" spans="1:2" x14ac:dyDescent="0.3">
      <c r="A1120" s="5" t="s">
        <v>1184</v>
      </c>
      <c r="B1120">
        <v>1</v>
      </c>
    </row>
    <row r="1121" spans="1:2" x14ac:dyDescent="0.3">
      <c r="A1121" s="4" t="s">
        <v>854</v>
      </c>
      <c r="B1121">
        <v>1</v>
      </c>
    </row>
    <row r="1122" spans="1:2" x14ac:dyDescent="0.3">
      <c r="A1122" s="5" t="s">
        <v>861</v>
      </c>
      <c r="B1122">
        <v>1</v>
      </c>
    </row>
    <row r="1123" spans="1:2" x14ac:dyDescent="0.3">
      <c r="A1123" s="4" t="s">
        <v>261</v>
      </c>
      <c r="B1123">
        <v>1</v>
      </c>
    </row>
    <row r="1124" spans="1:2" x14ac:dyDescent="0.3">
      <c r="A1124" s="5" t="s">
        <v>390</v>
      </c>
      <c r="B1124">
        <v>1</v>
      </c>
    </row>
    <row r="1125" spans="1:2" x14ac:dyDescent="0.3">
      <c r="A1125" s="4" t="s">
        <v>740</v>
      </c>
      <c r="B1125">
        <v>1</v>
      </c>
    </row>
    <row r="1126" spans="1:2" x14ac:dyDescent="0.3">
      <c r="A1126" s="5" t="s">
        <v>746</v>
      </c>
      <c r="B1126">
        <v>1</v>
      </c>
    </row>
    <row r="1127" spans="1:2" x14ac:dyDescent="0.3">
      <c r="A1127" s="4" t="s">
        <v>891</v>
      </c>
      <c r="B1127">
        <v>1</v>
      </c>
    </row>
    <row r="1128" spans="1:2" x14ac:dyDescent="0.3">
      <c r="A1128" s="5" t="s">
        <v>969</v>
      </c>
      <c r="B1128">
        <v>1</v>
      </c>
    </row>
    <row r="1129" spans="1:2" x14ac:dyDescent="0.3">
      <c r="A1129" s="4" t="s">
        <v>1131</v>
      </c>
      <c r="B1129">
        <v>1</v>
      </c>
    </row>
    <row r="1130" spans="1:2" x14ac:dyDescent="0.3">
      <c r="A1130" s="5" t="s">
        <v>1184</v>
      </c>
      <c r="B1130">
        <v>1</v>
      </c>
    </row>
    <row r="1131" spans="1:2" x14ac:dyDescent="0.3">
      <c r="A1131" s="4" t="s">
        <v>1126</v>
      </c>
      <c r="B1131">
        <v>1</v>
      </c>
    </row>
    <row r="1132" spans="1:2" x14ac:dyDescent="0.3">
      <c r="A1132" s="5" t="s">
        <v>1184</v>
      </c>
      <c r="B1132">
        <v>1</v>
      </c>
    </row>
    <row r="1133" spans="1:2" x14ac:dyDescent="0.3">
      <c r="A1133" s="4" t="s">
        <v>1297</v>
      </c>
      <c r="B1133">
        <v>1</v>
      </c>
    </row>
    <row r="1134" spans="1:2" x14ac:dyDescent="0.3">
      <c r="A1134" s="5" t="s">
        <v>1383</v>
      </c>
      <c r="B1134">
        <v>1</v>
      </c>
    </row>
    <row r="1135" spans="1:2" x14ac:dyDescent="0.3">
      <c r="A1135" s="4" t="s">
        <v>1280</v>
      </c>
      <c r="B1135">
        <v>1</v>
      </c>
    </row>
    <row r="1136" spans="1:2" x14ac:dyDescent="0.3">
      <c r="A1136" s="5" t="s">
        <v>1383</v>
      </c>
      <c r="B1136">
        <v>1</v>
      </c>
    </row>
    <row r="1137" spans="1:2" x14ac:dyDescent="0.3">
      <c r="A1137" s="4" t="s">
        <v>538</v>
      </c>
      <c r="B1137">
        <v>1</v>
      </c>
    </row>
    <row r="1138" spans="1:2" x14ac:dyDescent="0.3">
      <c r="A1138" s="5" t="s">
        <v>541</v>
      </c>
      <c r="B1138">
        <v>1</v>
      </c>
    </row>
    <row r="1139" spans="1:2" x14ac:dyDescent="0.3">
      <c r="A1139" s="4" t="s">
        <v>732</v>
      </c>
      <c r="B1139">
        <v>1</v>
      </c>
    </row>
    <row r="1140" spans="1:2" x14ac:dyDescent="0.3">
      <c r="A1140" s="5" t="s">
        <v>746</v>
      </c>
      <c r="B1140">
        <v>1</v>
      </c>
    </row>
    <row r="1141" spans="1:2" x14ac:dyDescent="0.3">
      <c r="A1141" s="4" t="s">
        <v>1434</v>
      </c>
      <c r="B1141">
        <v>1</v>
      </c>
    </row>
    <row r="1142" spans="1:2" x14ac:dyDescent="0.3">
      <c r="A1142" s="5" t="s">
        <v>115</v>
      </c>
      <c r="B1142">
        <v>1</v>
      </c>
    </row>
    <row r="1143" spans="1:2" x14ac:dyDescent="0.3">
      <c r="A1143" s="4" t="s">
        <v>626</v>
      </c>
      <c r="B1143">
        <v>1</v>
      </c>
    </row>
    <row r="1144" spans="1:2" x14ac:dyDescent="0.3">
      <c r="A1144" s="5" t="s">
        <v>541</v>
      </c>
      <c r="B1144">
        <v>1</v>
      </c>
    </row>
    <row r="1145" spans="1:2" x14ac:dyDescent="0.3">
      <c r="A1145" s="4" t="s">
        <v>1309</v>
      </c>
      <c r="B1145">
        <v>1</v>
      </c>
    </row>
    <row r="1146" spans="1:2" x14ac:dyDescent="0.3">
      <c r="A1146" s="5" t="s">
        <v>1383</v>
      </c>
      <c r="B1146">
        <v>1</v>
      </c>
    </row>
    <row r="1147" spans="1:2" x14ac:dyDescent="0.3">
      <c r="A1147" s="4" t="s">
        <v>653</v>
      </c>
      <c r="B1147">
        <v>1</v>
      </c>
    </row>
    <row r="1148" spans="1:2" x14ac:dyDescent="0.3">
      <c r="A1148" s="5" t="s">
        <v>746</v>
      </c>
      <c r="B1148">
        <v>1</v>
      </c>
    </row>
    <row r="1149" spans="1:2" x14ac:dyDescent="0.3">
      <c r="A1149" s="4" t="s">
        <v>1144</v>
      </c>
      <c r="B1149">
        <v>1</v>
      </c>
    </row>
    <row r="1150" spans="1:2" x14ac:dyDescent="0.3">
      <c r="A1150" s="5" t="s">
        <v>1184</v>
      </c>
      <c r="B1150">
        <v>1</v>
      </c>
    </row>
    <row r="1151" spans="1:2" x14ac:dyDescent="0.3">
      <c r="A1151" s="4" t="s">
        <v>393</v>
      </c>
      <c r="B1151">
        <v>1</v>
      </c>
    </row>
    <row r="1152" spans="1:2" x14ac:dyDescent="0.3">
      <c r="A1152" s="5" t="s">
        <v>399</v>
      </c>
      <c r="B1152">
        <v>1</v>
      </c>
    </row>
    <row r="1153" spans="1:2" x14ac:dyDescent="0.3">
      <c r="A1153" s="4" t="s">
        <v>301</v>
      </c>
      <c r="B1153">
        <v>1</v>
      </c>
    </row>
    <row r="1154" spans="1:2" x14ac:dyDescent="0.3">
      <c r="A1154" s="5" t="s">
        <v>390</v>
      </c>
      <c r="B1154">
        <v>1</v>
      </c>
    </row>
    <row r="1155" spans="1:2" x14ac:dyDescent="0.3">
      <c r="A1155" s="4" t="s">
        <v>438</v>
      </c>
      <c r="B1155">
        <v>1</v>
      </c>
    </row>
    <row r="1156" spans="1:2" x14ac:dyDescent="0.3">
      <c r="A1156" s="5" t="s">
        <v>492</v>
      </c>
      <c r="B1156">
        <v>1</v>
      </c>
    </row>
    <row r="1157" spans="1:2" x14ac:dyDescent="0.3">
      <c r="A1157" s="4" t="s">
        <v>50</v>
      </c>
      <c r="B1157">
        <v>1</v>
      </c>
    </row>
    <row r="1158" spans="1:2" x14ac:dyDescent="0.3">
      <c r="A1158" s="5" t="s">
        <v>115</v>
      </c>
      <c r="B1158">
        <v>1</v>
      </c>
    </row>
    <row r="1159" spans="1:2" x14ac:dyDescent="0.3">
      <c r="A1159" s="4" t="s">
        <v>34</v>
      </c>
      <c r="B1159">
        <v>1</v>
      </c>
    </row>
    <row r="1160" spans="1:2" x14ac:dyDescent="0.3">
      <c r="A1160" s="5" t="s">
        <v>115</v>
      </c>
      <c r="B1160">
        <v>1</v>
      </c>
    </row>
    <row r="1161" spans="1:2" x14ac:dyDescent="0.3">
      <c r="A1161" s="4" t="s">
        <v>827</v>
      </c>
      <c r="B1161">
        <v>1</v>
      </c>
    </row>
    <row r="1162" spans="1:2" x14ac:dyDescent="0.3">
      <c r="A1162" s="5" t="s">
        <v>861</v>
      </c>
      <c r="B1162">
        <v>1</v>
      </c>
    </row>
    <row r="1163" spans="1:2" x14ac:dyDescent="0.3">
      <c r="A1163" s="4" t="s">
        <v>16</v>
      </c>
      <c r="B1163">
        <v>1</v>
      </c>
    </row>
    <row r="1164" spans="1:2" x14ac:dyDescent="0.3">
      <c r="A1164" s="5" t="s">
        <v>115</v>
      </c>
      <c r="B1164">
        <v>1</v>
      </c>
    </row>
    <row r="1165" spans="1:2" x14ac:dyDescent="0.3">
      <c r="A1165" s="4" t="s">
        <v>444</v>
      </c>
      <c r="B1165">
        <v>1</v>
      </c>
    </row>
    <row r="1166" spans="1:2" x14ac:dyDescent="0.3">
      <c r="A1166" s="5" t="s">
        <v>492</v>
      </c>
      <c r="B1166">
        <v>1</v>
      </c>
    </row>
    <row r="1167" spans="1:2" x14ac:dyDescent="0.3">
      <c r="A1167" s="4" t="s">
        <v>1269</v>
      </c>
      <c r="B1167">
        <v>1</v>
      </c>
    </row>
    <row r="1168" spans="1:2" x14ac:dyDescent="0.3">
      <c r="A1168" s="5" t="s">
        <v>1383</v>
      </c>
      <c r="B1168">
        <v>1</v>
      </c>
    </row>
    <row r="1169" spans="1:2" x14ac:dyDescent="0.3">
      <c r="A1169" s="4" t="s">
        <v>742</v>
      </c>
      <c r="B1169">
        <v>1</v>
      </c>
    </row>
    <row r="1170" spans="1:2" x14ac:dyDescent="0.3">
      <c r="A1170" s="5" t="s">
        <v>746</v>
      </c>
      <c r="B1170">
        <v>1</v>
      </c>
    </row>
    <row r="1171" spans="1:2" x14ac:dyDescent="0.3">
      <c r="A1171" s="4" t="s">
        <v>518</v>
      </c>
      <c r="B1171">
        <v>1</v>
      </c>
    </row>
    <row r="1172" spans="1:2" x14ac:dyDescent="0.3">
      <c r="A1172" s="5" t="s">
        <v>541</v>
      </c>
      <c r="B1172">
        <v>1</v>
      </c>
    </row>
    <row r="1173" spans="1:2" x14ac:dyDescent="0.3">
      <c r="A1173" s="4" t="s">
        <v>124</v>
      </c>
      <c r="B1173">
        <v>1</v>
      </c>
    </row>
    <row r="1174" spans="1:2" x14ac:dyDescent="0.3">
      <c r="A1174" s="5" t="s">
        <v>115</v>
      </c>
      <c r="B1174">
        <v>1</v>
      </c>
    </row>
    <row r="1175" spans="1:2" x14ac:dyDescent="0.3">
      <c r="A1175" s="4" t="s">
        <v>941</v>
      </c>
      <c r="B1175">
        <v>1</v>
      </c>
    </row>
    <row r="1176" spans="1:2" x14ac:dyDescent="0.3">
      <c r="A1176" s="5" t="s">
        <v>969</v>
      </c>
      <c r="B1176">
        <v>1</v>
      </c>
    </row>
    <row r="1177" spans="1:2" x14ac:dyDescent="0.3">
      <c r="A1177" s="4" t="s">
        <v>572</v>
      </c>
      <c r="B1177">
        <v>1</v>
      </c>
    </row>
    <row r="1178" spans="1:2" x14ac:dyDescent="0.3">
      <c r="A1178" s="5" t="s">
        <v>541</v>
      </c>
      <c r="B1178">
        <v>1</v>
      </c>
    </row>
    <row r="1179" spans="1:2" x14ac:dyDescent="0.3">
      <c r="A1179" s="4" t="s">
        <v>1014</v>
      </c>
      <c r="B1179">
        <v>1</v>
      </c>
    </row>
    <row r="1180" spans="1:2" x14ac:dyDescent="0.3">
      <c r="A1180" s="5" t="s">
        <v>1184</v>
      </c>
      <c r="B1180">
        <v>1</v>
      </c>
    </row>
    <row r="1181" spans="1:2" x14ac:dyDescent="0.3">
      <c r="A1181" s="4" t="s">
        <v>468</v>
      </c>
      <c r="B1181">
        <v>1</v>
      </c>
    </row>
    <row r="1182" spans="1:2" x14ac:dyDescent="0.3">
      <c r="A1182" s="5" t="s">
        <v>492</v>
      </c>
      <c r="B1182">
        <v>1</v>
      </c>
    </row>
    <row r="1183" spans="1:2" x14ac:dyDescent="0.3">
      <c r="A1183" s="4" t="s">
        <v>441</v>
      </c>
      <c r="B1183">
        <v>1</v>
      </c>
    </row>
    <row r="1184" spans="1:2" x14ac:dyDescent="0.3">
      <c r="A1184" s="5" t="s">
        <v>492</v>
      </c>
      <c r="B1184">
        <v>1</v>
      </c>
    </row>
    <row r="1185" spans="1:2" x14ac:dyDescent="0.3">
      <c r="A1185" s="4" t="s">
        <v>490</v>
      </c>
      <c r="B1185">
        <v>1</v>
      </c>
    </row>
    <row r="1186" spans="1:2" x14ac:dyDescent="0.3">
      <c r="A1186" s="5" t="s">
        <v>492</v>
      </c>
      <c r="B1186">
        <v>1</v>
      </c>
    </row>
    <row r="1187" spans="1:2" x14ac:dyDescent="0.3">
      <c r="A1187" s="4" t="s">
        <v>813</v>
      </c>
      <c r="B1187">
        <v>1</v>
      </c>
    </row>
    <row r="1188" spans="1:2" x14ac:dyDescent="0.3">
      <c r="A1188" s="5" t="s">
        <v>861</v>
      </c>
      <c r="B1188">
        <v>1</v>
      </c>
    </row>
    <row r="1189" spans="1:2" x14ac:dyDescent="0.3">
      <c r="A1189" s="4" t="s">
        <v>474</v>
      </c>
      <c r="B1189">
        <v>1</v>
      </c>
    </row>
    <row r="1190" spans="1:2" x14ac:dyDescent="0.3">
      <c r="A1190" s="5" t="s">
        <v>492</v>
      </c>
      <c r="B1190">
        <v>1</v>
      </c>
    </row>
    <row r="1191" spans="1:2" x14ac:dyDescent="0.3">
      <c r="A1191" s="4" t="s">
        <v>815</v>
      </c>
      <c r="B1191">
        <v>1</v>
      </c>
    </row>
    <row r="1192" spans="1:2" x14ac:dyDescent="0.3">
      <c r="A1192" s="5" t="s">
        <v>861</v>
      </c>
      <c r="B1192">
        <v>1</v>
      </c>
    </row>
    <row r="1193" spans="1:2" x14ac:dyDescent="0.3">
      <c r="A1193" s="4" t="s">
        <v>466</v>
      </c>
      <c r="B1193">
        <v>1</v>
      </c>
    </row>
    <row r="1194" spans="1:2" x14ac:dyDescent="0.3">
      <c r="A1194" s="5" t="s">
        <v>492</v>
      </c>
      <c r="B1194">
        <v>1</v>
      </c>
    </row>
    <row r="1195" spans="1:2" x14ac:dyDescent="0.3">
      <c r="A1195" s="4" t="s">
        <v>868</v>
      </c>
      <c r="B1195">
        <v>1</v>
      </c>
    </row>
    <row r="1196" spans="1:2" x14ac:dyDescent="0.3">
      <c r="A1196" s="5" t="s">
        <v>1184</v>
      </c>
      <c r="B1196">
        <v>1</v>
      </c>
    </row>
    <row r="1197" spans="1:2" x14ac:dyDescent="0.3">
      <c r="A1197" s="4" t="s">
        <v>482</v>
      </c>
      <c r="B1197">
        <v>1</v>
      </c>
    </row>
    <row r="1198" spans="1:2" x14ac:dyDescent="0.3">
      <c r="A1198" s="5" t="s">
        <v>492</v>
      </c>
      <c r="B1198">
        <v>1</v>
      </c>
    </row>
    <row r="1199" spans="1:2" x14ac:dyDescent="0.3">
      <c r="A1199" s="4" t="s">
        <v>1398</v>
      </c>
      <c r="B1199">
        <v>1</v>
      </c>
    </row>
    <row r="1200" spans="1:2" x14ac:dyDescent="0.3">
      <c r="A1200" s="5" t="s">
        <v>541</v>
      </c>
      <c r="B1200">
        <v>1</v>
      </c>
    </row>
    <row r="1201" spans="1:2" x14ac:dyDescent="0.3">
      <c r="A1201" s="4" t="s">
        <v>460</v>
      </c>
      <c r="B1201">
        <v>1</v>
      </c>
    </row>
    <row r="1202" spans="1:2" x14ac:dyDescent="0.3">
      <c r="A1202" s="5" t="s">
        <v>492</v>
      </c>
      <c r="B1202">
        <v>1</v>
      </c>
    </row>
    <row r="1203" spans="1:2" x14ac:dyDescent="0.3">
      <c r="A1203" s="4" t="s">
        <v>344</v>
      </c>
      <c r="B1203">
        <v>1</v>
      </c>
    </row>
    <row r="1204" spans="1:2" x14ac:dyDescent="0.3">
      <c r="A1204" s="5" t="s">
        <v>399</v>
      </c>
      <c r="B1204">
        <v>1</v>
      </c>
    </row>
    <row r="1205" spans="1:2" x14ac:dyDescent="0.3">
      <c r="A1205" s="4" t="s">
        <v>472</v>
      </c>
      <c r="B1205">
        <v>1</v>
      </c>
    </row>
    <row r="1206" spans="1:2" x14ac:dyDescent="0.3">
      <c r="A1206" s="5" t="s">
        <v>492</v>
      </c>
      <c r="B1206">
        <v>1</v>
      </c>
    </row>
    <row r="1207" spans="1:2" x14ac:dyDescent="0.3">
      <c r="A1207" s="4" t="s">
        <v>959</v>
      </c>
      <c r="B1207">
        <v>1</v>
      </c>
    </row>
    <row r="1208" spans="1:2" x14ac:dyDescent="0.3">
      <c r="A1208" s="5" t="s">
        <v>969</v>
      </c>
      <c r="B1208">
        <v>1</v>
      </c>
    </row>
    <row r="1209" spans="1:2" x14ac:dyDescent="0.3">
      <c r="A1209" s="4" t="s">
        <v>738</v>
      </c>
      <c r="B1209">
        <v>1</v>
      </c>
    </row>
    <row r="1210" spans="1:2" x14ac:dyDescent="0.3">
      <c r="A1210" s="5" t="s">
        <v>746</v>
      </c>
      <c r="B1210">
        <v>1</v>
      </c>
    </row>
    <row r="1211" spans="1:2" x14ac:dyDescent="0.3">
      <c r="A1211" s="4" t="s">
        <v>143</v>
      </c>
      <c r="B1211">
        <v>1</v>
      </c>
    </row>
    <row r="1212" spans="1:2" x14ac:dyDescent="0.3">
      <c r="A1212" s="5" t="s">
        <v>131</v>
      </c>
      <c r="B1212">
        <v>1</v>
      </c>
    </row>
    <row r="1213" spans="1:2" x14ac:dyDescent="0.3">
      <c r="A1213" s="4" t="s">
        <v>1380</v>
      </c>
      <c r="B1213">
        <v>1</v>
      </c>
    </row>
    <row r="1214" spans="1:2" x14ac:dyDescent="0.3">
      <c r="A1214" s="5" t="s">
        <v>1383</v>
      </c>
      <c r="B1214">
        <v>1</v>
      </c>
    </row>
    <row r="1215" spans="1:2" x14ac:dyDescent="0.3">
      <c r="A1215" s="4" t="s">
        <v>1063</v>
      </c>
      <c r="B1215">
        <v>1</v>
      </c>
    </row>
    <row r="1216" spans="1:2" x14ac:dyDescent="0.3">
      <c r="A1216" s="5" t="s">
        <v>1184</v>
      </c>
      <c r="B1216">
        <v>1</v>
      </c>
    </row>
    <row r="1217" spans="1:2" x14ac:dyDescent="0.3">
      <c r="A1217" s="4" t="s">
        <v>1051</v>
      </c>
      <c r="B1217">
        <v>1</v>
      </c>
    </row>
    <row r="1218" spans="1:2" x14ac:dyDescent="0.3">
      <c r="A1218" s="5" t="s">
        <v>1184</v>
      </c>
      <c r="B1218">
        <v>1</v>
      </c>
    </row>
    <row r="1219" spans="1:2" x14ac:dyDescent="0.3">
      <c r="A1219" s="4" t="s">
        <v>926</v>
      </c>
      <c r="B1219">
        <v>1</v>
      </c>
    </row>
    <row r="1220" spans="1:2" x14ac:dyDescent="0.3">
      <c r="A1220" s="5" t="s">
        <v>969</v>
      </c>
      <c r="B1220">
        <v>1</v>
      </c>
    </row>
    <row r="1221" spans="1:2" x14ac:dyDescent="0.3">
      <c r="A1221" s="4" t="s">
        <v>656</v>
      </c>
      <c r="B1221">
        <v>1</v>
      </c>
    </row>
    <row r="1222" spans="1:2" x14ac:dyDescent="0.3">
      <c r="A1222" s="5" t="s">
        <v>746</v>
      </c>
      <c r="B1222">
        <v>1</v>
      </c>
    </row>
    <row r="1223" spans="1:2" x14ac:dyDescent="0.3">
      <c r="A1223" s="4" t="s">
        <v>1291</v>
      </c>
      <c r="B1223">
        <v>1</v>
      </c>
    </row>
    <row r="1224" spans="1:2" x14ac:dyDescent="0.3">
      <c r="A1224" s="5" t="s">
        <v>1383</v>
      </c>
      <c r="B1224">
        <v>1</v>
      </c>
    </row>
    <row r="1225" spans="1:2" x14ac:dyDescent="0.3">
      <c r="A1225" s="4" t="s">
        <v>999</v>
      </c>
      <c r="B1225">
        <v>1</v>
      </c>
    </row>
    <row r="1226" spans="1:2" x14ac:dyDescent="0.3">
      <c r="A1226" s="5" t="s">
        <v>1184</v>
      </c>
      <c r="B1226">
        <v>1</v>
      </c>
    </row>
    <row r="1227" spans="1:2" x14ac:dyDescent="0.3">
      <c r="A1227" s="4" t="s">
        <v>181</v>
      </c>
      <c r="B1227">
        <v>1</v>
      </c>
    </row>
    <row r="1228" spans="1:2" x14ac:dyDescent="0.3">
      <c r="A1228" s="5" t="s">
        <v>131</v>
      </c>
      <c r="B1228">
        <v>1</v>
      </c>
    </row>
    <row r="1229" spans="1:2" x14ac:dyDescent="0.3">
      <c r="A1229" s="4" t="s">
        <v>2</v>
      </c>
      <c r="B1229">
        <v>1</v>
      </c>
    </row>
    <row r="1230" spans="1:2" x14ac:dyDescent="0.3">
      <c r="A1230" s="5" t="s">
        <v>115</v>
      </c>
      <c r="B1230">
        <v>1</v>
      </c>
    </row>
    <row r="1231" spans="1:2" x14ac:dyDescent="0.3">
      <c r="A1231" s="4" t="s">
        <v>912</v>
      </c>
      <c r="B1231">
        <v>1</v>
      </c>
    </row>
    <row r="1232" spans="1:2" x14ac:dyDescent="0.3">
      <c r="A1232" s="5" t="s">
        <v>969</v>
      </c>
      <c r="B1232">
        <v>1</v>
      </c>
    </row>
    <row r="1233" spans="1:2" x14ac:dyDescent="0.3">
      <c r="A1233" s="4" t="s">
        <v>271</v>
      </c>
      <c r="B1233">
        <v>1</v>
      </c>
    </row>
    <row r="1234" spans="1:2" x14ac:dyDescent="0.3">
      <c r="A1234" s="5" t="s">
        <v>390</v>
      </c>
      <c r="B1234">
        <v>1</v>
      </c>
    </row>
    <row r="1235" spans="1:2" x14ac:dyDescent="0.3">
      <c r="A1235" s="4" t="s">
        <v>1020</v>
      </c>
      <c r="B1235">
        <v>1</v>
      </c>
    </row>
    <row r="1236" spans="1:2" x14ac:dyDescent="0.3">
      <c r="A1236" s="5" t="s">
        <v>1184</v>
      </c>
      <c r="B1236">
        <v>1</v>
      </c>
    </row>
    <row r="1237" spans="1:2" x14ac:dyDescent="0.3">
      <c r="A1237" s="4" t="s">
        <v>1305</v>
      </c>
      <c r="B1237">
        <v>1</v>
      </c>
    </row>
    <row r="1238" spans="1:2" x14ac:dyDescent="0.3">
      <c r="A1238" s="5" t="s">
        <v>1383</v>
      </c>
      <c r="B1238">
        <v>1</v>
      </c>
    </row>
    <row r="1239" spans="1:2" x14ac:dyDescent="0.3">
      <c r="A1239" s="4" t="s">
        <v>1399</v>
      </c>
      <c r="B1239">
        <v>1</v>
      </c>
    </row>
    <row r="1240" spans="1:2" x14ac:dyDescent="0.3">
      <c r="A1240" s="5" t="s">
        <v>541</v>
      </c>
      <c r="B1240">
        <v>1</v>
      </c>
    </row>
    <row r="1241" spans="1:2" x14ac:dyDescent="0.3">
      <c r="A1241" s="4" t="s">
        <v>70</v>
      </c>
      <c r="B1241">
        <v>1</v>
      </c>
    </row>
    <row r="1242" spans="1:2" x14ac:dyDescent="0.3">
      <c r="A1242" s="5" t="s">
        <v>115</v>
      </c>
      <c r="B1242">
        <v>1</v>
      </c>
    </row>
    <row r="1243" spans="1:2" x14ac:dyDescent="0.3">
      <c r="A1243" s="4" t="s">
        <v>1438</v>
      </c>
      <c r="B1243">
        <v>1</v>
      </c>
    </row>
    <row r="1244" spans="1:2" x14ac:dyDescent="0.3">
      <c r="A1244" s="5" t="s">
        <v>1262</v>
      </c>
      <c r="B1244">
        <v>1</v>
      </c>
    </row>
    <row r="1245" spans="1:2" x14ac:dyDescent="0.3">
      <c r="A1245" s="4" t="s">
        <v>39</v>
      </c>
      <c r="B1245">
        <v>1</v>
      </c>
    </row>
    <row r="1246" spans="1:2" x14ac:dyDescent="0.3">
      <c r="A1246" s="5" t="s">
        <v>115</v>
      </c>
      <c r="B1246">
        <v>1</v>
      </c>
    </row>
    <row r="1247" spans="1:2" x14ac:dyDescent="0.3">
      <c r="A1247" s="4" t="s">
        <v>1329</v>
      </c>
      <c r="B1247">
        <v>1</v>
      </c>
    </row>
    <row r="1248" spans="1:2" x14ac:dyDescent="0.3">
      <c r="A1248" s="5" t="s">
        <v>1383</v>
      </c>
      <c r="B1248">
        <v>1</v>
      </c>
    </row>
    <row r="1249" spans="1:2" x14ac:dyDescent="0.3">
      <c r="A1249" s="4" t="s">
        <v>1401</v>
      </c>
      <c r="B1249">
        <v>1</v>
      </c>
    </row>
    <row r="1250" spans="1:2" x14ac:dyDescent="0.3">
      <c r="A1250" s="5" t="s">
        <v>541</v>
      </c>
      <c r="B1250">
        <v>1</v>
      </c>
    </row>
    <row r="1251" spans="1:2" x14ac:dyDescent="0.3">
      <c r="A1251" s="4" t="s">
        <v>908</v>
      </c>
      <c r="B1251">
        <v>1</v>
      </c>
    </row>
    <row r="1252" spans="1:2" x14ac:dyDescent="0.3">
      <c r="A1252" s="5" t="s">
        <v>969</v>
      </c>
      <c r="B1252">
        <v>1</v>
      </c>
    </row>
    <row r="1253" spans="1:2" x14ac:dyDescent="0.3">
      <c r="A1253" s="4" t="s">
        <v>295</v>
      </c>
      <c r="B1253">
        <v>1</v>
      </c>
    </row>
    <row r="1254" spans="1:2" x14ac:dyDescent="0.3">
      <c r="A1254" s="5" t="s">
        <v>390</v>
      </c>
      <c r="B1254">
        <v>1</v>
      </c>
    </row>
    <row r="1255" spans="1:2" x14ac:dyDescent="0.3">
      <c r="A1255" s="4" t="s">
        <v>808</v>
      </c>
      <c r="B1255">
        <v>1</v>
      </c>
    </row>
    <row r="1256" spans="1:2" x14ac:dyDescent="0.3">
      <c r="A1256" s="5" t="s">
        <v>861</v>
      </c>
      <c r="B1256">
        <v>1</v>
      </c>
    </row>
    <row r="1257" spans="1:2" x14ac:dyDescent="0.3">
      <c r="A1257" s="4" t="s">
        <v>672</v>
      </c>
      <c r="B1257">
        <v>1</v>
      </c>
    </row>
    <row r="1258" spans="1:2" x14ac:dyDescent="0.3">
      <c r="A1258" s="5" t="s">
        <v>746</v>
      </c>
      <c r="B1258">
        <v>1</v>
      </c>
    </row>
    <row r="1259" spans="1:2" x14ac:dyDescent="0.3">
      <c r="A1259" s="4" t="s">
        <v>858</v>
      </c>
      <c r="B1259">
        <v>1</v>
      </c>
    </row>
    <row r="1260" spans="1:2" x14ac:dyDescent="0.3">
      <c r="A1260" s="5" t="s">
        <v>861</v>
      </c>
      <c r="B1260">
        <v>1</v>
      </c>
    </row>
    <row r="1261" spans="1:2" x14ac:dyDescent="0.3">
      <c r="A1261" s="4" t="s">
        <v>1215</v>
      </c>
      <c r="B1261">
        <v>1</v>
      </c>
    </row>
    <row r="1262" spans="1:2" x14ac:dyDescent="0.3">
      <c r="A1262" s="5" t="s">
        <v>1262</v>
      </c>
      <c r="B1262">
        <v>1</v>
      </c>
    </row>
    <row r="1263" spans="1:2" x14ac:dyDescent="0.3">
      <c r="A1263" s="4" t="s">
        <v>1396</v>
      </c>
      <c r="B1263">
        <v>1</v>
      </c>
    </row>
    <row r="1264" spans="1:2" x14ac:dyDescent="0.3">
      <c r="A1264" s="5" t="s">
        <v>492</v>
      </c>
      <c r="B1264">
        <v>1</v>
      </c>
    </row>
    <row r="1265" spans="1:2" x14ac:dyDescent="0.3">
      <c r="A1265" s="4" t="s">
        <v>1354</v>
      </c>
      <c r="B1265">
        <v>1</v>
      </c>
    </row>
    <row r="1266" spans="1:2" x14ac:dyDescent="0.3">
      <c r="A1266" s="5" t="s">
        <v>1383</v>
      </c>
      <c r="B1266">
        <v>1</v>
      </c>
    </row>
    <row r="1267" spans="1:2" x14ac:dyDescent="0.3">
      <c r="A1267" s="4" t="s">
        <v>1283</v>
      </c>
      <c r="B1267">
        <v>1</v>
      </c>
    </row>
    <row r="1268" spans="1:2" x14ac:dyDescent="0.3">
      <c r="A1268" s="5" t="s">
        <v>1383</v>
      </c>
      <c r="B1268">
        <v>1</v>
      </c>
    </row>
    <row r="1269" spans="1:2" x14ac:dyDescent="0.3">
      <c r="A1269" s="4" t="s">
        <v>266</v>
      </c>
      <c r="B1269">
        <v>1</v>
      </c>
    </row>
    <row r="1270" spans="1:2" x14ac:dyDescent="0.3">
      <c r="A1270" s="5" t="s">
        <v>390</v>
      </c>
      <c r="B1270">
        <v>1</v>
      </c>
    </row>
    <row r="1271" spans="1:2" x14ac:dyDescent="0.3">
      <c r="A1271" s="4" t="s">
        <v>1366</v>
      </c>
      <c r="B1271">
        <v>1</v>
      </c>
    </row>
    <row r="1272" spans="1:2" x14ac:dyDescent="0.3">
      <c r="A1272" s="5" t="s">
        <v>1383</v>
      </c>
      <c r="B1272">
        <v>1</v>
      </c>
    </row>
    <row r="1273" spans="1:2" x14ac:dyDescent="0.3">
      <c r="A1273" s="4" t="s">
        <v>580</v>
      </c>
      <c r="B1273">
        <v>1</v>
      </c>
    </row>
    <row r="1274" spans="1:2" x14ac:dyDescent="0.3">
      <c r="A1274" s="5" t="s">
        <v>541</v>
      </c>
      <c r="B1274">
        <v>1</v>
      </c>
    </row>
    <row r="1275" spans="1:2" x14ac:dyDescent="0.3">
      <c r="A1275" s="4" t="s">
        <v>1391</v>
      </c>
      <c r="B1275">
        <v>1</v>
      </c>
    </row>
    <row r="1276" spans="1:2" x14ac:dyDescent="0.3">
      <c r="A1276" s="5" t="s">
        <v>399</v>
      </c>
      <c r="B1276">
        <v>1</v>
      </c>
    </row>
    <row r="1277" spans="1:2" x14ac:dyDescent="0.3">
      <c r="A1277" s="4" t="s">
        <v>476</v>
      </c>
      <c r="B1277">
        <v>1</v>
      </c>
    </row>
    <row r="1278" spans="1:2" x14ac:dyDescent="0.3">
      <c r="A1278" s="5" t="s">
        <v>492</v>
      </c>
      <c r="B1278">
        <v>1</v>
      </c>
    </row>
    <row r="1279" spans="1:2" x14ac:dyDescent="0.3">
      <c r="A1279" s="4" t="s">
        <v>1128</v>
      </c>
      <c r="B1279">
        <v>1</v>
      </c>
    </row>
    <row r="1280" spans="1:2" x14ac:dyDescent="0.3">
      <c r="A1280" s="5" t="s">
        <v>1184</v>
      </c>
      <c r="B1280">
        <v>1</v>
      </c>
    </row>
    <row r="1281" spans="1:2" x14ac:dyDescent="0.3">
      <c r="A1281" s="4" t="s">
        <v>608</v>
      </c>
      <c r="B1281">
        <v>1</v>
      </c>
    </row>
    <row r="1282" spans="1:2" x14ac:dyDescent="0.3">
      <c r="A1282" s="5" t="s">
        <v>541</v>
      </c>
      <c r="B1282">
        <v>1</v>
      </c>
    </row>
    <row r="1283" spans="1:2" x14ac:dyDescent="0.3">
      <c r="A1283" s="4" t="s">
        <v>1364</v>
      </c>
      <c r="B1283">
        <v>1</v>
      </c>
    </row>
    <row r="1284" spans="1:2" x14ac:dyDescent="0.3">
      <c r="A1284" s="5" t="s">
        <v>1383</v>
      </c>
      <c r="B1284">
        <v>1</v>
      </c>
    </row>
    <row r="1285" spans="1:2" x14ac:dyDescent="0.3">
      <c r="A1285" s="4" t="s">
        <v>939</v>
      </c>
      <c r="B1285">
        <v>1</v>
      </c>
    </row>
    <row r="1286" spans="1:2" x14ac:dyDescent="0.3">
      <c r="A1286" s="5" t="s">
        <v>969</v>
      </c>
      <c r="B1286">
        <v>1</v>
      </c>
    </row>
    <row r="1287" spans="1:2" x14ac:dyDescent="0.3">
      <c r="A1287" s="4" t="s">
        <v>965</v>
      </c>
      <c r="B1287">
        <v>1</v>
      </c>
    </row>
    <row r="1288" spans="1:2" x14ac:dyDescent="0.3">
      <c r="A1288" s="5" t="s">
        <v>969</v>
      </c>
      <c r="B1288">
        <v>1</v>
      </c>
    </row>
    <row r="1289" spans="1:2" x14ac:dyDescent="0.3">
      <c r="A1289" s="4" t="s">
        <v>19</v>
      </c>
      <c r="B1289">
        <v>1</v>
      </c>
    </row>
    <row r="1290" spans="1:2" x14ac:dyDescent="0.3">
      <c r="A1290" s="5" t="s">
        <v>115</v>
      </c>
      <c r="B1290">
        <v>1</v>
      </c>
    </row>
    <row r="1291" spans="1:2" x14ac:dyDescent="0.3">
      <c r="A1291" s="4" t="s">
        <v>689</v>
      </c>
      <c r="B1291">
        <v>1</v>
      </c>
    </row>
    <row r="1292" spans="1:2" x14ac:dyDescent="0.3">
      <c r="A1292" s="5" t="s">
        <v>746</v>
      </c>
      <c r="B1292">
        <v>1</v>
      </c>
    </row>
    <row r="1293" spans="1:2" x14ac:dyDescent="0.3">
      <c r="A1293" s="4" t="s">
        <v>35</v>
      </c>
      <c r="B1293">
        <v>1</v>
      </c>
    </row>
    <row r="1294" spans="1:2" x14ac:dyDescent="0.3">
      <c r="A1294" s="5" t="s">
        <v>115</v>
      </c>
      <c r="B1294">
        <v>1</v>
      </c>
    </row>
    <row r="1295" spans="1:2" x14ac:dyDescent="0.3">
      <c r="A1295" s="4" t="s">
        <v>1025</v>
      </c>
      <c r="B1295">
        <v>1</v>
      </c>
    </row>
    <row r="1296" spans="1:2" x14ac:dyDescent="0.3">
      <c r="A1296" s="5" t="s">
        <v>1184</v>
      </c>
      <c r="B1296">
        <v>1</v>
      </c>
    </row>
    <row r="1297" spans="1:2" x14ac:dyDescent="0.3">
      <c r="A1297" s="4" t="s">
        <v>69</v>
      </c>
      <c r="B1297">
        <v>1</v>
      </c>
    </row>
    <row r="1298" spans="1:2" x14ac:dyDescent="0.3">
      <c r="A1298" s="5" t="s">
        <v>115</v>
      </c>
      <c r="B1298">
        <v>1</v>
      </c>
    </row>
    <row r="1299" spans="1:2" x14ac:dyDescent="0.3">
      <c r="A1299" s="4" t="s">
        <v>1010</v>
      </c>
      <c r="B1299">
        <v>1</v>
      </c>
    </row>
    <row r="1300" spans="1:2" x14ac:dyDescent="0.3">
      <c r="A1300" s="5" t="s">
        <v>1184</v>
      </c>
      <c r="B1300">
        <v>1</v>
      </c>
    </row>
    <row r="1301" spans="1:2" x14ac:dyDescent="0.3">
      <c r="A1301" s="4" t="s">
        <v>1422</v>
      </c>
      <c r="B1301">
        <v>1</v>
      </c>
    </row>
    <row r="1302" spans="1:2" x14ac:dyDescent="0.3">
      <c r="A1302" s="5" t="s">
        <v>1184</v>
      </c>
      <c r="B1302">
        <v>1</v>
      </c>
    </row>
    <row r="1303" spans="1:2" x14ac:dyDescent="0.3">
      <c r="A1303" s="4" t="s">
        <v>57</v>
      </c>
      <c r="B1303">
        <v>1</v>
      </c>
    </row>
    <row r="1304" spans="1:2" x14ac:dyDescent="0.3">
      <c r="A1304" s="5" t="s">
        <v>115</v>
      </c>
      <c r="B1304">
        <v>1</v>
      </c>
    </row>
    <row r="1305" spans="1:2" x14ac:dyDescent="0.3">
      <c r="A1305" s="4" t="s">
        <v>378</v>
      </c>
      <c r="B1305">
        <v>1</v>
      </c>
    </row>
    <row r="1306" spans="1:2" x14ac:dyDescent="0.3">
      <c r="A1306" s="5" t="s">
        <v>399</v>
      </c>
      <c r="B1306">
        <v>1</v>
      </c>
    </row>
    <row r="1307" spans="1:2" x14ac:dyDescent="0.3">
      <c r="A1307" s="4" t="s">
        <v>1428</v>
      </c>
      <c r="B1307">
        <v>1</v>
      </c>
    </row>
    <row r="1308" spans="1:2" x14ac:dyDescent="0.3">
      <c r="A1308" s="5" t="s">
        <v>1383</v>
      </c>
      <c r="B1308">
        <v>1</v>
      </c>
    </row>
    <row r="1309" spans="1:2" x14ac:dyDescent="0.3">
      <c r="A1309" s="4" t="s">
        <v>65</v>
      </c>
      <c r="B1309">
        <v>1</v>
      </c>
    </row>
    <row r="1310" spans="1:2" x14ac:dyDescent="0.3">
      <c r="A1310" s="5" t="s">
        <v>115</v>
      </c>
      <c r="B1310">
        <v>1</v>
      </c>
    </row>
    <row r="1311" spans="1:2" x14ac:dyDescent="0.3">
      <c r="A1311" s="4" t="s">
        <v>586</v>
      </c>
      <c r="B1311">
        <v>1</v>
      </c>
    </row>
    <row r="1312" spans="1:2" x14ac:dyDescent="0.3">
      <c r="A1312" s="5" t="s">
        <v>541</v>
      </c>
      <c r="B1312">
        <v>1</v>
      </c>
    </row>
    <row r="1313" spans="1:2" x14ac:dyDescent="0.3">
      <c r="A1313" s="4" t="s">
        <v>15</v>
      </c>
      <c r="B1313">
        <v>1</v>
      </c>
    </row>
    <row r="1314" spans="1:2" x14ac:dyDescent="0.3">
      <c r="A1314" s="5" t="s">
        <v>115</v>
      </c>
      <c r="B1314">
        <v>1</v>
      </c>
    </row>
    <row r="1315" spans="1:2" x14ac:dyDescent="0.3">
      <c r="A1315" s="4" t="s">
        <v>662</v>
      </c>
      <c r="B1315">
        <v>1</v>
      </c>
    </row>
    <row r="1316" spans="1:2" x14ac:dyDescent="0.3">
      <c r="A1316" s="5" t="s">
        <v>746</v>
      </c>
      <c r="B1316">
        <v>1</v>
      </c>
    </row>
    <row r="1317" spans="1:2" x14ac:dyDescent="0.3">
      <c r="A1317" s="4" t="s">
        <v>10</v>
      </c>
      <c r="B1317">
        <v>1</v>
      </c>
    </row>
    <row r="1318" spans="1:2" x14ac:dyDescent="0.3">
      <c r="A1318" s="5" t="s">
        <v>115</v>
      </c>
      <c r="B1318">
        <v>1</v>
      </c>
    </row>
    <row r="1319" spans="1:2" x14ac:dyDescent="0.3">
      <c r="A1319" s="4" t="s">
        <v>355</v>
      </c>
      <c r="B1319">
        <v>1</v>
      </c>
    </row>
    <row r="1320" spans="1:2" x14ac:dyDescent="0.3">
      <c r="A1320" s="5" t="s">
        <v>399</v>
      </c>
      <c r="B1320">
        <v>1</v>
      </c>
    </row>
    <row r="1321" spans="1:2" x14ac:dyDescent="0.3">
      <c r="A1321" s="4" t="s">
        <v>356</v>
      </c>
      <c r="B1321">
        <v>1</v>
      </c>
    </row>
    <row r="1322" spans="1:2" x14ac:dyDescent="0.3">
      <c r="A1322" s="5" t="s">
        <v>399</v>
      </c>
      <c r="B1322">
        <v>1</v>
      </c>
    </row>
    <row r="1323" spans="1:2" x14ac:dyDescent="0.3">
      <c r="A1323" s="4" t="s">
        <v>437</v>
      </c>
      <c r="B1323">
        <v>1</v>
      </c>
    </row>
    <row r="1324" spans="1:2" x14ac:dyDescent="0.3">
      <c r="A1324" s="5" t="s">
        <v>492</v>
      </c>
      <c r="B1324">
        <v>1</v>
      </c>
    </row>
    <row r="1325" spans="1:2" x14ac:dyDescent="0.3">
      <c r="A1325" s="4" t="s">
        <v>614</v>
      </c>
      <c r="B1325">
        <v>1</v>
      </c>
    </row>
    <row r="1326" spans="1:2" x14ac:dyDescent="0.3">
      <c r="A1326" s="5" t="s">
        <v>541</v>
      </c>
      <c r="B1326">
        <v>1</v>
      </c>
    </row>
    <row r="1327" spans="1:2" x14ac:dyDescent="0.3">
      <c r="A1327" s="4" t="s">
        <v>666</v>
      </c>
      <c r="B1327">
        <v>1</v>
      </c>
    </row>
    <row r="1328" spans="1:2" x14ac:dyDescent="0.3">
      <c r="A1328" s="5" t="s">
        <v>746</v>
      </c>
      <c r="B1328">
        <v>1</v>
      </c>
    </row>
    <row r="1329" spans="1:2" x14ac:dyDescent="0.3">
      <c r="A1329" s="4" t="s">
        <v>0</v>
      </c>
      <c r="B1329">
        <v>1</v>
      </c>
    </row>
    <row r="1330" spans="1:2" x14ac:dyDescent="0.3">
      <c r="A1330" s="5" t="s">
        <v>115</v>
      </c>
      <c r="B1330">
        <v>1</v>
      </c>
    </row>
    <row r="1331" spans="1:2" x14ac:dyDescent="0.3">
      <c r="A1331" s="4" t="s">
        <v>895</v>
      </c>
      <c r="B1331">
        <v>1</v>
      </c>
    </row>
    <row r="1332" spans="1:2" x14ac:dyDescent="0.3">
      <c r="A1332" s="5" t="s">
        <v>969</v>
      </c>
      <c r="B1332">
        <v>1</v>
      </c>
    </row>
    <row r="1333" spans="1:2" x14ac:dyDescent="0.3">
      <c r="A1333" s="4" t="s">
        <v>116</v>
      </c>
      <c r="B1333">
        <v>1</v>
      </c>
    </row>
    <row r="1334" spans="1:2" x14ac:dyDescent="0.3">
      <c r="A1334" s="5" t="s">
        <v>115</v>
      </c>
      <c r="B1334">
        <v>1</v>
      </c>
    </row>
    <row r="1335" spans="1:2" x14ac:dyDescent="0.3">
      <c r="A1335" s="4" t="s">
        <v>726</v>
      </c>
      <c r="B1335">
        <v>1</v>
      </c>
    </row>
    <row r="1336" spans="1:2" x14ac:dyDescent="0.3">
      <c r="A1336" s="5" t="s">
        <v>746</v>
      </c>
      <c r="B1336">
        <v>1</v>
      </c>
    </row>
    <row r="1337" spans="1:2" x14ac:dyDescent="0.3">
      <c r="A1337" s="4" t="s">
        <v>118</v>
      </c>
      <c r="B1337">
        <v>1</v>
      </c>
    </row>
    <row r="1338" spans="1:2" x14ac:dyDescent="0.3">
      <c r="A1338" s="5" t="s">
        <v>115</v>
      </c>
      <c r="B1338">
        <v>1</v>
      </c>
    </row>
    <row r="1339" spans="1:2" x14ac:dyDescent="0.3">
      <c r="A1339" s="4" t="s">
        <v>1072</v>
      </c>
      <c r="B1339">
        <v>1</v>
      </c>
    </row>
    <row r="1340" spans="1:2" x14ac:dyDescent="0.3">
      <c r="A1340" s="5" t="s">
        <v>1184</v>
      </c>
      <c r="B1340">
        <v>1</v>
      </c>
    </row>
    <row r="1341" spans="1:2" x14ac:dyDescent="0.3">
      <c r="A1341" s="4" t="s">
        <v>582</v>
      </c>
      <c r="B1341">
        <v>1</v>
      </c>
    </row>
    <row r="1342" spans="1:2" x14ac:dyDescent="0.3">
      <c r="A1342" s="5" t="s">
        <v>541</v>
      </c>
      <c r="B1342">
        <v>1</v>
      </c>
    </row>
    <row r="1343" spans="1:2" x14ac:dyDescent="0.3">
      <c r="A1343" s="4" t="s">
        <v>1161</v>
      </c>
      <c r="B1343">
        <v>1</v>
      </c>
    </row>
    <row r="1344" spans="1:2" x14ac:dyDescent="0.3">
      <c r="A1344" s="5" t="s">
        <v>1184</v>
      </c>
      <c r="B1344">
        <v>1</v>
      </c>
    </row>
    <row r="1345" spans="1:2" x14ac:dyDescent="0.3">
      <c r="A1345" s="4" t="s">
        <v>596</v>
      </c>
      <c r="B1345">
        <v>1</v>
      </c>
    </row>
    <row r="1346" spans="1:2" x14ac:dyDescent="0.3">
      <c r="A1346" s="5" t="s">
        <v>541</v>
      </c>
      <c r="B1346">
        <v>1</v>
      </c>
    </row>
    <row r="1347" spans="1:2" x14ac:dyDescent="0.3">
      <c r="A1347" s="4" t="s">
        <v>532</v>
      </c>
      <c r="B1347">
        <v>1</v>
      </c>
    </row>
    <row r="1348" spans="1:2" x14ac:dyDescent="0.3">
      <c r="A1348" s="5" t="s">
        <v>541</v>
      </c>
      <c r="B1348">
        <v>1</v>
      </c>
    </row>
    <row r="1349" spans="1:2" x14ac:dyDescent="0.3">
      <c r="A1349" s="4" t="s">
        <v>1201</v>
      </c>
      <c r="B1349">
        <v>1</v>
      </c>
    </row>
    <row r="1350" spans="1:2" x14ac:dyDescent="0.3">
      <c r="A1350" s="5" t="s">
        <v>1262</v>
      </c>
      <c r="B1350">
        <v>1</v>
      </c>
    </row>
    <row r="1351" spans="1:2" x14ac:dyDescent="0.3">
      <c r="A1351" s="4" t="s">
        <v>993</v>
      </c>
      <c r="B1351">
        <v>1</v>
      </c>
    </row>
    <row r="1352" spans="1:2" x14ac:dyDescent="0.3">
      <c r="A1352" s="5" t="s">
        <v>1184</v>
      </c>
      <c r="B1352">
        <v>1</v>
      </c>
    </row>
    <row r="1353" spans="1:2" x14ac:dyDescent="0.3">
      <c r="A1353" s="4" t="s">
        <v>598</v>
      </c>
      <c r="B1353">
        <v>1</v>
      </c>
    </row>
    <row r="1354" spans="1:2" x14ac:dyDescent="0.3">
      <c r="A1354" s="5" t="s">
        <v>541</v>
      </c>
      <c r="B1354">
        <v>1</v>
      </c>
    </row>
    <row r="1355" spans="1:2" x14ac:dyDescent="0.3">
      <c r="A1355" s="4" t="s">
        <v>1000</v>
      </c>
      <c r="B1355">
        <v>1</v>
      </c>
    </row>
    <row r="1356" spans="1:2" x14ac:dyDescent="0.3">
      <c r="A1356" s="5" t="s">
        <v>1184</v>
      </c>
      <c r="B1356">
        <v>1</v>
      </c>
    </row>
    <row r="1357" spans="1:2" x14ac:dyDescent="0.3">
      <c r="A1357" s="4" t="s">
        <v>734</v>
      </c>
      <c r="B1357">
        <v>1</v>
      </c>
    </row>
    <row r="1358" spans="1:2" x14ac:dyDescent="0.3">
      <c r="A1358" s="5" t="s">
        <v>746</v>
      </c>
      <c r="B1358">
        <v>1</v>
      </c>
    </row>
    <row r="1359" spans="1:2" x14ac:dyDescent="0.3">
      <c r="A1359" s="4" t="s">
        <v>1021</v>
      </c>
      <c r="B1359">
        <v>1</v>
      </c>
    </row>
    <row r="1360" spans="1:2" x14ac:dyDescent="0.3">
      <c r="A1360" s="5" t="s">
        <v>1184</v>
      </c>
      <c r="B1360">
        <v>1</v>
      </c>
    </row>
    <row r="1361" spans="1:2" x14ac:dyDescent="0.3">
      <c r="A1361" s="4" t="s">
        <v>957</v>
      </c>
      <c r="B1361">
        <v>1</v>
      </c>
    </row>
    <row r="1362" spans="1:2" x14ac:dyDescent="0.3">
      <c r="A1362" s="5" t="s">
        <v>969</v>
      </c>
      <c r="B1362">
        <v>1</v>
      </c>
    </row>
    <row r="1363" spans="1:2" x14ac:dyDescent="0.3">
      <c r="A1363" s="4" t="s">
        <v>1080</v>
      </c>
      <c r="B1363">
        <v>1</v>
      </c>
    </row>
    <row r="1364" spans="1:2" x14ac:dyDescent="0.3">
      <c r="A1364" s="5" t="s">
        <v>1184</v>
      </c>
      <c r="B1364">
        <v>1</v>
      </c>
    </row>
    <row r="1365" spans="1:2" x14ac:dyDescent="0.3">
      <c r="A1365" s="4" t="s">
        <v>856</v>
      </c>
      <c r="B1365">
        <v>1</v>
      </c>
    </row>
    <row r="1366" spans="1:2" x14ac:dyDescent="0.3">
      <c r="A1366" s="5" t="s">
        <v>861</v>
      </c>
      <c r="B1366">
        <v>1</v>
      </c>
    </row>
    <row r="1367" spans="1:2" x14ac:dyDescent="0.3">
      <c r="A1367" s="4" t="s">
        <v>235</v>
      </c>
      <c r="B1367">
        <v>1</v>
      </c>
    </row>
    <row r="1368" spans="1:2" x14ac:dyDescent="0.3">
      <c r="A1368" s="5" t="s">
        <v>131</v>
      </c>
      <c r="B1368">
        <v>1</v>
      </c>
    </row>
    <row r="1369" spans="1:2" x14ac:dyDescent="0.3">
      <c r="A1369" s="4" t="s">
        <v>1015</v>
      </c>
      <c r="B1369">
        <v>1</v>
      </c>
    </row>
    <row r="1370" spans="1:2" x14ac:dyDescent="0.3">
      <c r="A1370" s="5" t="s">
        <v>1184</v>
      </c>
      <c r="B1370">
        <v>1</v>
      </c>
    </row>
    <row r="1371" spans="1:2" x14ac:dyDescent="0.3">
      <c r="A1371" s="4" t="s">
        <v>1272</v>
      </c>
      <c r="B1371">
        <v>1</v>
      </c>
    </row>
    <row r="1372" spans="1:2" x14ac:dyDescent="0.3">
      <c r="A1372" s="5" t="s">
        <v>1383</v>
      </c>
      <c r="B1372">
        <v>1</v>
      </c>
    </row>
    <row r="1373" spans="1:2" x14ac:dyDescent="0.3">
      <c r="A1373" s="4" t="s">
        <v>1158</v>
      </c>
      <c r="B1373">
        <v>1</v>
      </c>
    </row>
    <row r="1374" spans="1:2" x14ac:dyDescent="0.3">
      <c r="A1374" s="5" t="s">
        <v>1184</v>
      </c>
      <c r="B1374">
        <v>1</v>
      </c>
    </row>
    <row r="1375" spans="1:2" x14ac:dyDescent="0.3">
      <c r="A1375" s="4" t="s">
        <v>1001</v>
      </c>
      <c r="B1375">
        <v>1</v>
      </c>
    </row>
    <row r="1376" spans="1:2" x14ac:dyDescent="0.3">
      <c r="A1376" s="5" t="s">
        <v>1184</v>
      </c>
      <c r="B1376">
        <v>1</v>
      </c>
    </row>
    <row r="1377" spans="1:2" x14ac:dyDescent="0.3">
      <c r="A1377" s="4" t="s">
        <v>1076</v>
      </c>
      <c r="B1377">
        <v>1</v>
      </c>
    </row>
    <row r="1378" spans="1:2" x14ac:dyDescent="0.3">
      <c r="A1378" s="5" t="s">
        <v>1184</v>
      </c>
      <c r="B1378">
        <v>1</v>
      </c>
    </row>
    <row r="1379" spans="1:2" x14ac:dyDescent="0.3">
      <c r="A1379" s="4" t="s">
        <v>811</v>
      </c>
      <c r="B1379">
        <v>1</v>
      </c>
    </row>
    <row r="1380" spans="1:2" x14ac:dyDescent="0.3">
      <c r="A1380" s="5" t="s">
        <v>861</v>
      </c>
      <c r="B1380">
        <v>1</v>
      </c>
    </row>
    <row r="1381" spans="1:2" x14ac:dyDescent="0.3">
      <c r="A1381" s="4" t="s">
        <v>353</v>
      </c>
      <c r="B1381">
        <v>1</v>
      </c>
    </row>
    <row r="1382" spans="1:2" x14ac:dyDescent="0.3">
      <c r="A1382" s="5" t="s">
        <v>399</v>
      </c>
      <c r="B1382">
        <v>1</v>
      </c>
    </row>
    <row r="1383" spans="1:2" x14ac:dyDescent="0.3">
      <c r="A1383" s="4" t="s">
        <v>41</v>
      </c>
      <c r="B1383">
        <v>1</v>
      </c>
    </row>
    <row r="1384" spans="1:2" x14ac:dyDescent="0.3">
      <c r="A1384" s="5" t="s">
        <v>115</v>
      </c>
      <c r="B1384">
        <v>1</v>
      </c>
    </row>
    <row r="1385" spans="1:2" x14ac:dyDescent="0.3">
      <c r="A1385" s="4" t="s">
        <v>1368</v>
      </c>
      <c r="B1385">
        <v>1</v>
      </c>
    </row>
    <row r="1386" spans="1:2" x14ac:dyDescent="0.3">
      <c r="A1386" s="5" t="s">
        <v>1383</v>
      </c>
      <c r="B1386">
        <v>1</v>
      </c>
    </row>
    <row r="1387" spans="1:2" x14ac:dyDescent="0.3">
      <c r="A1387" s="4" t="s">
        <v>374</v>
      </c>
      <c r="B1387">
        <v>1</v>
      </c>
    </row>
    <row r="1388" spans="1:2" x14ac:dyDescent="0.3">
      <c r="A1388" s="5" t="s">
        <v>399</v>
      </c>
      <c r="B1388">
        <v>1</v>
      </c>
    </row>
    <row r="1389" spans="1:2" x14ac:dyDescent="0.3">
      <c r="A1389" s="4" t="s">
        <v>1293</v>
      </c>
      <c r="B1389">
        <v>1</v>
      </c>
    </row>
    <row r="1390" spans="1:2" x14ac:dyDescent="0.3">
      <c r="A1390" s="5" t="s">
        <v>1383</v>
      </c>
      <c r="B1390">
        <v>1</v>
      </c>
    </row>
    <row r="1391" spans="1:2" x14ac:dyDescent="0.3">
      <c r="A1391" s="4" t="s">
        <v>1407</v>
      </c>
      <c r="B1391">
        <v>1</v>
      </c>
    </row>
    <row r="1392" spans="1:2" x14ac:dyDescent="0.3">
      <c r="A1392" s="5" t="s">
        <v>861</v>
      </c>
      <c r="B1392">
        <v>1</v>
      </c>
    </row>
    <row r="1393" spans="1:2" x14ac:dyDescent="0.3">
      <c r="A1393" s="4" t="s">
        <v>1083</v>
      </c>
      <c r="B1393">
        <v>1</v>
      </c>
    </row>
    <row r="1394" spans="1:2" x14ac:dyDescent="0.3">
      <c r="A1394" s="5" t="s">
        <v>1184</v>
      </c>
      <c r="B1394">
        <v>1</v>
      </c>
    </row>
    <row r="1395" spans="1:2" x14ac:dyDescent="0.3">
      <c r="A1395" s="4" t="s">
        <v>1061</v>
      </c>
      <c r="B1395">
        <v>1</v>
      </c>
    </row>
    <row r="1396" spans="1:2" x14ac:dyDescent="0.3">
      <c r="A1396" s="5" t="s">
        <v>1184</v>
      </c>
      <c r="B1396">
        <v>1</v>
      </c>
    </row>
    <row r="1397" spans="1:2" x14ac:dyDescent="0.3">
      <c r="A1397" s="4" t="s">
        <v>1098</v>
      </c>
      <c r="B1397">
        <v>1</v>
      </c>
    </row>
    <row r="1398" spans="1:2" x14ac:dyDescent="0.3">
      <c r="A1398" s="5" t="s">
        <v>1184</v>
      </c>
      <c r="B1398">
        <v>1</v>
      </c>
    </row>
    <row r="1399" spans="1:2" x14ac:dyDescent="0.3">
      <c r="A1399" s="4" t="s">
        <v>1125</v>
      </c>
      <c r="B1399">
        <v>1</v>
      </c>
    </row>
    <row r="1400" spans="1:2" x14ac:dyDescent="0.3">
      <c r="A1400" s="5" t="s">
        <v>1184</v>
      </c>
      <c r="B1400">
        <v>1</v>
      </c>
    </row>
    <row r="1401" spans="1:2" x14ac:dyDescent="0.3">
      <c r="A1401" s="4" t="s">
        <v>1065</v>
      </c>
      <c r="B1401">
        <v>1</v>
      </c>
    </row>
    <row r="1402" spans="1:2" x14ac:dyDescent="0.3">
      <c r="A1402" s="5" t="s">
        <v>1184</v>
      </c>
      <c r="B1402">
        <v>1</v>
      </c>
    </row>
    <row r="1403" spans="1:2" x14ac:dyDescent="0.3">
      <c r="A1403" s="4" t="s">
        <v>452</v>
      </c>
      <c r="B1403">
        <v>1</v>
      </c>
    </row>
    <row r="1404" spans="1:2" x14ac:dyDescent="0.3">
      <c r="A1404" s="5" t="s">
        <v>492</v>
      </c>
      <c r="B1404">
        <v>1</v>
      </c>
    </row>
    <row r="1405" spans="1:2" x14ac:dyDescent="0.3">
      <c r="A1405" s="4" t="s">
        <v>1180</v>
      </c>
      <c r="B1405">
        <v>1</v>
      </c>
    </row>
    <row r="1406" spans="1:2" x14ac:dyDescent="0.3">
      <c r="A1406" s="5" t="s">
        <v>1184</v>
      </c>
      <c r="B1406">
        <v>1</v>
      </c>
    </row>
    <row r="1407" spans="1:2" x14ac:dyDescent="0.3">
      <c r="A1407" s="4" t="s">
        <v>1019</v>
      </c>
      <c r="B1407">
        <v>1</v>
      </c>
    </row>
    <row r="1408" spans="1:2" x14ac:dyDescent="0.3">
      <c r="A1408" s="5" t="s">
        <v>1184</v>
      </c>
      <c r="B1408">
        <v>1</v>
      </c>
    </row>
    <row r="1409" spans="1:2" x14ac:dyDescent="0.3">
      <c r="A1409" s="4" t="s">
        <v>1122</v>
      </c>
      <c r="B1409">
        <v>1</v>
      </c>
    </row>
    <row r="1410" spans="1:2" x14ac:dyDescent="0.3">
      <c r="A1410" s="5" t="s">
        <v>1184</v>
      </c>
      <c r="B1410">
        <v>1</v>
      </c>
    </row>
    <row r="1411" spans="1:2" x14ac:dyDescent="0.3">
      <c r="A1411" s="4" t="s">
        <v>456</v>
      </c>
      <c r="B1411">
        <v>1</v>
      </c>
    </row>
    <row r="1412" spans="1:2" x14ac:dyDescent="0.3">
      <c r="A1412" s="5" t="s">
        <v>492</v>
      </c>
      <c r="B1412">
        <v>1</v>
      </c>
    </row>
    <row r="1413" spans="1:2" x14ac:dyDescent="0.3">
      <c r="A1413" s="4" t="s">
        <v>777</v>
      </c>
      <c r="B1413">
        <v>1</v>
      </c>
    </row>
    <row r="1414" spans="1:2" x14ac:dyDescent="0.3">
      <c r="A1414" s="5" t="s">
        <v>1262</v>
      </c>
      <c r="B1414">
        <v>1</v>
      </c>
    </row>
    <row r="1415" spans="1:2" x14ac:dyDescent="0.3">
      <c r="A1415" s="4" t="s">
        <v>406</v>
      </c>
      <c r="B1415">
        <v>1</v>
      </c>
    </row>
    <row r="1416" spans="1:2" x14ac:dyDescent="0.3">
      <c r="A1416" s="5" t="s">
        <v>399</v>
      </c>
      <c r="B1416">
        <v>1</v>
      </c>
    </row>
    <row r="1417" spans="1:2" x14ac:dyDescent="0.3">
      <c r="A1417" s="4" t="s">
        <v>684</v>
      </c>
      <c r="B1417">
        <v>1</v>
      </c>
    </row>
    <row r="1418" spans="1:2" x14ac:dyDescent="0.3">
      <c r="A1418" s="5" t="s">
        <v>746</v>
      </c>
      <c r="B1418">
        <v>1</v>
      </c>
    </row>
    <row r="1419" spans="1:2" x14ac:dyDescent="0.3">
      <c r="A1419" s="4" t="s">
        <v>915</v>
      </c>
      <c r="B1419">
        <v>1</v>
      </c>
    </row>
    <row r="1420" spans="1:2" x14ac:dyDescent="0.3">
      <c r="A1420" s="5" t="s">
        <v>969</v>
      </c>
      <c r="B1420">
        <v>1</v>
      </c>
    </row>
    <row r="1421" spans="1:2" x14ac:dyDescent="0.3">
      <c r="A1421" s="4" t="s">
        <v>1111</v>
      </c>
      <c r="B1421">
        <v>1</v>
      </c>
    </row>
    <row r="1422" spans="1:2" x14ac:dyDescent="0.3">
      <c r="A1422" s="5" t="s">
        <v>1184</v>
      </c>
      <c r="B1422">
        <v>1</v>
      </c>
    </row>
    <row r="1423" spans="1:2" x14ac:dyDescent="0.3">
      <c r="A1423" s="4" t="s">
        <v>1081</v>
      </c>
      <c r="B1423">
        <v>1</v>
      </c>
    </row>
    <row r="1424" spans="1:2" x14ac:dyDescent="0.3">
      <c r="A1424" s="5" t="s">
        <v>1184</v>
      </c>
      <c r="B1424">
        <v>1</v>
      </c>
    </row>
    <row r="1425" spans="1:2" x14ac:dyDescent="0.3">
      <c r="A1425" s="4" t="s">
        <v>674</v>
      </c>
      <c r="B1425">
        <v>1</v>
      </c>
    </row>
    <row r="1426" spans="1:2" x14ac:dyDescent="0.3">
      <c r="A1426" s="5" t="s">
        <v>746</v>
      </c>
      <c r="B1426">
        <v>1</v>
      </c>
    </row>
    <row r="1427" spans="1:2" x14ac:dyDescent="0.3">
      <c r="A1427" s="4" t="s">
        <v>1324</v>
      </c>
      <c r="B1427">
        <v>1</v>
      </c>
    </row>
    <row r="1428" spans="1:2" x14ac:dyDescent="0.3">
      <c r="A1428" s="5" t="s">
        <v>1383</v>
      </c>
      <c r="B1428">
        <v>1</v>
      </c>
    </row>
    <row r="1429" spans="1:2" x14ac:dyDescent="0.3">
      <c r="A1429" s="4" t="s">
        <v>505</v>
      </c>
      <c r="B1429">
        <v>1</v>
      </c>
    </row>
    <row r="1430" spans="1:2" x14ac:dyDescent="0.3">
      <c r="A1430" s="5" t="s">
        <v>541</v>
      </c>
      <c r="B1430">
        <v>1</v>
      </c>
    </row>
    <row r="1431" spans="1:2" x14ac:dyDescent="0.3">
      <c r="A1431" s="4" t="s">
        <v>1138</v>
      </c>
      <c r="B1431">
        <v>1</v>
      </c>
    </row>
    <row r="1432" spans="1:2" x14ac:dyDescent="0.3">
      <c r="A1432" s="5" t="s">
        <v>1184</v>
      </c>
      <c r="B1432">
        <v>1</v>
      </c>
    </row>
    <row r="1433" spans="1:2" x14ac:dyDescent="0.3">
      <c r="A1433" s="4" t="s">
        <v>1068</v>
      </c>
      <c r="B1433">
        <v>1</v>
      </c>
    </row>
    <row r="1434" spans="1:2" x14ac:dyDescent="0.3">
      <c r="A1434" s="5" t="s">
        <v>1184</v>
      </c>
      <c r="B1434">
        <v>1</v>
      </c>
    </row>
    <row r="1435" spans="1:2" x14ac:dyDescent="0.3">
      <c r="A1435" s="4" t="s">
        <v>1165</v>
      </c>
      <c r="B1435">
        <v>1</v>
      </c>
    </row>
    <row r="1436" spans="1:2" x14ac:dyDescent="0.3">
      <c r="A1436" s="5" t="s">
        <v>1184</v>
      </c>
      <c r="B1436">
        <v>1</v>
      </c>
    </row>
    <row r="1437" spans="1:2" x14ac:dyDescent="0.3">
      <c r="A1437" s="4" t="s">
        <v>1078</v>
      </c>
      <c r="B1437">
        <v>1</v>
      </c>
    </row>
    <row r="1438" spans="1:2" x14ac:dyDescent="0.3">
      <c r="A1438" s="5" t="s">
        <v>1184</v>
      </c>
      <c r="B1438">
        <v>1</v>
      </c>
    </row>
    <row r="1439" spans="1:2" x14ac:dyDescent="0.3">
      <c r="A1439" s="4" t="s">
        <v>1221</v>
      </c>
      <c r="B1439">
        <v>1</v>
      </c>
    </row>
    <row r="1440" spans="1:2" x14ac:dyDescent="0.3">
      <c r="A1440" s="5" t="s">
        <v>1262</v>
      </c>
      <c r="B1440">
        <v>1</v>
      </c>
    </row>
    <row r="1441" spans="1:2" x14ac:dyDescent="0.3">
      <c r="A1441" s="4" t="s">
        <v>1087</v>
      </c>
      <c r="B1441">
        <v>1</v>
      </c>
    </row>
    <row r="1442" spans="1:2" x14ac:dyDescent="0.3">
      <c r="A1442" s="5" t="s">
        <v>1184</v>
      </c>
      <c r="B1442">
        <v>1</v>
      </c>
    </row>
    <row r="1443" spans="1:2" x14ac:dyDescent="0.3">
      <c r="A1443" s="4" t="s">
        <v>761</v>
      </c>
      <c r="B1443">
        <v>1</v>
      </c>
    </row>
    <row r="1444" spans="1:2" x14ac:dyDescent="0.3">
      <c r="A1444" s="5" t="s">
        <v>969</v>
      </c>
      <c r="B1444">
        <v>1</v>
      </c>
    </row>
    <row r="1445" spans="1:2" x14ac:dyDescent="0.3">
      <c r="A1445" s="4" t="s">
        <v>606</v>
      </c>
      <c r="B1445">
        <v>1</v>
      </c>
    </row>
    <row r="1446" spans="1:2" x14ac:dyDescent="0.3">
      <c r="A1446" s="5" t="s">
        <v>541</v>
      </c>
      <c r="B1446">
        <v>1</v>
      </c>
    </row>
    <row r="1447" spans="1:2" x14ac:dyDescent="0.3">
      <c r="A1447" s="4" t="s">
        <v>160</v>
      </c>
      <c r="B1447">
        <v>1</v>
      </c>
    </row>
    <row r="1448" spans="1:2" x14ac:dyDescent="0.3">
      <c r="A1448" s="5" t="s">
        <v>131</v>
      </c>
      <c r="B1448">
        <v>1</v>
      </c>
    </row>
    <row r="1449" spans="1:2" x14ac:dyDescent="0.3">
      <c r="A1449" s="4" t="s">
        <v>1389</v>
      </c>
      <c r="B1449">
        <v>1</v>
      </c>
    </row>
    <row r="1450" spans="1:2" x14ac:dyDescent="0.3">
      <c r="A1450" s="5" t="s">
        <v>390</v>
      </c>
      <c r="B1450">
        <v>1</v>
      </c>
    </row>
    <row r="1451" spans="1:2" x14ac:dyDescent="0.3">
      <c r="A1451" s="4" t="s">
        <v>384</v>
      </c>
      <c r="B1451">
        <v>1</v>
      </c>
    </row>
    <row r="1452" spans="1:2" x14ac:dyDescent="0.3">
      <c r="A1452" s="5" t="s">
        <v>399</v>
      </c>
      <c r="B1452">
        <v>1</v>
      </c>
    </row>
    <row r="1453" spans="1:2" x14ac:dyDescent="0.3">
      <c r="A1453" s="4" t="s">
        <v>996</v>
      </c>
      <c r="B1453">
        <v>1</v>
      </c>
    </row>
    <row r="1454" spans="1:2" x14ac:dyDescent="0.3">
      <c r="A1454" s="5" t="s">
        <v>1184</v>
      </c>
      <c r="B1454">
        <v>1</v>
      </c>
    </row>
    <row r="1455" spans="1:2" x14ac:dyDescent="0.3">
      <c r="A1455" s="4" t="s">
        <v>24</v>
      </c>
      <c r="B1455">
        <v>1</v>
      </c>
    </row>
    <row r="1456" spans="1:2" x14ac:dyDescent="0.3">
      <c r="A1456" s="5" t="s">
        <v>115</v>
      </c>
      <c r="B1456">
        <v>1</v>
      </c>
    </row>
    <row r="1457" spans="1:2" x14ac:dyDescent="0.3">
      <c r="A1457" s="4" t="s">
        <v>682</v>
      </c>
      <c r="B1457">
        <v>1</v>
      </c>
    </row>
    <row r="1458" spans="1:2" x14ac:dyDescent="0.3">
      <c r="A1458" s="5" t="s">
        <v>746</v>
      </c>
      <c r="B1458">
        <v>1</v>
      </c>
    </row>
    <row r="1459" spans="1:2" x14ac:dyDescent="0.3">
      <c r="A1459" s="4" t="s">
        <v>927</v>
      </c>
      <c r="B1459">
        <v>1</v>
      </c>
    </row>
    <row r="1460" spans="1:2" x14ac:dyDescent="0.3">
      <c r="A1460" s="5" t="s">
        <v>969</v>
      </c>
      <c r="B1460">
        <v>1</v>
      </c>
    </row>
    <row r="1461" spans="1:2" x14ac:dyDescent="0.3">
      <c r="A1461" s="4" t="s">
        <v>604</v>
      </c>
      <c r="B1461">
        <v>1</v>
      </c>
    </row>
    <row r="1462" spans="1:2" x14ac:dyDescent="0.3">
      <c r="A1462" s="5" t="s">
        <v>541</v>
      </c>
      <c r="B1462">
        <v>1</v>
      </c>
    </row>
    <row r="1463" spans="1:2" x14ac:dyDescent="0.3">
      <c r="A1463" s="4" t="s">
        <v>1315</v>
      </c>
      <c r="B1463">
        <v>1</v>
      </c>
    </row>
    <row r="1464" spans="1:2" x14ac:dyDescent="0.3">
      <c r="A1464" s="5" t="s">
        <v>1383</v>
      </c>
      <c r="B1464">
        <v>1</v>
      </c>
    </row>
    <row r="1465" spans="1:2" x14ac:dyDescent="0.3">
      <c r="A1465" s="4" t="s">
        <v>802</v>
      </c>
      <c r="B1465">
        <v>1</v>
      </c>
    </row>
    <row r="1466" spans="1:2" x14ac:dyDescent="0.3">
      <c r="A1466" s="5" t="s">
        <v>861</v>
      </c>
      <c r="B1466">
        <v>1</v>
      </c>
    </row>
    <row r="1467" spans="1:2" x14ac:dyDescent="0.3">
      <c r="A1467" s="4" t="s">
        <v>1206</v>
      </c>
      <c r="B1467">
        <v>1</v>
      </c>
    </row>
    <row r="1468" spans="1:2" x14ac:dyDescent="0.3">
      <c r="A1468" s="5" t="s">
        <v>1262</v>
      </c>
      <c r="B1468">
        <v>1</v>
      </c>
    </row>
    <row r="1469" spans="1:2" x14ac:dyDescent="0.3">
      <c r="A1469" s="4" t="s">
        <v>256</v>
      </c>
      <c r="B1469">
        <v>1</v>
      </c>
    </row>
    <row r="1470" spans="1:2" x14ac:dyDescent="0.3">
      <c r="A1470" s="5" t="s">
        <v>390</v>
      </c>
      <c r="B1470">
        <v>1</v>
      </c>
    </row>
    <row r="1471" spans="1:2" x14ac:dyDescent="0.3">
      <c r="A1471" s="4" t="s">
        <v>1338</v>
      </c>
      <c r="B1471">
        <v>1</v>
      </c>
    </row>
    <row r="1472" spans="1:2" x14ac:dyDescent="0.3">
      <c r="A1472" s="5" t="s">
        <v>1383</v>
      </c>
      <c r="B1472">
        <v>1</v>
      </c>
    </row>
    <row r="1473" spans="1:2" x14ac:dyDescent="0.3">
      <c r="A1473" s="4" t="s">
        <v>612</v>
      </c>
      <c r="B1473">
        <v>1</v>
      </c>
    </row>
    <row r="1474" spans="1:2" x14ac:dyDescent="0.3">
      <c r="A1474" s="5" t="s">
        <v>541</v>
      </c>
      <c r="B1474">
        <v>1</v>
      </c>
    </row>
    <row r="1475" spans="1:2" x14ac:dyDescent="0.3">
      <c r="A1475" s="4" t="s">
        <v>644</v>
      </c>
      <c r="B1475">
        <v>1</v>
      </c>
    </row>
    <row r="1476" spans="1:2" x14ac:dyDescent="0.3">
      <c r="A1476" s="5" t="s">
        <v>746</v>
      </c>
      <c r="B1476">
        <v>1</v>
      </c>
    </row>
    <row r="1477" spans="1:2" x14ac:dyDescent="0.3">
      <c r="A1477" s="4" t="s">
        <v>1439</v>
      </c>
      <c r="B1477">
        <v>1</v>
      </c>
    </row>
    <row r="1478" spans="1:2" x14ac:dyDescent="0.3">
      <c r="A1478" s="5" t="s">
        <v>1262</v>
      </c>
      <c r="B1478">
        <v>1</v>
      </c>
    </row>
    <row r="1479" spans="1:2" x14ac:dyDescent="0.3">
      <c r="A1479" s="4" t="s">
        <v>690</v>
      </c>
      <c r="B1479">
        <v>1</v>
      </c>
    </row>
    <row r="1480" spans="1:2" x14ac:dyDescent="0.3">
      <c r="A1480" s="5" t="s">
        <v>746</v>
      </c>
      <c r="B1480">
        <v>1</v>
      </c>
    </row>
    <row r="1481" spans="1:2" x14ac:dyDescent="0.3">
      <c r="A1481" s="4" t="s">
        <v>285</v>
      </c>
      <c r="B1481">
        <v>1</v>
      </c>
    </row>
    <row r="1482" spans="1:2" x14ac:dyDescent="0.3">
      <c r="A1482" s="5" t="s">
        <v>390</v>
      </c>
      <c r="B1482">
        <v>1</v>
      </c>
    </row>
    <row r="1483" spans="1:2" x14ac:dyDescent="0.3">
      <c r="A1483" s="4" t="s">
        <v>1167</v>
      </c>
      <c r="B1483">
        <v>1</v>
      </c>
    </row>
    <row r="1484" spans="1:2" x14ac:dyDescent="0.3">
      <c r="A1484" s="5" t="s">
        <v>1184</v>
      </c>
      <c r="B1484">
        <v>1</v>
      </c>
    </row>
    <row r="1485" spans="1:2" x14ac:dyDescent="0.3">
      <c r="A1485" s="4" t="s">
        <v>1113</v>
      </c>
      <c r="B1485">
        <v>1</v>
      </c>
    </row>
    <row r="1486" spans="1:2" x14ac:dyDescent="0.3">
      <c r="A1486" s="5" t="s">
        <v>1184</v>
      </c>
      <c r="B1486">
        <v>1</v>
      </c>
    </row>
    <row r="1487" spans="1:2" x14ac:dyDescent="0.3">
      <c r="A1487" s="4" t="s">
        <v>1448</v>
      </c>
      <c r="B1487">
        <v>1</v>
      </c>
    </row>
    <row r="1488" spans="1:2" x14ac:dyDescent="0.3">
      <c r="A1488" s="5" t="s">
        <v>1262</v>
      </c>
      <c r="B1488">
        <v>1</v>
      </c>
    </row>
    <row r="1489" spans="1:2" x14ac:dyDescent="0.3">
      <c r="A1489" s="4" t="s">
        <v>1193</v>
      </c>
      <c r="B1489">
        <v>1</v>
      </c>
    </row>
    <row r="1490" spans="1:2" x14ac:dyDescent="0.3">
      <c r="A1490" s="5" t="s">
        <v>1262</v>
      </c>
      <c r="B1490">
        <v>1</v>
      </c>
    </row>
    <row r="1491" spans="1:2" x14ac:dyDescent="0.3">
      <c r="A1491" s="4" t="s">
        <v>712</v>
      </c>
      <c r="B1491">
        <v>1</v>
      </c>
    </row>
    <row r="1492" spans="1:2" x14ac:dyDescent="0.3">
      <c r="A1492" s="5" t="s">
        <v>746</v>
      </c>
      <c r="B1492">
        <v>1</v>
      </c>
    </row>
    <row r="1493" spans="1:2" x14ac:dyDescent="0.3">
      <c r="A1493" s="4" t="s">
        <v>1326</v>
      </c>
      <c r="B1493">
        <v>1</v>
      </c>
    </row>
    <row r="1494" spans="1:2" x14ac:dyDescent="0.3">
      <c r="A1494" s="5" t="s">
        <v>1383</v>
      </c>
      <c r="B1494">
        <v>1</v>
      </c>
    </row>
    <row r="1495" spans="1:2" x14ac:dyDescent="0.3">
      <c r="A1495" s="4" t="s">
        <v>1348</v>
      </c>
      <c r="B1495">
        <v>1</v>
      </c>
    </row>
    <row r="1496" spans="1:2" x14ac:dyDescent="0.3">
      <c r="A1496" s="5" t="s">
        <v>1383</v>
      </c>
      <c r="B1496">
        <v>1</v>
      </c>
    </row>
    <row r="1497" spans="1:2" x14ac:dyDescent="0.3">
      <c r="A1497" s="4" t="s">
        <v>1408</v>
      </c>
      <c r="B1497">
        <v>1</v>
      </c>
    </row>
    <row r="1498" spans="1:2" x14ac:dyDescent="0.3">
      <c r="A1498" s="5" t="s">
        <v>861</v>
      </c>
      <c r="B1498">
        <v>1</v>
      </c>
    </row>
    <row r="1499" spans="1:2" x14ac:dyDescent="0.3">
      <c r="A1499" s="4" t="s">
        <v>75</v>
      </c>
      <c r="B1499">
        <v>1</v>
      </c>
    </row>
    <row r="1500" spans="1:2" x14ac:dyDescent="0.3">
      <c r="A1500" s="5" t="s">
        <v>115</v>
      </c>
      <c r="B1500">
        <v>1</v>
      </c>
    </row>
    <row r="1501" spans="1:2" x14ac:dyDescent="0.3">
      <c r="A1501" s="4" t="s">
        <v>1118</v>
      </c>
      <c r="B1501">
        <v>1</v>
      </c>
    </row>
    <row r="1502" spans="1:2" x14ac:dyDescent="0.3">
      <c r="A1502" s="5" t="s">
        <v>1184</v>
      </c>
      <c r="B1502">
        <v>1</v>
      </c>
    </row>
    <row r="1503" spans="1:2" x14ac:dyDescent="0.3">
      <c r="A1503" s="4" t="s">
        <v>280</v>
      </c>
      <c r="B1503">
        <v>1</v>
      </c>
    </row>
    <row r="1504" spans="1:2" x14ac:dyDescent="0.3">
      <c r="A1504" s="5" t="s">
        <v>390</v>
      </c>
      <c r="B1504">
        <v>1</v>
      </c>
    </row>
    <row r="1505" spans="1:2" x14ac:dyDescent="0.3">
      <c r="A1505" s="4" t="s">
        <v>1159</v>
      </c>
      <c r="B1505">
        <v>1</v>
      </c>
    </row>
    <row r="1506" spans="1:2" x14ac:dyDescent="0.3">
      <c r="A1506" s="5" t="s">
        <v>1184</v>
      </c>
      <c r="B1506">
        <v>1</v>
      </c>
    </row>
    <row r="1507" spans="1:2" x14ac:dyDescent="0.3">
      <c r="A1507" s="4" t="s">
        <v>534</v>
      </c>
      <c r="B1507">
        <v>1</v>
      </c>
    </row>
    <row r="1508" spans="1:2" x14ac:dyDescent="0.3">
      <c r="A1508" s="5" t="s">
        <v>541</v>
      </c>
      <c r="B1508">
        <v>1</v>
      </c>
    </row>
    <row r="1509" spans="1:2" x14ac:dyDescent="0.3">
      <c r="A1509" s="4" t="s">
        <v>1288</v>
      </c>
      <c r="B1509">
        <v>1</v>
      </c>
    </row>
    <row r="1510" spans="1:2" x14ac:dyDescent="0.3">
      <c r="A1510" s="5" t="s">
        <v>1383</v>
      </c>
      <c r="B1510">
        <v>1</v>
      </c>
    </row>
    <row r="1511" spans="1:2" x14ac:dyDescent="0.3">
      <c r="A1511" s="4" t="s">
        <v>888</v>
      </c>
      <c r="B1511">
        <v>1</v>
      </c>
    </row>
    <row r="1512" spans="1:2" x14ac:dyDescent="0.3">
      <c r="A1512" s="5" t="s">
        <v>969</v>
      </c>
      <c r="B1512">
        <v>1</v>
      </c>
    </row>
    <row r="1513" spans="1:2" x14ac:dyDescent="0.3">
      <c r="A1513" s="4" t="s">
        <v>1057</v>
      </c>
      <c r="B1513">
        <v>1</v>
      </c>
    </row>
    <row r="1514" spans="1:2" x14ac:dyDescent="0.3">
      <c r="A1514" s="5" t="s">
        <v>1184</v>
      </c>
      <c r="B1514">
        <v>1</v>
      </c>
    </row>
    <row r="1515" spans="1:2" x14ac:dyDescent="0.3">
      <c r="A1515" s="4" t="s">
        <v>1203</v>
      </c>
      <c r="B1515">
        <v>1</v>
      </c>
    </row>
    <row r="1516" spans="1:2" x14ac:dyDescent="0.3">
      <c r="A1516" s="5" t="s">
        <v>1262</v>
      </c>
      <c r="B1516">
        <v>1</v>
      </c>
    </row>
    <row r="1517" spans="1:2" x14ac:dyDescent="0.3">
      <c r="A1517" s="4" t="s">
        <v>1395</v>
      </c>
      <c r="B1517">
        <v>1</v>
      </c>
    </row>
    <row r="1518" spans="1:2" x14ac:dyDescent="0.3">
      <c r="A1518" s="5" t="s">
        <v>399</v>
      </c>
      <c r="B1518">
        <v>1</v>
      </c>
    </row>
    <row r="1519" spans="1:2" x14ac:dyDescent="0.3">
      <c r="A1519" s="4" t="s">
        <v>464</v>
      </c>
      <c r="B1519">
        <v>1</v>
      </c>
    </row>
    <row r="1520" spans="1:2" x14ac:dyDescent="0.3">
      <c r="A1520" s="5" t="s">
        <v>492</v>
      </c>
      <c r="B1520">
        <v>1</v>
      </c>
    </row>
    <row r="1521" spans="1:2" x14ac:dyDescent="0.3">
      <c r="A1521" s="4" t="s">
        <v>670</v>
      </c>
      <c r="B1521">
        <v>1</v>
      </c>
    </row>
    <row r="1522" spans="1:2" x14ac:dyDescent="0.3">
      <c r="A1522" s="5" t="s">
        <v>746</v>
      </c>
      <c r="B1522">
        <v>1</v>
      </c>
    </row>
    <row r="1523" spans="1:2" x14ac:dyDescent="0.3">
      <c r="A1523" s="4" t="s">
        <v>1172</v>
      </c>
      <c r="B1523">
        <v>1</v>
      </c>
    </row>
    <row r="1524" spans="1:2" x14ac:dyDescent="0.3">
      <c r="A1524" s="5" t="s">
        <v>1184</v>
      </c>
      <c r="B1524">
        <v>1</v>
      </c>
    </row>
    <row r="1525" spans="1:2" x14ac:dyDescent="0.3">
      <c r="A1525" s="4" t="s">
        <v>32</v>
      </c>
      <c r="B1525">
        <v>1</v>
      </c>
    </row>
    <row r="1526" spans="1:2" x14ac:dyDescent="0.3">
      <c r="A1526" s="5" t="s">
        <v>115</v>
      </c>
      <c r="B1526">
        <v>1</v>
      </c>
    </row>
    <row r="1527" spans="1:2" x14ac:dyDescent="0.3">
      <c r="A1527" s="4" t="s">
        <v>1334</v>
      </c>
      <c r="B1527">
        <v>1</v>
      </c>
    </row>
    <row r="1528" spans="1:2" x14ac:dyDescent="0.3">
      <c r="A1528" s="5" t="s">
        <v>1383</v>
      </c>
      <c r="B1528">
        <v>1</v>
      </c>
    </row>
    <row r="1529" spans="1:2" x14ac:dyDescent="0.3">
      <c r="A1529" s="4" t="s">
        <v>1093</v>
      </c>
      <c r="B1529">
        <v>1</v>
      </c>
    </row>
    <row r="1530" spans="1:2" x14ac:dyDescent="0.3">
      <c r="A1530" s="5" t="s">
        <v>1184</v>
      </c>
      <c r="B1530">
        <v>1</v>
      </c>
    </row>
    <row r="1531" spans="1:2" x14ac:dyDescent="0.3">
      <c r="A1531" s="4" t="s">
        <v>513</v>
      </c>
      <c r="B1531">
        <v>1</v>
      </c>
    </row>
    <row r="1532" spans="1:2" x14ac:dyDescent="0.3">
      <c r="A1532" s="5" t="s">
        <v>541</v>
      </c>
      <c r="B1532">
        <v>1</v>
      </c>
    </row>
    <row r="1533" spans="1:2" x14ac:dyDescent="0.3">
      <c r="A1533" s="4" t="s">
        <v>1292</v>
      </c>
      <c r="B1533">
        <v>1</v>
      </c>
    </row>
    <row r="1534" spans="1:2" x14ac:dyDescent="0.3">
      <c r="A1534" s="5" t="s">
        <v>1383</v>
      </c>
      <c r="B1534">
        <v>1</v>
      </c>
    </row>
    <row r="1535" spans="1:2" x14ac:dyDescent="0.3">
      <c r="A1535" s="4" t="s">
        <v>1056</v>
      </c>
      <c r="B1535">
        <v>1</v>
      </c>
    </row>
    <row r="1536" spans="1:2" x14ac:dyDescent="0.3">
      <c r="A1536" s="5" t="s">
        <v>1184</v>
      </c>
      <c r="B1536">
        <v>1</v>
      </c>
    </row>
    <row r="1537" spans="1:2" x14ac:dyDescent="0.3">
      <c r="A1537" s="4" t="s">
        <v>820</v>
      </c>
      <c r="B1537">
        <v>1</v>
      </c>
    </row>
    <row r="1538" spans="1:2" x14ac:dyDescent="0.3">
      <c r="A1538" s="5" t="s">
        <v>861</v>
      </c>
      <c r="B1538">
        <v>1</v>
      </c>
    </row>
    <row r="1539" spans="1:2" x14ac:dyDescent="0.3">
      <c r="A1539" s="4" t="s">
        <v>994</v>
      </c>
      <c r="B1539">
        <v>1</v>
      </c>
    </row>
    <row r="1540" spans="1:2" x14ac:dyDescent="0.3">
      <c r="A1540" s="5" t="s">
        <v>1184</v>
      </c>
      <c r="B1540">
        <v>1</v>
      </c>
    </row>
    <row r="1541" spans="1:2" x14ac:dyDescent="0.3">
      <c r="A1541" s="4" t="s">
        <v>149</v>
      </c>
      <c r="B1541">
        <v>1</v>
      </c>
    </row>
    <row r="1542" spans="1:2" x14ac:dyDescent="0.3">
      <c r="A1542" s="5" t="s">
        <v>131</v>
      </c>
      <c r="B1542">
        <v>1</v>
      </c>
    </row>
    <row r="1543" spans="1:2" x14ac:dyDescent="0.3">
      <c r="A1543" s="4" t="s">
        <v>694</v>
      </c>
      <c r="B1543">
        <v>1</v>
      </c>
    </row>
    <row r="1544" spans="1:2" x14ac:dyDescent="0.3">
      <c r="A1544" s="5" t="s">
        <v>746</v>
      </c>
      <c r="B1544">
        <v>1</v>
      </c>
    </row>
    <row r="1545" spans="1:2" x14ac:dyDescent="0.3">
      <c r="A1545" s="4" t="s">
        <v>1133</v>
      </c>
      <c r="B1545">
        <v>1</v>
      </c>
    </row>
    <row r="1546" spans="1:2" x14ac:dyDescent="0.3">
      <c r="A1546" s="5" t="s">
        <v>1184</v>
      </c>
      <c r="B1546">
        <v>1</v>
      </c>
    </row>
    <row r="1547" spans="1:2" x14ac:dyDescent="0.3">
      <c r="A1547" s="4" t="s">
        <v>1043</v>
      </c>
      <c r="B1547">
        <v>1</v>
      </c>
    </row>
    <row r="1548" spans="1:2" x14ac:dyDescent="0.3">
      <c r="A1548" s="5" t="s">
        <v>1184</v>
      </c>
      <c r="B1548">
        <v>1</v>
      </c>
    </row>
    <row r="1549" spans="1:2" x14ac:dyDescent="0.3">
      <c r="A1549" s="4" t="s">
        <v>385</v>
      </c>
      <c r="B1549">
        <v>1</v>
      </c>
    </row>
    <row r="1550" spans="1:2" x14ac:dyDescent="0.3">
      <c r="A1550" s="5" t="s">
        <v>399</v>
      </c>
      <c r="B1550">
        <v>1</v>
      </c>
    </row>
    <row r="1551" spans="1:2" x14ac:dyDescent="0.3">
      <c r="A1551" s="4" t="s">
        <v>361</v>
      </c>
      <c r="B1551">
        <v>1</v>
      </c>
    </row>
    <row r="1552" spans="1:2" x14ac:dyDescent="0.3">
      <c r="A1552" s="5" t="s">
        <v>399</v>
      </c>
      <c r="B1552">
        <v>1</v>
      </c>
    </row>
    <row r="1553" spans="1:2" x14ac:dyDescent="0.3">
      <c r="A1553" s="4" t="s">
        <v>370</v>
      </c>
      <c r="B1553">
        <v>1</v>
      </c>
    </row>
    <row r="1554" spans="1:2" x14ac:dyDescent="0.3">
      <c r="A1554" s="5" t="s">
        <v>399</v>
      </c>
      <c r="B1554">
        <v>1</v>
      </c>
    </row>
    <row r="1555" spans="1:2" x14ac:dyDescent="0.3">
      <c r="A1555" s="4" t="s">
        <v>1360</v>
      </c>
      <c r="B1555">
        <v>1</v>
      </c>
    </row>
    <row r="1556" spans="1:2" x14ac:dyDescent="0.3">
      <c r="A1556" s="5" t="s">
        <v>1383</v>
      </c>
      <c r="B1556">
        <v>1</v>
      </c>
    </row>
    <row r="1557" spans="1:2" x14ac:dyDescent="0.3">
      <c r="A1557" s="4" t="s">
        <v>1453</v>
      </c>
      <c r="B1557">
        <v>1</v>
      </c>
    </row>
    <row r="1558" spans="1:2" x14ac:dyDescent="0.3">
      <c r="A1558" s="5" t="s">
        <v>399</v>
      </c>
      <c r="B1558">
        <v>1</v>
      </c>
    </row>
    <row r="1559" spans="1:2" x14ac:dyDescent="0.3">
      <c r="A1559" s="4" t="s">
        <v>540</v>
      </c>
      <c r="B1559">
        <v>1</v>
      </c>
    </row>
    <row r="1560" spans="1:2" x14ac:dyDescent="0.3">
      <c r="A1560" s="5" t="s">
        <v>541</v>
      </c>
      <c r="B1560">
        <v>1</v>
      </c>
    </row>
    <row r="1561" spans="1:2" x14ac:dyDescent="0.3">
      <c r="A1561" s="4" t="s">
        <v>44</v>
      </c>
      <c r="B1561">
        <v>1</v>
      </c>
    </row>
    <row r="1562" spans="1:2" x14ac:dyDescent="0.3">
      <c r="A1562" s="5" t="s">
        <v>115</v>
      </c>
      <c r="B1562">
        <v>1</v>
      </c>
    </row>
    <row r="1563" spans="1:2" x14ac:dyDescent="0.3">
      <c r="A1563" s="4" t="s">
        <v>1182</v>
      </c>
      <c r="B1563">
        <v>1</v>
      </c>
    </row>
    <row r="1564" spans="1:2" x14ac:dyDescent="0.3">
      <c r="A1564" s="5" t="s">
        <v>1184</v>
      </c>
      <c r="B1564">
        <v>1</v>
      </c>
    </row>
    <row r="1565" spans="1:2" x14ac:dyDescent="0.3">
      <c r="A1565" s="4" t="s">
        <v>173</v>
      </c>
      <c r="B1565">
        <v>1</v>
      </c>
    </row>
    <row r="1566" spans="1:2" x14ac:dyDescent="0.3">
      <c r="A1566" s="5" t="s">
        <v>131</v>
      </c>
      <c r="B1566">
        <v>1</v>
      </c>
    </row>
    <row r="1567" spans="1:2" x14ac:dyDescent="0.3">
      <c r="A1567" s="4" t="s">
        <v>120</v>
      </c>
      <c r="B1567">
        <v>1</v>
      </c>
    </row>
    <row r="1568" spans="1:2" x14ac:dyDescent="0.3">
      <c r="A1568" s="5" t="s">
        <v>115</v>
      </c>
      <c r="B1568">
        <v>1</v>
      </c>
    </row>
    <row r="1569" spans="1:2" x14ac:dyDescent="0.3">
      <c r="A1569" s="4" t="s">
        <v>1287</v>
      </c>
      <c r="B1569">
        <v>1</v>
      </c>
    </row>
    <row r="1570" spans="1:2" x14ac:dyDescent="0.3">
      <c r="A1570" s="5" t="s">
        <v>1383</v>
      </c>
      <c r="B1570">
        <v>1</v>
      </c>
    </row>
    <row r="1571" spans="1:2" x14ac:dyDescent="0.3">
      <c r="A1571" s="4" t="s">
        <v>1134</v>
      </c>
      <c r="B1571">
        <v>1</v>
      </c>
    </row>
    <row r="1572" spans="1:2" x14ac:dyDescent="0.3">
      <c r="A1572" s="5" t="s">
        <v>1184</v>
      </c>
      <c r="B1572">
        <v>1</v>
      </c>
    </row>
    <row r="1573" spans="1:2" x14ac:dyDescent="0.3">
      <c r="A1573" s="4" t="s">
        <v>1426</v>
      </c>
      <c r="B1573">
        <v>1</v>
      </c>
    </row>
    <row r="1574" spans="1:2" x14ac:dyDescent="0.3">
      <c r="A1574" s="5" t="s">
        <v>1383</v>
      </c>
      <c r="B1574">
        <v>1</v>
      </c>
    </row>
    <row r="1575" spans="1:2" x14ac:dyDescent="0.3">
      <c r="A1575" s="4" t="s">
        <v>254</v>
      </c>
      <c r="B1575">
        <v>1</v>
      </c>
    </row>
    <row r="1576" spans="1:2" x14ac:dyDescent="0.3">
      <c r="A1576" s="5" t="s">
        <v>746</v>
      </c>
      <c r="B1576">
        <v>1</v>
      </c>
    </row>
    <row r="1577" spans="1:2" x14ac:dyDescent="0.3">
      <c r="A1577" s="4" t="s">
        <v>833</v>
      </c>
      <c r="B1577">
        <v>1</v>
      </c>
    </row>
    <row r="1578" spans="1:2" x14ac:dyDescent="0.3">
      <c r="A1578" s="5" t="s">
        <v>861</v>
      </c>
      <c r="B1578">
        <v>1</v>
      </c>
    </row>
    <row r="1579" spans="1:2" x14ac:dyDescent="0.3">
      <c r="A1579" s="4" t="s">
        <v>313</v>
      </c>
      <c r="B1579">
        <v>1</v>
      </c>
    </row>
    <row r="1580" spans="1:2" x14ac:dyDescent="0.3">
      <c r="A1580" s="5" t="s">
        <v>390</v>
      </c>
      <c r="B1580">
        <v>1</v>
      </c>
    </row>
    <row r="1581" spans="1:2" x14ac:dyDescent="0.3">
      <c r="A1581" s="4" t="s">
        <v>562</v>
      </c>
      <c r="B1581">
        <v>1</v>
      </c>
    </row>
    <row r="1582" spans="1:2" x14ac:dyDescent="0.3">
      <c r="A1582" s="5" t="s">
        <v>541</v>
      </c>
      <c r="B1582">
        <v>1</v>
      </c>
    </row>
    <row r="1583" spans="1:2" x14ac:dyDescent="0.3">
      <c r="A1583" s="4" t="s">
        <v>678</v>
      </c>
      <c r="B1583">
        <v>1</v>
      </c>
    </row>
    <row r="1584" spans="1:2" x14ac:dyDescent="0.3">
      <c r="A1584" s="5" t="s">
        <v>746</v>
      </c>
      <c r="B1584">
        <v>1</v>
      </c>
    </row>
    <row r="1585" spans="1:2" x14ac:dyDescent="0.3">
      <c r="A1585" s="4" t="s">
        <v>1151</v>
      </c>
      <c r="B1585">
        <v>1</v>
      </c>
    </row>
    <row r="1586" spans="1:2" x14ac:dyDescent="0.3">
      <c r="A1586" s="5" t="s">
        <v>1184</v>
      </c>
      <c r="B1586">
        <v>1</v>
      </c>
    </row>
    <row r="1587" spans="1:2" x14ac:dyDescent="0.3">
      <c r="A1587" s="4" t="s">
        <v>397</v>
      </c>
      <c r="B1587">
        <v>1</v>
      </c>
    </row>
    <row r="1588" spans="1:2" x14ac:dyDescent="0.3">
      <c r="A1588" s="5" t="s">
        <v>399</v>
      </c>
      <c r="B1588">
        <v>1</v>
      </c>
    </row>
    <row r="1589" spans="1:2" x14ac:dyDescent="0.3">
      <c r="A1589" s="4" t="s">
        <v>1207</v>
      </c>
      <c r="B1589">
        <v>1</v>
      </c>
    </row>
    <row r="1590" spans="1:2" x14ac:dyDescent="0.3">
      <c r="A1590" s="5" t="s">
        <v>1262</v>
      </c>
      <c r="B1590">
        <v>1</v>
      </c>
    </row>
    <row r="1591" spans="1:2" x14ac:dyDescent="0.3">
      <c r="A1591" s="4" t="s">
        <v>231</v>
      </c>
      <c r="B1591">
        <v>1</v>
      </c>
    </row>
    <row r="1592" spans="1:2" x14ac:dyDescent="0.3">
      <c r="A1592" s="5" t="s">
        <v>131</v>
      </c>
      <c r="B1592">
        <v>1</v>
      </c>
    </row>
    <row r="1593" spans="1:2" x14ac:dyDescent="0.3">
      <c r="A1593" s="4" t="s">
        <v>506</v>
      </c>
      <c r="B1593">
        <v>1</v>
      </c>
    </row>
    <row r="1594" spans="1:2" x14ac:dyDescent="0.3">
      <c r="A1594" s="5" t="s">
        <v>541</v>
      </c>
      <c r="B1594">
        <v>1</v>
      </c>
    </row>
    <row r="1595" spans="1:2" x14ac:dyDescent="0.3">
      <c r="A1595" s="4" t="s">
        <v>363</v>
      </c>
      <c r="B1595">
        <v>1</v>
      </c>
    </row>
    <row r="1596" spans="1:2" x14ac:dyDescent="0.3">
      <c r="A1596" s="5" t="s">
        <v>399</v>
      </c>
      <c r="B1596">
        <v>1</v>
      </c>
    </row>
    <row r="1597" spans="1:2" x14ac:dyDescent="0.3">
      <c r="A1597" s="4" t="s">
        <v>429</v>
      </c>
      <c r="B1597">
        <v>1</v>
      </c>
    </row>
    <row r="1598" spans="1:2" x14ac:dyDescent="0.3">
      <c r="A1598" s="5" t="s">
        <v>492</v>
      </c>
      <c r="B1598">
        <v>1</v>
      </c>
    </row>
    <row r="1599" spans="1:2" x14ac:dyDescent="0.3">
      <c r="A1599" s="4" t="s">
        <v>1223</v>
      </c>
      <c r="B1599">
        <v>1</v>
      </c>
    </row>
    <row r="1600" spans="1:2" x14ac:dyDescent="0.3">
      <c r="A1600" s="5" t="s">
        <v>1262</v>
      </c>
      <c r="B1600">
        <v>1</v>
      </c>
    </row>
    <row r="1601" spans="1:2" x14ac:dyDescent="0.3">
      <c r="A1601" s="4" t="s">
        <v>1003</v>
      </c>
      <c r="B1601">
        <v>1</v>
      </c>
    </row>
    <row r="1602" spans="1:2" x14ac:dyDescent="0.3">
      <c r="A1602" s="5" t="s">
        <v>1184</v>
      </c>
      <c r="B1602">
        <v>1</v>
      </c>
    </row>
    <row r="1603" spans="1:2" x14ac:dyDescent="0.3">
      <c r="A1603" s="4" t="s">
        <v>852</v>
      </c>
      <c r="B1603">
        <v>1</v>
      </c>
    </row>
    <row r="1604" spans="1:2" x14ac:dyDescent="0.3">
      <c r="A1604" s="5" t="s">
        <v>861</v>
      </c>
      <c r="B1604">
        <v>1</v>
      </c>
    </row>
    <row r="1605" spans="1:2" x14ac:dyDescent="0.3">
      <c r="A1605" s="4" t="s">
        <v>436</v>
      </c>
      <c r="B1605">
        <v>1</v>
      </c>
    </row>
    <row r="1606" spans="1:2" x14ac:dyDescent="0.3">
      <c r="A1606" s="5" t="s">
        <v>492</v>
      </c>
      <c r="B1606">
        <v>1</v>
      </c>
    </row>
    <row r="1607" spans="1:2" x14ac:dyDescent="0.3">
      <c r="A1607" s="4" t="s">
        <v>1373</v>
      </c>
      <c r="B1607">
        <v>1</v>
      </c>
    </row>
    <row r="1608" spans="1:2" x14ac:dyDescent="0.3">
      <c r="A1608" s="5" t="s">
        <v>1383</v>
      </c>
      <c r="B1608">
        <v>1</v>
      </c>
    </row>
    <row r="1609" spans="1:2" x14ac:dyDescent="0.3">
      <c r="A1609" s="4" t="s">
        <v>1390</v>
      </c>
      <c r="B1609">
        <v>1</v>
      </c>
    </row>
    <row r="1610" spans="1:2" x14ac:dyDescent="0.3">
      <c r="A1610" s="5" t="s">
        <v>399</v>
      </c>
      <c r="B1610">
        <v>1</v>
      </c>
    </row>
    <row r="1611" spans="1:2" x14ac:dyDescent="0.3">
      <c r="A1611" s="4" t="s">
        <v>237</v>
      </c>
      <c r="B1611">
        <v>1</v>
      </c>
    </row>
    <row r="1612" spans="1:2" x14ac:dyDescent="0.3">
      <c r="A1612" s="5" t="s">
        <v>131</v>
      </c>
      <c r="B1612">
        <v>1</v>
      </c>
    </row>
    <row r="1613" spans="1:2" x14ac:dyDescent="0.3">
      <c r="A1613" s="4" t="s">
        <v>1392</v>
      </c>
      <c r="B1613">
        <v>1</v>
      </c>
    </row>
    <row r="1614" spans="1:2" x14ac:dyDescent="0.3">
      <c r="A1614" s="5" t="s">
        <v>399</v>
      </c>
      <c r="B1614">
        <v>1</v>
      </c>
    </row>
    <row r="1615" spans="1:2" x14ac:dyDescent="0.3">
      <c r="A1615" s="4" t="s">
        <v>170</v>
      </c>
      <c r="B1615">
        <v>1</v>
      </c>
    </row>
    <row r="1616" spans="1:2" x14ac:dyDescent="0.3">
      <c r="A1616" s="5" t="s">
        <v>131</v>
      </c>
      <c r="B1616">
        <v>1</v>
      </c>
    </row>
    <row r="1617" spans="1:2" x14ac:dyDescent="0.3">
      <c r="A1617" s="4" t="s">
        <v>1431</v>
      </c>
      <c r="B1617">
        <v>1</v>
      </c>
    </row>
    <row r="1618" spans="1:2" x14ac:dyDescent="0.3">
      <c r="A1618" s="5" t="s">
        <v>399</v>
      </c>
      <c r="B1618">
        <v>1</v>
      </c>
    </row>
    <row r="1619" spans="1:2" x14ac:dyDescent="0.3">
      <c r="A1619" s="4" t="s">
        <v>338</v>
      </c>
      <c r="B1619">
        <v>1</v>
      </c>
    </row>
    <row r="1620" spans="1:2" x14ac:dyDescent="0.3">
      <c r="A1620" s="5" t="s">
        <v>399</v>
      </c>
      <c r="B1620">
        <v>1</v>
      </c>
    </row>
    <row r="1621" spans="1:2" x14ac:dyDescent="0.3">
      <c r="A1621" s="4" t="s">
        <v>391</v>
      </c>
      <c r="B1621">
        <v>1</v>
      </c>
    </row>
    <row r="1622" spans="1:2" x14ac:dyDescent="0.3">
      <c r="A1622" s="5" t="s">
        <v>399</v>
      </c>
      <c r="B1622">
        <v>1</v>
      </c>
    </row>
    <row r="1623" spans="1:2" x14ac:dyDescent="0.3">
      <c r="A1623" s="4" t="s">
        <v>395</v>
      </c>
      <c r="B1623">
        <v>1</v>
      </c>
    </row>
    <row r="1624" spans="1:2" x14ac:dyDescent="0.3">
      <c r="A1624" s="5" t="s">
        <v>399</v>
      </c>
      <c r="B1624">
        <v>1</v>
      </c>
    </row>
    <row r="1625" spans="1:2" x14ac:dyDescent="0.3">
      <c r="A1625" s="4" t="s">
        <v>836</v>
      </c>
      <c r="B1625">
        <v>1</v>
      </c>
    </row>
    <row r="1626" spans="1:2" x14ac:dyDescent="0.3">
      <c r="A1626" s="5" t="s">
        <v>861</v>
      </c>
      <c r="B1626">
        <v>1</v>
      </c>
    </row>
    <row r="1627" spans="1:2" x14ac:dyDescent="0.3">
      <c r="A1627" s="4" t="s">
        <v>632</v>
      </c>
      <c r="B1627">
        <v>887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8FDC-40DC-4013-B9A4-3069C0032CBD}">
  <sheetPr codeName="Sheet3"/>
  <dimension ref="A1:D153"/>
  <sheetViews>
    <sheetView workbookViewId="0">
      <selection activeCell="A6" sqref="A6"/>
    </sheetView>
  </sheetViews>
  <sheetFormatPr defaultRowHeight="14.4" x14ac:dyDescent="0.3"/>
  <cols>
    <col min="1" max="1" width="19.21875" bestFit="1" customWidth="1"/>
    <col min="2" max="2" width="11" bestFit="1" customWidth="1"/>
    <col min="3" max="3" width="11.5546875" bestFit="1" customWidth="1"/>
    <col min="4" max="4" width="16.886718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1" spans="1:4" x14ac:dyDescent="0.3">
      <c r="A1" s="3" t="s">
        <v>59</v>
      </c>
      <c r="B1" s="4">
        <v>1</v>
      </c>
    </row>
    <row r="2" spans="1:4" x14ac:dyDescent="0.3">
      <c r="A2" s="3" t="s">
        <v>1475</v>
      </c>
      <c r="B2" t="s">
        <v>636</v>
      </c>
    </row>
    <row r="4" spans="1:4" x14ac:dyDescent="0.3">
      <c r="A4" s="3" t="s">
        <v>635</v>
      </c>
      <c r="B4" t="s">
        <v>633</v>
      </c>
      <c r="C4" t="s">
        <v>634</v>
      </c>
      <c r="D4" t="s">
        <v>1479</v>
      </c>
    </row>
    <row r="5" spans="1:4" x14ac:dyDescent="0.3">
      <c r="A5" s="4" t="s">
        <v>1184</v>
      </c>
      <c r="B5">
        <v>72</v>
      </c>
      <c r="C5">
        <v>136</v>
      </c>
      <c r="D5">
        <v>6</v>
      </c>
    </row>
    <row r="6" spans="1:4" x14ac:dyDescent="0.3">
      <c r="A6" s="5" t="s">
        <v>304</v>
      </c>
      <c r="B6">
        <v>0</v>
      </c>
      <c r="C6">
        <v>1</v>
      </c>
    </row>
    <row r="7" spans="1:4" x14ac:dyDescent="0.3">
      <c r="A7" s="5" t="s">
        <v>432</v>
      </c>
      <c r="B7">
        <v>0</v>
      </c>
      <c r="C7">
        <v>1</v>
      </c>
    </row>
    <row r="8" spans="1:4" x14ac:dyDescent="0.3">
      <c r="A8" s="5" t="s">
        <v>168</v>
      </c>
      <c r="B8">
        <v>1</v>
      </c>
      <c r="C8">
        <v>1</v>
      </c>
    </row>
    <row r="9" spans="1:4" x14ac:dyDescent="0.3">
      <c r="A9" s="5" t="s">
        <v>423</v>
      </c>
      <c r="B9">
        <v>0</v>
      </c>
      <c r="C9">
        <v>1</v>
      </c>
    </row>
    <row r="10" spans="1:4" x14ac:dyDescent="0.3">
      <c r="A10" s="5" t="s">
        <v>517</v>
      </c>
      <c r="B10">
        <v>0</v>
      </c>
      <c r="C10">
        <v>1</v>
      </c>
    </row>
    <row r="11" spans="1:4" x14ac:dyDescent="0.3">
      <c r="A11" s="5" t="s">
        <v>305</v>
      </c>
      <c r="B11">
        <v>0</v>
      </c>
      <c r="C11">
        <v>1</v>
      </c>
    </row>
    <row r="12" spans="1:4" x14ac:dyDescent="0.3">
      <c r="A12" s="5" t="s">
        <v>334</v>
      </c>
      <c r="B12">
        <v>0</v>
      </c>
      <c r="C12">
        <v>1</v>
      </c>
    </row>
    <row r="13" spans="1:4" x14ac:dyDescent="0.3">
      <c r="A13" s="5" t="s">
        <v>268</v>
      </c>
      <c r="B13">
        <v>0</v>
      </c>
      <c r="C13">
        <v>1</v>
      </c>
    </row>
    <row r="14" spans="1:4" x14ac:dyDescent="0.3">
      <c r="A14" s="5" t="s">
        <v>159</v>
      </c>
      <c r="B14">
        <v>0</v>
      </c>
      <c r="C14">
        <v>1</v>
      </c>
    </row>
    <row r="15" spans="1:4" x14ac:dyDescent="0.3">
      <c r="A15" s="5" t="s">
        <v>134</v>
      </c>
      <c r="B15">
        <v>1</v>
      </c>
      <c r="C15">
        <v>1</v>
      </c>
    </row>
    <row r="16" spans="1:4" x14ac:dyDescent="0.3">
      <c r="A16" s="5" t="s">
        <v>259</v>
      </c>
      <c r="B16">
        <v>0</v>
      </c>
      <c r="C16">
        <v>1</v>
      </c>
    </row>
    <row r="17" spans="1:4" x14ac:dyDescent="0.3">
      <c r="A17" s="5" t="s">
        <v>669</v>
      </c>
      <c r="B17">
        <v>0</v>
      </c>
      <c r="C17">
        <v>1</v>
      </c>
    </row>
    <row r="18" spans="1:4" x14ac:dyDescent="0.3">
      <c r="A18" s="5" t="s">
        <v>675</v>
      </c>
      <c r="B18">
        <v>0</v>
      </c>
      <c r="C18">
        <v>1</v>
      </c>
    </row>
    <row r="19" spans="1:4" x14ac:dyDescent="0.3">
      <c r="A19" s="5" t="s">
        <v>804</v>
      </c>
      <c r="B19">
        <v>0</v>
      </c>
      <c r="C19">
        <v>1</v>
      </c>
    </row>
    <row r="20" spans="1:4" x14ac:dyDescent="0.3">
      <c r="A20" s="5" t="s">
        <v>868</v>
      </c>
      <c r="B20">
        <v>0</v>
      </c>
      <c r="C20">
        <v>1</v>
      </c>
      <c r="D20">
        <v>1</v>
      </c>
    </row>
    <row r="21" spans="1:4" x14ac:dyDescent="0.3">
      <c r="A21" s="5" t="s">
        <v>876</v>
      </c>
      <c r="B21">
        <v>1</v>
      </c>
      <c r="C21">
        <v>1</v>
      </c>
    </row>
    <row r="22" spans="1:4" x14ac:dyDescent="0.3">
      <c r="A22" s="5" t="s">
        <v>887</v>
      </c>
      <c r="B22">
        <v>0</v>
      </c>
      <c r="C22">
        <v>1</v>
      </c>
    </row>
    <row r="23" spans="1:4" x14ac:dyDescent="0.3">
      <c r="A23" s="5" t="s">
        <v>889</v>
      </c>
      <c r="B23">
        <v>0</v>
      </c>
      <c r="C23">
        <v>1</v>
      </c>
    </row>
    <row r="24" spans="1:4" x14ac:dyDescent="0.3">
      <c r="A24" s="5" t="s">
        <v>903</v>
      </c>
      <c r="B24">
        <v>1</v>
      </c>
      <c r="C24">
        <v>1</v>
      </c>
    </row>
    <row r="25" spans="1:4" x14ac:dyDescent="0.3">
      <c r="A25" s="5" t="s">
        <v>909</v>
      </c>
      <c r="B25">
        <v>0</v>
      </c>
      <c r="C25">
        <v>1</v>
      </c>
    </row>
    <row r="26" spans="1:4" x14ac:dyDescent="0.3">
      <c r="A26" s="5" t="s">
        <v>992</v>
      </c>
      <c r="B26">
        <v>0</v>
      </c>
      <c r="C26">
        <v>1</v>
      </c>
    </row>
    <row r="27" spans="1:4" x14ac:dyDescent="0.3">
      <c r="A27" s="5" t="s">
        <v>993</v>
      </c>
      <c r="B27">
        <v>0</v>
      </c>
      <c r="C27">
        <v>1</v>
      </c>
    </row>
    <row r="28" spans="1:4" x14ac:dyDescent="0.3">
      <c r="A28" s="5" t="s">
        <v>994</v>
      </c>
      <c r="B28">
        <v>0</v>
      </c>
      <c r="C28">
        <v>1</v>
      </c>
    </row>
    <row r="29" spans="1:4" x14ac:dyDescent="0.3">
      <c r="A29" s="5" t="s">
        <v>996</v>
      </c>
      <c r="B29">
        <v>0</v>
      </c>
      <c r="C29">
        <v>1</v>
      </c>
    </row>
    <row r="30" spans="1:4" x14ac:dyDescent="0.3">
      <c r="A30" s="5" t="s">
        <v>998</v>
      </c>
      <c r="B30">
        <v>0</v>
      </c>
      <c r="C30">
        <v>1</v>
      </c>
    </row>
    <row r="31" spans="1:4" x14ac:dyDescent="0.3">
      <c r="A31" s="5" t="s">
        <v>1000</v>
      </c>
      <c r="B31">
        <v>0</v>
      </c>
      <c r="C31">
        <v>1</v>
      </c>
    </row>
    <row r="32" spans="1:4" x14ac:dyDescent="0.3">
      <c r="A32" s="5" t="s">
        <v>1001</v>
      </c>
      <c r="B32">
        <v>0</v>
      </c>
      <c r="C32">
        <v>1</v>
      </c>
    </row>
    <row r="33" spans="1:4" x14ac:dyDescent="0.3">
      <c r="A33" s="5" t="s">
        <v>1003</v>
      </c>
      <c r="B33">
        <v>0</v>
      </c>
      <c r="C33">
        <v>1</v>
      </c>
    </row>
    <row r="34" spans="1:4" x14ac:dyDescent="0.3">
      <c r="A34" s="5" t="s">
        <v>1004</v>
      </c>
      <c r="B34">
        <v>0</v>
      </c>
      <c r="C34">
        <v>1</v>
      </c>
    </row>
    <row r="35" spans="1:4" x14ac:dyDescent="0.3">
      <c r="A35" s="5" t="s">
        <v>1005</v>
      </c>
      <c r="B35">
        <v>0</v>
      </c>
      <c r="C35">
        <v>1</v>
      </c>
    </row>
    <row r="36" spans="1:4" x14ac:dyDescent="0.3">
      <c r="A36" s="5" t="s">
        <v>1006</v>
      </c>
      <c r="B36">
        <v>0</v>
      </c>
      <c r="C36">
        <v>1</v>
      </c>
    </row>
    <row r="37" spans="1:4" x14ac:dyDescent="0.3">
      <c r="A37" s="5" t="s">
        <v>1008</v>
      </c>
      <c r="B37">
        <v>0</v>
      </c>
      <c r="C37">
        <v>1</v>
      </c>
    </row>
    <row r="38" spans="1:4" x14ac:dyDescent="0.3">
      <c r="A38" s="5" t="s">
        <v>1009</v>
      </c>
      <c r="B38">
        <v>0</v>
      </c>
      <c r="C38">
        <v>1</v>
      </c>
    </row>
    <row r="39" spans="1:4" x14ac:dyDescent="0.3">
      <c r="A39" s="5" t="s">
        <v>1010</v>
      </c>
      <c r="B39">
        <v>0</v>
      </c>
      <c r="C39">
        <v>1</v>
      </c>
    </row>
    <row r="40" spans="1:4" x14ac:dyDescent="0.3">
      <c r="A40" s="5" t="s">
        <v>1012</v>
      </c>
      <c r="B40">
        <v>0</v>
      </c>
      <c r="C40">
        <v>1</v>
      </c>
    </row>
    <row r="41" spans="1:4" x14ac:dyDescent="0.3">
      <c r="A41" s="5" t="s">
        <v>1013</v>
      </c>
      <c r="B41">
        <v>0</v>
      </c>
      <c r="C41">
        <v>1</v>
      </c>
    </row>
    <row r="42" spans="1:4" x14ac:dyDescent="0.3">
      <c r="A42" s="5" t="s">
        <v>1014</v>
      </c>
      <c r="B42">
        <v>0</v>
      </c>
      <c r="C42">
        <v>1</v>
      </c>
      <c r="D42">
        <v>1</v>
      </c>
    </row>
    <row r="43" spans="1:4" x14ac:dyDescent="0.3">
      <c r="A43" s="5" t="s">
        <v>1015</v>
      </c>
      <c r="B43">
        <v>0</v>
      </c>
      <c r="C43">
        <v>1</v>
      </c>
    </row>
    <row r="44" spans="1:4" x14ac:dyDescent="0.3">
      <c r="A44" s="5" t="s">
        <v>1017</v>
      </c>
      <c r="B44">
        <v>0</v>
      </c>
      <c r="C44">
        <v>1</v>
      </c>
    </row>
    <row r="45" spans="1:4" x14ac:dyDescent="0.3">
      <c r="A45" s="5" t="s">
        <v>1019</v>
      </c>
      <c r="B45">
        <v>0</v>
      </c>
      <c r="C45">
        <v>1</v>
      </c>
    </row>
    <row r="46" spans="1:4" x14ac:dyDescent="0.3">
      <c r="A46" s="5" t="s">
        <v>1020</v>
      </c>
      <c r="B46">
        <v>0</v>
      </c>
      <c r="C46">
        <v>1</v>
      </c>
    </row>
    <row r="47" spans="1:4" x14ac:dyDescent="0.3">
      <c r="A47" s="5" t="s">
        <v>1021</v>
      </c>
      <c r="B47">
        <v>0</v>
      </c>
      <c r="C47">
        <v>1</v>
      </c>
    </row>
    <row r="48" spans="1:4" x14ac:dyDescent="0.3">
      <c r="A48" s="5" t="s">
        <v>1022</v>
      </c>
      <c r="B48">
        <v>0</v>
      </c>
      <c r="C48">
        <v>1</v>
      </c>
    </row>
    <row r="49" spans="1:3" x14ac:dyDescent="0.3">
      <c r="A49" s="5" t="s">
        <v>1023</v>
      </c>
      <c r="B49">
        <v>0</v>
      </c>
      <c r="C49">
        <v>1</v>
      </c>
    </row>
    <row r="50" spans="1:3" x14ac:dyDescent="0.3">
      <c r="A50" s="5" t="s">
        <v>1024</v>
      </c>
      <c r="B50">
        <v>0</v>
      </c>
      <c r="C50">
        <v>1</v>
      </c>
    </row>
    <row r="51" spans="1:3" x14ac:dyDescent="0.3">
      <c r="A51" s="5" t="s">
        <v>1025</v>
      </c>
      <c r="B51">
        <v>0</v>
      </c>
      <c r="C51">
        <v>1</v>
      </c>
    </row>
    <row r="52" spans="1:3" x14ac:dyDescent="0.3">
      <c r="A52" s="5" t="s">
        <v>1027</v>
      </c>
      <c r="B52">
        <v>0</v>
      </c>
      <c r="C52">
        <v>1</v>
      </c>
    </row>
    <row r="53" spans="1:3" x14ac:dyDescent="0.3">
      <c r="A53" s="5" t="s">
        <v>1029</v>
      </c>
      <c r="B53">
        <v>0</v>
      </c>
      <c r="C53">
        <v>1</v>
      </c>
    </row>
    <row r="54" spans="1:3" x14ac:dyDescent="0.3">
      <c r="A54" s="5" t="s">
        <v>1031</v>
      </c>
      <c r="B54">
        <v>0</v>
      </c>
      <c r="C54">
        <v>1</v>
      </c>
    </row>
    <row r="55" spans="1:3" x14ac:dyDescent="0.3">
      <c r="A55" s="5" t="s">
        <v>1032</v>
      </c>
      <c r="B55">
        <v>0</v>
      </c>
      <c r="C55">
        <v>1</v>
      </c>
    </row>
    <row r="56" spans="1:3" x14ac:dyDescent="0.3">
      <c r="A56" s="5" t="s">
        <v>1033</v>
      </c>
      <c r="B56">
        <v>0</v>
      </c>
      <c r="C56">
        <v>1</v>
      </c>
    </row>
    <row r="57" spans="1:3" x14ac:dyDescent="0.3">
      <c r="A57" s="5" t="s">
        <v>1034</v>
      </c>
      <c r="B57">
        <v>0</v>
      </c>
      <c r="C57">
        <v>1</v>
      </c>
    </row>
    <row r="58" spans="1:3" x14ac:dyDescent="0.3">
      <c r="A58" s="5" t="s">
        <v>1036</v>
      </c>
      <c r="B58">
        <v>0</v>
      </c>
      <c r="C58">
        <v>1</v>
      </c>
    </row>
    <row r="59" spans="1:3" x14ac:dyDescent="0.3">
      <c r="A59" s="5" t="s">
        <v>1037</v>
      </c>
      <c r="B59">
        <v>0</v>
      </c>
      <c r="C59">
        <v>1</v>
      </c>
    </row>
    <row r="60" spans="1:3" x14ac:dyDescent="0.3">
      <c r="A60" s="5" t="s">
        <v>1038</v>
      </c>
      <c r="B60">
        <v>0</v>
      </c>
      <c r="C60">
        <v>1</v>
      </c>
    </row>
    <row r="61" spans="1:3" x14ac:dyDescent="0.3">
      <c r="A61" s="5" t="s">
        <v>1039</v>
      </c>
      <c r="B61">
        <v>0</v>
      </c>
      <c r="C61">
        <v>1</v>
      </c>
    </row>
    <row r="62" spans="1:3" x14ac:dyDescent="0.3">
      <c r="A62" s="5" t="s">
        <v>1040</v>
      </c>
      <c r="B62">
        <v>0</v>
      </c>
      <c r="C62">
        <v>1</v>
      </c>
    </row>
    <row r="63" spans="1:3" x14ac:dyDescent="0.3">
      <c r="A63" s="5" t="s">
        <v>1041</v>
      </c>
      <c r="B63">
        <v>0</v>
      </c>
      <c r="C63">
        <v>1</v>
      </c>
    </row>
    <row r="64" spans="1:3" x14ac:dyDescent="0.3">
      <c r="A64" s="5" t="s">
        <v>1043</v>
      </c>
      <c r="B64">
        <v>0</v>
      </c>
      <c r="C64">
        <v>1</v>
      </c>
    </row>
    <row r="65" spans="1:3" x14ac:dyDescent="0.3">
      <c r="A65" s="5" t="s">
        <v>1045</v>
      </c>
      <c r="B65">
        <v>0</v>
      </c>
      <c r="C65">
        <v>1</v>
      </c>
    </row>
    <row r="66" spans="1:3" x14ac:dyDescent="0.3">
      <c r="A66" s="5" t="s">
        <v>1047</v>
      </c>
      <c r="B66">
        <v>0</v>
      </c>
      <c r="C66">
        <v>1</v>
      </c>
    </row>
    <row r="67" spans="1:3" x14ac:dyDescent="0.3">
      <c r="A67" s="5" t="s">
        <v>1049</v>
      </c>
      <c r="B67">
        <v>0</v>
      </c>
      <c r="C67">
        <v>1</v>
      </c>
    </row>
    <row r="68" spans="1:3" x14ac:dyDescent="0.3">
      <c r="A68" s="5" t="s">
        <v>1051</v>
      </c>
      <c r="B68">
        <v>0</v>
      </c>
      <c r="C68">
        <v>1</v>
      </c>
    </row>
    <row r="69" spans="1:3" x14ac:dyDescent="0.3">
      <c r="A69" s="5" t="s">
        <v>1053</v>
      </c>
      <c r="B69">
        <v>0</v>
      </c>
      <c r="C69">
        <v>1</v>
      </c>
    </row>
    <row r="70" spans="1:3" x14ac:dyDescent="0.3">
      <c r="A70" s="5" t="s">
        <v>1054</v>
      </c>
      <c r="B70">
        <v>0</v>
      </c>
      <c r="C70">
        <v>1</v>
      </c>
    </row>
    <row r="71" spans="1:3" x14ac:dyDescent="0.3">
      <c r="A71" s="5" t="s">
        <v>1055</v>
      </c>
      <c r="B71">
        <v>0</v>
      </c>
      <c r="C71">
        <v>1</v>
      </c>
    </row>
    <row r="72" spans="1:3" x14ac:dyDescent="0.3">
      <c r="A72" s="5" t="s">
        <v>1056</v>
      </c>
      <c r="B72">
        <v>0</v>
      </c>
      <c r="C72">
        <v>1</v>
      </c>
    </row>
    <row r="73" spans="1:3" x14ac:dyDescent="0.3">
      <c r="A73" s="5" t="s">
        <v>1057</v>
      </c>
      <c r="B73">
        <v>0</v>
      </c>
      <c r="C73">
        <v>1</v>
      </c>
    </row>
    <row r="74" spans="1:3" x14ac:dyDescent="0.3">
      <c r="A74" s="5" t="s">
        <v>1058</v>
      </c>
      <c r="B74">
        <v>1</v>
      </c>
      <c r="C74">
        <v>1</v>
      </c>
    </row>
    <row r="75" spans="1:3" x14ac:dyDescent="0.3">
      <c r="A75" s="5" t="s">
        <v>1059</v>
      </c>
      <c r="B75">
        <v>1</v>
      </c>
      <c r="C75">
        <v>1</v>
      </c>
    </row>
    <row r="76" spans="1:3" x14ac:dyDescent="0.3">
      <c r="A76" s="5" t="s">
        <v>1061</v>
      </c>
      <c r="B76">
        <v>1</v>
      </c>
      <c r="C76">
        <v>1</v>
      </c>
    </row>
    <row r="77" spans="1:3" x14ac:dyDescent="0.3">
      <c r="A77" s="5" t="s">
        <v>1063</v>
      </c>
      <c r="B77">
        <v>1</v>
      </c>
      <c r="C77">
        <v>1</v>
      </c>
    </row>
    <row r="78" spans="1:3" x14ac:dyDescent="0.3">
      <c r="A78" s="5" t="s">
        <v>1065</v>
      </c>
      <c r="B78">
        <v>1</v>
      </c>
      <c r="C78">
        <v>1</v>
      </c>
    </row>
    <row r="79" spans="1:3" x14ac:dyDescent="0.3">
      <c r="A79" s="5" t="s">
        <v>1068</v>
      </c>
      <c r="B79">
        <v>1</v>
      </c>
      <c r="C79">
        <v>1</v>
      </c>
    </row>
    <row r="80" spans="1:3" x14ac:dyDescent="0.3">
      <c r="A80" s="5" t="s">
        <v>1070</v>
      </c>
      <c r="B80">
        <v>1</v>
      </c>
      <c r="C80">
        <v>1</v>
      </c>
    </row>
    <row r="81" spans="1:4" x14ac:dyDescent="0.3">
      <c r="A81" s="5" t="s">
        <v>1072</v>
      </c>
      <c r="B81">
        <v>1</v>
      </c>
      <c r="C81">
        <v>1</v>
      </c>
    </row>
    <row r="82" spans="1:4" x14ac:dyDescent="0.3">
      <c r="A82" s="5" t="s">
        <v>1074</v>
      </c>
      <c r="B82">
        <v>1</v>
      </c>
      <c r="C82">
        <v>1</v>
      </c>
    </row>
    <row r="83" spans="1:4" x14ac:dyDescent="0.3">
      <c r="A83" s="5" t="s">
        <v>1076</v>
      </c>
      <c r="B83">
        <v>1</v>
      </c>
      <c r="C83">
        <v>1</v>
      </c>
      <c r="D83">
        <v>1</v>
      </c>
    </row>
    <row r="84" spans="1:4" x14ac:dyDescent="0.3">
      <c r="A84" s="5" t="s">
        <v>1078</v>
      </c>
      <c r="B84">
        <v>1</v>
      </c>
      <c r="C84">
        <v>1</v>
      </c>
    </row>
    <row r="85" spans="1:4" x14ac:dyDescent="0.3">
      <c r="A85" s="5" t="s">
        <v>1080</v>
      </c>
      <c r="B85">
        <v>1</v>
      </c>
      <c r="C85">
        <v>1</v>
      </c>
    </row>
    <row r="86" spans="1:4" x14ac:dyDescent="0.3">
      <c r="A86" s="5" t="s">
        <v>1081</v>
      </c>
      <c r="B86">
        <v>1</v>
      </c>
      <c r="C86">
        <v>1</v>
      </c>
    </row>
    <row r="87" spans="1:4" x14ac:dyDescent="0.3">
      <c r="A87" s="5" t="s">
        <v>1083</v>
      </c>
      <c r="B87">
        <v>1</v>
      </c>
      <c r="C87">
        <v>1</v>
      </c>
    </row>
    <row r="88" spans="1:4" x14ac:dyDescent="0.3">
      <c r="A88" s="5" t="s">
        <v>1085</v>
      </c>
      <c r="B88">
        <v>1</v>
      </c>
      <c r="C88">
        <v>1</v>
      </c>
    </row>
    <row r="89" spans="1:4" x14ac:dyDescent="0.3">
      <c r="A89" s="5" t="s">
        <v>1087</v>
      </c>
      <c r="B89">
        <v>1</v>
      </c>
      <c r="C89">
        <v>1</v>
      </c>
    </row>
    <row r="90" spans="1:4" x14ac:dyDescent="0.3">
      <c r="A90" s="5" t="s">
        <v>1088</v>
      </c>
      <c r="B90">
        <v>1</v>
      </c>
      <c r="C90">
        <v>1</v>
      </c>
    </row>
    <row r="91" spans="1:4" x14ac:dyDescent="0.3">
      <c r="A91" s="5" t="s">
        <v>1090</v>
      </c>
      <c r="B91">
        <v>1</v>
      </c>
      <c r="C91">
        <v>1</v>
      </c>
    </row>
    <row r="92" spans="1:4" x14ac:dyDescent="0.3">
      <c r="A92" s="5" t="s">
        <v>1092</v>
      </c>
      <c r="B92">
        <v>1</v>
      </c>
      <c r="C92">
        <v>1</v>
      </c>
    </row>
    <row r="93" spans="1:4" x14ac:dyDescent="0.3">
      <c r="A93" s="5" t="s">
        <v>1094</v>
      </c>
      <c r="B93">
        <v>1</v>
      </c>
      <c r="C93">
        <v>1</v>
      </c>
    </row>
    <row r="94" spans="1:4" x14ac:dyDescent="0.3">
      <c r="A94" s="5" t="s">
        <v>1096</v>
      </c>
      <c r="B94">
        <v>1</v>
      </c>
      <c r="C94">
        <v>1</v>
      </c>
    </row>
    <row r="95" spans="1:4" x14ac:dyDescent="0.3">
      <c r="A95" s="5" t="s">
        <v>1098</v>
      </c>
      <c r="B95">
        <v>1</v>
      </c>
      <c r="C95">
        <v>1</v>
      </c>
    </row>
    <row r="96" spans="1:4" x14ac:dyDescent="0.3">
      <c r="A96" s="5" t="s">
        <v>1100</v>
      </c>
      <c r="B96">
        <v>1</v>
      </c>
      <c r="C96">
        <v>1</v>
      </c>
    </row>
    <row r="97" spans="1:4" x14ac:dyDescent="0.3">
      <c r="A97" s="5" t="s">
        <v>1102</v>
      </c>
      <c r="B97">
        <v>1</v>
      </c>
      <c r="C97">
        <v>1</v>
      </c>
    </row>
    <row r="98" spans="1:4" x14ac:dyDescent="0.3">
      <c r="A98" s="5" t="s">
        <v>1104</v>
      </c>
      <c r="B98">
        <v>1</v>
      </c>
      <c r="C98">
        <v>1</v>
      </c>
    </row>
    <row r="99" spans="1:4" x14ac:dyDescent="0.3">
      <c r="A99" s="5" t="s">
        <v>1105</v>
      </c>
      <c r="B99">
        <v>1</v>
      </c>
      <c r="C99">
        <v>1</v>
      </c>
    </row>
    <row r="100" spans="1:4" x14ac:dyDescent="0.3">
      <c r="A100" s="5" t="s">
        <v>1107</v>
      </c>
      <c r="B100">
        <v>1</v>
      </c>
      <c r="C100">
        <v>1</v>
      </c>
    </row>
    <row r="101" spans="1:4" x14ac:dyDescent="0.3">
      <c r="A101" s="5" t="s">
        <v>1109</v>
      </c>
      <c r="B101">
        <v>1</v>
      </c>
      <c r="C101">
        <v>1</v>
      </c>
    </row>
    <row r="102" spans="1:4" x14ac:dyDescent="0.3">
      <c r="A102" s="5" t="s">
        <v>1111</v>
      </c>
      <c r="B102">
        <v>1</v>
      </c>
      <c r="C102">
        <v>1</v>
      </c>
    </row>
    <row r="103" spans="1:4" x14ac:dyDescent="0.3">
      <c r="A103" s="5" t="s">
        <v>1113</v>
      </c>
      <c r="B103">
        <v>1</v>
      </c>
      <c r="C103">
        <v>1</v>
      </c>
    </row>
    <row r="104" spans="1:4" x14ac:dyDescent="0.3">
      <c r="A104" s="5" t="s">
        <v>1115</v>
      </c>
      <c r="B104">
        <v>1</v>
      </c>
      <c r="C104">
        <v>1</v>
      </c>
    </row>
    <row r="105" spans="1:4" x14ac:dyDescent="0.3">
      <c r="A105" s="5" t="s">
        <v>1117</v>
      </c>
      <c r="B105">
        <v>1</v>
      </c>
      <c r="C105">
        <v>1</v>
      </c>
    </row>
    <row r="106" spans="1:4" x14ac:dyDescent="0.3">
      <c r="A106" s="5" t="s">
        <v>1118</v>
      </c>
      <c r="B106">
        <v>1</v>
      </c>
      <c r="C106">
        <v>1</v>
      </c>
    </row>
    <row r="107" spans="1:4" x14ac:dyDescent="0.3">
      <c r="A107" s="5" t="s">
        <v>1120</v>
      </c>
      <c r="B107">
        <v>1</v>
      </c>
      <c r="C107">
        <v>1</v>
      </c>
    </row>
    <row r="108" spans="1:4" x14ac:dyDescent="0.3">
      <c r="A108" s="5" t="s">
        <v>1122</v>
      </c>
      <c r="B108">
        <v>1</v>
      </c>
      <c r="C108">
        <v>1</v>
      </c>
      <c r="D108">
        <v>1</v>
      </c>
    </row>
    <row r="109" spans="1:4" x14ac:dyDescent="0.3">
      <c r="A109" s="5" t="s">
        <v>1124</v>
      </c>
      <c r="B109">
        <v>1</v>
      </c>
      <c r="C109">
        <v>1</v>
      </c>
    </row>
    <row r="110" spans="1:4" x14ac:dyDescent="0.3">
      <c r="A110" s="5" t="s">
        <v>1125</v>
      </c>
      <c r="B110">
        <v>1</v>
      </c>
      <c r="C110">
        <v>1</v>
      </c>
    </row>
    <row r="111" spans="1:4" x14ac:dyDescent="0.3">
      <c r="A111" s="5" t="s">
        <v>1126</v>
      </c>
      <c r="B111">
        <v>1</v>
      </c>
      <c r="C111">
        <v>1</v>
      </c>
    </row>
    <row r="112" spans="1:4" x14ac:dyDescent="0.3">
      <c r="A112" s="5" t="s">
        <v>1127</v>
      </c>
      <c r="B112">
        <v>1</v>
      </c>
      <c r="C112">
        <v>1</v>
      </c>
    </row>
    <row r="113" spans="1:3" x14ac:dyDescent="0.3">
      <c r="A113" s="5" t="s">
        <v>1128</v>
      </c>
      <c r="B113">
        <v>1</v>
      </c>
      <c r="C113">
        <v>1</v>
      </c>
    </row>
    <row r="114" spans="1:3" x14ac:dyDescent="0.3">
      <c r="A114" s="5" t="s">
        <v>1131</v>
      </c>
      <c r="B114">
        <v>1</v>
      </c>
      <c r="C114">
        <v>1</v>
      </c>
    </row>
    <row r="115" spans="1:3" x14ac:dyDescent="0.3">
      <c r="A115" s="5" t="s">
        <v>1133</v>
      </c>
      <c r="B115">
        <v>1</v>
      </c>
      <c r="C115">
        <v>1</v>
      </c>
    </row>
    <row r="116" spans="1:3" x14ac:dyDescent="0.3">
      <c r="A116" s="5" t="s">
        <v>1134</v>
      </c>
      <c r="B116">
        <v>1</v>
      </c>
      <c r="C116">
        <v>1</v>
      </c>
    </row>
    <row r="117" spans="1:3" x14ac:dyDescent="0.3">
      <c r="A117" s="5" t="s">
        <v>1136</v>
      </c>
      <c r="B117">
        <v>1</v>
      </c>
      <c r="C117">
        <v>1</v>
      </c>
    </row>
    <row r="118" spans="1:3" x14ac:dyDescent="0.3">
      <c r="A118" s="5" t="s">
        <v>1138</v>
      </c>
      <c r="B118">
        <v>1</v>
      </c>
      <c r="C118">
        <v>1</v>
      </c>
    </row>
    <row r="119" spans="1:3" x14ac:dyDescent="0.3">
      <c r="A119" s="5" t="s">
        <v>1140</v>
      </c>
      <c r="B119">
        <v>1</v>
      </c>
      <c r="C119">
        <v>1</v>
      </c>
    </row>
    <row r="120" spans="1:3" x14ac:dyDescent="0.3">
      <c r="A120" s="5" t="s">
        <v>1142</v>
      </c>
      <c r="B120">
        <v>1</v>
      </c>
      <c r="C120">
        <v>1</v>
      </c>
    </row>
    <row r="121" spans="1:3" x14ac:dyDescent="0.3">
      <c r="A121" s="5" t="s">
        <v>1144</v>
      </c>
      <c r="B121">
        <v>1</v>
      </c>
      <c r="C121">
        <v>1</v>
      </c>
    </row>
    <row r="122" spans="1:3" x14ac:dyDescent="0.3">
      <c r="A122" s="5" t="s">
        <v>1146</v>
      </c>
      <c r="B122">
        <v>1</v>
      </c>
      <c r="C122">
        <v>1</v>
      </c>
    </row>
    <row r="123" spans="1:3" x14ac:dyDescent="0.3">
      <c r="A123" s="5" t="s">
        <v>1147</v>
      </c>
      <c r="B123">
        <v>1</v>
      </c>
      <c r="C123">
        <v>1</v>
      </c>
    </row>
    <row r="124" spans="1:3" x14ac:dyDescent="0.3">
      <c r="A124" s="5" t="s">
        <v>1149</v>
      </c>
      <c r="B124">
        <v>1</v>
      </c>
      <c r="C124">
        <v>1</v>
      </c>
    </row>
    <row r="125" spans="1:3" x14ac:dyDescent="0.3">
      <c r="A125" s="5" t="s">
        <v>1151</v>
      </c>
      <c r="B125">
        <v>1</v>
      </c>
      <c r="C125">
        <v>1</v>
      </c>
    </row>
    <row r="126" spans="1:3" x14ac:dyDescent="0.3">
      <c r="A126" s="5" t="s">
        <v>1153</v>
      </c>
      <c r="B126">
        <v>1</v>
      </c>
      <c r="C126">
        <v>1</v>
      </c>
    </row>
    <row r="127" spans="1:3" x14ac:dyDescent="0.3">
      <c r="A127" s="5" t="s">
        <v>1155</v>
      </c>
      <c r="B127">
        <v>1</v>
      </c>
      <c r="C127">
        <v>1</v>
      </c>
    </row>
    <row r="128" spans="1:3" x14ac:dyDescent="0.3">
      <c r="A128" s="5" t="s">
        <v>1157</v>
      </c>
      <c r="B128">
        <v>1</v>
      </c>
      <c r="C128">
        <v>1</v>
      </c>
    </row>
    <row r="129" spans="1:4" x14ac:dyDescent="0.3">
      <c r="A129" s="5" t="s">
        <v>1158</v>
      </c>
      <c r="B129">
        <v>1</v>
      </c>
      <c r="C129">
        <v>1</v>
      </c>
    </row>
    <row r="130" spans="1:4" x14ac:dyDescent="0.3">
      <c r="A130" s="5" t="s">
        <v>1159</v>
      </c>
      <c r="B130">
        <v>1</v>
      </c>
      <c r="C130">
        <v>1</v>
      </c>
      <c r="D130">
        <v>1</v>
      </c>
    </row>
    <row r="131" spans="1:4" x14ac:dyDescent="0.3">
      <c r="A131" s="5" t="s">
        <v>1161</v>
      </c>
      <c r="B131">
        <v>1</v>
      </c>
      <c r="C131">
        <v>1</v>
      </c>
    </row>
    <row r="132" spans="1:4" x14ac:dyDescent="0.3">
      <c r="A132" s="5" t="s">
        <v>1163</v>
      </c>
      <c r="B132">
        <v>1</v>
      </c>
      <c r="C132">
        <v>1</v>
      </c>
    </row>
    <row r="133" spans="1:4" x14ac:dyDescent="0.3">
      <c r="A133" s="5" t="s">
        <v>1165</v>
      </c>
      <c r="B133">
        <v>1</v>
      </c>
      <c r="C133">
        <v>1</v>
      </c>
    </row>
    <row r="134" spans="1:4" x14ac:dyDescent="0.3">
      <c r="A134" s="5" t="s">
        <v>1167</v>
      </c>
      <c r="B134">
        <v>1</v>
      </c>
      <c r="C134">
        <v>1</v>
      </c>
    </row>
    <row r="135" spans="1:4" x14ac:dyDescent="0.3">
      <c r="A135" s="5" t="s">
        <v>1169</v>
      </c>
      <c r="B135">
        <v>1</v>
      </c>
      <c r="C135">
        <v>1</v>
      </c>
    </row>
    <row r="136" spans="1:4" x14ac:dyDescent="0.3">
      <c r="A136" s="5" t="s">
        <v>1172</v>
      </c>
      <c r="B136">
        <v>1</v>
      </c>
      <c r="C136">
        <v>1</v>
      </c>
    </row>
    <row r="137" spans="1:4" x14ac:dyDescent="0.3">
      <c r="A137" s="5" t="s">
        <v>1174</v>
      </c>
      <c r="B137">
        <v>1</v>
      </c>
      <c r="C137">
        <v>1</v>
      </c>
    </row>
    <row r="138" spans="1:4" x14ac:dyDescent="0.3">
      <c r="A138" s="5" t="s">
        <v>1176</v>
      </c>
      <c r="B138">
        <v>1</v>
      </c>
      <c r="C138">
        <v>1</v>
      </c>
    </row>
    <row r="139" spans="1:4" x14ac:dyDescent="0.3">
      <c r="A139" s="5" t="s">
        <v>1178</v>
      </c>
      <c r="B139">
        <v>1</v>
      </c>
      <c r="C139">
        <v>1</v>
      </c>
    </row>
    <row r="140" spans="1:4" x14ac:dyDescent="0.3">
      <c r="A140" s="5" t="s">
        <v>1180</v>
      </c>
      <c r="B140">
        <v>1</v>
      </c>
      <c r="C140">
        <v>1</v>
      </c>
    </row>
    <row r="141" spans="1:4" x14ac:dyDescent="0.3">
      <c r="A141" s="5" t="s">
        <v>1182</v>
      </c>
      <c r="B141">
        <v>1</v>
      </c>
      <c r="C141">
        <v>1</v>
      </c>
      <c r="D141">
        <v>1</v>
      </c>
    </row>
    <row r="142" spans="1:4" x14ac:dyDescent="0.3">
      <c r="A142" s="4" t="s">
        <v>541</v>
      </c>
      <c r="B142">
        <v>45</v>
      </c>
      <c r="C142">
        <v>83</v>
      </c>
      <c r="D142">
        <v>16</v>
      </c>
    </row>
    <row r="143" spans="1:4" x14ac:dyDescent="0.3">
      <c r="A143" s="4" t="s">
        <v>1383</v>
      </c>
      <c r="B143">
        <v>27</v>
      </c>
      <c r="C143">
        <v>82</v>
      </c>
      <c r="D143">
        <v>2</v>
      </c>
    </row>
    <row r="144" spans="1:4" x14ac:dyDescent="0.3">
      <c r="A144" s="4" t="s">
        <v>746</v>
      </c>
      <c r="B144">
        <v>36</v>
      </c>
      <c r="C144">
        <v>76</v>
      </c>
      <c r="D144">
        <v>23</v>
      </c>
    </row>
    <row r="145" spans="1:4" x14ac:dyDescent="0.3">
      <c r="A145" s="4" t="s">
        <v>969</v>
      </c>
      <c r="B145">
        <v>31</v>
      </c>
      <c r="C145">
        <v>74</v>
      </c>
      <c r="D145">
        <v>13</v>
      </c>
    </row>
    <row r="146" spans="1:4" x14ac:dyDescent="0.3">
      <c r="A146" s="4" t="s">
        <v>861</v>
      </c>
      <c r="B146">
        <v>28</v>
      </c>
      <c r="C146">
        <v>74</v>
      </c>
      <c r="D146">
        <v>4</v>
      </c>
    </row>
    <row r="147" spans="1:4" x14ac:dyDescent="0.3">
      <c r="A147" s="4" t="s">
        <v>115</v>
      </c>
      <c r="B147">
        <v>11</v>
      </c>
      <c r="C147">
        <v>69</v>
      </c>
      <c r="D147">
        <v>6</v>
      </c>
    </row>
    <row r="148" spans="1:4" x14ac:dyDescent="0.3">
      <c r="A148" s="4" t="s">
        <v>492</v>
      </c>
      <c r="B148">
        <v>21</v>
      </c>
      <c r="C148">
        <v>66</v>
      </c>
      <c r="D148">
        <v>12</v>
      </c>
    </row>
    <row r="149" spans="1:4" x14ac:dyDescent="0.3">
      <c r="A149" s="4" t="s">
        <v>399</v>
      </c>
      <c r="B149">
        <v>12</v>
      </c>
      <c r="C149">
        <v>58</v>
      </c>
      <c r="D149">
        <v>11</v>
      </c>
    </row>
    <row r="150" spans="1:4" x14ac:dyDescent="0.3">
      <c r="A150" s="4" t="s">
        <v>131</v>
      </c>
      <c r="B150">
        <v>13</v>
      </c>
      <c r="C150">
        <v>58</v>
      </c>
      <c r="D150">
        <v>10</v>
      </c>
    </row>
    <row r="151" spans="1:4" x14ac:dyDescent="0.3">
      <c r="A151" s="4" t="s">
        <v>1262</v>
      </c>
      <c r="B151">
        <v>24</v>
      </c>
      <c r="C151">
        <v>56</v>
      </c>
      <c r="D151">
        <v>15</v>
      </c>
    </row>
    <row r="152" spans="1:4" x14ac:dyDescent="0.3">
      <c r="A152" s="4" t="s">
        <v>390</v>
      </c>
      <c r="B152">
        <v>9</v>
      </c>
      <c r="C152">
        <v>55</v>
      </c>
      <c r="D152">
        <v>2</v>
      </c>
    </row>
    <row r="153" spans="1:4" x14ac:dyDescent="0.3">
      <c r="A153" s="4" t="s">
        <v>632</v>
      </c>
      <c r="B153">
        <v>329</v>
      </c>
      <c r="C153">
        <v>887</v>
      </c>
      <c r="D153">
        <v>120</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9A370-28D6-41CD-A1D0-3F04555406CA}">
  <sheetPr codeName="Sheet4"/>
  <dimension ref="A2:B154"/>
  <sheetViews>
    <sheetView workbookViewId="0">
      <selection activeCell="A6" sqref="A6"/>
    </sheetView>
  </sheetViews>
  <sheetFormatPr defaultRowHeight="14.4" x14ac:dyDescent="0.3"/>
  <cols>
    <col min="1" max="1" width="19.33203125" bestFit="1" customWidth="1"/>
    <col min="2" max="2" width="16.21875" bestFit="1" customWidth="1"/>
    <col min="3" max="3" width="11.5546875" bestFit="1" customWidth="1"/>
    <col min="4" max="4" width="17.109375" bestFit="1" customWidth="1"/>
    <col min="5" max="5" width="12.77734375" bestFit="1" customWidth="1"/>
    <col min="6" max="6" width="5.88671875" bestFit="1" customWidth="1"/>
    <col min="7" max="7" width="3.88671875" bestFit="1" customWidth="1"/>
    <col min="8" max="8" width="4.88671875" bestFit="1" customWidth="1"/>
    <col min="9" max="9" width="12.6640625" bestFit="1" customWidth="1"/>
    <col min="10" max="10" width="3.5546875" bestFit="1" customWidth="1"/>
    <col min="11" max="11" width="10.109375" bestFit="1" customWidth="1"/>
    <col min="12" max="12" width="16.44140625" bestFit="1" customWidth="1"/>
    <col min="13" max="13" width="17.44140625" bestFit="1" customWidth="1"/>
    <col min="14" max="14" width="16.109375" bestFit="1" customWidth="1"/>
    <col min="15" max="15" width="16" bestFit="1" customWidth="1"/>
    <col min="16" max="16" width="16.88671875" bestFit="1" customWidth="1"/>
    <col min="17" max="17" width="15.21875" bestFit="1" customWidth="1"/>
    <col min="18" max="18" width="14.5546875" bestFit="1" customWidth="1"/>
    <col min="19" max="19" width="7" bestFit="1" customWidth="1"/>
    <col min="20" max="20" width="9.77734375" bestFit="1" customWidth="1"/>
    <col min="21" max="21" width="5.33203125" bestFit="1" customWidth="1"/>
    <col min="22" max="22" width="8.21875" bestFit="1" customWidth="1"/>
    <col min="23" max="23" width="4.88671875" bestFit="1" customWidth="1"/>
    <col min="24" max="24" width="4.21875" bestFit="1" customWidth="1"/>
    <col min="25" max="25" width="7.21875" bestFit="1" customWidth="1"/>
    <col min="26" max="26" width="5.77734375" bestFit="1" customWidth="1"/>
    <col min="27" max="27" width="6.5546875" bestFit="1" customWidth="1"/>
    <col min="28" max="28" width="22.21875" bestFit="1" customWidth="1"/>
    <col min="29" max="29" width="4.77734375" bestFit="1" customWidth="1"/>
    <col min="30" max="30" width="5.33203125" bestFit="1" customWidth="1"/>
    <col min="31" max="31" width="6.5546875" bestFit="1" customWidth="1"/>
    <col min="32" max="32" width="6.21875" bestFit="1" customWidth="1"/>
    <col min="33" max="33" width="5.21875" bestFit="1" customWidth="1"/>
    <col min="34" max="34" width="14.5546875" bestFit="1" customWidth="1"/>
    <col min="35" max="35" width="6.109375" bestFit="1" customWidth="1"/>
    <col min="36" max="36" width="16.33203125" bestFit="1" customWidth="1"/>
    <col min="37" max="37" width="6.88671875" bestFit="1" customWidth="1"/>
    <col min="38" max="38" width="12" bestFit="1" customWidth="1"/>
    <col min="39" max="39" width="9" bestFit="1" customWidth="1"/>
    <col min="40" max="40" width="13.109375" bestFit="1" customWidth="1"/>
    <col min="41" max="41" width="12.5546875" bestFit="1" customWidth="1"/>
    <col min="42" max="42" width="13.6640625" bestFit="1" customWidth="1"/>
    <col min="43" max="43" width="18.109375" bestFit="1" customWidth="1"/>
    <col min="44" max="44" width="18.77734375" bestFit="1" customWidth="1"/>
    <col min="45" max="45" width="19.21875" bestFit="1" customWidth="1"/>
    <col min="46" max="46" width="12.44140625" bestFit="1" customWidth="1"/>
    <col min="47" max="47" width="5.6640625" bestFit="1" customWidth="1"/>
    <col min="48" max="48" width="10.33203125" bestFit="1" customWidth="1"/>
    <col min="49" max="49" width="8.5546875" bestFit="1" customWidth="1"/>
    <col min="50" max="50" width="9.6640625" bestFit="1" customWidth="1"/>
    <col min="51" max="51" width="5.33203125" bestFit="1" customWidth="1"/>
    <col min="52" max="52" width="5.6640625" bestFit="1" customWidth="1"/>
    <col min="53" max="53" width="6.5546875" bestFit="1" customWidth="1"/>
    <col min="54" max="54" width="5.88671875" bestFit="1" customWidth="1"/>
    <col min="55" max="55" width="8.33203125" bestFit="1" customWidth="1"/>
    <col min="56" max="56" width="6.21875" bestFit="1" customWidth="1"/>
    <col min="57" max="57" width="9" bestFit="1" customWidth="1"/>
    <col min="58" max="58" width="8.77734375" bestFit="1" customWidth="1"/>
    <col min="59" max="59" width="6.88671875" bestFit="1" customWidth="1"/>
    <col min="60" max="60" width="8" bestFit="1" customWidth="1"/>
    <col min="61" max="61" width="12.33203125" bestFit="1" customWidth="1"/>
    <col min="62" max="62" width="13.6640625" bestFit="1" customWidth="1"/>
    <col min="63" max="63" width="13.44140625" bestFit="1" customWidth="1"/>
    <col min="64" max="64" width="15" bestFit="1" customWidth="1"/>
    <col min="65" max="65" width="13.88671875" bestFit="1" customWidth="1"/>
    <col min="66" max="66" width="14" bestFit="1" customWidth="1"/>
    <col min="67" max="67" width="11.33203125" bestFit="1" customWidth="1"/>
    <col min="68" max="68" width="10.109375" bestFit="1" customWidth="1"/>
    <col min="69" max="69" width="21.44140625" bestFit="1" customWidth="1"/>
    <col min="70" max="70" width="20.88671875" bestFit="1" customWidth="1"/>
    <col min="71" max="71" width="9.77734375" bestFit="1" customWidth="1"/>
    <col min="72" max="72" width="7.77734375" bestFit="1" customWidth="1"/>
    <col min="73" max="73" width="8" bestFit="1" customWidth="1"/>
    <col min="74" max="74" width="9.6640625" bestFit="1" customWidth="1"/>
    <col min="75" max="75" width="7.21875" bestFit="1" customWidth="1"/>
    <col min="76" max="76" width="9.5546875" bestFit="1" customWidth="1"/>
    <col min="77" max="77" width="6.77734375" bestFit="1" customWidth="1"/>
    <col min="78" max="78" width="7.33203125" bestFit="1" customWidth="1"/>
    <col min="79" max="79" width="7.44140625" bestFit="1" customWidth="1"/>
    <col min="80" max="80" width="8" bestFit="1" customWidth="1"/>
    <col min="81" max="81" width="11.5546875" bestFit="1" customWidth="1"/>
    <col min="82" max="83" width="13.6640625" bestFit="1" customWidth="1"/>
    <col min="84" max="84" width="7.5546875" bestFit="1" customWidth="1"/>
    <col min="85" max="85" width="4.5546875" bestFit="1" customWidth="1"/>
    <col min="86" max="86" width="8.5546875" bestFit="1" customWidth="1"/>
    <col min="87" max="87" width="9.109375" bestFit="1" customWidth="1"/>
    <col min="88" max="88" width="5.77734375" bestFit="1" customWidth="1"/>
    <col min="89" max="89" width="4.6640625" bestFit="1" customWidth="1"/>
    <col min="90" max="90" width="9.44140625" bestFit="1" customWidth="1"/>
    <col min="91" max="91" width="3.6640625" bestFit="1" customWidth="1"/>
    <col min="92" max="92" width="11.109375" bestFit="1" customWidth="1"/>
    <col min="93" max="93" width="14.44140625" bestFit="1" customWidth="1"/>
    <col min="94" max="94" width="5.6640625" bestFit="1" customWidth="1"/>
    <col min="95" max="95" width="11" bestFit="1" customWidth="1"/>
    <col min="96" max="96" width="4.109375" bestFit="1" customWidth="1"/>
    <col min="97" max="97" width="7.109375" bestFit="1" customWidth="1"/>
    <col min="98" max="98" width="10.5546875" bestFit="1" customWidth="1"/>
    <col min="99" max="99" width="11" bestFit="1" customWidth="1"/>
    <col min="100" max="100" width="9" bestFit="1" customWidth="1"/>
    <col min="101" max="101" width="10.5546875" bestFit="1" customWidth="1"/>
    <col min="102" max="102" width="5.109375" bestFit="1" customWidth="1"/>
    <col min="103" max="103" width="6.88671875" bestFit="1" customWidth="1"/>
    <col min="104" max="104" width="13.21875" bestFit="1" customWidth="1"/>
    <col min="105" max="105" width="7.44140625" bestFit="1" customWidth="1"/>
    <col min="106" max="106" width="6.77734375" bestFit="1" customWidth="1"/>
    <col min="107" max="107" width="11.109375" bestFit="1" customWidth="1"/>
    <col min="108" max="108" width="13.21875" bestFit="1" customWidth="1"/>
    <col min="109" max="109" width="8.44140625" bestFit="1" customWidth="1"/>
    <col min="110" max="110" width="6.88671875" bestFit="1" customWidth="1"/>
    <col min="111" max="111" width="8" bestFit="1" customWidth="1"/>
    <col min="112" max="112" width="5.77734375" bestFit="1" customWidth="1"/>
    <col min="113" max="113" width="8.5546875" bestFit="1" customWidth="1"/>
    <col min="114" max="114" width="5.33203125" bestFit="1" customWidth="1"/>
    <col min="115" max="115" width="5.21875" bestFit="1" customWidth="1"/>
    <col min="116" max="116" width="3.77734375" bestFit="1" customWidth="1"/>
    <col min="117" max="117" width="3.44140625" bestFit="1" customWidth="1"/>
    <col min="118" max="118" width="5.109375" bestFit="1" customWidth="1"/>
    <col min="119" max="119" width="11.6640625" bestFit="1" customWidth="1"/>
    <col min="120" max="120" width="8.44140625" bestFit="1" customWidth="1"/>
    <col min="121" max="121" width="10.109375" bestFit="1" customWidth="1"/>
    <col min="122" max="122" width="8.6640625" bestFit="1" customWidth="1"/>
    <col min="123" max="123" width="6.21875" bestFit="1" customWidth="1"/>
    <col min="124" max="124" width="15.21875" bestFit="1" customWidth="1"/>
    <col min="125" max="125" width="10.77734375" bestFit="1" customWidth="1"/>
    <col min="126" max="126" width="11.5546875" bestFit="1" customWidth="1"/>
    <col min="127" max="127" width="9.5546875" bestFit="1" customWidth="1"/>
    <col min="128" max="128" width="10.21875" bestFit="1" customWidth="1"/>
    <col min="129" max="129" width="18.21875" bestFit="1" customWidth="1"/>
    <col min="130" max="131" width="5.109375" bestFit="1" customWidth="1"/>
    <col min="132" max="132" width="7.21875" bestFit="1" customWidth="1"/>
    <col min="133" max="133" width="5.77734375" bestFit="1" customWidth="1"/>
    <col min="134" max="134" width="9.33203125" bestFit="1" customWidth="1"/>
    <col min="135" max="135" width="5.5546875" bestFit="1" customWidth="1"/>
    <col min="136" max="136" width="8" bestFit="1" customWidth="1"/>
    <col min="137" max="137" width="5.6640625" bestFit="1" customWidth="1"/>
    <col min="138" max="138" width="6.44140625" bestFit="1" customWidth="1"/>
    <col min="139" max="139" width="3.5546875" bestFit="1" customWidth="1"/>
    <col min="140" max="140" width="5.6640625" bestFit="1" customWidth="1"/>
    <col min="141" max="141" width="6.6640625" bestFit="1" customWidth="1"/>
    <col min="142" max="142" width="5.33203125" bestFit="1" customWidth="1"/>
    <col min="143" max="143" width="14.33203125" bestFit="1" customWidth="1"/>
    <col min="144" max="144" width="4.88671875" bestFit="1" customWidth="1"/>
    <col min="145" max="145" width="16" bestFit="1" customWidth="1"/>
    <col min="146" max="146" width="15" bestFit="1" customWidth="1"/>
    <col min="147" max="147" width="10.77734375" bestFit="1" customWidth="1"/>
    <col min="148" max="148" width="7.109375" bestFit="1" customWidth="1"/>
    <col min="149" max="149" width="4.88671875" bestFit="1" customWidth="1"/>
    <col min="150" max="150" width="6.44140625" bestFit="1" customWidth="1"/>
    <col min="151" max="151" width="6.77734375" bestFit="1" customWidth="1"/>
    <col min="152" max="152" width="17.88671875" bestFit="1" customWidth="1"/>
    <col min="153" max="153" width="8.5546875" bestFit="1" customWidth="1"/>
    <col min="154" max="154" width="8.109375" bestFit="1" customWidth="1"/>
    <col min="155" max="155" width="9.109375" bestFit="1" customWidth="1"/>
    <col min="156" max="156" width="7.6640625" bestFit="1" customWidth="1"/>
    <col min="157" max="157" width="10.77734375" bestFit="1" customWidth="1"/>
    <col min="158" max="158" width="4.21875" bestFit="1" customWidth="1"/>
    <col min="159" max="159" width="9.44140625" bestFit="1" customWidth="1"/>
    <col min="160" max="160" width="5.77734375" bestFit="1" customWidth="1"/>
    <col min="161" max="161" width="12.5546875" bestFit="1" customWidth="1"/>
    <col min="162" max="162" width="3.109375" bestFit="1" customWidth="1"/>
    <col min="163" max="163" width="7.33203125" bestFit="1" customWidth="1"/>
    <col min="165" max="165" width="4.5546875" bestFit="1" customWidth="1"/>
    <col min="166" max="166" width="9.21875" bestFit="1" customWidth="1"/>
    <col min="167" max="167" width="4.77734375" bestFit="1" customWidth="1"/>
    <col min="168" max="168" width="9.6640625" bestFit="1" customWidth="1"/>
    <col min="169" max="169" width="6.44140625" bestFit="1" customWidth="1"/>
    <col min="170" max="170" width="9.21875" bestFit="1" customWidth="1"/>
    <col min="171" max="171" width="8.6640625" bestFit="1" customWidth="1"/>
    <col min="172" max="172" width="5.88671875" bestFit="1" customWidth="1"/>
    <col min="173" max="173" width="3" bestFit="1" customWidth="1"/>
    <col min="174" max="174" width="13.109375" bestFit="1" customWidth="1"/>
    <col min="175" max="175" width="5" bestFit="1" customWidth="1"/>
    <col min="176" max="176" width="10.5546875" bestFit="1" customWidth="1"/>
    <col min="177" max="177" width="11.44140625" bestFit="1" customWidth="1"/>
    <col min="178" max="178" width="6.44140625" bestFit="1" customWidth="1"/>
    <col min="179" max="179" width="5.6640625" bestFit="1" customWidth="1"/>
    <col min="180" max="180" width="5.44140625" bestFit="1" customWidth="1"/>
    <col min="181" max="181" width="5.88671875" bestFit="1" customWidth="1"/>
    <col min="182" max="182" width="9.44140625" bestFit="1" customWidth="1"/>
    <col min="183" max="183" width="7.5546875" bestFit="1" customWidth="1"/>
    <col min="184" max="184" width="7.44140625" bestFit="1" customWidth="1"/>
    <col min="185" max="185" width="6.5546875" bestFit="1" customWidth="1"/>
    <col min="186" max="186" width="11.21875" bestFit="1" customWidth="1"/>
    <col min="187" max="187" width="7.109375" bestFit="1" customWidth="1"/>
    <col min="188" max="188" width="10.88671875" bestFit="1" customWidth="1"/>
    <col min="189" max="189" width="6" bestFit="1" customWidth="1"/>
    <col min="190" max="190" width="4.21875" bestFit="1" customWidth="1"/>
    <col min="191" max="191" width="9.109375" bestFit="1" customWidth="1"/>
    <col min="192" max="192" width="5.109375" bestFit="1" customWidth="1"/>
    <col min="193" max="193" width="12.6640625" bestFit="1" customWidth="1"/>
    <col min="194" max="194" width="9" bestFit="1" customWidth="1"/>
    <col min="195" max="195" width="4.6640625" bestFit="1" customWidth="1"/>
    <col min="196" max="196" width="10.6640625" bestFit="1" customWidth="1"/>
    <col min="197" max="197" width="6.33203125" bestFit="1" customWidth="1"/>
    <col min="198" max="198" width="3.5546875" bestFit="1" customWidth="1"/>
    <col min="199" max="199" width="10.5546875" bestFit="1" customWidth="1"/>
    <col min="200" max="200" width="8.33203125" bestFit="1" customWidth="1"/>
    <col min="201" max="201" width="8.44140625" bestFit="1" customWidth="1"/>
    <col min="202" max="202" width="20.5546875" bestFit="1" customWidth="1"/>
    <col min="203" max="203" width="8" bestFit="1" customWidth="1"/>
    <col min="204" max="204" width="6.77734375" bestFit="1" customWidth="1"/>
    <col min="205" max="205" width="7.44140625" bestFit="1" customWidth="1"/>
    <col min="206" max="206" width="19.21875" bestFit="1" customWidth="1"/>
    <col min="207" max="207" width="7.6640625" bestFit="1" customWidth="1"/>
    <col min="208" max="208" width="5.44140625" bestFit="1" customWidth="1"/>
    <col min="209" max="209" width="11.88671875" bestFit="1" customWidth="1"/>
    <col min="210" max="210" width="7.21875" bestFit="1" customWidth="1"/>
    <col min="211" max="211" width="22.109375" bestFit="1" customWidth="1"/>
    <col min="212" max="212" width="6.88671875" bestFit="1" customWidth="1"/>
    <col min="213" max="213" width="7.21875" bestFit="1" customWidth="1"/>
    <col min="214" max="214" width="9.109375" bestFit="1" customWidth="1"/>
    <col min="215" max="215" width="6" bestFit="1" customWidth="1"/>
    <col min="216" max="216" width="10.5546875" bestFit="1" customWidth="1"/>
    <col min="217" max="217" width="9.88671875" bestFit="1" customWidth="1"/>
    <col min="218" max="218" width="9.21875" bestFit="1" customWidth="1"/>
    <col min="219" max="219" width="6.33203125" bestFit="1" customWidth="1"/>
    <col min="220" max="220" width="15.21875" bestFit="1" customWidth="1"/>
    <col min="221" max="221" width="6.44140625" bestFit="1" customWidth="1"/>
    <col min="222" max="222" width="8.109375" bestFit="1" customWidth="1"/>
    <col min="223" max="223" width="7.77734375" bestFit="1" customWidth="1"/>
    <col min="224" max="225" width="5.109375" bestFit="1" customWidth="1"/>
    <col min="226" max="227" width="4.6640625" bestFit="1" customWidth="1"/>
    <col min="228" max="228" width="4.5546875" bestFit="1" customWidth="1"/>
    <col min="229" max="229" width="9.44140625" bestFit="1" customWidth="1"/>
    <col min="230" max="230" width="13.5546875" bestFit="1" customWidth="1"/>
    <col min="231" max="231" width="6.6640625" bestFit="1" customWidth="1"/>
    <col min="232" max="232" width="13.6640625" bestFit="1" customWidth="1"/>
    <col min="233" max="233" width="7.5546875" bestFit="1" customWidth="1"/>
    <col min="234" max="234" width="8.5546875" bestFit="1" customWidth="1"/>
    <col min="235" max="235" width="4.88671875" bestFit="1" customWidth="1"/>
    <col min="236" max="236" width="6" bestFit="1" customWidth="1"/>
    <col min="237" max="237" width="3.88671875" bestFit="1" customWidth="1"/>
    <col min="238" max="238" width="7.88671875" bestFit="1" customWidth="1"/>
    <col min="239" max="239" width="5.88671875" bestFit="1" customWidth="1"/>
    <col min="240" max="240" width="4" bestFit="1" customWidth="1"/>
    <col min="241" max="241" width="21" bestFit="1" customWidth="1"/>
    <col min="242" max="242" width="8.109375" bestFit="1" customWidth="1"/>
    <col min="243" max="243" width="9.88671875" bestFit="1" customWidth="1"/>
    <col min="244" max="244" width="5.77734375" bestFit="1" customWidth="1"/>
    <col min="245" max="245" width="9" bestFit="1" customWidth="1"/>
    <col min="246" max="246" width="4.6640625" bestFit="1" customWidth="1"/>
    <col min="247" max="247" width="6.6640625" bestFit="1" customWidth="1"/>
    <col min="248" max="248" width="8.33203125" bestFit="1" customWidth="1"/>
    <col min="249" max="249" width="4.6640625" bestFit="1" customWidth="1"/>
    <col min="250" max="250" width="12.77734375" bestFit="1" customWidth="1"/>
    <col min="251" max="251" width="6.21875" bestFit="1" customWidth="1"/>
    <col min="252" max="252" width="6.88671875" bestFit="1" customWidth="1"/>
    <col min="253" max="253" width="5.109375" bestFit="1" customWidth="1"/>
    <col min="254" max="254" width="13.109375" bestFit="1" customWidth="1"/>
    <col min="255" max="255" width="10.33203125" bestFit="1" customWidth="1"/>
    <col min="256" max="256" width="6.6640625" bestFit="1" customWidth="1"/>
    <col min="257" max="257" width="6.33203125" bestFit="1" customWidth="1"/>
    <col min="258" max="258" width="6.88671875" bestFit="1" customWidth="1"/>
    <col min="259" max="259" width="6" bestFit="1" customWidth="1"/>
    <col min="260" max="260" width="14.6640625" bestFit="1" customWidth="1"/>
    <col min="261" max="261" width="12.77734375" bestFit="1" customWidth="1"/>
    <col min="262" max="262" width="5.44140625" bestFit="1" customWidth="1"/>
    <col min="263" max="263" width="8.109375" bestFit="1" customWidth="1"/>
    <col min="264" max="264" width="6.109375" bestFit="1" customWidth="1"/>
    <col min="265" max="265" width="5.21875" bestFit="1" customWidth="1"/>
    <col min="266" max="266" width="4.33203125" bestFit="1" customWidth="1"/>
    <col min="267" max="267" width="15.77734375" bestFit="1" customWidth="1"/>
    <col min="268" max="268" width="8" bestFit="1" customWidth="1"/>
    <col min="269" max="269" width="4.21875" bestFit="1" customWidth="1"/>
    <col min="270" max="270" width="13.109375" bestFit="1" customWidth="1"/>
    <col min="271" max="271" width="6.33203125" bestFit="1" customWidth="1"/>
    <col min="272" max="272" width="7.77734375" bestFit="1" customWidth="1"/>
    <col min="273" max="273" width="14.109375" bestFit="1" customWidth="1"/>
    <col min="274" max="274" width="6.6640625" bestFit="1" customWidth="1"/>
    <col min="275" max="275" width="12.109375" bestFit="1" customWidth="1"/>
    <col min="276" max="276" width="16.33203125" bestFit="1" customWidth="1"/>
    <col min="277" max="277" width="5.6640625" bestFit="1" customWidth="1"/>
    <col min="278" max="278" width="7.77734375" bestFit="1" customWidth="1"/>
    <col min="279" max="279" width="5.77734375" bestFit="1" customWidth="1"/>
    <col min="280" max="280" width="11.44140625" bestFit="1" customWidth="1"/>
    <col min="281" max="281" width="20.5546875" bestFit="1" customWidth="1"/>
    <col min="282" max="282" width="6" bestFit="1" customWidth="1"/>
    <col min="283" max="283" width="7.109375" bestFit="1" customWidth="1"/>
    <col min="284" max="284" width="9.21875" bestFit="1" customWidth="1"/>
    <col min="285" max="285" width="5.88671875" bestFit="1" customWidth="1"/>
    <col min="286" max="286" width="6.6640625" bestFit="1" customWidth="1"/>
    <col min="287" max="287" width="5.88671875" bestFit="1" customWidth="1"/>
    <col min="288" max="288" width="5.6640625" bestFit="1" customWidth="1"/>
    <col min="289" max="289" width="5.88671875" bestFit="1" customWidth="1"/>
    <col min="290" max="290" width="14.6640625" bestFit="1" customWidth="1"/>
    <col min="291" max="291" width="5.5546875" bestFit="1" customWidth="1"/>
    <col min="292" max="292" width="9" bestFit="1" customWidth="1"/>
    <col min="293" max="293" width="11.33203125" bestFit="1" customWidth="1"/>
    <col min="294" max="294" width="11.5546875" bestFit="1" customWidth="1"/>
    <col min="295" max="295" width="6.88671875" bestFit="1" customWidth="1"/>
    <col min="296" max="296" width="7.21875" bestFit="1" customWidth="1"/>
    <col min="297" max="297" width="11.5546875" bestFit="1" customWidth="1"/>
    <col min="298" max="298" width="10" bestFit="1" customWidth="1"/>
    <col min="299" max="299" width="5.88671875" bestFit="1" customWidth="1"/>
    <col min="300" max="300" width="3.77734375" bestFit="1" customWidth="1"/>
    <col min="301" max="301" width="9.44140625" bestFit="1" customWidth="1"/>
    <col min="302" max="302" width="6.44140625" bestFit="1" customWidth="1"/>
    <col min="303" max="303" width="3.6640625" bestFit="1" customWidth="1"/>
    <col min="304" max="304" width="7.6640625" bestFit="1" customWidth="1"/>
    <col min="305" max="305" width="6.5546875" bestFit="1" customWidth="1"/>
    <col min="306" max="306" width="4.5546875" bestFit="1" customWidth="1"/>
    <col min="307" max="307" width="3.6640625" bestFit="1" customWidth="1"/>
    <col min="308" max="308" width="15.33203125" bestFit="1" customWidth="1"/>
    <col min="309" max="309" width="4.109375" bestFit="1" customWidth="1"/>
    <col min="310" max="310" width="5.109375" bestFit="1" customWidth="1"/>
    <col min="311" max="311" width="8" bestFit="1" customWidth="1"/>
    <col min="312" max="312" width="12.33203125" bestFit="1" customWidth="1"/>
    <col min="313" max="313" width="13.109375" bestFit="1" customWidth="1"/>
    <col min="314" max="314" width="19" bestFit="1" customWidth="1"/>
    <col min="315" max="316" width="7.44140625" bestFit="1" customWidth="1"/>
    <col min="317" max="317" width="10.88671875" bestFit="1" customWidth="1"/>
    <col min="318" max="318" width="7.21875" bestFit="1" customWidth="1"/>
    <col min="319" max="319" width="12.44140625" bestFit="1" customWidth="1"/>
    <col min="320" max="320" width="6.44140625" bestFit="1" customWidth="1"/>
    <col min="321" max="321" width="7.21875" bestFit="1" customWidth="1"/>
    <col min="322" max="322" width="5.77734375" bestFit="1" customWidth="1"/>
    <col min="323" max="323" width="5.5546875" bestFit="1" customWidth="1"/>
    <col min="324" max="324" width="8.109375" bestFit="1" customWidth="1"/>
    <col min="325" max="325" width="3.21875" bestFit="1" customWidth="1"/>
    <col min="326" max="326" width="10.6640625" bestFit="1" customWidth="1"/>
    <col min="327" max="327" width="2.6640625" bestFit="1" customWidth="1"/>
    <col min="328" max="328" width="3.33203125" bestFit="1" customWidth="1"/>
    <col min="329" max="329" width="9.21875" bestFit="1" customWidth="1"/>
    <col min="330" max="330" width="8.6640625" bestFit="1" customWidth="1"/>
    <col min="331" max="331" width="3.88671875" bestFit="1" customWidth="1"/>
    <col min="332" max="332" width="5" bestFit="1" customWidth="1"/>
    <col min="333" max="333" width="6.44140625" bestFit="1" customWidth="1"/>
    <col min="334" max="334" width="23.44140625" bestFit="1" customWidth="1"/>
    <col min="335" max="335" width="12.88671875" bestFit="1" customWidth="1"/>
    <col min="336" max="336" width="19.5546875" bestFit="1" customWidth="1"/>
    <col min="337" max="337" width="12.33203125" bestFit="1" customWidth="1"/>
    <col min="338" max="338" width="14.88671875" bestFit="1" customWidth="1"/>
    <col min="339" max="339" width="14.109375" bestFit="1" customWidth="1"/>
    <col min="340" max="340" width="5.88671875" bestFit="1" customWidth="1"/>
    <col min="341" max="341" width="5.33203125" bestFit="1" customWidth="1"/>
    <col min="342" max="342" width="5.44140625" bestFit="1" customWidth="1"/>
    <col min="343" max="343" width="8.44140625" bestFit="1" customWidth="1"/>
    <col min="344" max="344" width="9.6640625" bestFit="1" customWidth="1"/>
    <col min="345" max="345" width="7.21875" bestFit="1" customWidth="1"/>
    <col min="346" max="346" width="5.109375" bestFit="1" customWidth="1"/>
    <col min="347" max="347" width="9.88671875" bestFit="1" customWidth="1"/>
    <col min="348" max="348" width="6" bestFit="1" customWidth="1"/>
    <col min="349" max="349" width="13.21875" bestFit="1" customWidth="1"/>
    <col min="350" max="350" width="4.6640625" bestFit="1" customWidth="1"/>
    <col min="351" max="351" width="4" bestFit="1" customWidth="1"/>
    <col min="352" max="352" width="6.5546875" bestFit="1" customWidth="1"/>
    <col min="353" max="353" width="9" bestFit="1" customWidth="1"/>
    <col min="354" max="354" width="5.33203125" bestFit="1" customWidth="1"/>
    <col min="355" max="355" width="8.44140625" bestFit="1" customWidth="1"/>
    <col min="356" max="356" width="10" bestFit="1" customWidth="1"/>
    <col min="357" max="357" width="7.109375" bestFit="1" customWidth="1"/>
    <col min="358" max="358" width="12.21875" bestFit="1" customWidth="1"/>
    <col min="359" max="359" width="12.44140625" bestFit="1" customWidth="1"/>
    <col min="360" max="360" width="13.88671875" bestFit="1" customWidth="1"/>
    <col min="361" max="361" width="12.77734375" bestFit="1" customWidth="1"/>
    <col min="362" max="362" width="16.77734375" bestFit="1" customWidth="1"/>
    <col min="363" max="363" width="12.33203125" bestFit="1" customWidth="1"/>
    <col min="364" max="364" width="3.88671875" bestFit="1" customWidth="1"/>
    <col min="365" max="365" width="18.21875" bestFit="1" customWidth="1"/>
    <col min="366" max="366" width="10.5546875" bestFit="1" customWidth="1"/>
    <col min="367" max="367" width="6.109375" bestFit="1" customWidth="1"/>
    <col min="368" max="368" width="5.21875" bestFit="1" customWidth="1"/>
    <col min="369" max="369" width="4.88671875" bestFit="1" customWidth="1"/>
    <col min="371" max="371" width="5.21875" bestFit="1" customWidth="1"/>
    <col min="372" max="372" width="9.33203125" bestFit="1" customWidth="1"/>
    <col min="373" max="373" width="7.33203125" bestFit="1" customWidth="1"/>
    <col min="374" max="374" width="7.109375" bestFit="1" customWidth="1"/>
    <col min="375" max="375" width="9" bestFit="1" customWidth="1"/>
    <col min="376" max="376" width="6.88671875" bestFit="1" customWidth="1"/>
    <col min="377" max="377" width="6" bestFit="1" customWidth="1"/>
    <col min="378" max="378" width="7" bestFit="1" customWidth="1"/>
    <col min="379" max="379" width="6" bestFit="1" customWidth="1"/>
    <col min="380" max="380" width="6.21875" bestFit="1" customWidth="1"/>
    <col min="381" max="381" width="7.109375" bestFit="1" customWidth="1"/>
    <col min="382" max="382" width="10.6640625" bestFit="1" customWidth="1"/>
    <col min="383" max="383" width="6.21875" bestFit="1" customWidth="1"/>
    <col min="384" max="384" width="9.33203125" bestFit="1" customWidth="1"/>
    <col min="385" max="385" width="4.77734375" bestFit="1" customWidth="1"/>
    <col min="386" max="386" width="10.77734375" bestFit="1" customWidth="1"/>
    <col min="387" max="387" width="5.21875" bestFit="1" customWidth="1"/>
    <col min="388" max="388" width="8" bestFit="1" customWidth="1"/>
    <col min="389" max="389" width="4" bestFit="1" customWidth="1"/>
    <col min="390" max="390" width="11.5546875" bestFit="1" customWidth="1"/>
    <col min="391" max="391" width="7.77734375" bestFit="1" customWidth="1"/>
    <col min="392" max="392" width="15.109375" bestFit="1" customWidth="1"/>
    <col min="393" max="393" width="12.77734375" bestFit="1" customWidth="1"/>
    <col min="394" max="394" width="5.88671875" bestFit="1" customWidth="1"/>
    <col min="395" max="395" width="3.88671875" bestFit="1" customWidth="1"/>
    <col min="396" max="396" width="4.88671875" bestFit="1" customWidth="1"/>
    <col min="397" max="397" width="12.6640625" bestFit="1" customWidth="1"/>
    <col min="398" max="398" width="3.5546875" bestFit="1" customWidth="1"/>
    <col min="399" max="399" width="10.109375" bestFit="1" customWidth="1"/>
    <col min="400" max="400" width="16.44140625" bestFit="1" customWidth="1"/>
    <col min="401" max="401" width="17.44140625" bestFit="1" customWidth="1"/>
    <col min="402" max="402" width="16.109375" bestFit="1" customWidth="1"/>
    <col min="403" max="403" width="16" bestFit="1" customWidth="1"/>
    <col min="404" max="404" width="16.88671875" bestFit="1" customWidth="1"/>
    <col min="405" max="405" width="15.21875" bestFit="1" customWidth="1"/>
    <col min="406" max="406" width="14.5546875" bestFit="1" customWidth="1"/>
    <col min="407" max="407" width="7" bestFit="1" customWidth="1"/>
    <col min="408" max="408" width="9.77734375" bestFit="1" customWidth="1"/>
    <col min="409" max="409" width="5.33203125" bestFit="1" customWidth="1"/>
    <col min="410" max="410" width="8.21875" bestFit="1" customWidth="1"/>
    <col min="411" max="411" width="4.88671875" bestFit="1" customWidth="1"/>
    <col min="412" max="412" width="4.21875" bestFit="1" customWidth="1"/>
    <col min="413" max="413" width="7.21875" bestFit="1" customWidth="1"/>
    <col min="414" max="414" width="5.77734375" bestFit="1" customWidth="1"/>
    <col min="415" max="415" width="6.5546875" bestFit="1" customWidth="1"/>
    <col min="416" max="416" width="22.21875" bestFit="1" customWidth="1"/>
    <col min="417" max="417" width="4.77734375" bestFit="1" customWidth="1"/>
    <col min="418" max="418" width="5.33203125" bestFit="1" customWidth="1"/>
    <col min="419" max="419" width="6.5546875" bestFit="1" customWidth="1"/>
    <col min="420" max="420" width="6.21875" bestFit="1" customWidth="1"/>
    <col min="421" max="421" width="5.21875" bestFit="1" customWidth="1"/>
    <col min="422" max="422" width="14.5546875" bestFit="1" customWidth="1"/>
    <col min="423" max="423" width="6.109375" bestFit="1" customWidth="1"/>
    <col min="424" max="424" width="16.33203125" bestFit="1" customWidth="1"/>
    <col min="425" max="425" width="6.88671875" bestFit="1" customWidth="1"/>
    <col min="426" max="426" width="12" bestFit="1" customWidth="1"/>
    <col min="427" max="427" width="9" bestFit="1" customWidth="1"/>
    <col min="428" max="428" width="13.109375" bestFit="1" customWidth="1"/>
    <col min="429" max="429" width="12.5546875" bestFit="1" customWidth="1"/>
    <col min="430" max="430" width="13.6640625" bestFit="1" customWidth="1"/>
    <col min="431" max="431" width="18.109375" bestFit="1" customWidth="1"/>
    <col min="432" max="432" width="18.77734375" bestFit="1" customWidth="1"/>
    <col min="433" max="433" width="19.21875" bestFit="1" customWidth="1"/>
    <col min="434" max="434" width="12.44140625" bestFit="1" customWidth="1"/>
    <col min="435" max="435" width="5.6640625" bestFit="1" customWidth="1"/>
    <col min="436" max="436" width="10.33203125" bestFit="1" customWidth="1"/>
    <col min="437" max="437" width="8.5546875" bestFit="1" customWidth="1"/>
    <col min="438" max="438" width="9.6640625" bestFit="1" customWidth="1"/>
    <col min="439" max="439" width="5.33203125" bestFit="1" customWidth="1"/>
    <col min="440" max="440" width="5.6640625" bestFit="1" customWidth="1"/>
    <col min="441" max="441" width="6.5546875" bestFit="1" customWidth="1"/>
    <col min="442" max="442" width="5.88671875" bestFit="1" customWidth="1"/>
    <col min="443" max="443" width="8.33203125" bestFit="1" customWidth="1"/>
    <col min="444" max="444" width="6.21875" bestFit="1" customWidth="1"/>
    <col min="445" max="445" width="9" bestFit="1" customWidth="1"/>
    <col min="446" max="446" width="8.77734375" bestFit="1" customWidth="1"/>
    <col min="447" max="447" width="6.88671875" bestFit="1" customWidth="1"/>
    <col min="448" max="448" width="8" bestFit="1" customWidth="1"/>
    <col min="449" max="449" width="12.33203125" bestFit="1" customWidth="1"/>
    <col min="450" max="450" width="13.6640625" bestFit="1" customWidth="1"/>
    <col min="451" max="451" width="13.44140625" bestFit="1" customWidth="1"/>
    <col min="452" max="452" width="15" bestFit="1" customWidth="1"/>
    <col min="453" max="453" width="13.88671875" bestFit="1" customWidth="1"/>
    <col min="454" max="454" width="14" bestFit="1" customWidth="1"/>
    <col min="455" max="455" width="11.33203125" bestFit="1" customWidth="1"/>
    <col min="456" max="456" width="10.109375" bestFit="1" customWidth="1"/>
    <col min="457" max="457" width="21.44140625" bestFit="1" customWidth="1"/>
    <col min="458" max="458" width="20.88671875" bestFit="1" customWidth="1"/>
    <col min="459" max="459" width="9.77734375" bestFit="1" customWidth="1"/>
    <col min="460" max="460" width="7.77734375" bestFit="1" customWidth="1"/>
    <col min="461" max="461" width="8" bestFit="1" customWidth="1"/>
    <col min="462" max="462" width="9.6640625" bestFit="1" customWidth="1"/>
    <col min="463" max="463" width="7.21875" bestFit="1" customWidth="1"/>
    <col min="464" max="464" width="9.5546875" bestFit="1" customWidth="1"/>
    <col min="465" max="465" width="6.77734375" bestFit="1" customWidth="1"/>
    <col min="466" max="466" width="7.33203125" bestFit="1" customWidth="1"/>
    <col min="467" max="467" width="7.44140625" bestFit="1" customWidth="1"/>
    <col min="468" max="468" width="8" bestFit="1" customWidth="1"/>
    <col min="469" max="469" width="11.5546875" bestFit="1" customWidth="1"/>
    <col min="470" max="471" width="13.6640625" bestFit="1" customWidth="1"/>
    <col min="472" max="472" width="7.5546875" bestFit="1" customWidth="1"/>
    <col min="473" max="473" width="4.5546875" bestFit="1" customWidth="1"/>
    <col min="474" max="474" width="8.5546875" bestFit="1" customWidth="1"/>
    <col min="475" max="475" width="9.109375" bestFit="1" customWidth="1"/>
    <col min="476" max="476" width="5.77734375" bestFit="1" customWidth="1"/>
    <col min="477" max="477" width="4.6640625" bestFit="1" customWidth="1"/>
    <col min="478" max="478" width="9.44140625" bestFit="1" customWidth="1"/>
    <col min="479" max="479" width="3.6640625" bestFit="1" customWidth="1"/>
    <col min="480" max="480" width="11.109375" bestFit="1" customWidth="1"/>
    <col min="481" max="481" width="14.44140625" bestFit="1" customWidth="1"/>
    <col min="482" max="482" width="5.6640625" bestFit="1" customWidth="1"/>
    <col min="483" max="483" width="11" bestFit="1" customWidth="1"/>
    <col min="484" max="484" width="4.109375" bestFit="1" customWidth="1"/>
    <col min="485" max="485" width="7.109375" bestFit="1" customWidth="1"/>
    <col min="486" max="486" width="10.5546875" bestFit="1" customWidth="1"/>
    <col min="487" max="487" width="11" bestFit="1" customWidth="1"/>
    <col min="488" max="488" width="9" bestFit="1" customWidth="1"/>
    <col min="489" max="489" width="10.5546875" bestFit="1" customWidth="1"/>
    <col min="490" max="490" width="5.109375" bestFit="1" customWidth="1"/>
    <col min="491" max="491" width="6.88671875" bestFit="1" customWidth="1"/>
    <col min="492" max="492" width="13.21875" bestFit="1" customWidth="1"/>
    <col min="493" max="493" width="7.44140625" bestFit="1" customWidth="1"/>
    <col min="494" max="494" width="6.77734375" bestFit="1" customWidth="1"/>
    <col min="495" max="495" width="11.109375" bestFit="1" customWidth="1"/>
    <col min="496" max="496" width="13.21875" bestFit="1" customWidth="1"/>
    <col min="497" max="497" width="8.44140625" bestFit="1" customWidth="1"/>
    <col min="498" max="498" width="6.88671875" bestFit="1" customWidth="1"/>
    <col min="499" max="499" width="8" bestFit="1" customWidth="1"/>
    <col min="500" max="500" width="5.77734375" bestFit="1" customWidth="1"/>
    <col min="501" max="501" width="8.5546875" bestFit="1" customWidth="1"/>
    <col min="502" max="502" width="5.33203125" bestFit="1" customWidth="1"/>
    <col min="503" max="503" width="5.21875" bestFit="1" customWidth="1"/>
    <col min="504" max="504" width="3.77734375" bestFit="1" customWidth="1"/>
    <col min="505" max="505" width="3.44140625" bestFit="1" customWidth="1"/>
    <col min="506" max="506" width="5.109375" bestFit="1" customWidth="1"/>
    <col min="507" max="507" width="11.6640625" bestFit="1" customWidth="1"/>
    <col min="508" max="508" width="8.44140625" bestFit="1" customWidth="1"/>
    <col min="509" max="509" width="10.109375" bestFit="1" customWidth="1"/>
    <col min="510" max="510" width="8.6640625" bestFit="1" customWidth="1"/>
    <col min="511" max="511" width="6.21875" bestFit="1" customWidth="1"/>
    <col min="512" max="512" width="15.21875" bestFit="1" customWidth="1"/>
    <col min="513" max="513" width="10.77734375" bestFit="1" customWidth="1"/>
    <col min="514" max="514" width="11.5546875" bestFit="1" customWidth="1"/>
    <col min="515" max="515" width="9.5546875" bestFit="1" customWidth="1"/>
    <col min="516" max="516" width="10.21875" bestFit="1" customWidth="1"/>
    <col min="517" max="517" width="18.21875" bestFit="1" customWidth="1"/>
    <col min="518" max="519" width="5.109375" bestFit="1" customWidth="1"/>
    <col min="520" max="520" width="7.21875" bestFit="1" customWidth="1"/>
    <col min="521" max="521" width="5.77734375" bestFit="1" customWidth="1"/>
    <col min="522" max="522" width="9.33203125" bestFit="1" customWidth="1"/>
    <col min="523" max="523" width="5.5546875" bestFit="1" customWidth="1"/>
    <col min="524" max="524" width="8" bestFit="1" customWidth="1"/>
    <col min="525" max="525" width="5.6640625" bestFit="1" customWidth="1"/>
    <col min="526" max="526" width="6.44140625" bestFit="1" customWidth="1"/>
    <col min="527" max="527" width="3.5546875" bestFit="1" customWidth="1"/>
    <col min="528" max="528" width="5.6640625" bestFit="1" customWidth="1"/>
    <col min="529" max="529" width="6.6640625" bestFit="1" customWidth="1"/>
    <col min="530" max="530" width="5.33203125" bestFit="1" customWidth="1"/>
    <col min="531" max="531" width="14.33203125" bestFit="1" customWidth="1"/>
    <col min="532" max="532" width="4.88671875" bestFit="1" customWidth="1"/>
    <col min="533" max="533" width="16" bestFit="1" customWidth="1"/>
    <col min="534" max="534" width="15" bestFit="1" customWidth="1"/>
    <col min="535" max="535" width="10.77734375" bestFit="1" customWidth="1"/>
    <col min="536" max="536" width="7.109375" bestFit="1" customWidth="1"/>
    <col min="537" max="537" width="4.88671875" bestFit="1" customWidth="1"/>
    <col min="538" max="538" width="6.44140625" bestFit="1" customWidth="1"/>
    <col min="539" max="539" width="6.77734375" bestFit="1" customWidth="1"/>
    <col min="540" max="540" width="17.88671875" bestFit="1" customWidth="1"/>
    <col min="541" max="541" width="8.5546875" bestFit="1" customWidth="1"/>
    <col min="542" max="542" width="8.109375" bestFit="1" customWidth="1"/>
    <col min="543" max="543" width="9.109375" bestFit="1" customWidth="1"/>
    <col min="544" max="544" width="7.6640625" bestFit="1" customWidth="1"/>
    <col min="545" max="545" width="10.77734375" bestFit="1" customWidth="1"/>
    <col min="546" max="546" width="4.21875" bestFit="1" customWidth="1"/>
    <col min="547" max="547" width="9.44140625" bestFit="1" customWidth="1"/>
    <col min="548" max="548" width="5.77734375" bestFit="1" customWidth="1"/>
    <col min="549" max="549" width="12.5546875" bestFit="1" customWidth="1"/>
    <col min="550" max="550" width="3.109375" bestFit="1" customWidth="1"/>
    <col min="551" max="551" width="7.33203125" bestFit="1" customWidth="1"/>
    <col min="553" max="553" width="4.5546875" bestFit="1" customWidth="1"/>
    <col min="554" max="554" width="9.21875" bestFit="1" customWidth="1"/>
    <col min="555" max="555" width="4.77734375" bestFit="1" customWidth="1"/>
    <col min="556" max="556" width="9.6640625" bestFit="1" customWidth="1"/>
    <col min="557" max="557" width="6.44140625" bestFit="1" customWidth="1"/>
    <col min="558" max="558" width="9.21875" bestFit="1" customWidth="1"/>
    <col min="559" max="559" width="8.6640625" bestFit="1" customWidth="1"/>
    <col min="560" max="560" width="5.88671875" bestFit="1" customWidth="1"/>
    <col min="561" max="561" width="3" bestFit="1" customWidth="1"/>
    <col min="562" max="562" width="13.109375" bestFit="1" customWidth="1"/>
    <col min="563" max="563" width="5" bestFit="1" customWidth="1"/>
    <col min="564" max="564" width="10.5546875" bestFit="1" customWidth="1"/>
    <col min="565" max="565" width="11.44140625" bestFit="1" customWidth="1"/>
    <col min="566" max="566" width="6.44140625" bestFit="1" customWidth="1"/>
    <col min="567" max="567" width="5.6640625" bestFit="1" customWidth="1"/>
    <col min="568" max="568" width="5.44140625" bestFit="1" customWidth="1"/>
    <col min="569" max="569" width="5.88671875" bestFit="1" customWidth="1"/>
    <col min="570" max="570" width="9.44140625" bestFit="1" customWidth="1"/>
    <col min="571" max="571" width="7.5546875" bestFit="1" customWidth="1"/>
    <col min="572" max="572" width="7.44140625" bestFit="1" customWidth="1"/>
    <col min="573" max="573" width="6.5546875" bestFit="1" customWidth="1"/>
    <col min="574" max="574" width="11.21875" bestFit="1" customWidth="1"/>
    <col min="575" max="575" width="7.109375" bestFit="1" customWidth="1"/>
    <col min="576" max="576" width="10.88671875" bestFit="1" customWidth="1"/>
    <col min="577" max="577" width="6" bestFit="1" customWidth="1"/>
    <col min="578" max="578" width="4.21875" bestFit="1" customWidth="1"/>
    <col min="579" max="579" width="9.109375" bestFit="1" customWidth="1"/>
    <col min="580" max="580" width="5.109375" bestFit="1" customWidth="1"/>
    <col min="581" max="581" width="12.6640625" bestFit="1" customWidth="1"/>
    <col min="582" max="582" width="9" bestFit="1" customWidth="1"/>
    <col min="583" max="583" width="4.6640625" bestFit="1" customWidth="1"/>
    <col min="584" max="584" width="10.6640625" bestFit="1" customWidth="1"/>
    <col min="585" max="585" width="6.33203125" bestFit="1" customWidth="1"/>
    <col min="586" max="586" width="3.5546875" bestFit="1" customWidth="1"/>
    <col min="587" max="587" width="10.5546875" bestFit="1" customWidth="1"/>
    <col min="588" max="588" width="8.33203125" bestFit="1" customWidth="1"/>
    <col min="589" max="589" width="8.44140625" bestFit="1" customWidth="1"/>
    <col min="590" max="590" width="20.5546875" bestFit="1" customWidth="1"/>
    <col min="591" max="591" width="8" bestFit="1" customWidth="1"/>
    <col min="592" max="592" width="6.77734375" bestFit="1" customWidth="1"/>
    <col min="593" max="593" width="7.44140625" bestFit="1" customWidth="1"/>
    <col min="594" max="594" width="19.21875" bestFit="1" customWidth="1"/>
    <col min="595" max="595" width="7.6640625" bestFit="1" customWidth="1"/>
    <col min="596" max="596" width="5.44140625" bestFit="1" customWidth="1"/>
    <col min="597" max="597" width="11.88671875" bestFit="1" customWidth="1"/>
    <col min="598" max="598" width="7.21875" bestFit="1" customWidth="1"/>
    <col min="599" max="599" width="22.109375" bestFit="1" customWidth="1"/>
    <col min="600" max="600" width="6.88671875" bestFit="1" customWidth="1"/>
    <col min="601" max="601" width="7.21875" bestFit="1" customWidth="1"/>
    <col min="602" max="602" width="9.109375" bestFit="1" customWidth="1"/>
    <col min="603" max="603" width="6" bestFit="1" customWidth="1"/>
    <col min="604" max="604" width="10.5546875" bestFit="1" customWidth="1"/>
    <col min="605" max="605" width="9.88671875" bestFit="1" customWidth="1"/>
    <col min="606" max="606" width="9.21875" bestFit="1" customWidth="1"/>
    <col min="607" max="607" width="6.33203125" bestFit="1" customWidth="1"/>
    <col min="608" max="608" width="15.21875" bestFit="1" customWidth="1"/>
    <col min="609" max="609" width="6.44140625" bestFit="1" customWidth="1"/>
    <col min="610" max="610" width="8.109375" bestFit="1" customWidth="1"/>
    <col min="611" max="611" width="7.77734375" bestFit="1" customWidth="1"/>
    <col min="612" max="613" width="5.109375" bestFit="1" customWidth="1"/>
    <col min="614" max="615" width="4.6640625" bestFit="1" customWidth="1"/>
    <col min="616" max="616" width="4.5546875" bestFit="1" customWidth="1"/>
    <col min="617" max="617" width="9.44140625" bestFit="1" customWidth="1"/>
    <col min="618" max="618" width="13.5546875" bestFit="1" customWidth="1"/>
    <col min="619" max="619" width="6.6640625" bestFit="1" customWidth="1"/>
    <col min="620" max="620" width="13.6640625" bestFit="1" customWidth="1"/>
    <col min="621" max="621" width="7.5546875" bestFit="1" customWidth="1"/>
    <col min="622" max="622" width="8.5546875" bestFit="1" customWidth="1"/>
    <col min="623" max="623" width="4.88671875" bestFit="1" customWidth="1"/>
    <col min="624" max="624" width="6" bestFit="1" customWidth="1"/>
    <col min="625" max="625" width="3.88671875" bestFit="1" customWidth="1"/>
    <col min="626" max="626" width="7.88671875" bestFit="1" customWidth="1"/>
    <col min="627" max="627" width="5.88671875" bestFit="1" customWidth="1"/>
    <col min="628" max="628" width="4" bestFit="1" customWidth="1"/>
    <col min="629" max="629" width="21" bestFit="1" customWidth="1"/>
    <col min="630" max="630" width="8.109375" bestFit="1" customWidth="1"/>
    <col min="631" max="631" width="9.88671875" bestFit="1" customWidth="1"/>
    <col min="632" max="632" width="5.77734375" bestFit="1" customWidth="1"/>
    <col min="633" max="633" width="9" bestFit="1" customWidth="1"/>
    <col min="634" max="634" width="4.6640625" bestFit="1" customWidth="1"/>
    <col min="635" max="635" width="6.6640625" bestFit="1" customWidth="1"/>
    <col min="636" max="636" width="8.33203125" bestFit="1" customWidth="1"/>
    <col min="637" max="637" width="4.6640625" bestFit="1" customWidth="1"/>
    <col min="638" max="638" width="12.77734375" bestFit="1" customWidth="1"/>
    <col min="639" max="639" width="6.21875" bestFit="1" customWidth="1"/>
    <col min="640" max="640" width="6.88671875" bestFit="1" customWidth="1"/>
    <col min="641" max="641" width="5.109375" bestFit="1" customWidth="1"/>
    <col min="642" max="642" width="13.109375" bestFit="1" customWidth="1"/>
    <col min="643" max="643" width="10.33203125" bestFit="1" customWidth="1"/>
    <col min="644" max="644" width="6.6640625" bestFit="1" customWidth="1"/>
    <col min="645" max="645" width="6.33203125" bestFit="1" customWidth="1"/>
    <col min="646" max="646" width="6.88671875" bestFit="1" customWidth="1"/>
    <col min="647" max="647" width="6" bestFit="1" customWidth="1"/>
    <col min="648" max="648" width="14.6640625" bestFit="1" customWidth="1"/>
    <col min="649" max="649" width="12.77734375" bestFit="1" customWidth="1"/>
    <col min="650" max="650" width="5.44140625" bestFit="1" customWidth="1"/>
    <col min="651" max="651" width="8.109375" bestFit="1" customWidth="1"/>
    <col min="652" max="652" width="6.109375" bestFit="1" customWidth="1"/>
    <col min="653" max="653" width="5.21875" bestFit="1" customWidth="1"/>
    <col min="654" max="654" width="4.33203125" bestFit="1" customWidth="1"/>
    <col min="655" max="655" width="15.77734375" bestFit="1" customWidth="1"/>
    <col min="656" max="656" width="8" bestFit="1" customWidth="1"/>
    <col min="657" max="657" width="4.21875" bestFit="1" customWidth="1"/>
    <col min="658" max="658" width="13.109375" bestFit="1" customWidth="1"/>
    <col min="659" max="659" width="6.33203125" bestFit="1" customWidth="1"/>
    <col min="660" max="660" width="7.77734375" bestFit="1" customWidth="1"/>
    <col min="661" max="661" width="14.109375" bestFit="1" customWidth="1"/>
    <col min="662" max="662" width="6.6640625" bestFit="1" customWidth="1"/>
    <col min="663" max="663" width="12.109375" bestFit="1" customWidth="1"/>
    <col min="664" max="664" width="16.33203125" bestFit="1" customWidth="1"/>
    <col min="665" max="665" width="5.6640625" bestFit="1" customWidth="1"/>
    <col min="666" max="666" width="7.77734375" bestFit="1" customWidth="1"/>
    <col min="667" max="667" width="5.77734375" bestFit="1" customWidth="1"/>
    <col min="668" max="668" width="11.44140625" bestFit="1" customWidth="1"/>
    <col min="669" max="669" width="20.5546875" bestFit="1" customWidth="1"/>
    <col min="670" max="670" width="6" bestFit="1" customWidth="1"/>
    <col min="671" max="671" width="7.109375" bestFit="1" customWidth="1"/>
    <col min="672" max="672" width="9.21875" bestFit="1" customWidth="1"/>
    <col min="673" max="673" width="5.88671875" bestFit="1" customWidth="1"/>
    <col min="674" max="674" width="6.6640625" bestFit="1" customWidth="1"/>
    <col min="675" max="675" width="5.88671875" bestFit="1" customWidth="1"/>
    <col min="676" max="676" width="5.6640625" bestFit="1" customWidth="1"/>
    <col min="677" max="677" width="5.88671875" bestFit="1" customWidth="1"/>
    <col min="678" max="678" width="14.6640625" bestFit="1" customWidth="1"/>
    <col min="679" max="679" width="5.5546875" bestFit="1" customWidth="1"/>
    <col min="680" max="680" width="9" bestFit="1" customWidth="1"/>
    <col min="681" max="681" width="11.33203125" bestFit="1" customWidth="1"/>
    <col min="682" max="682" width="11.5546875" bestFit="1" customWidth="1"/>
    <col min="683" max="683" width="6.88671875" bestFit="1" customWidth="1"/>
    <col min="684" max="684" width="7.21875" bestFit="1" customWidth="1"/>
    <col min="685" max="685" width="11.5546875" bestFit="1" customWidth="1"/>
    <col min="686" max="686" width="10" bestFit="1" customWidth="1"/>
    <col min="687" max="687" width="5.88671875" bestFit="1" customWidth="1"/>
    <col min="688" max="688" width="3.77734375" bestFit="1" customWidth="1"/>
    <col min="689" max="689" width="9.44140625" bestFit="1" customWidth="1"/>
    <col min="690" max="690" width="6.44140625" bestFit="1" customWidth="1"/>
    <col min="691" max="691" width="3.6640625" bestFit="1" customWidth="1"/>
    <col min="692" max="692" width="7.6640625" bestFit="1" customWidth="1"/>
    <col min="693" max="693" width="6.5546875" bestFit="1" customWidth="1"/>
    <col min="694" max="694" width="4.5546875" bestFit="1" customWidth="1"/>
    <col min="695" max="695" width="3.6640625" bestFit="1" customWidth="1"/>
    <col min="696" max="696" width="15.33203125" bestFit="1" customWidth="1"/>
    <col min="697" max="697" width="4.109375" bestFit="1" customWidth="1"/>
    <col min="698" max="698" width="5.109375" bestFit="1" customWidth="1"/>
    <col min="699" max="699" width="8" bestFit="1" customWidth="1"/>
    <col min="700" max="700" width="12.33203125" bestFit="1" customWidth="1"/>
    <col min="701" max="701" width="13.109375" bestFit="1" customWidth="1"/>
    <col min="702" max="702" width="19" bestFit="1" customWidth="1"/>
    <col min="703" max="704" width="7.44140625" bestFit="1" customWidth="1"/>
    <col min="705" max="705" width="10.88671875" bestFit="1" customWidth="1"/>
    <col min="706" max="706" width="7.21875" bestFit="1" customWidth="1"/>
    <col min="707" max="707" width="12.44140625" bestFit="1" customWidth="1"/>
    <col min="708" max="708" width="6.44140625" bestFit="1" customWidth="1"/>
    <col min="709" max="709" width="7.21875" bestFit="1" customWidth="1"/>
    <col min="710" max="710" width="5.77734375" bestFit="1" customWidth="1"/>
    <col min="711" max="711" width="5.5546875" bestFit="1" customWidth="1"/>
    <col min="712" max="712" width="8.109375" bestFit="1" customWidth="1"/>
    <col min="713" max="713" width="3.21875" bestFit="1" customWidth="1"/>
    <col min="714" max="714" width="10.6640625" bestFit="1" customWidth="1"/>
    <col min="715" max="715" width="2.6640625" bestFit="1" customWidth="1"/>
    <col min="716" max="716" width="3.33203125" bestFit="1" customWidth="1"/>
    <col min="717" max="717" width="9.21875" bestFit="1" customWidth="1"/>
    <col min="718" max="718" width="8.6640625" bestFit="1" customWidth="1"/>
    <col min="719" max="719" width="3.88671875" bestFit="1" customWidth="1"/>
    <col min="720" max="720" width="5" bestFit="1" customWidth="1"/>
    <col min="721" max="721" width="6.44140625" bestFit="1" customWidth="1"/>
    <col min="722" max="722" width="23.44140625" bestFit="1" customWidth="1"/>
    <col min="723" max="723" width="12.88671875" bestFit="1" customWidth="1"/>
    <col min="724" max="724" width="19.5546875" bestFit="1" customWidth="1"/>
    <col min="725" max="725" width="12.33203125" bestFit="1" customWidth="1"/>
    <col min="726" max="726" width="14.88671875" bestFit="1" customWidth="1"/>
    <col min="727" max="727" width="14.109375" bestFit="1" customWidth="1"/>
    <col min="728" max="728" width="5.88671875" bestFit="1" customWidth="1"/>
    <col min="729" max="729" width="5.33203125" bestFit="1" customWidth="1"/>
    <col min="730" max="730" width="5.44140625" bestFit="1" customWidth="1"/>
    <col min="731" max="731" width="8.44140625" bestFit="1" customWidth="1"/>
    <col min="732" max="732" width="9.6640625" bestFit="1" customWidth="1"/>
    <col min="733" max="733" width="7.21875" bestFit="1" customWidth="1"/>
    <col min="734" max="734" width="5.109375" bestFit="1" customWidth="1"/>
    <col min="735" max="735" width="9.88671875" bestFit="1" customWidth="1"/>
    <col min="736" max="736" width="6" bestFit="1" customWidth="1"/>
    <col min="737" max="737" width="13.21875" bestFit="1" customWidth="1"/>
    <col min="738" max="738" width="4.6640625" bestFit="1" customWidth="1"/>
    <col min="739" max="739" width="4" bestFit="1" customWidth="1"/>
    <col min="740" max="740" width="6.5546875" bestFit="1" customWidth="1"/>
    <col min="741" max="741" width="9" bestFit="1" customWidth="1"/>
    <col min="742" max="742" width="5.33203125" bestFit="1" customWidth="1"/>
    <col min="743" max="743" width="8.44140625" bestFit="1" customWidth="1"/>
    <col min="744" max="744" width="10" bestFit="1" customWidth="1"/>
    <col min="745" max="745" width="7.109375" bestFit="1" customWidth="1"/>
    <col min="746" max="746" width="12.21875" bestFit="1" customWidth="1"/>
    <col min="747" max="747" width="12.44140625" bestFit="1" customWidth="1"/>
    <col min="748" max="748" width="13.88671875" bestFit="1" customWidth="1"/>
    <col min="749" max="749" width="12.77734375" bestFit="1" customWidth="1"/>
    <col min="750" max="750" width="16.77734375" bestFit="1" customWidth="1"/>
    <col min="751" max="751" width="12.33203125" bestFit="1" customWidth="1"/>
    <col min="752" max="752" width="3.88671875" bestFit="1" customWidth="1"/>
    <col min="753" max="753" width="18.21875" bestFit="1" customWidth="1"/>
    <col min="754" max="754" width="10.5546875" bestFit="1" customWidth="1"/>
    <col min="755" max="755" width="6.109375" bestFit="1" customWidth="1"/>
    <col min="756" max="756" width="5.21875" bestFit="1" customWidth="1"/>
    <col min="757" max="757" width="4.88671875" bestFit="1" customWidth="1"/>
    <col min="759" max="759" width="5.21875" bestFit="1" customWidth="1"/>
    <col min="760" max="760" width="9.33203125" bestFit="1" customWidth="1"/>
    <col min="761" max="761" width="7.33203125" bestFit="1" customWidth="1"/>
    <col min="762" max="762" width="7.109375" bestFit="1" customWidth="1"/>
    <col min="763" max="763" width="9" bestFit="1" customWidth="1"/>
    <col min="764" max="764" width="6.88671875" bestFit="1" customWidth="1"/>
    <col min="765" max="765" width="6" bestFit="1" customWidth="1"/>
    <col min="766" max="766" width="7" bestFit="1" customWidth="1"/>
    <col min="767" max="767" width="6" bestFit="1" customWidth="1"/>
    <col min="768" max="768" width="6.21875" bestFit="1" customWidth="1"/>
    <col min="769" max="769" width="7.109375" bestFit="1" customWidth="1"/>
    <col min="770" max="770" width="10.6640625" bestFit="1" customWidth="1"/>
    <col min="771" max="771" width="6.21875" bestFit="1" customWidth="1"/>
    <col min="772" max="772" width="9.33203125" bestFit="1" customWidth="1"/>
    <col min="773" max="773" width="4.77734375" bestFit="1" customWidth="1"/>
    <col min="774" max="774" width="10.77734375" bestFit="1" customWidth="1"/>
    <col min="775" max="775" width="5.21875" bestFit="1" customWidth="1"/>
    <col min="776" max="776" width="8" bestFit="1" customWidth="1"/>
    <col min="777" max="777" width="4" bestFit="1" customWidth="1"/>
    <col min="778" max="778" width="15.77734375" bestFit="1" customWidth="1"/>
    <col min="779" max="779" width="16.33203125" bestFit="1" customWidth="1"/>
  </cols>
  <sheetData>
    <row r="2" spans="1:2" x14ac:dyDescent="0.3">
      <c r="A2" s="3" t="s">
        <v>59</v>
      </c>
      <c r="B2" s="4">
        <v>0</v>
      </c>
    </row>
    <row r="4" spans="1:2" x14ac:dyDescent="0.3">
      <c r="A4" s="3" t="s">
        <v>635</v>
      </c>
      <c r="B4" t="s">
        <v>1459</v>
      </c>
    </row>
    <row r="5" spans="1:2" x14ac:dyDescent="0.3">
      <c r="A5" s="4" t="s">
        <v>861</v>
      </c>
      <c r="B5">
        <v>35</v>
      </c>
    </row>
    <row r="6" spans="1:2" x14ac:dyDescent="0.3">
      <c r="A6" s="5" t="s">
        <v>755</v>
      </c>
      <c r="B6">
        <v>1</v>
      </c>
    </row>
    <row r="7" spans="1:2" x14ac:dyDescent="0.3">
      <c r="A7" s="5" t="s">
        <v>753</v>
      </c>
      <c r="B7">
        <v>1</v>
      </c>
    </row>
    <row r="8" spans="1:2" x14ac:dyDescent="0.3">
      <c r="A8" s="5" t="s">
        <v>794</v>
      </c>
      <c r="B8">
        <v>1</v>
      </c>
    </row>
    <row r="9" spans="1:2" x14ac:dyDescent="0.3">
      <c r="A9" s="5" t="s">
        <v>748</v>
      </c>
      <c r="B9">
        <v>1</v>
      </c>
    </row>
    <row r="10" spans="1:2" x14ac:dyDescent="0.3">
      <c r="A10" s="5" t="s">
        <v>775</v>
      </c>
      <c r="B10">
        <v>1</v>
      </c>
    </row>
    <row r="11" spans="1:2" x14ac:dyDescent="0.3">
      <c r="A11" s="5" t="s">
        <v>777</v>
      </c>
      <c r="B11">
        <v>1</v>
      </c>
    </row>
    <row r="12" spans="1:2" x14ac:dyDescent="0.3">
      <c r="A12" s="5" t="s">
        <v>779</v>
      </c>
      <c r="B12">
        <v>1</v>
      </c>
    </row>
    <row r="13" spans="1:2" x14ac:dyDescent="0.3">
      <c r="A13" s="5" t="s">
        <v>751</v>
      </c>
      <c r="B13">
        <v>1</v>
      </c>
    </row>
    <row r="14" spans="1:2" x14ac:dyDescent="0.3">
      <c r="A14" s="5" t="s">
        <v>780</v>
      </c>
      <c r="B14">
        <v>1</v>
      </c>
    </row>
    <row r="15" spans="1:2" x14ac:dyDescent="0.3">
      <c r="A15" s="5" t="s">
        <v>749</v>
      </c>
      <c r="B15">
        <v>1</v>
      </c>
    </row>
    <row r="16" spans="1:2" x14ac:dyDescent="0.3">
      <c r="A16" s="5" t="s">
        <v>761</v>
      </c>
      <c r="B16">
        <v>1</v>
      </c>
    </row>
    <row r="17" spans="1:2" x14ac:dyDescent="0.3">
      <c r="A17" s="5" t="s">
        <v>766</v>
      </c>
      <c r="B17">
        <v>1</v>
      </c>
    </row>
    <row r="18" spans="1:2" x14ac:dyDescent="0.3">
      <c r="A18" s="5" t="s">
        <v>222</v>
      </c>
      <c r="B18">
        <v>1</v>
      </c>
    </row>
    <row r="19" spans="1:2" x14ac:dyDescent="0.3">
      <c r="A19" s="5" t="s">
        <v>732</v>
      </c>
      <c r="B19">
        <v>1</v>
      </c>
    </row>
    <row r="20" spans="1:2" x14ac:dyDescent="0.3">
      <c r="A20" s="5" t="s">
        <v>776</v>
      </c>
      <c r="B20">
        <v>1</v>
      </c>
    </row>
    <row r="21" spans="1:2" x14ac:dyDescent="0.3">
      <c r="A21" s="5" t="s">
        <v>768</v>
      </c>
      <c r="B21">
        <v>1</v>
      </c>
    </row>
    <row r="22" spans="1:2" x14ac:dyDescent="0.3">
      <c r="A22" s="5" t="s">
        <v>757</v>
      </c>
      <c r="B22">
        <v>1</v>
      </c>
    </row>
    <row r="23" spans="1:2" x14ac:dyDescent="0.3">
      <c r="A23" s="5" t="s">
        <v>784</v>
      </c>
      <c r="B23">
        <v>1</v>
      </c>
    </row>
    <row r="24" spans="1:2" x14ac:dyDescent="0.3">
      <c r="A24" s="5" t="s">
        <v>782</v>
      </c>
      <c r="B24">
        <v>1</v>
      </c>
    </row>
    <row r="25" spans="1:2" x14ac:dyDescent="0.3">
      <c r="A25" s="5" t="s">
        <v>771</v>
      </c>
      <c r="B25">
        <v>1</v>
      </c>
    </row>
    <row r="26" spans="1:2" x14ac:dyDescent="0.3">
      <c r="A26" s="5" t="s">
        <v>790</v>
      </c>
      <c r="B26">
        <v>1</v>
      </c>
    </row>
    <row r="27" spans="1:2" x14ac:dyDescent="0.3">
      <c r="A27" s="5" t="s">
        <v>764</v>
      </c>
      <c r="B27">
        <v>1</v>
      </c>
    </row>
    <row r="28" spans="1:2" x14ac:dyDescent="0.3">
      <c r="A28" s="5" t="s">
        <v>747</v>
      </c>
      <c r="B28">
        <v>1</v>
      </c>
    </row>
    <row r="29" spans="1:2" x14ac:dyDescent="0.3">
      <c r="A29" s="5" t="s">
        <v>786</v>
      </c>
      <c r="B29">
        <v>1</v>
      </c>
    </row>
    <row r="30" spans="1:2" x14ac:dyDescent="0.3">
      <c r="A30" s="5" t="s">
        <v>788</v>
      </c>
      <c r="B30">
        <v>1</v>
      </c>
    </row>
    <row r="31" spans="1:2" x14ac:dyDescent="0.3">
      <c r="A31" s="5" t="s">
        <v>773</v>
      </c>
      <c r="B31">
        <v>1</v>
      </c>
    </row>
    <row r="32" spans="1:2" x14ac:dyDescent="0.3">
      <c r="A32" s="5" t="s">
        <v>759</v>
      </c>
      <c r="B32">
        <v>1</v>
      </c>
    </row>
    <row r="33" spans="1:2" x14ac:dyDescent="0.3">
      <c r="A33" s="5" t="s">
        <v>762</v>
      </c>
      <c r="B33">
        <v>1</v>
      </c>
    </row>
    <row r="34" spans="1:2" x14ac:dyDescent="0.3">
      <c r="A34" s="5" t="s">
        <v>763</v>
      </c>
      <c r="B34">
        <v>1</v>
      </c>
    </row>
    <row r="35" spans="1:2" x14ac:dyDescent="0.3">
      <c r="A35" s="5" t="s">
        <v>770</v>
      </c>
      <c r="B35">
        <v>1</v>
      </c>
    </row>
    <row r="36" spans="1:2" x14ac:dyDescent="0.3">
      <c r="A36" s="5" t="s">
        <v>778</v>
      </c>
      <c r="B36">
        <v>1</v>
      </c>
    </row>
    <row r="37" spans="1:2" x14ac:dyDescent="0.3">
      <c r="A37" s="5" t="s">
        <v>769</v>
      </c>
      <c r="B37">
        <v>1</v>
      </c>
    </row>
    <row r="38" spans="1:2" x14ac:dyDescent="0.3">
      <c r="A38" s="5" t="s">
        <v>176</v>
      </c>
      <c r="B38">
        <v>1</v>
      </c>
    </row>
    <row r="39" spans="1:2" x14ac:dyDescent="0.3">
      <c r="A39" s="5" t="s">
        <v>767</v>
      </c>
      <c r="B39">
        <v>1</v>
      </c>
    </row>
    <row r="40" spans="1:2" x14ac:dyDescent="0.3">
      <c r="A40" s="5" t="s">
        <v>792</v>
      </c>
      <c r="B40">
        <v>1</v>
      </c>
    </row>
    <row r="41" spans="1:2" x14ac:dyDescent="0.3">
      <c r="A41" s="4" t="s">
        <v>969</v>
      </c>
      <c r="B41">
        <v>19</v>
      </c>
    </row>
    <row r="42" spans="1:2" x14ac:dyDescent="0.3">
      <c r="A42" s="5" t="s">
        <v>865</v>
      </c>
      <c r="B42">
        <v>1</v>
      </c>
    </row>
    <row r="43" spans="1:2" x14ac:dyDescent="0.3">
      <c r="A43" s="5" t="s">
        <v>879</v>
      </c>
      <c r="B43">
        <v>1</v>
      </c>
    </row>
    <row r="44" spans="1:2" x14ac:dyDescent="0.3">
      <c r="A44" s="5" t="s">
        <v>867</v>
      </c>
      <c r="B44">
        <v>1</v>
      </c>
    </row>
    <row r="45" spans="1:2" x14ac:dyDescent="0.3">
      <c r="A45" s="5" t="s">
        <v>868</v>
      </c>
      <c r="B45">
        <v>1</v>
      </c>
    </row>
    <row r="46" spans="1:2" x14ac:dyDescent="0.3">
      <c r="A46" s="5" t="s">
        <v>871</v>
      </c>
      <c r="B46">
        <v>1</v>
      </c>
    </row>
    <row r="47" spans="1:2" x14ac:dyDescent="0.3">
      <c r="A47" s="5" t="s">
        <v>875</v>
      </c>
      <c r="B47">
        <v>1</v>
      </c>
    </row>
    <row r="48" spans="1:2" x14ac:dyDescent="0.3">
      <c r="A48" s="5" t="s">
        <v>674</v>
      </c>
      <c r="B48">
        <v>1</v>
      </c>
    </row>
    <row r="49" spans="1:2" x14ac:dyDescent="0.3">
      <c r="A49" s="5" t="s">
        <v>163</v>
      </c>
      <c r="B49">
        <v>1</v>
      </c>
    </row>
    <row r="50" spans="1:2" x14ac:dyDescent="0.3">
      <c r="A50" s="5" t="s">
        <v>866</v>
      </c>
      <c r="B50">
        <v>1</v>
      </c>
    </row>
    <row r="51" spans="1:2" x14ac:dyDescent="0.3">
      <c r="A51" s="5" t="s">
        <v>876</v>
      </c>
      <c r="B51">
        <v>1</v>
      </c>
    </row>
    <row r="52" spans="1:2" x14ac:dyDescent="0.3">
      <c r="A52" s="5" t="s">
        <v>882</v>
      </c>
      <c r="B52">
        <v>1</v>
      </c>
    </row>
    <row r="53" spans="1:2" x14ac:dyDescent="0.3">
      <c r="A53" s="5" t="s">
        <v>862</v>
      </c>
      <c r="B53">
        <v>1</v>
      </c>
    </row>
    <row r="54" spans="1:2" x14ac:dyDescent="0.3">
      <c r="A54" s="5" t="s">
        <v>863</v>
      </c>
      <c r="B54">
        <v>1</v>
      </c>
    </row>
    <row r="55" spans="1:2" x14ac:dyDescent="0.3">
      <c r="A55" s="5" t="s">
        <v>873</v>
      </c>
      <c r="B55">
        <v>1</v>
      </c>
    </row>
    <row r="56" spans="1:2" x14ac:dyDescent="0.3">
      <c r="A56" s="5" t="s">
        <v>880</v>
      </c>
      <c r="B56">
        <v>1</v>
      </c>
    </row>
    <row r="57" spans="1:2" x14ac:dyDescent="0.3">
      <c r="A57" s="5" t="s">
        <v>137</v>
      </c>
      <c r="B57">
        <v>1</v>
      </c>
    </row>
    <row r="58" spans="1:2" x14ac:dyDescent="0.3">
      <c r="A58" s="5" t="s">
        <v>877</v>
      </c>
      <c r="B58">
        <v>1</v>
      </c>
    </row>
    <row r="59" spans="1:2" x14ac:dyDescent="0.3">
      <c r="A59" s="5" t="s">
        <v>883</v>
      </c>
      <c r="B59">
        <v>1</v>
      </c>
    </row>
    <row r="60" spans="1:2" x14ac:dyDescent="0.3">
      <c r="A60" s="5" t="s">
        <v>869</v>
      </c>
      <c r="B60">
        <v>1</v>
      </c>
    </row>
    <row r="61" spans="1:2" x14ac:dyDescent="0.3">
      <c r="A61" s="4" t="s">
        <v>1184</v>
      </c>
      <c r="B61">
        <v>14</v>
      </c>
    </row>
    <row r="62" spans="1:2" x14ac:dyDescent="0.3">
      <c r="A62" s="5" t="s">
        <v>984</v>
      </c>
      <c r="B62">
        <v>1</v>
      </c>
    </row>
    <row r="63" spans="1:2" x14ac:dyDescent="0.3">
      <c r="A63" s="5" t="s">
        <v>976</v>
      </c>
      <c r="B63">
        <v>1</v>
      </c>
    </row>
    <row r="64" spans="1:2" x14ac:dyDescent="0.3">
      <c r="A64" s="5" t="s">
        <v>978</v>
      </c>
      <c r="B64">
        <v>1</v>
      </c>
    </row>
    <row r="65" spans="1:2" x14ac:dyDescent="0.3">
      <c r="A65" s="5" t="s">
        <v>982</v>
      </c>
      <c r="B65">
        <v>1</v>
      </c>
    </row>
    <row r="66" spans="1:2" x14ac:dyDescent="0.3">
      <c r="A66" s="5" t="s">
        <v>971</v>
      </c>
      <c r="B66">
        <v>1</v>
      </c>
    </row>
    <row r="67" spans="1:2" x14ac:dyDescent="0.3">
      <c r="A67" s="5" t="s">
        <v>980</v>
      </c>
      <c r="B67">
        <v>1</v>
      </c>
    </row>
    <row r="68" spans="1:2" x14ac:dyDescent="0.3">
      <c r="A68" s="5" t="s">
        <v>990</v>
      </c>
      <c r="B68">
        <v>1</v>
      </c>
    </row>
    <row r="69" spans="1:2" x14ac:dyDescent="0.3">
      <c r="A69" s="5" t="s">
        <v>891</v>
      </c>
      <c r="B69">
        <v>1</v>
      </c>
    </row>
    <row r="70" spans="1:2" x14ac:dyDescent="0.3">
      <c r="A70" s="5" t="s">
        <v>973</v>
      </c>
      <c r="B70">
        <v>1</v>
      </c>
    </row>
    <row r="71" spans="1:2" x14ac:dyDescent="0.3">
      <c r="A71" s="5" t="s">
        <v>985</v>
      </c>
      <c r="B71">
        <v>1</v>
      </c>
    </row>
    <row r="72" spans="1:2" x14ac:dyDescent="0.3">
      <c r="A72" s="5" t="s">
        <v>987</v>
      </c>
      <c r="B72">
        <v>1</v>
      </c>
    </row>
    <row r="73" spans="1:2" x14ac:dyDescent="0.3">
      <c r="A73" s="5" t="s">
        <v>970</v>
      </c>
      <c r="B73">
        <v>1</v>
      </c>
    </row>
    <row r="74" spans="1:2" x14ac:dyDescent="0.3">
      <c r="A74" s="5" t="s">
        <v>974</v>
      </c>
      <c r="B74">
        <v>1</v>
      </c>
    </row>
    <row r="75" spans="1:2" x14ac:dyDescent="0.3">
      <c r="A75" s="5" t="s">
        <v>988</v>
      </c>
      <c r="B75">
        <v>1</v>
      </c>
    </row>
    <row r="76" spans="1:2" x14ac:dyDescent="0.3">
      <c r="A76" s="4" t="s">
        <v>131</v>
      </c>
      <c r="B76">
        <v>12</v>
      </c>
    </row>
    <row r="77" spans="1:2" x14ac:dyDescent="0.3">
      <c r="A77" s="5" t="s">
        <v>135</v>
      </c>
      <c r="B77">
        <v>1</v>
      </c>
    </row>
    <row r="78" spans="1:2" x14ac:dyDescent="0.3">
      <c r="A78" s="5" t="s">
        <v>142</v>
      </c>
      <c r="B78">
        <v>1</v>
      </c>
    </row>
    <row r="79" spans="1:2" x14ac:dyDescent="0.3">
      <c r="A79" s="5" t="s">
        <v>133</v>
      </c>
      <c r="B79">
        <v>1</v>
      </c>
    </row>
    <row r="80" spans="1:2" x14ac:dyDescent="0.3">
      <c r="A80" s="5" t="s">
        <v>141</v>
      </c>
      <c r="B80">
        <v>1</v>
      </c>
    </row>
    <row r="81" spans="1:2" x14ac:dyDescent="0.3">
      <c r="A81" s="5" t="s">
        <v>136</v>
      </c>
      <c r="B81">
        <v>1</v>
      </c>
    </row>
    <row r="82" spans="1:2" x14ac:dyDescent="0.3">
      <c r="A82" s="5" t="s">
        <v>140</v>
      </c>
      <c r="B82">
        <v>1</v>
      </c>
    </row>
    <row r="83" spans="1:2" x14ac:dyDescent="0.3">
      <c r="A83" s="5" t="s">
        <v>138</v>
      </c>
      <c r="B83">
        <v>1</v>
      </c>
    </row>
    <row r="84" spans="1:2" x14ac:dyDescent="0.3">
      <c r="A84" s="5" t="s">
        <v>132</v>
      </c>
      <c r="B84">
        <v>1</v>
      </c>
    </row>
    <row r="85" spans="1:2" x14ac:dyDescent="0.3">
      <c r="A85" s="5" t="s">
        <v>134</v>
      </c>
      <c r="B85">
        <v>2</v>
      </c>
    </row>
    <row r="86" spans="1:2" x14ac:dyDescent="0.3">
      <c r="A86" s="5" t="s">
        <v>139</v>
      </c>
      <c r="B86">
        <v>1</v>
      </c>
    </row>
    <row r="87" spans="1:2" x14ac:dyDescent="0.3">
      <c r="A87" s="5" t="s">
        <v>137</v>
      </c>
      <c r="B87">
        <v>1</v>
      </c>
    </row>
    <row r="88" spans="1:2" x14ac:dyDescent="0.3">
      <c r="A88" s="4" t="s">
        <v>115</v>
      </c>
      <c r="B88">
        <v>11</v>
      </c>
    </row>
    <row r="89" spans="1:2" x14ac:dyDescent="0.3">
      <c r="A89" s="5" t="s">
        <v>111</v>
      </c>
      <c r="B89">
        <v>1</v>
      </c>
    </row>
    <row r="90" spans="1:2" x14ac:dyDescent="0.3">
      <c r="A90" s="5" t="s">
        <v>105</v>
      </c>
      <c r="B90">
        <v>1</v>
      </c>
    </row>
    <row r="91" spans="1:2" x14ac:dyDescent="0.3">
      <c r="A91" s="5" t="s">
        <v>98</v>
      </c>
      <c r="B91">
        <v>1</v>
      </c>
    </row>
    <row r="92" spans="1:2" x14ac:dyDescent="0.3">
      <c r="A92" s="5" t="s">
        <v>112</v>
      </c>
      <c r="B92">
        <v>1</v>
      </c>
    </row>
    <row r="93" spans="1:2" x14ac:dyDescent="0.3">
      <c r="A93" s="5" t="s">
        <v>97</v>
      </c>
      <c r="B93">
        <v>1</v>
      </c>
    </row>
    <row r="94" spans="1:2" x14ac:dyDescent="0.3">
      <c r="A94" s="5" t="s">
        <v>96</v>
      </c>
      <c r="B94">
        <v>1</v>
      </c>
    </row>
    <row r="95" spans="1:2" x14ac:dyDescent="0.3">
      <c r="A95" s="5" t="s">
        <v>114</v>
      </c>
      <c r="B95">
        <v>1</v>
      </c>
    </row>
    <row r="96" spans="1:2" x14ac:dyDescent="0.3">
      <c r="A96" s="5" t="s">
        <v>89</v>
      </c>
      <c r="B96">
        <v>1</v>
      </c>
    </row>
    <row r="97" spans="1:2" x14ac:dyDescent="0.3">
      <c r="A97" s="5" t="s">
        <v>93</v>
      </c>
      <c r="B97">
        <v>1</v>
      </c>
    </row>
    <row r="98" spans="1:2" x14ac:dyDescent="0.3">
      <c r="A98" s="5" t="s">
        <v>110</v>
      </c>
      <c r="B98">
        <v>1</v>
      </c>
    </row>
    <row r="99" spans="1:2" x14ac:dyDescent="0.3">
      <c r="A99" s="5" t="s">
        <v>106</v>
      </c>
      <c r="B99">
        <v>1</v>
      </c>
    </row>
    <row r="100" spans="1:2" x14ac:dyDescent="0.3">
      <c r="A100" s="4" t="s">
        <v>541</v>
      </c>
      <c r="B100">
        <v>11</v>
      </c>
    </row>
    <row r="101" spans="1:2" x14ac:dyDescent="0.3">
      <c r="A101" s="5" t="s">
        <v>498</v>
      </c>
      <c r="B101">
        <v>1</v>
      </c>
    </row>
    <row r="102" spans="1:2" x14ac:dyDescent="0.3">
      <c r="A102" s="5" t="s">
        <v>49</v>
      </c>
      <c r="B102">
        <v>1</v>
      </c>
    </row>
    <row r="103" spans="1:2" x14ac:dyDescent="0.3">
      <c r="A103" s="5" t="s">
        <v>503</v>
      </c>
      <c r="B103">
        <v>1</v>
      </c>
    </row>
    <row r="104" spans="1:2" x14ac:dyDescent="0.3">
      <c r="A104" s="5" t="s">
        <v>494</v>
      </c>
      <c r="B104">
        <v>1</v>
      </c>
    </row>
    <row r="105" spans="1:2" x14ac:dyDescent="0.3">
      <c r="A105" s="5" t="s">
        <v>501</v>
      </c>
      <c r="B105">
        <v>1</v>
      </c>
    </row>
    <row r="106" spans="1:2" x14ac:dyDescent="0.3">
      <c r="A106" s="5" t="s">
        <v>496</v>
      </c>
      <c r="B106">
        <v>1</v>
      </c>
    </row>
    <row r="107" spans="1:2" x14ac:dyDescent="0.3">
      <c r="A107" s="5" t="s">
        <v>54</v>
      </c>
      <c r="B107">
        <v>1</v>
      </c>
    </row>
    <row r="108" spans="1:2" x14ac:dyDescent="0.3">
      <c r="A108" s="5" t="s">
        <v>504</v>
      </c>
      <c r="B108">
        <v>1</v>
      </c>
    </row>
    <row r="109" spans="1:2" x14ac:dyDescent="0.3">
      <c r="A109" s="5" t="s">
        <v>493</v>
      </c>
      <c r="B109">
        <v>1</v>
      </c>
    </row>
    <row r="110" spans="1:2" x14ac:dyDescent="0.3">
      <c r="A110" s="5" t="s">
        <v>499</v>
      </c>
      <c r="B110">
        <v>1</v>
      </c>
    </row>
    <row r="111" spans="1:2" x14ac:dyDescent="0.3">
      <c r="A111" s="5" t="s">
        <v>500</v>
      </c>
      <c r="B111">
        <v>1</v>
      </c>
    </row>
    <row r="112" spans="1:2" x14ac:dyDescent="0.3">
      <c r="A112" s="4" t="s">
        <v>1262</v>
      </c>
      <c r="B112">
        <v>9</v>
      </c>
    </row>
    <row r="113" spans="1:2" x14ac:dyDescent="0.3">
      <c r="A113" s="5" t="s">
        <v>1185</v>
      </c>
      <c r="B113">
        <v>1</v>
      </c>
    </row>
    <row r="114" spans="1:2" x14ac:dyDescent="0.3">
      <c r="A114" s="5" t="s">
        <v>1186</v>
      </c>
      <c r="B114">
        <v>1</v>
      </c>
    </row>
    <row r="115" spans="1:2" x14ac:dyDescent="0.3">
      <c r="A115" s="5" t="s">
        <v>1190</v>
      </c>
      <c r="B115">
        <v>1</v>
      </c>
    </row>
    <row r="116" spans="1:2" x14ac:dyDescent="0.3">
      <c r="A116" s="5" t="s">
        <v>1188</v>
      </c>
      <c r="B116">
        <v>1</v>
      </c>
    </row>
    <row r="117" spans="1:2" x14ac:dyDescent="0.3">
      <c r="A117" s="5" t="s">
        <v>1192</v>
      </c>
      <c r="B117">
        <v>1</v>
      </c>
    </row>
    <row r="118" spans="1:2" x14ac:dyDescent="0.3">
      <c r="A118" s="5" t="s">
        <v>1033</v>
      </c>
      <c r="B118">
        <v>1</v>
      </c>
    </row>
    <row r="119" spans="1:2" x14ac:dyDescent="0.3">
      <c r="A119" s="5" t="s">
        <v>1004</v>
      </c>
      <c r="B119">
        <v>1</v>
      </c>
    </row>
    <row r="120" spans="1:2" x14ac:dyDescent="0.3">
      <c r="A120" s="5" t="s">
        <v>1187</v>
      </c>
      <c r="B120">
        <v>1</v>
      </c>
    </row>
    <row r="121" spans="1:2" x14ac:dyDescent="0.3">
      <c r="A121" s="5" t="s">
        <v>1191</v>
      </c>
      <c r="B121">
        <v>1</v>
      </c>
    </row>
    <row r="122" spans="1:2" x14ac:dyDescent="0.3">
      <c r="A122" s="4" t="s">
        <v>492</v>
      </c>
      <c r="B122">
        <v>7</v>
      </c>
    </row>
    <row r="123" spans="1:2" x14ac:dyDescent="0.3">
      <c r="A123" s="5" t="s">
        <v>422</v>
      </c>
      <c r="B123">
        <v>1</v>
      </c>
    </row>
    <row r="124" spans="1:2" x14ac:dyDescent="0.3">
      <c r="A124" s="5" t="s">
        <v>419</v>
      </c>
      <c r="B124">
        <v>1</v>
      </c>
    </row>
    <row r="125" spans="1:2" x14ac:dyDescent="0.3">
      <c r="A125" s="5" t="s">
        <v>420</v>
      </c>
      <c r="B125">
        <v>1</v>
      </c>
    </row>
    <row r="126" spans="1:2" x14ac:dyDescent="0.3">
      <c r="A126" s="5" t="s">
        <v>73</v>
      </c>
      <c r="B126">
        <v>1</v>
      </c>
    </row>
    <row r="127" spans="1:2" x14ac:dyDescent="0.3">
      <c r="A127" s="5" t="s">
        <v>418</v>
      </c>
      <c r="B127">
        <v>1</v>
      </c>
    </row>
    <row r="128" spans="1:2" x14ac:dyDescent="0.3">
      <c r="A128" s="5" t="s">
        <v>417</v>
      </c>
      <c r="B128">
        <v>1</v>
      </c>
    </row>
    <row r="129" spans="1:2" x14ac:dyDescent="0.3">
      <c r="A129" s="5" t="s">
        <v>416</v>
      </c>
      <c r="B129">
        <v>1</v>
      </c>
    </row>
    <row r="130" spans="1:2" x14ac:dyDescent="0.3">
      <c r="A130" s="4" t="s">
        <v>390</v>
      </c>
      <c r="B130">
        <v>7</v>
      </c>
    </row>
    <row r="131" spans="1:2" x14ac:dyDescent="0.3">
      <c r="A131" s="5" t="s">
        <v>249</v>
      </c>
      <c r="B131">
        <v>1</v>
      </c>
    </row>
    <row r="132" spans="1:2" x14ac:dyDescent="0.3">
      <c r="A132" s="5" t="s">
        <v>251</v>
      </c>
      <c r="B132">
        <v>1</v>
      </c>
    </row>
    <row r="133" spans="1:2" x14ac:dyDescent="0.3">
      <c r="A133" s="5" t="s">
        <v>247</v>
      </c>
      <c r="B133">
        <v>1</v>
      </c>
    </row>
    <row r="134" spans="1:2" x14ac:dyDescent="0.3">
      <c r="A134" s="5" t="s">
        <v>245</v>
      </c>
      <c r="B134">
        <v>1</v>
      </c>
    </row>
    <row r="135" spans="1:2" x14ac:dyDescent="0.3">
      <c r="A135" s="5" t="s">
        <v>246</v>
      </c>
      <c r="B135">
        <v>1</v>
      </c>
    </row>
    <row r="136" spans="1:2" x14ac:dyDescent="0.3">
      <c r="A136" s="5" t="s">
        <v>254</v>
      </c>
      <c r="B136">
        <v>1</v>
      </c>
    </row>
    <row r="137" spans="1:2" x14ac:dyDescent="0.3">
      <c r="A137" s="5" t="s">
        <v>252</v>
      </c>
      <c r="B137">
        <v>1</v>
      </c>
    </row>
    <row r="138" spans="1:2" x14ac:dyDescent="0.3">
      <c r="A138" s="4" t="s">
        <v>1383</v>
      </c>
      <c r="B138">
        <v>5</v>
      </c>
    </row>
    <row r="139" spans="1:2" x14ac:dyDescent="0.3">
      <c r="A139" s="5" t="s">
        <v>1263</v>
      </c>
      <c r="B139">
        <v>1</v>
      </c>
    </row>
    <row r="140" spans="1:2" x14ac:dyDescent="0.3">
      <c r="A140" s="5" t="s">
        <v>1266</v>
      </c>
      <c r="B140">
        <v>1</v>
      </c>
    </row>
    <row r="141" spans="1:2" x14ac:dyDescent="0.3">
      <c r="A141" s="5" t="s">
        <v>503</v>
      </c>
      <c r="B141">
        <v>1</v>
      </c>
    </row>
    <row r="142" spans="1:2" x14ac:dyDescent="0.3">
      <c r="A142" s="5" t="s">
        <v>1264</v>
      </c>
      <c r="B142">
        <v>1</v>
      </c>
    </row>
    <row r="143" spans="1:2" x14ac:dyDescent="0.3">
      <c r="A143" s="5" t="s">
        <v>1187</v>
      </c>
      <c r="B143">
        <v>1</v>
      </c>
    </row>
    <row r="144" spans="1:2" x14ac:dyDescent="0.3">
      <c r="A144" s="4" t="s">
        <v>399</v>
      </c>
      <c r="B144">
        <v>4</v>
      </c>
    </row>
    <row r="145" spans="1:2" x14ac:dyDescent="0.3">
      <c r="A145" s="5" t="s">
        <v>331</v>
      </c>
      <c r="B145">
        <v>1</v>
      </c>
    </row>
    <row r="146" spans="1:2" x14ac:dyDescent="0.3">
      <c r="A146" s="5" t="s">
        <v>332</v>
      </c>
      <c r="B146">
        <v>1</v>
      </c>
    </row>
    <row r="147" spans="1:2" x14ac:dyDescent="0.3">
      <c r="A147" s="5" t="s">
        <v>328</v>
      </c>
      <c r="B147">
        <v>1</v>
      </c>
    </row>
    <row r="148" spans="1:2" x14ac:dyDescent="0.3">
      <c r="A148" s="5" t="s">
        <v>329</v>
      </c>
      <c r="B148">
        <v>1</v>
      </c>
    </row>
    <row r="149" spans="1:2" x14ac:dyDescent="0.3">
      <c r="A149" s="4" t="s">
        <v>746</v>
      </c>
      <c r="B149">
        <v>4</v>
      </c>
    </row>
    <row r="150" spans="1:2" x14ac:dyDescent="0.3">
      <c r="A150" s="5" t="s">
        <v>642</v>
      </c>
      <c r="B150">
        <v>1</v>
      </c>
    </row>
    <row r="151" spans="1:2" x14ac:dyDescent="0.3">
      <c r="A151" s="5" t="s">
        <v>639</v>
      </c>
      <c r="B151">
        <v>1</v>
      </c>
    </row>
    <row r="152" spans="1:2" x14ac:dyDescent="0.3">
      <c r="A152" s="5" t="s">
        <v>640</v>
      </c>
      <c r="B152">
        <v>1</v>
      </c>
    </row>
    <row r="153" spans="1:2" x14ac:dyDescent="0.3">
      <c r="A153" s="5" t="s">
        <v>637</v>
      </c>
      <c r="B153">
        <v>1</v>
      </c>
    </row>
    <row r="154" spans="1:2" x14ac:dyDescent="0.3">
      <c r="A154" s="4" t="s">
        <v>632</v>
      </c>
      <c r="B154">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4880A3-0315-4A33-8BEC-14C54B0899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total_keywords</vt:lpstr>
      <vt:lpstr>total_keywords (2)</vt:lpstr>
      <vt:lpstr>final list</vt:lpstr>
      <vt:lpstr>duplicates substr</vt:lpstr>
      <vt:lpstr>duplicates</vt:lpstr>
      <vt:lpstr>overview</vt:lpstr>
      <vt:lpstr>keywords to remove</vt:lpstr>
      <vt:lpstr>total_keywords!Criteria</vt:lpstr>
      <vt:lpstr>'total_keywords (2)'!Criteria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Voronovs, D. (Dmitrijs)</cp:lastModifiedBy>
  <dcterms:created xsi:type="dcterms:W3CDTF">2025-06-06T19:59:15Z</dcterms:created>
  <dcterms:modified xsi:type="dcterms:W3CDTF">2025-07-01T22:11:47Z</dcterms:modified>
</cp:coreProperties>
</file>