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ekBrains\Excell HW\hw_06\"/>
    </mc:Choice>
  </mc:AlternateContent>
  <xr:revisionPtr revIDLastSave="0" documentId="13_ncr:1_{D913D659-E9E2-4AAA-B44D-E93E817DD73E}" xr6:coauthVersionLast="47" xr6:coauthVersionMax="47" xr10:uidLastSave="{00000000-0000-0000-0000-000000000000}"/>
  <bookViews>
    <workbookView xWindow="-120" yWindow="-120" windowWidth="30960" windowHeight="16920" xr2:uid="{364DC966-5911-477C-8904-5A1EB45F339B}"/>
  </bookViews>
  <sheets>
    <sheet name="Мюзикл" sheetId="1" r:id="rId1"/>
    <sheet name="Кредит" sheetId="2" r:id="rId2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Кредит!$B$3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2" l="1"/>
  <c r="B13" i="2"/>
  <c r="B4" i="2"/>
  <c r="I2" i="1"/>
  <c r="H2" i="1"/>
  <c r="F5" i="1"/>
  <c r="F6" i="1" s="1"/>
  <c r="F7" i="1" s="1"/>
  <c r="F4" i="1"/>
  <c r="B7" i="1"/>
  <c r="F2" i="1" s="1"/>
</calcChain>
</file>

<file path=xl/sharedStrings.xml><?xml version="1.0" encoding="utf-8"?>
<sst xmlns="http://schemas.openxmlformats.org/spreadsheetml/2006/main" count="21" uniqueCount="18">
  <si>
    <t>Постоянные затраты на первое
представление пьесы составляют</t>
  </si>
  <si>
    <t>Средняя цена билета</t>
  </si>
  <si>
    <t>Театр вмещает, чел</t>
  </si>
  <si>
    <t>Представления идут, дн/г</t>
  </si>
  <si>
    <t>Общий доход от постановки</t>
  </si>
  <si>
    <t>Наполненность зала</t>
  </si>
  <si>
    <t>Прибыль</t>
  </si>
  <si>
    <t>1 год</t>
  </si>
  <si>
    <t>2 год</t>
  </si>
  <si>
    <t>3 год</t>
  </si>
  <si>
    <t>4 год</t>
  </si>
  <si>
    <t>5 год</t>
  </si>
  <si>
    <t>Сумма кредита</t>
  </si>
  <si>
    <t>Срок, мес</t>
  </si>
  <si>
    <t>Ставка</t>
  </si>
  <si>
    <t>Платеж ежегодный</t>
  </si>
  <si>
    <t>Срок, лет</t>
  </si>
  <si>
    <t>Платеж ежемесячный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</si>
</sst>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р.&quot;_-;\-* #,##0.00\ &quot;р.&quot;_-;_-* &quot;-&quot;??\ &quot;р.&quot;_-;_-@_-"/>
    <numFmt numFmtId="164" formatCode="_-* #,##0.00\ [$₽-419]_-;\-* #,##0.00\ [$₽-419]_-;_-* &quot;-&quot;??\ [$₽-419]_-;_-@_-"/>
    <numFmt numFmtId="165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1" fontId="0" fillId="0" borderId="0" xfId="0" applyNumberFormat="1"/>
    <xf numFmtId="164" fontId="0" fillId="0" borderId="0" xfId="0" applyNumberFormat="1"/>
    <xf numFmtId="9" fontId="0" fillId="0" borderId="0" xfId="2" applyFont="1"/>
    <xf numFmtId="164" fontId="0" fillId="0" borderId="1" xfId="2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9" fontId="2" fillId="0" borderId="1" xfId="2" applyFont="1" applyBorder="1"/>
    <xf numFmtId="1" fontId="2" fillId="0" borderId="1" xfId="0" applyNumberFormat="1" applyFont="1" applyBorder="1"/>
    <xf numFmtId="0" fontId="2" fillId="0" borderId="0" xfId="0" applyFont="1" applyFill="1" applyBorder="1"/>
    <xf numFmtId="0" fontId="2" fillId="0" borderId="0" xfId="0" applyFont="1" applyBorder="1"/>
    <xf numFmtId="164" fontId="0" fillId="0" borderId="0" xfId="0" applyNumberFormat="1" applyBorder="1"/>
    <xf numFmtId="2" fontId="0" fillId="0" borderId="0" xfId="0" applyNumberFormat="1" applyBorder="1"/>
    <xf numFmtId="165" fontId="0" fillId="0" borderId="0" xfId="0" applyNumberFormat="1" applyBorder="1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0" fillId="0" borderId="0" xfId="0" applyFont="1" applyBorder="1"/>
    <xf numFmtId="164" fontId="0" fillId="0" borderId="0" xfId="0" applyNumberFormat="1" applyFont="1" applyBorder="1"/>
    <xf numFmtId="2" fontId="0" fillId="0" borderId="0" xfId="0" applyNumberFormat="1" applyFont="1" applyBorder="1"/>
    <xf numFmtId="0" fontId="0" fillId="0" borderId="0" xfId="0" applyNumberFormat="1" applyFont="1" applyBorder="1"/>
    <xf numFmtId="10" fontId="0" fillId="0" borderId="0" xfId="2" applyNumberFormat="1" applyFont="1" applyBorder="1"/>
  </cellXfs>
  <cellStyles count="3">
    <cellStyle name="Денежный" xfId="1" builtinId="4"/>
    <cellStyle name="Обычный" xfId="0" builtinId="0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F114-FEB7-4D51-828B-AB1C1A8AFEAD}">
  <dimension ref="A1:I7"/>
  <sheetViews>
    <sheetView tabSelected="1" workbookViewId="0">
      <selection activeCell="E1" sqref="E1:F1"/>
    </sheetView>
  </sheetViews>
  <sheetFormatPr defaultRowHeight="15" x14ac:dyDescent="0.25"/>
  <cols>
    <col min="1" max="1" width="33" customWidth="1"/>
    <col min="2" max="2" width="18.140625" bestFit="1" customWidth="1"/>
    <col min="6" max="6" width="18.140625" bestFit="1" customWidth="1"/>
    <col min="7" max="7" width="20" bestFit="1" customWidth="1"/>
    <col min="8" max="8" width="18.7109375" bestFit="1" customWidth="1"/>
    <col min="9" max="9" width="19.7109375" bestFit="1" customWidth="1"/>
  </cols>
  <sheetData>
    <row r="1" spans="1:9" ht="30" x14ac:dyDescent="0.25">
      <c r="A1" s="1" t="s">
        <v>0</v>
      </c>
      <c r="B1" s="2">
        <v>50000000</v>
      </c>
      <c r="E1" s="17" t="s">
        <v>6</v>
      </c>
      <c r="F1" s="17"/>
      <c r="G1" s="7" t="s">
        <v>5</v>
      </c>
      <c r="H1" s="7"/>
      <c r="I1" s="7"/>
    </row>
    <row r="2" spans="1:9" x14ac:dyDescent="0.25">
      <c r="A2" t="s">
        <v>1</v>
      </c>
      <c r="B2" s="2">
        <v>3500</v>
      </c>
      <c r="E2" s="7"/>
      <c r="F2" s="8">
        <f>B7</f>
        <v>1227500000</v>
      </c>
      <c r="G2" s="9">
        <v>0.7</v>
      </c>
      <c r="H2" s="9">
        <f>G2+10%</f>
        <v>0.79999999999999993</v>
      </c>
      <c r="I2" s="9">
        <f>H2+10%</f>
        <v>0.89999999999999991</v>
      </c>
    </row>
    <row r="3" spans="1:9" x14ac:dyDescent="0.25">
      <c r="A3" t="s">
        <v>2</v>
      </c>
      <c r="B3" s="3">
        <v>2000</v>
      </c>
      <c r="E3" s="7" t="s">
        <v>7</v>
      </c>
      <c r="F3" s="10">
        <v>365</v>
      </c>
      <c r="G3" s="6">
        <f t="dataTable" ref="G3:I7" dt2D="1" dtr="1" r1="B5" r2="B4"/>
        <v>1738500000</v>
      </c>
      <c r="H3" s="6">
        <v>1993999999.9999998</v>
      </c>
      <c r="I3" s="6">
        <v>2249499999.9999995</v>
      </c>
    </row>
    <row r="4" spans="1:9" x14ac:dyDescent="0.25">
      <c r="A4" t="s">
        <v>3</v>
      </c>
      <c r="B4" s="3">
        <v>365</v>
      </c>
      <c r="E4" s="7" t="s">
        <v>8</v>
      </c>
      <c r="F4" s="10">
        <f>F3+365</f>
        <v>730</v>
      </c>
      <c r="G4" s="6">
        <v>3527000000</v>
      </c>
      <c r="H4" s="6">
        <v>4037999999.9999995</v>
      </c>
      <c r="I4" s="6">
        <v>4548999999.999999</v>
      </c>
    </row>
    <row r="5" spans="1:9" x14ac:dyDescent="0.25">
      <c r="A5" t="s">
        <v>5</v>
      </c>
      <c r="B5" s="5">
        <v>0.5</v>
      </c>
      <c r="E5" s="7" t="s">
        <v>9</v>
      </c>
      <c r="F5" s="10">
        <f t="shared" ref="F5:F7" si="0">F4+365</f>
        <v>1095</v>
      </c>
      <c r="G5" s="6">
        <v>5315500000</v>
      </c>
      <c r="H5" s="6">
        <v>6081999999.999999</v>
      </c>
      <c r="I5" s="6">
        <v>6848499999.999999</v>
      </c>
    </row>
    <row r="6" spans="1:9" x14ac:dyDescent="0.25">
      <c r="E6" s="7" t="s">
        <v>10</v>
      </c>
      <c r="F6" s="10">
        <f t="shared" si="0"/>
        <v>1460</v>
      </c>
      <c r="G6" s="6">
        <v>7104000000</v>
      </c>
      <c r="H6" s="6">
        <v>8125999999.999999</v>
      </c>
      <c r="I6" s="6">
        <v>9147999999.9999981</v>
      </c>
    </row>
    <row r="7" spans="1:9" x14ac:dyDescent="0.25">
      <c r="A7" t="s">
        <v>4</v>
      </c>
      <c r="B7" s="4">
        <f>B2*B3*B5*B4-B1</f>
        <v>1227500000</v>
      </c>
      <c r="E7" s="7" t="s">
        <v>11</v>
      </c>
      <c r="F7" s="10">
        <f t="shared" si="0"/>
        <v>1825</v>
      </c>
      <c r="G7" s="6">
        <v>8892500000</v>
      </c>
      <c r="H7" s="6">
        <v>10169999999.999998</v>
      </c>
      <c r="I7" s="6">
        <v>11447499999.999998</v>
      </c>
    </row>
  </sheetData>
  <scenarios current="0" show="0">
    <scenario name="Для малого среднего числа посетителей" locked="1" count="1" user="Dmitry" comment="Автор: Dmitry , 23.03.2023">
      <inputCells r="B5" val="0,5" numFmtId="9"/>
    </scenario>
    <scenario name="Наиболее вероятного" locked="1" count="1" user="Dmitry" comment="Автор: Dmitry , 23.03.2023">
      <inputCells r="B5" val="0,75" numFmtId="9"/>
    </scenario>
    <scenario name="Большого числа посетителей" locked="1" count="1" user="Dmitry" comment="Автор: Dmitry , 23.03.2023">
      <inputCells r="B5" val="0,9" numFmtId="9"/>
    </scenario>
  </scenarios>
  <mergeCells count="1">
    <mergeCell ref="E1:F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0498-5117-408A-B9B1-F42C8E3755E4}">
  <dimension ref="A1:D17"/>
  <sheetViews>
    <sheetView workbookViewId="0">
      <selection activeCell="D21" sqref="D21"/>
    </sheetView>
  </sheetViews>
  <sheetFormatPr defaultRowHeight="15" x14ac:dyDescent="0.25"/>
  <cols>
    <col min="1" max="1" width="26.85546875" bestFit="1" customWidth="1"/>
    <col min="2" max="2" width="17.140625" customWidth="1"/>
    <col min="3" max="3" width="15.5703125" bestFit="1" customWidth="1"/>
    <col min="4" max="4" width="14.5703125" bestFit="1" customWidth="1"/>
  </cols>
  <sheetData>
    <row r="1" spans="1:4" x14ac:dyDescent="0.25">
      <c r="A1" s="12" t="s">
        <v>12</v>
      </c>
      <c r="B1" s="19">
        <v>5000000</v>
      </c>
      <c r="C1" s="12"/>
      <c r="D1" s="12"/>
    </row>
    <row r="2" spans="1:4" x14ac:dyDescent="0.25">
      <c r="A2" s="12" t="s">
        <v>16</v>
      </c>
      <c r="B2" s="21">
        <v>20</v>
      </c>
      <c r="C2" s="13"/>
      <c r="D2" s="13"/>
    </row>
    <row r="3" spans="1:4" x14ac:dyDescent="0.25">
      <c r="A3" s="12" t="s">
        <v>14</v>
      </c>
      <c r="B3" s="22">
        <v>9.7311861672154817E-2</v>
      </c>
      <c r="C3" s="14"/>
      <c r="D3" s="14"/>
    </row>
    <row r="4" spans="1:4" x14ac:dyDescent="0.25">
      <c r="A4" s="12" t="s">
        <v>15</v>
      </c>
      <c r="B4" s="19">
        <f>B1*B3/((1+B3)^B2-1)</f>
        <v>90000.000440693926</v>
      </c>
      <c r="C4" s="15"/>
      <c r="D4" s="14"/>
    </row>
    <row r="5" spans="1:4" x14ac:dyDescent="0.25">
      <c r="A5" s="12"/>
      <c r="B5" s="20"/>
      <c r="C5" s="15"/>
      <c r="D5" s="14"/>
    </row>
    <row r="6" spans="1:4" x14ac:dyDescent="0.25">
      <c r="A6" s="12"/>
      <c r="B6" s="20"/>
      <c r="C6" s="15"/>
      <c r="D6" s="14"/>
    </row>
    <row r="7" spans="1:4" x14ac:dyDescent="0.25">
      <c r="A7" s="12"/>
      <c r="B7" s="20"/>
      <c r="C7" s="14"/>
      <c r="D7" s="14"/>
    </row>
    <row r="8" spans="1:4" x14ac:dyDescent="0.25">
      <c r="A8" s="16"/>
      <c r="B8" s="19"/>
      <c r="C8" s="13"/>
      <c r="D8" s="13"/>
    </row>
    <row r="9" spans="1:4" x14ac:dyDescent="0.25">
      <c r="A9" s="11"/>
      <c r="B9" s="18"/>
      <c r="C9" s="16"/>
      <c r="D9" s="16"/>
    </row>
    <row r="10" spans="1:4" x14ac:dyDescent="0.25">
      <c r="A10" s="12" t="s">
        <v>12</v>
      </c>
      <c r="B10" s="19">
        <f>5000000</f>
        <v>5000000</v>
      </c>
      <c r="C10" s="19"/>
      <c r="D10" s="16"/>
    </row>
    <row r="11" spans="1:4" x14ac:dyDescent="0.25">
      <c r="A11" s="12" t="s">
        <v>13</v>
      </c>
      <c r="B11" s="21">
        <v>240</v>
      </c>
      <c r="C11" s="21"/>
      <c r="D11" s="16"/>
    </row>
    <row r="12" spans="1:4" x14ac:dyDescent="0.25">
      <c r="A12" s="12" t="s">
        <v>14</v>
      </c>
      <c r="B12" s="22">
        <v>-1.7755680320332277E-2</v>
      </c>
      <c r="C12" s="22"/>
      <c r="D12" s="16"/>
    </row>
    <row r="13" spans="1:4" x14ac:dyDescent="0.25">
      <c r="A13" s="12" t="s">
        <v>17</v>
      </c>
      <c r="B13" s="19">
        <f>B10*B12/((1+B12)^B11-1)</f>
        <v>90000.000817019463</v>
      </c>
      <c r="C13" s="19"/>
      <c r="D13" s="16"/>
    </row>
    <row r="14" spans="1:4" x14ac:dyDescent="0.25">
      <c r="A14" s="16"/>
      <c r="B14" s="16"/>
      <c r="C14" s="16"/>
      <c r="D14" s="16"/>
    </row>
    <row r="15" spans="1:4" x14ac:dyDescent="0.25">
      <c r="A15" s="16"/>
      <c r="B15" s="16"/>
      <c r="C15" s="16"/>
      <c r="D15" s="16"/>
    </row>
    <row r="16" spans="1:4" x14ac:dyDescent="0.25">
      <c r="A16" s="16"/>
      <c r="B16" s="16"/>
      <c r="C16" s="16"/>
      <c r="D16" s="16"/>
    </row>
    <row r="17" spans="1:4" x14ac:dyDescent="0.25">
      <c r="A17" s="16"/>
      <c r="B17" s="16"/>
      <c r="C17" s="16"/>
      <c r="D1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Мюзикл</vt:lpstr>
      <vt:lpstr>Кредит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2023-03-23T15:41:54Z</dcterms:created>
  <dcterms:modified xsi:type="dcterms:W3CDTF">2023-03-23T20:37:27Z</dcterms:modified>
</cp:coreProperties>
</file>