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W_5" sheetId="1" r:id="rId1"/>
  </sheets>
  <calcPr calcId="125725"/>
</workbook>
</file>

<file path=xl/calcChain.xml><?xml version="1.0" encoding="utf-8"?>
<calcChain xmlns="http://schemas.openxmlformats.org/spreadsheetml/2006/main">
  <c r="D22" i="1"/>
  <c r="F22" s="1"/>
  <c r="C22"/>
  <c r="B22"/>
  <c r="D21"/>
  <c r="F21" s="1"/>
  <c r="C21"/>
  <c r="B21"/>
  <c r="D20"/>
  <c r="F20" s="1"/>
  <c r="C20"/>
  <c r="B20"/>
  <c r="D16"/>
  <c r="E16" s="1"/>
  <c r="C16"/>
  <c r="F16" s="1"/>
  <c r="B16"/>
  <c r="B28" s="1"/>
  <c r="D15"/>
  <c r="E15" s="1"/>
  <c r="C15"/>
  <c r="F15" s="1"/>
  <c r="B15"/>
  <c r="B27" s="1"/>
  <c r="D14"/>
  <c r="E14" s="1"/>
  <c r="C14"/>
  <c r="F14" s="1"/>
  <c r="B14"/>
  <c r="B26" s="1"/>
  <c r="B29" l="1"/>
  <c r="E22"/>
  <c r="E21"/>
  <c r="E27" s="1"/>
  <c r="E26"/>
  <c r="E28"/>
  <c r="C28"/>
  <c r="D26"/>
  <c r="C26"/>
  <c r="D28"/>
  <c r="D27"/>
  <c r="C27"/>
  <c r="E29" l="1"/>
  <c r="C29"/>
  <c r="D29"/>
</calcChain>
</file>

<file path=xl/sharedStrings.xml><?xml version="1.0" encoding="utf-8"?>
<sst xmlns="http://schemas.openxmlformats.org/spreadsheetml/2006/main" count="38" uniqueCount="25">
  <si>
    <t>table_name</t>
  </si>
  <si>
    <t>QUANTITY</t>
  </si>
  <si>
    <t>average_sum_per_month</t>
  </si>
  <si>
    <t>1 first month</t>
  </si>
  <si>
    <t>1 second month</t>
  </si>
  <si>
    <t>1 third and more month</t>
  </si>
  <si>
    <t>2 first month</t>
  </si>
  <si>
    <t>2 second month</t>
  </si>
  <si>
    <t>2 third and more month</t>
  </si>
  <si>
    <t>3+ first month</t>
  </si>
  <si>
    <t>3+ second month</t>
  </si>
  <si>
    <t>3+ third and more month</t>
  </si>
  <si>
    <t>Total_sum</t>
  </si>
  <si>
    <t>февраль 2017 и ранее</t>
  </si>
  <si>
    <t>Дата последней покупки</t>
  </si>
  <si>
    <t>апрель - март</t>
  </si>
  <si>
    <t>Фактические данные за май 2017</t>
  </si>
  <si>
    <t>Комментарии</t>
  </si>
  <si>
    <t>Данные сильно колеблются около 0 =&gt; взят 0</t>
  </si>
  <si>
    <t>К апрельским данным добавлена дельта = сумма за апрель - сумма за март</t>
  </si>
  <si>
    <t>1 покупка</t>
  </si>
  <si>
    <t>2 покупки</t>
  </si>
  <si>
    <t>3+ покупки</t>
  </si>
  <si>
    <t>Заложен %% как % отношения объёма марта к объёму за февраль и ранее</t>
  </si>
  <si>
    <t>март/февраль и ранее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</si>
</sst>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64" fontId="0" fillId="0" borderId="0" xfId="1" applyNumberFormat="1" applyFont="1"/>
    <xf numFmtId="164" fontId="16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/>
    <xf numFmtId="0" fontId="16" fillId="0" borderId="11" xfId="0" applyFont="1" applyBorder="1" applyAlignment="1">
      <alignment horizontal="center" vertical="center" wrapText="1"/>
    </xf>
    <xf numFmtId="17" fontId="16" fillId="0" borderId="11" xfId="0" applyNumberFormat="1" applyFont="1" applyBorder="1" applyAlignment="1">
      <alignment horizontal="center" vertical="center" wrapText="1"/>
    </xf>
    <xf numFmtId="164" fontId="18" fillId="33" borderId="0" xfId="0" applyNumberFormat="1" applyFont="1" applyFill="1"/>
    <xf numFmtId="164" fontId="18" fillId="33" borderId="11" xfId="1" applyNumberFormat="1" applyFont="1" applyFill="1" applyBorder="1"/>
    <xf numFmtId="0" fontId="16" fillId="0" borderId="11" xfId="0" applyFont="1" applyBorder="1" applyAlignment="1">
      <alignment horizontal="center" vertical="center" wrapText="1"/>
    </xf>
    <xf numFmtId="17" fontId="16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right"/>
    </xf>
    <xf numFmtId="17" fontId="16" fillId="33" borderId="11" xfId="0" applyNumberFormat="1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/>
    <xf numFmtId="164" fontId="0" fillId="0" borderId="11" xfId="1" applyNumberFormat="1" applyFont="1" applyBorder="1"/>
    <xf numFmtId="164" fontId="16" fillId="33" borderId="11" xfId="0" applyNumberFormat="1" applyFont="1" applyFill="1" applyBorder="1"/>
    <xf numFmtId="164" fontId="0" fillId="0" borderId="11" xfId="2" applyNumberFormat="1" applyFont="1" applyBorder="1"/>
    <xf numFmtId="0" fontId="0" fillId="0" borderId="11" xfId="0" applyBorder="1" applyAlignment="1">
      <alignment horizontal="center" wrapText="1"/>
    </xf>
    <xf numFmtId="164" fontId="0" fillId="0" borderId="11" xfId="0" applyNumberFormat="1" applyBorder="1"/>
    <xf numFmtId="9" fontId="0" fillId="0" borderId="11" xfId="2" applyFont="1" applyBorder="1"/>
    <xf numFmtId="0" fontId="0" fillId="0" borderId="11" xfId="0" applyBorder="1" applyAlignment="1">
      <alignment horizontal="center" vertical="center" wrapText="1"/>
    </xf>
  </cellXfs>
  <cellStyles count="44">
    <cellStyle name="20% - Акцент1" xfId="21" builtinId="30" customBuiltin="1"/>
    <cellStyle name="20% - Акцент2" xfId="25" builtinId="34" customBuiltin="1"/>
    <cellStyle name="20% - Акцент3" xfId="29" builtinId="38" customBuiltin="1"/>
    <cellStyle name="20% - Акцент4" xfId="33" builtinId="42" customBuiltin="1"/>
    <cellStyle name="20% - Акцент5" xfId="37" builtinId="46" customBuiltin="1"/>
    <cellStyle name="20% - Акцент6" xfId="41" builtinId="50" customBuiltin="1"/>
    <cellStyle name="40% - Акцент1" xfId="22" builtinId="31" customBuiltin="1"/>
    <cellStyle name="40% - Акцент2" xfId="26" builtinId="35" customBuiltin="1"/>
    <cellStyle name="40% - Акцент3" xfId="30" builtinId="39" customBuiltin="1"/>
    <cellStyle name="40% - Акцент4" xfId="34" builtinId="43" customBuiltin="1"/>
    <cellStyle name="40% - Акцент5" xfId="38" builtinId="47" customBuiltin="1"/>
    <cellStyle name="40% - Акцент6" xfId="42" builtinId="51" customBuiltin="1"/>
    <cellStyle name="60% - Акцент1" xfId="23" builtinId="32" customBuiltin="1"/>
    <cellStyle name="60% - Акцент2" xfId="27" builtinId="36" customBuiltin="1"/>
    <cellStyle name="60% - Акцент3" xfId="31" builtinId="40" customBuiltin="1"/>
    <cellStyle name="60% - Акцент4" xfId="35" builtinId="44" customBuiltin="1"/>
    <cellStyle name="60% - Акцент5" xfId="39" builtinId="48" customBuiltin="1"/>
    <cellStyle name="60% -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Плохой" xfId="9" builtinId="27" customBuiltin="1"/>
    <cellStyle name="Пояснение" xfId="18" builtinId="53" customBuiltin="1"/>
    <cellStyle name="Примечание" xfId="17" builtinId="10" customBuiltin="1"/>
    <cellStyle name="Процентный" xfId="2" builtinId="5"/>
    <cellStyle name="Связанная ячейка" xfId="14" builtinId="24" customBuiltin="1"/>
    <cellStyle name="Текст предупреждения" xfId="16" builtinId="11" customBuiltin="1"/>
    <cellStyle name="Финансовый" xfId="1" builtinId="3"/>
    <cellStyle name="Хороший" xfId="8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tabSelected="1" topLeftCell="A11" workbookViewId="0">
      <selection activeCell="G26" sqref="G26"/>
    </sheetView>
  </sheetViews>
  <sheetFormatPr defaultRowHeight="15"/>
  <cols>
    <col min="1" max="1" width="23.28515625" bestFit="1" customWidth="1"/>
    <col min="2" max="2" width="18" customWidth="1"/>
    <col min="3" max="4" width="16.42578125" customWidth="1"/>
    <col min="5" max="5" width="13.5703125" customWidth="1"/>
    <col min="6" max="6" width="16.5703125" customWidth="1"/>
    <col min="7" max="7" width="43.42578125" customWidth="1"/>
  </cols>
  <sheetData>
    <row r="1" spans="1:7" s="4" customFormat="1" ht="30">
      <c r="A1" s="1" t="s">
        <v>0</v>
      </c>
      <c r="B1" s="1" t="s">
        <v>1</v>
      </c>
      <c r="C1" s="1" t="s">
        <v>2</v>
      </c>
    </row>
    <row r="2" spans="1:7">
      <c r="A2" t="s">
        <v>3</v>
      </c>
      <c r="B2">
        <v>387259</v>
      </c>
      <c r="C2">
        <v>-491</v>
      </c>
      <c r="D2" s="4"/>
      <c r="E2" s="4"/>
      <c r="F2" s="4"/>
      <c r="G2" s="4"/>
    </row>
    <row r="3" spans="1:7">
      <c r="A3" t="s">
        <v>4</v>
      </c>
      <c r="B3">
        <v>31406</v>
      </c>
      <c r="C3">
        <v>1617</v>
      </c>
      <c r="D3" s="4"/>
      <c r="E3" s="4"/>
      <c r="F3" s="4"/>
      <c r="G3" s="4"/>
    </row>
    <row r="4" spans="1:7">
      <c r="A4" t="s">
        <v>5</v>
      </c>
      <c r="B4">
        <v>355832</v>
      </c>
      <c r="C4">
        <v>377</v>
      </c>
      <c r="D4" s="4"/>
      <c r="E4" s="4"/>
      <c r="F4" s="4"/>
      <c r="G4" s="4"/>
    </row>
    <row r="5" spans="1:7">
      <c r="A5" t="s">
        <v>6</v>
      </c>
      <c r="B5">
        <v>59860</v>
      </c>
      <c r="C5">
        <v>20455</v>
      </c>
      <c r="D5" s="4"/>
      <c r="E5" s="4"/>
      <c r="F5" s="4"/>
      <c r="G5" s="4"/>
    </row>
    <row r="6" spans="1:7">
      <c r="A6" t="s">
        <v>7</v>
      </c>
      <c r="B6">
        <v>4428</v>
      </c>
      <c r="C6">
        <v>19518</v>
      </c>
      <c r="D6" s="4"/>
      <c r="E6" s="4"/>
      <c r="F6" s="4"/>
      <c r="G6" s="4"/>
    </row>
    <row r="7" spans="1:7">
      <c r="A7" t="s">
        <v>8</v>
      </c>
      <c r="B7">
        <v>40719</v>
      </c>
      <c r="C7">
        <v>23352</v>
      </c>
      <c r="D7" s="4"/>
      <c r="E7" s="4"/>
      <c r="F7" s="4"/>
      <c r="G7" s="4"/>
    </row>
    <row r="8" spans="1:7">
      <c r="A8" t="s">
        <v>9</v>
      </c>
      <c r="B8">
        <v>99745</v>
      </c>
      <c r="C8">
        <v>6333</v>
      </c>
      <c r="D8" s="4"/>
      <c r="E8" s="4"/>
      <c r="F8" s="4"/>
      <c r="G8" s="4"/>
    </row>
    <row r="9" spans="1:7">
      <c r="A9" t="s">
        <v>10</v>
      </c>
      <c r="B9">
        <v>4989</v>
      </c>
      <c r="C9">
        <v>7849</v>
      </c>
      <c r="D9" s="4"/>
      <c r="E9" s="4"/>
      <c r="F9" s="4"/>
      <c r="G9" s="4"/>
    </row>
    <row r="10" spans="1:7">
      <c r="A10" t="s">
        <v>11</v>
      </c>
      <c r="B10">
        <v>30881</v>
      </c>
      <c r="C10">
        <v>11222</v>
      </c>
      <c r="D10" s="4"/>
      <c r="E10" s="4"/>
      <c r="F10" s="4"/>
      <c r="G10" s="4"/>
    </row>
    <row r="12" spans="1:7" ht="14.25" customHeight="1">
      <c r="A12" s="14" t="s">
        <v>1</v>
      </c>
      <c r="B12" s="10" t="s">
        <v>14</v>
      </c>
      <c r="C12" s="10"/>
      <c r="D12" s="10"/>
      <c r="E12" s="13">
        <v>42856</v>
      </c>
      <c r="F12" s="10" t="s">
        <v>24</v>
      </c>
      <c r="G12" s="10" t="s">
        <v>17</v>
      </c>
    </row>
    <row r="13" spans="1:7" ht="30">
      <c r="A13" s="14"/>
      <c r="B13" s="6" t="s">
        <v>13</v>
      </c>
      <c r="C13" s="7">
        <v>42795</v>
      </c>
      <c r="D13" s="7">
        <v>42826</v>
      </c>
      <c r="E13" s="13"/>
      <c r="F13" s="10"/>
      <c r="G13" s="10"/>
    </row>
    <row r="14" spans="1:7">
      <c r="A14" s="15" t="s">
        <v>20</v>
      </c>
      <c r="B14" s="20">
        <f>B4</f>
        <v>355832</v>
      </c>
      <c r="C14" s="16">
        <f>B3</f>
        <v>31406</v>
      </c>
      <c r="D14" s="16">
        <f>B2</f>
        <v>387259</v>
      </c>
      <c r="E14" s="17">
        <f>D14*F14</f>
        <v>34179.77066143573</v>
      </c>
      <c r="F14" s="21">
        <f>C14/B14</f>
        <v>8.8260752265113873E-2</v>
      </c>
      <c r="G14" s="22" t="s">
        <v>23</v>
      </c>
    </row>
    <row r="15" spans="1:7">
      <c r="A15" s="15" t="s">
        <v>21</v>
      </c>
      <c r="B15" s="20">
        <f>B7</f>
        <v>40719</v>
      </c>
      <c r="C15" s="16">
        <f>B6</f>
        <v>4428</v>
      </c>
      <c r="D15" s="16">
        <f>B5</f>
        <v>59860</v>
      </c>
      <c r="E15" s="17">
        <f>D15*F15</f>
        <v>6509.4938480807486</v>
      </c>
      <c r="F15" s="21">
        <f>C15/B15</f>
        <v>0.10874530317542179</v>
      </c>
      <c r="G15" s="22"/>
    </row>
    <row r="16" spans="1:7">
      <c r="A16" s="15" t="s">
        <v>22</v>
      </c>
      <c r="B16" s="20">
        <f>B10</f>
        <v>30881</v>
      </c>
      <c r="C16" s="16">
        <f>B9</f>
        <v>4989</v>
      </c>
      <c r="D16" s="16">
        <f>B8</f>
        <v>99745</v>
      </c>
      <c r="E16" s="17">
        <f>D16*F16</f>
        <v>16114.368219941063</v>
      </c>
      <c r="F16" s="21">
        <f>C16/B16</f>
        <v>0.16155564910462744</v>
      </c>
      <c r="G16" s="22"/>
    </row>
    <row r="17" spans="1:7">
      <c r="B17" s="5"/>
      <c r="C17" s="2"/>
      <c r="D17" s="2"/>
    </row>
    <row r="18" spans="1:7">
      <c r="A18" s="14" t="s">
        <v>2</v>
      </c>
      <c r="B18" s="10" t="s">
        <v>14</v>
      </c>
      <c r="C18" s="10"/>
      <c r="D18" s="10"/>
      <c r="E18" s="13">
        <v>42856</v>
      </c>
      <c r="F18" s="10" t="s">
        <v>15</v>
      </c>
      <c r="G18" s="10" t="s">
        <v>17</v>
      </c>
    </row>
    <row r="19" spans="1:7" ht="30">
      <c r="A19" s="14"/>
      <c r="B19" s="6" t="s">
        <v>13</v>
      </c>
      <c r="C19" s="7">
        <v>42795</v>
      </c>
      <c r="D19" s="7">
        <v>42826</v>
      </c>
      <c r="E19" s="13"/>
      <c r="F19" s="10"/>
      <c r="G19" s="10"/>
    </row>
    <row r="20" spans="1:7">
      <c r="A20" s="15" t="s">
        <v>20</v>
      </c>
      <c r="B20" s="16">
        <f>C4</f>
        <v>377</v>
      </c>
      <c r="C20" s="16">
        <f>C3</f>
        <v>1617</v>
      </c>
      <c r="D20" s="16">
        <f>C2</f>
        <v>-491</v>
      </c>
      <c r="E20" s="17">
        <v>0</v>
      </c>
      <c r="F20" s="18">
        <f>D20-C20</f>
        <v>-2108</v>
      </c>
      <c r="G20" s="15" t="s">
        <v>18</v>
      </c>
    </row>
    <row r="21" spans="1:7">
      <c r="A21" s="15" t="s">
        <v>21</v>
      </c>
      <c r="B21" s="16">
        <f>C7</f>
        <v>23352</v>
      </c>
      <c r="C21" s="16">
        <f>C6</f>
        <v>19518</v>
      </c>
      <c r="D21" s="16">
        <f>C5</f>
        <v>20455</v>
      </c>
      <c r="E21" s="17">
        <f>D21+F21</f>
        <v>21392</v>
      </c>
      <c r="F21" s="18">
        <f>D21-C21</f>
        <v>937</v>
      </c>
      <c r="G21" s="19" t="s">
        <v>19</v>
      </c>
    </row>
    <row r="22" spans="1:7">
      <c r="A22" s="15" t="s">
        <v>22</v>
      </c>
      <c r="B22" s="16">
        <f>C10</f>
        <v>11222</v>
      </c>
      <c r="C22" s="16">
        <f>C9</f>
        <v>7849</v>
      </c>
      <c r="D22" s="16">
        <f>C8</f>
        <v>6333</v>
      </c>
      <c r="E22" s="17">
        <f>D22+F22</f>
        <v>4817</v>
      </c>
      <c r="F22" s="18">
        <f>D22-C22</f>
        <v>-1516</v>
      </c>
      <c r="G22" s="19"/>
    </row>
    <row r="24" spans="1:7">
      <c r="A24" s="14" t="s">
        <v>12</v>
      </c>
      <c r="B24" s="10" t="s">
        <v>14</v>
      </c>
      <c r="C24" s="10"/>
      <c r="D24" s="10"/>
      <c r="E24" s="11">
        <v>42856</v>
      </c>
      <c r="F24" s="5"/>
    </row>
    <row r="25" spans="1:7" ht="30">
      <c r="A25" s="14"/>
      <c r="B25" s="6" t="s">
        <v>13</v>
      </c>
      <c r="C25" s="7">
        <v>42795</v>
      </c>
      <c r="D25" s="7">
        <v>42826</v>
      </c>
      <c r="E25" s="11"/>
    </row>
    <row r="26" spans="1:7">
      <c r="A26" s="15" t="s">
        <v>20</v>
      </c>
      <c r="B26" s="16">
        <f t="shared" ref="B26:E28" si="0">B14*B20</f>
        <v>134148664</v>
      </c>
      <c r="C26" s="16">
        <f t="shared" si="0"/>
        <v>50783502</v>
      </c>
      <c r="D26" s="16">
        <f t="shared" si="0"/>
        <v>-190144169</v>
      </c>
      <c r="E26" s="16">
        <f t="shared" si="0"/>
        <v>0</v>
      </c>
    </row>
    <row r="27" spans="1:7">
      <c r="A27" s="15" t="s">
        <v>21</v>
      </c>
      <c r="B27" s="16">
        <f t="shared" si="0"/>
        <v>950870088</v>
      </c>
      <c r="C27" s="16">
        <f t="shared" si="0"/>
        <v>86425704</v>
      </c>
      <c r="D27" s="16">
        <f t="shared" si="0"/>
        <v>1224436300</v>
      </c>
      <c r="E27" s="16">
        <f t="shared" si="0"/>
        <v>139251092.39814338</v>
      </c>
    </row>
    <row r="28" spans="1:7">
      <c r="A28" s="15" t="s">
        <v>22</v>
      </c>
      <c r="B28" s="16">
        <f t="shared" si="0"/>
        <v>346546582</v>
      </c>
      <c r="C28" s="16">
        <f t="shared" si="0"/>
        <v>39158661</v>
      </c>
      <c r="D28" s="16">
        <f t="shared" si="0"/>
        <v>631685085</v>
      </c>
      <c r="E28" s="16">
        <f t="shared" si="0"/>
        <v>77622911.715456098</v>
      </c>
    </row>
    <row r="29" spans="1:7">
      <c r="B29" s="3">
        <f>SUM(B26:B28)</f>
        <v>1431565334</v>
      </c>
      <c r="C29" s="3">
        <f>SUM(C26:C28)</f>
        <v>176367867</v>
      </c>
      <c r="D29" s="3">
        <f t="shared" ref="D29:E29" si="1">SUM(D26:D28)</f>
        <v>1665977216</v>
      </c>
      <c r="E29" s="8">
        <f t="shared" si="1"/>
        <v>216874004.11359948</v>
      </c>
    </row>
    <row r="31" spans="1:7">
      <c r="A31" s="12" t="s">
        <v>16</v>
      </c>
      <c r="B31" s="12"/>
      <c r="C31" s="12"/>
      <c r="D31" s="12"/>
      <c r="E31" s="9">
        <v>217075552.40002999</v>
      </c>
    </row>
  </sheetData>
  <mergeCells count="16">
    <mergeCell ref="E24:E25"/>
    <mergeCell ref="F12:F13"/>
    <mergeCell ref="F18:F19"/>
    <mergeCell ref="A31:D31"/>
    <mergeCell ref="B12:D12"/>
    <mergeCell ref="A12:A13"/>
    <mergeCell ref="B18:D18"/>
    <mergeCell ref="A18:A19"/>
    <mergeCell ref="B24:D24"/>
    <mergeCell ref="A24:A25"/>
    <mergeCell ref="G12:G13"/>
    <mergeCell ref="G14:G16"/>
    <mergeCell ref="G18:G19"/>
    <mergeCell ref="G21:G22"/>
    <mergeCell ref="E12:E13"/>
    <mergeCell ref="E18:E19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Dmitry_Antonov</dc:creator>
  <cp:lastModifiedBy>HP</cp:lastModifiedBy>
  <cp:lastPrinted>2019-10-31T12:05:32Z</cp:lastPrinted>
  <dcterms:created xsi:type="dcterms:W3CDTF">2019-10-30T11:35:08Z</dcterms:created>
  <dcterms:modified xsi:type="dcterms:W3CDTF">2019-10-31T12:05:51Z</dcterms:modified>
</cp:coreProperties>
</file>