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mitry.frolov\Desktop\python\NatWest\config_data\"/>
    </mc:Choice>
  </mc:AlternateContent>
  <xr:revisionPtr revIDLastSave="0" documentId="13_ncr:1_{20AD1551-11F5-458F-8FC0-8DAD8D1EE5C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waps_matrix" sheetId="1" r:id="rId1"/>
    <sheet name="mgs_mapp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6" i="2"/>
  <c r="E6" i="2"/>
  <c r="E9" i="2"/>
  <c r="E8" i="2"/>
  <c r="E7" i="2"/>
  <c r="G6" i="1"/>
  <c r="F6" i="1"/>
  <c r="E6" i="1"/>
  <c r="E7" i="1" s="1"/>
  <c r="G7" i="1"/>
  <c r="D6" i="1"/>
  <c r="G8" i="1"/>
  <c r="F7" i="1"/>
  <c r="G9" i="1" l="1"/>
  <c r="F8" i="1"/>
</calcChain>
</file>

<file path=xl/sharedStrings.xml><?xml version="1.0" encoding="utf-8"?>
<sst xmlns="http://schemas.openxmlformats.org/spreadsheetml/2006/main" count="63" uniqueCount="23">
  <si>
    <t>good</t>
  </si>
  <si>
    <t>bad</t>
  </si>
  <si>
    <t>bucket</t>
  </si>
  <si>
    <t>below_good</t>
  </si>
  <si>
    <t>above_bad</t>
  </si>
  <si>
    <t>EAD [EUR mn]</t>
  </si>
  <si>
    <t>EL [EUR mn]</t>
  </si>
  <si>
    <t>RWA [EUR mn]</t>
  </si>
  <si>
    <t>-</t>
  </si>
  <si>
    <t>[Optional comments]</t>
  </si>
  <si>
    <t>#r of obligors</t>
  </si>
  <si>
    <t># of obligors</t>
  </si>
  <si>
    <t>avg. PD</t>
  </si>
  <si>
    <t>Low</t>
  </si>
  <si>
    <t>MGS</t>
  </si>
  <si>
    <t>Mid</t>
  </si>
  <si>
    <t>High</t>
  </si>
  <si>
    <t>Bucket</t>
  </si>
  <si>
    <t>mgs_bucket_mapping</t>
  </si>
  <si>
    <t>swaps_matrix</t>
  </si>
  <si>
    <t>NV extract</t>
  </si>
  <si>
    <t>DNB Report &gt;&gt;&gt;</t>
  </si>
  <si>
    <t>DNB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</si>
</sst>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i/>
      <sz val="11"/>
      <color rgb="FFFFFFFF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80AAE"/>
        <bgColor indexed="64"/>
      </patternFill>
    </fill>
    <fill>
      <patternFill patternType="solid">
        <fgColor rgb="FFE0E9FD"/>
        <bgColor indexed="64"/>
      </patternFill>
    </fill>
    <fill>
      <patternFill patternType="solid">
        <fgColor rgb="FF7E5D00"/>
        <bgColor indexed="64"/>
      </patternFill>
    </fill>
    <fill>
      <patternFill patternType="solid">
        <fgColor rgb="FFFFE8BA"/>
        <bgColor indexed="64"/>
      </patternFill>
    </fill>
    <fill>
      <patternFill patternType="solid">
        <fgColor rgb="FF00582D"/>
        <bgColor indexed="64"/>
      </patternFill>
    </fill>
    <fill>
      <patternFill patternType="solid">
        <fgColor rgb="FFC5E8C9"/>
        <bgColor indexed="64"/>
      </patternFill>
    </fill>
    <fill>
      <patternFill patternType="solid">
        <fgColor rgb="FF5F34A4"/>
        <bgColor indexed="64"/>
      </patternFill>
    </fill>
    <fill>
      <patternFill patternType="solid">
        <fgColor rgb="FFDCDAEE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hair">
        <color indexed="64"/>
      </bottom>
      <diagonal/>
    </border>
    <border>
      <left style="thin">
        <color theme="0"/>
      </left>
      <right/>
      <top style="hair">
        <color indexed="64"/>
      </top>
      <bottom style="hair">
        <color indexed="64"/>
      </bottom>
      <diagonal/>
    </border>
  </borders>
  <cellStyleXfs count="19">
    <xf numFmtId="0" fontId="0" fillId="0" borderId="0"/>
    <xf numFmtId="0" fontId="3" fillId="3" borderId="2" applyNumberFormat="0">
      <alignment horizontal="left" wrapText="1"/>
    </xf>
    <xf numFmtId="0" fontId="4" fillId="4" borderId="0" applyNumberFormat="0" applyBorder="0"/>
    <xf numFmtId="0" fontId="3" fillId="5" borderId="0" applyNumberFormat="0" applyBorder="0">
      <alignment horizontal="left" wrapText="1"/>
    </xf>
    <xf numFmtId="0" fontId="4" fillId="6" borderId="0" applyNumberFormat="0" applyBorder="0">
      <protection locked="0"/>
    </xf>
    <xf numFmtId="0" fontId="3" fillId="7" borderId="0" applyNumberFormat="0" applyBorder="0">
      <alignment horizontal="left" wrapText="1"/>
    </xf>
    <xf numFmtId="0" fontId="4" fillId="8" borderId="0" applyNumberFormat="0" applyBorder="0">
      <protection locked="0"/>
    </xf>
    <xf numFmtId="0" fontId="3" fillId="9" borderId="0" applyNumberFormat="0" applyBorder="0">
      <alignment horizontal="left" wrapText="1"/>
    </xf>
    <xf numFmtId="0" fontId="4" fillId="10" borderId="0" applyNumberFormat="0" applyBorder="0"/>
    <xf numFmtId="0" fontId="3" fillId="11" borderId="0" applyNumberFormat="0" applyBorder="0">
      <alignment horizontal="left" wrapText="1"/>
    </xf>
    <xf numFmtId="0" fontId="4" fillId="12" borderId="0" applyNumberFormat="0" applyBorder="0"/>
    <xf numFmtId="0" fontId="5" fillId="13" borderId="0" applyNumberFormat="0" applyBorder="0">
      <alignment horizontal="left" wrapText="1"/>
    </xf>
    <xf numFmtId="0" fontId="4" fillId="13" borderId="0" applyNumberFormat="0" applyBorder="0"/>
    <xf numFmtId="0" fontId="6" fillId="5" borderId="0" applyNumberFormat="0">
      <alignment horizontal="left"/>
    </xf>
    <xf numFmtId="0" fontId="6" fillId="7" borderId="0" applyNumberFormat="0">
      <alignment horizontal="left"/>
    </xf>
    <xf numFmtId="0" fontId="6" fillId="9" borderId="0" applyNumberFormat="0">
      <alignment horizontal="left"/>
    </xf>
    <xf numFmtId="0" fontId="6" fillId="3" borderId="0" applyNumberFormat="0">
      <alignment horizontal="left"/>
    </xf>
    <xf numFmtId="0" fontId="6" fillId="11" borderId="0" applyNumberFormat="0">
      <alignment horizontal="left"/>
    </xf>
    <xf numFmtId="0" fontId="7" fillId="13" borderId="0" applyNumberFormat="0">
      <alignment horizontal="left"/>
    </xf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Border="1"/>
    <xf numFmtId="0" fontId="0" fillId="3" borderId="1" xfId="0" applyFill="1" applyBorder="1"/>
    <xf numFmtId="0" fontId="8" fillId="3" borderId="0" xfId="0" applyFont="1" applyFill="1" applyBorder="1" applyAlignment="1">
      <alignment horizontal="left" indent="2"/>
    </xf>
    <xf numFmtId="0" fontId="9" fillId="3" borderId="1" xfId="0" applyFont="1" applyFill="1" applyBorder="1" applyAlignment="1">
      <alignment horizontal="left" indent="2"/>
    </xf>
    <xf numFmtId="0" fontId="3" fillId="3" borderId="2" xfId="1">
      <alignment horizontal="left" wrapText="1"/>
    </xf>
    <xf numFmtId="0" fontId="10" fillId="0" borderId="0" xfId="0" applyFont="1"/>
    <xf numFmtId="0" fontId="3" fillId="3" borderId="2" xfId="1" applyAlignment="1">
      <alignment horizontal="right" wrapText="1"/>
    </xf>
    <xf numFmtId="10" fontId="3" fillId="3" borderId="2" xfId="1" applyNumberFormat="1" applyAlignment="1">
      <alignment horizontal="right" wrapText="1"/>
    </xf>
    <xf numFmtId="10" fontId="0" fillId="0" borderId="3" xfId="0" applyNumberFormat="1" applyBorder="1"/>
    <xf numFmtId="0" fontId="0" fillId="0" borderId="3" xfId="0" applyBorder="1"/>
    <xf numFmtId="4" fontId="0" fillId="0" borderId="3" xfId="0" applyNumberFormat="1" applyBorder="1"/>
    <xf numFmtId="0" fontId="0" fillId="14" borderId="3" xfId="0" applyFill="1" applyBorder="1" applyAlignment="1">
      <alignment horizontal="right"/>
    </xf>
    <xf numFmtId="10" fontId="0" fillId="0" borderId="4" xfId="0" applyNumberFormat="1" applyBorder="1"/>
    <xf numFmtId="0" fontId="0" fillId="0" borderId="4" xfId="0" applyBorder="1"/>
    <xf numFmtId="0" fontId="0" fillId="14" borderId="4" xfId="0" applyFill="1" applyBorder="1" applyAlignment="1">
      <alignment horizontal="right"/>
    </xf>
    <xf numFmtId="4" fontId="0" fillId="0" borderId="4" xfId="0" applyNumberFormat="1" applyBorder="1"/>
    <xf numFmtId="10" fontId="0" fillId="0" borderId="5" xfId="0" applyNumberFormat="1" applyBorder="1"/>
    <xf numFmtId="0" fontId="0" fillId="0" borderId="5" xfId="0" applyBorder="1"/>
    <xf numFmtId="0" fontId="0" fillId="14" borderId="5" xfId="0" applyFill="1" applyBorder="1" applyAlignment="1">
      <alignment horizontal="right"/>
    </xf>
    <xf numFmtId="0" fontId="12" fillId="15" borderId="0" xfId="0" applyFont="1" applyFill="1" applyBorder="1" applyAlignment="1">
      <alignment horizontal="left" indent="2"/>
    </xf>
    <xf numFmtId="0" fontId="1" fillId="15" borderId="0" xfId="0" applyFont="1" applyFill="1" applyBorder="1"/>
    <xf numFmtId="0" fontId="13" fillId="15" borderId="1" xfId="0" applyFont="1" applyFill="1" applyBorder="1" applyAlignment="1">
      <alignment horizontal="left" indent="2"/>
    </xf>
    <xf numFmtId="0" fontId="1" fillId="15" borderId="1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right"/>
    </xf>
    <xf numFmtId="0" fontId="11" fillId="16" borderId="3" xfId="0" applyFont="1" applyFill="1" applyBorder="1" applyAlignment="1">
      <alignment horizontal="left"/>
    </xf>
    <xf numFmtId="10" fontId="0" fillId="16" borderId="3" xfId="0" applyNumberFormat="1" applyFill="1" applyBorder="1"/>
    <xf numFmtId="0" fontId="11" fillId="16" borderId="4" xfId="0" applyFont="1" applyFill="1" applyBorder="1" applyAlignment="1">
      <alignment horizontal="left"/>
    </xf>
    <xf numFmtId="10" fontId="0" fillId="16" borderId="4" xfId="0" applyNumberFormat="1" applyFill="1" applyBorder="1"/>
    <xf numFmtId="0" fontId="11" fillId="16" borderId="5" xfId="0" applyFont="1" applyFill="1" applyBorder="1" applyAlignment="1">
      <alignment horizontal="left"/>
    </xf>
    <xf numFmtId="10" fontId="0" fillId="16" borderId="5" xfId="0" applyNumberFormat="1" applyFill="1" applyBorder="1"/>
    <xf numFmtId="0" fontId="3" fillId="17" borderId="2" xfId="1" applyFill="1" applyAlignment="1">
      <alignment horizontal="right" wrapText="1"/>
    </xf>
    <xf numFmtId="0" fontId="3" fillId="3" borderId="2" xfId="1" applyAlignment="1">
      <alignment horizontal="center" wrapText="1"/>
    </xf>
    <xf numFmtId="0" fontId="2" fillId="0" borderId="3" xfId="0" applyFont="1" applyBorder="1" applyAlignment="1">
      <alignment vertical="center"/>
    </xf>
    <xf numFmtId="9" fontId="0" fillId="2" borderId="3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9" fontId="0" fillId="14" borderId="5" xfId="0" applyNumberFormat="1" applyFill="1" applyBorder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0" fontId="3" fillId="3" borderId="2" xfId="1" applyAlignment="1">
      <alignment horizontal="left" wrapText="1"/>
    </xf>
    <xf numFmtId="10" fontId="0" fillId="0" borderId="3" xfId="0" applyNumberFormat="1" applyFill="1" applyBorder="1"/>
    <xf numFmtId="10" fontId="0" fillId="0" borderId="4" xfId="0" applyNumberFormat="1" applyFill="1" applyBorder="1"/>
    <xf numFmtId="10" fontId="0" fillId="0" borderId="5" xfId="0" applyNumberFormat="1" applyFill="1" applyBorder="1"/>
    <xf numFmtId="0" fontId="0" fillId="0" borderId="0" xfId="0" applyFill="1"/>
    <xf numFmtId="3" fontId="0" fillId="0" borderId="4" xfId="0" applyNumberFormat="1" applyFill="1" applyBorder="1"/>
    <xf numFmtId="0" fontId="14" fillId="0" borderId="0" xfId="0" applyFont="1"/>
    <xf numFmtId="0" fontId="3" fillId="18" borderId="2" xfId="1" applyFill="1" applyAlignment="1">
      <alignment horizontal="right" wrapText="1"/>
    </xf>
  </cellXfs>
  <cellStyles count="19">
    <cellStyle name="Analysis Divider" xfId="17" xr:uid="{FB506A89-6D04-42DC-83FC-52F82D5CC571}"/>
    <cellStyle name="Analysis Header" xfId="9" xr:uid="{71ACF55A-D3D3-4007-A23E-C6F0A11DC62E}"/>
    <cellStyle name="Analysis Row" xfId="10" xr:uid="{7D2A004E-D6E1-4B4E-A2D7-1B510A0A1874}"/>
    <cellStyle name="Data Divider" xfId="15" xr:uid="{699839AB-6B43-428E-A431-975768CFDC77}"/>
    <cellStyle name="Data Header" xfId="7" xr:uid="{6A76F4C8-5350-43A5-AFAE-A5DBF9410DE5}"/>
    <cellStyle name="Data Row" xfId="8" xr:uid="{DF4DA5DC-3C27-4C5F-9507-673333426F58}"/>
    <cellStyle name="Input Divider" xfId="14" xr:uid="{3F84B286-3258-4C6D-82D7-A3F91561776B}"/>
    <cellStyle name="Input Header" xfId="5" xr:uid="{1D03EE84-DBEE-4DD7-85D2-53EF268B4439}"/>
    <cellStyle name="Input Row" xfId="6" xr:uid="{BC8149AD-1401-4EDA-B057-61218DB0D478}"/>
    <cellStyle name="Normal" xfId="0" builtinId="0"/>
    <cellStyle name="Normal Divider" xfId="18" xr:uid="{147BDFBF-64C3-4F02-9321-354A1FE429B1}"/>
    <cellStyle name="Normal Header" xfId="11" xr:uid="{37B8FF9D-C8D1-459F-ADE1-8407FF567B10}"/>
    <cellStyle name="Normal Row" xfId="12" xr:uid="{CC43EE3E-2BA3-4C56-B3D3-D76ED7ACB35C}"/>
    <cellStyle name="Output Divider" xfId="16" xr:uid="{654C2CBE-5D33-48B9-95D8-CC992C44583B}"/>
    <cellStyle name="Output Header" xfId="1" xr:uid="{77513D9B-9C76-47DD-8543-A22A18CCA2A3}"/>
    <cellStyle name="Output Row" xfId="2" xr:uid="{A5ACA457-895F-45AD-9C69-4E412DC4443B}"/>
    <cellStyle name="Settings Divider" xfId="13" xr:uid="{A6E200BD-7987-4192-B3F7-0ED70D7E6E4C}"/>
    <cellStyle name="Settings Header" xfId="3" xr:uid="{57407F4E-E141-4C71-A2B2-B1A69B7E0FAF}"/>
    <cellStyle name="Settings Row" xfId="4" xr:uid="{650A9EA1-0C65-4EA1-AA28-3D351B879BF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liver Wyman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80AAE"/>
      </a:accent1>
      <a:accent2>
        <a:srgbClr val="06C9F4"/>
      </a:accent2>
      <a:accent3>
        <a:srgbClr val="949494"/>
      </a:accent3>
      <a:accent4>
        <a:srgbClr val="DCDCDC"/>
      </a:accent4>
      <a:accent5>
        <a:srgbClr val="00582D"/>
      </a:accent5>
      <a:accent6>
        <a:srgbClr val="26CF73"/>
      </a:accent6>
      <a:hlink>
        <a:srgbClr val="2C6EF2"/>
      </a:hlink>
      <a:folHlink>
        <a:srgbClr val="2C6EF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</sheetPr>
  <dimension ref="A1:G9"/>
  <sheetViews>
    <sheetView showGridLines="0" tabSelected="1" topLeftCell="A4" zoomScale="104" zoomScaleNormal="80" workbookViewId="0">
      <selection activeCell="E9" sqref="E9"/>
    </sheetView>
  </sheetViews>
  <sheetFormatPr defaultRowHeight="14.5" x14ac:dyDescent="0.35"/>
  <cols>
    <col min="1" max="1" width="3.6328125" customWidth="1"/>
    <col min="3" max="3" width="12.1796875" customWidth="1"/>
    <col min="4" max="7" width="12.6328125" customWidth="1"/>
  </cols>
  <sheetData>
    <row r="1" spans="1:7" s="2" customFormat="1" ht="21" x14ac:dyDescent="0.5">
      <c r="A1" s="4" t="s">
        <v>19</v>
      </c>
    </row>
    <row r="2" spans="1:7" s="3" customFormat="1" x14ac:dyDescent="0.35">
      <c r="A2" s="5" t="s">
        <v>9</v>
      </c>
    </row>
    <row r="5" spans="1:7" x14ac:dyDescent="0.35">
      <c r="C5" s="6" t="s">
        <v>2</v>
      </c>
      <c r="D5" s="36" t="s">
        <v>0</v>
      </c>
      <c r="E5" s="36" t="s">
        <v>3</v>
      </c>
      <c r="F5" s="36" t="s">
        <v>4</v>
      </c>
      <c r="G5" s="36" t="s">
        <v>1</v>
      </c>
    </row>
    <row r="6" spans="1:7" s="1" customFormat="1" ht="60" customHeight="1" x14ac:dyDescent="0.35">
      <c r="C6" s="37" t="s">
        <v>0</v>
      </c>
      <c r="D6" s="38">
        <f>1-D7-D8-D9</f>
        <v>1</v>
      </c>
      <c r="E6" s="38">
        <f>D7</f>
        <v>0</v>
      </c>
      <c r="F6" s="38">
        <f>D8</f>
        <v>0</v>
      </c>
      <c r="G6" s="38">
        <f>D9</f>
        <v>0</v>
      </c>
    </row>
    <row r="7" spans="1:7" s="1" customFormat="1" ht="60" customHeight="1" x14ac:dyDescent="0.35">
      <c r="C7" s="39" t="s">
        <v>3</v>
      </c>
      <c r="D7" s="40">
        <v>0</v>
      </c>
      <c r="E7" s="41">
        <f>1-E6-E8-E9</f>
        <v>0.8</v>
      </c>
      <c r="F7" s="41">
        <f>E8</f>
        <v>0.2</v>
      </c>
      <c r="G7" s="41">
        <f>E9</f>
        <v>0</v>
      </c>
    </row>
    <row r="8" spans="1:7" s="1" customFormat="1" ht="60" customHeight="1" x14ac:dyDescent="0.35">
      <c r="C8" s="39" t="s">
        <v>4</v>
      </c>
      <c r="D8" s="40">
        <v>0</v>
      </c>
      <c r="E8" s="40">
        <v>0.2</v>
      </c>
      <c r="F8" s="41">
        <f>1-F6-F7-F9</f>
        <v>0.8</v>
      </c>
      <c r="G8" s="41">
        <f>F9</f>
        <v>0</v>
      </c>
    </row>
    <row r="9" spans="1:7" s="1" customFormat="1" ht="60" customHeight="1" x14ac:dyDescent="0.35">
      <c r="C9" s="39" t="s">
        <v>1</v>
      </c>
      <c r="D9" s="40">
        <v>0</v>
      </c>
      <c r="E9" s="40">
        <v>0</v>
      </c>
      <c r="F9" s="40">
        <v>0</v>
      </c>
      <c r="G9" s="41">
        <f>1-G6-G7-G8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6A97-E039-443D-9BB2-6CABBCC1A451}">
  <sheetPr>
    <tabColor theme="0" tint="-0.249977111117893"/>
  </sheetPr>
  <dimension ref="A1:M39"/>
  <sheetViews>
    <sheetView showGridLines="0" zoomScale="92" zoomScaleNormal="80" workbookViewId="0">
      <selection activeCell="E8" sqref="E8"/>
    </sheetView>
  </sheetViews>
  <sheetFormatPr defaultRowHeight="14.5" x14ac:dyDescent="0.35"/>
  <cols>
    <col min="1" max="1" width="3.6328125" customWidth="1"/>
    <col min="3" max="6" width="12.6328125" customWidth="1"/>
    <col min="7" max="7" width="12.6328125" style="46" customWidth="1"/>
    <col min="8" max="13" width="12.6328125" customWidth="1"/>
  </cols>
  <sheetData>
    <row r="1" spans="1:13" s="22" customFormat="1" ht="21" x14ac:dyDescent="0.5">
      <c r="A1" s="21" t="s">
        <v>18</v>
      </c>
    </row>
    <row r="2" spans="1:13" s="24" customFormat="1" x14ac:dyDescent="0.35">
      <c r="A2" s="23" t="s">
        <v>9</v>
      </c>
    </row>
    <row r="3" spans="1:13" x14ac:dyDescent="0.35">
      <c r="G3"/>
    </row>
    <row r="4" spans="1:13" x14ac:dyDescent="0.35">
      <c r="D4" s="48" t="s">
        <v>20</v>
      </c>
      <c r="E4" s="7" t="s">
        <v>22</v>
      </c>
      <c r="G4"/>
    </row>
    <row r="5" spans="1:13" x14ac:dyDescent="0.35">
      <c r="D5" s="49" t="s">
        <v>11</v>
      </c>
      <c r="E5" s="8" t="s">
        <v>10</v>
      </c>
      <c r="G5"/>
    </row>
    <row r="6" spans="1:13" x14ac:dyDescent="0.35">
      <c r="C6" s="6" t="s">
        <v>0</v>
      </c>
      <c r="D6" s="25">
        <f>SUMIFS($G:$G,$M:$M,C6)</f>
        <v>79</v>
      </c>
      <c r="E6" s="25">
        <f>SUMIFS($I:$I,$M:$M,C6)</f>
        <v>58</v>
      </c>
      <c r="G6"/>
    </row>
    <row r="7" spans="1:13" x14ac:dyDescent="0.35">
      <c r="C7" s="6" t="s">
        <v>3</v>
      </c>
      <c r="D7" s="25">
        <f t="shared" ref="D7:D9" si="0">SUMIFS($G:$G,$M:$M,C7)</f>
        <v>52</v>
      </c>
      <c r="E7" s="26">
        <f>SUMIFS($I:$I,$M:$M,C7)</f>
        <v>43</v>
      </c>
      <c r="G7"/>
    </row>
    <row r="8" spans="1:13" x14ac:dyDescent="0.35">
      <c r="C8" s="6" t="s">
        <v>4</v>
      </c>
      <c r="D8" s="25">
        <f t="shared" si="0"/>
        <v>33</v>
      </c>
      <c r="E8" s="26">
        <f>SUMIFS($I:$I,$M:$M,C8)</f>
        <v>37</v>
      </c>
      <c r="G8"/>
    </row>
    <row r="9" spans="1:13" x14ac:dyDescent="0.35">
      <c r="C9" s="6" t="s">
        <v>1</v>
      </c>
      <c r="D9" s="25">
        <f t="shared" si="0"/>
        <v>8</v>
      </c>
      <c r="E9" s="26">
        <f>SUMIFS($I:$I,$M:$M,C9)</f>
        <v>20</v>
      </c>
      <c r="G9"/>
    </row>
    <row r="10" spans="1:13" x14ac:dyDescent="0.35">
      <c r="G10"/>
    </row>
    <row r="11" spans="1:13" x14ac:dyDescent="0.35">
      <c r="G11" s="48" t="s">
        <v>20</v>
      </c>
      <c r="H11" s="7" t="s">
        <v>21</v>
      </c>
    </row>
    <row r="12" spans="1:13" x14ac:dyDescent="0.35">
      <c r="C12" s="42" t="s">
        <v>14</v>
      </c>
      <c r="D12" s="9" t="s">
        <v>13</v>
      </c>
      <c r="E12" s="9" t="s">
        <v>15</v>
      </c>
      <c r="F12" s="9" t="s">
        <v>16</v>
      </c>
      <c r="G12" s="49" t="s">
        <v>11</v>
      </c>
      <c r="H12" s="9" t="s">
        <v>12</v>
      </c>
      <c r="I12" s="8" t="s">
        <v>11</v>
      </c>
      <c r="J12" s="8" t="s">
        <v>5</v>
      </c>
      <c r="K12" s="8" t="s">
        <v>6</v>
      </c>
      <c r="L12" s="8" t="s">
        <v>7</v>
      </c>
      <c r="M12" s="35" t="s">
        <v>17</v>
      </c>
    </row>
    <row r="13" spans="1:13" x14ac:dyDescent="0.35">
      <c r="C13" s="29">
        <v>1</v>
      </c>
      <c r="D13" s="30">
        <v>0</v>
      </c>
      <c r="E13" s="30">
        <v>5.0000000000000002E-5</v>
      </c>
      <c r="F13" s="30">
        <v>6.0000000000000002E-5</v>
      </c>
      <c r="G13" s="43"/>
      <c r="H13" s="10">
        <v>2.0000000000000002E-5</v>
      </c>
      <c r="I13" s="11">
        <v>1</v>
      </c>
      <c r="J13" s="12">
        <v>32.979999999999997</v>
      </c>
      <c r="K13" s="11">
        <v>5.0000000000000001E-3</v>
      </c>
      <c r="L13" s="11">
        <v>8.26</v>
      </c>
      <c r="M13" s="13" t="s">
        <v>0</v>
      </c>
    </row>
    <row r="14" spans="1:13" x14ac:dyDescent="0.35">
      <c r="C14" s="31">
        <v>2</v>
      </c>
      <c r="D14" s="32">
        <v>6.0000000000000002E-5</v>
      </c>
      <c r="E14" s="32">
        <v>1E-4</v>
      </c>
      <c r="F14" s="32">
        <v>1.2E-4</v>
      </c>
      <c r="G14" s="47">
        <v>1</v>
      </c>
      <c r="H14" s="14">
        <v>9.0000000000000006E-5</v>
      </c>
      <c r="I14" s="15">
        <v>4</v>
      </c>
      <c r="J14" s="15">
        <v>265.5</v>
      </c>
      <c r="K14" s="15">
        <v>0.04</v>
      </c>
      <c r="L14" s="15">
        <v>39.75</v>
      </c>
      <c r="M14" s="16" t="s">
        <v>0</v>
      </c>
    </row>
    <row r="15" spans="1:13" x14ac:dyDescent="0.35">
      <c r="C15" s="31">
        <v>3</v>
      </c>
      <c r="D15" s="32">
        <v>1.2E-4</v>
      </c>
      <c r="E15" s="32">
        <v>1.3999999999999999E-4</v>
      </c>
      <c r="F15" s="32">
        <v>1.7000000000000001E-4</v>
      </c>
      <c r="G15" s="47">
        <v>2</v>
      </c>
      <c r="H15" s="14">
        <v>1.3999999999999999E-4</v>
      </c>
      <c r="I15" s="15">
        <v>3</v>
      </c>
      <c r="J15" s="15">
        <v>101.13</v>
      </c>
      <c r="K15" s="15">
        <v>1.5299999999999999E-2</v>
      </c>
      <c r="L15" s="15">
        <v>18.52</v>
      </c>
      <c r="M15" s="16" t="s">
        <v>0</v>
      </c>
    </row>
    <row r="16" spans="1:13" x14ac:dyDescent="0.35">
      <c r="C16" s="31">
        <v>4</v>
      </c>
      <c r="D16" s="32">
        <v>1.7000000000000001E-4</v>
      </c>
      <c r="E16" s="32">
        <v>2.0000000000000001E-4</v>
      </c>
      <c r="F16" s="32">
        <v>2.4000000000000001E-4</v>
      </c>
      <c r="G16" s="47">
        <v>3</v>
      </c>
      <c r="H16" s="14">
        <v>2.3000000000000001E-4</v>
      </c>
      <c r="I16" s="15">
        <v>3</v>
      </c>
      <c r="J16" s="17">
        <v>167.46</v>
      </c>
      <c r="K16" s="15">
        <v>2.5700000000000001E-2</v>
      </c>
      <c r="L16" s="15">
        <v>38.82</v>
      </c>
      <c r="M16" s="16" t="s">
        <v>0</v>
      </c>
    </row>
    <row r="17" spans="3:13" x14ac:dyDescent="0.35">
      <c r="C17" s="31">
        <v>5</v>
      </c>
      <c r="D17" s="32">
        <v>2.4000000000000001E-4</v>
      </c>
      <c r="E17" s="32">
        <v>2.7999999999999998E-4</v>
      </c>
      <c r="F17" s="32">
        <v>3.4000000000000002E-4</v>
      </c>
      <c r="G17" s="47">
        <v>16</v>
      </c>
      <c r="H17" s="14">
        <v>2.9999999999999997E-4</v>
      </c>
      <c r="I17" s="15">
        <v>7</v>
      </c>
      <c r="J17" s="17">
        <v>275.58999999999997</v>
      </c>
      <c r="K17" s="15">
        <v>4.5600000000000002E-2</v>
      </c>
      <c r="L17" s="15">
        <v>55.02</v>
      </c>
      <c r="M17" s="16" t="s">
        <v>0</v>
      </c>
    </row>
    <row r="18" spans="3:13" x14ac:dyDescent="0.35">
      <c r="C18" s="31">
        <v>6</v>
      </c>
      <c r="D18" s="32">
        <v>3.4000000000000002E-4</v>
      </c>
      <c r="E18" s="32">
        <v>4.0000000000000002E-4</v>
      </c>
      <c r="F18" s="32">
        <v>4.8000000000000001E-4</v>
      </c>
      <c r="G18" s="47">
        <v>16</v>
      </c>
      <c r="H18" s="14">
        <v>4.0999999999999999E-4</v>
      </c>
      <c r="I18" s="15">
        <v>12</v>
      </c>
      <c r="J18" s="17">
        <v>643.20000000000005</v>
      </c>
      <c r="K18" s="15">
        <v>0.1116</v>
      </c>
      <c r="L18" s="15">
        <v>109.07</v>
      </c>
      <c r="M18" s="16" t="s">
        <v>0</v>
      </c>
    </row>
    <row r="19" spans="3:13" x14ac:dyDescent="0.35">
      <c r="C19" s="31">
        <v>7</v>
      </c>
      <c r="D19" s="32">
        <v>4.8000000000000001E-4</v>
      </c>
      <c r="E19" s="32">
        <v>5.6999999999999998E-4</v>
      </c>
      <c r="F19" s="32">
        <v>6.7000000000000002E-4</v>
      </c>
      <c r="G19" s="47">
        <v>16</v>
      </c>
      <c r="H19" s="14">
        <v>5.5999999999999995E-4</v>
      </c>
      <c r="I19" s="15">
        <v>9</v>
      </c>
      <c r="J19" s="17">
        <v>236.72</v>
      </c>
      <c r="K19" s="15">
        <v>8.4199999999999997E-2</v>
      </c>
      <c r="L19" s="15">
        <v>77.23</v>
      </c>
      <c r="M19" s="16" t="s">
        <v>0</v>
      </c>
    </row>
    <row r="20" spans="3:13" x14ac:dyDescent="0.35">
      <c r="C20" s="31">
        <v>8</v>
      </c>
      <c r="D20" s="32">
        <v>6.7000000000000002E-4</v>
      </c>
      <c r="E20" s="32">
        <v>8.0000000000000004E-4</v>
      </c>
      <c r="F20" s="32">
        <v>9.5E-4</v>
      </c>
      <c r="G20" s="47">
        <v>15</v>
      </c>
      <c r="H20" s="14">
        <v>8.0999999999999996E-4</v>
      </c>
      <c r="I20" s="15">
        <v>10</v>
      </c>
      <c r="J20" s="17">
        <v>288.48</v>
      </c>
      <c r="K20" s="15">
        <v>0.1497</v>
      </c>
      <c r="L20" s="15">
        <v>101.1</v>
      </c>
      <c r="M20" s="16" t="s">
        <v>0</v>
      </c>
    </row>
    <row r="21" spans="3:13" x14ac:dyDescent="0.35">
      <c r="C21" s="31">
        <v>9</v>
      </c>
      <c r="D21" s="32">
        <v>9.5E-4</v>
      </c>
      <c r="E21" s="32">
        <v>1.1299999999999999E-3</v>
      </c>
      <c r="F21" s="32">
        <v>1.3500000000000001E-3</v>
      </c>
      <c r="G21" s="47">
        <v>10</v>
      </c>
      <c r="H21" s="14">
        <v>1.1199999999999999E-3</v>
      </c>
      <c r="I21" s="15">
        <v>9</v>
      </c>
      <c r="J21" s="17">
        <v>216.03</v>
      </c>
      <c r="K21" s="15">
        <v>0.1333</v>
      </c>
      <c r="L21" s="15">
        <v>80.25</v>
      </c>
      <c r="M21" s="16" t="s">
        <v>0</v>
      </c>
    </row>
    <row r="22" spans="3:13" x14ac:dyDescent="0.35">
      <c r="C22" s="31">
        <v>10</v>
      </c>
      <c r="D22" s="32">
        <v>1.3500000000000001E-3</v>
      </c>
      <c r="E22" s="32">
        <v>1.6000000000000001E-3</v>
      </c>
      <c r="F22" s="32">
        <v>1.9E-3</v>
      </c>
      <c r="G22" s="47">
        <v>15</v>
      </c>
      <c r="H22" s="14">
        <v>1.5299999999999999E-3</v>
      </c>
      <c r="I22" s="15">
        <v>13</v>
      </c>
      <c r="J22" s="17">
        <v>672.11</v>
      </c>
      <c r="K22" s="15">
        <v>0.38369999999999999</v>
      </c>
      <c r="L22" s="15">
        <v>254.57</v>
      </c>
      <c r="M22" s="16" t="s">
        <v>3</v>
      </c>
    </row>
    <row r="23" spans="3:13" x14ac:dyDescent="0.35">
      <c r="C23" s="31">
        <v>11</v>
      </c>
      <c r="D23" s="32">
        <v>1.9E-3</v>
      </c>
      <c r="E23" s="32">
        <v>2.2599999999999999E-3</v>
      </c>
      <c r="F23" s="32">
        <v>2.6900000000000001E-3</v>
      </c>
      <c r="G23" s="47">
        <v>9</v>
      </c>
      <c r="H23" s="14">
        <v>2.2699999999999999E-3</v>
      </c>
      <c r="I23" s="15">
        <v>4</v>
      </c>
      <c r="J23" s="17">
        <v>92.25</v>
      </c>
      <c r="K23" s="15">
        <v>0.10249999999999999</v>
      </c>
      <c r="L23" s="15">
        <v>67.099999999999994</v>
      </c>
      <c r="M23" s="16" t="s">
        <v>3</v>
      </c>
    </row>
    <row r="24" spans="3:13" x14ac:dyDescent="0.35">
      <c r="C24" s="31">
        <v>12</v>
      </c>
      <c r="D24" s="32">
        <v>2.6900000000000001E-3</v>
      </c>
      <c r="E24" s="32">
        <v>3.2000000000000002E-3</v>
      </c>
      <c r="F24" s="32">
        <v>3.81E-3</v>
      </c>
      <c r="G24" s="47">
        <v>5</v>
      </c>
      <c r="H24" s="14">
        <v>3.2299999999999998E-3</v>
      </c>
      <c r="I24" s="15">
        <v>5</v>
      </c>
      <c r="J24" s="17">
        <v>8.48</v>
      </c>
      <c r="K24" s="15">
        <v>7.1999999999999998E-3</v>
      </c>
      <c r="L24" s="15">
        <v>2.62</v>
      </c>
      <c r="M24" s="16" t="s">
        <v>3</v>
      </c>
    </row>
    <row r="25" spans="3:13" x14ac:dyDescent="0.35">
      <c r="C25" s="31">
        <v>13</v>
      </c>
      <c r="D25" s="32">
        <v>3.81E-3</v>
      </c>
      <c r="E25" s="32">
        <v>4.5300000000000002E-3</v>
      </c>
      <c r="F25" s="32">
        <v>5.3800000000000002E-3</v>
      </c>
      <c r="G25" s="47">
        <v>4</v>
      </c>
      <c r="H25" s="14">
        <v>4.7699999999999999E-3</v>
      </c>
      <c r="I25" s="15">
        <v>6</v>
      </c>
      <c r="J25" s="17">
        <v>91.02</v>
      </c>
      <c r="K25" s="15">
        <v>0.1641</v>
      </c>
      <c r="L25" s="15">
        <v>72.87</v>
      </c>
      <c r="M25" s="16" t="s">
        <v>3</v>
      </c>
    </row>
    <row r="26" spans="3:13" x14ac:dyDescent="0.35">
      <c r="C26" s="31">
        <v>14</v>
      </c>
      <c r="D26" s="32">
        <v>5.3800000000000002E-3</v>
      </c>
      <c r="E26" s="32">
        <v>6.4000000000000003E-3</v>
      </c>
      <c r="F26" s="32">
        <v>7.6099999999999996E-3</v>
      </c>
      <c r="G26" s="47">
        <v>7</v>
      </c>
      <c r="H26" s="14">
        <v>6.4400000000000004E-3</v>
      </c>
      <c r="I26" s="15">
        <v>7</v>
      </c>
      <c r="J26" s="17">
        <v>116.1</v>
      </c>
      <c r="K26" s="15">
        <v>0.2482</v>
      </c>
      <c r="L26" s="15">
        <v>95.13</v>
      </c>
      <c r="M26" s="16" t="s">
        <v>3</v>
      </c>
    </row>
    <row r="27" spans="3:13" x14ac:dyDescent="0.35">
      <c r="C27" s="31">
        <v>15</v>
      </c>
      <c r="D27" s="32">
        <v>7.6099999999999996E-3</v>
      </c>
      <c r="E27" s="32">
        <v>9.0500000000000008E-3</v>
      </c>
      <c r="F27" s="32">
        <v>1.076E-2</v>
      </c>
      <c r="G27" s="47">
        <v>12</v>
      </c>
      <c r="H27" s="14">
        <v>9.0699999999999999E-3</v>
      </c>
      <c r="I27" s="15">
        <v>8</v>
      </c>
      <c r="J27" s="17">
        <v>32.17</v>
      </c>
      <c r="K27" s="15">
        <v>0.11849999999999999</v>
      </c>
      <c r="L27" s="15">
        <v>30.39</v>
      </c>
      <c r="M27" s="16" t="s">
        <v>3</v>
      </c>
    </row>
    <row r="28" spans="3:13" x14ac:dyDescent="0.35">
      <c r="C28" s="31">
        <v>16</v>
      </c>
      <c r="D28" s="32">
        <v>1.076E-2</v>
      </c>
      <c r="E28" s="32">
        <v>1.2800000000000001E-2</v>
      </c>
      <c r="F28" s="32">
        <v>1.5219999999999999E-2</v>
      </c>
      <c r="G28" s="47">
        <v>7</v>
      </c>
      <c r="H28" s="14">
        <v>1.2359999999999999E-2</v>
      </c>
      <c r="I28" s="15">
        <v>6</v>
      </c>
      <c r="J28" s="17">
        <v>38.630000000000003</v>
      </c>
      <c r="K28" s="15">
        <v>0.22239999999999999</v>
      </c>
      <c r="L28" s="15">
        <v>48.07</v>
      </c>
      <c r="M28" s="16" t="s">
        <v>4</v>
      </c>
    </row>
    <row r="29" spans="3:13" x14ac:dyDescent="0.35">
      <c r="C29" s="31">
        <v>17</v>
      </c>
      <c r="D29" s="32">
        <v>1.5219999999999999E-2</v>
      </c>
      <c r="E29" s="32">
        <v>1.8100000000000002E-2</v>
      </c>
      <c r="F29" s="32">
        <v>2.1530000000000001E-2</v>
      </c>
      <c r="G29" s="47">
        <v>12</v>
      </c>
      <c r="H29" s="14">
        <v>1.6240000000000001E-2</v>
      </c>
      <c r="I29" s="15">
        <v>7</v>
      </c>
      <c r="J29" s="17">
        <v>89.85</v>
      </c>
      <c r="K29" s="15">
        <v>0.45660000000000001</v>
      </c>
      <c r="L29" s="15">
        <v>94.43</v>
      </c>
      <c r="M29" s="16" t="s">
        <v>4</v>
      </c>
    </row>
    <row r="30" spans="3:13" x14ac:dyDescent="0.35">
      <c r="C30" s="31">
        <v>18</v>
      </c>
      <c r="D30" s="32">
        <v>2.1530000000000001E-2</v>
      </c>
      <c r="E30" s="32">
        <v>2.5600000000000001E-2</v>
      </c>
      <c r="F30" s="32">
        <v>3.0439999999999998E-2</v>
      </c>
      <c r="G30" s="47">
        <v>7</v>
      </c>
      <c r="H30" s="14">
        <v>2.6210000000000001E-2</v>
      </c>
      <c r="I30" s="15">
        <v>12</v>
      </c>
      <c r="J30" s="17">
        <v>29.93</v>
      </c>
      <c r="K30" s="15">
        <v>0.27460000000000001</v>
      </c>
      <c r="L30" s="15">
        <v>41.46</v>
      </c>
      <c r="M30" s="16" t="s">
        <v>4</v>
      </c>
    </row>
    <row r="31" spans="3:13" x14ac:dyDescent="0.35">
      <c r="C31" s="31">
        <v>19</v>
      </c>
      <c r="D31" s="32">
        <v>3.0439999999999998E-2</v>
      </c>
      <c r="E31" s="32">
        <v>3.6200000000000003E-2</v>
      </c>
      <c r="F31" s="32">
        <v>4.3049999999999998E-2</v>
      </c>
      <c r="G31" s="47">
        <v>7</v>
      </c>
      <c r="H31" s="14">
        <v>3.6360000000000003E-2</v>
      </c>
      <c r="I31" s="15">
        <v>12</v>
      </c>
      <c r="J31" s="15">
        <v>49.17</v>
      </c>
      <c r="K31" s="15">
        <v>0.60219999999999996</v>
      </c>
      <c r="L31" s="15">
        <v>83.93</v>
      </c>
      <c r="M31" s="16" t="s">
        <v>4</v>
      </c>
    </row>
    <row r="32" spans="3:13" x14ac:dyDescent="0.35">
      <c r="C32" s="31">
        <v>20</v>
      </c>
      <c r="D32" s="32">
        <v>4.3049999999999998E-2</v>
      </c>
      <c r="E32" s="32">
        <v>5.1200000000000002E-2</v>
      </c>
      <c r="F32" s="32">
        <v>6.089E-2</v>
      </c>
      <c r="G32" s="47">
        <v>6</v>
      </c>
      <c r="H32" s="14">
        <v>5.0999999999999997E-2</v>
      </c>
      <c r="I32" s="15">
        <v>10</v>
      </c>
      <c r="J32" s="15">
        <v>17.739999999999998</v>
      </c>
      <c r="K32" s="15">
        <v>0.2959</v>
      </c>
      <c r="L32" s="15">
        <v>32.299999999999997</v>
      </c>
      <c r="M32" s="16" t="s">
        <v>1</v>
      </c>
    </row>
    <row r="33" spans="3:13" x14ac:dyDescent="0.35">
      <c r="C33" s="31">
        <v>21</v>
      </c>
      <c r="D33" s="32">
        <v>6.089E-2</v>
      </c>
      <c r="E33" s="32">
        <v>7.2410000000000002E-2</v>
      </c>
      <c r="F33" s="32">
        <v>8.6110000000000006E-2</v>
      </c>
      <c r="G33" s="47">
        <v>1</v>
      </c>
      <c r="H33" s="14">
        <v>7.7439999999999995E-2</v>
      </c>
      <c r="I33" s="15">
        <v>8</v>
      </c>
      <c r="J33" s="15">
        <v>18.100000000000001</v>
      </c>
      <c r="K33" s="15">
        <v>0.46179999999999999</v>
      </c>
      <c r="L33" s="15">
        <v>36.090000000000003</v>
      </c>
      <c r="M33" s="16" t="s">
        <v>1</v>
      </c>
    </row>
    <row r="34" spans="3:13" x14ac:dyDescent="0.35">
      <c r="C34" s="31">
        <v>22</v>
      </c>
      <c r="D34" s="32">
        <v>8.6110000000000006E-2</v>
      </c>
      <c r="E34" s="32">
        <v>0.1024</v>
      </c>
      <c r="F34" s="32">
        <v>0.12177</v>
      </c>
      <c r="G34" s="44"/>
      <c r="H34" s="14">
        <v>0.12003</v>
      </c>
      <c r="I34" s="15">
        <v>1</v>
      </c>
      <c r="J34" s="15">
        <v>1.83</v>
      </c>
      <c r="K34" s="15">
        <v>6.6299999999999998E-2</v>
      </c>
      <c r="L34" s="15">
        <v>4.32</v>
      </c>
      <c r="M34" s="16" t="s">
        <v>1</v>
      </c>
    </row>
    <row r="35" spans="3:13" x14ac:dyDescent="0.35">
      <c r="C35" s="31">
        <v>23</v>
      </c>
      <c r="D35" s="32">
        <v>0.12177</v>
      </c>
      <c r="E35" s="32">
        <v>0.14482</v>
      </c>
      <c r="F35" s="32">
        <v>0.17222000000000001</v>
      </c>
      <c r="G35" s="44"/>
      <c r="H35" s="14" t="s">
        <v>8</v>
      </c>
      <c r="I35" s="15">
        <v>0</v>
      </c>
      <c r="J35" s="15">
        <v>0</v>
      </c>
      <c r="K35" s="15">
        <v>0</v>
      </c>
      <c r="L35" s="15">
        <v>0</v>
      </c>
      <c r="M35" s="16" t="s">
        <v>1</v>
      </c>
    </row>
    <row r="36" spans="3:13" x14ac:dyDescent="0.35">
      <c r="C36" s="31">
        <v>24</v>
      </c>
      <c r="D36" s="32">
        <v>0.17222000000000001</v>
      </c>
      <c r="E36" s="32">
        <v>0.20480000000000001</v>
      </c>
      <c r="F36" s="32">
        <v>0.24354999999999999</v>
      </c>
      <c r="G36" s="47">
        <v>1</v>
      </c>
      <c r="H36" s="14" t="s">
        <v>8</v>
      </c>
      <c r="I36" s="15">
        <v>0</v>
      </c>
      <c r="J36" s="15">
        <v>0</v>
      </c>
      <c r="K36" s="15">
        <v>0</v>
      </c>
      <c r="L36" s="15">
        <v>0</v>
      </c>
      <c r="M36" s="16" t="s">
        <v>1</v>
      </c>
    </row>
    <row r="37" spans="3:13" x14ac:dyDescent="0.35">
      <c r="C37" s="33">
        <v>25</v>
      </c>
      <c r="D37" s="34">
        <v>0.24354999999999999</v>
      </c>
      <c r="E37" s="34">
        <v>0.28963</v>
      </c>
      <c r="F37" s="34">
        <v>0.34443000000000001</v>
      </c>
      <c r="G37" s="45"/>
      <c r="H37" s="18">
        <v>0.33843000000000001</v>
      </c>
      <c r="I37" s="19">
        <v>1</v>
      </c>
      <c r="J37" s="19">
        <v>7.0000000000000007E-2</v>
      </c>
      <c r="K37" s="19">
        <v>6.4999999999999997E-3</v>
      </c>
      <c r="L37" s="19">
        <v>0.17</v>
      </c>
      <c r="M37" s="20" t="s">
        <v>1</v>
      </c>
    </row>
    <row r="38" spans="3:13" x14ac:dyDescent="0.35">
      <c r="C38" s="33">
        <v>26</v>
      </c>
      <c r="D38" s="34">
        <v>0.34443000000000001</v>
      </c>
      <c r="E38" s="34">
        <v>0.40960000000000002</v>
      </c>
      <c r="F38" s="34">
        <v>0.99990000000000001</v>
      </c>
      <c r="G38" s="45"/>
      <c r="H38" s="19" t="s">
        <v>8</v>
      </c>
      <c r="I38" s="19">
        <v>0</v>
      </c>
      <c r="J38" s="19">
        <v>0</v>
      </c>
      <c r="K38" s="19">
        <v>0</v>
      </c>
      <c r="L38" s="19">
        <v>0</v>
      </c>
      <c r="M38" s="20" t="s">
        <v>1</v>
      </c>
    </row>
    <row r="39" spans="3:13" x14ac:dyDescent="0.35">
      <c r="C39" s="33">
        <v>27</v>
      </c>
      <c r="D39" s="34">
        <v>1</v>
      </c>
      <c r="E39" s="34">
        <v>1</v>
      </c>
      <c r="F39" s="34">
        <v>1</v>
      </c>
      <c r="G39" s="45"/>
      <c r="H39" s="27"/>
      <c r="I39" s="27"/>
      <c r="J39" s="27"/>
      <c r="K39" s="27"/>
      <c r="L39" s="27"/>
      <c r="M39" s="2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swaps_matrix</vt:lpstr>
      <vt:lpstr>mgs_mapping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Frolov, Dmitry</dc:creator>
  <cp:lastModifiedBy>Frolov, Dmitry</cp:lastModifiedBy>
  <dcterms:created xsi:type="dcterms:W3CDTF">2015-06-05T18:17:20Z</dcterms:created>
  <dcterms:modified xsi:type="dcterms:W3CDTF">2022-07-06T12:39:44Z</dcterms:modified>
</cp:coreProperties>
</file>