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mp\HWVal\HololensET\CaliManager\documents\"/>
    </mc:Choice>
  </mc:AlternateContent>
  <xr:revisionPtr revIDLastSave="0" documentId="8_{1A1A4F79-3883-473B-ABBB-410D64BF993D}" xr6:coauthVersionLast="43" xr6:coauthVersionMax="43" xr10:uidLastSave="{00000000-0000-0000-0000-000000000000}"/>
  <bookViews>
    <workbookView xWindow="-195" yWindow="-195" windowWidth="51990" windowHeight="21390" xr2:uid="{90FD602B-EB25-4E96-B7D2-F468B123C2E3}"/>
  </bookViews>
  <sheets>
    <sheet name="Sheet1" sheetId="1" r:id="rId1"/>
  </sheets>
  <definedNames>
    <definedName name="solver_adj" localSheetId="0" hidden="1">Sheet1!$Z$17:$Z$36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Sheet1!$H$5</definedName>
    <definedName name="solver_lhs2" localSheetId="0" hidden="1">Sheet1!$H$5</definedName>
    <definedName name="solver_lhs3" localSheetId="0" hidden="1">Sheet1!$H$5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Sheet1!$W$39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Sheet1!$C$5</definedName>
    <definedName name="solver_rhs2" localSheetId="0" hidden="1">Sheet1!$C$5</definedName>
    <definedName name="solver_rhs3" localSheetId="0" hidden="1">Sheet1!$C$5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5" i="1" l="1"/>
  <c r="AC34" i="1"/>
  <c r="AC31" i="1"/>
  <c r="AC30" i="1"/>
  <c r="AC27" i="1"/>
  <c r="AC26" i="1"/>
  <c r="AC23" i="1"/>
  <c r="AC22" i="1"/>
  <c r="R35" i="1"/>
  <c r="S35" i="1"/>
  <c r="T35" i="1"/>
  <c r="T34" i="1"/>
  <c r="S34" i="1"/>
  <c r="R34" i="1"/>
  <c r="N31" i="1"/>
  <c r="O31" i="1"/>
  <c r="P31" i="1"/>
  <c r="P30" i="1"/>
  <c r="O30" i="1"/>
  <c r="N30" i="1"/>
  <c r="J27" i="1"/>
  <c r="K27" i="1"/>
  <c r="L27" i="1"/>
  <c r="L26" i="1"/>
  <c r="K26" i="1"/>
  <c r="J26" i="1"/>
  <c r="T36" i="1"/>
  <c r="S36" i="1"/>
  <c r="T33" i="1"/>
  <c r="T32" i="1"/>
  <c r="S32" i="1"/>
  <c r="P33" i="1"/>
  <c r="P32" i="1"/>
  <c r="O32" i="1"/>
  <c r="P29" i="1"/>
  <c r="L29" i="1"/>
  <c r="P28" i="1"/>
  <c r="L28" i="1"/>
  <c r="O28" i="1"/>
  <c r="K28" i="1"/>
  <c r="K24" i="1"/>
  <c r="L24" i="1"/>
  <c r="L25" i="1"/>
  <c r="H25" i="1"/>
  <c r="H24" i="1"/>
  <c r="G24" i="1"/>
  <c r="F23" i="1"/>
  <c r="G23" i="1"/>
  <c r="H23" i="1"/>
  <c r="H22" i="1"/>
  <c r="G22" i="1"/>
  <c r="F22" i="1"/>
  <c r="H21" i="1"/>
  <c r="D21" i="1"/>
  <c r="D20" i="1"/>
  <c r="C20" i="1"/>
  <c r="H20" i="1"/>
  <c r="G20" i="1"/>
  <c r="F20" i="1"/>
  <c r="AC19" i="1"/>
  <c r="AC18" i="1"/>
  <c r="B19" i="1"/>
  <c r="C19" i="1"/>
  <c r="D19" i="1"/>
  <c r="D18" i="1"/>
  <c r="C18" i="1"/>
  <c r="B18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M3" i="1"/>
  <c r="L3" i="1"/>
  <c r="K3" i="1"/>
  <c r="J3" i="1"/>
  <c r="I3" i="1"/>
  <c r="H3" i="1"/>
  <c r="W17" i="1" l="1" a="1"/>
  <c r="W17" i="1" s="1"/>
  <c r="W31" i="1" l="1"/>
  <c r="W28" i="1"/>
  <c r="W30" i="1"/>
  <c r="W23" i="1"/>
  <c r="W27" i="1"/>
  <c r="W32" i="1"/>
  <c r="W20" i="1"/>
  <c r="W18" i="1"/>
  <c r="W21" i="1"/>
  <c r="W35" i="1"/>
  <c r="W25" i="1"/>
  <c r="W26" i="1"/>
  <c r="W29" i="1"/>
  <c r="W33" i="1"/>
  <c r="W34" i="1"/>
  <c r="W22" i="1"/>
  <c r="W19" i="1"/>
  <c r="W36" i="1"/>
  <c r="W24" i="1"/>
  <c r="W39" i="1" l="1"/>
</calcChain>
</file>

<file path=xl/sharedStrings.xml><?xml version="1.0" encoding="utf-8"?>
<sst xmlns="http://schemas.openxmlformats.org/spreadsheetml/2006/main" count="63" uniqueCount="43">
  <si>
    <t>x</t>
  </si>
  <si>
    <t>y</t>
  </si>
  <si>
    <t>Control Points</t>
  </si>
  <si>
    <t>Equations</t>
  </si>
  <si>
    <t>a</t>
  </si>
  <si>
    <t>b</t>
  </si>
  <si>
    <t>c</t>
  </si>
  <si>
    <t>d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</si>
  <si>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</si>
  <si>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</si>
  <si>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</si>
  <si>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</si>
  <si>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t>i</t>
  </si>
  <si>
    <r>
      <t>F''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</si>
  <si>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F''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</si>
  <si>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t>Matrix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</si>
  <si>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</si>
  <si>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</si>
  <si>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</si>
  <si>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</si>
  <si>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</si>
  <si>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</si>
  <si>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</si>
  <si>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</si>
  <si>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</si>
  <si>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</si>
  <si>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</si>
  <si>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</si>
  <si>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</si>
  <si>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</si>
  <si>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</si>
  <si>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</si>
  <si>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</si>
  <si>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</si>
  <si>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</si>
  <si>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</si>
  <si>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*</t>
  </si>
  <si>
    <t>=</t>
  </si>
  <si>
    <t>End slope</t>
  </si>
  <si>
    <t>Beginning Slope</t>
  </si>
  <si>
    <t>Temp</t>
  </si>
  <si>
    <t>Vars</t>
  </si>
  <si>
    <t>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</si>
</sst>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-10</c:v>
                </c:pt>
                <c:pt idx="1">
                  <c:v>-5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44</c:v>
                </c:pt>
                <c:pt idx="1">
                  <c:v>10</c:v>
                </c:pt>
                <c:pt idx="2">
                  <c:v>1</c:v>
                </c:pt>
                <c:pt idx="3">
                  <c:v>47</c:v>
                </c:pt>
                <c:pt idx="4">
                  <c:v>8</c:v>
                </c:pt>
                <c:pt idx="5">
                  <c:v>-31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9-420C-B0BB-25094EEC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813888"/>
        <c:axId val="645815528"/>
      </c:scatterChart>
      <c:valAx>
        <c:axId val="6458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15528"/>
        <c:crosses val="autoZero"/>
        <c:crossBetween val="midCat"/>
      </c:valAx>
      <c:valAx>
        <c:axId val="64581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1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0</xdr:row>
      <xdr:rowOff>28575</xdr:rowOff>
    </xdr:from>
    <xdr:to>
      <xdr:col>21</xdr:col>
      <xdr:colOff>285750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1631C1-315F-4492-A4E0-24518A4B8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77BB-2BBD-4B37-8311-5230B1B75B69}">
  <dimension ref="A1:AD41"/>
  <sheetViews>
    <sheetView tabSelected="1" workbookViewId="0">
      <selection activeCell="AL33" sqref="AL33"/>
    </sheetView>
  </sheetViews>
  <sheetFormatPr defaultRowHeight="15" x14ac:dyDescent="0.25"/>
  <sheetData>
    <row r="1" spans="1:29" x14ac:dyDescent="0.25">
      <c r="B1" t="s">
        <v>2</v>
      </c>
      <c r="D1" t="s">
        <v>3</v>
      </c>
    </row>
    <row r="2" spans="1:29" ht="18" x14ac:dyDescent="0.35">
      <c r="A2" t="s">
        <v>12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</row>
    <row r="3" spans="1:29" x14ac:dyDescent="0.25">
      <c r="A3">
        <v>0</v>
      </c>
      <c r="B3">
        <v>-10</v>
      </c>
      <c r="C3">
        <v>44</v>
      </c>
      <c r="D3">
        <v>1</v>
      </c>
      <c r="E3">
        <v>2</v>
      </c>
      <c r="F3">
        <v>3</v>
      </c>
      <c r="G3">
        <v>4</v>
      </c>
      <c r="H3">
        <f>D3+E3*B3+F3*B3^2+G3*B3^2</f>
        <v>681</v>
      </c>
      <c r="I3">
        <f>D3+E3*B4+F3*B4^2+G3*B4^2</f>
        <v>166</v>
      </c>
      <c r="J3">
        <f>E3+2*F3*B4+3*G3*B4^2</f>
        <v>272</v>
      </c>
      <c r="K3">
        <f>E4+2*F4*B4+3*G4*B4^2</f>
        <v>272</v>
      </c>
      <c r="L3">
        <f>2*F3*B4+6*G3*B4</f>
        <v>-150</v>
      </c>
      <c r="M3">
        <f>2*F4*B4+6*G4*B4</f>
        <v>-150</v>
      </c>
    </row>
    <row r="4" spans="1:29" x14ac:dyDescent="0.25">
      <c r="A4">
        <v>1</v>
      </c>
      <c r="B4">
        <v>-5</v>
      </c>
      <c r="C4">
        <v>10</v>
      </c>
      <c r="D4">
        <v>1</v>
      </c>
      <c r="E4">
        <v>2</v>
      </c>
      <c r="F4">
        <v>3</v>
      </c>
      <c r="G4">
        <v>4</v>
      </c>
      <c r="H4">
        <f t="shared" ref="H4:H8" si="0">D4+E4*B4+F4*B4^2+G4*B4^2</f>
        <v>166</v>
      </c>
      <c r="I4">
        <f t="shared" ref="I4:I8" si="1">D4+E4*B5+F4*B5^2+G4*B5^2</f>
        <v>186</v>
      </c>
      <c r="J4">
        <f t="shared" ref="J4:J8" si="2">E4+2*F4*B5+3*G4*B5^2</f>
        <v>332</v>
      </c>
      <c r="K4">
        <f t="shared" ref="K4:K8" si="3">E5+2*F5*B5+3*G5*B5^2</f>
        <v>332</v>
      </c>
      <c r="L4">
        <f t="shared" ref="L4:L8" si="4">2*F4*B5+6*G4*B5</f>
        <v>150</v>
      </c>
      <c r="M4">
        <f t="shared" ref="M4:M8" si="5">2*F5*B5+6*G5*B5</f>
        <v>150</v>
      </c>
    </row>
    <row r="5" spans="1:29" x14ac:dyDescent="0.25">
      <c r="A5">
        <v>2</v>
      </c>
      <c r="B5">
        <v>5</v>
      </c>
      <c r="C5">
        <v>1</v>
      </c>
      <c r="D5">
        <v>1</v>
      </c>
      <c r="E5">
        <v>2</v>
      </c>
      <c r="F5">
        <v>3</v>
      </c>
      <c r="G5">
        <v>4</v>
      </c>
      <c r="H5">
        <f t="shared" si="0"/>
        <v>186</v>
      </c>
      <c r="I5">
        <f t="shared" si="1"/>
        <v>721</v>
      </c>
      <c r="J5">
        <f t="shared" si="2"/>
        <v>1262</v>
      </c>
      <c r="K5">
        <f t="shared" si="3"/>
        <v>1262</v>
      </c>
      <c r="L5">
        <f t="shared" si="4"/>
        <v>300</v>
      </c>
      <c r="M5">
        <f t="shared" si="5"/>
        <v>300</v>
      </c>
    </row>
    <row r="6" spans="1:29" x14ac:dyDescent="0.25">
      <c r="A6">
        <v>3</v>
      </c>
      <c r="B6">
        <v>10</v>
      </c>
      <c r="C6">
        <v>47</v>
      </c>
      <c r="D6">
        <v>1</v>
      </c>
      <c r="E6">
        <v>2</v>
      </c>
      <c r="F6">
        <v>3</v>
      </c>
      <c r="G6">
        <v>4</v>
      </c>
      <c r="H6">
        <f t="shared" si="0"/>
        <v>721</v>
      </c>
      <c r="I6">
        <f t="shared" si="1"/>
        <v>1606</v>
      </c>
      <c r="J6">
        <f t="shared" si="2"/>
        <v>2792</v>
      </c>
      <c r="K6">
        <f t="shared" si="3"/>
        <v>2792</v>
      </c>
      <c r="L6">
        <f t="shared" si="4"/>
        <v>450</v>
      </c>
      <c r="M6">
        <f t="shared" si="5"/>
        <v>450</v>
      </c>
    </row>
    <row r="7" spans="1:29" x14ac:dyDescent="0.25">
      <c r="A7">
        <v>4</v>
      </c>
      <c r="B7">
        <v>15</v>
      </c>
      <c r="C7">
        <v>8</v>
      </c>
      <c r="D7">
        <v>1</v>
      </c>
      <c r="E7">
        <v>2</v>
      </c>
      <c r="F7">
        <v>3</v>
      </c>
      <c r="G7">
        <v>4</v>
      </c>
      <c r="H7">
        <f t="shared" si="0"/>
        <v>1606</v>
      </c>
      <c r="I7">
        <f t="shared" si="1"/>
        <v>4426</v>
      </c>
      <c r="J7">
        <f t="shared" si="2"/>
        <v>7652</v>
      </c>
      <c r="K7">
        <f t="shared" si="3"/>
        <v>7652</v>
      </c>
      <c r="L7">
        <f t="shared" si="4"/>
        <v>750</v>
      </c>
      <c r="M7">
        <f t="shared" si="5"/>
        <v>750</v>
      </c>
    </row>
    <row r="8" spans="1:29" x14ac:dyDescent="0.25">
      <c r="A8">
        <v>5</v>
      </c>
      <c r="B8">
        <v>25</v>
      </c>
      <c r="C8">
        <v>-31</v>
      </c>
      <c r="D8">
        <v>1</v>
      </c>
      <c r="E8">
        <v>2</v>
      </c>
      <c r="F8">
        <v>3</v>
      </c>
      <c r="G8">
        <v>4</v>
      </c>
      <c r="H8">
        <f t="shared" si="0"/>
        <v>4426</v>
      </c>
      <c r="I8">
        <f t="shared" si="1"/>
        <v>1</v>
      </c>
      <c r="J8">
        <f t="shared" si="2"/>
        <v>2</v>
      </c>
      <c r="K8">
        <f t="shared" si="3"/>
        <v>0</v>
      </c>
      <c r="L8">
        <f t="shared" si="4"/>
        <v>0</v>
      </c>
      <c r="M8">
        <f t="shared" si="5"/>
        <v>0</v>
      </c>
    </row>
    <row r="15" spans="1:29" x14ac:dyDescent="0.25">
      <c r="B15" t="s">
        <v>15</v>
      </c>
    </row>
    <row r="16" spans="1:29" ht="15.75" thickBot="1" x14ac:dyDescent="0.3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W16" t="s">
        <v>40</v>
      </c>
      <c r="Z16" t="s">
        <v>41</v>
      </c>
      <c r="AC16" t="s">
        <v>42</v>
      </c>
    </row>
    <row r="17" spans="1:30" x14ac:dyDescent="0.25">
      <c r="A17" s="4">
        <v>0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  <c r="U17" s="2"/>
      <c r="V17" s="2"/>
      <c r="W17" s="17">
        <f t="array" ref="W17:W36">MMULT(A17:T36,Z17:Z36)</f>
        <v>0</v>
      </c>
      <c r="X17" s="2"/>
      <c r="Z17" s="13">
        <v>0</v>
      </c>
      <c r="AA17" t="s">
        <v>16</v>
      </c>
      <c r="AC17" s="13">
        <v>0</v>
      </c>
      <c r="AD17" t="s">
        <v>39</v>
      </c>
    </row>
    <row r="18" spans="1:30" x14ac:dyDescent="0.25">
      <c r="A18" s="7">
        <v>1</v>
      </c>
      <c r="B18" s="2">
        <f>B3</f>
        <v>-10</v>
      </c>
      <c r="C18" s="2">
        <f>B3^2</f>
        <v>100</v>
      </c>
      <c r="D18" s="2">
        <f>B3^3</f>
        <v>-1000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8">
        <v>0</v>
      </c>
      <c r="U18" s="2"/>
      <c r="V18" s="2"/>
      <c r="W18" s="18">
        <v>43.414200768273581</v>
      </c>
      <c r="X18" s="2"/>
      <c r="Z18" s="14">
        <v>0</v>
      </c>
      <c r="AA18" t="s">
        <v>17</v>
      </c>
      <c r="AC18" s="14">
        <f>C3</f>
        <v>44</v>
      </c>
    </row>
    <row r="19" spans="1:30" x14ac:dyDescent="0.25">
      <c r="A19" s="7">
        <v>1</v>
      </c>
      <c r="B19" s="2">
        <f>B4</f>
        <v>-5</v>
      </c>
      <c r="C19" s="2">
        <f>B4^2</f>
        <v>25</v>
      </c>
      <c r="D19" s="2">
        <f>B4^3</f>
        <v>-125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8">
        <v>0</v>
      </c>
      <c r="U19" s="2"/>
      <c r="V19" s="2"/>
      <c r="W19" s="18">
        <v>11.27095579255667</v>
      </c>
      <c r="X19" s="2"/>
      <c r="Z19" s="14">
        <v>0.46753445572179769</v>
      </c>
      <c r="AA19" t="s">
        <v>18</v>
      </c>
      <c r="AC19" s="14">
        <f>C4</f>
        <v>10</v>
      </c>
    </row>
    <row r="20" spans="1:30" x14ac:dyDescent="0.25">
      <c r="A20" s="7">
        <v>0</v>
      </c>
      <c r="B20" s="2">
        <v>1</v>
      </c>
      <c r="C20" s="2">
        <f>2*B4</f>
        <v>-10</v>
      </c>
      <c r="D20" s="2">
        <f>3*B4^2</f>
        <v>75</v>
      </c>
      <c r="E20" s="3">
        <v>0</v>
      </c>
      <c r="F20" s="2">
        <f>-1</f>
        <v>-1</v>
      </c>
      <c r="G20" s="2">
        <f>-2*B4</f>
        <v>10</v>
      </c>
      <c r="H20" s="2">
        <f>-3*B4^2</f>
        <v>-75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8">
        <v>0</v>
      </c>
      <c r="U20" s="2"/>
      <c r="V20" s="2"/>
      <c r="W20" s="18">
        <v>-2.1364557878630421</v>
      </c>
      <c r="X20" s="2"/>
      <c r="Z20" s="14">
        <v>3.3392448039061889E-3</v>
      </c>
      <c r="AA20" t="s">
        <v>19</v>
      </c>
      <c r="AC20" s="14">
        <v>0</v>
      </c>
    </row>
    <row r="21" spans="1:30" x14ac:dyDescent="0.25">
      <c r="A21" s="7">
        <v>0</v>
      </c>
      <c r="B21" s="2">
        <v>0</v>
      </c>
      <c r="C21" s="2">
        <v>2</v>
      </c>
      <c r="D21" s="2">
        <f>6*B4</f>
        <v>-30</v>
      </c>
      <c r="E21" s="3">
        <v>0</v>
      </c>
      <c r="F21" s="3">
        <v>0</v>
      </c>
      <c r="G21" s="3">
        <v>-2</v>
      </c>
      <c r="H21" s="2">
        <f>-6*B4</f>
        <v>30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8">
        <v>0</v>
      </c>
      <c r="U21" s="2"/>
      <c r="V21" s="2"/>
      <c r="W21" s="18">
        <v>0.37720247329154938</v>
      </c>
      <c r="X21" s="2"/>
      <c r="Z21" s="14">
        <v>1.4364050430212685E-9</v>
      </c>
      <c r="AA21" t="s">
        <v>20</v>
      </c>
      <c r="AC21" s="14">
        <v>0</v>
      </c>
    </row>
    <row r="22" spans="1:30" x14ac:dyDescent="0.25">
      <c r="A22" s="7">
        <v>0</v>
      </c>
      <c r="B22" s="3">
        <v>0</v>
      </c>
      <c r="C22" s="2">
        <v>0</v>
      </c>
      <c r="D22" s="3">
        <v>0</v>
      </c>
      <c r="E22" s="2">
        <v>1</v>
      </c>
      <c r="F22" s="2">
        <f>B4</f>
        <v>-5</v>
      </c>
      <c r="G22" s="2">
        <f>B4^2</f>
        <v>25</v>
      </c>
      <c r="H22" s="2">
        <f>B4^3</f>
        <v>-125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8">
        <v>0</v>
      </c>
      <c r="U22" s="2"/>
      <c r="V22" s="2"/>
      <c r="W22" s="18">
        <v>5.7211133713105013</v>
      </c>
      <c r="X22" s="2"/>
      <c r="Z22" s="14">
        <v>6.1112331437552201E-8</v>
      </c>
      <c r="AA22" t="s">
        <v>21</v>
      </c>
      <c r="AC22" s="14">
        <f>C4</f>
        <v>10</v>
      </c>
    </row>
    <row r="23" spans="1:30" x14ac:dyDescent="0.25">
      <c r="A23" s="7">
        <v>0</v>
      </c>
      <c r="B23" s="3">
        <v>0</v>
      </c>
      <c r="C23" s="2">
        <v>0</v>
      </c>
      <c r="D23" s="3">
        <v>0</v>
      </c>
      <c r="E23" s="2">
        <v>1</v>
      </c>
      <c r="F23" s="2">
        <f>B5</f>
        <v>5</v>
      </c>
      <c r="G23" s="2">
        <f>B5^2</f>
        <v>25</v>
      </c>
      <c r="H23" s="2">
        <f>B5^3</f>
        <v>125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8">
        <v>0</v>
      </c>
      <c r="U23" s="2"/>
      <c r="V23" s="2"/>
      <c r="W23" s="18">
        <v>5.721113982433816</v>
      </c>
      <c r="X23" s="2"/>
      <c r="Z23" s="14">
        <v>0.22884454701743015</v>
      </c>
      <c r="AA23" t="s">
        <v>22</v>
      </c>
      <c r="AC23" s="14">
        <f>C5</f>
        <v>1</v>
      </c>
    </row>
    <row r="24" spans="1:30" x14ac:dyDescent="0.25">
      <c r="A24" s="7">
        <v>0</v>
      </c>
      <c r="B24" s="3">
        <v>0</v>
      </c>
      <c r="C24" s="2">
        <v>0</v>
      </c>
      <c r="D24" s="3">
        <v>0</v>
      </c>
      <c r="E24" s="2">
        <v>0</v>
      </c>
      <c r="F24" s="2">
        <v>1</v>
      </c>
      <c r="G24" s="2">
        <f>2*B5</f>
        <v>10</v>
      </c>
      <c r="H24" s="2">
        <f>3*B5^2</f>
        <v>75</v>
      </c>
      <c r="I24" s="2">
        <v>0</v>
      </c>
      <c r="J24" s="2">
        <v>-1</v>
      </c>
      <c r="K24" s="2">
        <f>-2*B5</f>
        <v>-10</v>
      </c>
      <c r="L24" s="2">
        <f>-3*B5^2</f>
        <v>-75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8">
        <v>0</v>
      </c>
      <c r="U24" s="2"/>
      <c r="V24" s="2"/>
      <c r="W24" s="18">
        <v>-1.9412070182422287</v>
      </c>
      <c r="X24" s="2"/>
      <c r="Z24" s="14">
        <v>0</v>
      </c>
      <c r="AA24" t="s">
        <v>23</v>
      </c>
      <c r="AC24" s="14">
        <v>0</v>
      </c>
    </row>
    <row r="25" spans="1:30" x14ac:dyDescent="0.25">
      <c r="A25" s="7">
        <v>0</v>
      </c>
      <c r="B25" s="3">
        <v>0</v>
      </c>
      <c r="C25" s="2">
        <v>0</v>
      </c>
      <c r="D25" s="3">
        <v>0</v>
      </c>
      <c r="E25" s="2">
        <v>0</v>
      </c>
      <c r="F25" s="2">
        <v>0</v>
      </c>
      <c r="G25" s="2">
        <v>2</v>
      </c>
      <c r="H25" s="2">
        <f>6*B5</f>
        <v>30</v>
      </c>
      <c r="I25" s="2">
        <v>0</v>
      </c>
      <c r="J25" s="2">
        <v>0</v>
      </c>
      <c r="K25" s="2">
        <v>-2</v>
      </c>
      <c r="L25" s="2">
        <f>-6*B5</f>
        <v>-30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8">
        <v>0</v>
      </c>
      <c r="U25" s="2"/>
      <c r="V25" s="2"/>
      <c r="W25" s="18">
        <v>-0.43383202063907161</v>
      </c>
      <c r="X25" s="2"/>
      <c r="Z25" s="14">
        <v>0.41676110501878788</v>
      </c>
      <c r="AA25" t="s">
        <v>24</v>
      </c>
      <c r="AC25" s="14">
        <v>0</v>
      </c>
    </row>
    <row r="26" spans="1:30" x14ac:dyDescent="0.25">
      <c r="A26" s="7">
        <v>0</v>
      </c>
      <c r="B26" s="3">
        <v>0</v>
      </c>
      <c r="C26" s="2">
        <v>0</v>
      </c>
      <c r="D26" s="3">
        <v>0</v>
      </c>
      <c r="E26" s="2">
        <v>0</v>
      </c>
      <c r="F26" s="3">
        <v>0</v>
      </c>
      <c r="G26" s="2">
        <v>0</v>
      </c>
      <c r="H26" s="3">
        <v>0</v>
      </c>
      <c r="I26" s="2">
        <v>1</v>
      </c>
      <c r="J26" s="2">
        <f>B5</f>
        <v>5</v>
      </c>
      <c r="K26" s="2">
        <f>B5^2</f>
        <v>25</v>
      </c>
      <c r="L26" s="2">
        <f>B5^3</f>
        <v>125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8">
        <v>0</v>
      </c>
      <c r="U26" s="2"/>
      <c r="V26" s="2"/>
      <c r="W26" s="18">
        <v>10.800931625640278</v>
      </c>
      <c r="X26" s="2"/>
      <c r="Z26" s="14">
        <v>0</v>
      </c>
      <c r="AA26" t="s">
        <v>25</v>
      </c>
      <c r="AC26" s="14">
        <f>C5</f>
        <v>1</v>
      </c>
    </row>
    <row r="27" spans="1:30" x14ac:dyDescent="0.25">
      <c r="A27" s="7">
        <v>0</v>
      </c>
      <c r="B27" s="3">
        <v>0</v>
      </c>
      <c r="C27" s="2">
        <v>0</v>
      </c>
      <c r="D27" s="3">
        <v>0</v>
      </c>
      <c r="E27" s="2">
        <v>0</v>
      </c>
      <c r="F27" s="3">
        <v>0</v>
      </c>
      <c r="G27" s="2">
        <v>0</v>
      </c>
      <c r="H27" s="3">
        <v>0</v>
      </c>
      <c r="I27" s="2">
        <v>1</v>
      </c>
      <c r="J27" s="2">
        <f>B6</f>
        <v>10</v>
      </c>
      <c r="K27" s="2">
        <f>B6^2</f>
        <v>100</v>
      </c>
      <c r="L27" s="2">
        <f>B6^3</f>
        <v>1000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8">
        <v>0</v>
      </c>
      <c r="U27" s="2"/>
      <c r="V27" s="2"/>
      <c r="W27" s="18">
        <v>43.473130013110065</v>
      </c>
      <c r="X27" s="2"/>
      <c r="Z27" s="14">
        <v>0.40016995256880639</v>
      </c>
      <c r="AA27" t="s">
        <v>26</v>
      </c>
      <c r="AC27" s="14">
        <f>C6</f>
        <v>47</v>
      </c>
    </row>
    <row r="28" spans="1:30" x14ac:dyDescent="0.25">
      <c r="A28" s="7">
        <v>0</v>
      </c>
      <c r="B28" s="3">
        <v>0</v>
      </c>
      <c r="C28" s="2">
        <v>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  <c r="I28" s="2">
        <v>0</v>
      </c>
      <c r="J28" s="2">
        <v>1</v>
      </c>
      <c r="K28" s="2">
        <f>2*B6</f>
        <v>20</v>
      </c>
      <c r="L28" s="2">
        <f>3*B6^2</f>
        <v>300</v>
      </c>
      <c r="M28" s="2">
        <v>0</v>
      </c>
      <c r="N28" s="2">
        <v>-1</v>
      </c>
      <c r="O28" s="2">
        <f>-2*B6</f>
        <v>-20</v>
      </c>
      <c r="P28" s="2">
        <f>-3*B6^2</f>
        <v>-300</v>
      </c>
      <c r="Q28" s="2">
        <v>0</v>
      </c>
      <c r="R28" s="2">
        <v>0</v>
      </c>
      <c r="S28" s="2">
        <v>0</v>
      </c>
      <c r="T28" s="8">
        <v>0</v>
      </c>
      <c r="U28" s="2"/>
      <c r="V28" s="2"/>
      <c r="W28" s="18">
        <v>7.2396704039028794</v>
      </c>
      <c r="X28" s="2"/>
      <c r="Y28" s="16" t="s">
        <v>36</v>
      </c>
      <c r="Z28" s="14">
        <v>3.0393736512106385E-3</v>
      </c>
      <c r="AA28" t="s">
        <v>27</v>
      </c>
      <c r="AB28" s="16" t="s">
        <v>37</v>
      </c>
      <c r="AC28" s="14">
        <v>0</v>
      </c>
    </row>
    <row r="29" spans="1:30" x14ac:dyDescent="0.25">
      <c r="A29" s="7">
        <v>0</v>
      </c>
      <c r="B29" s="3">
        <v>0</v>
      </c>
      <c r="C29" s="2">
        <v>0</v>
      </c>
      <c r="D29" s="3">
        <v>0</v>
      </c>
      <c r="E29" s="2">
        <v>0</v>
      </c>
      <c r="F29" s="3">
        <v>0</v>
      </c>
      <c r="G29" s="2">
        <v>0</v>
      </c>
      <c r="H29" s="3">
        <v>0</v>
      </c>
      <c r="I29" s="2">
        <v>0</v>
      </c>
      <c r="J29" s="2">
        <v>0</v>
      </c>
      <c r="K29" s="2">
        <v>2</v>
      </c>
      <c r="L29" s="2">
        <f>6*B6</f>
        <v>60</v>
      </c>
      <c r="M29" s="2">
        <v>0</v>
      </c>
      <c r="N29" s="2">
        <v>0</v>
      </c>
      <c r="O29" s="2">
        <v>-2</v>
      </c>
      <c r="P29" s="2">
        <f>-6*B6</f>
        <v>-60</v>
      </c>
      <c r="Q29" s="2">
        <v>0</v>
      </c>
      <c r="R29" s="2">
        <v>0</v>
      </c>
      <c r="S29" s="2">
        <v>0</v>
      </c>
      <c r="T29" s="8">
        <v>0</v>
      </c>
      <c r="U29" s="2"/>
      <c r="V29" s="2"/>
      <c r="W29" s="18">
        <v>0.92611563592500989</v>
      </c>
      <c r="X29" s="2"/>
      <c r="Z29" s="14">
        <v>9.1711183377438685E-5</v>
      </c>
      <c r="AA29" t="s">
        <v>28</v>
      </c>
      <c r="AC29" s="14">
        <v>0</v>
      </c>
    </row>
    <row r="30" spans="1:30" x14ac:dyDescent="0.25">
      <c r="A30" s="7">
        <v>0</v>
      </c>
      <c r="B30" s="3">
        <v>0</v>
      </c>
      <c r="C30" s="2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1</v>
      </c>
      <c r="N30" s="2">
        <f>B6</f>
        <v>10</v>
      </c>
      <c r="O30" s="2">
        <f>B6^2</f>
        <v>100</v>
      </c>
      <c r="P30" s="2">
        <f>B6^3</f>
        <v>1000</v>
      </c>
      <c r="Q30" s="2">
        <v>0</v>
      </c>
      <c r="R30" s="2">
        <v>0</v>
      </c>
      <c r="S30" s="2">
        <v>0</v>
      </c>
      <c r="T30" s="8">
        <v>0</v>
      </c>
      <c r="U30" s="2"/>
      <c r="V30" s="2"/>
      <c r="W30" s="18">
        <v>13.926164725285728</v>
      </c>
      <c r="X30" s="2"/>
      <c r="Z30" s="14">
        <v>1.1096738599840292</v>
      </c>
      <c r="AA30" t="s">
        <v>29</v>
      </c>
      <c r="AC30" s="14">
        <f>C6</f>
        <v>47</v>
      </c>
    </row>
    <row r="31" spans="1:30" x14ac:dyDescent="0.25">
      <c r="A31" s="7">
        <v>0</v>
      </c>
      <c r="B31" s="3">
        <v>0</v>
      </c>
      <c r="C31" s="2">
        <v>0</v>
      </c>
      <c r="D31" s="3">
        <v>0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1</v>
      </c>
      <c r="N31" s="2">
        <f>B7</f>
        <v>15</v>
      </c>
      <c r="O31" s="2">
        <f>B7^2</f>
        <v>225</v>
      </c>
      <c r="P31" s="2">
        <f>B7^3</f>
        <v>3375</v>
      </c>
      <c r="Q31" s="2">
        <v>0</v>
      </c>
      <c r="R31" s="2">
        <v>0</v>
      </c>
      <c r="S31" s="2">
        <v>0</v>
      </c>
      <c r="T31" s="8">
        <v>0</v>
      </c>
      <c r="U31" s="2"/>
      <c r="V31" s="2"/>
      <c r="W31" s="18">
        <v>23.011202043033443</v>
      </c>
      <c r="X31" s="2"/>
      <c r="Z31" s="14">
        <v>2.8293344142620563E-2</v>
      </c>
      <c r="AA31" t="s">
        <v>30</v>
      </c>
      <c r="AC31" s="14">
        <f>C7</f>
        <v>8</v>
      </c>
    </row>
    <row r="32" spans="1:30" x14ac:dyDescent="0.25">
      <c r="A32" s="7">
        <v>0</v>
      </c>
      <c r="B32" s="3">
        <v>0</v>
      </c>
      <c r="C32" s="2">
        <v>0</v>
      </c>
      <c r="D32" s="3">
        <v>0</v>
      </c>
      <c r="E32" s="2">
        <v>0</v>
      </c>
      <c r="F32" s="3">
        <v>0</v>
      </c>
      <c r="G32" s="2">
        <v>0</v>
      </c>
      <c r="H32" s="3">
        <v>0</v>
      </c>
      <c r="I32" s="2">
        <v>0</v>
      </c>
      <c r="J32" s="3">
        <v>0</v>
      </c>
      <c r="K32" s="2">
        <v>0</v>
      </c>
      <c r="L32" s="3">
        <v>0</v>
      </c>
      <c r="M32" s="2">
        <v>0</v>
      </c>
      <c r="N32" s="2">
        <v>1</v>
      </c>
      <c r="O32" s="2">
        <f>2*B7</f>
        <v>30</v>
      </c>
      <c r="P32" s="2">
        <f>3*B7^2</f>
        <v>675</v>
      </c>
      <c r="Q32" s="2">
        <v>0</v>
      </c>
      <c r="R32" s="2">
        <v>-1</v>
      </c>
      <c r="S32" s="2">
        <f>-2*B7</f>
        <v>-30</v>
      </c>
      <c r="T32" s="8">
        <f>-3*B7^2</f>
        <v>-675</v>
      </c>
      <c r="U32" s="2"/>
      <c r="V32" s="2"/>
      <c r="W32" s="18">
        <v>1.9584741842626461</v>
      </c>
      <c r="X32" s="2"/>
      <c r="Z32" s="14">
        <v>0</v>
      </c>
      <c r="AA32" t="s">
        <v>31</v>
      </c>
      <c r="AC32" s="14">
        <v>0</v>
      </c>
    </row>
    <row r="33" spans="1:30" x14ac:dyDescent="0.25">
      <c r="A33" s="7">
        <v>0</v>
      </c>
      <c r="B33" s="3">
        <v>0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2">
        <v>0</v>
      </c>
      <c r="O33" s="2">
        <v>2</v>
      </c>
      <c r="P33" s="2">
        <f>6*B7</f>
        <v>90</v>
      </c>
      <c r="Q33" s="2">
        <v>0</v>
      </c>
      <c r="R33" s="2">
        <v>0</v>
      </c>
      <c r="S33" s="2">
        <v>-2</v>
      </c>
      <c r="T33" s="8">
        <f>-6*B7</f>
        <v>-90</v>
      </c>
      <c r="U33" s="2"/>
      <c r="V33" s="2"/>
      <c r="W33" s="18">
        <v>5.6586688285241125E-2</v>
      </c>
      <c r="X33" s="2"/>
      <c r="Z33" s="14">
        <v>0</v>
      </c>
      <c r="AA33" t="s">
        <v>32</v>
      </c>
      <c r="AC33" s="14">
        <v>0</v>
      </c>
    </row>
    <row r="34" spans="1:30" x14ac:dyDescent="0.25">
      <c r="A34" s="7">
        <v>0</v>
      </c>
      <c r="B34" s="3">
        <v>0</v>
      </c>
      <c r="C34" s="2">
        <v>0</v>
      </c>
      <c r="D34" s="3">
        <v>0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2">
        <v>1</v>
      </c>
      <c r="R34" s="2">
        <f>B7</f>
        <v>15</v>
      </c>
      <c r="S34" s="2">
        <f>B7^2</f>
        <v>225</v>
      </c>
      <c r="T34" s="8">
        <f>B7^3</f>
        <v>3375</v>
      </c>
      <c r="U34" s="2"/>
      <c r="V34" s="2"/>
      <c r="W34" s="18">
        <v>0</v>
      </c>
      <c r="X34" s="2"/>
      <c r="Z34" s="14">
        <v>0</v>
      </c>
      <c r="AA34" t="s">
        <v>33</v>
      </c>
      <c r="AC34" s="14">
        <f>C7</f>
        <v>8</v>
      </c>
    </row>
    <row r="35" spans="1:30" x14ac:dyDescent="0.25">
      <c r="A35" s="7">
        <v>0</v>
      </c>
      <c r="B35" s="3">
        <v>0</v>
      </c>
      <c r="C35" s="2">
        <v>0</v>
      </c>
      <c r="D35" s="3">
        <v>0</v>
      </c>
      <c r="E35" s="2">
        <v>0</v>
      </c>
      <c r="F35" s="3">
        <v>0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2">
        <v>0</v>
      </c>
      <c r="N35" s="3">
        <v>0</v>
      </c>
      <c r="O35" s="2">
        <v>0</v>
      </c>
      <c r="P35" s="3">
        <v>0</v>
      </c>
      <c r="Q35" s="2">
        <v>1</v>
      </c>
      <c r="R35" s="2">
        <f>B8</f>
        <v>25</v>
      </c>
      <c r="S35" s="2">
        <f>B8^2</f>
        <v>625</v>
      </c>
      <c r="T35" s="8">
        <f>B8^3</f>
        <v>15625</v>
      </c>
      <c r="U35" s="2"/>
      <c r="V35" s="2"/>
      <c r="W35" s="18">
        <v>0</v>
      </c>
      <c r="X35" s="2"/>
      <c r="Z35" s="14">
        <v>0</v>
      </c>
      <c r="AA35" t="s">
        <v>34</v>
      </c>
      <c r="AC35" s="14">
        <f>C8</f>
        <v>-31</v>
      </c>
    </row>
    <row r="36" spans="1:30" ht="15.75" thickBot="1" x14ac:dyDescent="0.3">
      <c r="A36" s="9">
        <v>0</v>
      </c>
      <c r="B36" s="10">
        <v>0</v>
      </c>
      <c r="C36" s="11">
        <v>0</v>
      </c>
      <c r="D36" s="10">
        <v>0</v>
      </c>
      <c r="E36" s="11">
        <v>0</v>
      </c>
      <c r="F36" s="10">
        <v>0</v>
      </c>
      <c r="G36" s="11">
        <v>0</v>
      </c>
      <c r="H36" s="10">
        <v>0</v>
      </c>
      <c r="I36" s="11">
        <v>0</v>
      </c>
      <c r="J36" s="10">
        <v>0</v>
      </c>
      <c r="K36" s="11">
        <v>0</v>
      </c>
      <c r="L36" s="10">
        <v>0</v>
      </c>
      <c r="M36" s="11">
        <v>0</v>
      </c>
      <c r="N36" s="10">
        <v>0</v>
      </c>
      <c r="O36" s="11">
        <v>0</v>
      </c>
      <c r="P36" s="10">
        <v>0</v>
      </c>
      <c r="Q36" s="11">
        <v>0</v>
      </c>
      <c r="R36" s="11">
        <v>1</v>
      </c>
      <c r="S36" s="11">
        <f>2*B8</f>
        <v>50</v>
      </c>
      <c r="T36" s="12">
        <f>3*B8^2</f>
        <v>1875</v>
      </c>
      <c r="U36" s="2"/>
      <c r="V36" s="2"/>
      <c r="W36" s="19">
        <v>0</v>
      </c>
      <c r="X36" s="2"/>
      <c r="Z36" s="15">
        <v>0</v>
      </c>
      <c r="AA36" t="s">
        <v>35</v>
      </c>
      <c r="AC36" s="15">
        <v>0</v>
      </c>
      <c r="AD36" t="s">
        <v>38</v>
      </c>
    </row>
    <row r="37" spans="1:30" x14ac:dyDescent="0.25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2"/>
      <c r="S37" s="2"/>
      <c r="T37" s="2"/>
      <c r="U37" s="2"/>
      <c r="V37" s="2"/>
      <c r="W37" s="2"/>
      <c r="X37" s="2"/>
      <c r="Z37" s="1"/>
      <c r="AC37" s="1"/>
    </row>
    <row r="38" spans="1:30" ht="15.75" thickBot="1" x14ac:dyDescent="0.3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2"/>
      <c r="V38" s="2"/>
      <c r="W38" s="2"/>
      <c r="X38" s="2"/>
      <c r="Z38" s="1"/>
      <c r="AC38" s="1"/>
    </row>
    <row r="39" spans="1:30" ht="15.75" thickBot="1" x14ac:dyDescent="0.3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2"/>
      <c r="V39" s="2"/>
      <c r="W39" s="20">
        <f>(W17-AC17)^2+(W18-AC18)^2+(W19-AC19)^2+(W20-AC20)^2+(W21-AC21)^2+(W22-AC22)^2+(W23-AC23)^2+(W24-AC24)^2+(W25-AC25)^2+(W26-AC26)^2+(W27-AC27)^2+(W28-AC28)^2+(W29-AC29)^2+(W30-AC30)^2+(W31-AC31)^2+(W32-AC32)^2+(W33-AC33)^2+(W34-AC34)^2+(W35-AC35)^2+(W36-AC36)^2</f>
        <v>2561.0406774345624</v>
      </c>
      <c r="X39" s="2"/>
      <c r="Z39" s="1"/>
      <c r="AC39" s="1"/>
    </row>
    <row r="40" spans="1:30" x14ac:dyDescent="0.25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2"/>
      <c r="V40" s="2"/>
      <c r="W40" s="2"/>
      <c r="X40" s="2"/>
      <c r="Z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Ponomarev</dc:creator>
  <cp:lastModifiedBy>Dmitry Ponomarev</cp:lastModifiedBy>
  <dcterms:created xsi:type="dcterms:W3CDTF">2019-06-06T00:47:25Z</dcterms:created>
  <dcterms:modified xsi:type="dcterms:W3CDTF">2019-06-09T17:08:52Z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dmponoma@microsoft.com</vt:lpwstr>
  </property>
  <property fmtid="{D5CDD505-2E9C-101B-9397-08002B2CF9AE}" pid="5" name="MSIP_Label_f42aa342-8706-4288-bd11-ebb85995028c_SetDate">
    <vt:lpwstr>2019-06-06T01:00:42.2556308Z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c55f51ed-2d57-4883-bee3-5f257e892134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