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i\Evolution Paper\Post processing runs\Visualization - cellbender processed data - 019\Gene_List_results\"/>
    </mc:Choice>
  </mc:AlternateContent>
  <xr:revisionPtr revIDLastSave="0" documentId="13_ncr:1_{5CFD3427-F9B4-42A9-A1D6-108179F86AF3}" xr6:coauthVersionLast="47" xr6:coauthVersionMax="47" xr10:uidLastSave="{00000000-0000-0000-0000-000000000000}"/>
  <bookViews>
    <workbookView xWindow="1695" yWindow="6090" windowWidth="23010" windowHeight="12930" activeTab="1" xr2:uid="{C877BDAA-65A8-4CD4-A536-FD386BA3DDE6}"/>
  </bookViews>
  <sheets>
    <sheet name="PCC" sheetId="1" r:id="rId1"/>
    <sheet name="dlPF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3" i="1"/>
  <c r="G4" i="1"/>
</calcChain>
</file>

<file path=xl/sharedStrings.xml><?xml version="1.0" encoding="utf-8"?>
<sst xmlns="http://schemas.openxmlformats.org/spreadsheetml/2006/main" count="102" uniqueCount="81">
  <si>
    <t/>
  </si>
  <si>
    <t>Astrocyte</t>
  </si>
  <si>
    <t>COP</t>
  </si>
  <si>
    <t>L2-3_1</t>
  </si>
  <si>
    <t>L2-3_2</t>
  </si>
  <si>
    <t>L2-3_3</t>
  </si>
  <si>
    <t>L3-5_RORB_1</t>
  </si>
  <si>
    <t>L3-5_RORB_2</t>
  </si>
  <si>
    <t>L3-5_RORB_3</t>
  </si>
  <si>
    <t>L4-5_RORB_1</t>
  </si>
  <si>
    <t>L4-6_FEZF2</t>
  </si>
  <si>
    <t>L4-6_RORB_2</t>
  </si>
  <si>
    <t>L4-6_RORB_3</t>
  </si>
  <si>
    <t>L5-6_FEZF2_1</t>
  </si>
  <si>
    <t>L5-6_FEZF2_2-3</t>
  </si>
  <si>
    <t>L5-6_THEMIS_1</t>
  </si>
  <si>
    <t>L5-6_THEMIS_2</t>
  </si>
  <si>
    <t>LAMP5_L1-4</t>
  </si>
  <si>
    <t>LAMP5_L2-6</t>
  </si>
  <si>
    <t>Microglia</t>
  </si>
  <si>
    <t>MOL</t>
  </si>
  <si>
    <t>OPC</t>
  </si>
  <si>
    <t>PVALB_Basket</t>
  </si>
  <si>
    <t>PVALB_Chandelier</t>
  </si>
  <si>
    <t>SST_CALB1-</t>
  </si>
  <si>
    <t>SST_CALB1+</t>
  </si>
  <si>
    <t>Upper_Layer</t>
  </si>
  <si>
    <t>VIP</t>
  </si>
  <si>
    <t>TOTAL</t>
  </si>
  <si>
    <t>ADARB2 KCNG1</t>
  </si>
  <si>
    <t>Astro</t>
  </si>
  <si>
    <t>Endo</t>
  </si>
  <si>
    <t>Immune</t>
  </si>
  <si>
    <t>L2-3 IT</t>
  </si>
  <si>
    <t>L3-5 IT-1</t>
  </si>
  <si>
    <t>L3-5 IT-2</t>
  </si>
  <si>
    <t>L3-5 IT-3</t>
  </si>
  <si>
    <t>L5-6 NP</t>
  </si>
  <si>
    <t>L5 ET</t>
  </si>
  <si>
    <t>L6 CT</t>
  </si>
  <si>
    <t>L6 IT-1</t>
  </si>
  <si>
    <t>L6 IT-2</t>
  </si>
  <si>
    <t>L6B</t>
  </si>
  <si>
    <t>LAMP5 LHX6</t>
  </si>
  <si>
    <t>LAMP5 RELN</t>
  </si>
  <si>
    <t>Micro</t>
  </si>
  <si>
    <t>Oligo</t>
  </si>
  <si>
    <t>PC</t>
  </si>
  <si>
    <t>PVALB ChC</t>
  </si>
  <si>
    <t>PVALB</t>
  </si>
  <si>
    <t>RB</t>
  </si>
  <si>
    <t>SMC</t>
  </si>
  <si>
    <t>SST HGF</t>
  </si>
  <si>
    <t>SST NPY</t>
  </si>
  <si>
    <t>SST</t>
  </si>
  <si>
    <t>VLMC</t>
  </si>
  <si>
    <t>Chimpanzee cell count</t>
  </si>
  <si>
    <t>Macaque cell count</t>
  </si>
  <si>
    <t>Human cell count</t>
  </si>
  <si>
    <t>Excitatory Neurons</t>
  </si>
  <si>
    <t>Inhibitory Neuron</t>
  </si>
  <si>
    <t>Chimpanzee Cell Fraction</t>
  </si>
  <si>
    <t>Human Cell Fraction</t>
  </si>
  <si>
    <t>Macaque Cell Fraction</t>
  </si>
  <si>
    <t>Major Cell Type</t>
  </si>
  <si>
    <t>Excitatory Neuron</t>
  </si>
  <si>
    <t>Glial</t>
  </si>
  <si>
    <t>Mean/Median</t>
  </si>
  <si>
    <r>
      <t xml:space="preserve">Mean : 
</t>
    </r>
    <r>
      <rPr>
        <sz val="18"/>
        <color rgb="FFFF0000"/>
        <rFont val="Arial"/>
        <family val="2"/>
      </rPr>
      <t>1669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1659</t>
    </r>
  </si>
  <si>
    <r>
      <t xml:space="preserve">Mean : 
</t>
    </r>
    <r>
      <rPr>
        <sz val="18"/>
        <color rgb="FFFF0000"/>
        <rFont val="Arial"/>
        <family val="2"/>
      </rPr>
      <t>1162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1238</t>
    </r>
  </si>
  <si>
    <r>
      <t xml:space="preserve">Mean : 
</t>
    </r>
    <r>
      <rPr>
        <sz val="18"/>
        <color rgb="FFFF0000"/>
        <rFont val="Arial"/>
        <family val="2"/>
      </rPr>
      <t>1244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1292</t>
    </r>
  </si>
  <si>
    <r>
      <t xml:space="preserve">Mean : 
</t>
    </r>
    <r>
      <rPr>
        <sz val="18"/>
        <color rgb="FF00B0F0"/>
        <rFont val="Arial"/>
        <family val="2"/>
      </rPr>
      <t>1171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862</t>
    </r>
  </si>
  <si>
    <r>
      <t xml:space="preserve">Mean : 
</t>
    </r>
    <r>
      <rPr>
        <sz val="18"/>
        <color rgb="FF00B0F0"/>
        <rFont val="Arial"/>
        <family val="2"/>
      </rPr>
      <t>933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837</t>
    </r>
  </si>
  <si>
    <r>
      <t xml:space="preserve">Mean : 
</t>
    </r>
    <r>
      <rPr>
        <sz val="18"/>
        <color rgb="FF00B0F0"/>
        <rFont val="Arial"/>
        <family val="2"/>
      </rPr>
      <t>884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573</t>
    </r>
  </si>
  <si>
    <r>
      <t xml:space="preserve">Mean : 
</t>
    </r>
    <r>
      <rPr>
        <sz val="18"/>
        <color rgb="FF00B0F0"/>
        <rFont val="Arial"/>
        <family val="2"/>
      </rPr>
      <t>2360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1822</t>
    </r>
  </si>
  <si>
    <r>
      <t xml:space="preserve">Mean : 
</t>
    </r>
    <r>
      <rPr>
        <sz val="18"/>
        <color rgb="FF00B0F0"/>
        <rFont val="Arial"/>
        <family val="2"/>
      </rPr>
      <t>2918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2360</t>
    </r>
  </si>
  <si>
    <r>
      <t xml:space="preserve">Mean : 
</t>
    </r>
    <r>
      <rPr>
        <sz val="18"/>
        <color rgb="FF00B0F0"/>
        <rFont val="Arial"/>
        <family val="2"/>
      </rPr>
      <t>2389</t>
    </r>
    <r>
      <rPr>
        <sz val="18"/>
        <color theme="1"/>
        <rFont val="Arial"/>
        <family val="2"/>
      </rPr>
      <t xml:space="preserve">
Median :
</t>
    </r>
    <r>
      <rPr>
        <sz val="18"/>
        <color rgb="FF00B0F0"/>
        <rFont val="Arial"/>
        <family val="2"/>
      </rPr>
      <t>1949</t>
    </r>
  </si>
  <si>
    <r>
      <t xml:space="preserve">Mean : 
</t>
    </r>
    <r>
      <rPr>
        <sz val="18"/>
        <color rgb="FFFF0000"/>
        <rFont val="Arial"/>
        <family val="2"/>
      </rPr>
      <t>4329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2444</t>
    </r>
  </si>
  <si>
    <r>
      <t xml:space="preserve">Mean : 
</t>
    </r>
    <r>
      <rPr>
        <sz val="18"/>
        <color rgb="FFFF0000"/>
        <rFont val="Arial"/>
        <family val="2"/>
      </rPr>
      <t>4315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2160</t>
    </r>
  </si>
  <si>
    <r>
      <t xml:space="preserve">Mean : 
</t>
    </r>
    <r>
      <rPr>
        <sz val="18"/>
        <color rgb="FFFF0000"/>
        <rFont val="Arial"/>
        <family val="2"/>
      </rPr>
      <t>4756</t>
    </r>
    <r>
      <rPr>
        <sz val="18"/>
        <color theme="1"/>
        <rFont val="Arial"/>
        <family val="2"/>
      </rPr>
      <t xml:space="preserve">
Median :
</t>
    </r>
    <r>
      <rPr>
        <sz val="18"/>
        <color rgb="FFFF0000"/>
        <rFont val="Arial"/>
        <family val="2"/>
      </rPr>
      <t>3564</t>
    </r>
  </si>
  <si>
    <t>hc_ratio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</si>
</sst>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8"/>
      <color rgb="FFFF0000"/>
      <name val="Arial"/>
      <family val="2"/>
    </font>
    <font>
      <sz val="18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4BB3-A2BF-4084-9EC2-D8E0821E77A6}">
  <dimension ref="A1:L29"/>
  <sheetViews>
    <sheetView zoomScaleNormal="100" workbookViewId="0">
      <selection activeCell="H1" sqref="H1"/>
    </sheetView>
  </sheetViews>
  <sheetFormatPr defaultColWidth="8.85546875" defaultRowHeight="14.25" x14ac:dyDescent="0.2"/>
  <cols>
    <col min="1" max="1" width="19.42578125" style="1" customWidth="1"/>
    <col min="2" max="2" width="18.28515625" style="1" bestFit="1" customWidth="1"/>
    <col min="3" max="3" width="19.28515625" style="2" bestFit="1" customWidth="1"/>
    <col min="4" max="4" width="16.42578125" style="2" bestFit="1" customWidth="1"/>
    <col min="5" max="5" width="16.42578125" style="2" customWidth="1"/>
    <col min="6" max="6" width="24.140625" style="2" bestFit="1" customWidth="1"/>
    <col min="7" max="7" width="21.28515625" style="2" bestFit="1" customWidth="1"/>
    <col min="8" max="8" width="27.5703125" style="2" bestFit="1" customWidth="1"/>
    <col min="9" max="9" width="21.28515625" style="2" customWidth="1"/>
    <col min="10" max="10" width="21.28515625" style="2" bestFit="1" customWidth="1"/>
    <col min="11" max="11" width="18.42578125" style="2" bestFit="1" customWidth="1"/>
    <col min="12" max="12" width="19.7109375" style="2" customWidth="1"/>
    <col min="13" max="16384" width="8.85546875" style="1"/>
  </cols>
  <sheetData>
    <row r="1" spans="1:12" x14ac:dyDescent="0.2">
      <c r="A1" s="2" t="s">
        <v>64</v>
      </c>
      <c r="B1" s="2" t="s">
        <v>0</v>
      </c>
      <c r="C1" s="2" t="s">
        <v>62</v>
      </c>
      <c r="D1" s="2" t="s">
        <v>58</v>
      </c>
      <c r="E1" s="2" t="s">
        <v>67</v>
      </c>
      <c r="F1" s="2" t="s">
        <v>61</v>
      </c>
      <c r="G1" s="2" t="s">
        <v>56</v>
      </c>
      <c r="H1" s="2" t="s">
        <v>80</v>
      </c>
      <c r="I1" s="2" t="s">
        <v>67</v>
      </c>
      <c r="J1" s="2" t="s">
        <v>63</v>
      </c>
      <c r="K1" s="2" t="s">
        <v>57</v>
      </c>
      <c r="L1" s="2" t="s">
        <v>67</v>
      </c>
    </row>
    <row r="2" spans="1:12" x14ac:dyDescent="0.2">
      <c r="A2" s="6" t="s">
        <v>66</v>
      </c>
      <c r="B2" s="1" t="s">
        <v>1</v>
      </c>
      <c r="C2" s="2">
        <v>3.51</v>
      </c>
      <c r="D2" s="2">
        <f t="shared" ref="D2:D28" si="0">ROUND(C2*$C$29/100, 0)</f>
        <v>1443</v>
      </c>
      <c r="E2" s="6"/>
      <c r="F2" s="2">
        <v>8.25</v>
      </c>
      <c r="G2" s="2">
        <f t="shared" ref="G2:G3" si="1">ROUND(F2*$F$29/100, 0)</f>
        <v>4318</v>
      </c>
      <c r="H2" s="3">
        <f>D2/G2</f>
        <v>0.33418249189439553</v>
      </c>
      <c r="I2" s="6"/>
      <c r="J2" s="2">
        <v>6.96</v>
      </c>
      <c r="K2" s="2">
        <f t="shared" ref="K2:K28" si="2">ROUND(J2*$J$29/100, 0)</f>
        <v>3677</v>
      </c>
    </row>
    <row r="3" spans="1:12" x14ac:dyDescent="0.2">
      <c r="A3" s="6"/>
      <c r="B3" s="1" t="s">
        <v>2</v>
      </c>
      <c r="C3" s="2">
        <v>0.04</v>
      </c>
      <c r="D3" s="2">
        <f t="shared" si="0"/>
        <v>16</v>
      </c>
      <c r="E3" s="6"/>
      <c r="F3" s="2">
        <v>0.08</v>
      </c>
      <c r="G3" s="2">
        <f t="shared" si="1"/>
        <v>42</v>
      </c>
      <c r="H3" s="3">
        <f t="shared" ref="H3:H28" si="3">D3/G3</f>
        <v>0.38095238095238093</v>
      </c>
      <c r="I3" s="6"/>
      <c r="J3" s="2">
        <v>0.02</v>
      </c>
      <c r="K3" s="2">
        <f t="shared" si="2"/>
        <v>11</v>
      </c>
    </row>
    <row r="4" spans="1:12" ht="13.9" customHeight="1" x14ac:dyDescent="0.2">
      <c r="A4" s="4" t="s">
        <v>59</v>
      </c>
      <c r="B4" s="1" t="s">
        <v>3</v>
      </c>
      <c r="C4" s="2">
        <v>6.2</v>
      </c>
      <c r="D4" s="2">
        <f t="shared" si="0"/>
        <v>2549</v>
      </c>
      <c r="E4" s="6" t="s">
        <v>68</v>
      </c>
      <c r="F4" s="2">
        <v>3.25</v>
      </c>
      <c r="G4" s="2">
        <f t="shared" ref="G4:G28" si="4">ROUND(F4*$F$29/100, 0)</f>
        <v>1701</v>
      </c>
      <c r="H4" s="3">
        <f t="shared" si="3"/>
        <v>1.4985302763080541</v>
      </c>
      <c r="I4" s="6" t="s">
        <v>69</v>
      </c>
      <c r="J4" s="2">
        <v>2.99</v>
      </c>
      <c r="K4" s="2">
        <f t="shared" si="2"/>
        <v>1579</v>
      </c>
      <c r="L4" s="6" t="s">
        <v>70</v>
      </c>
    </row>
    <row r="5" spans="1:12" ht="13.9" customHeight="1" x14ac:dyDescent="0.2">
      <c r="A5" s="4"/>
      <c r="B5" s="1" t="s">
        <v>4</v>
      </c>
      <c r="C5" s="2">
        <v>10.73</v>
      </c>
      <c r="D5" s="2">
        <f t="shared" si="0"/>
        <v>4411</v>
      </c>
      <c r="E5" s="6"/>
      <c r="F5" s="2">
        <v>5.29</v>
      </c>
      <c r="G5" s="2">
        <f t="shared" si="4"/>
        <v>2768</v>
      </c>
      <c r="H5" s="3">
        <f t="shared" si="3"/>
        <v>1.5935693641618498</v>
      </c>
      <c r="I5" s="6"/>
      <c r="J5" s="2">
        <v>4.47</v>
      </c>
      <c r="K5" s="2">
        <f t="shared" si="2"/>
        <v>2361</v>
      </c>
      <c r="L5" s="6"/>
    </row>
    <row r="6" spans="1:12" ht="13.9" customHeight="1" x14ac:dyDescent="0.2">
      <c r="A6" s="4"/>
      <c r="B6" s="1" t="s">
        <v>5</v>
      </c>
      <c r="C6" s="2">
        <v>6.13</v>
      </c>
      <c r="D6" s="2">
        <f t="shared" si="0"/>
        <v>2520</v>
      </c>
      <c r="E6" s="6"/>
      <c r="F6" s="2">
        <v>2.4500000000000002</v>
      </c>
      <c r="G6" s="2">
        <f t="shared" si="4"/>
        <v>1282</v>
      </c>
      <c r="H6" s="3">
        <f t="shared" si="3"/>
        <v>1.9656786271450859</v>
      </c>
      <c r="I6" s="6"/>
      <c r="J6" s="2">
        <v>2.64</v>
      </c>
      <c r="K6" s="2">
        <f t="shared" si="2"/>
        <v>1395</v>
      </c>
      <c r="L6" s="6"/>
    </row>
    <row r="7" spans="1:12" ht="13.9" customHeight="1" x14ac:dyDescent="0.2">
      <c r="A7" s="4"/>
      <c r="B7" s="1" t="s">
        <v>6</v>
      </c>
      <c r="C7" s="2">
        <v>6.24</v>
      </c>
      <c r="D7" s="2">
        <f t="shared" si="0"/>
        <v>2565</v>
      </c>
      <c r="E7" s="6"/>
      <c r="F7" s="2">
        <v>2.87</v>
      </c>
      <c r="G7" s="2">
        <f t="shared" si="4"/>
        <v>1502</v>
      </c>
      <c r="H7" s="3">
        <f t="shared" si="3"/>
        <v>1.7077230359520639</v>
      </c>
      <c r="I7" s="6"/>
      <c r="J7" s="2">
        <v>4.34</v>
      </c>
      <c r="K7" s="2">
        <f t="shared" si="2"/>
        <v>2293</v>
      </c>
      <c r="L7" s="6"/>
    </row>
    <row r="8" spans="1:12" ht="13.9" customHeight="1" x14ac:dyDescent="0.2">
      <c r="A8" s="4"/>
      <c r="B8" s="1" t="s">
        <v>7</v>
      </c>
      <c r="C8" s="2">
        <v>4.49</v>
      </c>
      <c r="D8" s="2">
        <f t="shared" si="0"/>
        <v>1846</v>
      </c>
      <c r="E8" s="6"/>
      <c r="F8" s="2">
        <v>2.68</v>
      </c>
      <c r="G8" s="2">
        <f t="shared" si="4"/>
        <v>1403</v>
      </c>
      <c r="H8" s="3">
        <f t="shared" si="3"/>
        <v>1.315751960085531</v>
      </c>
      <c r="I8" s="6"/>
      <c r="J8" s="2">
        <v>2.66</v>
      </c>
      <c r="K8" s="2">
        <f t="shared" si="2"/>
        <v>1405</v>
      </c>
      <c r="L8" s="6"/>
    </row>
    <row r="9" spans="1:12" ht="13.9" customHeight="1" x14ac:dyDescent="0.2">
      <c r="A9" s="4"/>
      <c r="B9" s="1" t="s">
        <v>8</v>
      </c>
      <c r="C9" s="2">
        <v>2.11</v>
      </c>
      <c r="D9" s="2">
        <f t="shared" si="0"/>
        <v>867</v>
      </c>
      <c r="E9" s="6"/>
      <c r="F9" s="2">
        <v>1.36</v>
      </c>
      <c r="G9" s="2">
        <f t="shared" si="4"/>
        <v>712</v>
      </c>
      <c r="H9" s="3">
        <f t="shared" si="3"/>
        <v>1.2176966292134832</v>
      </c>
      <c r="I9" s="6"/>
      <c r="J9" s="2">
        <v>1.59</v>
      </c>
      <c r="K9" s="2">
        <f t="shared" si="2"/>
        <v>840</v>
      </c>
      <c r="L9" s="6"/>
    </row>
    <row r="10" spans="1:12" ht="13.9" customHeight="1" x14ac:dyDescent="0.2">
      <c r="A10" s="4"/>
      <c r="B10" s="1" t="s">
        <v>9</v>
      </c>
      <c r="C10" s="2">
        <v>4.41</v>
      </c>
      <c r="D10" s="2">
        <f t="shared" si="0"/>
        <v>1813</v>
      </c>
      <c r="E10" s="6"/>
      <c r="F10" s="2">
        <v>2.5</v>
      </c>
      <c r="G10" s="2">
        <f t="shared" si="4"/>
        <v>1308</v>
      </c>
      <c r="H10" s="3">
        <f t="shared" si="3"/>
        <v>1.3860856269113151</v>
      </c>
      <c r="I10" s="6"/>
      <c r="J10" s="2">
        <v>2.4300000000000002</v>
      </c>
      <c r="K10" s="2">
        <f t="shared" si="2"/>
        <v>1284</v>
      </c>
      <c r="L10" s="6"/>
    </row>
    <row r="11" spans="1:12" ht="13.9" customHeight="1" x14ac:dyDescent="0.2">
      <c r="A11" s="4"/>
      <c r="B11" s="1" t="s">
        <v>10</v>
      </c>
      <c r="C11" s="2">
        <v>1.41</v>
      </c>
      <c r="D11" s="2">
        <f t="shared" si="0"/>
        <v>580</v>
      </c>
      <c r="E11" s="6"/>
      <c r="F11" s="2">
        <v>0.5</v>
      </c>
      <c r="G11" s="2">
        <f t="shared" si="4"/>
        <v>262</v>
      </c>
      <c r="H11" s="3">
        <f t="shared" si="3"/>
        <v>2.2137404580152671</v>
      </c>
      <c r="I11" s="6"/>
      <c r="J11" s="2">
        <v>1.01</v>
      </c>
      <c r="K11" s="2">
        <f t="shared" si="2"/>
        <v>534</v>
      </c>
      <c r="L11" s="6"/>
    </row>
    <row r="12" spans="1:12" ht="13.9" customHeight="1" x14ac:dyDescent="0.2">
      <c r="A12" s="4"/>
      <c r="B12" s="1" t="s">
        <v>11</v>
      </c>
      <c r="C12" s="2">
        <v>1.68</v>
      </c>
      <c r="D12" s="2">
        <f t="shared" si="0"/>
        <v>691</v>
      </c>
      <c r="E12" s="6"/>
      <c r="F12" s="2">
        <v>1.22</v>
      </c>
      <c r="G12" s="2">
        <f t="shared" si="4"/>
        <v>638</v>
      </c>
      <c r="H12" s="3">
        <f t="shared" si="3"/>
        <v>1.0830721003134796</v>
      </c>
      <c r="I12" s="6"/>
      <c r="J12" s="2">
        <v>1.28</v>
      </c>
      <c r="K12" s="2">
        <f t="shared" si="2"/>
        <v>676</v>
      </c>
      <c r="L12" s="6"/>
    </row>
    <row r="13" spans="1:12" ht="13.9" customHeight="1" x14ac:dyDescent="0.2">
      <c r="A13" s="4"/>
      <c r="B13" s="1" t="s">
        <v>12</v>
      </c>
      <c r="C13" s="2">
        <v>4.84</v>
      </c>
      <c r="D13" s="2">
        <f t="shared" si="0"/>
        <v>1990</v>
      </c>
      <c r="E13" s="6"/>
      <c r="F13" s="2">
        <v>2.57</v>
      </c>
      <c r="G13" s="2">
        <f t="shared" si="4"/>
        <v>1345</v>
      </c>
      <c r="H13" s="3">
        <f t="shared" si="3"/>
        <v>1.479553903345725</v>
      </c>
      <c r="I13" s="6"/>
      <c r="J13" s="2">
        <v>3.14</v>
      </c>
      <c r="K13" s="2">
        <f t="shared" si="2"/>
        <v>1659</v>
      </c>
      <c r="L13" s="6"/>
    </row>
    <row r="14" spans="1:12" ht="13.9" customHeight="1" x14ac:dyDescent="0.2">
      <c r="A14" s="4"/>
      <c r="B14" s="1" t="s">
        <v>13</v>
      </c>
      <c r="C14" s="2">
        <v>2.37</v>
      </c>
      <c r="D14" s="2">
        <f t="shared" si="0"/>
        <v>974</v>
      </c>
      <c r="E14" s="6"/>
      <c r="F14" s="2">
        <v>1.9</v>
      </c>
      <c r="G14" s="2">
        <f t="shared" si="4"/>
        <v>994</v>
      </c>
      <c r="H14" s="3">
        <f t="shared" si="3"/>
        <v>0.97987927565392352</v>
      </c>
      <c r="I14" s="6"/>
      <c r="J14" s="2">
        <v>2.0499999999999998</v>
      </c>
      <c r="K14" s="2">
        <f t="shared" si="2"/>
        <v>1083</v>
      </c>
      <c r="L14" s="6"/>
    </row>
    <row r="15" spans="1:12" ht="13.9" customHeight="1" x14ac:dyDescent="0.2">
      <c r="A15" s="4"/>
      <c r="B15" s="1" t="s">
        <v>14</v>
      </c>
      <c r="C15" s="2">
        <v>1.44</v>
      </c>
      <c r="D15" s="2">
        <f t="shared" si="0"/>
        <v>592</v>
      </c>
      <c r="E15" s="6"/>
      <c r="F15" s="2">
        <v>1.51</v>
      </c>
      <c r="G15" s="2">
        <f t="shared" si="4"/>
        <v>790</v>
      </c>
      <c r="H15" s="3">
        <f t="shared" si="3"/>
        <v>0.74936708860759493</v>
      </c>
      <c r="I15" s="6"/>
      <c r="J15" s="2">
        <v>1.32</v>
      </c>
      <c r="K15" s="2">
        <f t="shared" si="2"/>
        <v>697</v>
      </c>
      <c r="L15" s="6"/>
    </row>
    <row r="16" spans="1:12" ht="13.9" customHeight="1" x14ac:dyDescent="0.2">
      <c r="A16" s="4"/>
      <c r="B16" s="1" t="s">
        <v>15</v>
      </c>
      <c r="C16" s="2">
        <v>3.66</v>
      </c>
      <c r="D16" s="2">
        <f t="shared" si="0"/>
        <v>1505</v>
      </c>
      <c r="E16" s="6"/>
      <c r="F16" s="2">
        <v>2.2799999999999998</v>
      </c>
      <c r="G16" s="2">
        <f t="shared" si="4"/>
        <v>1193</v>
      </c>
      <c r="H16" s="3">
        <f t="shared" si="3"/>
        <v>1.2615255658005029</v>
      </c>
      <c r="I16" s="6"/>
      <c r="J16" s="2">
        <v>2.46</v>
      </c>
      <c r="K16" s="2">
        <f t="shared" si="2"/>
        <v>1299</v>
      </c>
      <c r="L16" s="6"/>
    </row>
    <row r="17" spans="1:12" ht="13.9" customHeight="1" x14ac:dyDescent="0.2">
      <c r="A17" s="4"/>
      <c r="B17" s="1" t="s">
        <v>16</v>
      </c>
      <c r="C17" s="2">
        <v>1.1299999999999999</v>
      </c>
      <c r="D17" s="2">
        <f t="shared" si="0"/>
        <v>465</v>
      </c>
      <c r="E17" s="6"/>
      <c r="F17" s="2">
        <v>0.71</v>
      </c>
      <c r="G17" s="2">
        <f t="shared" si="4"/>
        <v>372</v>
      </c>
      <c r="H17" s="3">
        <f t="shared" si="3"/>
        <v>1.25</v>
      </c>
      <c r="I17" s="6"/>
      <c r="J17" s="2">
        <v>0.59</v>
      </c>
      <c r="K17" s="2">
        <f t="shared" si="2"/>
        <v>312</v>
      </c>
      <c r="L17" s="6"/>
    </row>
    <row r="18" spans="1:12" ht="13.9" customHeight="1" x14ac:dyDescent="0.2">
      <c r="A18" s="5" t="s">
        <v>60</v>
      </c>
      <c r="B18" s="1" t="s">
        <v>17</v>
      </c>
      <c r="C18" s="2">
        <v>1.68</v>
      </c>
      <c r="D18" s="2">
        <f t="shared" si="0"/>
        <v>691</v>
      </c>
      <c r="E18" s="6" t="s">
        <v>71</v>
      </c>
      <c r="F18" s="2">
        <v>1.1000000000000001</v>
      </c>
      <c r="G18" s="2">
        <f t="shared" si="4"/>
        <v>576</v>
      </c>
      <c r="H18" s="3">
        <f t="shared" si="3"/>
        <v>1.1996527777777777</v>
      </c>
      <c r="I18" s="6" t="s">
        <v>72</v>
      </c>
      <c r="J18" s="2">
        <v>0.82</v>
      </c>
      <c r="K18" s="2">
        <f t="shared" si="2"/>
        <v>433</v>
      </c>
      <c r="L18" s="6" t="s">
        <v>73</v>
      </c>
    </row>
    <row r="19" spans="1:12" ht="13.9" customHeight="1" x14ac:dyDescent="0.2">
      <c r="A19" s="5"/>
      <c r="B19" s="1" t="s">
        <v>18</v>
      </c>
      <c r="C19" s="2">
        <v>0.99</v>
      </c>
      <c r="D19" s="2">
        <f t="shared" si="0"/>
        <v>407</v>
      </c>
      <c r="E19" s="6"/>
      <c r="F19" s="2">
        <v>0.64</v>
      </c>
      <c r="G19" s="2">
        <f t="shared" si="4"/>
        <v>335</v>
      </c>
      <c r="H19" s="3">
        <f t="shared" si="3"/>
        <v>1.2149253731343284</v>
      </c>
      <c r="I19" s="6"/>
      <c r="J19" s="2">
        <v>0.64</v>
      </c>
      <c r="K19" s="2">
        <f t="shared" si="2"/>
        <v>338</v>
      </c>
      <c r="L19" s="6"/>
    </row>
    <row r="20" spans="1:12" ht="13.9" customHeight="1" x14ac:dyDescent="0.2">
      <c r="A20" s="5"/>
      <c r="B20" s="1" t="s">
        <v>22</v>
      </c>
      <c r="C20" s="2">
        <v>5.54</v>
      </c>
      <c r="D20" s="2">
        <f t="shared" si="0"/>
        <v>2277</v>
      </c>
      <c r="E20" s="6"/>
      <c r="F20" s="2">
        <v>2.74</v>
      </c>
      <c r="G20" s="2">
        <f t="shared" si="4"/>
        <v>1434</v>
      </c>
      <c r="H20" s="3">
        <f t="shared" si="3"/>
        <v>1.5878661087866108</v>
      </c>
      <c r="I20" s="6"/>
      <c r="J20" s="2">
        <v>3.03</v>
      </c>
      <c r="K20" s="2">
        <f t="shared" si="2"/>
        <v>1601</v>
      </c>
      <c r="L20" s="6"/>
    </row>
    <row r="21" spans="1:12" ht="13.9" customHeight="1" x14ac:dyDescent="0.2">
      <c r="A21" s="5"/>
      <c r="B21" s="1" t="s">
        <v>23</v>
      </c>
      <c r="C21" s="2">
        <v>0.88</v>
      </c>
      <c r="D21" s="2">
        <f t="shared" si="0"/>
        <v>362</v>
      </c>
      <c r="E21" s="6"/>
      <c r="F21" s="2">
        <v>0.38</v>
      </c>
      <c r="G21" s="2">
        <f t="shared" si="4"/>
        <v>199</v>
      </c>
      <c r="H21" s="3">
        <f t="shared" si="3"/>
        <v>1.8190954773869348</v>
      </c>
      <c r="I21" s="6"/>
      <c r="J21" s="2">
        <v>0.62</v>
      </c>
      <c r="K21" s="2">
        <f t="shared" si="2"/>
        <v>328</v>
      </c>
      <c r="L21" s="6"/>
    </row>
    <row r="22" spans="1:12" ht="13.9" customHeight="1" x14ac:dyDescent="0.2">
      <c r="A22" s="5"/>
      <c r="B22" s="1" t="s">
        <v>24</v>
      </c>
      <c r="C22" s="2">
        <v>3.43</v>
      </c>
      <c r="D22" s="2">
        <f t="shared" si="0"/>
        <v>1410</v>
      </c>
      <c r="E22" s="6"/>
      <c r="F22" s="2">
        <v>3.12</v>
      </c>
      <c r="G22" s="2">
        <f t="shared" si="4"/>
        <v>1633</v>
      </c>
      <c r="H22" s="3">
        <f t="shared" si="3"/>
        <v>0.86344151867728103</v>
      </c>
      <c r="I22" s="6"/>
      <c r="J22" s="2">
        <v>3.11</v>
      </c>
      <c r="K22" s="2">
        <f t="shared" si="2"/>
        <v>1643</v>
      </c>
      <c r="L22" s="6"/>
    </row>
    <row r="23" spans="1:12" ht="13.9" customHeight="1" x14ac:dyDescent="0.2">
      <c r="A23" s="5"/>
      <c r="B23" s="1" t="s">
        <v>25</v>
      </c>
      <c r="C23" s="2">
        <v>2.4900000000000002</v>
      </c>
      <c r="D23" s="2">
        <f t="shared" si="0"/>
        <v>1024</v>
      </c>
      <c r="E23" s="6"/>
      <c r="F23" s="2">
        <v>1.69</v>
      </c>
      <c r="G23" s="2">
        <f t="shared" si="4"/>
        <v>884</v>
      </c>
      <c r="H23" s="3">
        <f t="shared" si="3"/>
        <v>1.158371040723982</v>
      </c>
      <c r="I23" s="6"/>
      <c r="J23" s="2">
        <v>1.27</v>
      </c>
      <c r="K23" s="2">
        <f t="shared" si="2"/>
        <v>671</v>
      </c>
      <c r="L23" s="6"/>
    </row>
    <row r="24" spans="1:12" ht="13.9" customHeight="1" x14ac:dyDescent="0.2">
      <c r="A24" s="5"/>
      <c r="B24" s="1" t="s">
        <v>26</v>
      </c>
      <c r="C24" s="2">
        <v>1.7</v>
      </c>
      <c r="D24" s="2">
        <f t="shared" si="0"/>
        <v>699</v>
      </c>
      <c r="E24" s="6"/>
      <c r="F24" s="2">
        <v>1.41</v>
      </c>
      <c r="G24" s="2">
        <f t="shared" si="4"/>
        <v>738</v>
      </c>
      <c r="H24" s="3">
        <f t="shared" si="3"/>
        <v>0.94715447154471544</v>
      </c>
      <c r="I24" s="6"/>
      <c r="J24" s="2">
        <v>0.9</v>
      </c>
      <c r="K24" s="2">
        <f t="shared" si="2"/>
        <v>475</v>
      </c>
      <c r="L24" s="6"/>
    </row>
    <row r="25" spans="1:12" ht="13.9" customHeight="1" x14ac:dyDescent="0.2">
      <c r="A25" s="5"/>
      <c r="B25" s="1" t="s">
        <v>27</v>
      </c>
      <c r="C25" s="2">
        <v>6.08</v>
      </c>
      <c r="D25" s="2">
        <f t="shared" si="0"/>
        <v>2499</v>
      </c>
      <c r="E25" s="6"/>
      <c r="F25" s="2">
        <v>3.18</v>
      </c>
      <c r="G25" s="2">
        <f t="shared" si="4"/>
        <v>1664</v>
      </c>
      <c r="H25" s="3">
        <f t="shared" si="3"/>
        <v>1.5018028846153846</v>
      </c>
      <c r="I25" s="6"/>
      <c r="J25" s="2">
        <v>3</v>
      </c>
      <c r="K25" s="2">
        <f t="shared" si="2"/>
        <v>1585</v>
      </c>
      <c r="L25" s="6"/>
    </row>
    <row r="26" spans="1:12" x14ac:dyDescent="0.2">
      <c r="A26" s="6" t="s">
        <v>66</v>
      </c>
      <c r="B26" s="1" t="s">
        <v>19</v>
      </c>
      <c r="C26" s="2">
        <v>2.96</v>
      </c>
      <c r="D26" s="2">
        <f t="shared" si="0"/>
        <v>1217</v>
      </c>
      <c r="E26" s="6"/>
      <c r="F26" s="2">
        <v>4.04</v>
      </c>
      <c r="G26" s="2">
        <f t="shared" si="4"/>
        <v>2114</v>
      </c>
      <c r="H26" s="3">
        <f t="shared" si="3"/>
        <v>0.575685903500473</v>
      </c>
      <c r="I26" s="6"/>
      <c r="J26" s="2">
        <v>4.66</v>
      </c>
      <c r="K26" s="2">
        <f t="shared" si="2"/>
        <v>2462</v>
      </c>
    </row>
    <row r="27" spans="1:12" x14ac:dyDescent="0.2">
      <c r="A27" s="6"/>
      <c r="B27" s="1" t="s">
        <v>20</v>
      </c>
      <c r="C27" s="2">
        <v>10.199999999999999</v>
      </c>
      <c r="D27" s="2">
        <f t="shared" si="0"/>
        <v>4193</v>
      </c>
      <c r="E27" s="6"/>
      <c r="F27" s="2">
        <v>37.97</v>
      </c>
      <c r="G27" s="2">
        <f t="shared" si="4"/>
        <v>19871</v>
      </c>
      <c r="H27" s="3">
        <f t="shared" si="3"/>
        <v>0.21101102108600472</v>
      </c>
      <c r="I27" s="6"/>
      <c r="J27" s="2">
        <v>37.58</v>
      </c>
      <c r="K27" s="2">
        <f t="shared" si="2"/>
        <v>19852</v>
      </c>
    </row>
    <row r="28" spans="1:12" x14ac:dyDescent="0.2">
      <c r="A28" s="6"/>
      <c r="B28" s="1" t="s">
        <v>21</v>
      </c>
      <c r="C28" s="2">
        <v>3.66</v>
      </c>
      <c r="D28" s="2">
        <f t="shared" si="0"/>
        <v>1505</v>
      </c>
      <c r="E28" s="6"/>
      <c r="F28" s="2">
        <v>4.3099999999999996</v>
      </c>
      <c r="G28" s="2">
        <f t="shared" si="4"/>
        <v>2256</v>
      </c>
      <c r="H28" s="3">
        <f t="shared" si="3"/>
        <v>0.66710992907801414</v>
      </c>
      <c r="I28" s="6"/>
      <c r="J28" s="2">
        <v>4.41</v>
      </c>
      <c r="K28" s="2">
        <f t="shared" si="2"/>
        <v>2330</v>
      </c>
    </row>
    <row r="29" spans="1:12" x14ac:dyDescent="0.2">
      <c r="B29" s="1" t="s">
        <v>28</v>
      </c>
      <c r="C29" s="2">
        <v>41110</v>
      </c>
      <c r="F29" s="2">
        <v>52334</v>
      </c>
      <c r="J29" s="2">
        <v>52825</v>
      </c>
    </row>
  </sheetData>
  <mergeCells count="14">
    <mergeCell ref="I2:I3"/>
    <mergeCell ref="I4:I17"/>
    <mergeCell ref="I18:I25"/>
    <mergeCell ref="I26:I28"/>
    <mergeCell ref="L4:L17"/>
    <mergeCell ref="L18:L25"/>
    <mergeCell ref="A4:A17"/>
    <mergeCell ref="A18:A25"/>
    <mergeCell ref="A2:A3"/>
    <mergeCell ref="A26:A28"/>
    <mergeCell ref="E4:E17"/>
    <mergeCell ref="E2:E3"/>
    <mergeCell ref="E18:E25"/>
    <mergeCell ref="E26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B2A7-7E56-4797-8DB6-618D1607BA14}">
  <dimension ref="A1:L31"/>
  <sheetViews>
    <sheetView tabSelected="1" zoomScaleNormal="100" workbookViewId="0">
      <selection activeCell="H16" sqref="H16"/>
    </sheetView>
  </sheetViews>
  <sheetFormatPr defaultRowHeight="15" x14ac:dyDescent="0.25"/>
  <cols>
    <col min="1" max="1" width="18.28515625" customWidth="1"/>
    <col min="2" max="2" width="17.28515625" bestFit="1" customWidth="1"/>
    <col min="3" max="3" width="19.28515625" bestFit="1" customWidth="1"/>
    <col min="4" max="4" width="17.28515625" bestFit="1" customWidth="1"/>
    <col min="5" max="5" width="15.5703125" bestFit="1" customWidth="1"/>
    <col min="6" max="6" width="24.140625" bestFit="1" customWidth="1"/>
    <col min="7" max="7" width="21.28515625" bestFit="1" customWidth="1"/>
    <col min="8" max="8" width="28.42578125" bestFit="1" customWidth="1"/>
    <col min="9" max="9" width="18.28515625" customWidth="1"/>
    <col min="10" max="10" width="21.28515625" bestFit="1" customWidth="1"/>
    <col min="11" max="11" width="18.42578125" bestFit="1" customWidth="1"/>
    <col min="12" max="12" width="18.28515625" customWidth="1"/>
  </cols>
  <sheetData>
    <row r="1" spans="1:12" x14ac:dyDescent="0.25">
      <c r="A1" s="2" t="s">
        <v>64</v>
      </c>
      <c r="B1" s="2" t="s">
        <v>0</v>
      </c>
      <c r="C1" s="2" t="s">
        <v>62</v>
      </c>
      <c r="D1" s="2" t="s">
        <v>58</v>
      </c>
      <c r="E1" s="2" t="s">
        <v>67</v>
      </c>
      <c r="F1" s="2" t="s">
        <v>61</v>
      </c>
      <c r="G1" s="2" t="s">
        <v>56</v>
      </c>
      <c r="H1" s="2" t="s">
        <v>80</v>
      </c>
      <c r="I1" s="2" t="s">
        <v>67</v>
      </c>
      <c r="J1" s="2" t="s">
        <v>63</v>
      </c>
      <c r="K1" s="2" t="s">
        <v>57</v>
      </c>
      <c r="L1" s="2" t="s">
        <v>67</v>
      </c>
    </row>
    <row r="2" spans="1:12" ht="14.45" customHeight="1" x14ac:dyDescent="0.25">
      <c r="A2" s="6" t="s">
        <v>66</v>
      </c>
      <c r="B2" s="1" t="s">
        <v>30</v>
      </c>
      <c r="C2" s="2">
        <v>14.08</v>
      </c>
      <c r="D2" s="2">
        <f t="shared" ref="D2:D30" si="0">ROUND(C2*$C$31/100, 0)</f>
        <v>23326</v>
      </c>
      <c r="E2" s="6"/>
      <c r="F2" s="2">
        <v>9.51</v>
      </c>
      <c r="G2" s="2">
        <f t="shared" ref="G2:G30" si="1">ROUND(F2*$F$31/100, 0)</f>
        <v>14667</v>
      </c>
      <c r="H2" s="3">
        <f>D2/G2</f>
        <v>1.5903729460694076</v>
      </c>
      <c r="I2" s="6"/>
      <c r="J2" s="2">
        <v>8.51</v>
      </c>
      <c r="K2" s="2">
        <f>ROUND(J2*$J$31/100, 0)</f>
        <v>10909</v>
      </c>
      <c r="L2" s="6"/>
    </row>
    <row r="3" spans="1:12" ht="14.45" customHeight="1" x14ac:dyDescent="0.25">
      <c r="A3" s="6"/>
      <c r="B3" s="1" t="s">
        <v>31</v>
      </c>
      <c r="C3" s="2">
        <v>4.05</v>
      </c>
      <c r="D3" s="2">
        <f t="shared" si="0"/>
        <v>6709</v>
      </c>
      <c r="E3" s="6"/>
      <c r="F3" s="2">
        <v>3.39</v>
      </c>
      <c r="G3" s="2">
        <f t="shared" si="1"/>
        <v>5228</v>
      </c>
      <c r="H3" s="3">
        <f t="shared" ref="H3:H30" si="2">D3/G3</f>
        <v>1.283282325937261</v>
      </c>
      <c r="I3" s="6"/>
      <c r="J3" s="2">
        <v>3.45</v>
      </c>
      <c r="K3" s="2">
        <f t="shared" ref="K3:K31" si="3">ROUND(J3*$J$31/100, 0)</f>
        <v>4423</v>
      </c>
      <c r="L3" s="6"/>
    </row>
    <row r="4" spans="1:12" ht="14.45" customHeight="1" x14ac:dyDescent="0.25">
      <c r="A4" s="6"/>
      <c r="B4" s="1" t="s">
        <v>32</v>
      </c>
      <c r="C4" s="2">
        <v>1.07</v>
      </c>
      <c r="D4" s="2">
        <f t="shared" si="0"/>
        <v>1773</v>
      </c>
      <c r="E4" s="6"/>
      <c r="F4" s="2">
        <v>0.38</v>
      </c>
      <c r="G4" s="2">
        <f t="shared" si="1"/>
        <v>586</v>
      </c>
      <c r="H4" s="3">
        <f t="shared" si="2"/>
        <v>3.0255972696245732</v>
      </c>
      <c r="I4" s="6"/>
      <c r="J4" s="2">
        <v>0.74</v>
      </c>
      <c r="K4" s="2">
        <f t="shared" si="3"/>
        <v>949</v>
      </c>
      <c r="L4" s="6"/>
    </row>
    <row r="5" spans="1:12" ht="14.45" customHeight="1" x14ac:dyDescent="0.25">
      <c r="A5" s="4" t="s">
        <v>65</v>
      </c>
      <c r="B5" s="1" t="s">
        <v>33</v>
      </c>
      <c r="C5" s="2">
        <v>12.67</v>
      </c>
      <c r="D5" s="2">
        <f t="shared" si="0"/>
        <v>20990</v>
      </c>
      <c r="E5" s="6" t="s">
        <v>77</v>
      </c>
      <c r="F5" s="2">
        <v>13.07</v>
      </c>
      <c r="G5" s="2">
        <f t="shared" si="1"/>
        <v>20158</v>
      </c>
      <c r="H5" s="3">
        <f t="shared" si="2"/>
        <v>1.0412739359063399</v>
      </c>
      <c r="I5" s="6" t="s">
        <v>78</v>
      </c>
      <c r="J5" s="2">
        <v>14.14</v>
      </c>
      <c r="K5" s="2">
        <f t="shared" si="3"/>
        <v>18126</v>
      </c>
      <c r="L5" s="6" t="s">
        <v>79</v>
      </c>
    </row>
    <row r="6" spans="1:12" ht="14.45" customHeight="1" x14ac:dyDescent="0.25">
      <c r="A6" s="4"/>
      <c r="B6" s="1" t="s">
        <v>34</v>
      </c>
      <c r="C6" s="2">
        <v>2.63</v>
      </c>
      <c r="D6" s="2">
        <f t="shared" si="0"/>
        <v>4357</v>
      </c>
      <c r="E6" s="6"/>
      <c r="F6" s="2">
        <v>3.05</v>
      </c>
      <c r="G6" s="2">
        <f t="shared" si="1"/>
        <v>4704</v>
      </c>
      <c r="H6" s="3">
        <f t="shared" si="2"/>
        <v>0.92623299319727892</v>
      </c>
      <c r="I6" s="6"/>
      <c r="J6" s="2">
        <v>4.58</v>
      </c>
      <c r="K6" s="2">
        <f t="shared" si="3"/>
        <v>5871</v>
      </c>
      <c r="L6" s="6"/>
    </row>
    <row r="7" spans="1:12" ht="14.45" customHeight="1" x14ac:dyDescent="0.25">
      <c r="A7" s="4"/>
      <c r="B7" s="1" t="s">
        <v>35</v>
      </c>
      <c r="C7" s="2">
        <v>2.62</v>
      </c>
      <c r="D7" s="2">
        <f t="shared" si="0"/>
        <v>4340</v>
      </c>
      <c r="E7" s="6"/>
      <c r="F7" s="2">
        <v>2.44</v>
      </c>
      <c r="G7" s="2">
        <f t="shared" si="1"/>
        <v>3763</v>
      </c>
      <c r="H7" s="3">
        <f t="shared" si="2"/>
        <v>1.1533351049694394</v>
      </c>
      <c r="I7" s="6"/>
      <c r="J7" s="2">
        <v>3.5</v>
      </c>
      <c r="K7" s="2">
        <f t="shared" si="3"/>
        <v>4487</v>
      </c>
      <c r="L7" s="6"/>
    </row>
    <row r="8" spans="1:12" ht="14.45" customHeight="1" x14ac:dyDescent="0.25">
      <c r="A8" s="4"/>
      <c r="B8" s="1" t="s">
        <v>36</v>
      </c>
      <c r="C8" s="2">
        <v>2.92</v>
      </c>
      <c r="D8" s="2">
        <f t="shared" si="0"/>
        <v>4837</v>
      </c>
      <c r="E8" s="6"/>
      <c r="F8" s="2">
        <v>3.73</v>
      </c>
      <c r="G8" s="2">
        <f t="shared" si="1"/>
        <v>5753</v>
      </c>
      <c r="H8" s="3">
        <f t="shared" si="2"/>
        <v>0.84077872414392496</v>
      </c>
      <c r="I8" s="6"/>
      <c r="J8" s="2">
        <v>5.14</v>
      </c>
      <c r="K8" s="2">
        <f t="shared" si="3"/>
        <v>6589</v>
      </c>
      <c r="L8" s="6"/>
    </row>
    <row r="9" spans="1:12" ht="14.45" customHeight="1" x14ac:dyDescent="0.25">
      <c r="A9" s="4"/>
      <c r="B9" s="1" t="s">
        <v>37</v>
      </c>
      <c r="C9" s="2">
        <v>0.63</v>
      </c>
      <c r="D9" s="2">
        <f t="shared" si="0"/>
        <v>1044</v>
      </c>
      <c r="E9" s="6"/>
      <c r="F9" s="2">
        <v>0.78</v>
      </c>
      <c r="G9" s="2">
        <f t="shared" si="1"/>
        <v>1203</v>
      </c>
      <c r="H9" s="3">
        <f t="shared" si="2"/>
        <v>0.86783042394014964</v>
      </c>
      <c r="I9" s="6"/>
      <c r="J9" s="2">
        <v>1.18</v>
      </c>
      <c r="K9" s="2">
        <f t="shared" si="3"/>
        <v>1513</v>
      </c>
      <c r="L9" s="6"/>
    </row>
    <row r="10" spans="1:12" ht="14.45" customHeight="1" x14ac:dyDescent="0.25">
      <c r="A10" s="4"/>
      <c r="B10" s="1" t="s">
        <v>38</v>
      </c>
      <c r="C10" s="2">
        <v>0.1</v>
      </c>
      <c r="D10" s="2">
        <f t="shared" si="0"/>
        <v>166</v>
      </c>
      <c r="E10" s="6"/>
      <c r="F10" s="2">
        <v>0.05</v>
      </c>
      <c r="G10" s="2">
        <f t="shared" si="1"/>
        <v>77</v>
      </c>
      <c r="H10" s="3">
        <f t="shared" si="2"/>
        <v>2.1558441558441559</v>
      </c>
      <c r="I10" s="6"/>
      <c r="J10" s="2">
        <v>0.11</v>
      </c>
      <c r="K10" s="2">
        <f t="shared" si="3"/>
        <v>141</v>
      </c>
      <c r="L10" s="6"/>
    </row>
    <row r="11" spans="1:12" ht="14.45" customHeight="1" x14ac:dyDescent="0.25">
      <c r="A11" s="4"/>
      <c r="B11" s="1" t="s">
        <v>39</v>
      </c>
      <c r="C11" s="2">
        <v>1.28</v>
      </c>
      <c r="D11" s="2">
        <f t="shared" si="0"/>
        <v>2121</v>
      </c>
      <c r="E11" s="6"/>
      <c r="F11" s="2">
        <v>1.31</v>
      </c>
      <c r="G11" s="2">
        <f t="shared" si="1"/>
        <v>2020</v>
      </c>
      <c r="H11" s="3">
        <f t="shared" si="2"/>
        <v>1.05</v>
      </c>
      <c r="I11" s="6"/>
      <c r="J11" s="2">
        <v>2.4500000000000002</v>
      </c>
      <c r="K11" s="2">
        <f t="shared" si="3"/>
        <v>3141</v>
      </c>
      <c r="L11" s="6"/>
    </row>
    <row r="12" spans="1:12" ht="14.45" customHeight="1" x14ac:dyDescent="0.25">
      <c r="A12" s="4"/>
      <c r="B12" s="1" t="s">
        <v>40</v>
      </c>
      <c r="C12" s="2">
        <v>1.67</v>
      </c>
      <c r="D12" s="2">
        <f t="shared" si="0"/>
        <v>2767</v>
      </c>
      <c r="E12" s="6"/>
      <c r="F12" s="2">
        <v>1.48</v>
      </c>
      <c r="G12" s="2">
        <f t="shared" si="1"/>
        <v>2283</v>
      </c>
      <c r="H12" s="3">
        <f t="shared" si="2"/>
        <v>1.2120017520805957</v>
      </c>
      <c r="I12" s="6"/>
      <c r="J12" s="2">
        <v>3.11</v>
      </c>
      <c r="K12" s="2">
        <f t="shared" si="3"/>
        <v>3987</v>
      </c>
      <c r="L12" s="6"/>
    </row>
    <row r="13" spans="1:12" ht="14.45" customHeight="1" x14ac:dyDescent="0.25">
      <c r="A13" s="4"/>
      <c r="B13" s="1" t="s">
        <v>41</v>
      </c>
      <c r="C13" s="2">
        <v>0.65</v>
      </c>
      <c r="D13" s="2">
        <f t="shared" si="0"/>
        <v>1077</v>
      </c>
      <c r="E13" s="6"/>
      <c r="F13" s="2">
        <v>0.75</v>
      </c>
      <c r="G13" s="2">
        <f t="shared" si="1"/>
        <v>1157</v>
      </c>
      <c r="H13" s="3">
        <f t="shared" si="2"/>
        <v>0.93085566119273988</v>
      </c>
      <c r="I13" s="6"/>
      <c r="J13" s="2">
        <v>0.76</v>
      </c>
      <c r="K13" s="2">
        <f t="shared" si="3"/>
        <v>974</v>
      </c>
      <c r="L13" s="6"/>
    </row>
    <row r="14" spans="1:12" ht="14.45" customHeight="1" x14ac:dyDescent="0.25">
      <c r="A14" s="4"/>
      <c r="B14" s="1" t="s">
        <v>42</v>
      </c>
      <c r="C14" s="2">
        <v>0.96</v>
      </c>
      <c r="D14" s="2">
        <f t="shared" si="0"/>
        <v>1590</v>
      </c>
      <c r="E14" s="6"/>
      <c r="F14" s="2">
        <v>1.32</v>
      </c>
      <c r="G14" s="2">
        <f t="shared" si="1"/>
        <v>2036</v>
      </c>
      <c r="H14" s="3">
        <f t="shared" si="2"/>
        <v>0.78094302554027506</v>
      </c>
      <c r="I14" s="6"/>
      <c r="J14" s="2">
        <v>2.13</v>
      </c>
      <c r="K14" s="2">
        <f t="shared" si="3"/>
        <v>2730</v>
      </c>
      <c r="L14" s="6"/>
    </row>
    <row r="15" spans="1:12" ht="14.45" customHeight="1" x14ac:dyDescent="0.25">
      <c r="A15" s="5" t="s">
        <v>60</v>
      </c>
      <c r="B15" s="1" t="s">
        <v>43</v>
      </c>
      <c r="C15" s="2">
        <v>0.33</v>
      </c>
      <c r="D15" s="2">
        <f t="shared" si="0"/>
        <v>547</v>
      </c>
      <c r="E15" s="6" t="s">
        <v>74</v>
      </c>
      <c r="F15" s="2">
        <v>0.74</v>
      </c>
      <c r="G15" s="2">
        <f t="shared" si="1"/>
        <v>1141</v>
      </c>
      <c r="H15" s="3">
        <f t="shared" si="2"/>
        <v>0.47940403155127082</v>
      </c>
      <c r="I15" s="6" t="s">
        <v>75</v>
      </c>
      <c r="J15" s="2">
        <v>0.73</v>
      </c>
      <c r="K15" s="2">
        <f t="shared" si="3"/>
        <v>936</v>
      </c>
      <c r="L15" s="6" t="s">
        <v>76</v>
      </c>
    </row>
    <row r="16" spans="1:12" ht="14.45" customHeight="1" x14ac:dyDescent="0.25">
      <c r="A16" s="5"/>
      <c r="B16" s="1" t="s">
        <v>29</v>
      </c>
      <c r="C16" s="2">
        <v>1.1399999999999999</v>
      </c>
      <c r="D16" s="2">
        <f t="shared" si="0"/>
        <v>1889</v>
      </c>
      <c r="E16" s="6"/>
      <c r="F16" s="2">
        <v>1.53</v>
      </c>
      <c r="G16" s="2">
        <f t="shared" si="1"/>
        <v>2360</v>
      </c>
      <c r="H16" s="3">
        <f t="shared" si="2"/>
        <v>0.80042372881355928</v>
      </c>
      <c r="I16" s="6"/>
      <c r="J16" s="2">
        <v>1.57</v>
      </c>
      <c r="K16" s="2">
        <f t="shared" si="3"/>
        <v>2013</v>
      </c>
      <c r="L16" s="6"/>
    </row>
    <row r="17" spans="1:12" ht="14.45" customHeight="1" x14ac:dyDescent="0.25">
      <c r="A17" s="5"/>
      <c r="B17" s="1" t="s">
        <v>44</v>
      </c>
      <c r="C17" s="2">
        <v>1.1000000000000001</v>
      </c>
      <c r="D17" s="2">
        <f t="shared" si="0"/>
        <v>1822</v>
      </c>
      <c r="E17" s="6"/>
      <c r="F17" s="2">
        <v>1.73</v>
      </c>
      <c r="G17" s="2">
        <f t="shared" si="1"/>
        <v>2668</v>
      </c>
      <c r="H17" s="3">
        <f t="shared" si="2"/>
        <v>0.68290854572713644</v>
      </c>
      <c r="I17" s="6"/>
      <c r="J17" s="2">
        <v>1.52</v>
      </c>
      <c r="K17" s="2">
        <f t="shared" si="3"/>
        <v>1949</v>
      </c>
      <c r="L17" s="6"/>
    </row>
    <row r="18" spans="1:12" ht="14.45" customHeight="1" x14ac:dyDescent="0.25">
      <c r="A18" s="5"/>
      <c r="B18" s="1" t="s">
        <v>48</v>
      </c>
      <c r="C18" s="2">
        <v>0.52</v>
      </c>
      <c r="D18" s="2">
        <f t="shared" si="0"/>
        <v>861</v>
      </c>
      <c r="E18" s="6"/>
      <c r="F18" s="2">
        <v>0.5</v>
      </c>
      <c r="G18" s="2">
        <f t="shared" si="1"/>
        <v>771</v>
      </c>
      <c r="H18" s="3">
        <f t="shared" si="2"/>
        <v>1.1167315175097277</v>
      </c>
      <c r="I18" s="6"/>
      <c r="J18" s="2">
        <v>0.89</v>
      </c>
      <c r="K18" s="2">
        <f t="shared" si="3"/>
        <v>1141</v>
      </c>
      <c r="L18" s="6"/>
    </row>
    <row r="19" spans="1:12" ht="14.45" customHeight="1" x14ac:dyDescent="0.25">
      <c r="A19" s="5"/>
      <c r="B19" s="1" t="s">
        <v>49</v>
      </c>
      <c r="C19" s="2">
        <v>2.83</v>
      </c>
      <c r="D19" s="2">
        <f t="shared" si="0"/>
        <v>4688</v>
      </c>
      <c r="E19" s="6"/>
      <c r="F19" s="2">
        <v>4.2300000000000004</v>
      </c>
      <c r="G19" s="2">
        <f t="shared" si="1"/>
        <v>6524</v>
      </c>
      <c r="H19" s="3">
        <f t="shared" si="2"/>
        <v>0.71857755977927651</v>
      </c>
      <c r="I19" s="6"/>
      <c r="J19" s="2">
        <v>3.87</v>
      </c>
      <c r="K19" s="2">
        <f t="shared" si="3"/>
        <v>4961</v>
      </c>
      <c r="L19" s="6"/>
    </row>
    <row r="20" spans="1:12" ht="14.45" customHeight="1" x14ac:dyDescent="0.25">
      <c r="A20" s="5"/>
      <c r="B20" s="1" t="s">
        <v>52</v>
      </c>
      <c r="C20" s="2">
        <v>0.17</v>
      </c>
      <c r="D20" s="2">
        <f t="shared" si="0"/>
        <v>282</v>
      </c>
      <c r="E20" s="6"/>
      <c r="F20" s="2">
        <v>0.12</v>
      </c>
      <c r="G20" s="2">
        <f t="shared" si="1"/>
        <v>185</v>
      </c>
      <c r="H20" s="3">
        <f t="shared" si="2"/>
        <v>1.5243243243243243</v>
      </c>
      <c r="I20" s="6"/>
      <c r="J20" s="2">
        <v>0.24</v>
      </c>
      <c r="K20" s="2">
        <f t="shared" si="3"/>
        <v>308</v>
      </c>
      <c r="L20" s="6"/>
    </row>
    <row r="21" spans="1:12" ht="14.45" customHeight="1" x14ac:dyDescent="0.25">
      <c r="A21" s="5"/>
      <c r="B21" s="1" t="s">
        <v>54</v>
      </c>
      <c r="C21" s="2">
        <v>3.83</v>
      </c>
      <c r="D21" s="2">
        <f t="shared" si="0"/>
        <v>6345</v>
      </c>
      <c r="E21" s="6"/>
      <c r="F21" s="2">
        <v>4.88</v>
      </c>
      <c r="G21" s="2">
        <f t="shared" si="1"/>
        <v>7526</v>
      </c>
      <c r="H21" s="3">
        <f t="shared" si="2"/>
        <v>0.84307733191602441</v>
      </c>
      <c r="I21" s="6"/>
      <c r="J21" s="2">
        <v>4.28</v>
      </c>
      <c r="K21" s="2">
        <f t="shared" si="3"/>
        <v>5487</v>
      </c>
      <c r="L21" s="6"/>
    </row>
    <row r="22" spans="1:12" ht="14.45" customHeight="1" x14ac:dyDescent="0.25">
      <c r="A22" s="5"/>
      <c r="B22" s="1" t="s">
        <v>53</v>
      </c>
      <c r="C22" s="2">
        <v>0.05</v>
      </c>
      <c r="D22" s="2">
        <f t="shared" si="0"/>
        <v>83</v>
      </c>
      <c r="E22" s="6"/>
      <c r="F22" s="2">
        <v>0.08</v>
      </c>
      <c r="G22" s="2">
        <f t="shared" si="1"/>
        <v>123</v>
      </c>
      <c r="H22" s="3">
        <f t="shared" si="2"/>
        <v>0.67479674796747968</v>
      </c>
      <c r="I22" s="6"/>
      <c r="J22" s="2">
        <v>0.05</v>
      </c>
      <c r="K22" s="2">
        <f t="shared" si="3"/>
        <v>64</v>
      </c>
      <c r="L22" s="6"/>
    </row>
    <row r="23" spans="1:12" ht="14.45" customHeight="1" x14ac:dyDescent="0.25">
      <c r="A23" s="5"/>
      <c r="B23" s="1" t="s">
        <v>27</v>
      </c>
      <c r="C23" s="2">
        <v>2.85</v>
      </c>
      <c r="D23" s="2">
        <f t="shared" si="0"/>
        <v>4721</v>
      </c>
      <c r="E23" s="6"/>
      <c r="F23" s="2">
        <v>3.22</v>
      </c>
      <c r="G23" s="2">
        <f t="shared" si="1"/>
        <v>4966</v>
      </c>
      <c r="H23" s="3">
        <f t="shared" si="2"/>
        <v>0.95066451872734592</v>
      </c>
      <c r="I23" s="6"/>
      <c r="J23" s="2">
        <v>3.62</v>
      </c>
      <c r="K23" s="2">
        <f t="shared" si="3"/>
        <v>4641</v>
      </c>
      <c r="L23" s="6"/>
    </row>
    <row r="24" spans="1:12" ht="14.45" customHeight="1" x14ac:dyDescent="0.25">
      <c r="A24" s="6" t="s">
        <v>66</v>
      </c>
      <c r="B24" s="1" t="s">
        <v>45</v>
      </c>
      <c r="C24" s="2">
        <v>4.55</v>
      </c>
      <c r="D24" s="2">
        <f t="shared" si="0"/>
        <v>7538</v>
      </c>
      <c r="E24" s="6"/>
      <c r="F24" s="2">
        <v>3.72</v>
      </c>
      <c r="G24" s="2">
        <f t="shared" si="1"/>
        <v>5737</v>
      </c>
      <c r="H24" s="3">
        <f t="shared" si="2"/>
        <v>1.3139271396200105</v>
      </c>
      <c r="I24" s="6"/>
      <c r="J24" s="2">
        <v>6.28</v>
      </c>
      <c r="K24" s="2">
        <f t="shared" si="3"/>
        <v>8050</v>
      </c>
      <c r="L24" s="6"/>
    </row>
    <row r="25" spans="1:12" ht="14.45" customHeight="1" x14ac:dyDescent="0.25">
      <c r="A25" s="6"/>
      <c r="B25" s="1" t="s">
        <v>46</v>
      </c>
      <c r="C25" s="2">
        <v>27.69</v>
      </c>
      <c r="D25" s="2">
        <f t="shared" si="0"/>
        <v>45873</v>
      </c>
      <c r="E25" s="6"/>
      <c r="F25" s="2">
        <v>29.79</v>
      </c>
      <c r="G25" s="2">
        <f t="shared" si="1"/>
        <v>45945</v>
      </c>
      <c r="H25" s="3">
        <f t="shared" si="2"/>
        <v>0.99843290891283054</v>
      </c>
      <c r="I25" s="6"/>
      <c r="J25" s="2">
        <v>16.739999999999998</v>
      </c>
      <c r="K25" s="2">
        <f t="shared" si="3"/>
        <v>21459</v>
      </c>
      <c r="L25" s="6"/>
    </row>
    <row r="26" spans="1:12" ht="14.45" customHeight="1" x14ac:dyDescent="0.25">
      <c r="A26" s="6"/>
      <c r="B26" s="1" t="s">
        <v>21</v>
      </c>
      <c r="C26" s="2">
        <v>5.61</v>
      </c>
      <c r="D26" s="2">
        <f t="shared" si="0"/>
        <v>9294</v>
      </c>
      <c r="E26" s="6"/>
      <c r="F26" s="2">
        <v>3.48</v>
      </c>
      <c r="G26" s="2">
        <f t="shared" si="1"/>
        <v>5367</v>
      </c>
      <c r="H26" s="3">
        <f t="shared" si="2"/>
        <v>1.7316936836221353</v>
      </c>
      <c r="I26" s="6"/>
      <c r="J26" s="2">
        <v>4.9000000000000004</v>
      </c>
      <c r="K26" s="2">
        <f t="shared" si="3"/>
        <v>6281</v>
      </c>
      <c r="L26" s="6"/>
    </row>
    <row r="27" spans="1:12" ht="14.45" customHeight="1" x14ac:dyDescent="0.25">
      <c r="A27" s="1"/>
      <c r="B27" s="1" t="s">
        <v>50</v>
      </c>
      <c r="C27" s="2">
        <v>0.13</v>
      </c>
      <c r="D27" s="2">
        <f t="shared" si="0"/>
        <v>215</v>
      </c>
      <c r="E27" s="1"/>
      <c r="F27" s="2">
        <v>0.08</v>
      </c>
      <c r="G27" s="2">
        <f t="shared" si="1"/>
        <v>123</v>
      </c>
      <c r="H27" s="3">
        <f t="shared" si="2"/>
        <v>1.7479674796747968</v>
      </c>
      <c r="I27" s="1"/>
      <c r="J27" s="2">
        <v>0.09</v>
      </c>
      <c r="K27" s="2">
        <f t="shared" si="3"/>
        <v>115</v>
      </c>
      <c r="L27" s="1"/>
    </row>
    <row r="28" spans="1:12" ht="14.45" customHeight="1" x14ac:dyDescent="0.25">
      <c r="A28" s="1"/>
      <c r="B28" s="1" t="s">
        <v>51</v>
      </c>
      <c r="C28" s="2">
        <v>1.17</v>
      </c>
      <c r="D28" s="2">
        <f t="shared" si="0"/>
        <v>1938</v>
      </c>
      <c r="E28" s="1"/>
      <c r="F28" s="2">
        <v>1.1499999999999999</v>
      </c>
      <c r="G28" s="2">
        <f t="shared" si="1"/>
        <v>1774</v>
      </c>
      <c r="H28" s="3">
        <f t="shared" si="2"/>
        <v>1.0924464487034948</v>
      </c>
      <c r="I28" s="1"/>
      <c r="J28" s="2">
        <v>0.84</v>
      </c>
      <c r="K28" s="2">
        <f t="shared" si="3"/>
        <v>1077</v>
      </c>
      <c r="L28" s="1"/>
    </row>
    <row r="29" spans="1:12" x14ac:dyDescent="0.25">
      <c r="A29" s="1"/>
      <c r="B29" s="1" t="s">
        <v>47</v>
      </c>
      <c r="C29" s="2">
        <v>2.34</v>
      </c>
      <c r="D29" s="2">
        <f t="shared" si="0"/>
        <v>3877</v>
      </c>
      <c r="E29" s="1"/>
      <c r="F29" s="2">
        <v>2.71</v>
      </c>
      <c r="G29" s="2">
        <f t="shared" si="1"/>
        <v>4180</v>
      </c>
      <c r="H29" s="3">
        <f t="shared" si="2"/>
        <v>0.92751196172248807</v>
      </c>
      <c r="I29" s="1"/>
      <c r="J29" s="2">
        <v>2.65</v>
      </c>
      <c r="K29" s="2">
        <f t="shared" si="3"/>
        <v>3397</v>
      </c>
      <c r="L29" s="1"/>
    </row>
    <row r="30" spans="1:12" x14ac:dyDescent="0.25">
      <c r="A30" s="1"/>
      <c r="B30" s="1" t="s">
        <v>55</v>
      </c>
      <c r="C30" s="2">
        <v>0.4</v>
      </c>
      <c r="D30" s="2">
        <f t="shared" si="0"/>
        <v>663</v>
      </c>
      <c r="E30" s="1"/>
      <c r="F30" s="2">
        <v>0.76</v>
      </c>
      <c r="G30" s="2">
        <f t="shared" si="1"/>
        <v>1172</v>
      </c>
      <c r="H30" s="3">
        <f t="shared" si="2"/>
        <v>0.56569965870307171</v>
      </c>
      <c r="I30" s="1"/>
      <c r="J30" s="2">
        <v>1.94</v>
      </c>
      <c r="K30" s="2">
        <f t="shared" si="3"/>
        <v>2487</v>
      </c>
      <c r="L30" s="1"/>
    </row>
    <row r="31" spans="1:12" x14ac:dyDescent="0.25">
      <c r="A31" s="1"/>
      <c r="B31" s="1" t="s">
        <v>28</v>
      </c>
      <c r="C31" s="2">
        <v>165666</v>
      </c>
      <c r="D31" s="2"/>
      <c r="E31" s="1"/>
      <c r="F31" s="2">
        <v>154229</v>
      </c>
      <c r="G31" s="2"/>
      <c r="H31" s="2"/>
      <c r="I31" s="1"/>
      <c r="J31" s="2">
        <v>128192</v>
      </c>
      <c r="K31" s="2">
        <f t="shared" si="3"/>
        <v>164331889</v>
      </c>
      <c r="L31" s="1"/>
    </row>
  </sheetData>
  <mergeCells count="16">
    <mergeCell ref="L2:L4"/>
    <mergeCell ref="L5:L14"/>
    <mergeCell ref="L15:L23"/>
    <mergeCell ref="L24:L26"/>
    <mergeCell ref="E5:E14"/>
    <mergeCell ref="E15:E23"/>
    <mergeCell ref="E24:E26"/>
    <mergeCell ref="I2:I4"/>
    <mergeCell ref="I5:I14"/>
    <mergeCell ref="I15:I23"/>
    <mergeCell ref="I24:I26"/>
    <mergeCell ref="A5:A14"/>
    <mergeCell ref="A15:A23"/>
    <mergeCell ref="A2:A4"/>
    <mergeCell ref="A24:A26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</vt:lpstr>
      <vt:lpstr>dlPFC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Manjaly Joshy</dc:creator>
  <cp:lastModifiedBy>Dennis Manjaly Joshy</cp:lastModifiedBy>
  <dcterms:created xsi:type="dcterms:W3CDTF">2024-02-28T02:50:26Z</dcterms:created>
  <dcterms:modified xsi:type="dcterms:W3CDTF">2024-02-28T23:25:25Z</dcterms:modified>
</cp:coreProperties>
</file>