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КЗН\"/>
    </mc:Choice>
  </mc:AlternateContent>
  <xr:revisionPtr revIDLastSave="0" documentId="13_ncr:1_{B6C0E3CE-27B6-4173-B233-7AB9564E15C3}" xr6:coauthVersionLast="47" xr6:coauthVersionMax="47" xr10:uidLastSave="{00000000-0000-0000-0000-000000000000}"/>
  <bookViews>
    <workbookView xWindow="2205" yWindow="-30" windowWidth="14310" windowHeight="14955" xr2:uid="{00000000-000D-0000-FFFF-FFFF00000000}"/>
  </bookViews>
  <sheets>
    <sheet name="Results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891" i="1" l="1"/>
  <c r="E1901" i="1" s="1"/>
  <c r="F1877" i="1"/>
  <c r="F1863" i="1"/>
  <c r="E1874" i="1" s="1"/>
  <c r="F1849" i="1"/>
  <c r="F1835" i="1"/>
  <c r="F1821" i="1"/>
  <c r="E1831" i="1" s="1"/>
  <c r="F1807" i="1"/>
  <c r="E1818" i="1" s="1"/>
  <c r="F1793" i="1"/>
  <c r="F1779" i="1"/>
  <c r="F1765" i="1"/>
  <c r="E1775" i="1" s="1"/>
  <c r="F1751" i="1"/>
  <c r="F1737" i="1"/>
  <c r="E1748" i="1" s="1"/>
  <c r="F1723" i="1"/>
  <c r="F1709" i="1"/>
  <c r="F1695" i="1"/>
  <c r="E1706" i="1" s="1"/>
  <c r="F1681" i="1"/>
  <c r="E1692" i="1" s="1"/>
  <c r="F1667" i="1"/>
  <c r="E1677" i="1" s="1"/>
  <c r="F1653" i="1"/>
  <c r="F1639" i="1"/>
  <c r="E1650" i="1" s="1"/>
  <c r="F1625" i="1"/>
  <c r="F1611" i="1"/>
  <c r="F1597" i="1"/>
  <c r="E1607" i="1" s="1"/>
  <c r="F1583" i="1"/>
  <c r="E1593" i="1" s="1"/>
  <c r="F1569" i="1"/>
  <c r="F1555" i="1"/>
  <c r="F1541" i="1"/>
  <c r="F1527" i="1"/>
  <c r="F1513" i="1"/>
  <c r="E1524" i="1" s="1"/>
  <c r="F1499" i="1"/>
  <c r="F1485" i="1"/>
  <c r="F1471" i="1"/>
  <c r="F1457" i="1"/>
  <c r="F1443" i="1"/>
  <c r="F1429" i="1"/>
  <c r="F1415" i="1"/>
  <c r="F1401" i="1"/>
  <c r="F1387" i="1"/>
  <c r="F1373" i="1"/>
  <c r="F1359" i="1"/>
  <c r="F1345" i="1"/>
  <c r="F1331" i="1"/>
  <c r="F1317" i="1"/>
  <c r="F1303" i="1"/>
  <c r="F1289" i="1"/>
  <c r="F1275" i="1"/>
  <c r="F1261" i="1"/>
  <c r="F1247" i="1"/>
  <c r="F1233" i="1"/>
  <c r="F1219" i="1"/>
  <c r="F1205" i="1"/>
  <c r="F1191" i="1"/>
  <c r="F1177" i="1"/>
  <c r="F1163" i="1"/>
  <c r="F1149" i="1"/>
  <c r="F1135" i="1"/>
  <c r="F1121" i="1"/>
  <c r="F1107" i="1"/>
  <c r="F1093" i="1"/>
  <c r="F1079" i="1"/>
  <c r="F1065" i="1"/>
  <c r="F1051" i="1"/>
  <c r="F1037" i="1"/>
  <c r="F1023" i="1"/>
  <c r="F1009" i="1"/>
  <c r="F995" i="1"/>
  <c r="F981" i="1"/>
  <c r="F967" i="1"/>
  <c r="F953" i="1"/>
  <c r="F939" i="1"/>
  <c r="F925" i="1"/>
  <c r="F911" i="1"/>
  <c r="F897" i="1"/>
  <c r="F883" i="1"/>
  <c r="F869" i="1"/>
  <c r="F855" i="1"/>
  <c r="F841" i="1"/>
  <c r="F827" i="1"/>
  <c r="F813" i="1"/>
  <c r="E824" i="1" s="1"/>
  <c r="F799" i="1"/>
  <c r="F785" i="1"/>
  <c r="F771" i="1"/>
  <c r="F757" i="1"/>
  <c r="F743" i="1"/>
  <c r="F729" i="1"/>
  <c r="F715" i="1"/>
  <c r="F701" i="1"/>
  <c r="F687" i="1"/>
  <c r="F673" i="1"/>
  <c r="F659" i="1"/>
  <c r="F645" i="1"/>
  <c r="F631" i="1"/>
  <c r="F617" i="1"/>
  <c r="F603" i="1"/>
  <c r="F589" i="1"/>
  <c r="F575" i="1"/>
  <c r="F561" i="1"/>
  <c r="F547" i="1"/>
  <c r="F533" i="1"/>
  <c r="F519" i="1"/>
  <c r="F505" i="1"/>
  <c r="F491" i="1"/>
  <c r="F477" i="1"/>
  <c r="F463" i="1"/>
  <c r="F449" i="1"/>
  <c r="F435" i="1"/>
  <c r="F421" i="1"/>
  <c r="F407" i="1"/>
  <c r="F393" i="1"/>
  <c r="F379" i="1"/>
  <c r="F365" i="1"/>
  <c r="F351" i="1"/>
  <c r="F337" i="1"/>
  <c r="F323" i="1"/>
  <c r="F309" i="1"/>
  <c r="F295" i="1"/>
  <c r="F281" i="1"/>
  <c r="F267" i="1"/>
  <c r="F253" i="1"/>
  <c r="F239" i="1"/>
  <c r="F225" i="1"/>
  <c r="F211" i="1"/>
  <c r="F197" i="1"/>
  <c r="F183" i="1"/>
  <c r="F169" i="1"/>
  <c r="F155" i="1"/>
  <c r="F141" i="1"/>
  <c r="F127" i="1"/>
  <c r="F113" i="1"/>
  <c r="F99" i="1"/>
  <c r="F85" i="1"/>
  <c r="F71" i="1"/>
  <c r="F57" i="1"/>
  <c r="F43" i="1"/>
  <c r="F29" i="1"/>
  <c r="F15" i="1"/>
  <c r="F1" i="1"/>
  <c r="E10" i="1" s="1"/>
  <c r="C1918" i="1"/>
  <c r="D1918" i="1"/>
  <c r="D1917" i="1"/>
  <c r="D1916" i="1"/>
  <c r="D1915" i="1"/>
  <c r="D1914" i="1"/>
  <c r="D1913" i="1"/>
  <c r="D1912" i="1"/>
  <c r="D1911" i="1"/>
  <c r="AL1936" i="1"/>
  <c r="AK1936" i="1"/>
  <c r="AJ1936" i="1"/>
  <c r="AI1936" i="1"/>
  <c r="AH1936" i="1"/>
  <c r="AG1936" i="1"/>
  <c r="AF1936" i="1"/>
  <c r="AE1936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B1936" i="1" s="1"/>
  <c r="E1936" i="1"/>
  <c r="D1936" i="1"/>
  <c r="C1936" i="1"/>
  <c r="C1917" i="1"/>
  <c r="C1916" i="1"/>
  <c r="C1915" i="1"/>
  <c r="C1914" i="1"/>
  <c r="C1913" i="1"/>
  <c r="C1912" i="1"/>
  <c r="C1911" i="1"/>
  <c r="AL1922" i="1"/>
  <c r="AK1922" i="1"/>
  <c r="AJ1922" i="1"/>
  <c r="AI1922" i="1"/>
  <c r="AH1922" i="1"/>
  <c r="AG1922" i="1"/>
  <c r="AF1922" i="1"/>
  <c r="AE1922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B1922" i="1" s="1"/>
  <c r="E1922" i="1"/>
  <c r="D1922" i="1"/>
  <c r="C1922" i="1"/>
  <c r="E1902" i="1"/>
  <c r="D1902" i="1"/>
  <c r="D1901" i="1"/>
  <c r="E1900" i="1"/>
  <c r="D1900" i="1"/>
  <c r="D1899" i="1"/>
  <c r="E1898" i="1"/>
  <c r="D1898" i="1"/>
  <c r="D1897" i="1"/>
  <c r="E1896" i="1"/>
  <c r="D1896" i="1"/>
  <c r="D1895" i="1"/>
  <c r="E1894" i="1"/>
  <c r="D1894" i="1"/>
  <c r="D1893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D1874" i="1"/>
  <c r="E1873" i="1"/>
  <c r="D1873" i="1"/>
  <c r="D1872" i="1"/>
  <c r="E1871" i="1"/>
  <c r="D1871" i="1"/>
  <c r="D1870" i="1"/>
  <c r="E1869" i="1"/>
  <c r="D1869" i="1"/>
  <c r="D1868" i="1"/>
  <c r="E1867" i="1"/>
  <c r="D1867" i="1"/>
  <c r="D1866" i="1"/>
  <c r="E1865" i="1"/>
  <c r="D1865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2" i="1"/>
  <c r="D1832" i="1"/>
  <c r="D1831" i="1"/>
  <c r="E1830" i="1"/>
  <c r="D1830" i="1"/>
  <c r="D1829" i="1"/>
  <c r="E1828" i="1"/>
  <c r="D1828" i="1"/>
  <c r="D1827" i="1"/>
  <c r="E1826" i="1"/>
  <c r="D1826" i="1"/>
  <c r="D1825" i="1"/>
  <c r="E1824" i="1"/>
  <c r="D1824" i="1"/>
  <c r="D1823" i="1"/>
  <c r="D1818" i="1"/>
  <c r="E1817" i="1"/>
  <c r="D1817" i="1"/>
  <c r="D1816" i="1"/>
  <c r="E1815" i="1"/>
  <c r="D1815" i="1"/>
  <c r="D1814" i="1"/>
  <c r="E1813" i="1"/>
  <c r="D1813" i="1"/>
  <c r="D1812" i="1"/>
  <c r="E1811" i="1"/>
  <c r="D1811" i="1"/>
  <c r="D1810" i="1"/>
  <c r="E1809" i="1"/>
  <c r="D1809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76" i="1"/>
  <c r="D1776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D1748" i="1"/>
  <c r="E1747" i="1"/>
  <c r="D1747" i="1"/>
  <c r="D1746" i="1"/>
  <c r="E1745" i="1"/>
  <c r="D1745" i="1"/>
  <c r="D1744" i="1"/>
  <c r="E1743" i="1"/>
  <c r="D1743" i="1"/>
  <c r="D1742" i="1"/>
  <c r="E1741" i="1"/>
  <c r="D1741" i="1"/>
  <c r="D1740" i="1"/>
  <c r="E1739" i="1"/>
  <c r="D1739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D1706" i="1"/>
  <c r="E1705" i="1"/>
  <c r="D1705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78" i="1"/>
  <c r="D1678" i="1"/>
  <c r="D1677" i="1"/>
  <c r="E1676" i="1"/>
  <c r="D1676" i="1"/>
  <c r="D1675" i="1"/>
  <c r="E1674" i="1"/>
  <c r="D1674" i="1"/>
  <c r="D1673" i="1"/>
  <c r="E1672" i="1"/>
  <c r="D1672" i="1"/>
  <c r="D1671" i="1"/>
  <c r="E1670" i="1"/>
  <c r="D1670" i="1"/>
  <c r="D1669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AL1908" i="1" s="1"/>
  <c r="D1613" i="1"/>
  <c r="E1608" i="1"/>
  <c r="D1608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4" i="1"/>
  <c r="D1594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AG1908" i="1" s="1"/>
  <c r="D1375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AE1908" i="1" s="1"/>
  <c r="D1361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Y1908" i="1" s="1"/>
  <c r="D1319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X1908" i="1" s="1"/>
  <c r="D1305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R1908" i="1" s="1"/>
  <c r="D1109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Q1908" i="1" s="1"/>
  <c r="D1095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N1908" i="1" s="1"/>
  <c r="D1067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H1908" i="1" s="1"/>
  <c r="D997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AH1908" i="1" s="1"/>
  <c r="D899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AD1908" i="1" s="1"/>
  <c r="D844" i="1"/>
  <c r="E843" i="1"/>
  <c r="D843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D824" i="1"/>
  <c r="D823" i="1"/>
  <c r="D822" i="1"/>
  <c r="D821" i="1"/>
  <c r="D820" i="1"/>
  <c r="D819" i="1"/>
  <c r="D818" i="1"/>
  <c r="D817" i="1"/>
  <c r="D816" i="1"/>
  <c r="D815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J1908" i="1" s="1"/>
  <c r="D312" i="1"/>
  <c r="E311" i="1"/>
  <c r="D311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M1908" i="1" s="1"/>
  <c r="D269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D12" i="1"/>
  <c r="E11" i="1"/>
  <c r="D11" i="1"/>
  <c r="D10" i="1"/>
  <c r="E9" i="1"/>
  <c r="D9" i="1"/>
  <c r="D8" i="1"/>
  <c r="E7" i="1"/>
  <c r="D7" i="1"/>
  <c r="D6" i="1"/>
  <c r="E5" i="1"/>
  <c r="D5" i="1"/>
  <c r="D4" i="1"/>
  <c r="E3" i="1"/>
  <c r="D3" i="1"/>
  <c r="E1893" i="1" l="1"/>
  <c r="E1895" i="1"/>
  <c r="E1897" i="1"/>
  <c r="E1899" i="1"/>
  <c r="E1866" i="1"/>
  <c r="E1868" i="1"/>
  <c r="E1870" i="1"/>
  <c r="E1872" i="1"/>
  <c r="E1823" i="1"/>
  <c r="E1825" i="1"/>
  <c r="E1827" i="1"/>
  <c r="E1829" i="1"/>
  <c r="AF1908" i="1"/>
  <c r="E1810" i="1"/>
  <c r="E1812" i="1"/>
  <c r="E1814" i="1"/>
  <c r="E1816" i="1"/>
  <c r="Z1908" i="1"/>
  <c r="E1740" i="1"/>
  <c r="E1742" i="1"/>
  <c r="E1744" i="1"/>
  <c r="E1746" i="1"/>
  <c r="E1704" i="1"/>
  <c r="U1908" i="1"/>
  <c r="E1669" i="1"/>
  <c r="E1671" i="1"/>
  <c r="E1673" i="1"/>
  <c r="E1675" i="1"/>
  <c r="AK1908" i="1"/>
  <c r="V1908" i="1"/>
  <c r="O1908" i="1"/>
  <c r="L1908" i="1"/>
  <c r="F1908" i="1"/>
  <c r="E823" i="1"/>
  <c r="E815" i="1"/>
  <c r="E817" i="1"/>
  <c r="E819" i="1"/>
  <c r="E821" i="1"/>
  <c r="E816" i="1"/>
  <c r="E818" i="1"/>
  <c r="E820" i="1"/>
  <c r="E822" i="1"/>
  <c r="W1908" i="1"/>
  <c r="S1908" i="1"/>
  <c r="E1908" i="1"/>
  <c r="B1916" i="1"/>
  <c r="AC1908" i="1"/>
  <c r="T1908" i="1"/>
  <c r="B1917" i="1"/>
  <c r="AJ1908" i="1"/>
  <c r="B1913" i="1"/>
  <c r="B1912" i="1"/>
  <c r="I1908" i="1"/>
  <c r="D1908" i="1"/>
  <c r="B1911" i="1"/>
  <c r="E6" i="1"/>
  <c r="E12" i="1"/>
  <c r="E4" i="1"/>
  <c r="E8" i="1"/>
  <c r="C1908" i="1"/>
  <c r="G1908" i="1"/>
  <c r="K1908" i="1"/>
  <c r="AA1908" i="1"/>
  <c r="AI1908" i="1"/>
  <c r="B1915" i="1"/>
  <c r="AB1908" i="1" l="1"/>
  <c r="P1908" i="1"/>
  <c r="B1914" i="1"/>
  <c r="B1918" i="1" s="1"/>
  <c r="B1908" i="1" l="1"/>
</calcChain>
</file>

<file path=xl/sharedStrings.xml><?xml version="1.0" encoding="utf-8"?>
<sst xmlns="http://schemas.openxmlformats.org/spreadsheetml/2006/main" count="1401" uniqueCount="195">
  <si>
    <t>Name problem</t>
  </si>
  <si>
    <t>bur26a</t>
  </si>
  <si>
    <t>Size: 26</t>
  </si>
  <si>
    <t>Optimal:</t>
  </si>
  <si>
    <t>Iteration</t>
  </si>
  <si>
    <t>Timer, ms</t>
  </si>
  <si>
    <t>Calc count</t>
  </si>
  <si>
    <t>Error</t>
  </si>
  <si>
    <t>Error, %</t>
  </si>
  <si>
    <t>Result</t>
  </si>
  <si>
    <t>bur26b</t>
  </si>
  <si>
    <t>bur26c</t>
  </si>
  <si>
    <t>bur26d</t>
  </si>
  <si>
    <t>bur26e</t>
  </si>
  <si>
    <t>bur26f</t>
  </si>
  <si>
    <t>bur26g</t>
  </si>
  <si>
    <t>bur26h</t>
  </si>
  <si>
    <t>chr12a</t>
  </si>
  <si>
    <t>Size: 12</t>
  </si>
  <si>
    <t>chr12b</t>
  </si>
  <si>
    <t>chr12c</t>
  </si>
  <si>
    <t>chr15a</t>
  </si>
  <si>
    <t>Size: 15</t>
  </si>
  <si>
    <t>chr15b</t>
  </si>
  <si>
    <t>chr15c</t>
  </si>
  <si>
    <t>chr18a</t>
  </si>
  <si>
    <t>Size: 18</t>
  </si>
  <si>
    <t>chr18b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</si>
  <si>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</si>
  <si>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</si>
  <si>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</si>
  <si>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</si>
  <si>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</si>
  <si>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</si>
  <si>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</si>
  <si>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</si>
  <si>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</si>
  <si>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</si>
  <si>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</si>
  <si>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</si>
  <si>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</si>
  <si>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</si>
  <si>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</si>
  <si>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</si>
  <si>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</si>
  <si>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</si>
  <si>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</si>
  <si>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</si>
  <si>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</si>
  <si>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</si>
  <si>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</si>
  <si>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</si>
  <si>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</si>
  <si>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Size: 32</t>
  </si>
  <si>
    <t>esc32b</t>
  </si>
  <si>
    <t>esc32c</t>
  </si>
  <si>
    <t>esc32d</t>
  </si>
  <si>
    <t>esc32e</t>
  </si>
  <si>
    <t>esc32g</t>
  </si>
  <si>
    <t>esc32h</t>
  </si>
  <si>
    <t>esc64a</t>
  </si>
  <si>
    <t>Size: 64</t>
  </si>
  <si>
    <t>had12</t>
  </si>
  <si>
    <t>had14</t>
  </si>
  <si>
    <t>Size: 14</t>
  </si>
  <si>
    <t>had16</t>
  </si>
  <si>
    <t>had18</t>
  </si>
  <si>
    <t>had20</t>
  </si>
  <si>
    <t>kra30a</t>
  </si>
  <si>
    <t>Size: 30</t>
  </si>
  <si>
    <t>kra30b</t>
  </si>
  <si>
    <t>kra32</t>
  </si>
  <si>
    <t>lipa20a</t>
  </si>
  <si>
    <t>lipa20b</t>
  </si>
  <si>
    <t>lipa30a</t>
  </si>
  <si>
    <t>lipa30b</t>
  </si>
  <si>
    <t>lipa40a</t>
  </si>
  <si>
    <t>Size: 40</t>
  </si>
  <si>
    <t>lipa40b</t>
  </si>
  <si>
    <t>lipa50a</t>
  </si>
  <si>
    <t>Size: 50</t>
  </si>
  <si>
    <t>lipa50b</t>
  </si>
  <si>
    <t>lipa60a</t>
  </si>
  <si>
    <t>Size: 60</t>
  </si>
  <si>
    <t>lipa60b</t>
  </si>
  <si>
    <t>lipa70a</t>
  </si>
  <si>
    <t>Size: 70</t>
  </si>
  <si>
    <t>lipa70b</t>
  </si>
  <si>
    <t>lipa80a</t>
  </si>
  <si>
    <t>Size: 80</t>
  </si>
  <si>
    <t>lipa80b</t>
  </si>
  <si>
    <t>lipa90a</t>
  </si>
  <si>
    <t>Size: 90</t>
  </si>
  <si>
    <t>lipa90b</t>
  </si>
  <si>
    <t>nug12</t>
  </si>
  <si>
    <t>nug14</t>
  </si>
  <si>
    <t>nug15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</si>
  <si>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</si>
  <si>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</si>
  <si>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</si>
  <si>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</si>
  <si>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</si>
  <si>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</si>
  <si>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</si>
  <si>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</si>
  <si>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</si>
  <si>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nug24</t>
  </si>
  <si>
    <t>Size: 24</t>
  </si>
  <si>
    <t>nug25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</si>
  <si>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</si>
  <si>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</si>
  <si>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</si>
  <si>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</si>
  <si>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</si>
  <si>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</si>
  <si>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</si>
  <si>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</si>
  <si>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</si>
  <si>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</si>
  <si>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</si>
  <si>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</si>
  <si>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Size: 100</t>
  </si>
  <si>
    <t>sko100b</t>
  </si>
  <si>
    <t>sko100c</t>
  </si>
  <si>
    <t>sko100d</t>
  </si>
  <si>
    <t>sko100e</t>
  </si>
  <si>
    <t>sko100f</t>
  </si>
  <si>
    <t>sko42</t>
  </si>
  <si>
    <t>Size: 42</t>
  </si>
  <si>
    <t>sko49</t>
  </si>
  <si>
    <t>Size: 49</t>
  </si>
  <si>
    <t>sko56</t>
  </si>
  <si>
    <t>Size: 56</t>
  </si>
  <si>
    <t>sko64</t>
  </si>
  <si>
    <t>sko72</t>
  </si>
  <si>
    <t>Size: 72</t>
  </si>
  <si>
    <t>sko81</t>
  </si>
  <si>
    <t>Size: 81</t>
  </si>
  <si>
    <t>sko90</t>
  </si>
  <si>
    <t>ste36a</t>
  </si>
  <si>
    <t>Size: 36</t>
  </si>
  <si>
    <t>ste36b</t>
  </si>
  <si>
    <t>ste36c</t>
  </si>
  <si>
    <t>tai100a</t>
  </si>
  <si>
    <t>tai100b</t>
  </si>
  <si>
    <t>tai10a</t>
  </si>
  <si>
    <t>Size: 10</t>
  </si>
  <si>
    <t>tai10b</t>
  </si>
  <si>
    <t>tai12a</t>
  </si>
  <si>
    <t>tai12b</t>
  </si>
  <si>
    <t>tai150b</t>
  </si>
  <si>
    <t>Size: 150</t>
  </si>
  <si>
    <t>tai15a</t>
  </si>
  <si>
    <t>tai15b</t>
  </si>
  <si>
    <t>tai17a</t>
  </si>
  <si>
    <t>tai20a</t>
  </si>
  <si>
    <t>tai20b</t>
  </si>
  <si>
    <t>tai256c</t>
  </si>
  <si>
    <t>Size: 256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</si>
  <si>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</si>
  <si>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</si>
  <si>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</si>
  <si>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</si>
  <si>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</si>
  <si>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</si>
  <si>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</si>
  <si>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</si>
  <si>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</si>
  <si>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</si>
  <si>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</si>
  <si>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</si>
  <si>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</si>
  <si>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</si>
  <si>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</si>
  <si>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</si>
  <si>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</si>
  <si>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</si>
  <si>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</si>
  <si>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</si>
  <si>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</si>
  <si>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Avg Error, %</t>
  </si>
  <si>
    <t>Tabbling info, avaraged by size</t>
  </si>
  <si>
    <t>sizes</t>
  </si>
  <si>
    <t>total</t>
  </si>
  <si>
    <t>-</t>
  </si>
  <si>
    <t>от 10 до 15</t>
  </si>
  <si>
    <t>от 16 до 19</t>
  </si>
  <si>
    <t>от 20 до 25</t>
  </si>
  <si>
    <t>от 26 до 30</t>
  </si>
  <si>
    <t>от 32 до 50</t>
  </si>
  <si>
    <t>от 56 до 90</t>
  </si>
  <si>
    <t>от 100 до 256</t>
  </si>
  <si>
    <t>Avg timer, %</t>
  </si>
  <si>
    <t>Avg cacl count, %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</si>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</sst>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164" fontId="0" fillId="38" borderId="10" xfId="0" applyNumberFormat="1" applyFill="1" applyBorder="1"/>
    <xf numFmtId="0" fontId="18" fillId="37" borderId="11" xfId="0" applyFont="1" applyFill="1" applyBorder="1"/>
    <xf numFmtId="0" fontId="18" fillId="37" borderId="13" xfId="0" applyFont="1" applyFill="1" applyBorder="1"/>
    <xf numFmtId="0" fontId="18" fillId="37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"/>
      <sheetName val="Худшее для КЗН"/>
      <sheetName val="Худшее для ЗК"/>
    </sheetNames>
    <sheetDataSet>
      <sheetData sheetId="0"/>
      <sheetData sheetId="1">
        <row r="1">
          <cell r="B1">
            <v>6933847</v>
          </cell>
        </row>
        <row r="2">
          <cell r="B2">
            <v>4826104</v>
          </cell>
        </row>
        <row r="3">
          <cell r="B3">
            <v>6829144</v>
          </cell>
        </row>
        <row r="4">
          <cell r="B4">
            <v>4767772</v>
          </cell>
        </row>
        <row r="5">
          <cell r="B5">
            <v>6979853</v>
          </cell>
        </row>
        <row r="6">
          <cell r="B6">
            <v>4894709</v>
          </cell>
        </row>
        <row r="7">
          <cell r="B7">
            <v>12907396</v>
          </cell>
        </row>
        <row r="8">
          <cell r="B8">
            <v>9001794</v>
          </cell>
        </row>
        <row r="9">
          <cell r="B9">
            <v>80136</v>
          </cell>
        </row>
        <row r="10">
          <cell r="B10">
            <v>80036</v>
          </cell>
        </row>
        <row r="11">
          <cell r="B11">
            <v>79072</v>
          </cell>
        </row>
        <row r="12">
          <cell r="B12">
            <v>114226</v>
          </cell>
        </row>
        <row r="13">
          <cell r="B13">
            <v>117678</v>
          </cell>
        </row>
        <row r="14">
          <cell r="B14">
            <v>112478</v>
          </cell>
        </row>
        <row r="15">
          <cell r="B15">
            <v>139434</v>
          </cell>
        </row>
        <row r="16">
          <cell r="B16">
            <v>7652</v>
          </cell>
        </row>
        <row r="17">
          <cell r="B17">
            <v>18596</v>
          </cell>
        </row>
        <row r="18">
          <cell r="B18">
            <v>18304</v>
          </cell>
        </row>
        <row r="19">
          <cell r="B19">
            <v>194624</v>
          </cell>
        </row>
        <row r="20">
          <cell r="B20">
            <v>38610</v>
          </cell>
        </row>
        <row r="21">
          <cell r="B21">
            <v>37638</v>
          </cell>
        </row>
        <row r="22">
          <cell r="B22">
            <v>45220</v>
          </cell>
        </row>
        <row r="23">
          <cell r="B23">
            <v>100559070</v>
          </cell>
        </row>
        <row r="24">
          <cell r="B24">
            <v>446</v>
          </cell>
        </row>
        <row r="25">
          <cell r="B25">
            <v>134</v>
          </cell>
        </row>
        <row r="26">
          <cell r="B26">
            <v>334</v>
          </cell>
        </row>
        <row r="27">
          <cell r="B27">
            <v>304</v>
          </cell>
        </row>
        <row r="28">
          <cell r="B28">
            <v>86</v>
          </cell>
        </row>
        <row r="29">
          <cell r="B29">
            <v>84</v>
          </cell>
        </row>
        <row r="30">
          <cell r="B30">
            <v>0</v>
          </cell>
        </row>
        <row r="31">
          <cell r="B31">
            <v>94</v>
          </cell>
        </row>
        <row r="32">
          <cell r="B32">
            <v>1572</v>
          </cell>
        </row>
        <row r="33">
          <cell r="B33">
            <v>88</v>
          </cell>
        </row>
        <row r="34">
          <cell r="B34">
            <v>46</v>
          </cell>
        </row>
        <row r="35">
          <cell r="B35">
            <v>628</v>
          </cell>
        </row>
        <row r="36">
          <cell r="B36">
            <v>644</v>
          </cell>
        </row>
        <row r="37">
          <cell r="B37">
            <v>1028</v>
          </cell>
        </row>
        <row r="38">
          <cell r="B38">
            <v>432</v>
          </cell>
        </row>
        <row r="39">
          <cell r="B39">
            <v>118</v>
          </cell>
        </row>
        <row r="40">
          <cell r="B40">
            <v>80</v>
          </cell>
        </row>
        <row r="41">
          <cell r="B41">
            <v>786</v>
          </cell>
        </row>
        <row r="42">
          <cell r="B42">
            <v>362</v>
          </cell>
        </row>
        <row r="43">
          <cell r="B43">
            <v>2110</v>
          </cell>
        </row>
        <row r="44">
          <cell r="B44">
            <v>3510</v>
          </cell>
        </row>
        <row r="45">
          <cell r="B45">
            <v>4674</v>
          </cell>
        </row>
        <row r="46">
          <cell r="B46">
            <v>6592</v>
          </cell>
        </row>
        <row r="47">
          <cell r="B47">
            <v>8620</v>
          </cell>
        </row>
        <row r="48">
          <cell r="B48">
            <v>171490</v>
          </cell>
        </row>
        <row r="49">
          <cell r="B49">
            <v>175150</v>
          </cell>
        </row>
        <row r="50">
          <cell r="B50">
            <v>177740</v>
          </cell>
        </row>
        <row r="51">
          <cell r="B51">
            <v>4117</v>
          </cell>
        </row>
        <row r="52">
          <cell r="B52">
            <v>39845</v>
          </cell>
        </row>
        <row r="53">
          <cell r="B53">
            <v>14223</v>
          </cell>
        </row>
        <row r="54">
          <cell r="B54">
            <v>215640</v>
          </cell>
        </row>
        <row r="55">
          <cell r="B55">
            <v>33483</v>
          </cell>
        </row>
        <row r="56">
          <cell r="B56">
            <v>680104</v>
          </cell>
        </row>
        <row r="57">
          <cell r="B57">
            <v>65243</v>
          </cell>
        </row>
        <row r="58">
          <cell r="B58">
            <v>1690407</v>
          </cell>
        </row>
        <row r="59">
          <cell r="B59">
            <v>111904</v>
          </cell>
        </row>
        <row r="60">
          <cell r="B60">
            <v>3530634</v>
          </cell>
        </row>
        <row r="61">
          <cell r="B61">
            <v>176233</v>
          </cell>
        </row>
        <row r="62">
          <cell r="B62">
            <v>6431615</v>
          </cell>
        </row>
        <row r="63">
          <cell r="B63">
            <v>261841</v>
          </cell>
        </row>
        <row r="64">
          <cell r="B64">
            <v>10916368</v>
          </cell>
        </row>
        <row r="65">
          <cell r="B65">
            <v>371826</v>
          </cell>
        </row>
        <row r="66">
          <cell r="B66">
            <v>17448753</v>
          </cell>
        </row>
        <row r="67">
          <cell r="B67">
            <v>1042</v>
          </cell>
        </row>
        <row r="68">
          <cell r="B68">
            <v>1744</v>
          </cell>
        </row>
        <row r="69">
          <cell r="B69">
            <v>2016</v>
          </cell>
        </row>
        <row r="70">
          <cell r="B70">
            <v>2682</v>
          </cell>
        </row>
        <row r="71">
          <cell r="B71">
            <v>2202</v>
          </cell>
        </row>
        <row r="72">
          <cell r="B72">
            <v>2922</v>
          </cell>
        </row>
        <row r="73">
          <cell r="B73">
            <v>3202</v>
          </cell>
        </row>
        <row r="74">
          <cell r="B74">
            <v>4204</v>
          </cell>
        </row>
        <row r="75">
          <cell r="B75">
            <v>4374</v>
          </cell>
        </row>
        <row r="76">
          <cell r="B76">
            <v>6652</v>
          </cell>
        </row>
        <row r="77">
          <cell r="B77">
            <v>5994</v>
          </cell>
        </row>
        <row r="78">
          <cell r="B78">
            <v>6218</v>
          </cell>
        </row>
        <row r="79">
          <cell r="B79">
            <v>8896</v>
          </cell>
        </row>
        <row r="80">
          <cell r="B80">
            <v>8540</v>
          </cell>
        </row>
        <row r="81">
          <cell r="B81">
            <v>10080</v>
          </cell>
        </row>
        <row r="82">
          <cell r="B82">
            <v>373094</v>
          </cell>
        </row>
        <row r="83">
          <cell r="B83">
            <v>566296</v>
          </cell>
        </row>
        <row r="84">
          <cell r="B84">
            <v>1078776</v>
          </cell>
        </row>
        <row r="85">
          <cell r="B85">
            <v>95134</v>
          </cell>
        </row>
        <row r="86">
          <cell r="B86">
            <v>160794</v>
          </cell>
        </row>
        <row r="87">
          <cell r="B87">
            <v>356114</v>
          </cell>
        </row>
        <row r="88">
          <cell r="B88">
            <v>202400</v>
          </cell>
        </row>
        <row r="89">
          <cell r="B89">
            <v>206144</v>
          </cell>
        </row>
        <row r="90">
          <cell r="B90">
            <v>199064</v>
          </cell>
        </row>
        <row r="91">
          <cell r="B91">
            <v>199802</v>
          </cell>
        </row>
        <row r="92">
          <cell r="B92">
            <v>201538</v>
          </cell>
        </row>
        <row r="93">
          <cell r="B93">
            <v>198712</v>
          </cell>
        </row>
        <row r="94">
          <cell r="B94">
            <v>23838</v>
          </cell>
        </row>
        <row r="95">
          <cell r="B95">
            <v>34642</v>
          </cell>
        </row>
        <row r="96">
          <cell r="B96">
            <v>50410</v>
          </cell>
        </row>
        <row r="97">
          <cell r="B97">
            <v>68558</v>
          </cell>
        </row>
        <row r="98">
          <cell r="B98">
            <v>92316</v>
          </cell>
        </row>
        <row r="99">
          <cell r="B99">
            <v>124940</v>
          </cell>
        </row>
        <row r="100">
          <cell r="B100">
            <v>156242</v>
          </cell>
        </row>
        <row r="101">
          <cell r="B101">
            <v>37488</v>
          </cell>
        </row>
        <row r="102">
          <cell r="B102">
            <v>207984</v>
          </cell>
        </row>
        <row r="103">
          <cell r="B103">
            <v>30772194</v>
          </cell>
        </row>
        <row r="104">
          <cell r="B104">
            <v>26373578</v>
          </cell>
        </row>
        <row r="105">
          <cell r="B105">
            <v>2383589357</v>
          </cell>
        </row>
        <row r="106">
          <cell r="B106">
            <v>234650</v>
          </cell>
        </row>
        <row r="107">
          <cell r="B107">
            <v>3508151</v>
          </cell>
        </row>
        <row r="108">
          <cell r="B108">
            <v>386760</v>
          </cell>
        </row>
        <row r="109">
          <cell r="B109">
            <v>130833943</v>
          </cell>
        </row>
        <row r="110">
          <cell r="B110">
            <v>790928465</v>
          </cell>
        </row>
        <row r="111">
          <cell r="B111">
            <v>588456</v>
          </cell>
        </row>
        <row r="112">
          <cell r="B112">
            <v>703885070</v>
          </cell>
        </row>
        <row r="113">
          <cell r="B113">
            <v>747374</v>
          </cell>
        </row>
        <row r="114">
          <cell r="B114">
            <v>1060062</v>
          </cell>
        </row>
        <row r="115">
          <cell r="B115">
            <v>614401904</v>
          </cell>
        </row>
        <row r="116">
          <cell r="B116">
            <v>98685678</v>
          </cell>
        </row>
        <row r="117">
          <cell r="B117">
            <v>1685328</v>
          </cell>
        </row>
        <row r="118">
          <cell r="B118">
            <v>1310625895</v>
          </cell>
        </row>
        <row r="119">
          <cell r="B119">
            <v>2504516</v>
          </cell>
        </row>
        <row r="120">
          <cell r="B120">
            <v>1962083006</v>
          </cell>
        </row>
        <row r="121">
          <cell r="B121">
            <v>3359078</v>
          </cell>
        </row>
        <row r="122">
          <cell r="B122">
            <v>741964709</v>
          </cell>
        </row>
        <row r="123">
          <cell r="B123">
            <v>4310394</v>
          </cell>
        </row>
        <row r="124">
          <cell r="B124">
            <v>1532469656</v>
          </cell>
        </row>
        <row r="125">
          <cell r="B125">
            <v>6657278</v>
          </cell>
        </row>
        <row r="126">
          <cell r="B126">
            <v>1102654451</v>
          </cell>
        </row>
        <row r="127">
          <cell r="B127">
            <v>9528102</v>
          </cell>
        </row>
        <row r="128">
          <cell r="B128">
            <v>1392287931</v>
          </cell>
        </row>
        <row r="129">
          <cell r="B129">
            <v>6684656</v>
          </cell>
        </row>
        <row r="130">
          <cell r="B130">
            <v>17175594</v>
          </cell>
        </row>
        <row r="131">
          <cell r="B131">
            <v>1639293999</v>
          </cell>
        </row>
        <row r="132">
          <cell r="B132">
            <v>11313792</v>
          </cell>
        </row>
        <row r="133">
          <cell r="B133">
            <v>274040</v>
          </cell>
        </row>
        <row r="134">
          <cell r="B134">
            <v>439504</v>
          </cell>
        </row>
        <row r="135">
          <cell r="B135">
            <v>324002</v>
          </cell>
        </row>
        <row r="136">
          <cell r="B136">
            <v>62006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L1945"/>
  <sheetViews>
    <sheetView tabSelected="1" zoomScaleNormal="100" workbookViewId="0">
      <selection activeCell="F897" sqref="F897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9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5426670</v>
      </c>
      <c r="F1" s="2">
        <f>'[1]Худшее для КЗН'!$B$1</f>
        <v>6933847</v>
      </c>
    </row>
    <row r="2" spans="1:9" ht="20.100000000000001" customHeight="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9" ht="20.100000000000001" customHeight="1" x14ac:dyDescent="0.25">
      <c r="A3" s="3">
        <v>0</v>
      </c>
      <c r="B3" s="3">
        <v>13</v>
      </c>
      <c r="C3" s="3">
        <v>31</v>
      </c>
      <c r="D3" s="3">
        <f t="shared" ref="D3:D12" si="0">$F3-$E$1</f>
        <v>46727</v>
      </c>
      <c r="E3" s="3">
        <f t="shared" ref="E3:E12" si="1">IF(AND($F$1=0,$E$1 = 0),0,100*($F3-$E$1)/($F$1-$E$1))</f>
        <v>3.1002994339749081</v>
      </c>
      <c r="F3" s="3">
        <v>5473397</v>
      </c>
    </row>
    <row r="4" spans="1:9" ht="20.100000000000001" customHeight="1" x14ac:dyDescent="0.25">
      <c r="A4" s="3">
        <v>1</v>
      </c>
      <c r="B4" s="3">
        <v>8</v>
      </c>
      <c r="C4" s="3">
        <v>41</v>
      </c>
      <c r="D4" s="3">
        <f t="shared" si="0"/>
        <v>13259</v>
      </c>
      <c r="E4" s="3">
        <f t="shared" si="1"/>
        <v>0.87972414653355246</v>
      </c>
      <c r="F4" s="3">
        <v>5439929</v>
      </c>
    </row>
    <row r="5" spans="1:9" ht="20.100000000000001" customHeight="1" x14ac:dyDescent="0.25">
      <c r="A5" s="4">
        <v>2</v>
      </c>
      <c r="B5" s="4">
        <v>12</v>
      </c>
      <c r="C5" s="4">
        <v>59</v>
      </c>
      <c r="D5" s="4">
        <f t="shared" si="0"/>
        <v>0</v>
      </c>
      <c r="E5" s="4">
        <f t="shared" si="1"/>
        <v>0</v>
      </c>
      <c r="F5" s="4">
        <v>5426670</v>
      </c>
    </row>
    <row r="6" spans="1:9" ht="20.100000000000001" customHeight="1" x14ac:dyDescent="0.25">
      <c r="A6" s="3">
        <v>3</v>
      </c>
      <c r="B6" s="3">
        <v>9</v>
      </c>
      <c r="C6" s="3">
        <v>41</v>
      </c>
      <c r="D6" s="3">
        <f t="shared" si="0"/>
        <v>17298</v>
      </c>
      <c r="E6" s="3">
        <f t="shared" si="1"/>
        <v>1.1477085969332068</v>
      </c>
      <c r="F6" s="3">
        <v>5443968</v>
      </c>
    </row>
    <row r="7" spans="1:9" ht="20.100000000000001" customHeight="1" x14ac:dyDescent="0.25">
      <c r="A7" s="3">
        <v>4</v>
      </c>
      <c r="B7" s="3">
        <v>8</v>
      </c>
      <c r="C7" s="3">
        <v>43</v>
      </c>
      <c r="D7" s="3">
        <f t="shared" si="0"/>
        <v>12431</v>
      </c>
      <c r="E7" s="3">
        <f t="shared" si="1"/>
        <v>0.82478700245558423</v>
      </c>
      <c r="F7" s="3">
        <v>5439101</v>
      </c>
    </row>
    <row r="8" spans="1:9" ht="20.100000000000001" customHeight="1" x14ac:dyDescent="0.25">
      <c r="A8" s="3">
        <v>5</v>
      </c>
      <c r="B8" s="3">
        <v>9</v>
      </c>
      <c r="C8" s="3">
        <v>47</v>
      </c>
      <c r="D8" s="3">
        <f t="shared" si="0"/>
        <v>12703</v>
      </c>
      <c r="E8" s="3">
        <f t="shared" si="1"/>
        <v>0.84283398698361245</v>
      </c>
      <c r="F8" s="3">
        <v>5439373</v>
      </c>
    </row>
    <row r="9" spans="1:9" ht="20.100000000000001" customHeight="1" x14ac:dyDescent="0.25">
      <c r="A9" s="3">
        <v>6</v>
      </c>
      <c r="B9" s="3">
        <v>8</v>
      </c>
      <c r="C9" s="3">
        <v>45</v>
      </c>
      <c r="D9" s="3">
        <f t="shared" si="0"/>
        <v>5618</v>
      </c>
      <c r="E9" s="3">
        <f t="shared" si="1"/>
        <v>0.37274984955317125</v>
      </c>
      <c r="F9" s="3">
        <v>5432288</v>
      </c>
      <c r="I9" s="1">
        <v>136</v>
      </c>
    </row>
    <row r="10" spans="1:9" ht="20.100000000000001" customHeight="1" x14ac:dyDescent="0.25">
      <c r="A10" s="3">
        <v>7</v>
      </c>
      <c r="B10" s="3">
        <v>8</v>
      </c>
      <c r="C10" s="3">
        <v>41</v>
      </c>
      <c r="D10" s="3">
        <f t="shared" si="0"/>
        <v>30676</v>
      </c>
      <c r="E10" s="3">
        <f t="shared" si="1"/>
        <v>2.0353282991977717</v>
      </c>
      <c r="F10" s="3">
        <v>5457346</v>
      </c>
    </row>
    <row r="11" spans="1:9" ht="20.100000000000001" customHeight="1" x14ac:dyDescent="0.25">
      <c r="A11" s="3">
        <v>8</v>
      </c>
      <c r="B11" s="3">
        <v>10</v>
      </c>
      <c r="C11" s="3">
        <v>49</v>
      </c>
      <c r="D11" s="3">
        <f t="shared" si="0"/>
        <v>10935</v>
      </c>
      <c r="E11" s="3">
        <f t="shared" si="1"/>
        <v>0.72552858755142891</v>
      </c>
      <c r="F11" s="3">
        <v>5437605</v>
      </c>
    </row>
    <row r="12" spans="1:9" ht="20.100000000000001" customHeight="1" x14ac:dyDescent="0.25">
      <c r="A12" s="3">
        <v>9</v>
      </c>
      <c r="B12" s="3">
        <v>10</v>
      </c>
      <c r="C12" s="3">
        <v>53</v>
      </c>
      <c r="D12" s="3">
        <f t="shared" si="0"/>
        <v>13750</v>
      </c>
      <c r="E12" s="3">
        <f t="shared" si="1"/>
        <v>0.91230160757495637</v>
      </c>
      <c r="F12" s="3">
        <v>5440420</v>
      </c>
    </row>
    <row r="15" spans="1:9" ht="20.100000000000001" customHeight="1" x14ac:dyDescent="0.25">
      <c r="A15" s="2" t="s">
        <v>0</v>
      </c>
      <c r="B15" s="2" t="s">
        <v>10</v>
      </c>
      <c r="C15" s="2" t="s">
        <v>2</v>
      </c>
      <c r="D15" s="2" t="s">
        <v>3</v>
      </c>
      <c r="E15" s="2">
        <v>3817852</v>
      </c>
      <c r="F15" s="2">
        <f>'[1]Худшее для КЗН'!$B$2</f>
        <v>4826104</v>
      </c>
    </row>
    <row r="16" spans="1:9" ht="20.100000000000001" customHeight="1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</row>
    <row r="17" spans="1:6" ht="20.100000000000001" customHeight="1" x14ac:dyDescent="0.25">
      <c r="A17" s="4">
        <v>0</v>
      </c>
      <c r="B17" s="4">
        <v>9</v>
      </c>
      <c r="C17" s="4">
        <v>45</v>
      </c>
      <c r="D17" s="4">
        <f t="shared" ref="D17:D26" si="2">$F17-$E$15</f>
        <v>8007</v>
      </c>
      <c r="E17" s="4">
        <f t="shared" ref="E17:E26" si="3">IF(AND($F$15=0,$E$15 = 0),0,100*($F17-$E$15)/($F$15-$E$15))</f>
        <v>0.79414670141988308</v>
      </c>
      <c r="F17" s="4">
        <v>3825859</v>
      </c>
    </row>
    <row r="18" spans="1:6" ht="20.100000000000001" customHeight="1" x14ac:dyDescent="0.25">
      <c r="A18" s="3">
        <v>1</v>
      </c>
      <c r="B18" s="3">
        <v>8</v>
      </c>
      <c r="C18" s="3">
        <v>41</v>
      </c>
      <c r="D18" s="3">
        <f t="shared" si="2"/>
        <v>8573</v>
      </c>
      <c r="E18" s="3">
        <f t="shared" si="3"/>
        <v>0.85028346088081153</v>
      </c>
      <c r="F18" s="3">
        <v>3826425</v>
      </c>
    </row>
    <row r="19" spans="1:6" ht="20.100000000000001" customHeight="1" x14ac:dyDescent="0.25">
      <c r="A19" s="3">
        <v>2</v>
      </c>
      <c r="B19" s="3">
        <v>6</v>
      </c>
      <c r="C19" s="3">
        <v>35</v>
      </c>
      <c r="D19" s="3">
        <f t="shared" si="2"/>
        <v>11817</v>
      </c>
      <c r="E19" s="3">
        <f t="shared" si="3"/>
        <v>1.1720284214660621</v>
      </c>
      <c r="F19" s="3">
        <v>3829669</v>
      </c>
    </row>
    <row r="20" spans="1:6" ht="20.100000000000001" customHeight="1" x14ac:dyDescent="0.25">
      <c r="A20" s="3">
        <v>3</v>
      </c>
      <c r="B20" s="3">
        <v>9</v>
      </c>
      <c r="C20" s="3">
        <v>47</v>
      </c>
      <c r="D20" s="3">
        <f t="shared" si="2"/>
        <v>17090</v>
      </c>
      <c r="E20" s="3">
        <f t="shared" si="3"/>
        <v>1.6950127547478209</v>
      </c>
      <c r="F20" s="3">
        <v>3834942</v>
      </c>
    </row>
    <row r="21" spans="1:6" ht="20.100000000000001" customHeight="1" x14ac:dyDescent="0.25">
      <c r="A21" s="3">
        <v>4</v>
      </c>
      <c r="B21" s="3">
        <v>7</v>
      </c>
      <c r="C21" s="3">
        <v>39</v>
      </c>
      <c r="D21" s="3">
        <f t="shared" si="2"/>
        <v>15865</v>
      </c>
      <c r="E21" s="3">
        <f t="shared" si="3"/>
        <v>1.5735153513208999</v>
      </c>
      <c r="F21" s="3">
        <v>3833717</v>
      </c>
    </row>
    <row r="22" spans="1:6" ht="20.100000000000001" customHeight="1" x14ac:dyDescent="0.25">
      <c r="A22" s="3">
        <v>5</v>
      </c>
      <c r="B22" s="3">
        <v>7</v>
      </c>
      <c r="C22" s="3">
        <v>35</v>
      </c>
      <c r="D22" s="3">
        <f t="shared" si="2"/>
        <v>39846</v>
      </c>
      <c r="E22" s="3">
        <f t="shared" si="3"/>
        <v>3.9519881934278334</v>
      </c>
      <c r="F22" s="3">
        <v>3857698</v>
      </c>
    </row>
    <row r="23" spans="1:6" ht="20.100000000000001" customHeight="1" x14ac:dyDescent="0.25">
      <c r="A23" s="3">
        <v>6</v>
      </c>
      <c r="B23" s="3">
        <v>9</v>
      </c>
      <c r="C23" s="3">
        <v>51</v>
      </c>
      <c r="D23" s="3">
        <f t="shared" si="2"/>
        <v>19843</v>
      </c>
      <c r="E23" s="3">
        <f t="shared" si="3"/>
        <v>1.9680595724084853</v>
      </c>
      <c r="F23" s="3">
        <v>3837695</v>
      </c>
    </row>
    <row r="24" spans="1:6" ht="20.100000000000001" customHeight="1" x14ac:dyDescent="0.25">
      <c r="A24" s="3">
        <v>7</v>
      </c>
      <c r="B24" s="3">
        <v>9</v>
      </c>
      <c r="C24" s="3">
        <v>47</v>
      </c>
      <c r="D24" s="3">
        <f t="shared" si="2"/>
        <v>10309</v>
      </c>
      <c r="E24" s="3">
        <f t="shared" si="3"/>
        <v>1.0224626383086768</v>
      </c>
      <c r="F24" s="3">
        <v>3828161</v>
      </c>
    </row>
    <row r="25" spans="1:6" ht="20.100000000000001" customHeight="1" x14ac:dyDescent="0.25">
      <c r="A25" s="3">
        <v>8</v>
      </c>
      <c r="B25" s="3">
        <v>9</v>
      </c>
      <c r="C25" s="3">
        <v>45</v>
      </c>
      <c r="D25" s="3">
        <f t="shared" si="2"/>
        <v>16633</v>
      </c>
      <c r="E25" s="3">
        <f t="shared" si="3"/>
        <v>1.6496867846530432</v>
      </c>
      <c r="F25" s="3">
        <v>3834485</v>
      </c>
    </row>
    <row r="26" spans="1:6" ht="20.100000000000001" customHeight="1" x14ac:dyDescent="0.25">
      <c r="A26" s="3">
        <v>9</v>
      </c>
      <c r="B26" s="3">
        <v>9</v>
      </c>
      <c r="C26" s="3">
        <v>49</v>
      </c>
      <c r="D26" s="3">
        <f t="shared" si="2"/>
        <v>16006</v>
      </c>
      <c r="E26" s="3">
        <f t="shared" si="3"/>
        <v>1.5874999504092231</v>
      </c>
      <c r="F26" s="3">
        <v>3833858</v>
      </c>
    </row>
    <row r="29" spans="1:6" ht="20.100000000000001" customHeight="1" x14ac:dyDescent="0.25">
      <c r="A29" s="2" t="s">
        <v>0</v>
      </c>
      <c r="B29" s="2" t="s">
        <v>11</v>
      </c>
      <c r="C29" s="2" t="s">
        <v>2</v>
      </c>
      <c r="D29" s="2" t="s">
        <v>3</v>
      </c>
      <c r="E29" s="2">
        <v>5426795</v>
      </c>
      <c r="F29" s="2">
        <f>'[1]Худшее для КЗН'!$B$3</f>
        <v>6829144</v>
      </c>
    </row>
    <row r="30" spans="1:6" ht="20.100000000000001" customHeight="1" x14ac:dyDescent="0.2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</row>
    <row r="31" spans="1:6" ht="20.100000000000001" customHeight="1" x14ac:dyDescent="0.25">
      <c r="A31" s="3">
        <v>0</v>
      </c>
      <c r="B31" s="3">
        <v>8</v>
      </c>
      <c r="C31" s="3">
        <v>43</v>
      </c>
      <c r="D31" s="3">
        <f t="shared" ref="D31:D40" si="4">$F31-$E$29</f>
        <v>3127</v>
      </c>
      <c r="E31" s="3">
        <f t="shared" ref="E31:E40" si="5">IF(AND($F$29=0,$E$29 = 0),0,100*($F31-$E$29)/($F$29-$E$29))</f>
        <v>0.22298300922238329</v>
      </c>
      <c r="F31" s="3">
        <v>5429922</v>
      </c>
    </row>
    <row r="32" spans="1:6" ht="20.100000000000001" customHeight="1" x14ac:dyDescent="0.25">
      <c r="A32" s="3">
        <v>1</v>
      </c>
      <c r="B32" s="3">
        <v>10</v>
      </c>
      <c r="C32" s="3">
        <v>51</v>
      </c>
      <c r="D32" s="3">
        <f t="shared" si="4"/>
        <v>14241</v>
      </c>
      <c r="E32" s="3">
        <f t="shared" si="5"/>
        <v>1.0155104043287371</v>
      </c>
      <c r="F32" s="3">
        <v>5441036</v>
      </c>
    </row>
    <row r="33" spans="1:6" ht="20.100000000000001" customHeight="1" x14ac:dyDescent="0.25">
      <c r="A33" s="3">
        <v>2</v>
      </c>
      <c r="B33" s="3">
        <v>9</v>
      </c>
      <c r="C33" s="3">
        <v>45</v>
      </c>
      <c r="D33" s="3">
        <f t="shared" si="4"/>
        <v>24978</v>
      </c>
      <c r="E33" s="3">
        <f t="shared" si="5"/>
        <v>1.7811543346199841</v>
      </c>
      <c r="F33" s="3">
        <v>5451773</v>
      </c>
    </row>
    <row r="34" spans="1:6" ht="20.100000000000001" customHeight="1" x14ac:dyDescent="0.25">
      <c r="A34" s="3">
        <v>3</v>
      </c>
      <c r="B34" s="3">
        <v>10</v>
      </c>
      <c r="C34" s="3">
        <v>51</v>
      </c>
      <c r="D34" s="3">
        <f t="shared" si="4"/>
        <v>55202</v>
      </c>
      <c r="E34" s="3">
        <f t="shared" si="5"/>
        <v>3.9363952910438131</v>
      </c>
      <c r="F34" s="3">
        <v>5481997</v>
      </c>
    </row>
    <row r="35" spans="1:6" ht="20.100000000000001" customHeight="1" x14ac:dyDescent="0.25">
      <c r="A35" s="3">
        <v>4</v>
      </c>
      <c r="B35" s="3">
        <v>8</v>
      </c>
      <c r="C35" s="3">
        <v>43</v>
      </c>
      <c r="D35" s="3">
        <f t="shared" si="4"/>
        <v>5543</v>
      </c>
      <c r="E35" s="3">
        <f t="shared" si="5"/>
        <v>0.39526537259983069</v>
      </c>
      <c r="F35" s="3">
        <v>5432338</v>
      </c>
    </row>
    <row r="36" spans="1:6" ht="20.100000000000001" customHeight="1" x14ac:dyDescent="0.25">
      <c r="A36" s="3">
        <v>5</v>
      </c>
      <c r="B36" s="3">
        <v>9</v>
      </c>
      <c r="C36" s="3">
        <v>49</v>
      </c>
      <c r="D36" s="3">
        <f t="shared" si="4"/>
        <v>44754</v>
      </c>
      <c r="E36" s="3">
        <f t="shared" si="5"/>
        <v>3.1913596401466395</v>
      </c>
      <c r="F36" s="3">
        <v>5471549</v>
      </c>
    </row>
    <row r="37" spans="1:6" ht="20.100000000000001" customHeight="1" x14ac:dyDescent="0.25">
      <c r="A37" s="3">
        <v>6</v>
      </c>
      <c r="B37" s="3">
        <v>12</v>
      </c>
      <c r="C37" s="3">
        <v>59</v>
      </c>
      <c r="D37" s="3">
        <f t="shared" si="4"/>
        <v>1467</v>
      </c>
      <c r="E37" s="3">
        <f t="shared" si="5"/>
        <v>0.10461019332562721</v>
      </c>
      <c r="F37" s="3">
        <v>5428262</v>
      </c>
    </row>
    <row r="38" spans="1:6" ht="20.100000000000001" customHeight="1" x14ac:dyDescent="0.25">
      <c r="A38" s="3">
        <v>7</v>
      </c>
      <c r="B38" s="3">
        <v>8</v>
      </c>
      <c r="C38" s="3">
        <v>43</v>
      </c>
      <c r="D38" s="3">
        <f t="shared" si="4"/>
        <v>37194</v>
      </c>
      <c r="E38" s="3">
        <f t="shared" si="5"/>
        <v>2.6522641653397265</v>
      </c>
      <c r="F38" s="3">
        <v>5463989</v>
      </c>
    </row>
    <row r="39" spans="1:6" ht="20.100000000000001" customHeight="1" x14ac:dyDescent="0.25">
      <c r="A39" s="4">
        <v>8</v>
      </c>
      <c r="B39" s="4">
        <v>8</v>
      </c>
      <c r="C39" s="4">
        <v>45</v>
      </c>
      <c r="D39" s="4">
        <f t="shared" si="4"/>
        <v>1364</v>
      </c>
      <c r="E39" s="4">
        <f t="shared" si="5"/>
        <v>9.7265374026009224E-2</v>
      </c>
      <c r="F39" s="4">
        <v>5428159</v>
      </c>
    </row>
    <row r="40" spans="1:6" ht="20.100000000000001" customHeight="1" x14ac:dyDescent="0.25">
      <c r="A40" s="3">
        <v>9</v>
      </c>
      <c r="B40" s="3">
        <v>9</v>
      </c>
      <c r="C40" s="3">
        <v>51</v>
      </c>
      <c r="D40" s="3">
        <f t="shared" si="4"/>
        <v>43865</v>
      </c>
      <c r="E40" s="3">
        <f t="shared" si="5"/>
        <v>3.12796600560916</v>
      </c>
      <c r="F40" s="3">
        <v>5470660</v>
      </c>
    </row>
    <row r="43" spans="1:6" ht="20.100000000000001" customHeight="1" x14ac:dyDescent="0.25">
      <c r="A43" s="2" t="s">
        <v>0</v>
      </c>
      <c r="B43" s="2" t="s">
        <v>12</v>
      </c>
      <c r="C43" s="2" t="s">
        <v>2</v>
      </c>
      <c r="D43" s="2" t="s">
        <v>3</v>
      </c>
      <c r="E43" s="2">
        <v>3821225</v>
      </c>
      <c r="F43" s="2">
        <f>'[1]Худшее для КЗН'!$B$4</f>
        <v>4767772</v>
      </c>
    </row>
    <row r="44" spans="1:6" ht="20.100000000000001" customHeight="1" x14ac:dyDescent="0.25">
      <c r="A44" s="2" t="s">
        <v>4</v>
      </c>
      <c r="B44" s="2" t="s">
        <v>5</v>
      </c>
      <c r="C44" s="2" t="s">
        <v>6</v>
      </c>
      <c r="D44" s="2" t="s">
        <v>7</v>
      </c>
      <c r="E44" s="2" t="s">
        <v>8</v>
      </c>
      <c r="F44" s="2" t="s">
        <v>9</v>
      </c>
    </row>
    <row r="45" spans="1:6" ht="20.100000000000001" customHeight="1" x14ac:dyDescent="0.25">
      <c r="A45" s="3">
        <v>0</v>
      </c>
      <c r="B45" s="3">
        <v>7</v>
      </c>
      <c r="C45" s="3">
        <v>43</v>
      </c>
      <c r="D45" s="3">
        <f t="shared" ref="D45:D54" si="6">$F45-$E$43</f>
        <v>45025</v>
      </c>
      <c r="E45" s="3">
        <f t="shared" ref="E45:E54" si="7">IF(AND($F$43=0,$E$43 = 0),0,100*($F45-$E$43)/($F$43-$E$43))</f>
        <v>4.7567632669059225</v>
      </c>
      <c r="F45" s="3">
        <v>3866250</v>
      </c>
    </row>
    <row r="46" spans="1:6" ht="20.100000000000001" customHeight="1" x14ac:dyDescent="0.25">
      <c r="A46" s="3">
        <v>1</v>
      </c>
      <c r="B46" s="3">
        <v>9</v>
      </c>
      <c r="C46" s="3">
        <v>49</v>
      </c>
      <c r="D46" s="3">
        <f t="shared" si="6"/>
        <v>48657</v>
      </c>
      <c r="E46" s="3">
        <f t="shared" si="7"/>
        <v>5.1404737429837084</v>
      </c>
      <c r="F46" s="3">
        <v>3869882</v>
      </c>
    </row>
    <row r="47" spans="1:6" ht="20.100000000000001" customHeight="1" x14ac:dyDescent="0.25">
      <c r="A47" s="3">
        <v>2</v>
      </c>
      <c r="B47" s="3">
        <v>10</v>
      </c>
      <c r="C47" s="3">
        <v>51</v>
      </c>
      <c r="D47" s="3">
        <f t="shared" si="6"/>
        <v>30947</v>
      </c>
      <c r="E47" s="3">
        <f t="shared" si="7"/>
        <v>3.2694625834744602</v>
      </c>
      <c r="F47" s="3">
        <v>3852172</v>
      </c>
    </row>
    <row r="48" spans="1:6" ht="20.100000000000001" customHeight="1" x14ac:dyDescent="0.25">
      <c r="A48" s="4">
        <v>3</v>
      </c>
      <c r="B48" s="4">
        <v>8</v>
      </c>
      <c r="C48" s="4">
        <v>45</v>
      </c>
      <c r="D48" s="4">
        <f t="shared" si="6"/>
        <v>506</v>
      </c>
      <c r="E48" s="4">
        <f t="shared" si="7"/>
        <v>5.3457461700264226E-2</v>
      </c>
      <c r="F48" s="4">
        <v>3821731</v>
      </c>
    </row>
    <row r="49" spans="1:6" ht="20.100000000000001" customHeight="1" x14ac:dyDescent="0.25">
      <c r="A49" s="3">
        <v>4</v>
      </c>
      <c r="B49" s="3">
        <v>7</v>
      </c>
      <c r="C49" s="3">
        <v>43</v>
      </c>
      <c r="D49" s="3">
        <f t="shared" si="6"/>
        <v>45011</v>
      </c>
      <c r="E49" s="3">
        <f t="shared" si="7"/>
        <v>4.755284206700777</v>
      </c>
      <c r="F49" s="3">
        <v>3866236</v>
      </c>
    </row>
    <row r="50" spans="1:6" ht="20.100000000000001" customHeight="1" x14ac:dyDescent="0.25">
      <c r="A50" s="3">
        <v>5</v>
      </c>
      <c r="B50" s="3">
        <v>8</v>
      </c>
      <c r="C50" s="3">
        <v>45</v>
      </c>
      <c r="D50" s="3">
        <f t="shared" si="6"/>
        <v>4296</v>
      </c>
      <c r="E50" s="3">
        <f t="shared" si="7"/>
        <v>0.45386018866469391</v>
      </c>
      <c r="F50" s="3">
        <v>3825521</v>
      </c>
    </row>
    <row r="51" spans="1:6" ht="20.100000000000001" customHeight="1" x14ac:dyDescent="0.25">
      <c r="A51" s="3">
        <v>6</v>
      </c>
      <c r="B51" s="3">
        <v>6</v>
      </c>
      <c r="C51" s="3">
        <v>37</v>
      </c>
      <c r="D51" s="3">
        <f t="shared" si="6"/>
        <v>12315</v>
      </c>
      <c r="E51" s="3">
        <f t="shared" si="7"/>
        <v>1.3010447447406204</v>
      </c>
      <c r="F51" s="3">
        <v>3833540</v>
      </c>
    </row>
    <row r="52" spans="1:6" ht="20.100000000000001" customHeight="1" x14ac:dyDescent="0.25">
      <c r="A52" s="3">
        <v>7</v>
      </c>
      <c r="B52" s="3">
        <v>8</v>
      </c>
      <c r="C52" s="3">
        <v>45</v>
      </c>
      <c r="D52" s="3">
        <f t="shared" si="6"/>
        <v>7932</v>
      </c>
      <c r="E52" s="3">
        <f t="shared" si="7"/>
        <v>0.8379932533725214</v>
      </c>
      <c r="F52" s="3">
        <v>3829157</v>
      </c>
    </row>
    <row r="53" spans="1:6" ht="20.100000000000001" customHeight="1" x14ac:dyDescent="0.25">
      <c r="A53" s="3">
        <v>8</v>
      </c>
      <c r="B53" s="3">
        <v>10</v>
      </c>
      <c r="C53" s="3">
        <v>57</v>
      </c>
      <c r="D53" s="3">
        <f t="shared" si="6"/>
        <v>10953</v>
      </c>
      <c r="E53" s="3">
        <f t="shared" si="7"/>
        <v>1.1571533162114507</v>
      </c>
      <c r="F53" s="3">
        <v>3832178</v>
      </c>
    </row>
    <row r="54" spans="1:6" ht="20.100000000000001" customHeight="1" x14ac:dyDescent="0.25">
      <c r="A54" s="3">
        <v>9</v>
      </c>
      <c r="B54" s="3">
        <v>9</v>
      </c>
      <c r="C54" s="3">
        <v>53</v>
      </c>
      <c r="D54" s="3">
        <f t="shared" si="6"/>
        <v>2170</v>
      </c>
      <c r="E54" s="3">
        <f t="shared" si="7"/>
        <v>0.22925433179757582</v>
      </c>
      <c r="F54" s="3">
        <v>3823395</v>
      </c>
    </row>
    <row r="57" spans="1:6" ht="20.100000000000001" customHeight="1" x14ac:dyDescent="0.25">
      <c r="A57" s="2" t="s">
        <v>0</v>
      </c>
      <c r="B57" s="2" t="s">
        <v>13</v>
      </c>
      <c r="C57" s="2" t="s">
        <v>2</v>
      </c>
      <c r="D57" s="2" t="s">
        <v>3</v>
      </c>
      <c r="E57" s="2">
        <v>5386879</v>
      </c>
      <c r="F57" s="2">
        <f>'[1]Худшее для КЗН'!$B$5</f>
        <v>6979853</v>
      </c>
    </row>
    <row r="58" spans="1:6" ht="20.100000000000001" customHeight="1" x14ac:dyDescent="0.2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</row>
    <row r="59" spans="1:6" ht="20.100000000000001" customHeight="1" x14ac:dyDescent="0.25">
      <c r="A59" s="3">
        <v>0</v>
      </c>
      <c r="B59" s="3">
        <v>9</v>
      </c>
      <c r="C59" s="3">
        <v>49</v>
      </c>
      <c r="D59" s="3">
        <f t="shared" ref="D59:D68" si="8">$F59-$E$57</f>
        <v>15829</v>
      </c>
      <c r="E59" s="3">
        <f t="shared" ref="E59:E68" si="9">IF(AND($F$57=0,$E$57 = 0),0,100*($F59-$E$57)/($F$57-$E$57))</f>
        <v>0.99367597964561882</v>
      </c>
      <c r="F59" s="3">
        <v>5402708</v>
      </c>
    </row>
    <row r="60" spans="1:6" ht="20.100000000000001" customHeight="1" x14ac:dyDescent="0.25">
      <c r="A60" s="3">
        <v>1</v>
      </c>
      <c r="B60" s="3">
        <v>7</v>
      </c>
      <c r="C60" s="3">
        <v>41</v>
      </c>
      <c r="D60" s="3">
        <f t="shared" si="8"/>
        <v>42462</v>
      </c>
      <c r="E60" s="3">
        <f t="shared" si="9"/>
        <v>2.6655802291813928</v>
      </c>
      <c r="F60" s="3">
        <v>5429341</v>
      </c>
    </row>
    <row r="61" spans="1:6" ht="20.100000000000001" customHeight="1" x14ac:dyDescent="0.25">
      <c r="A61" s="3">
        <v>2</v>
      </c>
      <c r="B61" s="3">
        <v>8</v>
      </c>
      <c r="C61" s="3">
        <v>47</v>
      </c>
      <c r="D61" s="3">
        <f t="shared" si="8"/>
        <v>21292</v>
      </c>
      <c r="E61" s="3">
        <f t="shared" si="9"/>
        <v>1.3366194300723051</v>
      </c>
      <c r="F61" s="3">
        <v>5408171</v>
      </c>
    </row>
    <row r="62" spans="1:6" ht="20.100000000000001" customHeight="1" x14ac:dyDescent="0.25">
      <c r="A62" s="3">
        <v>3</v>
      </c>
      <c r="B62" s="3">
        <v>8</v>
      </c>
      <c r="C62" s="3">
        <v>45</v>
      </c>
      <c r="D62" s="3">
        <f t="shared" si="8"/>
        <v>76232</v>
      </c>
      <c r="E62" s="3">
        <f t="shared" si="9"/>
        <v>4.7855143900653747</v>
      </c>
      <c r="F62" s="3">
        <v>5463111</v>
      </c>
    </row>
    <row r="63" spans="1:6" ht="20.100000000000001" customHeight="1" x14ac:dyDescent="0.25">
      <c r="A63" s="4">
        <v>4</v>
      </c>
      <c r="B63" s="4">
        <v>9</v>
      </c>
      <c r="C63" s="4">
        <v>51</v>
      </c>
      <c r="D63" s="4">
        <f t="shared" si="8"/>
        <v>598</v>
      </c>
      <c r="E63" s="4">
        <f t="shared" si="9"/>
        <v>3.7539846852491003E-2</v>
      </c>
      <c r="F63" s="4">
        <v>5387477</v>
      </c>
    </row>
    <row r="64" spans="1:6" ht="20.100000000000001" customHeight="1" x14ac:dyDescent="0.25">
      <c r="A64" s="3">
        <v>5</v>
      </c>
      <c r="B64" s="3">
        <v>9</v>
      </c>
      <c r="C64" s="3">
        <v>51</v>
      </c>
      <c r="D64" s="3">
        <f t="shared" si="8"/>
        <v>13570</v>
      </c>
      <c r="E64" s="3">
        <f t="shared" si="9"/>
        <v>0.85186575549883425</v>
      </c>
      <c r="F64" s="3">
        <v>5400449</v>
      </c>
    </row>
    <row r="65" spans="1:6" ht="20.100000000000001" customHeight="1" x14ac:dyDescent="0.25">
      <c r="A65" s="3">
        <v>6</v>
      </c>
      <c r="B65" s="3">
        <v>9</v>
      </c>
      <c r="C65" s="3">
        <v>55</v>
      </c>
      <c r="D65" s="3">
        <f t="shared" si="8"/>
        <v>21332</v>
      </c>
      <c r="E65" s="3">
        <f t="shared" si="9"/>
        <v>1.3391304566176221</v>
      </c>
      <c r="F65" s="3">
        <v>5408211</v>
      </c>
    </row>
    <row r="66" spans="1:6" ht="20.100000000000001" customHeight="1" x14ac:dyDescent="0.25">
      <c r="A66" s="3">
        <v>7</v>
      </c>
      <c r="B66" s="3">
        <v>9</v>
      </c>
      <c r="C66" s="3">
        <v>47</v>
      </c>
      <c r="D66" s="3">
        <f t="shared" si="8"/>
        <v>19150</v>
      </c>
      <c r="E66" s="3">
        <f t="shared" si="9"/>
        <v>1.2021539585705729</v>
      </c>
      <c r="F66" s="3">
        <v>5406029</v>
      </c>
    </row>
    <row r="67" spans="1:6" ht="20.100000000000001" customHeight="1" x14ac:dyDescent="0.25">
      <c r="A67" s="3">
        <v>8</v>
      </c>
      <c r="B67" s="3">
        <v>7</v>
      </c>
      <c r="C67" s="3">
        <v>41</v>
      </c>
      <c r="D67" s="3">
        <f t="shared" si="8"/>
        <v>28577</v>
      </c>
      <c r="E67" s="3">
        <f t="shared" si="9"/>
        <v>1.7939401396381862</v>
      </c>
      <c r="F67" s="3">
        <v>5415456</v>
      </c>
    </row>
    <row r="68" spans="1:6" ht="20.100000000000001" customHeight="1" x14ac:dyDescent="0.25">
      <c r="A68" s="3">
        <v>9</v>
      </c>
      <c r="B68" s="3">
        <v>8</v>
      </c>
      <c r="C68" s="3">
        <v>43</v>
      </c>
      <c r="D68" s="3">
        <f t="shared" si="8"/>
        <v>2289</v>
      </c>
      <c r="E68" s="3">
        <f t="shared" si="9"/>
        <v>0.14369349405577242</v>
      </c>
      <c r="F68" s="3">
        <v>5389168</v>
      </c>
    </row>
    <row r="71" spans="1:6" ht="20.100000000000001" customHeight="1" x14ac:dyDescent="0.25">
      <c r="A71" s="2" t="s">
        <v>0</v>
      </c>
      <c r="B71" s="2" t="s">
        <v>14</v>
      </c>
      <c r="C71" s="2" t="s">
        <v>2</v>
      </c>
      <c r="D71" s="2" t="s">
        <v>3</v>
      </c>
      <c r="E71" s="2">
        <v>3782044</v>
      </c>
      <c r="F71" s="2">
        <f>'[1]Худшее для КЗН'!$B$6</f>
        <v>4894709</v>
      </c>
    </row>
    <row r="72" spans="1:6" ht="20.100000000000001" customHeight="1" x14ac:dyDescent="0.25">
      <c r="A72" s="2" t="s">
        <v>4</v>
      </c>
      <c r="B72" s="2" t="s">
        <v>5</v>
      </c>
      <c r="C72" s="2" t="s">
        <v>6</v>
      </c>
      <c r="D72" s="2" t="s">
        <v>7</v>
      </c>
      <c r="E72" s="2" t="s">
        <v>8</v>
      </c>
      <c r="F72" s="2" t="s">
        <v>9</v>
      </c>
    </row>
    <row r="73" spans="1:6" ht="20.100000000000001" customHeight="1" x14ac:dyDescent="0.25">
      <c r="A73" s="3">
        <v>0</v>
      </c>
      <c r="B73" s="3">
        <v>7</v>
      </c>
      <c r="C73" s="3">
        <v>43</v>
      </c>
      <c r="D73" s="3">
        <f t="shared" ref="D73:D82" si="10">$F73-$E$71</f>
        <v>17662</v>
      </c>
      <c r="E73" s="3">
        <f t="shared" ref="E73:E82" si="11">IF(AND($F$71=0,$E$71 = 0),0,100*($F73-$E$71)/($F$71-$E$71))</f>
        <v>1.5873600769324101</v>
      </c>
      <c r="F73" s="3">
        <v>3799706</v>
      </c>
    </row>
    <row r="74" spans="1:6" ht="20.100000000000001" customHeight="1" x14ac:dyDescent="0.25">
      <c r="A74" s="3">
        <v>1</v>
      </c>
      <c r="B74" s="3">
        <v>10</v>
      </c>
      <c r="C74" s="3">
        <v>55</v>
      </c>
      <c r="D74" s="3">
        <f t="shared" si="10"/>
        <v>1246</v>
      </c>
      <c r="E74" s="3">
        <f t="shared" si="11"/>
        <v>0.11198339122736853</v>
      </c>
      <c r="F74" s="3">
        <v>3783290</v>
      </c>
    </row>
    <row r="75" spans="1:6" ht="20.100000000000001" customHeight="1" x14ac:dyDescent="0.25">
      <c r="A75" s="3">
        <v>2</v>
      </c>
      <c r="B75" s="3">
        <v>9</v>
      </c>
      <c r="C75" s="3">
        <v>47</v>
      </c>
      <c r="D75" s="3">
        <f t="shared" si="10"/>
        <v>181</v>
      </c>
      <c r="E75" s="3">
        <f t="shared" si="11"/>
        <v>1.626725025052464E-2</v>
      </c>
      <c r="F75" s="3">
        <v>3782225</v>
      </c>
    </row>
    <row r="76" spans="1:6" ht="20.100000000000001" customHeight="1" x14ac:dyDescent="0.25">
      <c r="A76" s="3">
        <v>3</v>
      </c>
      <c r="B76" s="3">
        <v>8</v>
      </c>
      <c r="C76" s="3">
        <v>45</v>
      </c>
      <c r="D76" s="3">
        <f t="shared" si="10"/>
        <v>40518</v>
      </c>
      <c r="E76" s="3">
        <f t="shared" si="11"/>
        <v>3.6415273240373338</v>
      </c>
      <c r="F76" s="3">
        <v>3822562</v>
      </c>
    </row>
    <row r="77" spans="1:6" ht="20.100000000000001" customHeight="1" x14ac:dyDescent="0.25">
      <c r="A77" s="3">
        <v>4</v>
      </c>
      <c r="B77" s="3">
        <v>8</v>
      </c>
      <c r="C77" s="3">
        <v>45</v>
      </c>
      <c r="D77" s="3">
        <f t="shared" si="10"/>
        <v>21868</v>
      </c>
      <c r="E77" s="3">
        <f t="shared" si="11"/>
        <v>1.9653714280578611</v>
      </c>
      <c r="F77" s="3">
        <v>3803912</v>
      </c>
    </row>
    <row r="78" spans="1:6" ht="20.100000000000001" customHeight="1" x14ac:dyDescent="0.25">
      <c r="A78" s="4">
        <v>5</v>
      </c>
      <c r="B78" s="4">
        <v>11</v>
      </c>
      <c r="C78" s="4">
        <v>57</v>
      </c>
      <c r="D78" s="4">
        <f t="shared" si="10"/>
        <v>24</v>
      </c>
      <c r="E78" s="4">
        <f t="shared" si="11"/>
        <v>2.1569834586331015E-3</v>
      </c>
      <c r="F78" s="4">
        <v>3782068</v>
      </c>
    </row>
    <row r="79" spans="1:6" ht="20.100000000000001" customHeight="1" x14ac:dyDescent="0.25">
      <c r="A79" s="3">
        <v>6</v>
      </c>
      <c r="B79" s="3">
        <v>9</v>
      </c>
      <c r="C79" s="3">
        <v>49</v>
      </c>
      <c r="D79" s="3">
        <f t="shared" si="10"/>
        <v>324</v>
      </c>
      <c r="E79" s="3">
        <f t="shared" si="11"/>
        <v>2.9119276691546871E-2</v>
      </c>
      <c r="F79" s="3">
        <v>3782368</v>
      </c>
    </row>
    <row r="80" spans="1:6" ht="20.100000000000001" customHeight="1" x14ac:dyDescent="0.25">
      <c r="A80" s="3">
        <v>7</v>
      </c>
      <c r="B80" s="3">
        <v>7</v>
      </c>
      <c r="C80" s="3">
        <v>41</v>
      </c>
      <c r="D80" s="3">
        <f t="shared" si="10"/>
        <v>12961</v>
      </c>
      <c r="E80" s="3">
        <f t="shared" si="11"/>
        <v>1.1648609419726512</v>
      </c>
      <c r="F80" s="3">
        <v>3795005</v>
      </c>
    </row>
    <row r="81" spans="1:6" ht="20.100000000000001" customHeight="1" x14ac:dyDescent="0.25">
      <c r="A81" s="3">
        <v>8</v>
      </c>
      <c r="B81" s="3">
        <v>8</v>
      </c>
      <c r="C81" s="3">
        <v>45</v>
      </c>
      <c r="D81" s="3">
        <f t="shared" si="10"/>
        <v>968</v>
      </c>
      <c r="E81" s="3">
        <f t="shared" si="11"/>
        <v>8.6998332831535102E-2</v>
      </c>
      <c r="F81" s="3">
        <v>3783012</v>
      </c>
    </row>
    <row r="82" spans="1:6" ht="20.100000000000001" customHeight="1" x14ac:dyDescent="0.25">
      <c r="A82" s="3">
        <v>9</v>
      </c>
      <c r="B82" s="3">
        <v>6</v>
      </c>
      <c r="C82" s="3">
        <v>35</v>
      </c>
      <c r="D82" s="3">
        <f t="shared" si="10"/>
        <v>17327</v>
      </c>
      <c r="E82" s="3">
        <f t="shared" si="11"/>
        <v>1.5572521828223229</v>
      </c>
      <c r="F82" s="3">
        <v>3799371</v>
      </c>
    </row>
    <row r="85" spans="1:6" ht="20.100000000000001" customHeight="1" x14ac:dyDescent="0.25">
      <c r="A85" s="2" t="s">
        <v>0</v>
      </c>
      <c r="B85" s="2" t="s">
        <v>15</v>
      </c>
      <c r="C85" s="2" t="s">
        <v>2</v>
      </c>
      <c r="D85" s="2" t="s">
        <v>3</v>
      </c>
      <c r="E85" s="2">
        <v>10117172</v>
      </c>
      <c r="F85" s="2">
        <f>'[1]Худшее для КЗН'!$B$7</f>
        <v>12907396</v>
      </c>
    </row>
    <row r="86" spans="1:6" ht="20.100000000000001" customHeight="1" x14ac:dyDescent="0.25">
      <c r="A86" s="2" t="s">
        <v>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</row>
    <row r="87" spans="1:6" ht="20.100000000000001" customHeight="1" x14ac:dyDescent="0.25">
      <c r="A87" s="3">
        <v>0</v>
      </c>
      <c r="B87" s="3">
        <v>10</v>
      </c>
      <c r="C87" s="3">
        <v>55</v>
      </c>
      <c r="D87" s="3">
        <f t="shared" ref="D87:D96" si="12">$F87-$E$85</f>
        <v>2894</v>
      </c>
      <c r="E87" s="3">
        <f t="shared" ref="E87:E96" si="13">IF(AND($F$85=0,$E$85 = 0),0,100*($F87-$E$85)/($F$85-$E$85))</f>
        <v>0.10371927128431266</v>
      </c>
      <c r="F87" s="3">
        <v>10120066</v>
      </c>
    </row>
    <row r="88" spans="1:6" ht="20.100000000000001" customHeight="1" x14ac:dyDescent="0.25">
      <c r="A88" s="3">
        <v>1</v>
      </c>
      <c r="B88" s="3">
        <v>7</v>
      </c>
      <c r="C88" s="3">
        <v>39</v>
      </c>
      <c r="D88" s="3">
        <f t="shared" si="12"/>
        <v>2662</v>
      </c>
      <c r="E88" s="3">
        <f t="shared" si="13"/>
        <v>9.5404526661658703E-2</v>
      </c>
      <c r="F88" s="3">
        <v>10119834</v>
      </c>
    </row>
    <row r="89" spans="1:6" ht="20.100000000000001" customHeight="1" x14ac:dyDescent="0.25">
      <c r="A89" s="3">
        <v>2</v>
      </c>
      <c r="B89" s="3">
        <v>10</v>
      </c>
      <c r="C89" s="3">
        <v>55</v>
      </c>
      <c r="D89" s="3">
        <f t="shared" si="12"/>
        <v>45320</v>
      </c>
      <c r="E89" s="3">
        <f t="shared" si="13"/>
        <v>1.6242423547356772</v>
      </c>
      <c r="F89" s="3">
        <v>10162492</v>
      </c>
    </row>
    <row r="90" spans="1:6" ht="20.100000000000001" customHeight="1" x14ac:dyDescent="0.25">
      <c r="A90" s="3">
        <v>3</v>
      </c>
      <c r="B90" s="3">
        <v>10</v>
      </c>
      <c r="C90" s="3">
        <v>51</v>
      </c>
      <c r="D90" s="3">
        <f t="shared" si="12"/>
        <v>1985</v>
      </c>
      <c r="E90" s="3">
        <f t="shared" si="13"/>
        <v>7.1141241706759034E-2</v>
      </c>
      <c r="F90" s="3">
        <v>10119157</v>
      </c>
    </row>
    <row r="91" spans="1:6" ht="20.100000000000001" customHeight="1" x14ac:dyDescent="0.25">
      <c r="A91" s="3">
        <v>4</v>
      </c>
      <c r="B91" s="3">
        <v>11</v>
      </c>
      <c r="C91" s="3">
        <v>55</v>
      </c>
      <c r="D91" s="3">
        <f t="shared" si="12"/>
        <v>42721</v>
      </c>
      <c r="E91" s="3">
        <f t="shared" si="13"/>
        <v>1.5310957113120667</v>
      </c>
      <c r="F91" s="3">
        <v>10159893</v>
      </c>
    </row>
    <row r="92" spans="1:6" ht="20.100000000000001" customHeight="1" x14ac:dyDescent="0.25">
      <c r="A92" s="3">
        <v>5</v>
      </c>
      <c r="B92" s="3">
        <v>9</v>
      </c>
      <c r="C92" s="3">
        <v>55</v>
      </c>
      <c r="D92" s="3">
        <f t="shared" si="12"/>
        <v>28972</v>
      </c>
      <c r="E92" s="3">
        <f t="shared" si="13"/>
        <v>1.0383395741703891</v>
      </c>
      <c r="F92" s="3">
        <v>10146144</v>
      </c>
    </row>
    <row r="93" spans="1:6" ht="20.100000000000001" customHeight="1" x14ac:dyDescent="0.25">
      <c r="A93" s="3">
        <v>6</v>
      </c>
      <c r="B93" s="3">
        <v>9</v>
      </c>
      <c r="C93" s="3">
        <v>51</v>
      </c>
      <c r="D93" s="3">
        <f t="shared" si="12"/>
        <v>26065</v>
      </c>
      <c r="E93" s="3">
        <f t="shared" si="13"/>
        <v>0.93415439047187609</v>
      </c>
      <c r="F93" s="3">
        <v>10143237</v>
      </c>
    </row>
    <row r="94" spans="1:6" ht="20.100000000000001" customHeight="1" x14ac:dyDescent="0.25">
      <c r="A94" s="3">
        <v>7</v>
      </c>
      <c r="B94" s="3">
        <v>8</v>
      </c>
      <c r="C94" s="3">
        <v>45</v>
      </c>
      <c r="D94" s="3">
        <f t="shared" si="12"/>
        <v>5624</v>
      </c>
      <c r="E94" s="3">
        <f t="shared" si="13"/>
        <v>0.20156087826640443</v>
      </c>
      <c r="F94" s="3">
        <v>10122796</v>
      </c>
    </row>
    <row r="95" spans="1:6" ht="20.100000000000001" customHeight="1" x14ac:dyDescent="0.25">
      <c r="A95" s="3">
        <v>8</v>
      </c>
      <c r="B95" s="3">
        <v>8</v>
      </c>
      <c r="C95" s="3">
        <v>45</v>
      </c>
      <c r="D95" s="3">
        <f t="shared" si="12"/>
        <v>19464</v>
      </c>
      <c r="E95" s="3">
        <f t="shared" si="13"/>
        <v>0.69757840230748502</v>
      </c>
      <c r="F95" s="3">
        <v>10136636</v>
      </c>
    </row>
    <row r="96" spans="1:6" ht="20.100000000000001" customHeight="1" x14ac:dyDescent="0.25">
      <c r="A96" s="4">
        <v>9</v>
      </c>
      <c r="B96" s="4">
        <v>10</v>
      </c>
      <c r="C96" s="4">
        <v>53</v>
      </c>
      <c r="D96" s="4">
        <f t="shared" si="12"/>
        <v>1707</v>
      </c>
      <c r="E96" s="4">
        <f t="shared" si="13"/>
        <v>6.1177883926165071E-2</v>
      </c>
      <c r="F96" s="4">
        <v>10118879</v>
      </c>
    </row>
    <row r="99" spans="1:6" ht="20.100000000000001" customHeight="1" x14ac:dyDescent="0.25">
      <c r="A99" s="2" t="s">
        <v>0</v>
      </c>
      <c r="B99" s="2" t="s">
        <v>16</v>
      </c>
      <c r="C99" s="2" t="s">
        <v>2</v>
      </c>
      <c r="D99" s="2" t="s">
        <v>3</v>
      </c>
      <c r="E99" s="2">
        <v>7098658</v>
      </c>
      <c r="F99" s="2">
        <f>'[1]Худшее для КЗН'!$B$8</f>
        <v>9001794</v>
      </c>
    </row>
    <row r="100" spans="1:6" ht="20.100000000000001" customHeight="1" x14ac:dyDescent="0.2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</row>
    <row r="101" spans="1:6" ht="20.100000000000001" customHeight="1" x14ac:dyDescent="0.25">
      <c r="A101" s="4">
        <v>0</v>
      </c>
      <c r="B101" s="4">
        <v>8</v>
      </c>
      <c r="C101" s="4">
        <v>49</v>
      </c>
      <c r="D101" s="4">
        <f t="shared" ref="D101:D110" si="14">$F101-$E$99</f>
        <v>607</v>
      </c>
      <c r="E101" s="4">
        <f t="shared" ref="E101:E110" si="15">IF(AND($F$99=0,$E$99 = 0),0,100*($F101-$E$99)/($F$99-$E$99))</f>
        <v>3.1894725337548134E-2</v>
      </c>
      <c r="F101" s="4">
        <v>7099265</v>
      </c>
    </row>
    <row r="102" spans="1:6" ht="20.100000000000001" customHeight="1" x14ac:dyDescent="0.25">
      <c r="A102" s="3">
        <v>1</v>
      </c>
      <c r="B102" s="3">
        <v>9</v>
      </c>
      <c r="C102" s="3">
        <v>47</v>
      </c>
      <c r="D102" s="3">
        <f t="shared" si="14"/>
        <v>19070</v>
      </c>
      <c r="E102" s="3">
        <f t="shared" si="15"/>
        <v>1.0020303330923277</v>
      </c>
      <c r="F102" s="3">
        <v>7117728</v>
      </c>
    </row>
    <row r="103" spans="1:6" ht="20.100000000000001" customHeight="1" x14ac:dyDescent="0.25">
      <c r="A103" s="3">
        <v>2</v>
      </c>
      <c r="B103" s="3">
        <v>7</v>
      </c>
      <c r="C103" s="3">
        <v>41</v>
      </c>
      <c r="D103" s="3">
        <f t="shared" si="14"/>
        <v>22216</v>
      </c>
      <c r="E103" s="3">
        <f t="shared" si="15"/>
        <v>1.1673364383838045</v>
      </c>
      <c r="F103" s="3">
        <v>7120874</v>
      </c>
    </row>
    <row r="104" spans="1:6" ht="20.100000000000001" customHeight="1" x14ac:dyDescent="0.25">
      <c r="A104" s="3">
        <v>3</v>
      </c>
      <c r="B104" s="3">
        <v>7</v>
      </c>
      <c r="C104" s="3">
        <v>39</v>
      </c>
      <c r="D104" s="3">
        <f t="shared" si="14"/>
        <v>31623</v>
      </c>
      <c r="E104" s="3">
        <f t="shared" si="15"/>
        <v>1.6616258638373715</v>
      </c>
      <c r="F104" s="3">
        <v>7130281</v>
      </c>
    </row>
    <row r="105" spans="1:6" ht="20.100000000000001" customHeight="1" x14ac:dyDescent="0.25">
      <c r="A105" s="3">
        <v>4</v>
      </c>
      <c r="B105" s="3">
        <v>7</v>
      </c>
      <c r="C105" s="3">
        <v>43</v>
      </c>
      <c r="D105" s="3">
        <f t="shared" si="14"/>
        <v>25411</v>
      </c>
      <c r="E105" s="3">
        <f t="shared" si="15"/>
        <v>1.3352172414372909</v>
      </c>
      <c r="F105" s="3">
        <v>7124069</v>
      </c>
    </row>
    <row r="106" spans="1:6" ht="20.100000000000001" customHeight="1" x14ac:dyDescent="0.25">
      <c r="A106" s="3">
        <v>5</v>
      </c>
      <c r="B106" s="3">
        <v>7</v>
      </c>
      <c r="C106" s="3">
        <v>41</v>
      </c>
      <c r="D106" s="3">
        <f t="shared" si="14"/>
        <v>38946</v>
      </c>
      <c r="E106" s="3">
        <f t="shared" si="15"/>
        <v>2.0464118171270997</v>
      </c>
      <c r="F106" s="3">
        <v>7137604</v>
      </c>
    </row>
    <row r="107" spans="1:6" ht="20.100000000000001" customHeight="1" x14ac:dyDescent="0.25">
      <c r="A107" s="3">
        <v>6</v>
      </c>
      <c r="B107" s="3">
        <v>6</v>
      </c>
      <c r="C107" s="3">
        <v>37</v>
      </c>
      <c r="D107" s="3">
        <f t="shared" si="14"/>
        <v>26285</v>
      </c>
      <c r="E107" s="3">
        <f t="shared" si="15"/>
        <v>1.3811414423351773</v>
      </c>
      <c r="F107" s="3">
        <v>7124943</v>
      </c>
    </row>
    <row r="108" spans="1:6" ht="20.100000000000001" customHeight="1" x14ac:dyDescent="0.25">
      <c r="A108" s="3">
        <v>7</v>
      </c>
      <c r="B108" s="3">
        <v>8</v>
      </c>
      <c r="C108" s="3">
        <v>47</v>
      </c>
      <c r="D108" s="3">
        <f t="shared" si="14"/>
        <v>22385</v>
      </c>
      <c r="E108" s="3">
        <f t="shared" si="15"/>
        <v>1.1762165184201234</v>
      </c>
      <c r="F108" s="3">
        <v>7121043</v>
      </c>
    </row>
    <row r="109" spans="1:6" ht="20.100000000000001" customHeight="1" x14ac:dyDescent="0.25">
      <c r="A109" s="3">
        <v>8</v>
      </c>
      <c r="B109" s="3">
        <v>8</v>
      </c>
      <c r="C109" s="3">
        <v>45</v>
      </c>
      <c r="D109" s="3">
        <f t="shared" si="14"/>
        <v>78937</v>
      </c>
      <c r="E109" s="3">
        <f t="shared" si="15"/>
        <v>4.1477330048929764</v>
      </c>
      <c r="F109" s="3">
        <v>7177595</v>
      </c>
    </row>
    <row r="110" spans="1:6" ht="20.100000000000001" customHeight="1" x14ac:dyDescent="0.25">
      <c r="A110" s="3">
        <v>9</v>
      </c>
      <c r="B110" s="3">
        <v>7</v>
      </c>
      <c r="C110" s="3">
        <v>41</v>
      </c>
      <c r="D110" s="3">
        <f t="shared" si="14"/>
        <v>121855</v>
      </c>
      <c r="E110" s="3">
        <f t="shared" si="15"/>
        <v>6.4028529752997159</v>
      </c>
      <c r="F110" s="3">
        <v>7220513</v>
      </c>
    </row>
    <row r="113" spans="1:6" ht="20.100000000000001" customHeight="1" x14ac:dyDescent="0.25">
      <c r="A113" s="2" t="s">
        <v>0</v>
      </c>
      <c r="B113" s="2" t="s">
        <v>17</v>
      </c>
      <c r="C113" s="2" t="s">
        <v>18</v>
      </c>
      <c r="D113" s="2" t="s">
        <v>3</v>
      </c>
      <c r="E113" s="2">
        <v>9552</v>
      </c>
      <c r="F113" s="2">
        <f>'[1]Худшее для КЗН'!$B$9</f>
        <v>80136</v>
      </c>
    </row>
    <row r="114" spans="1:6" ht="20.100000000000001" customHeight="1" x14ac:dyDescent="0.25">
      <c r="A114" s="2" t="s">
        <v>4</v>
      </c>
      <c r="B114" s="2" t="s">
        <v>5</v>
      </c>
      <c r="C114" s="2" t="s">
        <v>6</v>
      </c>
      <c r="D114" s="2" t="s">
        <v>7</v>
      </c>
      <c r="E114" s="2" t="s">
        <v>8</v>
      </c>
      <c r="F114" s="2" t="s">
        <v>9</v>
      </c>
    </row>
    <row r="115" spans="1:6" ht="20.100000000000001" customHeight="1" x14ac:dyDescent="0.25">
      <c r="A115" s="3">
        <v>0</v>
      </c>
      <c r="B115" s="3">
        <v>0</v>
      </c>
      <c r="C115" s="3">
        <v>15</v>
      </c>
      <c r="D115" s="3">
        <f t="shared" ref="D115:D124" si="16">$F115-$E$113</f>
        <v>9272</v>
      </c>
      <c r="E115" s="3">
        <f t="shared" ref="E115:E124" si="17">IF(AND($F$113=0,$E$113 = 0),0,100*($F115-$E$113)/($F$113-$E$113))</f>
        <v>13.136121500623371</v>
      </c>
      <c r="F115" s="3">
        <v>18824</v>
      </c>
    </row>
    <row r="116" spans="1:6" ht="20.100000000000001" customHeight="1" x14ac:dyDescent="0.25">
      <c r="A116" s="3">
        <v>1</v>
      </c>
      <c r="B116" s="3">
        <v>0</v>
      </c>
      <c r="C116" s="3">
        <v>9</v>
      </c>
      <c r="D116" s="3">
        <f t="shared" si="16"/>
        <v>9506</v>
      </c>
      <c r="E116" s="3">
        <f t="shared" si="17"/>
        <v>13.467641391816842</v>
      </c>
      <c r="F116" s="3">
        <v>19058</v>
      </c>
    </row>
    <row r="117" spans="1:6" ht="20.100000000000001" customHeight="1" x14ac:dyDescent="0.25">
      <c r="A117" s="3">
        <v>2</v>
      </c>
      <c r="B117" s="3">
        <v>0</v>
      </c>
      <c r="C117" s="3">
        <v>19</v>
      </c>
      <c r="D117" s="3">
        <f t="shared" si="16"/>
        <v>1646</v>
      </c>
      <c r="E117" s="3">
        <f t="shared" si="17"/>
        <v>2.3319732517284368</v>
      </c>
      <c r="F117" s="3">
        <v>11198</v>
      </c>
    </row>
    <row r="118" spans="1:6" ht="20.100000000000001" customHeight="1" x14ac:dyDescent="0.25">
      <c r="A118" s="3">
        <v>3</v>
      </c>
      <c r="B118" s="3">
        <v>0</v>
      </c>
      <c r="C118" s="3">
        <v>17</v>
      </c>
      <c r="D118" s="3">
        <f t="shared" si="16"/>
        <v>3878</v>
      </c>
      <c r="E118" s="3">
        <f t="shared" si="17"/>
        <v>5.4941629831123198</v>
      </c>
      <c r="F118" s="3">
        <v>13430</v>
      </c>
    </row>
    <row r="119" spans="1:6" ht="20.100000000000001" customHeight="1" x14ac:dyDescent="0.25">
      <c r="A119" s="3">
        <v>4</v>
      </c>
      <c r="B119" s="3">
        <v>0</v>
      </c>
      <c r="C119" s="3">
        <v>13</v>
      </c>
      <c r="D119" s="3">
        <f t="shared" si="16"/>
        <v>7100</v>
      </c>
      <c r="E119" s="3">
        <f t="shared" si="17"/>
        <v>10.058936869545507</v>
      </c>
      <c r="F119" s="3">
        <v>16652</v>
      </c>
    </row>
    <row r="120" spans="1:6" ht="20.100000000000001" customHeight="1" x14ac:dyDescent="0.25">
      <c r="A120" s="3">
        <v>5</v>
      </c>
      <c r="B120" s="3">
        <v>0</v>
      </c>
      <c r="C120" s="3">
        <v>17</v>
      </c>
      <c r="D120" s="3">
        <f t="shared" si="16"/>
        <v>7278</v>
      </c>
      <c r="E120" s="3">
        <f t="shared" si="17"/>
        <v>10.311118667120027</v>
      </c>
      <c r="F120" s="3">
        <v>16830</v>
      </c>
    </row>
    <row r="121" spans="1:6" ht="20.100000000000001" customHeight="1" x14ac:dyDescent="0.25">
      <c r="A121" s="3">
        <v>6</v>
      </c>
      <c r="B121" s="3">
        <v>0</v>
      </c>
      <c r="C121" s="3">
        <v>11</v>
      </c>
      <c r="D121" s="3">
        <f t="shared" si="16"/>
        <v>3658</v>
      </c>
      <c r="E121" s="3">
        <f t="shared" si="17"/>
        <v>5.1824776153235863</v>
      </c>
      <c r="F121" s="3">
        <v>13210</v>
      </c>
    </row>
    <row r="122" spans="1:6" ht="20.100000000000001" customHeight="1" x14ac:dyDescent="0.25">
      <c r="A122" s="4">
        <v>7</v>
      </c>
      <c r="B122" s="4">
        <v>0</v>
      </c>
      <c r="C122" s="4">
        <v>21</v>
      </c>
      <c r="D122" s="4">
        <f t="shared" si="16"/>
        <v>1252</v>
      </c>
      <c r="E122" s="4">
        <f t="shared" si="17"/>
        <v>1.7737730930522497</v>
      </c>
      <c r="F122" s="4">
        <v>10804</v>
      </c>
    </row>
    <row r="123" spans="1:6" ht="20.100000000000001" customHeight="1" x14ac:dyDescent="0.25">
      <c r="A123" s="3">
        <v>8</v>
      </c>
      <c r="B123" s="3">
        <v>0</v>
      </c>
      <c r="C123" s="3">
        <v>17</v>
      </c>
      <c r="D123" s="3">
        <f t="shared" si="16"/>
        <v>2604</v>
      </c>
      <c r="E123" s="3">
        <f t="shared" si="17"/>
        <v>3.689221353281197</v>
      </c>
      <c r="F123" s="3">
        <v>12156</v>
      </c>
    </row>
    <row r="124" spans="1:6" ht="20.100000000000001" customHeight="1" x14ac:dyDescent="0.25">
      <c r="A124" s="3">
        <v>9</v>
      </c>
      <c r="B124" s="3">
        <v>0</v>
      </c>
      <c r="C124" s="3">
        <v>19</v>
      </c>
      <c r="D124" s="3">
        <f t="shared" si="16"/>
        <v>2008</v>
      </c>
      <c r="E124" s="3">
        <f t="shared" si="17"/>
        <v>2.8448373569080814</v>
      </c>
      <c r="F124" s="3">
        <v>11560</v>
      </c>
    </row>
    <row r="127" spans="1:6" ht="20.100000000000001" customHeight="1" x14ac:dyDescent="0.25">
      <c r="A127" s="2" t="s">
        <v>0</v>
      </c>
      <c r="B127" s="2" t="s">
        <v>19</v>
      </c>
      <c r="C127" s="2" t="s">
        <v>18</v>
      </c>
      <c r="D127" s="2" t="s">
        <v>3</v>
      </c>
      <c r="E127" s="2">
        <v>9742</v>
      </c>
      <c r="F127" s="2">
        <f>'[1]Худшее для КЗН'!$B$10</f>
        <v>80036</v>
      </c>
    </row>
    <row r="128" spans="1:6" ht="20.100000000000001" customHeight="1" x14ac:dyDescent="0.25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8</v>
      </c>
      <c r="F128" s="2" t="s">
        <v>9</v>
      </c>
    </row>
    <row r="129" spans="1:6" ht="20.100000000000001" customHeight="1" x14ac:dyDescent="0.25">
      <c r="A129" s="4">
        <v>0</v>
      </c>
      <c r="B129" s="4">
        <v>0</v>
      </c>
      <c r="C129" s="4">
        <v>19</v>
      </c>
      <c r="D129" s="4">
        <f t="shared" ref="D129:D138" si="18">$F129-$E$127</f>
        <v>0</v>
      </c>
      <c r="E129" s="4">
        <f t="shared" ref="E129:E138" si="19">IF(AND($F$127=0,$E$127 = 0),0,100*($F129-$E$127)/($F$127-$E$127))</f>
        <v>0</v>
      </c>
      <c r="F129" s="4">
        <v>9742</v>
      </c>
    </row>
    <row r="130" spans="1:6" ht="20.100000000000001" customHeight="1" x14ac:dyDescent="0.25">
      <c r="A130" s="3">
        <v>1</v>
      </c>
      <c r="B130" s="3">
        <v>0</v>
      </c>
      <c r="C130" s="3">
        <v>17</v>
      </c>
      <c r="D130" s="3">
        <f t="shared" si="18"/>
        <v>10282</v>
      </c>
      <c r="E130" s="3">
        <f t="shared" si="19"/>
        <v>14.627137451276068</v>
      </c>
      <c r="F130" s="3">
        <v>20024</v>
      </c>
    </row>
    <row r="131" spans="1:6" ht="20.100000000000001" customHeight="1" x14ac:dyDescent="0.25">
      <c r="A131" s="3">
        <v>2</v>
      </c>
      <c r="B131" s="3">
        <v>0</v>
      </c>
      <c r="C131" s="3">
        <v>17</v>
      </c>
      <c r="D131" s="3">
        <f t="shared" si="18"/>
        <v>3384</v>
      </c>
      <c r="E131" s="3">
        <f t="shared" si="19"/>
        <v>4.8140666344211454</v>
      </c>
      <c r="F131" s="3">
        <v>13126</v>
      </c>
    </row>
    <row r="132" spans="1:6" ht="20.100000000000001" customHeight="1" x14ac:dyDescent="0.25">
      <c r="A132" s="3">
        <v>3</v>
      </c>
      <c r="B132" s="3">
        <v>0</v>
      </c>
      <c r="C132" s="3">
        <v>17</v>
      </c>
      <c r="D132" s="3">
        <f t="shared" si="18"/>
        <v>3614</v>
      </c>
      <c r="E132" s="3">
        <f t="shared" si="19"/>
        <v>5.1412638347511876</v>
      </c>
      <c r="F132" s="3">
        <v>13356</v>
      </c>
    </row>
    <row r="133" spans="1:6" ht="20.100000000000001" customHeight="1" x14ac:dyDescent="0.25">
      <c r="A133" s="3">
        <v>4</v>
      </c>
      <c r="B133" s="3">
        <v>0</v>
      </c>
      <c r="C133" s="3">
        <v>13</v>
      </c>
      <c r="D133" s="3">
        <f t="shared" si="18"/>
        <v>6614</v>
      </c>
      <c r="E133" s="3">
        <f t="shared" si="19"/>
        <v>9.4090534042734806</v>
      </c>
      <c r="F133" s="3">
        <v>16356</v>
      </c>
    </row>
    <row r="134" spans="1:6" ht="20.100000000000001" customHeight="1" x14ac:dyDescent="0.25">
      <c r="A134" s="3">
        <v>5</v>
      </c>
      <c r="B134" s="3">
        <v>0</v>
      </c>
      <c r="C134" s="3">
        <v>15</v>
      </c>
      <c r="D134" s="3">
        <f t="shared" si="18"/>
        <v>9552</v>
      </c>
      <c r="E134" s="3">
        <f t="shared" si="19"/>
        <v>13.588641989358978</v>
      </c>
      <c r="F134" s="3">
        <v>19294</v>
      </c>
    </row>
    <row r="135" spans="1:6" ht="20.100000000000001" customHeight="1" x14ac:dyDescent="0.25">
      <c r="A135" s="3">
        <v>6</v>
      </c>
      <c r="B135" s="3">
        <v>0</v>
      </c>
      <c r="C135" s="3">
        <v>15</v>
      </c>
      <c r="D135" s="3">
        <f t="shared" si="18"/>
        <v>10788</v>
      </c>
      <c r="E135" s="3">
        <f t="shared" si="19"/>
        <v>15.346971292002163</v>
      </c>
      <c r="F135" s="3">
        <v>20530</v>
      </c>
    </row>
    <row r="136" spans="1:6" ht="20.100000000000001" customHeight="1" x14ac:dyDescent="0.25">
      <c r="A136" s="3">
        <v>7</v>
      </c>
      <c r="B136" s="3">
        <v>0</v>
      </c>
      <c r="C136" s="3">
        <v>17</v>
      </c>
      <c r="D136" s="3">
        <f t="shared" si="18"/>
        <v>5642</v>
      </c>
      <c r="E136" s="3">
        <f t="shared" si="19"/>
        <v>8.0262895837482571</v>
      </c>
      <c r="F136" s="3">
        <v>15384</v>
      </c>
    </row>
    <row r="137" spans="1:6" ht="20.100000000000001" customHeight="1" x14ac:dyDescent="0.25">
      <c r="A137" s="3">
        <v>8</v>
      </c>
      <c r="B137" s="3">
        <v>0</v>
      </c>
      <c r="C137" s="3">
        <v>19</v>
      </c>
      <c r="D137" s="3">
        <f t="shared" si="18"/>
        <v>3428</v>
      </c>
      <c r="E137" s="3">
        <f t="shared" si="19"/>
        <v>4.8766608814408059</v>
      </c>
      <c r="F137" s="3">
        <v>13170</v>
      </c>
    </row>
    <row r="138" spans="1:6" ht="20.100000000000001" customHeight="1" x14ac:dyDescent="0.25">
      <c r="A138" s="3">
        <v>9</v>
      </c>
      <c r="B138" s="3">
        <v>0</v>
      </c>
      <c r="C138" s="3">
        <v>19</v>
      </c>
      <c r="D138" s="3">
        <f t="shared" si="18"/>
        <v>4248</v>
      </c>
      <c r="E138" s="3">
        <f t="shared" si="19"/>
        <v>6.043190030443566</v>
      </c>
      <c r="F138" s="3">
        <v>13990</v>
      </c>
    </row>
    <row r="141" spans="1:6" ht="20.100000000000001" customHeight="1" x14ac:dyDescent="0.25">
      <c r="A141" s="2" t="s">
        <v>0</v>
      </c>
      <c r="B141" s="2" t="s">
        <v>20</v>
      </c>
      <c r="C141" s="2" t="s">
        <v>18</v>
      </c>
      <c r="D141" s="2" t="s">
        <v>3</v>
      </c>
      <c r="E141" s="2">
        <v>11156</v>
      </c>
      <c r="F141" s="2">
        <f>'[1]Худшее для КЗН'!$B$11</f>
        <v>79072</v>
      </c>
    </row>
    <row r="142" spans="1:6" ht="20.100000000000001" customHeight="1" x14ac:dyDescent="0.25">
      <c r="A142" s="2" t="s">
        <v>4</v>
      </c>
      <c r="B142" s="2" t="s">
        <v>5</v>
      </c>
      <c r="C142" s="2" t="s">
        <v>6</v>
      </c>
      <c r="D142" s="2" t="s">
        <v>7</v>
      </c>
      <c r="E142" s="2" t="s">
        <v>8</v>
      </c>
      <c r="F142" s="2" t="s">
        <v>9</v>
      </c>
    </row>
    <row r="143" spans="1:6" ht="20.100000000000001" customHeight="1" x14ac:dyDescent="0.25">
      <c r="A143" s="3">
        <v>0</v>
      </c>
      <c r="B143" s="3">
        <v>0</v>
      </c>
      <c r="C143" s="3">
        <v>15</v>
      </c>
      <c r="D143" s="3">
        <f t="shared" ref="D143:D152" si="20">$F143-$E$141</f>
        <v>4892</v>
      </c>
      <c r="E143" s="3">
        <f t="shared" ref="E143:E152" si="21">IF(AND($F$141=0,$E$141 = 0),0,100*($F143-$E$141)/($F$141-$E$141))</f>
        <v>7.2030154897225982</v>
      </c>
      <c r="F143" s="3">
        <v>16048</v>
      </c>
    </row>
    <row r="144" spans="1:6" ht="20.100000000000001" customHeight="1" x14ac:dyDescent="0.25">
      <c r="A144" s="3">
        <v>1</v>
      </c>
      <c r="B144" s="3">
        <v>0</v>
      </c>
      <c r="C144" s="3">
        <v>17</v>
      </c>
      <c r="D144" s="3">
        <f t="shared" si="20"/>
        <v>6204</v>
      </c>
      <c r="E144" s="3">
        <f t="shared" si="21"/>
        <v>9.1348135932622654</v>
      </c>
      <c r="F144" s="3">
        <v>17360</v>
      </c>
    </row>
    <row r="145" spans="1:6" ht="20.100000000000001" customHeight="1" x14ac:dyDescent="0.25">
      <c r="A145" s="3">
        <v>2</v>
      </c>
      <c r="B145" s="3">
        <v>0</v>
      </c>
      <c r="C145" s="3">
        <v>15</v>
      </c>
      <c r="D145" s="3">
        <f t="shared" si="20"/>
        <v>2146</v>
      </c>
      <c r="E145" s="3">
        <f t="shared" si="21"/>
        <v>3.1597856175275338</v>
      </c>
      <c r="F145" s="3">
        <v>13302</v>
      </c>
    </row>
    <row r="146" spans="1:6" ht="20.100000000000001" customHeight="1" x14ac:dyDescent="0.25">
      <c r="A146" s="3">
        <v>3</v>
      </c>
      <c r="B146" s="3">
        <v>0</v>
      </c>
      <c r="C146" s="3">
        <v>13</v>
      </c>
      <c r="D146" s="3">
        <f t="shared" si="20"/>
        <v>932</v>
      </c>
      <c r="E146" s="3">
        <f t="shared" si="21"/>
        <v>1.3722834089168974</v>
      </c>
      <c r="F146" s="3">
        <v>12088</v>
      </c>
    </row>
    <row r="147" spans="1:6" ht="20.100000000000001" customHeight="1" x14ac:dyDescent="0.25">
      <c r="A147" s="3">
        <v>4</v>
      </c>
      <c r="B147" s="3">
        <v>0</v>
      </c>
      <c r="C147" s="3">
        <v>21</v>
      </c>
      <c r="D147" s="3">
        <f t="shared" si="20"/>
        <v>3182</v>
      </c>
      <c r="E147" s="3">
        <f t="shared" si="21"/>
        <v>4.6851993639201366</v>
      </c>
      <c r="F147" s="3">
        <v>14338</v>
      </c>
    </row>
    <row r="148" spans="1:6" ht="20.100000000000001" customHeight="1" x14ac:dyDescent="0.25">
      <c r="A148" s="3">
        <v>5</v>
      </c>
      <c r="B148" s="3">
        <v>0</v>
      </c>
      <c r="C148" s="3">
        <v>17</v>
      </c>
      <c r="D148" s="3">
        <f t="shared" si="20"/>
        <v>410</v>
      </c>
      <c r="E148" s="3">
        <f t="shared" si="21"/>
        <v>0.60368690735614583</v>
      </c>
      <c r="F148" s="3">
        <v>11566</v>
      </c>
    </row>
    <row r="149" spans="1:6" ht="20.100000000000001" customHeight="1" x14ac:dyDescent="0.25">
      <c r="A149" s="3">
        <v>6</v>
      </c>
      <c r="B149" s="3">
        <v>0</v>
      </c>
      <c r="C149" s="3">
        <v>11</v>
      </c>
      <c r="D149" s="3">
        <f t="shared" si="20"/>
        <v>2430</v>
      </c>
      <c r="E149" s="3">
        <f t="shared" si="21"/>
        <v>3.5779492314034984</v>
      </c>
      <c r="F149" s="3">
        <v>13586</v>
      </c>
    </row>
    <row r="150" spans="1:6" ht="20.100000000000001" customHeight="1" x14ac:dyDescent="0.25">
      <c r="A150" s="3">
        <v>7</v>
      </c>
      <c r="B150" s="3">
        <v>0</v>
      </c>
      <c r="C150" s="3">
        <v>15</v>
      </c>
      <c r="D150" s="3">
        <f t="shared" si="20"/>
        <v>4724</v>
      </c>
      <c r="E150" s="3">
        <f t="shared" si="21"/>
        <v>6.9556510984156903</v>
      </c>
      <c r="F150" s="3">
        <v>15880</v>
      </c>
    </row>
    <row r="151" spans="1:6" ht="20.100000000000001" customHeight="1" x14ac:dyDescent="0.25">
      <c r="A151" s="3">
        <v>8</v>
      </c>
      <c r="B151" s="3">
        <v>0</v>
      </c>
      <c r="C151" s="3">
        <v>11</v>
      </c>
      <c r="D151" s="3">
        <f t="shared" si="20"/>
        <v>3448</v>
      </c>
      <c r="E151" s="3">
        <f t="shared" si="21"/>
        <v>5.0768596501560754</v>
      </c>
      <c r="F151" s="3">
        <v>14604</v>
      </c>
    </row>
    <row r="152" spans="1:6" ht="20.100000000000001" customHeight="1" x14ac:dyDescent="0.25">
      <c r="A152" s="4">
        <v>9</v>
      </c>
      <c r="B152" s="4">
        <v>0</v>
      </c>
      <c r="C152" s="4">
        <v>17</v>
      </c>
      <c r="D152" s="4">
        <f t="shared" si="20"/>
        <v>30</v>
      </c>
      <c r="E152" s="4">
        <f t="shared" si="21"/>
        <v>4.4172212733376522E-2</v>
      </c>
      <c r="F152" s="4">
        <v>11186</v>
      </c>
    </row>
    <row r="155" spans="1:6" ht="20.100000000000001" customHeight="1" x14ac:dyDescent="0.25">
      <c r="A155" s="2" t="s">
        <v>0</v>
      </c>
      <c r="B155" s="2" t="s">
        <v>21</v>
      </c>
      <c r="C155" s="2" t="s">
        <v>22</v>
      </c>
      <c r="D155" s="2" t="s">
        <v>3</v>
      </c>
      <c r="E155" s="2">
        <v>9896</v>
      </c>
      <c r="F155" s="2">
        <f>'[1]Худшее для КЗН'!$B$12</f>
        <v>114226</v>
      </c>
    </row>
    <row r="156" spans="1:6" ht="20.100000000000001" customHeight="1" x14ac:dyDescent="0.25">
      <c r="A156" s="2" t="s">
        <v>4</v>
      </c>
      <c r="B156" s="2" t="s">
        <v>5</v>
      </c>
      <c r="C156" s="2" t="s">
        <v>6</v>
      </c>
      <c r="D156" s="2" t="s">
        <v>7</v>
      </c>
      <c r="E156" s="2" t="s">
        <v>8</v>
      </c>
      <c r="F156" s="2" t="s">
        <v>9</v>
      </c>
    </row>
    <row r="157" spans="1:6" ht="20.100000000000001" customHeight="1" x14ac:dyDescent="0.25">
      <c r="A157" s="3">
        <v>0</v>
      </c>
      <c r="B157" s="3">
        <v>1</v>
      </c>
      <c r="C157" s="3">
        <v>25</v>
      </c>
      <c r="D157" s="3">
        <f t="shared" ref="D157:D166" si="22">$F157-$E$155</f>
        <v>3178</v>
      </c>
      <c r="E157" s="3">
        <f t="shared" ref="E157:E166" si="23">IF(AND($F$155=0,$E$155 = 0),0,100*($F157-$E$155)/($F$155-$E$155))</f>
        <v>3.0461037093836865</v>
      </c>
      <c r="F157" s="3">
        <v>13074</v>
      </c>
    </row>
    <row r="158" spans="1:6" ht="20.100000000000001" customHeight="1" x14ac:dyDescent="0.25">
      <c r="A158" s="3">
        <v>1</v>
      </c>
      <c r="B158" s="3">
        <v>0</v>
      </c>
      <c r="C158" s="3">
        <v>19</v>
      </c>
      <c r="D158" s="3">
        <f t="shared" si="22"/>
        <v>6448</v>
      </c>
      <c r="E158" s="3">
        <f t="shared" si="23"/>
        <v>6.1803891498130934</v>
      </c>
      <c r="F158" s="3">
        <v>16344</v>
      </c>
    </row>
    <row r="159" spans="1:6" ht="20.100000000000001" customHeight="1" x14ac:dyDescent="0.25">
      <c r="A159" s="3">
        <v>2</v>
      </c>
      <c r="B159" s="3">
        <v>0</v>
      </c>
      <c r="C159" s="3">
        <v>23</v>
      </c>
      <c r="D159" s="3">
        <f t="shared" si="22"/>
        <v>6044</v>
      </c>
      <c r="E159" s="3">
        <f t="shared" si="23"/>
        <v>5.7931563308731908</v>
      </c>
      <c r="F159" s="3">
        <v>15940</v>
      </c>
    </row>
    <row r="160" spans="1:6" ht="20.100000000000001" customHeight="1" x14ac:dyDescent="0.25">
      <c r="A160" s="3">
        <v>3</v>
      </c>
      <c r="B160" s="3">
        <v>1</v>
      </c>
      <c r="C160" s="3">
        <v>23</v>
      </c>
      <c r="D160" s="3">
        <f t="shared" si="22"/>
        <v>7194</v>
      </c>
      <c r="E160" s="3">
        <f t="shared" si="23"/>
        <v>6.8954279689446949</v>
      </c>
      <c r="F160" s="3">
        <v>17090</v>
      </c>
    </row>
    <row r="161" spans="1:6" ht="20.100000000000001" customHeight="1" x14ac:dyDescent="0.25">
      <c r="A161" s="3">
        <v>4</v>
      </c>
      <c r="B161" s="3">
        <v>0</v>
      </c>
      <c r="C161" s="3">
        <v>21</v>
      </c>
      <c r="D161" s="3">
        <f t="shared" si="22"/>
        <v>6054</v>
      </c>
      <c r="E161" s="3">
        <f t="shared" si="23"/>
        <v>5.8027413016390303</v>
      </c>
      <c r="F161" s="3">
        <v>15950</v>
      </c>
    </row>
    <row r="162" spans="1:6" ht="20.100000000000001" customHeight="1" x14ac:dyDescent="0.25">
      <c r="A162" s="3">
        <v>5</v>
      </c>
      <c r="B162" s="3">
        <v>0</v>
      </c>
      <c r="C162" s="3">
        <v>13</v>
      </c>
      <c r="D162" s="3">
        <f t="shared" si="22"/>
        <v>7702</v>
      </c>
      <c r="E162" s="3">
        <f t="shared" si="23"/>
        <v>7.382344483849324</v>
      </c>
      <c r="F162" s="3">
        <v>17598</v>
      </c>
    </row>
    <row r="163" spans="1:6" ht="20.100000000000001" customHeight="1" x14ac:dyDescent="0.25">
      <c r="A163" s="4">
        <v>6</v>
      </c>
      <c r="B163" s="4">
        <v>0</v>
      </c>
      <c r="C163" s="4">
        <v>15</v>
      </c>
      <c r="D163" s="4">
        <f t="shared" si="22"/>
        <v>2478</v>
      </c>
      <c r="E163" s="4">
        <f t="shared" si="23"/>
        <v>2.3751557557749448</v>
      </c>
      <c r="F163" s="4">
        <v>12374</v>
      </c>
    </row>
    <row r="164" spans="1:6" ht="20.100000000000001" customHeight="1" x14ac:dyDescent="0.25">
      <c r="A164" s="3">
        <v>7</v>
      </c>
      <c r="B164" s="3">
        <v>0</v>
      </c>
      <c r="C164" s="3">
        <v>19</v>
      </c>
      <c r="D164" s="3">
        <f t="shared" si="22"/>
        <v>5080</v>
      </c>
      <c r="E164" s="3">
        <f t="shared" si="23"/>
        <v>4.869165149046295</v>
      </c>
      <c r="F164" s="3">
        <v>14976</v>
      </c>
    </row>
    <row r="165" spans="1:6" ht="20.100000000000001" customHeight="1" x14ac:dyDescent="0.25">
      <c r="A165" s="3">
        <v>8</v>
      </c>
      <c r="B165" s="3">
        <v>0</v>
      </c>
      <c r="C165" s="3">
        <v>19</v>
      </c>
      <c r="D165" s="3">
        <f t="shared" si="22"/>
        <v>5484</v>
      </c>
      <c r="E165" s="3">
        <f t="shared" si="23"/>
        <v>5.2563979679861976</v>
      </c>
      <c r="F165" s="3">
        <v>15380</v>
      </c>
    </row>
    <row r="166" spans="1:6" ht="20.100000000000001" customHeight="1" x14ac:dyDescent="0.25">
      <c r="A166" s="3">
        <v>9</v>
      </c>
      <c r="B166" s="3">
        <v>0</v>
      </c>
      <c r="C166" s="3">
        <v>21</v>
      </c>
      <c r="D166" s="3">
        <f t="shared" si="22"/>
        <v>3938</v>
      </c>
      <c r="E166" s="3">
        <f t="shared" si="23"/>
        <v>3.7745614875874627</v>
      </c>
      <c r="F166" s="3">
        <v>13834</v>
      </c>
    </row>
    <row r="169" spans="1:6" ht="20.100000000000001" customHeight="1" x14ac:dyDescent="0.25">
      <c r="A169" s="2" t="s">
        <v>0</v>
      </c>
      <c r="B169" s="2" t="s">
        <v>23</v>
      </c>
      <c r="C169" s="2" t="s">
        <v>22</v>
      </c>
      <c r="D169" s="2" t="s">
        <v>3</v>
      </c>
      <c r="E169" s="2">
        <v>7990</v>
      </c>
      <c r="F169" s="2">
        <f>'[1]Худшее для КЗН'!$B$13</f>
        <v>117678</v>
      </c>
    </row>
    <row r="170" spans="1:6" ht="20.100000000000001" customHeight="1" x14ac:dyDescent="0.25">
      <c r="A170" s="2" t="s">
        <v>4</v>
      </c>
      <c r="B170" s="2" t="s">
        <v>5</v>
      </c>
      <c r="C170" s="2" t="s">
        <v>6</v>
      </c>
      <c r="D170" s="2" t="s">
        <v>7</v>
      </c>
      <c r="E170" s="2" t="s">
        <v>8</v>
      </c>
      <c r="F170" s="2" t="s">
        <v>9</v>
      </c>
    </row>
    <row r="171" spans="1:6" ht="20.100000000000001" customHeight="1" x14ac:dyDescent="0.25">
      <c r="A171" s="3">
        <v>0</v>
      </c>
      <c r="B171" s="3">
        <v>1</v>
      </c>
      <c r="C171" s="3">
        <v>29</v>
      </c>
      <c r="D171" s="3">
        <f t="shared" ref="D171:D180" si="24">$F171-$E$169</f>
        <v>7558</v>
      </c>
      <c r="E171" s="3">
        <f t="shared" ref="E171:E180" si="25">IF(AND($F$169=0,$E$169 = 0),0,100*($F171-$E$169)/($F$169-$E$169))</f>
        <v>6.8904529210123258</v>
      </c>
      <c r="F171" s="3">
        <v>15548</v>
      </c>
    </row>
    <row r="172" spans="1:6" ht="20.100000000000001" customHeight="1" x14ac:dyDescent="0.25">
      <c r="A172" s="3">
        <v>1</v>
      </c>
      <c r="B172" s="3">
        <v>1</v>
      </c>
      <c r="C172" s="3">
        <v>37</v>
      </c>
      <c r="D172" s="3">
        <f t="shared" si="24"/>
        <v>3928</v>
      </c>
      <c r="E172" s="3">
        <f t="shared" si="25"/>
        <v>3.5810662971336882</v>
      </c>
      <c r="F172" s="3">
        <v>11918</v>
      </c>
    </row>
    <row r="173" spans="1:6" ht="20.100000000000001" customHeight="1" x14ac:dyDescent="0.25">
      <c r="A173" s="3">
        <v>2</v>
      </c>
      <c r="B173" s="3">
        <v>0</v>
      </c>
      <c r="C173" s="3">
        <v>17</v>
      </c>
      <c r="D173" s="3">
        <f t="shared" si="24"/>
        <v>5400</v>
      </c>
      <c r="E173" s="3">
        <f t="shared" si="25"/>
        <v>4.9230544818029323</v>
      </c>
      <c r="F173" s="3">
        <v>13390</v>
      </c>
    </row>
    <row r="174" spans="1:6" ht="20.100000000000001" customHeight="1" x14ac:dyDescent="0.25">
      <c r="A174" s="3">
        <v>3</v>
      </c>
      <c r="B174" s="3">
        <v>0</v>
      </c>
      <c r="C174" s="3">
        <v>19</v>
      </c>
      <c r="D174" s="3">
        <f t="shared" si="24"/>
        <v>2532</v>
      </c>
      <c r="E174" s="3">
        <f t="shared" si="25"/>
        <v>2.3083655459120416</v>
      </c>
      <c r="F174" s="3">
        <v>10522</v>
      </c>
    </row>
    <row r="175" spans="1:6" ht="20.100000000000001" customHeight="1" x14ac:dyDescent="0.25">
      <c r="A175" s="4">
        <v>4</v>
      </c>
      <c r="B175" s="4">
        <v>0</v>
      </c>
      <c r="C175" s="4">
        <v>19</v>
      </c>
      <c r="D175" s="4">
        <f t="shared" si="24"/>
        <v>2410</v>
      </c>
      <c r="E175" s="4">
        <f t="shared" si="25"/>
        <v>2.1971409816935306</v>
      </c>
      <c r="F175" s="4">
        <v>10400</v>
      </c>
    </row>
    <row r="176" spans="1:6" ht="20.100000000000001" customHeight="1" x14ac:dyDescent="0.25">
      <c r="A176" s="3">
        <v>5</v>
      </c>
      <c r="B176" s="3">
        <v>1</v>
      </c>
      <c r="C176" s="3">
        <v>27</v>
      </c>
      <c r="D176" s="3">
        <f t="shared" si="24"/>
        <v>3360</v>
      </c>
      <c r="E176" s="3">
        <f t="shared" si="25"/>
        <v>3.0632338997884911</v>
      </c>
      <c r="F176" s="3">
        <v>11350</v>
      </c>
    </row>
    <row r="177" spans="1:6" ht="20.100000000000001" customHeight="1" x14ac:dyDescent="0.25">
      <c r="A177" s="3">
        <v>6</v>
      </c>
      <c r="B177" s="3">
        <v>1</v>
      </c>
      <c r="C177" s="3">
        <v>31</v>
      </c>
      <c r="D177" s="3">
        <f t="shared" si="24"/>
        <v>3408</v>
      </c>
      <c r="E177" s="3">
        <f t="shared" si="25"/>
        <v>3.1069943840711836</v>
      </c>
      <c r="F177" s="3">
        <v>11398</v>
      </c>
    </row>
    <row r="178" spans="1:6" ht="20.100000000000001" customHeight="1" x14ac:dyDescent="0.25">
      <c r="A178" s="3">
        <v>7</v>
      </c>
      <c r="B178" s="3">
        <v>1</v>
      </c>
      <c r="C178" s="3">
        <v>23</v>
      </c>
      <c r="D178" s="3">
        <f t="shared" si="24"/>
        <v>4074</v>
      </c>
      <c r="E178" s="3">
        <f t="shared" si="25"/>
        <v>3.7141711034935452</v>
      </c>
      <c r="F178" s="3">
        <v>12064</v>
      </c>
    </row>
    <row r="179" spans="1:6" ht="20.100000000000001" customHeight="1" x14ac:dyDescent="0.25">
      <c r="A179" s="3">
        <v>8</v>
      </c>
      <c r="B179" s="3">
        <v>0</v>
      </c>
      <c r="C179" s="3">
        <v>19</v>
      </c>
      <c r="D179" s="3">
        <f t="shared" si="24"/>
        <v>4608</v>
      </c>
      <c r="E179" s="3">
        <f t="shared" si="25"/>
        <v>4.2010064911385019</v>
      </c>
      <c r="F179" s="3">
        <v>12598</v>
      </c>
    </row>
    <row r="180" spans="1:6" ht="20.100000000000001" customHeight="1" x14ac:dyDescent="0.25">
      <c r="A180" s="3">
        <v>9</v>
      </c>
      <c r="B180" s="3">
        <v>0</v>
      </c>
      <c r="C180" s="3">
        <v>15</v>
      </c>
      <c r="D180" s="3">
        <f t="shared" si="24"/>
        <v>5646</v>
      </c>
      <c r="E180" s="3">
        <f t="shared" si="25"/>
        <v>5.1473269637517323</v>
      </c>
      <c r="F180" s="3">
        <v>13636</v>
      </c>
    </row>
    <row r="183" spans="1:6" ht="20.100000000000001" customHeight="1" x14ac:dyDescent="0.25">
      <c r="A183" s="2" t="s">
        <v>0</v>
      </c>
      <c r="B183" s="2" t="s">
        <v>24</v>
      </c>
      <c r="C183" s="2" t="s">
        <v>22</v>
      </c>
      <c r="D183" s="2" t="s">
        <v>3</v>
      </c>
      <c r="E183" s="2">
        <v>9504</v>
      </c>
      <c r="F183" s="2">
        <f>'[1]Худшее для КЗН'!$B$14</f>
        <v>112478</v>
      </c>
    </row>
    <row r="184" spans="1:6" ht="20.100000000000001" customHeight="1" x14ac:dyDescent="0.25">
      <c r="A184" s="2" t="s">
        <v>4</v>
      </c>
      <c r="B184" s="2" t="s">
        <v>5</v>
      </c>
      <c r="C184" s="2" t="s">
        <v>6</v>
      </c>
      <c r="D184" s="2" t="s">
        <v>7</v>
      </c>
      <c r="E184" s="2" t="s">
        <v>8</v>
      </c>
      <c r="F184" s="2" t="s">
        <v>9</v>
      </c>
    </row>
    <row r="185" spans="1:6" ht="20.100000000000001" customHeight="1" x14ac:dyDescent="0.25">
      <c r="A185" s="3">
        <v>0</v>
      </c>
      <c r="B185" s="3">
        <v>0</v>
      </c>
      <c r="C185" s="3">
        <v>19</v>
      </c>
      <c r="D185" s="3">
        <f t="shared" ref="D185:D194" si="26">$F185-$E$183</f>
        <v>6834</v>
      </c>
      <c r="E185" s="3">
        <f t="shared" ref="E185:E194" si="27">IF(AND($F$183=0,$E$183 = 0),0,100*($F185-$E$183)/($F$183-$E$183))</f>
        <v>6.636626721308291</v>
      </c>
      <c r="F185" s="3">
        <v>16338</v>
      </c>
    </row>
    <row r="186" spans="1:6" ht="20.100000000000001" customHeight="1" x14ac:dyDescent="0.25">
      <c r="A186" s="3">
        <v>1</v>
      </c>
      <c r="B186" s="3">
        <v>1</v>
      </c>
      <c r="C186" s="3">
        <v>29</v>
      </c>
      <c r="D186" s="3">
        <f t="shared" si="26"/>
        <v>5640</v>
      </c>
      <c r="E186" s="3">
        <f t="shared" si="27"/>
        <v>5.4771107269796255</v>
      </c>
      <c r="F186" s="3">
        <v>15144</v>
      </c>
    </row>
    <row r="187" spans="1:6" ht="20.100000000000001" customHeight="1" x14ac:dyDescent="0.25">
      <c r="A187" s="3">
        <v>2</v>
      </c>
      <c r="B187" s="3">
        <v>0</v>
      </c>
      <c r="C187" s="3">
        <v>19</v>
      </c>
      <c r="D187" s="3">
        <f t="shared" si="26"/>
        <v>7192</v>
      </c>
      <c r="E187" s="3">
        <f t="shared" si="27"/>
        <v>6.9842872958222468</v>
      </c>
      <c r="F187" s="3">
        <v>16696</v>
      </c>
    </row>
    <row r="188" spans="1:6" ht="20.100000000000001" customHeight="1" x14ac:dyDescent="0.25">
      <c r="A188" s="3">
        <v>3</v>
      </c>
      <c r="B188" s="3">
        <v>0</v>
      </c>
      <c r="C188" s="3">
        <v>23</v>
      </c>
      <c r="D188" s="3">
        <f t="shared" si="26"/>
        <v>6168</v>
      </c>
      <c r="E188" s="3">
        <f t="shared" si="27"/>
        <v>5.9898615184415487</v>
      </c>
      <c r="F188" s="3">
        <v>15672</v>
      </c>
    </row>
    <row r="189" spans="1:6" ht="20.100000000000001" customHeight="1" x14ac:dyDescent="0.25">
      <c r="A189" s="3">
        <v>4</v>
      </c>
      <c r="B189" s="3">
        <v>0</v>
      </c>
      <c r="C189" s="3">
        <v>23</v>
      </c>
      <c r="D189" s="3">
        <f t="shared" si="26"/>
        <v>4008</v>
      </c>
      <c r="E189" s="3">
        <f t="shared" si="27"/>
        <v>3.8922446442791383</v>
      </c>
      <c r="F189" s="3">
        <v>13512</v>
      </c>
    </row>
    <row r="190" spans="1:6" ht="20.100000000000001" customHeight="1" x14ac:dyDescent="0.25">
      <c r="A190" s="4">
        <v>5</v>
      </c>
      <c r="B190" s="4">
        <v>0</v>
      </c>
      <c r="C190" s="4">
        <v>21</v>
      </c>
      <c r="D190" s="4">
        <f t="shared" si="26"/>
        <v>2292</v>
      </c>
      <c r="E190" s="4">
        <f t="shared" si="27"/>
        <v>2.2258045720278905</v>
      </c>
      <c r="F190" s="4">
        <v>11796</v>
      </c>
    </row>
    <row r="191" spans="1:6" ht="20.100000000000001" customHeight="1" x14ac:dyDescent="0.25">
      <c r="A191" s="3">
        <v>6</v>
      </c>
      <c r="B191" s="3">
        <v>0</v>
      </c>
      <c r="C191" s="3">
        <v>17</v>
      </c>
      <c r="D191" s="3">
        <f t="shared" si="26"/>
        <v>4414</v>
      </c>
      <c r="E191" s="3">
        <f t="shared" si="27"/>
        <v>4.2865189271078137</v>
      </c>
      <c r="F191" s="3">
        <v>13918</v>
      </c>
    </row>
    <row r="192" spans="1:6" ht="20.100000000000001" customHeight="1" x14ac:dyDescent="0.25">
      <c r="A192" s="3">
        <v>7</v>
      </c>
      <c r="B192" s="3">
        <v>1</v>
      </c>
      <c r="C192" s="3">
        <v>25</v>
      </c>
      <c r="D192" s="3">
        <f t="shared" si="26"/>
        <v>4112</v>
      </c>
      <c r="E192" s="3">
        <f t="shared" si="27"/>
        <v>3.9932410122943658</v>
      </c>
      <c r="F192" s="3">
        <v>13616</v>
      </c>
    </row>
    <row r="193" spans="1:6" ht="20.100000000000001" customHeight="1" x14ac:dyDescent="0.25">
      <c r="A193" s="3">
        <v>8</v>
      </c>
      <c r="B193" s="3">
        <v>0</v>
      </c>
      <c r="C193" s="3">
        <v>21</v>
      </c>
      <c r="D193" s="3">
        <f t="shared" si="26"/>
        <v>5764</v>
      </c>
      <c r="E193" s="3">
        <f t="shared" si="27"/>
        <v>5.5975294734593195</v>
      </c>
      <c r="F193" s="3">
        <v>15268</v>
      </c>
    </row>
    <row r="194" spans="1:6" ht="20.100000000000001" customHeight="1" x14ac:dyDescent="0.25">
      <c r="A194" s="3">
        <v>9</v>
      </c>
      <c r="B194" s="3">
        <v>1</v>
      </c>
      <c r="C194" s="3">
        <v>25</v>
      </c>
      <c r="D194" s="3">
        <f t="shared" si="26"/>
        <v>5608</v>
      </c>
      <c r="E194" s="3">
        <f t="shared" si="27"/>
        <v>5.4460349214364792</v>
      </c>
      <c r="F194" s="3">
        <v>15112</v>
      </c>
    </row>
    <row r="197" spans="1:6" ht="20.100000000000001" customHeight="1" x14ac:dyDescent="0.25">
      <c r="A197" s="2" t="s">
        <v>0</v>
      </c>
      <c r="B197" s="2" t="s">
        <v>25</v>
      </c>
      <c r="C197" s="2" t="s">
        <v>26</v>
      </c>
      <c r="D197" s="2" t="s">
        <v>3</v>
      </c>
      <c r="E197" s="2">
        <v>11098</v>
      </c>
      <c r="F197" s="2">
        <f>'[1]Худшее для КЗН'!$B$15</f>
        <v>139434</v>
      </c>
    </row>
    <row r="198" spans="1:6" ht="20.100000000000001" customHeight="1" x14ac:dyDescent="0.25">
      <c r="A198" s="2" t="s">
        <v>4</v>
      </c>
      <c r="B198" s="2" t="s">
        <v>5</v>
      </c>
      <c r="C198" s="2" t="s">
        <v>6</v>
      </c>
      <c r="D198" s="2" t="s">
        <v>7</v>
      </c>
      <c r="E198" s="2" t="s">
        <v>8</v>
      </c>
      <c r="F198" s="2" t="s">
        <v>9</v>
      </c>
    </row>
    <row r="199" spans="1:6" ht="20.100000000000001" customHeight="1" x14ac:dyDescent="0.25">
      <c r="A199" s="3">
        <v>0</v>
      </c>
      <c r="B199" s="3">
        <v>1</v>
      </c>
      <c r="C199" s="3">
        <v>19</v>
      </c>
      <c r="D199" s="3">
        <f t="shared" ref="D199:D208" si="28">$F199-$E$197</f>
        <v>12562</v>
      </c>
      <c r="E199" s="3">
        <f t="shared" ref="E199:E208" si="29">IF(AND($F$197=0,$E$197 = 0),0,100*($F199-$E$197)/($F$197-$E$197))</f>
        <v>9.7883680339109844</v>
      </c>
      <c r="F199" s="3">
        <v>23660</v>
      </c>
    </row>
    <row r="200" spans="1:6" ht="20.100000000000001" customHeight="1" x14ac:dyDescent="0.25">
      <c r="A200" s="3">
        <v>1</v>
      </c>
      <c r="B200" s="3">
        <v>1</v>
      </c>
      <c r="C200" s="3">
        <v>23</v>
      </c>
      <c r="D200" s="3">
        <f t="shared" si="28"/>
        <v>5934</v>
      </c>
      <c r="E200" s="3">
        <f t="shared" si="29"/>
        <v>4.623800024934547</v>
      </c>
      <c r="F200" s="3">
        <v>17032</v>
      </c>
    </row>
    <row r="201" spans="1:6" ht="20.100000000000001" customHeight="1" x14ac:dyDescent="0.25">
      <c r="A201" s="3">
        <v>2</v>
      </c>
      <c r="B201" s="3">
        <v>2</v>
      </c>
      <c r="C201" s="3">
        <v>29</v>
      </c>
      <c r="D201" s="3">
        <f t="shared" si="28"/>
        <v>7706</v>
      </c>
      <c r="E201" s="3">
        <f t="shared" si="29"/>
        <v>6.0045505547936671</v>
      </c>
      <c r="F201" s="3">
        <v>18804</v>
      </c>
    </row>
    <row r="202" spans="1:6" ht="20.100000000000001" customHeight="1" x14ac:dyDescent="0.25">
      <c r="A202" s="4">
        <v>3</v>
      </c>
      <c r="B202" s="4">
        <v>2</v>
      </c>
      <c r="C202" s="4">
        <v>29</v>
      </c>
      <c r="D202" s="4">
        <f t="shared" si="28"/>
        <v>4358</v>
      </c>
      <c r="E202" s="4">
        <f t="shared" si="29"/>
        <v>3.3957735943149232</v>
      </c>
      <c r="F202" s="4">
        <v>15456</v>
      </c>
    </row>
    <row r="203" spans="1:6" ht="20.100000000000001" customHeight="1" x14ac:dyDescent="0.25">
      <c r="A203" s="3">
        <v>4</v>
      </c>
      <c r="B203" s="3">
        <v>1</v>
      </c>
      <c r="C203" s="3">
        <v>17</v>
      </c>
      <c r="D203" s="3">
        <f t="shared" si="28"/>
        <v>11718</v>
      </c>
      <c r="E203" s="3">
        <f t="shared" si="29"/>
        <v>9.1307193616756024</v>
      </c>
      <c r="F203" s="3">
        <v>22816</v>
      </c>
    </row>
    <row r="204" spans="1:6" ht="20.100000000000001" customHeight="1" x14ac:dyDescent="0.25">
      <c r="A204" s="3">
        <v>5</v>
      </c>
      <c r="B204" s="3">
        <v>1</v>
      </c>
      <c r="C204" s="3">
        <v>17</v>
      </c>
      <c r="D204" s="3">
        <f t="shared" si="28"/>
        <v>7308</v>
      </c>
      <c r="E204" s="3">
        <f t="shared" si="29"/>
        <v>5.6944271287869341</v>
      </c>
      <c r="F204" s="3">
        <v>18406</v>
      </c>
    </row>
    <row r="205" spans="1:6" ht="20.100000000000001" customHeight="1" x14ac:dyDescent="0.25">
      <c r="A205" s="3">
        <v>6</v>
      </c>
      <c r="B205" s="3">
        <v>1</v>
      </c>
      <c r="C205" s="3">
        <v>27</v>
      </c>
      <c r="D205" s="3">
        <f t="shared" si="28"/>
        <v>4920</v>
      </c>
      <c r="E205" s="3">
        <f t="shared" si="29"/>
        <v>3.8336865727465401</v>
      </c>
      <c r="F205" s="3">
        <v>16018</v>
      </c>
    </row>
    <row r="206" spans="1:6" ht="20.100000000000001" customHeight="1" x14ac:dyDescent="0.25">
      <c r="A206" s="3">
        <v>7</v>
      </c>
      <c r="B206" s="3">
        <v>1</v>
      </c>
      <c r="C206" s="3">
        <v>23</v>
      </c>
      <c r="D206" s="3">
        <f t="shared" si="28"/>
        <v>6400</v>
      </c>
      <c r="E206" s="3">
        <f t="shared" si="29"/>
        <v>4.9869093629223284</v>
      </c>
      <c r="F206" s="3">
        <v>17498</v>
      </c>
    </row>
    <row r="207" spans="1:6" ht="20.100000000000001" customHeight="1" x14ac:dyDescent="0.25">
      <c r="A207" s="3">
        <v>8</v>
      </c>
      <c r="B207" s="3">
        <v>1</v>
      </c>
      <c r="C207" s="3">
        <v>19</v>
      </c>
      <c r="D207" s="3">
        <f t="shared" si="28"/>
        <v>9460</v>
      </c>
      <c r="E207" s="3">
        <f t="shared" si="29"/>
        <v>7.3712754020695677</v>
      </c>
      <c r="F207" s="3">
        <v>20558</v>
      </c>
    </row>
    <row r="208" spans="1:6" ht="20.100000000000001" customHeight="1" x14ac:dyDescent="0.25">
      <c r="A208" s="3">
        <v>9</v>
      </c>
      <c r="B208" s="3">
        <v>1</v>
      </c>
      <c r="C208" s="3">
        <v>21</v>
      </c>
      <c r="D208" s="3">
        <f t="shared" si="28"/>
        <v>9844</v>
      </c>
      <c r="E208" s="3">
        <f t="shared" si="29"/>
        <v>7.6704899638449069</v>
      </c>
      <c r="F208" s="3">
        <v>20942</v>
      </c>
    </row>
    <row r="211" spans="1:6" ht="20.100000000000001" customHeight="1" x14ac:dyDescent="0.25">
      <c r="A211" s="2" t="s">
        <v>0</v>
      </c>
      <c r="B211" s="2" t="s">
        <v>27</v>
      </c>
      <c r="C211" s="2" t="s">
        <v>26</v>
      </c>
      <c r="D211" s="2" t="s">
        <v>3</v>
      </c>
      <c r="E211" s="2">
        <v>1534</v>
      </c>
      <c r="F211" s="2">
        <f>'[1]Худшее для КЗН'!$B$16</f>
        <v>7652</v>
      </c>
    </row>
    <row r="212" spans="1:6" ht="20.100000000000001" customHeight="1" x14ac:dyDescent="0.25">
      <c r="A212" s="2" t="s">
        <v>4</v>
      </c>
      <c r="B212" s="2" t="s">
        <v>5</v>
      </c>
      <c r="C212" s="2" t="s">
        <v>6</v>
      </c>
      <c r="D212" s="2" t="s">
        <v>7</v>
      </c>
      <c r="E212" s="2" t="s">
        <v>8</v>
      </c>
      <c r="F212" s="2" t="s">
        <v>9</v>
      </c>
    </row>
    <row r="213" spans="1:6" ht="20.100000000000001" customHeight="1" x14ac:dyDescent="0.25">
      <c r="A213" s="3">
        <v>0</v>
      </c>
      <c r="B213" s="3">
        <v>1</v>
      </c>
      <c r="C213" s="3">
        <v>19</v>
      </c>
      <c r="D213" s="3">
        <f t="shared" ref="D213:D222" si="30">$F213-$E$211</f>
        <v>222</v>
      </c>
      <c r="E213" s="3">
        <f t="shared" ref="E213:E222" si="31">IF(AND($F$211=0,$E$211 = 0),0,100*($F213-$E$211)/($F$211-$E$211))</f>
        <v>3.6286368094148416</v>
      </c>
      <c r="F213" s="3">
        <v>1756</v>
      </c>
    </row>
    <row r="214" spans="1:6" ht="20.100000000000001" customHeight="1" x14ac:dyDescent="0.25">
      <c r="A214" s="3">
        <v>1</v>
      </c>
      <c r="B214" s="3">
        <v>1</v>
      </c>
      <c r="C214" s="3">
        <v>21</v>
      </c>
      <c r="D214" s="3">
        <f t="shared" si="30"/>
        <v>254</v>
      </c>
      <c r="E214" s="3">
        <f t="shared" si="31"/>
        <v>4.1516835567178818</v>
      </c>
      <c r="F214" s="3">
        <v>1788</v>
      </c>
    </row>
    <row r="215" spans="1:6" ht="20.100000000000001" customHeight="1" x14ac:dyDescent="0.25">
      <c r="A215" s="3">
        <v>2</v>
      </c>
      <c r="B215" s="3">
        <v>1</v>
      </c>
      <c r="C215" s="3">
        <v>19</v>
      </c>
      <c r="D215" s="3">
        <f t="shared" si="30"/>
        <v>252</v>
      </c>
      <c r="E215" s="3">
        <f t="shared" si="31"/>
        <v>4.1189931350114417</v>
      </c>
      <c r="F215" s="3">
        <v>1786</v>
      </c>
    </row>
    <row r="216" spans="1:6" ht="20.100000000000001" customHeight="1" x14ac:dyDescent="0.25">
      <c r="A216" s="4">
        <v>3</v>
      </c>
      <c r="B216" s="4">
        <v>1</v>
      </c>
      <c r="C216" s="4">
        <v>25</v>
      </c>
      <c r="D216" s="4">
        <f t="shared" si="30"/>
        <v>84</v>
      </c>
      <c r="E216" s="4">
        <f t="shared" si="31"/>
        <v>1.3729977116704806</v>
      </c>
      <c r="F216" s="4">
        <v>1618</v>
      </c>
    </row>
    <row r="217" spans="1:6" ht="20.100000000000001" customHeight="1" x14ac:dyDescent="0.25">
      <c r="A217" s="3">
        <v>4</v>
      </c>
      <c r="B217" s="3">
        <v>1</v>
      </c>
      <c r="C217" s="3">
        <v>17</v>
      </c>
      <c r="D217" s="3">
        <f t="shared" si="30"/>
        <v>362</v>
      </c>
      <c r="E217" s="3">
        <f t="shared" si="31"/>
        <v>5.9169663288656427</v>
      </c>
      <c r="F217" s="3">
        <v>1896</v>
      </c>
    </row>
    <row r="218" spans="1:6" ht="20.100000000000001" customHeight="1" x14ac:dyDescent="0.25">
      <c r="A218" s="3">
        <v>5</v>
      </c>
      <c r="B218" s="3">
        <v>1</v>
      </c>
      <c r="C218" s="3">
        <v>17</v>
      </c>
      <c r="D218" s="3">
        <f t="shared" si="30"/>
        <v>384</v>
      </c>
      <c r="E218" s="3">
        <f t="shared" si="31"/>
        <v>6.2765609676364829</v>
      </c>
      <c r="F218" s="3">
        <v>1918</v>
      </c>
    </row>
    <row r="219" spans="1:6" ht="20.100000000000001" customHeight="1" x14ac:dyDescent="0.25">
      <c r="A219" s="3">
        <v>6</v>
      </c>
      <c r="B219" s="3">
        <v>1</v>
      </c>
      <c r="C219" s="3">
        <v>19</v>
      </c>
      <c r="D219" s="3">
        <f t="shared" si="30"/>
        <v>130</v>
      </c>
      <c r="E219" s="3">
        <f t="shared" si="31"/>
        <v>2.1248774109186011</v>
      </c>
      <c r="F219" s="3">
        <v>1664</v>
      </c>
    </row>
    <row r="220" spans="1:6" ht="20.100000000000001" customHeight="1" x14ac:dyDescent="0.25">
      <c r="A220" s="3">
        <v>7</v>
      </c>
      <c r="B220" s="3">
        <v>1</v>
      </c>
      <c r="C220" s="3">
        <v>31</v>
      </c>
      <c r="D220" s="3">
        <f t="shared" si="30"/>
        <v>206</v>
      </c>
      <c r="E220" s="3">
        <f t="shared" si="31"/>
        <v>3.3671134357633212</v>
      </c>
      <c r="F220" s="3">
        <v>1740</v>
      </c>
    </row>
    <row r="221" spans="1:6" ht="20.100000000000001" customHeight="1" x14ac:dyDescent="0.25">
      <c r="A221" s="3">
        <v>8</v>
      </c>
      <c r="B221" s="3">
        <v>1</v>
      </c>
      <c r="C221" s="3">
        <v>21</v>
      </c>
      <c r="D221" s="3">
        <f t="shared" si="30"/>
        <v>324</v>
      </c>
      <c r="E221" s="3">
        <f t="shared" si="31"/>
        <v>5.2958483164432817</v>
      </c>
      <c r="F221" s="3">
        <v>1858</v>
      </c>
    </row>
    <row r="222" spans="1:6" ht="20.100000000000001" customHeight="1" x14ac:dyDescent="0.25">
      <c r="A222" s="3">
        <v>9</v>
      </c>
      <c r="B222" s="3">
        <v>1</v>
      </c>
      <c r="C222" s="3">
        <v>19</v>
      </c>
      <c r="D222" s="3">
        <f t="shared" si="30"/>
        <v>278</v>
      </c>
      <c r="E222" s="3">
        <f t="shared" si="31"/>
        <v>4.5439686171951621</v>
      </c>
      <c r="F222" s="3">
        <v>1812</v>
      </c>
    </row>
    <row r="225" spans="1:6" ht="20.100000000000001" customHeight="1" x14ac:dyDescent="0.25">
      <c r="A225" s="2" t="s">
        <v>0</v>
      </c>
      <c r="B225" s="2" t="s">
        <v>28</v>
      </c>
      <c r="C225" s="2" t="s">
        <v>29</v>
      </c>
      <c r="D225" s="2" t="s">
        <v>3</v>
      </c>
      <c r="E225" s="2">
        <v>2192</v>
      </c>
      <c r="F225" s="2">
        <f>'[1]Худшее для КЗН'!$B$17</f>
        <v>18596</v>
      </c>
    </row>
    <row r="226" spans="1:6" ht="20.100000000000001" customHeight="1" x14ac:dyDescent="0.25">
      <c r="A226" s="2" t="s">
        <v>4</v>
      </c>
      <c r="B226" s="2" t="s">
        <v>5</v>
      </c>
      <c r="C226" s="2" t="s">
        <v>6</v>
      </c>
      <c r="D226" s="2" t="s">
        <v>7</v>
      </c>
      <c r="E226" s="2" t="s">
        <v>8</v>
      </c>
      <c r="F226" s="2" t="s">
        <v>9</v>
      </c>
    </row>
    <row r="227" spans="1:6" ht="20.100000000000001" customHeight="1" x14ac:dyDescent="0.25">
      <c r="A227" s="3">
        <v>0</v>
      </c>
      <c r="B227" s="3">
        <v>2</v>
      </c>
      <c r="C227" s="3">
        <v>25</v>
      </c>
      <c r="D227" s="3">
        <f t="shared" ref="D227:D236" si="32">$F227-$E$225</f>
        <v>570</v>
      </c>
      <c r="E227" s="3">
        <f t="shared" ref="E227:E236" si="33">IF(AND($F$225=0,$E$225 = 0),0,100*($F227-$E$225)/($F$225-$E$225))</f>
        <v>3.4747622531089979</v>
      </c>
      <c r="F227" s="3">
        <v>2762</v>
      </c>
    </row>
    <row r="228" spans="1:6" ht="20.100000000000001" customHeight="1" x14ac:dyDescent="0.25">
      <c r="A228" s="3">
        <v>1</v>
      </c>
      <c r="B228" s="3">
        <v>3</v>
      </c>
      <c r="C228" s="3">
        <v>35</v>
      </c>
      <c r="D228" s="3">
        <f t="shared" si="32"/>
        <v>870</v>
      </c>
      <c r="E228" s="3">
        <f t="shared" si="33"/>
        <v>5.3035844915874177</v>
      </c>
      <c r="F228" s="3">
        <v>3062</v>
      </c>
    </row>
    <row r="229" spans="1:6" ht="20.100000000000001" customHeight="1" x14ac:dyDescent="0.25">
      <c r="A229" s="3">
        <v>2</v>
      </c>
      <c r="B229" s="3">
        <v>2</v>
      </c>
      <c r="C229" s="3">
        <v>27</v>
      </c>
      <c r="D229" s="3">
        <f t="shared" si="32"/>
        <v>850</v>
      </c>
      <c r="E229" s="3">
        <f t="shared" si="33"/>
        <v>5.1816630090221896</v>
      </c>
      <c r="F229" s="3">
        <v>3042</v>
      </c>
    </row>
    <row r="230" spans="1:6" ht="20.100000000000001" customHeight="1" x14ac:dyDescent="0.25">
      <c r="A230" s="3">
        <v>3</v>
      </c>
      <c r="B230" s="3">
        <v>2</v>
      </c>
      <c r="C230" s="3">
        <v>31</v>
      </c>
      <c r="D230" s="3">
        <f t="shared" si="32"/>
        <v>934</v>
      </c>
      <c r="E230" s="3">
        <f t="shared" si="33"/>
        <v>5.693733235796147</v>
      </c>
      <c r="F230" s="3">
        <v>3126</v>
      </c>
    </row>
    <row r="231" spans="1:6" ht="20.100000000000001" customHeight="1" x14ac:dyDescent="0.25">
      <c r="A231" s="3">
        <v>4</v>
      </c>
      <c r="B231" s="3">
        <v>3</v>
      </c>
      <c r="C231" s="3">
        <v>35</v>
      </c>
      <c r="D231" s="3">
        <f t="shared" si="32"/>
        <v>618</v>
      </c>
      <c r="E231" s="3">
        <f t="shared" si="33"/>
        <v>3.767373811265545</v>
      </c>
      <c r="F231" s="3">
        <v>2810</v>
      </c>
    </row>
    <row r="232" spans="1:6" ht="20.100000000000001" customHeight="1" x14ac:dyDescent="0.25">
      <c r="A232" s="3">
        <v>5</v>
      </c>
      <c r="B232" s="3">
        <v>1</v>
      </c>
      <c r="C232" s="3">
        <v>21</v>
      </c>
      <c r="D232" s="3">
        <f t="shared" si="32"/>
        <v>880</v>
      </c>
      <c r="E232" s="3">
        <f t="shared" si="33"/>
        <v>5.3645452328700314</v>
      </c>
      <c r="F232" s="3">
        <v>3072</v>
      </c>
    </row>
    <row r="233" spans="1:6" ht="20.100000000000001" customHeight="1" x14ac:dyDescent="0.25">
      <c r="A233" s="4">
        <v>6</v>
      </c>
      <c r="B233" s="4">
        <v>2</v>
      </c>
      <c r="C233" s="4">
        <v>23</v>
      </c>
      <c r="D233" s="4">
        <f t="shared" si="32"/>
        <v>406</v>
      </c>
      <c r="E233" s="4">
        <f t="shared" si="33"/>
        <v>2.4750060960741282</v>
      </c>
      <c r="F233" s="4">
        <v>2598</v>
      </c>
    </row>
    <row r="234" spans="1:6" ht="20.100000000000001" customHeight="1" x14ac:dyDescent="0.25">
      <c r="A234" s="3">
        <v>7</v>
      </c>
      <c r="B234" s="3">
        <v>2</v>
      </c>
      <c r="C234" s="3">
        <v>25</v>
      </c>
      <c r="D234" s="3">
        <f t="shared" si="32"/>
        <v>1050</v>
      </c>
      <c r="E234" s="3">
        <f t="shared" si="33"/>
        <v>6.4008778346744695</v>
      </c>
      <c r="F234" s="3">
        <v>3242</v>
      </c>
    </row>
    <row r="235" spans="1:6" ht="20.100000000000001" customHeight="1" x14ac:dyDescent="0.25">
      <c r="A235" s="3">
        <v>8</v>
      </c>
      <c r="B235" s="3">
        <v>2</v>
      </c>
      <c r="C235" s="3">
        <v>23</v>
      </c>
      <c r="D235" s="3">
        <f t="shared" si="32"/>
        <v>1330</v>
      </c>
      <c r="E235" s="3">
        <f t="shared" si="33"/>
        <v>8.107778590587662</v>
      </c>
      <c r="F235" s="3">
        <v>3522</v>
      </c>
    </row>
    <row r="236" spans="1:6" ht="20.100000000000001" customHeight="1" x14ac:dyDescent="0.25">
      <c r="A236" s="3">
        <v>9</v>
      </c>
      <c r="B236" s="3">
        <v>2</v>
      </c>
      <c r="C236" s="3">
        <v>29</v>
      </c>
      <c r="D236" s="3">
        <f t="shared" si="32"/>
        <v>668</v>
      </c>
      <c r="E236" s="3">
        <f t="shared" si="33"/>
        <v>4.0721775176786146</v>
      </c>
      <c r="F236" s="3">
        <v>2860</v>
      </c>
    </row>
    <row r="239" spans="1:6" ht="20.100000000000001" customHeight="1" x14ac:dyDescent="0.25">
      <c r="A239" s="2" t="s">
        <v>0</v>
      </c>
      <c r="B239" s="2" t="s">
        <v>30</v>
      </c>
      <c r="C239" s="2" t="s">
        <v>29</v>
      </c>
      <c r="D239" s="2" t="s">
        <v>3</v>
      </c>
      <c r="E239" s="2">
        <v>2298</v>
      </c>
      <c r="F239" s="2">
        <f>'[1]Худшее для КЗН'!$B$18</f>
        <v>18304</v>
      </c>
    </row>
    <row r="240" spans="1:6" ht="20.100000000000001" customHeight="1" x14ac:dyDescent="0.25">
      <c r="A240" s="2" t="s">
        <v>4</v>
      </c>
      <c r="B240" s="2" t="s">
        <v>5</v>
      </c>
      <c r="C240" s="2" t="s">
        <v>6</v>
      </c>
      <c r="D240" s="2" t="s">
        <v>7</v>
      </c>
      <c r="E240" s="2" t="s">
        <v>8</v>
      </c>
      <c r="F240" s="2" t="s">
        <v>9</v>
      </c>
    </row>
    <row r="241" spans="1:6" ht="20.100000000000001" customHeight="1" x14ac:dyDescent="0.25">
      <c r="A241" s="3">
        <v>0</v>
      </c>
      <c r="B241" s="3">
        <v>1</v>
      </c>
      <c r="C241" s="3">
        <v>21</v>
      </c>
      <c r="D241" s="3">
        <f t="shared" ref="D241:D250" si="34">$F241-$E$239</f>
        <v>1050</v>
      </c>
      <c r="E241" s="3">
        <f t="shared" ref="E241:E250" si="35">IF(AND($F$239=0,$E$239 = 0),0,100*($F241-$E$239)/($F$239-$E$239))</f>
        <v>6.5600399850056226</v>
      </c>
      <c r="F241" s="3">
        <v>3348</v>
      </c>
    </row>
    <row r="242" spans="1:6" ht="20.100000000000001" customHeight="1" x14ac:dyDescent="0.25">
      <c r="A242" s="3">
        <v>1</v>
      </c>
      <c r="B242" s="3">
        <v>1</v>
      </c>
      <c r="C242" s="3">
        <v>19</v>
      </c>
      <c r="D242" s="3">
        <f t="shared" si="34"/>
        <v>1454</v>
      </c>
      <c r="E242" s="3">
        <f t="shared" si="35"/>
        <v>9.0840934649506426</v>
      </c>
      <c r="F242" s="3">
        <v>3752</v>
      </c>
    </row>
    <row r="243" spans="1:6" ht="20.100000000000001" customHeight="1" x14ac:dyDescent="0.25">
      <c r="A243" s="3">
        <v>2</v>
      </c>
      <c r="B243" s="3">
        <v>2</v>
      </c>
      <c r="C243" s="3">
        <v>23</v>
      </c>
      <c r="D243" s="3">
        <f t="shared" si="34"/>
        <v>1020</v>
      </c>
      <c r="E243" s="3">
        <f t="shared" si="35"/>
        <v>6.3726102711483197</v>
      </c>
      <c r="F243" s="3">
        <v>3318</v>
      </c>
    </row>
    <row r="244" spans="1:6" ht="20.100000000000001" customHeight="1" x14ac:dyDescent="0.25">
      <c r="A244" s="4">
        <v>3</v>
      </c>
      <c r="B244" s="4">
        <v>2</v>
      </c>
      <c r="C244" s="4">
        <v>31</v>
      </c>
      <c r="D244" s="4">
        <f t="shared" si="34"/>
        <v>548</v>
      </c>
      <c r="E244" s="4">
        <f t="shared" si="35"/>
        <v>3.4237161064600774</v>
      </c>
      <c r="F244" s="4">
        <v>2846</v>
      </c>
    </row>
    <row r="245" spans="1:6" ht="20.100000000000001" customHeight="1" x14ac:dyDescent="0.25">
      <c r="A245" s="3">
        <v>4</v>
      </c>
      <c r="B245" s="3">
        <v>1</v>
      </c>
      <c r="C245" s="3">
        <v>19</v>
      </c>
      <c r="D245" s="3">
        <f t="shared" si="34"/>
        <v>1486</v>
      </c>
      <c r="E245" s="3">
        <f t="shared" si="35"/>
        <v>9.2840184930651013</v>
      </c>
      <c r="F245" s="3">
        <v>3784</v>
      </c>
    </row>
    <row r="246" spans="1:6" ht="20.100000000000001" customHeight="1" x14ac:dyDescent="0.25">
      <c r="A246" s="3">
        <v>5</v>
      </c>
      <c r="B246" s="3">
        <v>1</v>
      </c>
      <c r="C246" s="3">
        <v>21</v>
      </c>
      <c r="D246" s="3">
        <f t="shared" si="34"/>
        <v>1052</v>
      </c>
      <c r="E246" s="3">
        <f t="shared" si="35"/>
        <v>6.5725352992627766</v>
      </c>
      <c r="F246" s="3">
        <v>3350</v>
      </c>
    </row>
    <row r="247" spans="1:6" ht="20.100000000000001" customHeight="1" x14ac:dyDescent="0.25">
      <c r="A247" s="3">
        <v>6</v>
      </c>
      <c r="B247" s="3">
        <v>2</v>
      </c>
      <c r="C247" s="3">
        <v>27</v>
      </c>
      <c r="D247" s="3">
        <f t="shared" si="34"/>
        <v>568</v>
      </c>
      <c r="E247" s="3">
        <f t="shared" si="35"/>
        <v>3.548669249031613</v>
      </c>
      <c r="F247" s="3">
        <v>2866</v>
      </c>
    </row>
    <row r="248" spans="1:6" ht="20.100000000000001" customHeight="1" x14ac:dyDescent="0.25">
      <c r="A248" s="3">
        <v>7</v>
      </c>
      <c r="B248" s="3">
        <v>2</v>
      </c>
      <c r="C248" s="3">
        <v>23</v>
      </c>
      <c r="D248" s="3">
        <f t="shared" si="34"/>
        <v>1252</v>
      </c>
      <c r="E248" s="3">
        <f t="shared" si="35"/>
        <v>7.822066724978133</v>
      </c>
      <c r="F248" s="3">
        <v>3550</v>
      </c>
    </row>
    <row r="249" spans="1:6" ht="20.100000000000001" customHeight="1" x14ac:dyDescent="0.25">
      <c r="A249" s="3">
        <v>8</v>
      </c>
      <c r="B249" s="3">
        <v>2</v>
      </c>
      <c r="C249" s="3">
        <v>27</v>
      </c>
      <c r="D249" s="3">
        <f t="shared" si="34"/>
        <v>714</v>
      </c>
      <c r="E249" s="3">
        <f t="shared" si="35"/>
        <v>4.4608271898038234</v>
      </c>
      <c r="F249" s="3">
        <v>3012</v>
      </c>
    </row>
    <row r="250" spans="1:6" ht="20.100000000000001" customHeight="1" x14ac:dyDescent="0.25">
      <c r="A250" s="3">
        <v>9</v>
      </c>
      <c r="B250" s="3">
        <v>1</v>
      </c>
      <c r="C250" s="3">
        <v>21</v>
      </c>
      <c r="D250" s="3">
        <f t="shared" si="34"/>
        <v>976</v>
      </c>
      <c r="E250" s="3">
        <f t="shared" si="35"/>
        <v>6.0977133574909406</v>
      </c>
      <c r="F250" s="3">
        <v>3274</v>
      </c>
    </row>
    <row r="253" spans="1:6" ht="20.100000000000001" customHeight="1" x14ac:dyDescent="0.25">
      <c r="A253" s="2" t="s">
        <v>0</v>
      </c>
      <c r="B253" s="2" t="s">
        <v>31</v>
      </c>
      <c r="C253" s="2" t="s">
        <v>29</v>
      </c>
      <c r="D253" s="2" t="s">
        <v>3</v>
      </c>
      <c r="E253" s="2">
        <v>14142</v>
      </c>
      <c r="F253" s="2">
        <f>'[1]Худшее для КЗН'!$B$19</f>
        <v>194624</v>
      </c>
    </row>
    <row r="254" spans="1:6" ht="20.100000000000001" customHeight="1" x14ac:dyDescent="0.25">
      <c r="A254" s="2" t="s">
        <v>4</v>
      </c>
      <c r="B254" s="2" t="s">
        <v>5</v>
      </c>
      <c r="C254" s="2" t="s">
        <v>6</v>
      </c>
      <c r="D254" s="2" t="s">
        <v>7</v>
      </c>
      <c r="E254" s="2" t="s">
        <v>8</v>
      </c>
      <c r="F254" s="2" t="s">
        <v>9</v>
      </c>
    </row>
    <row r="255" spans="1:6" ht="20.100000000000001" customHeight="1" x14ac:dyDescent="0.25">
      <c r="A255" s="3">
        <v>0</v>
      </c>
      <c r="B255" s="3">
        <v>3</v>
      </c>
      <c r="C255" s="3">
        <v>39</v>
      </c>
      <c r="D255" s="3">
        <f t="shared" ref="D255:D264" si="36">$F255-$E$253</f>
        <v>14898</v>
      </c>
      <c r="E255" s="3">
        <f t="shared" ref="E255:E264" si="37">IF(AND($F$253=0,$E$253 = 0),0,100*($F255-$E$253)/($F$253-$E$253))</f>
        <v>8.2545627818840668</v>
      </c>
      <c r="F255" s="3">
        <v>29040</v>
      </c>
    </row>
    <row r="256" spans="1:6" ht="20.100000000000001" customHeight="1" x14ac:dyDescent="0.25">
      <c r="A256" s="3">
        <v>1</v>
      </c>
      <c r="B256" s="3">
        <v>3</v>
      </c>
      <c r="C256" s="3">
        <v>35</v>
      </c>
      <c r="D256" s="3">
        <f t="shared" si="36"/>
        <v>13992</v>
      </c>
      <c r="E256" s="3">
        <f t="shared" si="37"/>
        <v>7.7525736638556753</v>
      </c>
      <c r="F256" s="3">
        <v>28134</v>
      </c>
    </row>
    <row r="257" spans="1:6" ht="20.100000000000001" customHeight="1" x14ac:dyDescent="0.25">
      <c r="A257" s="4">
        <v>2</v>
      </c>
      <c r="B257" s="4">
        <v>3</v>
      </c>
      <c r="C257" s="4">
        <v>35</v>
      </c>
      <c r="D257" s="4">
        <f t="shared" si="36"/>
        <v>9576</v>
      </c>
      <c r="E257" s="4">
        <f t="shared" si="37"/>
        <v>5.3057922673729232</v>
      </c>
      <c r="F257" s="4">
        <v>23718</v>
      </c>
    </row>
    <row r="258" spans="1:6" ht="20.100000000000001" customHeight="1" x14ac:dyDescent="0.25">
      <c r="A258" s="3">
        <v>3</v>
      </c>
      <c r="B258" s="3">
        <v>3</v>
      </c>
      <c r="C258" s="3">
        <v>35</v>
      </c>
      <c r="D258" s="3">
        <f t="shared" si="36"/>
        <v>11208</v>
      </c>
      <c r="E258" s="3">
        <f t="shared" si="37"/>
        <v>6.2100375660730709</v>
      </c>
      <c r="F258" s="3">
        <v>25350</v>
      </c>
    </row>
    <row r="259" spans="1:6" ht="20.100000000000001" customHeight="1" x14ac:dyDescent="0.25">
      <c r="A259" s="3">
        <v>4</v>
      </c>
      <c r="B259" s="3">
        <v>2</v>
      </c>
      <c r="C259" s="3">
        <v>29</v>
      </c>
      <c r="D259" s="3">
        <f t="shared" si="36"/>
        <v>21376</v>
      </c>
      <c r="E259" s="3">
        <f t="shared" si="37"/>
        <v>11.843840382974479</v>
      </c>
      <c r="F259" s="3">
        <v>35518</v>
      </c>
    </row>
    <row r="260" spans="1:6" ht="20.100000000000001" customHeight="1" x14ac:dyDescent="0.25">
      <c r="A260" s="3">
        <v>5</v>
      </c>
      <c r="B260" s="3">
        <v>3</v>
      </c>
      <c r="C260" s="3">
        <v>41</v>
      </c>
      <c r="D260" s="3">
        <f t="shared" si="36"/>
        <v>10426</v>
      </c>
      <c r="E260" s="3">
        <f t="shared" si="37"/>
        <v>5.7767533604459169</v>
      </c>
      <c r="F260" s="3">
        <v>24568</v>
      </c>
    </row>
    <row r="261" spans="1:6" ht="20.100000000000001" customHeight="1" x14ac:dyDescent="0.25">
      <c r="A261" s="3">
        <v>6</v>
      </c>
      <c r="B261" s="3">
        <v>2</v>
      </c>
      <c r="C261" s="3">
        <v>33</v>
      </c>
      <c r="D261" s="3">
        <f t="shared" si="36"/>
        <v>17756</v>
      </c>
      <c r="E261" s="3">
        <f t="shared" si="37"/>
        <v>9.838100198357731</v>
      </c>
      <c r="F261" s="3">
        <v>31898</v>
      </c>
    </row>
    <row r="262" spans="1:6" ht="20.100000000000001" customHeight="1" x14ac:dyDescent="0.25">
      <c r="A262" s="3">
        <v>7</v>
      </c>
      <c r="B262" s="3">
        <v>2</v>
      </c>
      <c r="C262" s="3">
        <v>35</v>
      </c>
      <c r="D262" s="3">
        <f t="shared" si="36"/>
        <v>20078</v>
      </c>
      <c r="E262" s="3">
        <f t="shared" si="37"/>
        <v>11.124655090258308</v>
      </c>
      <c r="F262" s="3">
        <v>34220</v>
      </c>
    </row>
    <row r="263" spans="1:6" ht="20.100000000000001" customHeight="1" x14ac:dyDescent="0.25">
      <c r="A263" s="3">
        <v>8</v>
      </c>
      <c r="B263" s="3">
        <v>3</v>
      </c>
      <c r="C263" s="3">
        <v>39</v>
      </c>
      <c r="D263" s="3">
        <f t="shared" si="36"/>
        <v>11052</v>
      </c>
      <c r="E263" s="3">
        <f t="shared" si="37"/>
        <v>6.1236023536973212</v>
      </c>
      <c r="F263" s="3">
        <v>25194</v>
      </c>
    </row>
    <row r="264" spans="1:6" ht="20.100000000000001" customHeight="1" x14ac:dyDescent="0.25">
      <c r="A264" s="3">
        <v>9</v>
      </c>
      <c r="B264" s="3">
        <v>2</v>
      </c>
      <c r="C264" s="3">
        <v>33</v>
      </c>
      <c r="D264" s="3">
        <f t="shared" si="36"/>
        <v>12004</v>
      </c>
      <c r="E264" s="3">
        <f t="shared" si="37"/>
        <v>6.6510787779390741</v>
      </c>
      <c r="F264" s="3">
        <v>26146</v>
      </c>
    </row>
    <row r="267" spans="1:6" ht="20.100000000000001" customHeight="1" x14ac:dyDescent="0.25">
      <c r="A267" s="2" t="s">
        <v>0</v>
      </c>
      <c r="B267" s="2" t="s">
        <v>32</v>
      </c>
      <c r="C267" s="2" t="s">
        <v>33</v>
      </c>
      <c r="D267" s="2" t="s">
        <v>3</v>
      </c>
      <c r="E267" s="2">
        <v>6156</v>
      </c>
      <c r="F267" s="2">
        <f>'[1]Худшее для КЗН'!$B$20</f>
        <v>38610</v>
      </c>
    </row>
    <row r="268" spans="1:6" ht="20.100000000000001" customHeight="1" x14ac:dyDescent="0.25">
      <c r="A268" s="2" t="s">
        <v>4</v>
      </c>
      <c r="B268" s="2" t="s">
        <v>5</v>
      </c>
      <c r="C268" s="2" t="s">
        <v>6</v>
      </c>
      <c r="D268" s="2" t="s">
        <v>7</v>
      </c>
      <c r="E268" s="2" t="s">
        <v>8</v>
      </c>
      <c r="F268" s="2" t="s">
        <v>9</v>
      </c>
    </row>
    <row r="269" spans="1:6" ht="20.100000000000001" customHeight="1" x14ac:dyDescent="0.25">
      <c r="A269" s="3">
        <v>0</v>
      </c>
      <c r="B269" s="3">
        <v>3</v>
      </c>
      <c r="C269" s="3">
        <v>33</v>
      </c>
      <c r="D269" s="3">
        <f t="shared" ref="D269:D278" si="38">$F269-$E$267</f>
        <v>1300</v>
      </c>
      <c r="E269" s="3">
        <f t="shared" ref="E269:E278" si="39">IF(AND($F$267=0,$E$267 = 0),0,100*($F269-$E$267)/($F$267-$E$267))</f>
        <v>4.005669563073889</v>
      </c>
      <c r="F269" s="3">
        <v>7456</v>
      </c>
    </row>
    <row r="270" spans="1:6" ht="20.100000000000001" customHeight="1" x14ac:dyDescent="0.25">
      <c r="A270" s="3">
        <v>1</v>
      </c>
      <c r="B270" s="3">
        <v>2</v>
      </c>
      <c r="C270" s="3">
        <v>21</v>
      </c>
      <c r="D270" s="3">
        <f t="shared" si="38"/>
        <v>1058</v>
      </c>
      <c r="E270" s="3">
        <f t="shared" si="39"/>
        <v>3.2599987674862883</v>
      </c>
      <c r="F270" s="3">
        <v>7214</v>
      </c>
    </row>
    <row r="271" spans="1:6" ht="20.100000000000001" customHeight="1" x14ac:dyDescent="0.25">
      <c r="A271" s="3">
        <v>2</v>
      </c>
      <c r="B271" s="3">
        <v>4</v>
      </c>
      <c r="C271" s="3">
        <v>37</v>
      </c>
      <c r="D271" s="3">
        <f t="shared" si="38"/>
        <v>938</v>
      </c>
      <c r="E271" s="3">
        <f t="shared" si="39"/>
        <v>2.8902446539717754</v>
      </c>
      <c r="F271" s="3">
        <v>7094</v>
      </c>
    </row>
    <row r="272" spans="1:6" ht="20.100000000000001" customHeight="1" x14ac:dyDescent="0.25">
      <c r="A272" s="3">
        <v>3</v>
      </c>
      <c r="B272" s="3">
        <v>2</v>
      </c>
      <c r="C272" s="3">
        <v>19</v>
      </c>
      <c r="D272" s="3">
        <f t="shared" si="38"/>
        <v>1328</v>
      </c>
      <c r="E272" s="3">
        <f t="shared" si="39"/>
        <v>4.0919455228939423</v>
      </c>
      <c r="F272" s="3">
        <v>7484</v>
      </c>
    </row>
    <row r="273" spans="1:6" ht="20.100000000000001" customHeight="1" x14ac:dyDescent="0.25">
      <c r="A273" s="3">
        <v>4</v>
      </c>
      <c r="B273" s="3">
        <v>3</v>
      </c>
      <c r="C273" s="3">
        <v>33</v>
      </c>
      <c r="D273" s="3">
        <f t="shared" si="38"/>
        <v>788</v>
      </c>
      <c r="E273" s="3">
        <f t="shared" si="39"/>
        <v>2.4280520120786342</v>
      </c>
      <c r="F273" s="3">
        <v>6944</v>
      </c>
    </row>
    <row r="274" spans="1:6" ht="20.100000000000001" customHeight="1" x14ac:dyDescent="0.25">
      <c r="A274" s="3">
        <v>5</v>
      </c>
      <c r="B274" s="3">
        <v>2</v>
      </c>
      <c r="C274" s="3">
        <v>21</v>
      </c>
      <c r="D274" s="3">
        <f t="shared" si="38"/>
        <v>1402</v>
      </c>
      <c r="E274" s="3">
        <f t="shared" si="39"/>
        <v>4.3199605595612249</v>
      </c>
      <c r="F274" s="3">
        <v>7558</v>
      </c>
    </row>
    <row r="275" spans="1:6" ht="20.100000000000001" customHeight="1" x14ac:dyDescent="0.25">
      <c r="A275" s="3">
        <v>6</v>
      </c>
      <c r="B275" s="3">
        <v>2</v>
      </c>
      <c r="C275" s="3">
        <v>21</v>
      </c>
      <c r="D275" s="3">
        <f t="shared" si="38"/>
        <v>878</v>
      </c>
      <c r="E275" s="3">
        <f t="shared" si="39"/>
        <v>2.705367597214519</v>
      </c>
      <c r="F275" s="3">
        <v>7034</v>
      </c>
    </row>
    <row r="276" spans="1:6" ht="20.100000000000001" customHeight="1" x14ac:dyDescent="0.25">
      <c r="A276" s="3">
        <v>7</v>
      </c>
      <c r="B276" s="3">
        <v>3</v>
      </c>
      <c r="C276" s="3">
        <v>31</v>
      </c>
      <c r="D276" s="3">
        <f t="shared" si="38"/>
        <v>790</v>
      </c>
      <c r="E276" s="3">
        <f t="shared" si="39"/>
        <v>2.4342145806372097</v>
      </c>
      <c r="F276" s="3">
        <v>6946</v>
      </c>
    </row>
    <row r="277" spans="1:6" ht="20.100000000000001" customHeight="1" x14ac:dyDescent="0.25">
      <c r="A277" s="3">
        <v>8</v>
      </c>
      <c r="B277" s="3">
        <v>4</v>
      </c>
      <c r="C277" s="3">
        <v>31</v>
      </c>
      <c r="D277" s="3">
        <f t="shared" si="38"/>
        <v>1134</v>
      </c>
      <c r="E277" s="3">
        <f t="shared" si="39"/>
        <v>3.4941763727121464</v>
      </c>
      <c r="F277" s="3">
        <v>7290</v>
      </c>
    </row>
    <row r="278" spans="1:6" ht="20.100000000000001" customHeight="1" x14ac:dyDescent="0.25">
      <c r="A278" s="4">
        <v>9</v>
      </c>
      <c r="B278" s="4">
        <v>4</v>
      </c>
      <c r="C278" s="4">
        <v>41</v>
      </c>
      <c r="D278" s="4">
        <f t="shared" si="38"/>
        <v>722</v>
      </c>
      <c r="E278" s="4">
        <f t="shared" si="39"/>
        <v>2.2246872496456525</v>
      </c>
      <c r="F278" s="4">
        <v>6878</v>
      </c>
    </row>
    <row r="281" spans="1:6" ht="20.100000000000001" customHeight="1" x14ac:dyDescent="0.25">
      <c r="A281" s="2" t="s">
        <v>0</v>
      </c>
      <c r="B281" s="2" t="s">
        <v>34</v>
      </c>
      <c r="C281" s="2" t="s">
        <v>33</v>
      </c>
      <c r="D281" s="2" t="s">
        <v>3</v>
      </c>
      <c r="E281" s="2">
        <v>6194</v>
      </c>
      <c r="F281" s="2">
        <f>'[1]Худшее для КЗН'!$B$21</f>
        <v>37638</v>
      </c>
    </row>
    <row r="282" spans="1:6" ht="20.100000000000001" customHeight="1" x14ac:dyDescent="0.25">
      <c r="A282" s="2" t="s">
        <v>4</v>
      </c>
      <c r="B282" s="2" t="s">
        <v>5</v>
      </c>
      <c r="C282" s="2" t="s">
        <v>6</v>
      </c>
      <c r="D282" s="2" t="s">
        <v>7</v>
      </c>
      <c r="E282" s="2" t="s">
        <v>8</v>
      </c>
      <c r="F282" s="2" t="s">
        <v>9</v>
      </c>
    </row>
    <row r="283" spans="1:6" ht="20.100000000000001" customHeight="1" x14ac:dyDescent="0.25">
      <c r="A283" s="3">
        <v>0</v>
      </c>
      <c r="B283" s="3">
        <v>4</v>
      </c>
      <c r="C283" s="3">
        <v>31</v>
      </c>
      <c r="D283" s="3">
        <f t="shared" ref="D283:D292" si="40">$F283-$E$281</f>
        <v>1048</v>
      </c>
      <c r="E283" s="3">
        <f t="shared" ref="E283:E292" si="41">IF(AND($F$281=0,$E$281 = 0),0,100*($F283-$E$281)/($F$281-$E$281))</f>
        <v>3.3329092990713649</v>
      </c>
      <c r="F283" s="3">
        <v>7242</v>
      </c>
    </row>
    <row r="284" spans="1:6" ht="20.100000000000001" customHeight="1" x14ac:dyDescent="0.25">
      <c r="A284" s="3">
        <v>1</v>
      </c>
      <c r="B284" s="3">
        <v>2</v>
      </c>
      <c r="C284" s="3">
        <v>25</v>
      </c>
      <c r="D284" s="3">
        <f t="shared" si="40"/>
        <v>828</v>
      </c>
      <c r="E284" s="3">
        <f t="shared" si="41"/>
        <v>2.6332527668235595</v>
      </c>
      <c r="F284" s="3">
        <v>7022</v>
      </c>
    </row>
    <row r="285" spans="1:6" ht="20.100000000000001" customHeight="1" x14ac:dyDescent="0.25">
      <c r="A285" s="3">
        <v>2</v>
      </c>
      <c r="B285" s="3">
        <v>4</v>
      </c>
      <c r="C285" s="3">
        <v>39</v>
      </c>
      <c r="D285" s="3">
        <f t="shared" si="40"/>
        <v>754</v>
      </c>
      <c r="E285" s="3">
        <f t="shared" si="41"/>
        <v>2.3979137514311155</v>
      </c>
      <c r="F285" s="3">
        <v>6948</v>
      </c>
    </row>
    <row r="286" spans="1:6" ht="20.100000000000001" customHeight="1" x14ac:dyDescent="0.25">
      <c r="A286" s="3">
        <v>3</v>
      </c>
      <c r="B286" s="3">
        <v>3</v>
      </c>
      <c r="C286" s="3">
        <v>29</v>
      </c>
      <c r="D286" s="3">
        <f t="shared" si="40"/>
        <v>600</v>
      </c>
      <c r="E286" s="3">
        <f t="shared" si="41"/>
        <v>1.9081541788576517</v>
      </c>
      <c r="F286" s="3">
        <v>6794</v>
      </c>
    </row>
    <row r="287" spans="1:6" ht="20.100000000000001" customHeight="1" x14ac:dyDescent="0.25">
      <c r="A287" s="3">
        <v>4</v>
      </c>
      <c r="B287" s="3">
        <v>4</v>
      </c>
      <c r="C287" s="3">
        <v>35</v>
      </c>
      <c r="D287" s="3">
        <f t="shared" si="40"/>
        <v>856</v>
      </c>
      <c r="E287" s="3">
        <f t="shared" si="41"/>
        <v>2.7222999618369164</v>
      </c>
      <c r="F287" s="3">
        <v>7050</v>
      </c>
    </row>
    <row r="288" spans="1:6" ht="20.100000000000001" customHeight="1" x14ac:dyDescent="0.25">
      <c r="A288" s="3">
        <v>5</v>
      </c>
      <c r="B288" s="3">
        <v>3</v>
      </c>
      <c r="C288" s="3">
        <v>27</v>
      </c>
      <c r="D288" s="3">
        <f t="shared" si="40"/>
        <v>750</v>
      </c>
      <c r="E288" s="3">
        <f t="shared" si="41"/>
        <v>2.3851927235720645</v>
      </c>
      <c r="F288" s="3">
        <v>6944</v>
      </c>
    </row>
    <row r="289" spans="1:6" ht="20.100000000000001" customHeight="1" x14ac:dyDescent="0.25">
      <c r="A289" s="4">
        <v>6</v>
      </c>
      <c r="B289" s="4">
        <v>3</v>
      </c>
      <c r="C289" s="4">
        <v>31</v>
      </c>
      <c r="D289" s="4">
        <f t="shared" si="40"/>
        <v>538</v>
      </c>
      <c r="E289" s="4">
        <f t="shared" si="41"/>
        <v>1.7109782470423611</v>
      </c>
      <c r="F289" s="4">
        <v>6732</v>
      </c>
    </row>
    <row r="290" spans="1:6" ht="20.100000000000001" customHeight="1" x14ac:dyDescent="0.25">
      <c r="A290" s="3">
        <v>7</v>
      </c>
      <c r="B290" s="3">
        <v>3</v>
      </c>
      <c r="C290" s="3">
        <v>29</v>
      </c>
      <c r="D290" s="3">
        <f t="shared" si="40"/>
        <v>1154</v>
      </c>
      <c r="E290" s="3">
        <f t="shared" si="41"/>
        <v>3.6700165373362168</v>
      </c>
      <c r="F290" s="3">
        <v>7348</v>
      </c>
    </row>
    <row r="291" spans="1:6" ht="20.100000000000001" customHeight="1" x14ac:dyDescent="0.25">
      <c r="A291" s="3">
        <v>8</v>
      </c>
      <c r="B291" s="3">
        <v>2</v>
      </c>
      <c r="C291" s="3">
        <v>25</v>
      </c>
      <c r="D291" s="3">
        <f t="shared" si="40"/>
        <v>1032</v>
      </c>
      <c r="E291" s="3">
        <f t="shared" si="41"/>
        <v>3.2820251876351607</v>
      </c>
      <c r="F291" s="3">
        <v>7226</v>
      </c>
    </row>
    <row r="292" spans="1:6" ht="20.100000000000001" customHeight="1" x14ac:dyDescent="0.25">
      <c r="A292" s="3">
        <v>9</v>
      </c>
      <c r="B292" s="3">
        <v>5</v>
      </c>
      <c r="C292" s="3">
        <v>39</v>
      </c>
      <c r="D292" s="3">
        <f t="shared" si="40"/>
        <v>708</v>
      </c>
      <c r="E292" s="3">
        <f t="shared" si="41"/>
        <v>2.2516219310520289</v>
      </c>
      <c r="F292" s="3">
        <v>6902</v>
      </c>
    </row>
    <row r="295" spans="1:6" ht="20.100000000000001" customHeight="1" x14ac:dyDescent="0.25">
      <c r="A295" s="2" t="s">
        <v>0</v>
      </c>
      <c r="B295" s="2" t="s">
        <v>35</v>
      </c>
      <c r="C295" s="2" t="s">
        <v>36</v>
      </c>
      <c r="D295" s="2" t="s">
        <v>3</v>
      </c>
      <c r="E295" s="2">
        <v>3796</v>
      </c>
      <c r="F295" s="2">
        <f>'[1]Худшее для КЗН'!$B$22</f>
        <v>45220</v>
      </c>
    </row>
    <row r="296" spans="1:6" ht="20.100000000000001" customHeight="1" x14ac:dyDescent="0.25">
      <c r="A296" s="2" t="s">
        <v>4</v>
      </c>
      <c r="B296" s="2" t="s">
        <v>5</v>
      </c>
      <c r="C296" s="2" t="s">
        <v>6</v>
      </c>
      <c r="D296" s="2" t="s">
        <v>7</v>
      </c>
      <c r="E296" s="2" t="s">
        <v>8</v>
      </c>
      <c r="F296" s="2" t="s">
        <v>9</v>
      </c>
    </row>
    <row r="297" spans="1:6" ht="20.100000000000001" customHeight="1" x14ac:dyDescent="0.25">
      <c r="A297" s="3">
        <v>0</v>
      </c>
      <c r="B297" s="3">
        <v>5</v>
      </c>
      <c r="C297" s="3">
        <v>29</v>
      </c>
      <c r="D297" s="3">
        <f t="shared" ref="D297:D306" si="42">$F297-$E$295</f>
        <v>3100</v>
      </c>
      <c r="E297" s="3">
        <f t="shared" ref="E297:E306" si="43">IF(AND($F$295=0,$E$295 = 0),0,100*($F297-$E$295)/($F$295-$E$295))</f>
        <v>7.4835843955195056</v>
      </c>
      <c r="F297" s="3">
        <v>6896</v>
      </c>
    </row>
    <row r="298" spans="1:6" ht="20.100000000000001" customHeight="1" x14ac:dyDescent="0.25">
      <c r="A298" s="3">
        <v>1</v>
      </c>
      <c r="B298" s="3">
        <v>4</v>
      </c>
      <c r="C298" s="3">
        <v>31</v>
      </c>
      <c r="D298" s="3">
        <f t="shared" si="42"/>
        <v>1808</v>
      </c>
      <c r="E298" s="3">
        <f t="shared" si="43"/>
        <v>4.3646195442255697</v>
      </c>
      <c r="F298" s="3">
        <v>5604</v>
      </c>
    </row>
    <row r="299" spans="1:6" ht="20.100000000000001" customHeight="1" x14ac:dyDescent="0.25">
      <c r="A299" s="3">
        <v>2</v>
      </c>
      <c r="B299" s="3">
        <v>5</v>
      </c>
      <c r="C299" s="3">
        <v>35</v>
      </c>
      <c r="D299" s="3">
        <f t="shared" si="42"/>
        <v>2446</v>
      </c>
      <c r="E299" s="3">
        <f t="shared" si="43"/>
        <v>5.9047894940131327</v>
      </c>
      <c r="F299" s="3">
        <v>6242</v>
      </c>
    </row>
    <row r="300" spans="1:6" ht="20.100000000000001" customHeight="1" x14ac:dyDescent="0.25">
      <c r="A300" s="3">
        <v>3</v>
      </c>
      <c r="B300" s="3">
        <v>5</v>
      </c>
      <c r="C300" s="3">
        <v>31</v>
      </c>
      <c r="D300" s="3">
        <f t="shared" si="42"/>
        <v>2626</v>
      </c>
      <c r="E300" s="3">
        <f t="shared" si="43"/>
        <v>6.3393202008497491</v>
      </c>
      <c r="F300" s="3">
        <v>6422</v>
      </c>
    </row>
    <row r="301" spans="1:6" ht="20.100000000000001" customHeight="1" x14ac:dyDescent="0.25">
      <c r="A301" s="3">
        <v>4</v>
      </c>
      <c r="B301" s="3">
        <v>6</v>
      </c>
      <c r="C301" s="3">
        <v>37</v>
      </c>
      <c r="D301" s="3">
        <f t="shared" si="42"/>
        <v>1956</v>
      </c>
      <c r="E301" s="3">
        <f t="shared" si="43"/>
        <v>4.7219003476245653</v>
      </c>
      <c r="F301" s="3">
        <v>5752</v>
      </c>
    </row>
    <row r="302" spans="1:6" ht="20.100000000000001" customHeight="1" x14ac:dyDescent="0.25">
      <c r="A302" s="3">
        <v>5</v>
      </c>
      <c r="B302" s="3">
        <v>5</v>
      </c>
      <c r="C302" s="3">
        <v>31</v>
      </c>
      <c r="D302" s="3">
        <f t="shared" si="42"/>
        <v>2014</v>
      </c>
      <c r="E302" s="3">
        <f t="shared" si="43"/>
        <v>4.8619157976052527</v>
      </c>
      <c r="F302" s="3">
        <v>5810</v>
      </c>
    </row>
    <row r="303" spans="1:6" ht="20.100000000000001" customHeight="1" x14ac:dyDescent="0.25">
      <c r="A303" s="4">
        <v>6</v>
      </c>
      <c r="B303" s="4">
        <v>7</v>
      </c>
      <c r="C303" s="4">
        <v>43</v>
      </c>
      <c r="D303" s="4">
        <f t="shared" si="42"/>
        <v>1770</v>
      </c>
      <c r="E303" s="4">
        <f t="shared" si="43"/>
        <v>4.2728852838933955</v>
      </c>
      <c r="F303" s="4">
        <v>5566</v>
      </c>
    </row>
    <row r="304" spans="1:6" ht="20.100000000000001" customHeight="1" x14ac:dyDescent="0.25">
      <c r="A304" s="3">
        <v>7</v>
      </c>
      <c r="B304" s="3">
        <v>6</v>
      </c>
      <c r="C304" s="3">
        <v>39</v>
      </c>
      <c r="D304" s="3">
        <f t="shared" si="42"/>
        <v>1814</v>
      </c>
      <c r="E304" s="3">
        <f t="shared" si="43"/>
        <v>4.379103901120124</v>
      </c>
      <c r="F304" s="3">
        <v>5610</v>
      </c>
    </row>
    <row r="305" spans="1:6" ht="20.100000000000001" customHeight="1" x14ac:dyDescent="0.25">
      <c r="A305" s="3">
        <v>8</v>
      </c>
      <c r="B305" s="3">
        <v>4</v>
      </c>
      <c r="C305" s="3">
        <v>29</v>
      </c>
      <c r="D305" s="3">
        <f t="shared" si="42"/>
        <v>2678</v>
      </c>
      <c r="E305" s="3">
        <f t="shared" si="43"/>
        <v>6.4648512939358822</v>
      </c>
      <c r="F305" s="3">
        <v>6474</v>
      </c>
    </row>
    <row r="306" spans="1:6" ht="20.100000000000001" customHeight="1" x14ac:dyDescent="0.25">
      <c r="A306" s="3">
        <v>9</v>
      </c>
      <c r="B306" s="3">
        <v>5</v>
      </c>
      <c r="C306" s="3">
        <v>31</v>
      </c>
      <c r="D306" s="3">
        <f t="shared" si="42"/>
        <v>2776</v>
      </c>
      <c r="E306" s="3">
        <f t="shared" si="43"/>
        <v>6.7014291232135959</v>
      </c>
      <c r="F306" s="3">
        <v>6572</v>
      </c>
    </row>
    <row r="309" spans="1:6" ht="20.100000000000001" customHeight="1" x14ac:dyDescent="0.25">
      <c r="A309" s="2" t="s">
        <v>0</v>
      </c>
      <c r="B309" s="2" t="s">
        <v>37</v>
      </c>
      <c r="C309" s="2" t="s">
        <v>38</v>
      </c>
      <c r="D309" s="2" t="s">
        <v>3</v>
      </c>
      <c r="E309" s="2">
        <v>17212548</v>
      </c>
      <c r="F309" s="2">
        <f>'[1]Худшее для КЗН'!$B$23</f>
        <v>100559070</v>
      </c>
    </row>
    <row r="310" spans="1:6" ht="20.100000000000001" customHeight="1" x14ac:dyDescent="0.25">
      <c r="A310" s="2" t="s">
        <v>4</v>
      </c>
      <c r="B310" s="2" t="s">
        <v>5</v>
      </c>
      <c r="C310" s="2" t="s">
        <v>6</v>
      </c>
      <c r="D310" s="2" t="s">
        <v>7</v>
      </c>
      <c r="E310" s="2" t="s">
        <v>8</v>
      </c>
      <c r="F310" s="2" t="s">
        <v>9</v>
      </c>
    </row>
    <row r="311" spans="1:6" ht="20.100000000000001" customHeight="1" x14ac:dyDescent="0.25">
      <c r="A311" s="3">
        <v>0</v>
      </c>
      <c r="B311" s="3">
        <v>3</v>
      </c>
      <c r="C311" s="3">
        <v>41</v>
      </c>
      <c r="D311" s="3">
        <f t="shared" ref="D311:D320" si="44">$F311-$E$309</f>
        <v>4954482</v>
      </c>
      <c r="E311" s="3">
        <f t="shared" ref="E311:E320" si="45">IF(AND($F$309=0,$E$309 = 0),0,100*($F311-$E$309)/($F$309-$E$309))</f>
        <v>5.9444376095261662</v>
      </c>
      <c r="F311" s="3">
        <v>22167030</v>
      </c>
    </row>
    <row r="312" spans="1:6" ht="20.100000000000001" customHeight="1" x14ac:dyDescent="0.25">
      <c r="A312" s="4">
        <v>1</v>
      </c>
      <c r="B312" s="4">
        <v>2</v>
      </c>
      <c r="C312" s="4">
        <v>35</v>
      </c>
      <c r="D312" s="4">
        <f t="shared" si="44"/>
        <v>2212334</v>
      </c>
      <c r="E312" s="4">
        <f t="shared" si="45"/>
        <v>2.6543807070917729</v>
      </c>
      <c r="F312" s="4">
        <v>19424882</v>
      </c>
    </row>
    <row r="313" spans="1:6" ht="20.100000000000001" customHeight="1" x14ac:dyDescent="0.25">
      <c r="A313" s="3">
        <v>2</v>
      </c>
      <c r="B313" s="3">
        <v>4</v>
      </c>
      <c r="C313" s="3">
        <v>41</v>
      </c>
      <c r="D313" s="3">
        <f t="shared" si="44"/>
        <v>6034222</v>
      </c>
      <c r="E313" s="3">
        <f t="shared" si="45"/>
        <v>7.2399205812091356</v>
      </c>
      <c r="F313" s="3">
        <v>23246770</v>
      </c>
    </row>
    <row r="314" spans="1:6" ht="20.100000000000001" customHeight="1" x14ac:dyDescent="0.25">
      <c r="A314" s="3">
        <v>3</v>
      </c>
      <c r="B314" s="3">
        <v>2</v>
      </c>
      <c r="C314" s="3">
        <v>25</v>
      </c>
      <c r="D314" s="3">
        <f t="shared" si="44"/>
        <v>5078392</v>
      </c>
      <c r="E314" s="3">
        <f t="shared" si="45"/>
        <v>6.0931060806592505</v>
      </c>
      <c r="F314" s="3">
        <v>22290940</v>
      </c>
    </row>
    <row r="315" spans="1:6" ht="20.100000000000001" customHeight="1" x14ac:dyDescent="0.25">
      <c r="A315" s="3">
        <v>4</v>
      </c>
      <c r="B315" s="3">
        <v>2</v>
      </c>
      <c r="C315" s="3">
        <v>35</v>
      </c>
      <c r="D315" s="3">
        <f t="shared" si="44"/>
        <v>4898614</v>
      </c>
      <c r="E315" s="3">
        <f t="shared" si="45"/>
        <v>5.8774066181189903</v>
      </c>
      <c r="F315" s="3">
        <v>22111162</v>
      </c>
    </row>
    <row r="316" spans="1:6" ht="20.100000000000001" customHeight="1" x14ac:dyDescent="0.25">
      <c r="A316" s="3">
        <v>5</v>
      </c>
      <c r="B316" s="3">
        <v>3</v>
      </c>
      <c r="C316" s="3">
        <v>41</v>
      </c>
      <c r="D316" s="3">
        <f t="shared" si="44"/>
        <v>7648460</v>
      </c>
      <c r="E316" s="3">
        <f t="shared" si="45"/>
        <v>9.1766996588051981</v>
      </c>
      <c r="F316" s="3">
        <v>24861008</v>
      </c>
    </row>
    <row r="317" spans="1:6" ht="20.100000000000001" customHeight="1" x14ac:dyDescent="0.25">
      <c r="A317" s="3">
        <v>6</v>
      </c>
      <c r="B317" s="3">
        <v>2</v>
      </c>
      <c r="C317" s="3">
        <v>37</v>
      </c>
      <c r="D317" s="3">
        <f t="shared" si="44"/>
        <v>3664866</v>
      </c>
      <c r="E317" s="3">
        <f t="shared" si="45"/>
        <v>4.3971432905142702</v>
      </c>
      <c r="F317" s="3">
        <v>20877414</v>
      </c>
    </row>
    <row r="318" spans="1:6" ht="20.100000000000001" customHeight="1" x14ac:dyDescent="0.25">
      <c r="A318" s="3">
        <v>7</v>
      </c>
      <c r="B318" s="3">
        <v>2</v>
      </c>
      <c r="C318" s="3">
        <v>31</v>
      </c>
      <c r="D318" s="3">
        <f t="shared" si="44"/>
        <v>2400136</v>
      </c>
      <c r="E318" s="3">
        <f t="shared" si="45"/>
        <v>2.8797074459807694</v>
      </c>
      <c r="F318" s="3">
        <v>19612684</v>
      </c>
    </row>
    <row r="319" spans="1:6" ht="20.100000000000001" customHeight="1" x14ac:dyDescent="0.25">
      <c r="A319" s="3">
        <v>8</v>
      </c>
      <c r="B319" s="3">
        <v>3</v>
      </c>
      <c r="C319" s="3">
        <v>39</v>
      </c>
      <c r="D319" s="3">
        <f t="shared" si="44"/>
        <v>2486294</v>
      </c>
      <c r="E319" s="3">
        <f t="shared" si="45"/>
        <v>2.9830806857183556</v>
      </c>
      <c r="F319" s="3">
        <v>19698842</v>
      </c>
    </row>
    <row r="320" spans="1:6" ht="20.100000000000001" customHeight="1" x14ac:dyDescent="0.25">
      <c r="A320" s="3">
        <v>9</v>
      </c>
      <c r="B320" s="3">
        <v>2</v>
      </c>
      <c r="C320" s="3">
        <v>33</v>
      </c>
      <c r="D320" s="3">
        <f t="shared" si="44"/>
        <v>2509450</v>
      </c>
      <c r="E320" s="3">
        <f t="shared" si="45"/>
        <v>3.0108634887008243</v>
      </c>
      <c r="F320" s="3">
        <v>19721998</v>
      </c>
    </row>
    <row r="323" spans="1:6" ht="20.100000000000001" customHeight="1" x14ac:dyDescent="0.25">
      <c r="A323" s="2" t="s">
        <v>0</v>
      </c>
      <c r="B323" s="2" t="s">
        <v>39</v>
      </c>
      <c r="C323" s="2" t="s">
        <v>40</v>
      </c>
      <c r="D323" s="2" t="s">
        <v>3</v>
      </c>
      <c r="E323" s="2">
        <v>64</v>
      </c>
      <c r="F323" s="2">
        <f>'[1]Худшее для КЗН'!$B$24</f>
        <v>446</v>
      </c>
    </row>
    <row r="324" spans="1:6" ht="20.100000000000001" customHeight="1" x14ac:dyDescent="0.25">
      <c r="A324" s="2" t="s">
        <v>4</v>
      </c>
      <c r="B324" s="2" t="s">
        <v>5</v>
      </c>
      <c r="C324" s="2" t="s">
        <v>6</v>
      </c>
      <c r="D324" s="2" t="s">
        <v>7</v>
      </c>
      <c r="E324" s="2" t="s">
        <v>8</v>
      </c>
      <c r="F324" s="2" t="s">
        <v>9</v>
      </c>
    </row>
    <row r="325" spans="1:6" ht="20.100000000000001" customHeight="1" x14ac:dyDescent="0.25">
      <c r="A325" s="3">
        <v>0</v>
      </c>
      <c r="B325" s="3">
        <v>904</v>
      </c>
      <c r="C325" s="3">
        <v>45</v>
      </c>
      <c r="D325" s="3">
        <f t="shared" ref="D325:D334" si="46">$F325-$E$323</f>
        <v>14</v>
      </c>
      <c r="E325" s="3">
        <f t="shared" ref="E325:E334" si="47">IF(AND($F$323=0,$E$323 = 0),0,100*($F325-$E$323)/($F$323-$E$323))</f>
        <v>3.6649214659685865</v>
      </c>
      <c r="F325" s="3">
        <v>78</v>
      </c>
    </row>
    <row r="326" spans="1:6" ht="20.100000000000001" customHeight="1" x14ac:dyDescent="0.25">
      <c r="A326" s="3">
        <v>1</v>
      </c>
      <c r="B326" s="3">
        <v>1013</v>
      </c>
      <c r="C326" s="3">
        <v>51</v>
      </c>
      <c r="D326" s="3">
        <f t="shared" si="46"/>
        <v>18</v>
      </c>
      <c r="E326" s="3">
        <f t="shared" si="47"/>
        <v>4.7120418848167542</v>
      </c>
      <c r="F326" s="3">
        <v>82</v>
      </c>
    </row>
    <row r="327" spans="1:6" ht="20.100000000000001" customHeight="1" x14ac:dyDescent="0.25">
      <c r="A327" s="4">
        <v>2</v>
      </c>
      <c r="B327" s="4">
        <v>874</v>
      </c>
      <c r="C327" s="4">
        <v>43</v>
      </c>
      <c r="D327" s="4">
        <f t="shared" si="46"/>
        <v>2</v>
      </c>
      <c r="E327" s="4">
        <f t="shared" si="47"/>
        <v>0.52356020942408377</v>
      </c>
      <c r="F327" s="4">
        <v>66</v>
      </c>
    </row>
    <row r="328" spans="1:6" ht="20.100000000000001" customHeight="1" x14ac:dyDescent="0.25">
      <c r="A328" s="3">
        <v>3</v>
      </c>
      <c r="B328" s="3">
        <v>930</v>
      </c>
      <c r="C328" s="3">
        <v>45</v>
      </c>
      <c r="D328" s="3">
        <f t="shared" si="46"/>
        <v>2</v>
      </c>
      <c r="E328" s="3">
        <f t="shared" si="47"/>
        <v>0.52356020942408377</v>
      </c>
      <c r="F328" s="3">
        <v>66</v>
      </c>
    </row>
    <row r="329" spans="1:6" ht="20.100000000000001" customHeight="1" x14ac:dyDescent="0.25">
      <c r="A329" s="3">
        <v>4</v>
      </c>
      <c r="B329" s="3">
        <v>904</v>
      </c>
      <c r="C329" s="3">
        <v>45</v>
      </c>
      <c r="D329" s="3">
        <f t="shared" si="46"/>
        <v>6</v>
      </c>
      <c r="E329" s="3">
        <f t="shared" si="47"/>
        <v>1.5706806282722514</v>
      </c>
      <c r="F329" s="3">
        <v>70</v>
      </c>
    </row>
    <row r="330" spans="1:6" ht="20.100000000000001" customHeight="1" x14ac:dyDescent="0.25">
      <c r="A330" s="3">
        <v>5</v>
      </c>
      <c r="B330" s="3">
        <v>1000</v>
      </c>
      <c r="C330" s="3">
        <v>49</v>
      </c>
      <c r="D330" s="3">
        <f t="shared" si="46"/>
        <v>4</v>
      </c>
      <c r="E330" s="3">
        <f t="shared" si="47"/>
        <v>1.0471204188481675</v>
      </c>
      <c r="F330" s="3">
        <v>68</v>
      </c>
    </row>
    <row r="331" spans="1:6" ht="20.100000000000001" customHeight="1" x14ac:dyDescent="0.25">
      <c r="A331" s="3">
        <v>6</v>
      </c>
      <c r="B331" s="3">
        <v>1205</v>
      </c>
      <c r="C331" s="3">
        <v>55</v>
      </c>
      <c r="D331" s="3">
        <f t="shared" si="46"/>
        <v>8</v>
      </c>
      <c r="E331" s="3">
        <f t="shared" si="47"/>
        <v>2.0942408376963351</v>
      </c>
      <c r="F331" s="3">
        <v>72</v>
      </c>
    </row>
    <row r="332" spans="1:6" ht="20.100000000000001" customHeight="1" x14ac:dyDescent="0.25">
      <c r="A332" s="3">
        <v>7</v>
      </c>
      <c r="B332" s="3">
        <v>824</v>
      </c>
      <c r="C332" s="3">
        <v>41</v>
      </c>
      <c r="D332" s="3">
        <f t="shared" si="46"/>
        <v>4</v>
      </c>
      <c r="E332" s="3">
        <f t="shared" si="47"/>
        <v>1.0471204188481675</v>
      </c>
      <c r="F332" s="3">
        <v>68</v>
      </c>
    </row>
    <row r="333" spans="1:6" ht="20.100000000000001" customHeight="1" x14ac:dyDescent="0.25">
      <c r="A333" s="3">
        <v>8</v>
      </c>
      <c r="B333" s="3">
        <v>1016</v>
      </c>
      <c r="C333" s="3">
        <v>51</v>
      </c>
      <c r="D333" s="3">
        <f t="shared" si="46"/>
        <v>8</v>
      </c>
      <c r="E333" s="3">
        <f t="shared" si="47"/>
        <v>2.0942408376963351</v>
      </c>
      <c r="F333" s="3">
        <v>72</v>
      </c>
    </row>
    <row r="334" spans="1:6" ht="20.100000000000001" customHeight="1" x14ac:dyDescent="0.25">
      <c r="A334" s="3">
        <v>9</v>
      </c>
      <c r="B334" s="3">
        <v>750</v>
      </c>
      <c r="C334" s="3">
        <v>39</v>
      </c>
      <c r="D334" s="3">
        <f t="shared" si="46"/>
        <v>12</v>
      </c>
      <c r="E334" s="3">
        <f t="shared" si="47"/>
        <v>3.1413612565445028</v>
      </c>
      <c r="F334" s="3">
        <v>76</v>
      </c>
    </row>
    <row r="337" spans="1:6" ht="20.100000000000001" customHeight="1" x14ac:dyDescent="0.25">
      <c r="A337" s="2" t="s">
        <v>0</v>
      </c>
      <c r="B337" s="2" t="s">
        <v>41</v>
      </c>
      <c r="C337" s="2" t="s">
        <v>42</v>
      </c>
      <c r="D337" s="2" t="s">
        <v>3</v>
      </c>
      <c r="E337" s="2">
        <v>68</v>
      </c>
      <c r="F337" s="2">
        <f>'[1]Худшее для КЗН'!$B$25</f>
        <v>134</v>
      </c>
    </row>
    <row r="338" spans="1:6" ht="20.100000000000001" customHeight="1" x14ac:dyDescent="0.25">
      <c r="A338" s="2" t="s">
        <v>4</v>
      </c>
      <c r="B338" s="2" t="s">
        <v>5</v>
      </c>
      <c r="C338" s="2" t="s">
        <v>6</v>
      </c>
      <c r="D338" s="2" t="s">
        <v>7</v>
      </c>
      <c r="E338" s="2" t="s">
        <v>8</v>
      </c>
      <c r="F338" s="2" t="s">
        <v>9</v>
      </c>
    </row>
    <row r="339" spans="1:6" ht="20.100000000000001" customHeight="1" x14ac:dyDescent="0.25">
      <c r="A339" s="3">
        <v>0</v>
      </c>
      <c r="B339" s="3">
        <v>0</v>
      </c>
      <c r="C339" s="3">
        <v>7</v>
      </c>
      <c r="D339" s="3">
        <f t="shared" ref="D339:D348" si="48">$F339-$E$337</f>
        <v>4</v>
      </c>
      <c r="E339" s="3">
        <f t="shared" ref="E339:E348" si="49">IF(AND($F$337=0,$E$337 = 0),0,100*($F339-$E$337)/($F$337-$E$337))</f>
        <v>6.0606060606060606</v>
      </c>
      <c r="F339" s="3">
        <v>72</v>
      </c>
    </row>
    <row r="340" spans="1:6" ht="20.100000000000001" customHeight="1" x14ac:dyDescent="0.25">
      <c r="A340" s="4">
        <v>1</v>
      </c>
      <c r="B340" s="4">
        <v>0</v>
      </c>
      <c r="C340" s="4">
        <v>13</v>
      </c>
      <c r="D340" s="4">
        <f t="shared" si="48"/>
        <v>0</v>
      </c>
      <c r="E340" s="4">
        <f t="shared" si="49"/>
        <v>0</v>
      </c>
      <c r="F340" s="4">
        <v>68</v>
      </c>
    </row>
    <row r="341" spans="1:6" ht="20.100000000000001" customHeight="1" x14ac:dyDescent="0.25">
      <c r="A341" s="3">
        <v>2</v>
      </c>
      <c r="B341" s="3">
        <v>0</v>
      </c>
      <c r="C341" s="3">
        <v>13</v>
      </c>
      <c r="D341" s="3">
        <f t="shared" si="48"/>
        <v>0</v>
      </c>
      <c r="E341" s="3">
        <f t="shared" si="49"/>
        <v>0</v>
      </c>
      <c r="F341" s="3">
        <v>68</v>
      </c>
    </row>
    <row r="342" spans="1:6" ht="20.100000000000001" customHeight="1" x14ac:dyDescent="0.25">
      <c r="A342" s="3">
        <v>3</v>
      </c>
      <c r="B342" s="3">
        <v>0</v>
      </c>
      <c r="C342" s="3">
        <v>11</v>
      </c>
      <c r="D342" s="3">
        <f t="shared" si="48"/>
        <v>4</v>
      </c>
      <c r="E342" s="3">
        <f t="shared" si="49"/>
        <v>6.0606060606060606</v>
      </c>
      <c r="F342" s="3">
        <v>72</v>
      </c>
    </row>
    <row r="343" spans="1:6" ht="20.100000000000001" customHeight="1" x14ac:dyDescent="0.25">
      <c r="A343" s="3">
        <v>4</v>
      </c>
      <c r="B343" s="3">
        <v>0</v>
      </c>
      <c r="C343" s="3">
        <v>11</v>
      </c>
      <c r="D343" s="3">
        <f t="shared" si="48"/>
        <v>2</v>
      </c>
      <c r="E343" s="3">
        <f t="shared" si="49"/>
        <v>3.0303030303030303</v>
      </c>
      <c r="F343" s="3">
        <v>70</v>
      </c>
    </row>
    <row r="344" spans="1:6" ht="20.100000000000001" customHeight="1" x14ac:dyDescent="0.25">
      <c r="A344" s="3">
        <v>5</v>
      </c>
      <c r="B344" s="3">
        <v>0</v>
      </c>
      <c r="C344" s="3">
        <v>13</v>
      </c>
      <c r="D344" s="3">
        <f t="shared" si="48"/>
        <v>0</v>
      </c>
      <c r="E344" s="3">
        <f t="shared" si="49"/>
        <v>0</v>
      </c>
      <c r="F344" s="3">
        <v>68</v>
      </c>
    </row>
    <row r="345" spans="1:6" ht="20.100000000000001" customHeight="1" x14ac:dyDescent="0.25">
      <c r="A345" s="3">
        <v>6</v>
      </c>
      <c r="B345" s="3">
        <v>0</v>
      </c>
      <c r="C345" s="3">
        <v>13</v>
      </c>
      <c r="D345" s="3">
        <f t="shared" si="48"/>
        <v>4</v>
      </c>
      <c r="E345" s="3">
        <f t="shared" si="49"/>
        <v>6.0606060606060606</v>
      </c>
      <c r="F345" s="3">
        <v>72</v>
      </c>
    </row>
    <row r="346" spans="1:6" ht="20.100000000000001" customHeight="1" x14ac:dyDescent="0.25">
      <c r="A346" s="3">
        <v>7</v>
      </c>
      <c r="B346" s="3">
        <v>0</v>
      </c>
      <c r="C346" s="3">
        <v>13</v>
      </c>
      <c r="D346" s="3">
        <f t="shared" si="48"/>
        <v>4</v>
      </c>
      <c r="E346" s="3">
        <f t="shared" si="49"/>
        <v>6.0606060606060606</v>
      </c>
      <c r="F346" s="3">
        <v>72</v>
      </c>
    </row>
    <row r="347" spans="1:6" ht="20.100000000000001" customHeight="1" x14ac:dyDescent="0.25">
      <c r="A347" s="3">
        <v>8</v>
      </c>
      <c r="B347" s="3">
        <v>0</v>
      </c>
      <c r="C347" s="3">
        <v>11</v>
      </c>
      <c r="D347" s="3">
        <f t="shared" si="48"/>
        <v>4</v>
      </c>
      <c r="E347" s="3">
        <f t="shared" si="49"/>
        <v>6.0606060606060606</v>
      </c>
      <c r="F347" s="3">
        <v>72</v>
      </c>
    </row>
    <row r="348" spans="1:6" ht="20.100000000000001" customHeight="1" x14ac:dyDescent="0.25">
      <c r="A348" s="3">
        <v>9</v>
      </c>
      <c r="B348" s="3">
        <v>0</v>
      </c>
      <c r="C348" s="3">
        <v>15</v>
      </c>
      <c r="D348" s="3">
        <f t="shared" si="48"/>
        <v>0</v>
      </c>
      <c r="E348" s="3">
        <f t="shared" si="49"/>
        <v>0</v>
      </c>
      <c r="F348" s="3">
        <v>68</v>
      </c>
    </row>
    <row r="351" spans="1:6" ht="20.100000000000001" customHeight="1" x14ac:dyDescent="0.25">
      <c r="A351" s="2" t="s">
        <v>0</v>
      </c>
      <c r="B351" s="2" t="s">
        <v>43</v>
      </c>
      <c r="C351" s="2" t="s">
        <v>42</v>
      </c>
      <c r="D351" s="2" t="s">
        <v>3</v>
      </c>
      <c r="E351" s="2">
        <v>292</v>
      </c>
      <c r="F351" s="2">
        <f>'[1]Худшее для КЗН'!$B$26</f>
        <v>334</v>
      </c>
    </row>
    <row r="352" spans="1:6" ht="20.100000000000001" customHeight="1" x14ac:dyDescent="0.25">
      <c r="A352" s="2" t="s">
        <v>4</v>
      </c>
      <c r="B352" s="2" t="s">
        <v>5</v>
      </c>
      <c r="C352" s="2" t="s">
        <v>6</v>
      </c>
      <c r="D352" s="2" t="s">
        <v>7</v>
      </c>
      <c r="E352" s="2" t="s">
        <v>8</v>
      </c>
      <c r="F352" s="2" t="s">
        <v>9</v>
      </c>
    </row>
    <row r="353" spans="1:6" ht="20.100000000000001" customHeight="1" x14ac:dyDescent="0.25">
      <c r="A353" s="4">
        <v>0</v>
      </c>
      <c r="B353" s="4">
        <v>0</v>
      </c>
      <c r="C353" s="4">
        <v>13</v>
      </c>
      <c r="D353" s="4">
        <f t="shared" ref="D353:D362" si="50">$F353-$E$351</f>
        <v>0</v>
      </c>
      <c r="E353" s="4">
        <f t="shared" ref="E353:E362" si="51">IF(AND($F$351=0,$E$351 = 0),0,100*($F353-$E$351)/($F$351-$E$351))</f>
        <v>0</v>
      </c>
      <c r="F353" s="4">
        <v>292</v>
      </c>
    </row>
    <row r="354" spans="1:6" ht="20.100000000000001" customHeight="1" x14ac:dyDescent="0.25">
      <c r="A354" s="3">
        <v>1</v>
      </c>
      <c r="B354" s="3">
        <v>0</v>
      </c>
      <c r="C354" s="3">
        <v>9</v>
      </c>
      <c r="D354" s="3">
        <f t="shared" si="50"/>
        <v>0</v>
      </c>
      <c r="E354" s="3">
        <f t="shared" si="51"/>
        <v>0</v>
      </c>
      <c r="F354" s="3">
        <v>292</v>
      </c>
    </row>
    <row r="355" spans="1:6" ht="20.100000000000001" customHeight="1" x14ac:dyDescent="0.25">
      <c r="A355" s="3">
        <v>2</v>
      </c>
      <c r="B355" s="3">
        <v>0</v>
      </c>
      <c r="C355" s="3">
        <v>11</v>
      </c>
      <c r="D355" s="3">
        <f t="shared" si="50"/>
        <v>0</v>
      </c>
      <c r="E355" s="3">
        <f t="shared" si="51"/>
        <v>0</v>
      </c>
      <c r="F355" s="3">
        <v>292</v>
      </c>
    </row>
    <row r="356" spans="1:6" ht="20.100000000000001" customHeight="1" x14ac:dyDescent="0.25">
      <c r="A356" s="3">
        <v>3</v>
      </c>
      <c r="B356" s="3">
        <v>0</v>
      </c>
      <c r="C356" s="3">
        <v>9</v>
      </c>
      <c r="D356" s="3">
        <f t="shared" si="50"/>
        <v>0</v>
      </c>
      <c r="E356" s="3">
        <f t="shared" si="51"/>
        <v>0</v>
      </c>
      <c r="F356" s="3">
        <v>292</v>
      </c>
    </row>
    <row r="357" spans="1:6" ht="20.100000000000001" customHeight="1" x14ac:dyDescent="0.25">
      <c r="A357" s="3">
        <v>4</v>
      </c>
      <c r="B357" s="3">
        <v>0</v>
      </c>
      <c r="C357" s="3">
        <v>9</v>
      </c>
      <c r="D357" s="3">
        <f t="shared" si="50"/>
        <v>0</v>
      </c>
      <c r="E357" s="3">
        <f t="shared" si="51"/>
        <v>0</v>
      </c>
      <c r="F357" s="3">
        <v>292</v>
      </c>
    </row>
    <row r="358" spans="1:6" ht="20.100000000000001" customHeight="1" x14ac:dyDescent="0.25">
      <c r="A358" s="3">
        <v>5</v>
      </c>
      <c r="B358" s="3">
        <v>0</v>
      </c>
      <c r="C358" s="3">
        <v>11</v>
      </c>
      <c r="D358" s="3">
        <f t="shared" si="50"/>
        <v>0</v>
      </c>
      <c r="E358" s="3">
        <f t="shared" si="51"/>
        <v>0</v>
      </c>
      <c r="F358" s="3">
        <v>292</v>
      </c>
    </row>
    <row r="359" spans="1:6" ht="20.100000000000001" customHeight="1" x14ac:dyDescent="0.25">
      <c r="A359" s="3">
        <v>6</v>
      </c>
      <c r="B359" s="3">
        <v>0</v>
      </c>
      <c r="C359" s="3">
        <v>9</v>
      </c>
      <c r="D359" s="3">
        <f t="shared" si="50"/>
        <v>0</v>
      </c>
      <c r="E359" s="3">
        <f t="shared" si="51"/>
        <v>0</v>
      </c>
      <c r="F359" s="3">
        <v>292</v>
      </c>
    </row>
    <row r="360" spans="1:6" ht="20.100000000000001" customHeight="1" x14ac:dyDescent="0.25">
      <c r="A360" s="3">
        <v>7</v>
      </c>
      <c r="B360" s="3">
        <v>0</v>
      </c>
      <c r="C360" s="3">
        <v>7</v>
      </c>
      <c r="D360" s="3">
        <f t="shared" si="50"/>
        <v>0</v>
      </c>
      <c r="E360" s="3">
        <f t="shared" si="51"/>
        <v>0</v>
      </c>
      <c r="F360" s="3">
        <v>292</v>
      </c>
    </row>
    <row r="361" spans="1:6" ht="20.100000000000001" customHeight="1" x14ac:dyDescent="0.25">
      <c r="A361" s="3">
        <v>8</v>
      </c>
      <c r="B361" s="3">
        <v>0</v>
      </c>
      <c r="C361" s="3">
        <v>11</v>
      </c>
      <c r="D361" s="3">
        <f t="shared" si="50"/>
        <v>0</v>
      </c>
      <c r="E361" s="3">
        <f t="shared" si="51"/>
        <v>0</v>
      </c>
      <c r="F361" s="3">
        <v>292</v>
      </c>
    </row>
    <row r="362" spans="1:6" ht="20.100000000000001" customHeight="1" x14ac:dyDescent="0.25">
      <c r="A362" s="3">
        <v>9</v>
      </c>
      <c r="B362" s="3">
        <v>0</v>
      </c>
      <c r="C362" s="3">
        <v>7</v>
      </c>
      <c r="D362" s="3">
        <f t="shared" si="50"/>
        <v>0</v>
      </c>
      <c r="E362" s="3">
        <f t="shared" si="51"/>
        <v>0</v>
      </c>
      <c r="F362" s="3">
        <v>292</v>
      </c>
    </row>
    <row r="365" spans="1:6" ht="20.100000000000001" customHeight="1" x14ac:dyDescent="0.25">
      <c r="A365" s="2" t="s">
        <v>0</v>
      </c>
      <c r="B365" s="2" t="s">
        <v>44</v>
      </c>
      <c r="C365" s="2" t="s">
        <v>42</v>
      </c>
      <c r="D365" s="2" t="s">
        <v>3</v>
      </c>
      <c r="E365" s="2">
        <v>160</v>
      </c>
      <c r="F365" s="2">
        <f>'[1]Худшее для КЗН'!$B$27</f>
        <v>304</v>
      </c>
    </row>
    <row r="366" spans="1:6" ht="20.100000000000001" customHeight="1" x14ac:dyDescent="0.25">
      <c r="A366" s="2" t="s">
        <v>4</v>
      </c>
      <c r="B366" s="2" t="s">
        <v>5</v>
      </c>
      <c r="C366" s="2" t="s">
        <v>6</v>
      </c>
      <c r="D366" s="2" t="s">
        <v>7</v>
      </c>
      <c r="E366" s="2" t="s">
        <v>8</v>
      </c>
      <c r="F366" s="2" t="s">
        <v>9</v>
      </c>
    </row>
    <row r="367" spans="1:6" ht="20.100000000000001" customHeight="1" x14ac:dyDescent="0.25">
      <c r="A367" s="3">
        <v>0</v>
      </c>
      <c r="B367" s="3">
        <v>0</v>
      </c>
      <c r="C367" s="3">
        <v>13</v>
      </c>
      <c r="D367" s="3">
        <f t="shared" ref="D367:D376" si="52">$F367-$E$365</f>
        <v>10</v>
      </c>
      <c r="E367" s="3">
        <f t="shared" ref="E367:E376" si="53">IF(AND($F$365=0,$E$365 = 0),0,100*($F367-$E$365)/($F$365-$E$365))</f>
        <v>6.9444444444444446</v>
      </c>
      <c r="F367" s="3">
        <v>170</v>
      </c>
    </row>
    <row r="368" spans="1:6" ht="20.100000000000001" customHeight="1" x14ac:dyDescent="0.25">
      <c r="A368" s="3">
        <v>1</v>
      </c>
      <c r="B368" s="3">
        <v>0</v>
      </c>
      <c r="C368" s="3">
        <v>17</v>
      </c>
      <c r="D368" s="3">
        <f t="shared" si="52"/>
        <v>2</v>
      </c>
      <c r="E368" s="3">
        <f t="shared" si="53"/>
        <v>1.3888888888888888</v>
      </c>
      <c r="F368" s="3">
        <v>162</v>
      </c>
    </row>
    <row r="369" spans="1:6" ht="20.100000000000001" customHeight="1" x14ac:dyDescent="0.25">
      <c r="A369" s="3">
        <v>2</v>
      </c>
      <c r="B369" s="3">
        <v>0</v>
      </c>
      <c r="C369" s="3">
        <v>19</v>
      </c>
      <c r="D369" s="3">
        <f t="shared" si="52"/>
        <v>2</v>
      </c>
      <c r="E369" s="3">
        <f t="shared" si="53"/>
        <v>1.3888888888888888</v>
      </c>
      <c r="F369" s="3">
        <v>162</v>
      </c>
    </row>
    <row r="370" spans="1:6" ht="20.100000000000001" customHeight="1" x14ac:dyDescent="0.25">
      <c r="A370" s="4">
        <v>3</v>
      </c>
      <c r="B370" s="4">
        <v>0</v>
      </c>
      <c r="C370" s="4">
        <v>17</v>
      </c>
      <c r="D370" s="4">
        <f t="shared" si="52"/>
        <v>0</v>
      </c>
      <c r="E370" s="4">
        <f t="shared" si="53"/>
        <v>0</v>
      </c>
      <c r="F370" s="4">
        <v>160</v>
      </c>
    </row>
    <row r="371" spans="1:6" ht="20.100000000000001" customHeight="1" x14ac:dyDescent="0.25">
      <c r="A371" s="3">
        <v>4</v>
      </c>
      <c r="B371" s="3">
        <v>0</v>
      </c>
      <c r="C371" s="3">
        <v>13</v>
      </c>
      <c r="D371" s="3">
        <f t="shared" si="52"/>
        <v>2</v>
      </c>
      <c r="E371" s="3">
        <f t="shared" si="53"/>
        <v>1.3888888888888888</v>
      </c>
      <c r="F371" s="3">
        <v>162</v>
      </c>
    </row>
    <row r="372" spans="1:6" ht="20.100000000000001" customHeight="1" x14ac:dyDescent="0.25">
      <c r="A372" s="3">
        <v>5</v>
      </c>
      <c r="B372" s="3">
        <v>0</v>
      </c>
      <c r="C372" s="3">
        <v>15</v>
      </c>
      <c r="D372" s="3">
        <f t="shared" si="52"/>
        <v>8</v>
      </c>
      <c r="E372" s="3">
        <f t="shared" si="53"/>
        <v>5.5555555555555554</v>
      </c>
      <c r="F372" s="3">
        <v>168</v>
      </c>
    </row>
    <row r="373" spans="1:6" ht="20.100000000000001" customHeight="1" x14ac:dyDescent="0.25">
      <c r="A373" s="3">
        <v>6</v>
      </c>
      <c r="B373" s="3">
        <v>1</v>
      </c>
      <c r="C373" s="3">
        <v>13</v>
      </c>
      <c r="D373" s="3">
        <f t="shared" si="52"/>
        <v>0</v>
      </c>
      <c r="E373" s="3">
        <f t="shared" si="53"/>
        <v>0</v>
      </c>
      <c r="F373" s="3">
        <v>160</v>
      </c>
    </row>
    <row r="374" spans="1:6" ht="20.100000000000001" customHeight="1" x14ac:dyDescent="0.25">
      <c r="A374" s="3">
        <v>7</v>
      </c>
      <c r="B374" s="3">
        <v>0</v>
      </c>
      <c r="C374" s="3">
        <v>13</v>
      </c>
      <c r="D374" s="3">
        <f t="shared" si="52"/>
        <v>0</v>
      </c>
      <c r="E374" s="3">
        <f t="shared" si="53"/>
        <v>0</v>
      </c>
      <c r="F374" s="3">
        <v>160</v>
      </c>
    </row>
    <row r="375" spans="1:6" ht="20.100000000000001" customHeight="1" x14ac:dyDescent="0.25">
      <c r="A375" s="3">
        <v>8</v>
      </c>
      <c r="B375" s="3">
        <v>0</v>
      </c>
      <c r="C375" s="3">
        <v>21</v>
      </c>
      <c r="D375" s="3">
        <f t="shared" si="52"/>
        <v>0</v>
      </c>
      <c r="E375" s="3">
        <f t="shared" si="53"/>
        <v>0</v>
      </c>
      <c r="F375" s="3">
        <v>160</v>
      </c>
    </row>
    <row r="376" spans="1:6" ht="20.100000000000001" customHeight="1" x14ac:dyDescent="0.25">
      <c r="A376" s="3">
        <v>9</v>
      </c>
      <c r="B376" s="3">
        <v>0</v>
      </c>
      <c r="C376" s="3">
        <v>15</v>
      </c>
      <c r="D376" s="3">
        <f t="shared" si="52"/>
        <v>0</v>
      </c>
      <c r="E376" s="3">
        <f t="shared" si="53"/>
        <v>0</v>
      </c>
      <c r="F376" s="3">
        <v>160</v>
      </c>
    </row>
    <row r="379" spans="1:6" ht="20.100000000000001" customHeight="1" x14ac:dyDescent="0.25">
      <c r="A379" s="2" t="s">
        <v>0</v>
      </c>
      <c r="B379" s="2" t="s">
        <v>45</v>
      </c>
      <c r="C379" s="2" t="s">
        <v>42</v>
      </c>
      <c r="D379" s="2" t="s">
        <v>3</v>
      </c>
      <c r="E379" s="2">
        <v>16</v>
      </c>
      <c r="F379" s="2">
        <f>'[1]Худшее для КЗН'!$B$28</f>
        <v>86</v>
      </c>
    </row>
    <row r="380" spans="1:6" ht="20.100000000000001" customHeight="1" x14ac:dyDescent="0.25">
      <c r="A380" s="2" t="s">
        <v>4</v>
      </c>
      <c r="B380" s="2" t="s">
        <v>5</v>
      </c>
      <c r="C380" s="2" t="s">
        <v>6</v>
      </c>
      <c r="D380" s="2" t="s">
        <v>7</v>
      </c>
      <c r="E380" s="2" t="s">
        <v>8</v>
      </c>
      <c r="F380" s="2" t="s">
        <v>9</v>
      </c>
    </row>
    <row r="381" spans="1:6" ht="20.100000000000001" customHeight="1" x14ac:dyDescent="0.25">
      <c r="A381" s="3">
        <v>0</v>
      </c>
      <c r="B381" s="3">
        <v>0</v>
      </c>
      <c r="C381" s="3">
        <v>15</v>
      </c>
      <c r="D381" s="3">
        <f t="shared" ref="D381:D390" si="54">$F381-$E$379</f>
        <v>2</v>
      </c>
      <c r="E381" s="3">
        <f t="shared" ref="E381:E390" si="55">IF(AND($F$379=0,$E$379 = 0),0,100*($F381-$E$379)/($F$379-$E$379))</f>
        <v>2.8571428571428572</v>
      </c>
      <c r="F381" s="3">
        <v>18</v>
      </c>
    </row>
    <row r="382" spans="1:6" ht="20.100000000000001" customHeight="1" x14ac:dyDescent="0.25">
      <c r="A382" s="3">
        <v>1</v>
      </c>
      <c r="B382" s="3">
        <v>0</v>
      </c>
      <c r="C382" s="3">
        <v>13</v>
      </c>
      <c r="D382" s="3">
        <f t="shared" si="54"/>
        <v>2</v>
      </c>
      <c r="E382" s="3">
        <f t="shared" si="55"/>
        <v>2.8571428571428572</v>
      </c>
      <c r="F382" s="3">
        <v>18</v>
      </c>
    </row>
    <row r="383" spans="1:6" ht="20.100000000000001" customHeight="1" x14ac:dyDescent="0.25">
      <c r="A383" s="3">
        <v>2</v>
      </c>
      <c r="B383" s="3">
        <v>0</v>
      </c>
      <c r="C383" s="3">
        <v>13</v>
      </c>
      <c r="D383" s="3">
        <f t="shared" si="54"/>
        <v>4</v>
      </c>
      <c r="E383" s="3">
        <f t="shared" si="55"/>
        <v>5.7142857142857144</v>
      </c>
      <c r="F383" s="3">
        <v>20</v>
      </c>
    </row>
    <row r="384" spans="1:6" ht="20.100000000000001" customHeight="1" x14ac:dyDescent="0.25">
      <c r="A384" s="3">
        <v>3</v>
      </c>
      <c r="B384" s="3">
        <v>0</v>
      </c>
      <c r="C384" s="3">
        <v>9</v>
      </c>
      <c r="D384" s="3">
        <f t="shared" si="54"/>
        <v>2</v>
      </c>
      <c r="E384" s="3">
        <f t="shared" si="55"/>
        <v>2.8571428571428572</v>
      </c>
      <c r="F384" s="3">
        <v>18</v>
      </c>
    </row>
    <row r="385" spans="1:6" ht="20.100000000000001" customHeight="1" x14ac:dyDescent="0.25">
      <c r="A385" s="3">
        <v>4</v>
      </c>
      <c r="B385" s="3">
        <v>0</v>
      </c>
      <c r="C385" s="3">
        <v>13</v>
      </c>
      <c r="D385" s="3">
        <f t="shared" si="54"/>
        <v>2</v>
      </c>
      <c r="E385" s="3">
        <f t="shared" si="55"/>
        <v>2.8571428571428572</v>
      </c>
      <c r="F385" s="3">
        <v>18</v>
      </c>
    </row>
    <row r="386" spans="1:6" ht="20.100000000000001" customHeight="1" x14ac:dyDescent="0.25">
      <c r="A386" s="4">
        <v>5</v>
      </c>
      <c r="B386" s="4">
        <v>0</v>
      </c>
      <c r="C386" s="4">
        <v>15</v>
      </c>
      <c r="D386" s="4">
        <f t="shared" si="54"/>
        <v>0</v>
      </c>
      <c r="E386" s="4">
        <f t="shared" si="55"/>
        <v>0</v>
      </c>
      <c r="F386" s="4">
        <v>16</v>
      </c>
    </row>
    <row r="387" spans="1:6" ht="20.100000000000001" customHeight="1" x14ac:dyDescent="0.25">
      <c r="A387" s="3">
        <v>6</v>
      </c>
      <c r="B387" s="3">
        <v>0</v>
      </c>
      <c r="C387" s="3">
        <v>11</v>
      </c>
      <c r="D387" s="3">
        <f t="shared" si="54"/>
        <v>2</v>
      </c>
      <c r="E387" s="3">
        <f t="shared" si="55"/>
        <v>2.8571428571428572</v>
      </c>
      <c r="F387" s="3">
        <v>18</v>
      </c>
    </row>
    <row r="388" spans="1:6" ht="20.100000000000001" customHeight="1" x14ac:dyDescent="0.25">
      <c r="A388" s="3">
        <v>7</v>
      </c>
      <c r="B388" s="3">
        <v>0</v>
      </c>
      <c r="C388" s="3">
        <v>13</v>
      </c>
      <c r="D388" s="3">
        <f t="shared" si="54"/>
        <v>4</v>
      </c>
      <c r="E388" s="3">
        <f t="shared" si="55"/>
        <v>5.7142857142857144</v>
      </c>
      <c r="F388" s="3">
        <v>20</v>
      </c>
    </row>
    <row r="389" spans="1:6" ht="20.100000000000001" customHeight="1" x14ac:dyDescent="0.25">
      <c r="A389" s="3">
        <v>8</v>
      </c>
      <c r="B389" s="3">
        <v>0</v>
      </c>
      <c r="C389" s="3">
        <v>11</v>
      </c>
      <c r="D389" s="3">
        <f t="shared" si="54"/>
        <v>2</v>
      </c>
      <c r="E389" s="3">
        <f t="shared" si="55"/>
        <v>2.8571428571428572</v>
      </c>
      <c r="F389" s="3">
        <v>18</v>
      </c>
    </row>
    <row r="390" spans="1:6" ht="20.100000000000001" customHeight="1" x14ac:dyDescent="0.25">
      <c r="A390" s="3">
        <v>9</v>
      </c>
      <c r="B390" s="3">
        <v>0</v>
      </c>
      <c r="C390" s="3">
        <v>11</v>
      </c>
      <c r="D390" s="3">
        <f t="shared" si="54"/>
        <v>4</v>
      </c>
      <c r="E390" s="3">
        <f t="shared" si="55"/>
        <v>5.7142857142857144</v>
      </c>
      <c r="F390" s="3">
        <v>20</v>
      </c>
    </row>
    <row r="393" spans="1:6" ht="20.100000000000001" customHeight="1" x14ac:dyDescent="0.25">
      <c r="A393" s="2" t="s">
        <v>0</v>
      </c>
      <c r="B393" s="2" t="s">
        <v>46</v>
      </c>
      <c r="C393" s="2" t="s">
        <v>42</v>
      </c>
      <c r="D393" s="2" t="s">
        <v>3</v>
      </c>
      <c r="E393" s="2">
        <v>28</v>
      </c>
      <c r="F393" s="2">
        <f>'[1]Худшее для КЗН'!$B$29</f>
        <v>84</v>
      </c>
    </row>
    <row r="394" spans="1:6" ht="20.100000000000001" customHeight="1" x14ac:dyDescent="0.25">
      <c r="A394" s="2" t="s">
        <v>4</v>
      </c>
      <c r="B394" s="2" t="s">
        <v>5</v>
      </c>
      <c r="C394" s="2" t="s">
        <v>6</v>
      </c>
      <c r="D394" s="2" t="s">
        <v>7</v>
      </c>
      <c r="E394" s="2" t="s">
        <v>8</v>
      </c>
      <c r="F394" s="2" t="s">
        <v>9</v>
      </c>
    </row>
    <row r="395" spans="1:6" ht="20.100000000000001" customHeight="1" x14ac:dyDescent="0.25">
      <c r="A395" s="3">
        <v>0</v>
      </c>
      <c r="B395" s="3">
        <v>0</v>
      </c>
      <c r="C395" s="3">
        <v>11</v>
      </c>
      <c r="D395" s="3">
        <f t="shared" ref="D395:D404" si="56">$F395-$E$393</f>
        <v>2</v>
      </c>
      <c r="E395" s="3">
        <f t="shared" ref="E395:E404" si="57">IF(AND($F$393=0,$E$393 = 0),0,100*($F395-$E$393)/($F$393-$E$393))</f>
        <v>3.5714285714285716</v>
      </c>
      <c r="F395" s="3">
        <v>30</v>
      </c>
    </row>
    <row r="396" spans="1:6" ht="20.100000000000001" customHeight="1" x14ac:dyDescent="0.25">
      <c r="A396" s="3">
        <v>1</v>
      </c>
      <c r="B396" s="3">
        <v>0</v>
      </c>
      <c r="C396" s="3">
        <v>11</v>
      </c>
      <c r="D396" s="3">
        <f t="shared" si="56"/>
        <v>2</v>
      </c>
      <c r="E396" s="3">
        <f t="shared" si="57"/>
        <v>3.5714285714285716</v>
      </c>
      <c r="F396" s="3">
        <v>30</v>
      </c>
    </row>
    <row r="397" spans="1:6" ht="20.100000000000001" customHeight="1" x14ac:dyDescent="0.25">
      <c r="A397" s="3">
        <v>2</v>
      </c>
      <c r="B397" s="3">
        <v>0</v>
      </c>
      <c r="C397" s="3">
        <v>9</v>
      </c>
      <c r="D397" s="3">
        <f t="shared" si="56"/>
        <v>2</v>
      </c>
      <c r="E397" s="3">
        <f t="shared" si="57"/>
        <v>3.5714285714285716</v>
      </c>
      <c r="F397" s="3">
        <v>30</v>
      </c>
    </row>
    <row r="398" spans="1:6" ht="20.100000000000001" customHeight="1" x14ac:dyDescent="0.25">
      <c r="A398" s="3">
        <v>3</v>
      </c>
      <c r="B398" s="3">
        <v>0</v>
      </c>
      <c r="C398" s="3">
        <v>9</v>
      </c>
      <c r="D398" s="3">
        <f t="shared" si="56"/>
        <v>4</v>
      </c>
      <c r="E398" s="3">
        <f t="shared" si="57"/>
        <v>7.1428571428571432</v>
      </c>
      <c r="F398" s="3">
        <v>32</v>
      </c>
    </row>
    <row r="399" spans="1:6" ht="20.100000000000001" customHeight="1" x14ac:dyDescent="0.25">
      <c r="A399" s="3">
        <v>4</v>
      </c>
      <c r="B399" s="3">
        <v>0</v>
      </c>
      <c r="C399" s="3">
        <v>11</v>
      </c>
      <c r="D399" s="3">
        <f t="shared" si="56"/>
        <v>4</v>
      </c>
      <c r="E399" s="3">
        <f t="shared" si="57"/>
        <v>7.1428571428571432</v>
      </c>
      <c r="F399" s="3">
        <v>32</v>
      </c>
    </row>
    <row r="400" spans="1:6" ht="20.100000000000001" customHeight="1" x14ac:dyDescent="0.25">
      <c r="A400" s="3">
        <v>5</v>
      </c>
      <c r="B400" s="3">
        <v>0</v>
      </c>
      <c r="C400" s="3">
        <v>9</v>
      </c>
      <c r="D400" s="3">
        <f t="shared" si="56"/>
        <v>4</v>
      </c>
      <c r="E400" s="3">
        <f t="shared" si="57"/>
        <v>7.1428571428571432</v>
      </c>
      <c r="F400" s="3">
        <v>32</v>
      </c>
    </row>
    <row r="401" spans="1:6" ht="20.100000000000001" customHeight="1" x14ac:dyDescent="0.25">
      <c r="A401" s="4">
        <v>6</v>
      </c>
      <c r="B401" s="4">
        <v>0</v>
      </c>
      <c r="C401" s="4">
        <v>11</v>
      </c>
      <c r="D401" s="4">
        <f t="shared" si="56"/>
        <v>0</v>
      </c>
      <c r="E401" s="4">
        <f t="shared" si="57"/>
        <v>0</v>
      </c>
      <c r="F401" s="4">
        <v>28</v>
      </c>
    </row>
    <row r="402" spans="1:6" ht="20.100000000000001" customHeight="1" x14ac:dyDescent="0.25">
      <c r="A402" s="3">
        <v>7</v>
      </c>
      <c r="B402" s="3">
        <v>0</v>
      </c>
      <c r="C402" s="3">
        <v>11</v>
      </c>
      <c r="D402" s="3">
        <f t="shared" si="56"/>
        <v>2</v>
      </c>
      <c r="E402" s="3">
        <f t="shared" si="57"/>
        <v>3.5714285714285716</v>
      </c>
      <c r="F402" s="3">
        <v>30</v>
      </c>
    </row>
    <row r="403" spans="1:6" ht="20.100000000000001" customHeight="1" x14ac:dyDescent="0.25">
      <c r="A403" s="3">
        <v>8</v>
      </c>
      <c r="B403" s="3">
        <v>0</v>
      </c>
      <c r="C403" s="3">
        <v>11</v>
      </c>
      <c r="D403" s="3">
        <f t="shared" si="56"/>
        <v>2</v>
      </c>
      <c r="E403" s="3">
        <f t="shared" si="57"/>
        <v>3.5714285714285716</v>
      </c>
      <c r="F403" s="3">
        <v>30</v>
      </c>
    </row>
    <row r="404" spans="1:6" ht="20.100000000000001" customHeight="1" x14ac:dyDescent="0.25">
      <c r="A404" s="3">
        <v>9</v>
      </c>
      <c r="B404" s="3">
        <v>0</v>
      </c>
      <c r="C404" s="3">
        <v>9</v>
      </c>
      <c r="D404" s="3">
        <f t="shared" si="56"/>
        <v>4</v>
      </c>
      <c r="E404" s="3">
        <f t="shared" si="57"/>
        <v>7.1428571428571432</v>
      </c>
      <c r="F404" s="3">
        <v>32</v>
      </c>
    </row>
    <row r="407" spans="1:6" ht="20.100000000000001" customHeight="1" x14ac:dyDescent="0.25">
      <c r="A407" s="2" t="s">
        <v>0</v>
      </c>
      <c r="B407" s="2" t="s">
        <v>47</v>
      </c>
      <c r="C407" s="2" t="s">
        <v>42</v>
      </c>
      <c r="D407" s="2" t="s">
        <v>3</v>
      </c>
      <c r="E407" s="2">
        <v>0</v>
      </c>
      <c r="F407" s="2">
        <f>'[1]Худшее для КЗН'!$B$30</f>
        <v>0</v>
      </c>
    </row>
    <row r="408" spans="1:6" ht="20.100000000000001" customHeight="1" x14ac:dyDescent="0.25">
      <c r="A408" s="2" t="s">
        <v>4</v>
      </c>
      <c r="B408" s="2" t="s">
        <v>5</v>
      </c>
      <c r="C408" s="2" t="s">
        <v>6</v>
      </c>
      <c r="D408" s="2" t="s">
        <v>7</v>
      </c>
      <c r="E408" s="2" t="s">
        <v>8</v>
      </c>
      <c r="F408" s="2" t="s">
        <v>9</v>
      </c>
    </row>
    <row r="409" spans="1:6" ht="20.100000000000001" customHeight="1" x14ac:dyDescent="0.25">
      <c r="A409" s="4">
        <v>0</v>
      </c>
      <c r="B409" s="4">
        <v>0</v>
      </c>
      <c r="C409" s="4">
        <v>3</v>
      </c>
      <c r="D409" s="4">
        <f t="shared" ref="D409:D418" si="58">$F409-$E$407</f>
        <v>0</v>
      </c>
      <c r="E409" s="4">
        <f t="shared" ref="E409:E418" si="59">IF(AND($F$407=0,$E$407 = 0),0,100*($F409-$E$407)/($F$407-$E$407))</f>
        <v>0</v>
      </c>
      <c r="F409" s="4">
        <v>0</v>
      </c>
    </row>
    <row r="410" spans="1:6" ht="20.100000000000001" customHeight="1" x14ac:dyDescent="0.25">
      <c r="A410" s="3">
        <v>1</v>
      </c>
      <c r="B410" s="3">
        <v>0</v>
      </c>
      <c r="C410" s="3">
        <v>3</v>
      </c>
      <c r="D410" s="3">
        <f t="shared" si="58"/>
        <v>0</v>
      </c>
      <c r="E410" s="3">
        <f t="shared" si="59"/>
        <v>0</v>
      </c>
      <c r="F410" s="3">
        <v>0</v>
      </c>
    </row>
    <row r="411" spans="1:6" ht="20.100000000000001" customHeight="1" x14ac:dyDescent="0.25">
      <c r="A411" s="3">
        <v>2</v>
      </c>
      <c r="B411" s="3">
        <v>0</v>
      </c>
      <c r="C411" s="3">
        <v>3</v>
      </c>
      <c r="D411" s="3">
        <f t="shared" si="58"/>
        <v>0</v>
      </c>
      <c r="E411" s="3">
        <f t="shared" si="59"/>
        <v>0</v>
      </c>
      <c r="F411" s="3">
        <v>0</v>
      </c>
    </row>
    <row r="412" spans="1:6" ht="20.100000000000001" customHeight="1" x14ac:dyDescent="0.25">
      <c r="A412" s="3">
        <v>3</v>
      </c>
      <c r="B412" s="3">
        <v>0</v>
      </c>
      <c r="C412" s="3">
        <v>3</v>
      </c>
      <c r="D412" s="3">
        <f t="shared" si="58"/>
        <v>0</v>
      </c>
      <c r="E412" s="3">
        <f t="shared" si="59"/>
        <v>0</v>
      </c>
      <c r="F412" s="3">
        <v>0</v>
      </c>
    </row>
    <row r="413" spans="1:6" ht="20.100000000000001" customHeight="1" x14ac:dyDescent="0.25">
      <c r="A413" s="3">
        <v>4</v>
      </c>
      <c r="B413" s="3">
        <v>0</v>
      </c>
      <c r="C413" s="3">
        <v>3</v>
      </c>
      <c r="D413" s="3">
        <f t="shared" si="58"/>
        <v>0</v>
      </c>
      <c r="E413" s="3">
        <f t="shared" si="59"/>
        <v>0</v>
      </c>
      <c r="F413" s="3">
        <v>0</v>
      </c>
    </row>
    <row r="414" spans="1:6" ht="20.100000000000001" customHeight="1" x14ac:dyDescent="0.25">
      <c r="A414" s="3">
        <v>5</v>
      </c>
      <c r="B414" s="3">
        <v>0</v>
      </c>
      <c r="C414" s="3">
        <v>3</v>
      </c>
      <c r="D414" s="3">
        <f t="shared" si="58"/>
        <v>0</v>
      </c>
      <c r="E414" s="3">
        <f t="shared" si="59"/>
        <v>0</v>
      </c>
      <c r="F414" s="3">
        <v>0</v>
      </c>
    </row>
    <row r="415" spans="1:6" ht="20.100000000000001" customHeight="1" x14ac:dyDescent="0.25">
      <c r="A415" s="3">
        <v>6</v>
      </c>
      <c r="B415" s="3">
        <v>0</v>
      </c>
      <c r="C415" s="3">
        <v>3</v>
      </c>
      <c r="D415" s="3">
        <f t="shared" si="58"/>
        <v>0</v>
      </c>
      <c r="E415" s="3">
        <f t="shared" si="59"/>
        <v>0</v>
      </c>
      <c r="F415" s="3">
        <v>0</v>
      </c>
    </row>
    <row r="416" spans="1:6" ht="20.100000000000001" customHeight="1" x14ac:dyDescent="0.25">
      <c r="A416" s="3">
        <v>7</v>
      </c>
      <c r="B416" s="3">
        <v>0</v>
      </c>
      <c r="C416" s="3">
        <v>3</v>
      </c>
      <c r="D416" s="3">
        <f t="shared" si="58"/>
        <v>0</v>
      </c>
      <c r="E416" s="3">
        <f t="shared" si="59"/>
        <v>0</v>
      </c>
      <c r="F416" s="3">
        <v>0</v>
      </c>
    </row>
    <row r="417" spans="1:6" ht="20.100000000000001" customHeight="1" x14ac:dyDescent="0.25">
      <c r="A417" s="3">
        <v>8</v>
      </c>
      <c r="B417" s="3">
        <v>0</v>
      </c>
      <c r="C417" s="3">
        <v>3</v>
      </c>
      <c r="D417" s="3">
        <f t="shared" si="58"/>
        <v>0</v>
      </c>
      <c r="E417" s="3">
        <f t="shared" si="59"/>
        <v>0</v>
      </c>
      <c r="F417" s="3">
        <v>0</v>
      </c>
    </row>
    <row r="418" spans="1:6" ht="20.100000000000001" customHeight="1" x14ac:dyDescent="0.25">
      <c r="A418" s="3">
        <v>9</v>
      </c>
      <c r="B418" s="3">
        <v>0</v>
      </c>
      <c r="C418" s="3">
        <v>3</v>
      </c>
      <c r="D418" s="3">
        <f t="shared" si="58"/>
        <v>0</v>
      </c>
      <c r="E418" s="3">
        <f t="shared" si="59"/>
        <v>0</v>
      </c>
      <c r="F418" s="3">
        <v>0</v>
      </c>
    </row>
    <row r="421" spans="1:6" ht="20.100000000000001" customHeight="1" x14ac:dyDescent="0.25">
      <c r="A421" s="2" t="s">
        <v>0</v>
      </c>
      <c r="B421" s="2" t="s">
        <v>48</v>
      </c>
      <c r="C421" s="2" t="s">
        <v>42</v>
      </c>
      <c r="D421" s="2" t="s">
        <v>3</v>
      </c>
      <c r="E421" s="2">
        <v>26</v>
      </c>
      <c r="F421" s="2">
        <f>'[1]Худшее для КЗН'!$B$31</f>
        <v>94</v>
      </c>
    </row>
    <row r="422" spans="1:6" ht="20.100000000000001" customHeight="1" x14ac:dyDescent="0.25">
      <c r="A422" s="2" t="s">
        <v>4</v>
      </c>
      <c r="B422" s="2" t="s">
        <v>5</v>
      </c>
      <c r="C422" s="2" t="s">
        <v>6</v>
      </c>
      <c r="D422" s="2" t="s">
        <v>7</v>
      </c>
      <c r="E422" s="2" t="s">
        <v>8</v>
      </c>
      <c r="F422" s="2" t="s">
        <v>9</v>
      </c>
    </row>
    <row r="423" spans="1:6" ht="20.100000000000001" customHeight="1" x14ac:dyDescent="0.25">
      <c r="A423" s="3">
        <v>0</v>
      </c>
      <c r="B423" s="3">
        <v>0</v>
      </c>
      <c r="C423" s="3">
        <v>7</v>
      </c>
      <c r="D423" s="3">
        <f t="shared" ref="D423:D432" si="60">$F423-$E$421</f>
        <v>6</v>
      </c>
      <c r="E423" s="3">
        <f t="shared" ref="E423:E432" si="61">IF(AND($F$421=0,$E$421 = 0),0,100*($F423-$E$421)/($F$421-$E$421))</f>
        <v>8.8235294117647065</v>
      </c>
      <c r="F423" s="3">
        <v>32</v>
      </c>
    </row>
    <row r="424" spans="1:6" ht="20.100000000000001" customHeight="1" x14ac:dyDescent="0.25">
      <c r="A424" s="3">
        <v>1</v>
      </c>
      <c r="B424" s="3">
        <v>0</v>
      </c>
      <c r="C424" s="3">
        <v>13</v>
      </c>
      <c r="D424" s="3">
        <f t="shared" si="60"/>
        <v>6</v>
      </c>
      <c r="E424" s="3">
        <f t="shared" si="61"/>
        <v>8.8235294117647065</v>
      </c>
      <c r="F424" s="3">
        <v>32</v>
      </c>
    </row>
    <row r="425" spans="1:6" ht="20.100000000000001" customHeight="1" x14ac:dyDescent="0.25">
      <c r="A425" s="3">
        <v>2</v>
      </c>
      <c r="B425" s="3">
        <v>0</v>
      </c>
      <c r="C425" s="3">
        <v>11</v>
      </c>
      <c r="D425" s="3">
        <f t="shared" si="60"/>
        <v>6</v>
      </c>
      <c r="E425" s="3">
        <f t="shared" si="61"/>
        <v>8.8235294117647065</v>
      </c>
      <c r="F425" s="3">
        <v>32</v>
      </c>
    </row>
    <row r="426" spans="1:6" ht="20.100000000000001" customHeight="1" x14ac:dyDescent="0.25">
      <c r="A426" s="4">
        <v>3</v>
      </c>
      <c r="B426" s="4">
        <v>0</v>
      </c>
      <c r="C426" s="4">
        <v>17</v>
      </c>
      <c r="D426" s="4">
        <f t="shared" si="60"/>
        <v>0</v>
      </c>
      <c r="E426" s="4">
        <f t="shared" si="61"/>
        <v>0</v>
      </c>
      <c r="F426" s="4">
        <v>26</v>
      </c>
    </row>
    <row r="427" spans="1:6" ht="20.100000000000001" customHeight="1" x14ac:dyDescent="0.25">
      <c r="A427" s="3">
        <v>4</v>
      </c>
      <c r="B427" s="3">
        <v>0</v>
      </c>
      <c r="C427" s="3">
        <v>11</v>
      </c>
      <c r="D427" s="3">
        <f t="shared" si="60"/>
        <v>2</v>
      </c>
      <c r="E427" s="3">
        <f t="shared" si="61"/>
        <v>2.9411764705882355</v>
      </c>
      <c r="F427" s="3">
        <v>28</v>
      </c>
    </row>
    <row r="428" spans="1:6" ht="20.100000000000001" customHeight="1" x14ac:dyDescent="0.25">
      <c r="A428" s="3">
        <v>5</v>
      </c>
      <c r="B428" s="3">
        <v>0</v>
      </c>
      <c r="C428" s="3">
        <v>9</v>
      </c>
      <c r="D428" s="3">
        <f t="shared" si="60"/>
        <v>2</v>
      </c>
      <c r="E428" s="3">
        <f t="shared" si="61"/>
        <v>2.9411764705882355</v>
      </c>
      <c r="F428" s="3">
        <v>28</v>
      </c>
    </row>
    <row r="429" spans="1:6" ht="20.100000000000001" customHeight="1" x14ac:dyDescent="0.25">
      <c r="A429" s="3">
        <v>6</v>
      </c>
      <c r="B429" s="3">
        <v>0</v>
      </c>
      <c r="C429" s="3">
        <v>13</v>
      </c>
      <c r="D429" s="3">
        <f t="shared" si="60"/>
        <v>0</v>
      </c>
      <c r="E429" s="3">
        <f t="shared" si="61"/>
        <v>0</v>
      </c>
      <c r="F429" s="3">
        <v>26</v>
      </c>
    </row>
    <row r="430" spans="1:6" ht="20.100000000000001" customHeight="1" x14ac:dyDescent="0.25">
      <c r="A430" s="3">
        <v>7</v>
      </c>
      <c r="B430" s="3">
        <v>0</v>
      </c>
      <c r="C430" s="3">
        <v>13</v>
      </c>
      <c r="D430" s="3">
        <f t="shared" si="60"/>
        <v>0</v>
      </c>
      <c r="E430" s="3">
        <f t="shared" si="61"/>
        <v>0</v>
      </c>
      <c r="F430" s="3">
        <v>26</v>
      </c>
    </row>
    <row r="431" spans="1:6" ht="20.100000000000001" customHeight="1" x14ac:dyDescent="0.25">
      <c r="A431" s="3">
        <v>8</v>
      </c>
      <c r="B431" s="3">
        <v>0</v>
      </c>
      <c r="C431" s="3">
        <v>11</v>
      </c>
      <c r="D431" s="3">
        <f t="shared" si="60"/>
        <v>2</v>
      </c>
      <c r="E431" s="3">
        <f t="shared" si="61"/>
        <v>2.9411764705882355</v>
      </c>
      <c r="F431" s="3">
        <v>28</v>
      </c>
    </row>
    <row r="432" spans="1:6" ht="20.100000000000001" customHeight="1" x14ac:dyDescent="0.25">
      <c r="A432" s="3">
        <v>9</v>
      </c>
      <c r="B432" s="3">
        <v>0</v>
      </c>
      <c r="C432" s="3">
        <v>13</v>
      </c>
      <c r="D432" s="3">
        <f t="shared" si="60"/>
        <v>0</v>
      </c>
      <c r="E432" s="3">
        <f t="shared" si="61"/>
        <v>0</v>
      </c>
      <c r="F432" s="3">
        <v>26</v>
      </c>
    </row>
    <row r="435" spans="1:6" ht="20.100000000000001" customHeight="1" x14ac:dyDescent="0.25">
      <c r="A435" s="2" t="s">
        <v>0</v>
      </c>
      <c r="B435" s="2" t="s">
        <v>49</v>
      </c>
      <c r="C435" s="2" t="s">
        <v>42</v>
      </c>
      <c r="D435" s="2" t="s">
        <v>3</v>
      </c>
      <c r="E435" s="2">
        <v>996</v>
      </c>
      <c r="F435" s="2">
        <f>'[1]Худшее для КЗН'!$B$32</f>
        <v>1572</v>
      </c>
    </row>
    <row r="436" spans="1:6" ht="20.100000000000001" customHeight="1" x14ac:dyDescent="0.25">
      <c r="A436" s="2" t="s">
        <v>4</v>
      </c>
      <c r="B436" s="2" t="s">
        <v>5</v>
      </c>
      <c r="C436" s="2" t="s">
        <v>6</v>
      </c>
      <c r="D436" s="2" t="s">
        <v>7</v>
      </c>
      <c r="E436" s="2" t="s">
        <v>8</v>
      </c>
      <c r="F436" s="2" t="s">
        <v>9</v>
      </c>
    </row>
    <row r="437" spans="1:6" ht="20.100000000000001" customHeight="1" x14ac:dyDescent="0.25">
      <c r="A437" s="4">
        <v>0</v>
      </c>
      <c r="B437" s="4">
        <v>0</v>
      </c>
      <c r="C437" s="4">
        <v>13</v>
      </c>
      <c r="D437" s="4">
        <f t="shared" ref="D437:D446" si="62">$F437-$E$435</f>
        <v>0</v>
      </c>
      <c r="E437" s="4">
        <f t="shared" ref="E437:E446" si="63">IF(AND($F$435=0,$E$435 = 0),0,100*($F437-$E$435)/($F$435-$E$435))</f>
        <v>0</v>
      </c>
      <c r="F437" s="4">
        <v>996</v>
      </c>
    </row>
    <row r="438" spans="1:6" ht="20.100000000000001" customHeight="1" x14ac:dyDescent="0.25">
      <c r="A438" s="3">
        <v>1</v>
      </c>
      <c r="B438" s="3">
        <v>0</v>
      </c>
      <c r="C438" s="3">
        <v>9</v>
      </c>
      <c r="D438" s="3">
        <f t="shared" si="62"/>
        <v>0</v>
      </c>
      <c r="E438" s="3">
        <f t="shared" si="63"/>
        <v>0</v>
      </c>
      <c r="F438" s="3">
        <v>996</v>
      </c>
    </row>
    <row r="439" spans="1:6" ht="20.100000000000001" customHeight="1" x14ac:dyDescent="0.25">
      <c r="A439" s="3">
        <v>2</v>
      </c>
      <c r="B439" s="3">
        <v>0</v>
      </c>
      <c r="C439" s="3">
        <v>11</v>
      </c>
      <c r="D439" s="3">
        <f t="shared" si="62"/>
        <v>0</v>
      </c>
      <c r="E439" s="3">
        <f t="shared" si="63"/>
        <v>0</v>
      </c>
      <c r="F439" s="3">
        <v>996</v>
      </c>
    </row>
    <row r="440" spans="1:6" ht="20.100000000000001" customHeight="1" x14ac:dyDescent="0.25">
      <c r="A440" s="3">
        <v>3</v>
      </c>
      <c r="B440" s="3">
        <v>0</v>
      </c>
      <c r="C440" s="3">
        <v>11</v>
      </c>
      <c r="D440" s="3">
        <f t="shared" si="62"/>
        <v>0</v>
      </c>
      <c r="E440" s="3">
        <f t="shared" si="63"/>
        <v>0</v>
      </c>
      <c r="F440" s="3">
        <v>996</v>
      </c>
    </row>
    <row r="441" spans="1:6" ht="20.100000000000001" customHeight="1" x14ac:dyDescent="0.25">
      <c r="A441" s="3">
        <v>4</v>
      </c>
      <c r="B441" s="3">
        <v>0</v>
      </c>
      <c r="C441" s="3">
        <v>11</v>
      </c>
      <c r="D441" s="3">
        <f t="shared" si="62"/>
        <v>0</v>
      </c>
      <c r="E441" s="3">
        <f t="shared" si="63"/>
        <v>0</v>
      </c>
      <c r="F441" s="3">
        <v>996</v>
      </c>
    </row>
    <row r="442" spans="1:6" ht="20.100000000000001" customHeight="1" x14ac:dyDescent="0.25">
      <c r="A442" s="3">
        <v>5</v>
      </c>
      <c r="B442" s="3">
        <v>0</v>
      </c>
      <c r="C442" s="3">
        <v>13</v>
      </c>
      <c r="D442" s="3">
        <f t="shared" si="62"/>
        <v>0</v>
      </c>
      <c r="E442" s="3">
        <f t="shared" si="63"/>
        <v>0</v>
      </c>
      <c r="F442" s="3">
        <v>996</v>
      </c>
    </row>
    <row r="443" spans="1:6" ht="20.100000000000001" customHeight="1" x14ac:dyDescent="0.25">
      <c r="A443" s="3">
        <v>6</v>
      </c>
      <c r="B443" s="3">
        <v>0</v>
      </c>
      <c r="C443" s="3">
        <v>9</v>
      </c>
      <c r="D443" s="3">
        <f t="shared" si="62"/>
        <v>0</v>
      </c>
      <c r="E443" s="3">
        <f t="shared" si="63"/>
        <v>0</v>
      </c>
      <c r="F443" s="3">
        <v>996</v>
      </c>
    </row>
    <row r="444" spans="1:6" ht="20.100000000000001" customHeight="1" x14ac:dyDescent="0.25">
      <c r="A444" s="3">
        <v>7</v>
      </c>
      <c r="B444" s="3">
        <v>0</v>
      </c>
      <c r="C444" s="3">
        <v>7</v>
      </c>
      <c r="D444" s="3">
        <f t="shared" si="62"/>
        <v>0</v>
      </c>
      <c r="E444" s="3">
        <f t="shared" si="63"/>
        <v>0</v>
      </c>
      <c r="F444" s="3">
        <v>996</v>
      </c>
    </row>
    <row r="445" spans="1:6" ht="20.100000000000001" customHeight="1" x14ac:dyDescent="0.25">
      <c r="A445" s="3">
        <v>8</v>
      </c>
      <c r="B445" s="3">
        <v>0</v>
      </c>
      <c r="C445" s="3">
        <v>9</v>
      </c>
      <c r="D445" s="3">
        <f t="shared" si="62"/>
        <v>0</v>
      </c>
      <c r="E445" s="3">
        <f t="shared" si="63"/>
        <v>0</v>
      </c>
      <c r="F445" s="3">
        <v>996</v>
      </c>
    </row>
    <row r="446" spans="1:6" ht="20.100000000000001" customHeight="1" x14ac:dyDescent="0.25">
      <c r="A446" s="3">
        <v>9</v>
      </c>
      <c r="B446" s="3">
        <v>0</v>
      </c>
      <c r="C446" s="3">
        <v>9</v>
      </c>
      <c r="D446" s="3">
        <f t="shared" si="62"/>
        <v>0</v>
      </c>
      <c r="E446" s="3">
        <f t="shared" si="63"/>
        <v>0</v>
      </c>
      <c r="F446" s="3">
        <v>996</v>
      </c>
    </row>
    <row r="449" spans="1:6" ht="20.100000000000001" customHeight="1" x14ac:dyDescent="0.25">
      <c r="A449" s="2" t="s">
        <v>0</v>
      </c>
      <c r="B449" s="2" t="s">
        <v>50</v>
      </c>
      <c r="C449" s="2" t="s">
        <v>42</v>
      </c>
      <c r="D449" s="2" t="s">
        <v>3</v>
      </c>
      <c r="E449" s="2">
        <v>14</v>
      </c>
      <c r="F449" s="2">
        <f>'[1]Худшее для КЗН'!$B$33</f>
        <v>88</v>
      </c>
    </row>
    <row r="450" spans="1:6" ht="20.100000000000001" customHeight="1" x14ac:dyDescent="0.25">
      <c r="A450" s="2" t="s">
        <v>4</v>
      </c>
      <c r="B450" s="2" t="s">
        <v>5</v>
      </c>
      <c r="C450" s="2" t="s">
        <v>6</v>
      </c>
      <c r="D450" s="2" t="s">
        <v>7</v>
      </c>
      <c r="E450" s="2" t="s">
        <v>8</v>
      </c>
      <c r="F450" s="2" t="s">
        <v>9</v>
      </c>
    </row>
    <row r="451" spans="1:6" ht="20.100000000000001" customHeight="1" x14ac:dyDescent="0.25">
      <c r="A451" s="4">
        <v>0</v>
      </c>
      <c r="B451" s="4">
        <v>0</v>
      </c>
      <c r="C451" s="4">
        <v>13</v>
      </c>
      <c r="D451" s="4">
        <f t="shared" ref="D451:D460" si="64">$F451-$E$449</f>
        <v>0</v>
      </c>
      <c r="E451" s="4">
        <f t="shared" ref="E451:E460" si="65">IF(AND($F$449=0,$E$449 = 0),0,100*($F451-$E$449)/($F$449-$E$449))</f>
        <v>0</v>
      </c>
      <c r="F451" s="4">
        <v>14</v>
      </c>
    </row>
    <row r="452" spans="1:6" ht="20.100000000000001" customHeight="1" x14ac:dyDescent="0.25">
      <c r="A452" s="3">
        <v>1</v>
      </c>
      <c r="B452" s="3">
        <v>0</v>
      </c>
      <c r="C452" s="3">
        <v>13</v>
      </c>
      <c r="D452" s="3">
        <f t="shared" si="64"/>
        <v>0</v>
      </c>
      <c r="E452" s="3">
        <f t="shared" si="65"/>
        <v>0</v>
      </c>
      <c r="F452" s="3">
        <v>14</v>
      </c>
    </row>
    <row r="453" spans="1:6" ht="20.100000000000001" customHeight="1" x14ac:dyDescent="0.25">
      <c r="A453" s="3">
        <v>2</v>
      </c>
      <c r="B453" s="3">
        <v>0</v>
      </c>
      <c r="C453" s="3">
        <v>9</v>
      </c>
      <c r="D453" s="3">
        <f t="shared" si="64"/>
        <v>0</v>
      </c>
      <c r="E453" s="3">
        <f t="shared" si="65"/>
        <v>0</v>
      </c>
      <c r="F453" s="3">
        <v>14</v>
      </c>
    </row>
    <row r="454" spans="1:6" ht="20.100000000000001" customHeight="1" x14ac:dyDescent="0.25">
      <c r="A454" s="3">
        <v>3</v>
      </c>
      <c r="B454" s="3">
        <v>0</v>
      </c>
      <c r="C454" s="3">
        <v>9</v>
      </c>
      <c r="D454" s="3">
        <f t="shared" si="64"/>
        <v>0</v>
      </c>
      <c r="E454" s="3">
        <f t="shared" si="65"/>
        <v>0</v>
      </c>
      <c r="F454" s="3">
        <v>14</v>
      </c>
    </row>
    <row r="455" spans="1:6" ht="20.100000000000001" customHeight="1" x14ac:dyDescent="0.25">
      <c r="A455" s="3">
        <v>4</v>
      </c>
      <c r="B455" s="3">
        <v>0</v>
      </c>
      <c r="C455" s="3">
        <v>11</v>
      </c>
      <c r="D455" s="3">
        <f t="shared" si="64"/>
        <v>0</v>
      </c>
      <c r="E455" s="3">
        <f t="shared" si="65"/>
        <v>0</v>
      </c>
      <c r="F455" s="3">
        <v>14</v>
      </c>
    </row>
    <row r="456" spans="1:6" ht="20.100000000000001" customHeight="1" x14ac:dyDescent="0.25">
      <c r="A456" s="3">
        <v>5</v>
      </c>
      <c r="B456" s="3">
        <v>0</v>
      </c>
      <c r="C456" s="3">
        <v>9</v>
      </c>
      <c r="D456" s="3">
        <f t="shared" si="64"/>
        <v>0</v>
      </c>
      <c r="E456" s="3">
        <f t="shared" si="65"/>
        <v>0</v>
      </c>
      <c r="F456" s="3">
        <v>14</v>
      </c>
    </row>
    <row r="457" spans="1:6" ht="20.100000000000001" customHeight="1" x14ac:dyDescent="0.25">
      <c r="A457" s="3">
        <v>6</v>
      </c>
      <c r="B457" s="3">
        <v>0</v>
      </c>
      <c r="C457" s="3">
        <v>9</v>
      </c>
      <c r="D457" s="3">
        <f t="shared" si="64"/>
        <v>0</v>
      </c>
      <c r="E457" s="3">
        <f t="shared" si="65"/>
        <v>0</v>
      </c>
      <c r="F457" s="3">
        <v>14</v>
      </c>
    </row>
    <row r="458" spans="1:6" ht="20.100000000000001" customHeight="1" x14ac:dyDescent="0.25">
      <c r="A458" s="3">
        <v>7</v>
      </c>
      <c r="B458" s="3">
        <v>0</v>
      </c>
      <c r="C458" s="3">
        <v>9</v>
      </c>
      <c r="D458" s="3">
        <f t="shared" si="64"/>
        <v>0</v>
      </c>
      <c r="E458" s="3">
        <f t="shared" si="65"/>
        <v>0</v>
      </c>
      <c r="F458" s="3">
        <v>14</v>
      </c>
    </row>
    <row r="459" spans="1:6" ht="20.100000000000001" customHeight="1" x14ac:dyDescent="0.25">
      <c r="A459" s="3">
        <v>8</v>
      </c>
      <c r="B459" s="3">
        <v>0</v>
      </c>
      <c r="C459" s="3">
        <v>9</v>
      </c>
      <c r="D459" s="3">
        <f t="shared" si="64"/>
        <v>0</v>
      </c>
      <c r="E459" s="3">
        <f t="shared" si="65"/>
        <v>0</v>
      </c>
      <c r="F459" s="3">
        <v>14</v>
      </c>
    </row>
    <row r="460" spans="1:6" ht="20.100000000000001" customHeight="1" x14ac:dyDescent="0.25">
      <c r="A460" s="3">
        <v>9</v>
      </c>
      <c r="B460" s="3">
        <v>0</v>
      </c>
      <c r="C460" s="3">
        <v>9</v>
      </c>
      <c r="D460" s="3">
        <f t="shared" si="64"/>
        <v>0</v>
      </c>
      <c r="E460" s="3">
        <f t="shared" si="65"/>
        <v>0</v>
      </c>
      <c r="F460" s="3">
        <v>14</v>
      </c>
    </row>
    <row r="463" spans="1:6" ht="20.100000000000001" customHeight="1" x14ac:dyDescent="0.25">
      <c r="A463" s="2" t="s">
        <v>0</v>
      </c>
      <c r="B463" s="2" t="s">
        <v>51</v>
      </c>
      <c r="C463" s="2" t="s">
        <v>42</v>
      </c>
      <c r="D463" s="2" t="s">
        <v>3</v>
      </c>
      <c r="E463" s="2">
        <v>8</v>
      </c>
      <c r="F463" s="2">
        <f>'[1]Худшее для КЗН'!$B$34</f>
        <v>46</v>
      </c>
    </row>
    <row r="464" spans="1:6" ht="20.100000000000001" customHeight="1" x14ac:dyDescent="0.25">
      <c r="A464" s="2" t="s">
        <v>4</v>
      </c>
      <c r="B464" s="2" t="s">
        <v>5</v>
      </c>
      <c r="C464" s="2" t="s">
        <v>6</v>
      </c>
      <c r="D464" s="2" t="s">
        <v>7</v>
      </c>
      <c r="E464" s="2" t="s">
        <v>8</v>
      </c>
      <c r="F464" s="2" t="s">
        <v>9</v>
      </c>
    </row>
    <row r="465" spans="1:6" ht="20.100000000000001" customHeight="1" x14ac:dyDescent="0.25">
      <c r="A465" s="3">
        <v>0</v>
      </c>
      <c r="B465" s="3">
        <v>0</v>
      </c>
      <c r="C465" s="3">
        <v>11</v>
      </c>
      <c r="D465" s="3">
        <f t="shared" ref="D465:D474" si="66">$F465-$E$463</f>
        <v>2</v>
      </c>
      <c r="E465" s="3">
        <f t="shared" ref="E465:E474" si="67">IF(AND($F$463=0,$E$463 = 0),0,100*($F465-$E$463)/($F$463-$E$463))</f>
        <v>5.2631578947368425</v>
      </c>
      <c r="F465" s="3">
        <v>10</v>
      </c>
    </row>
    <row r="466" spans="1:6" ht="20.100000000000001" customHeight="1" x14ac:dyDescent="0.25">
      <c r="A466" s="3">
        <v>1</v>
      </c>
      <c r="B466" s="3">
        <v>0</v>
      </c>
      <c r="C466" s="3">
        <v>7</v>
      </c>
      <c r="D466" s="3">
        <f t="shared" si="66"/>
        <v>4</v>
      </c>
      <c r="E466" s="3">
        <f t="shared" si="67"/>
        <v>10.526315789473685</v>
      </c>
      <c r="F466" s="3">
        <v>12</v>
      </c>
    </row>
    <row r="467" spans="1:6" ht="20.100000000000001" customHeight="1" x14ac:dyDescent="0.25">
      <c r="A467" s="3">
        <v>2</v>
      </c>
      <c r="B467" s="3">
        <v>0</v>
      </c>
      <c r="C467" s="3">
        <v>9</v>
      </c>
      <c r="D467" s="3">
        <f t="shared" si="66"/>
        <v>2</v>
      </c>
      <c r="E467" s="3">
        <f t="shared" si="67"/>
        <v>5.2631578947368425</v>
      </c>
      <c r="F467" s="3">
        <v>10</v>
      </c>
    </row>
    <row r="468" spans="1:6" ht="20.100000000000001" customHeight="1" x14ac:dyDescent="0.25">
      <c r="A468" s="3">
        <v>3</v>
      </c>
      <c r="B468" s="3">
        <v>0</v>
      </c>
      <c r="C468" s="3">
        <v>7</v>
      </c>
      <c r="D468" s="3">
        <f t="shared" si="66"/>
        <v>4</v>
      </c>
      <c r="E468" s="3">
        <f t="shared" si="67"/>
        <v>10.526315789473685</v>
      </c>
      <c r="F468" s="3">
        <v>12</v>
      </c>
    </row>
    <row r="469" spans="1:6" ht="20.100000000000001" customHeight="1" x14ac:dyDescent="0.25">
      <c r="A469" s="4">
        <v>4</v>
      </c>
      <c r="B469" s="4">
        <v>0</v>
      </c>
      <c r="C469" s="4">
        <v>15</v>
      </c>
      <c r="D469" s="4">
        <f t="shared" si="66"/>
        <v>0</v>
      </c>
      <c r="E469" s="4">
        <f t="shared" si="67"/>
        <v>0</v>
      </c>
      <c r="F469" s="4">
        <v>8</v>
      </c>
    </row>
    <row r="470" spans="1:6" ht="20.100000000000001" customHeight="1" x14ac:dyDescent="0.25">
      <c r="A470" s="3">
        <v>5</v>
      </c>
      <c r="B470" s="3">
        <v>0</v>
      </c>
      <c r="C470" s="3">
        <v>11</v>
      </c>
      <c r="D470" s="3">
        <f t="shared" si="66"/>
        <v>2</v>
      </c>
      <c r="E470" s="3">
        <f t="shared" si="67"/>
        <v>5.2631578947368425</v>
      </c>
      <c r="F470" s="3">
        <v>10</v>
      </c>
    </row>
    <row r="471" spans="1:6" ht="20.100000000000001" customHeight="1" x14ac:dyDescent="0.25">
      <c r="A471" s="3">
        <v>6</v>
      </c>
      <c r="B471" s="3">
        <v>0</v>
      </c>
      <c r="C471" s="3">
        <v>11</v>
      </c>
      <c r="D471" s="3">
        <f t="shared" si="66"/>
        <v>0</v>
      </c>
      <c r="E471" s="3">
        <f t="shared" si="67"/>
        <v>0</v>
      </c>
      <c r="F471" s="3">
        <v>8</v>
      </c>
    </row>
    <row r="472" spans="1:6" ht="20.100000000000001" customHeight="1" x14ac:dyDescent="0.25">
      <c r="A472" s="3">
        <v>7</v>
      </c>
      <c r="B472" s="3">
        <v>0</v>
      </c>
      <c r="C472" s="3">
        <v>9</v>
      </c>
      <c r="D472" s="3">
        <f t="shared" si="66"/>
        <v>2</v>
      </c>
      <c r="E472" s="3">
        <f t="shared" si="67"/>
        <v>5.2631578947368425</v>
      </c>
      <c r="F472" s="3">
        <v>10</v>
      </c>
    </row>
    <row r="473" spans="1:6" ht="20.100000000000001" customHeight="1" x14ac:dyDescent="0.25">
      <c r="A473" s="3">
        <v>8</v>
      </c>
      <c r="B473" s="3">
        <v>0</v>
      </c>
      <c r="C473" s="3">
        <v>11</v>
      </c>
      <c r="D473" s="3">
        <f t="shared" si="66"/>
        <v>0</v>
      </c>
      <c r="E473" s="3">
        <f t="shared" si="67"/>
        <v>0</v>
      </c>
      <c r="F473" s="3">
        <v>8</v>
      </c>
    </row>
    <row r="474" spans="1:6" ht="20.100000000000001" customHeight="1" x14ac:dyDescent="0.25">
      <c r="A474" s="3">
        <v>9</v>
      </c>
      <c r="B474" s="3">
        <v>0</v>
      </c>
      <c r="C474" s="3">
        <v>11</v>
      </c>
      <c r="D474" s="3">
        <f t="shared" si="66"/>
        <v>0</v>
      </c>
      <c r="E474" s="3">
        <f t="shared" si="67"/>
        <v>0</v>
      </c>
      <c r="F474" s="3">
        <v>8</v>
      </c>
    </row>
    <row r="477" spans="1:6" ht="20.100000000000001" customHeight="1" x14ac:dyDescent="0.25">
      <c r="A477" s="2" t="s">
        <v>0</v>
      </c>
      <c r="B477" s="2" t="s">
        <v>52</v>
      </c>
      <c r="C477" s="2" t="s">
        <v>53</v>
      </c>
      <c r="D477" s="2" t="s">
        <v>3</v>
      </c>
      <c r="E477" s="2">
        <v>130</v>
      </c>
      <c r="F477" s="2">
        <f>'[1]Худшее для КЗН'!$B$35</f>
        <v>628</v>
      </c>
    </row>
    <row r="478" spans="1:6" ht="20.100000000000001" customHeight="1" x14ac:dyDescent="0.25">
      <c r="A478" s="2" t="s">
        <v>4</v>
      </c>
      <c r="B478" s="2" t="s">
        <v>5</v>
      </c>
      <c r="C478" s="2" t="s">
        <v>6</v>
      </c>
      <c r="D478" s="2" t="s">
        <v>7</v>
      </c>
      <c r="E478" s="2" t="s">
        <v>8</v>
      </c>
      <c r="F478" s="2" t="s">
        <v>9</v>
      </c>
    </row>
    <row r="479" spans="1:6" ht="20.100000000000001" customHeight="1" x14ac:dyDescent="0.25">
      <c r="A479" s="3">
        <v>0</v>
      </c>
      <c r="B479" s="3">
        <v>10</v>
      </c>
      <c r="C479" s="3">
        <v>31</v>
      </c>
      <c r="D479" s="3">
        <f t="shared" ref="D479:D488" si="68">$F479-$E$477</f>
        <v>34</v>
      </c>
      <c r="E479" s="3">
        <f t="shared" ref="E479:E488" si="69">IF(AND($F$477=0,$E$477 = 0),0,100*($F479-$E$477)/($F$477-$E$477))</f>
        <v>6.8273092369477908</v>
      </c>
      <c r="F479" s="3">
        <v>164</v>
      </c>
    </row>
    <row r="480" spans="1:6" ht="20.100000000000001" customHeight="1" x14ac:dyDescent="0.25">
      <c r="A480" s="3">
        <v>1</v>
      </c>
      <c r="B480" s="3">
        <v>11</v>
      </c>
      <c r="C480" s="3">
        <v>33</v>
      </c>
      <c r="D480" s="3">
        <f t="shared" si="68"/>
        <v>38</v>
      </c>
      <c r="E480" s="3">
        <f t="shared" si="69"/>
        <v>7.6305220883534135</v>
      </c>
      <c r="F480" s="3">
        <v>168</v>
      </c>
    </row>
    <row r="481" spans="1:6" ht="20.100000000000001" customHeight="1" x14ac:dyDescent="0.25">
      <c r="A481" s="3">
        <v>2</v>
      </c>
      <c r="B481" s="3">
        <v>10</v>
      </c>
      <c r="C481" s="3">
        <v>33</v>
      </c>
      <c r="D481" s="3">
        <f t="shared" si="68"/>
        <v>26</v>
      </c>
      <c r="E481" s="3">
        <f t="shared" si="69"/>
        <v>5.2208835341365463</v>
      </c>
      <c r="F481" s="3">
        <v>156</v>
      </c>
    </row>
    <row r="482" spans="1:6" ht="20.100000000000001" customHeight="1" x14ac:dyDescent="0.25">
      <c r="A482" s="4">
        <v>3</v>
      </c>
      <c r="B482" s="4">
        <v>10</v>
      </c>
      <c r="C482" s="4">
        <v>33</v>
      </c>
      <c r="D482" s="4">
        <f t="shared" si="68"/>
        <v>14</v>
      </c>
      <c r="E482" s="4">
        <f t="shared" si="69"/>
        <v>2.8112449799196786</v>
      </c>
      <c r="F482" s="4">
        <v>144</v>
      </c>
    </row>
    <row r="483" spans="1:6" ht="20.100000000000001" customHeight="1" x14ac:dyDescent="0.25">
      <c r="A483" s="3">
        <v>4</v>
      </c>
      <c r="B483" s="3">
        <v>9</v>
      </c>
      <c r="C483" s="3">
        <v>27</v>
      </c>
      <c r="D483" s="3">
        <f t="shared" si="68"/>
        <v>36</v>
      </c>
      <c r="E483" s="3">
        <f t="shared" si="69"/>
        <v>7.2289156626506026</v>
      </c>
      <c r="F483" s="3">
        <v>166</v>
      </c>
    </row>
    <row r="484" spans="1:6" ht="20.100000000000001" customHeight="1" x14ac:dyDescent="0.25">
      <c r="A484" s="3">
        <v>5</v>
      </c>
      <c r="B484" s="3">
        <v>11</v>
      </c>
      <c r="C484" s="3">
        <v>35</v>
      </c>
      <c r="D484" s="3">
        <f t="shared" si="68"/>
        <v>28</v>
      </c>
      <c r="E484" s="3">
        <f t="shared" si="69"/>
        <v>5.6224899598393572</v>
      </c>
      <c r="F484" s="3">
        <v>158</v>
      </c>
    </row>
    <row r="485" spans="1:6" ht="20.100000000000001" customHeight="1" x14ac:dyDescent="0.25">
      <c r="A485" s="3">
        <v>6</v>
      </c>
      <c r="B485" s="3">
        <v>10</v>
      </c>
      <c r="C485" s="3">
        <v>33</v>
      </c>
      <c r="D485" s="3">
        <f t="shared" si="68"/>
        <v>32</v>
      </c>
      <c r="E485" s="3">
        <f t="shared" si="69"/>
        <v>6.4257028112449799</v>
      </c>
      <c r="F485" s="3">
        <v>162</v>
      </c>
    </row>
    <row r="486" spans="1:6" ht="20.100000000000001" customHeight="1" x14ac:dyDescent="0.25">
      <c r="A486" s="3">
        <v>7</v>
      </c>
      <c r="B486" s="3">
        <v>10</v>
      </c>
      <c r="C486" s="3">
        <v>35</v>
      </c>
      <c r="D486" s="3">
        <f t="shared" si="68"/>
        <v>26</v>
      </c>
      <c r="E486" s="3">
        <f t="shared" si="69"/>
        <v>5.2208835341365463</v>
      </c>
      <c r="F486" s="3">
        <v>156</v>
      </c>
    </row>
    <row r="487" spans="1:6" ht="20.100000000000001" customHeight="1" x14ac:dyDescent="0.25">
      <c r="A487" s="3">
        <v>8</v>
      </c>
      <c r="B487" s="3">
        <v>11</v>
      </c>
      <c r="C487" s="3">
        <v>33</v>
      </c>
      <c r="D487" s="3">
        <f t="shared" si="68"/>
        <v>28</v>
      </c>
      <c r="E487" s="3">
        <f t="shared" si="69"/>
        <v>5.6224899598393572</v>
      </c>
      <c r="F487" s="3">
        <v>158</v>
      </c>
    </row>
    <row r="488" spans="1:6" ht="20.100000000000001" customHeight="1" x14ac:dyDescent="0.25">
      <c r="A488" s="3">
        <v>9</v>
      </c>
      <c r="B488" s="3">
        <v>10</v>
      </c>
      <c r="C488" s="3">
        <v>33</v>
      </c>
      <c r="D488" s="3">
        <f t="shared" si="68"/>
        <v>40</v>
      </c>
      <c r="E488" s="3">
        <f t="shared" si="69"/>
        <v>8.0321285140562253</v>
      </c>
      <c r="F488" s="3">
        <v>170</v>
      </c>
    </row>
    <row r="491" spans="1:6" ht="20.100000000000001" customHeight="1" x14ac:dyDescent="0.25">
      <c r="A491" s="2" t="s">
        <v>0</v>
      </c>
      <c r="B491" s="2" t="s">
        <v>54</v>
      </c>
      <c r="C491" s="2" t="s">
        <v>53</v>
      </c>
      <c r="D491" s="2" t="s">
        <v>3</v>
      </c>
      <c r="E491" s="2">
        <v>168</v>
      </c>
      <c r="F491" s="2">
        <f>'[1]Худшее для КЗН'!$B$36</f>
        <v>644</v>
      </c>
    </row>
    <row r="492" spans="1:6" ht="20.100000000000001" customHeight="1" x14ac:dyDescent="0.25">
      <c r="A492" s="2" t="s">
        <v>4</v>
      </c>
      <c r="B492" s="2" t="s">
        <v>5</v>
      </c>
      <c r="C492" s="2" t="s">
        <v>6</v>
      </c>
      <c r="D492" s="2" t="s">
        <v>7</v>
      </c>
      <c r="E492" s="2" t="s">
        <v>8</v>
      </c>
      <c r="F492" s="2" t="s">
        <v>9</v>
      </c>
    </row>
    <row r="493" spans="1:6" ht="20.100000000000001" customHeight="1" x14ac:dyDescent="0.25">
      <c r="A493" s="3">
        <v>0</v>
      </c>
      <c r="B493" s="3">
        <v>14</v>
      </c>
      <c r="C493" s="3">
        <v>45</v>
      </c>
      <c r="D493" s="3">
        <f t="shared" ref="D493:D502" si="70">$F493-$E$491</f>
        <v>40</v>
      </c>
      <c r="E493" s="3">
        <f t="shared" ref="E493:E502" si="71">IF(AND($F$491=0,$E$491 = 0),0,100*($F493-$E$491)/($F$491-$E$491))</f>
        <v>8.4033613445378155</v>
      </c>
      <c r="F493" s="3">
        <v>208</v>
      </c>
    </row>
    <row r="494" spans="1:6" ht="20.100000000000001" customHeight="1" x14ac:dyDescent="0.25">
      <c r="A494" s="3">
        <v>1</v>
      </c>
      <c r="B494" s="3">
        <v>8</v>
      </c>
      <c r="C494" s="3">
        <v>25</v>
      </c>
      <c r="D494" s="3">
        <f t="shared" si="70"/>
        <v>52</v>
      </c>
      <c r="E494" s="3">
        <f t="shared" si="71"/>
        <v>10.92436974789916</v>
      </c>
      <c r="F494" s="3">
        <v>220</v>
      </c>
    </row>
    <row r="495" spans="1:6" ht="20.100000000000001" customHeight="1" x14ac:dyDescent="0.25">
      <c r="A495" s="3">
        <v>2</v>
      </c>
      <c r="B495" s="3">
        <v>9</v>
      </c>
      <c r="C495" s="3">
        <v>29</v>
      </c>
      <c r="D495" s="3">
        <f t="shared" si="70"/>
        <v>44</v>
      </c>
      <c r="E495" s="3">
        <f t="shared" si="71"/>
        <v>9.2436974789915958</v>
      </c>
      <c r="F495" s="3">
        <v>212</v>
      </c>
    </row>
    <row r="496" spans="1:6" ht="20.100000000000001" customHeight="1" x14ac:dyDescent="0.25">
      <c r="A496" s="3">
        <v>3</v>
      </c>
      <c r="B496" s="3">
        <v>6</v>
      </c>
      <c r="C496" s="3">
        <v>21</v>
      </c>
      <c r="D496" s="3">
        <f t="shared" si="70"/>
        <v>104</v>
      </c>
      <c r="E496" s="3">
        <f t="shared" si="71"/>
        <v>21.84873949579832</v>
      </c>
      <c r="F496" s="3">
        <v>272</v>
      </c>
    </row>
    <row r="497" spans="1:6" ht="20.100000000000001" customHeight="1" x14ac:dyDescent="0.25">
      <c r="A497" s="3">
        <v>4</v>
      </c>
      <c r="B497" s="3">
        <v>11</v>
      </c>
      <c r="C497" s="3">
        <v>35</v>
      </c>
      <c r="D497" s="3">
        <f t="shared" si="70"/>
        <v>24</v>
      </c>
      <c r="E497" s="3">
        <f t="shared" si="71"/>
        <v>5.0420168067226889</v>
      </c>
      <c r="F497" s="3">
        <v>192</v>
      </c>
    </row>
    <row r="498" spans="1:6" ht="20.100000000000001" customHeight="1" x14ac:dyDescent="0.25">
      <c r="A498" s="4">
        <v>5</v>
      </c>
      <c r="B498" s="4">
        <v>11</v>
      </c>
      <c r="C498" s="4">
        <v>35</v>
      </c>
      <c r="D498" s="4">
        <f t="shared" si="70"/>
        <v>0</v>
      </c>
      <c r="E498" s="4">
        <f t="shared" si="71"/>
        <v>0</v>
      </c>
      <c r="F498" s="4">
        <v>168</v>
      </c>
    </row>
    <row r="499" spans="1:6" ht="20.100000000000001" customHeight="1" x14ac:dyDescent="0.25">
      <c r="A499" s="3">
        <v>6</v>
      </c>
      <c r="B499" s="3">
        <v>10</v>
      </c>
      <c r="C499" s="3">
        <v>33</v>
      </c>
      <c r="D499" s="3">
        <f t="shared" si="70"/>
        <v>32</v>
      </c>
      <c r="E499" s="3">
        <f t="shared" si="71"/>
        <v>6.7226890756302522</v>
      </c>
      <c r="F499" s="3">
        <v>200</v>
      </c>
    </row>
    <row r="500" spans="1:6" ht="20.100000000000001" customHeight="1" x14ac:dyDescent="0.25">
      <c r="A500" s="3">
        <v>7</v>
      </c>
      <c r="B500" s="3">
        <v>11</v>
      </c>
      <c r="C500" s="3">
        <v>37</v>
      </c>
      <c r="D500" s="3">
        <f t="shared" si="70"/>
        <v>48</v>
      </c>
      <c r="E500" s="3">
        <f t="shared" si="71"/>
        <v>10.084033613445378</v>
      </c>
      <c r="F500" s="3">
        <v>216</v>
      </c>
    </row>
    <row r="501" spans="1:6" ht="20.100000000000001" customHeight="1" x14ac:dyDescent="0.25">
      <c r="A501" s="3">
        <v>8</v>
      </c>
      <c r="B501" s="3">
        <v>13</v>
      </c>
      <c r="C501" s="3">
        <v>39</v>
      </c>
      <c r="D501" s="3">
        <f t="shared" si="70"/>
        <v>24</v>
      </c>
      <c r="E501" s="3">
        <f t="shared" si="71"/>
        <v>5.0420168067226889</v>
      </c>
      <c r="F501" s="3">
        <v>192</v>
      </c>
    </row>
    <row r="502" spans="1:6" ht="20.100000000000001" customHeight="1" x14ac:dyDescent="0.25">
      <c r="A502" s="3">
        <v>9</v>
      </c>
      <c r="B502" s="3">
        <v>8</v>
      </c>
      <c r="C502" s="3">
        <v>27</v>
      </c>
      <c r="D502" s="3">
        <f t="shared" si="70"/>
        <v>60</v>
      </c>
      <c r="E502" s="3">
        <f t="shared" si="71"/>
        <v>12.605042016806722</v>
      </c>
      <c r="F502" s="3">
        <v>228</v>
      </c>
    </row>
    <row r="505" spans="1:6" ht="20.100000000000001" customHeight="1" x14ac:dyDescent="0.25">
      <c r="A505" s="2" t="s">
        <v>0</v>
      </c>
      <c r="B505" s="2" t="s">
        <v>55</v>
      </c>
      <c r="C505" s="2" t="s">
        <v>53</v>
      </c>
      <c r="D505" s="2" t="s">
        <v>3</v>
      </c>
      <c r="E505" s="2">
        <v>642</v>
      </c>
      <c r="F505" s="2">
        <f>'[1]Худшее для КЗН'!$B$37</f>
        <v>1028</v>
      </c>
    </row>
    <row r="506" spans="1:6" ht="20.100000000000001" customHeight="1" x14ac:dyDescent="0.25">
      <c r="A506" s="2" t="s">
        <v>4</v>
      </c>
      <c r="B506" s="2" t="s">
        <v>5</v>
      </c>
      <c r="C506" s="2" t="s">
        <v>6</v>
      </c>
      <c r="D506" s="2" t="s">
        <v>7</v>
      </c>
      <c r="E506" s="2" t="s">
        <v>8</v>
      </c>
      <c r="F506" s="2" t="s">
        <v>9</v>
      </c>
    </row>
    <row r="507" spans="1:6" ht="20.100000000000001" customHeight="1" x14ac:dyDescent="0.25">
      <c r="A507" s="4">
        <v>0</v>
      </c>
      <c r="B507" s="4">
        <v>8</v>
      </c>
      <c r="C507" s="4">
        <v>23</v>
      </c>
      <c r="D507" s="4">
        <f t="shared" ref="D507:D516" si="72">$F507-$E$505</f>
        <v>0</v>
      </c>
      <c r="E507" s="4">
        <f t="shared" ref="E507:E516" si="73">IF(AND($F$505=0,$E$505 = 0),0,100*($F507-$E$505)/($F$505-$E$505))</f>
        <v>0</v>
      </c>
      <c r="F507" s="4">
        <v>642</v>
      </c>
    </row>
    <row r="508" spans="1:6" ht="20.100000000000001" customHeight="1" x14ac:dyDescent="0.25">
      <c r="A508" s="3">
        <v>1</v>
      </c>
      <c r="B508" s="3">
        <v>8</v>
      </c>
      <c r="C508" s="3">
        <v>27</v>
      </c>
      <c r="D508" s="3">
        <f t="shared" si="72"/>
        <v>0</v>
      </c>
      <c r="E508" s="3">
        <f t="shared" si="73"/>
        <v>0</v>
      </c>
      <c r="F508" s="3">
        <v>642</v>
      </c>
    </row>
    <row r="509" spans="1:6" ht="20.100000000000001" customHeight="1" x14ac:dyDescent="0.25">
      <c r="A509" s="3">
        <v>2</v>
      </c>
      <c r="B509" s="3">
        <v>8</v>
      </c>
      <c r="C509" s="3">
        <v>27</v>
      </c>
      <c r="D509" s="3">
        <f t="shared" si="72"/>
        <v>0</v>
      </c>
      <c r="E509" s="3">
        <f t="shared" si="73"/>
        <v>0</v>
      </c>
      <c r="F509" s="3">
        <v>642</v>
      </c>
    </row>
    <row r="510" spans="1:6" ht="20.100000000000001" customHeight="1" x14ac:dyDescent="0.25">
      <c r="A510" s="3">
        <v>3</v>
      </c>
      <c r="B510" s="3">
        <v>6</v>
      </c>
      <c r="C510" s="3">
        <v>17</v>
      </c>
      <c r="D510" s="3">
        <f t="shared" si="72"/>
        <v>4</v>
      </c>
      <c r="E510" s="3">
        <f t="shared" si="73"/>
        <v>1.0362694300518134</v>
      </c>
      <c r="F510" s="3">
        <v>646</v>
      </c>
    </row>
    <row r="511" spans="1:6" ht="20.100000000000001" customHeight="1" x14ac:dyDescent="0.25">
      <c r="A511" s="3">
        <v>4</v>
      </c>
      <c r="B511" s="3">
        <v>8</v>
      </c>
      <c r="C511" s="3">
        <v>27</v>
      </c>
      <c r="D511" s="3">
        <f t="shared" si="72"/>
        <v>0</v>
      </c>
      <c r="E511" s="3">
        <f t="shared" si="73"/>
        <v>0</v>
      </c>
      <c r="F511" s="3">
        <v>642</v>
      </c>
    </row>
    <row r="512" spans="1:6" ht="20.100000000000001" customHeight="1" x14ac:dyDescent="0.25">
      <c r="A512" s="3">
        <v>5</v>
      </c>
      <c r="B512" s="3">
        <v>6</v>
      </c>
      <c r="C512" s="3">
        <v>21</v>
      </c>
      <c r="D512" s="3">
        <f t="shared" si="72"/>
        <v>4</v>
      </c>
      <c r="E512" s="3">
        <f t="shared" si="73"/>
        <v>1.0362694300518134</v>
      </c>
      <c r="F512" s="3">
        <v>646</v>
      </c>
    </row>
    <row r="513" spans="1:6" ht="20.100000000000001" customHeight="1" x14ac:dyDescent="0.25">
      <c r="A513" s="3">
        <v>6</v>
      </c>
      <c r="B513" s="3">
        <v>11</v>
      </c>
      <c r="C513" s="3">
        <v>25</v>
      </c>
      <c r="D513" s="3">
        <f t="shared" si="72"/>
        <v>0</v>
      </c>
      <c r="E513" s="3">
        <f t="shared" si="73"/>
        <v>0</v>
      </c>
      <c r="F513" s="3">
        <v>642</v>
      </c>
    </row>
    <row r="514" spans="1:6" ht="20.100000000000001" customHeight="1" x14ac:dyDescent="0.25">
      <c r="A514" s="3">
        <v>7</v>
      </c>
      <c r="B514" s="3">
        <v>9</v>
      </c>
      <c r="C514" s="3">
        <v>27</v>
      </c>
      <c r="D514" s="3">
        <f t="shared" si="72"/>
        <v>0</v>
      </c>
      <c r="E514" s="3">
        <f t="shared" si="73"/>
        <v>0</v>
      </c>
      <c r="F514" s="3">
        <v>642</v>
      </c>
    </row>
    <row r="515" spans="1:6" ht="20.100000000000001" customHeight="1" x14ac:dyDescent="0.25">
      <c r="A515" s="3">
        <v>8</v>
      </c>
      <c r="B515" s="3">
        <v>7</v>
      </c>
      <c r="C515" s="3">
        <v>21</v>
      </c>
      <c r="D515" s="3">
        <f t="shared" si="72"/>
        <v>0</v>
      </c>
      <c r="E515" s="3">
        <f t="shared" si="73"/>
        <v>0</v>
      </c>
      <c r="F515" s="3">
        <v>642</v>
      </c>
    </row>
    <row r="516" spans="1:6" ht="20.100000000000001" customHeight="1" x14ac:dyDescent="0.25">
      <c r="A516" s="3">
        <v>9</v>
      </c>
      <c r="B516" s="3">
        <v>6</v>
      </c>
      <c r="C516" s="3">
        <v>21</v>
      </c>
      <c r="D516" s="3">
        <f t="shared" si="72"/>
        <v>0</v>
      </c>
      <c r="E516" s="3">
        <f t="shared" si="73"/>
        <v>0</v>
      </c>
      <c r="F516" s="3">
        <v>642</v>
      </c>
    </row>
    <row r="519" spans="1:6" ht="20.100000000000001" customHeight="1" x14ac:dyDescent="0.25">
      <c r="A519" s="2" t="s">
        <v>0</v>
      </c>
      <c r="B519" s="2" t="s">
        <v>56</v>
      </c>
      <c r="C519" s="2" t="s">
        <v>53</v>
      </c>
      <c r="D519" s="2" t="s">
        <v>3</v>
      </c>
      <c r="E519" s="2">
        <v>200</v>
      </c>
      <c r="F519" s="2">
        <f>'[1]Худшее для КЗН'!$B$38</f>
        <v>432</v>
      </c>
    </row>
    <row r="520" spans="1:6" ht="20.100000000000001" customHeight="1" x14ac:dyDescent="0.25">
      <c r="A520" s="2" t="s">
        <v>4</v>
      </c>
      <c r="B520" s="2" t="s">
        <v>5</v>
      </c>
      <c r="C520" s="2" t="s">
        <v>6</v>
      </c>
      <c r="D520" s="2" t="s">
        <v>7</v>
      </c>
      <c r="E520" s="2" t="s">
        <v>8</v>
      </c>
      <c r="F520" s="2" t="s">
        <v>9</v>
      </c>
    </row>
    <row r="521" spans="1:6" ht="20.100000000000001" customHeight="1" x14ac:dyDescent="0.25">
      <c r="A521" s="3">
        <v>0</v>
      </c>
      <c r="B521" s="3">
        <v>6</v>
      </c>
      <c r="C521" s="3">
        <v>21</v>
      </c>
      <c r="D521" s="3">
        <f t="shared" ref="D521:D530" si="74">$F521-$E$519</f>
        <v>22</v>
      </c>
      <c r="E521" s="3">
        <f t="shared" ref="E521:E530" si="75">IF(AND($F$519=0,$E$519 = 0),0,100*($F521-$E$519)/($F$519-$E$519))</f>
        <v>9.4827586206896548</v>
      </c>
      <c r="F521" s="3">
        <v>222</v>
      </c>
    </row>
    <row r="522" spans="1:6" ht="20.100000000000001" customHeight="1" x14ac:dyDescent="0.25">
      <c r="A522" s="3">
        <v>1</v>
      </c>
      <c r="B522" s="3">
        <v>7</v>
      </c>
      <c r="C522" s="3">
        <v>21</v>
      </c>
      <c r="D522" s="3">
        <f t="shared" si="74"/>
        <v>24</v>
      </c>
      <c r="E522" s="3">
        <f t="shared" si="75"/>
        <v>10.344827586206897</v>
      </c>
      <c r="F522" s="3">
        <v>224</v>
      </c>
    </row>
    <row r="523" spans="1:6" ht="20.100000000000001" customHeight="1" x14ac:dyDescent="0.25">
      <c r="A523" s="3">
        <v>2</v>
      </c>
      <c r="B523" s="3">
        <v>6</v>
      </c>
      <c r="C523" s="3">
        <v>21</v>
      </c>
      <c r="D523" s="3">
        <f t="shared" si="74"/>
        <v>18</v>
      </c>
      <c r="E523" s="3">
        <f t="shared" si="75"/>
        <v>7.7586206896551726</v>
      </c>
      <c r="F523" s="3">
        <v>218</v>
      </c>
    </row>
    <row r="524" spans="1:6" ht="20.100000000000001" customHeight="1" x14ac:dyDescent="0.25">
      <c r="A524" s="3">
        <v>3</v>
      </c>
      <c r="B524" s="3">
        <v>7</v>
      </c>
      <c r="C524" s="3">
        <v>21</v>
      </c>
      <c r="D524" s="3">
        <f t="shared" si="74"/>
        <v>22</v>
      </c>
      <c r="E524" s="3">
        <f t="shared" si="75"/>
        <v>9.4827586206896548</v>
      </c>
      <c r="F524" s="3">
        <v>222</v>
      </c>
    </row>
    <row r="525" spans="1:6" ht="20.100000000000001" customHeight="1" x14ac:dyDescent="0.25">
      <c r="A525" s="4">
        <v>4</v>
      </c>
      <c r="B525" s="4">
        <v>9</v>
      </c>
      <c r="C525" s="4">
        <v>29</v>
      </c>
      <c r="D525" s="4">
        <f t="shared" si="74"/>
        <v>0</v>
      </c>
      <c r="E525" s="4">
        <f t="shared" si="75"/>
        <v>0</v>
      </c>
      <c r="F525" s="4">
        <v>200</v>
      </c>
    </row>
    <row r="526" spans="1:6" ht="20.100000000000001" customHeight="1" x14ac:dyDescent="0.25">
      <c r="A526" s="3">
        <v>5</v>
      </c>
      <c r="B526" s="3">
        <v>7</v>
      </c>
      <c r="C526" s="3">
        <v>23</v>
      </c>
      <c r="D526" s="3">
        <f t="shared" si="74"/>
        <v>12</v>
      </c>
      <c r="E526" s="3">
        <f t="shared" si="75"/>
        <v>5.1724137931034484</v>
      </c>
      <c r="F526" s="3">
        <v>212</v>
      </c>
    </row>
    <row r="527" spans="1:6" ht="20.100000000000001" customHeight="1" x14ac:dyDescent="0.25">
      <c r="A527" s="3">
        <v>6</v>
      </c>
      <c r="B527" s="3">
        <v>9</v>
      </c>
      <c r="C527" s="3">
        <v>29</v>
      </c>
      <c r="D527" s="3">
        <f t="shared" si="74"/>
        <v>8</v>
      </c>
      <c r="E527" s="3">
        <f t="shared" si="75"/>
        <v>3.4482758620689653</v>
      </c>
      <c r="F527" s="3">
        <v>208</v>
      </c>
    </row>
    <row r="528" spans="1:6" ht="20.100000000000001" customHeight="1" x14ac:dyDescent="0.25">
      <c r="A528" s="3">
        <v>7</v>
      </c>
      <c r="B528" s="3">
        <v>8</v>
      </c>
      <c r="C528" s="3">
        <v>25</v>
      </c>
      <c r="D528" s="3">
        <f t="shared" si="74"/>
        <v>8</v>
      </c>
      <c r="E528" s="3">
        <f t="shared" si="75"/>
        <v>3.4482758620689653</v>
      </c>
      <c r="F528" s="3">
        <v>208</v>
      </c>
    </row>
    <row r="529" spans="1:6" ht="20.100000000000001" customHeight="1" x14ac:dyDescent="0.25">
      <c r="A529" s="3">
        <v>8</v>
      </c>
      <c r="B529" s="3">
        <v>7</v>
      </c>
      <c r="C529" s="3">
        <v>23</v>
      </c>
      <c r="D529" s="3">
        <f t="shared" si="74"/>
        <v>4</v>
      </c>
      <c r="E529" s="3">
        <f t="shared" si="75"/>
        <v>1.7241379310344827</v>
      </c>
      <c r="F529" s="3">
        <v>204</v>
      </c>
    </row>
    <row r="530" spans="1:6" ht="20.100000000000001" customHeight="1" x14ac:dyDescent="0.25">
      <c r="A530" s="3">
        <v>9</v>
      </c>
      <c r="B530" s="3">
        <v>7</v>
      </c>
      <c r="C530" s="3">
        <v>23</v>
      </c>
      <c r="D530" s="3">
        <f t="shared" si="74"/>
        <v>18</v>
      </c>
      <c r="E530" s="3">
        <f t="shared" si="75"/>
        <v>7.7586206896551726</v>
      </c>
      <c r="F530" s="3">
        <v>218</v>
      </c>
    </row>
    <row r="533" spans="1:6" ht="20.100000000000001" customHeight="1" x14ac:dyDescent="0.25">
      <c r="A533" s="2" t="s">
        <v>0</v>
      </c>
      <c r="B533" s="2" t="s">
        <v>57</v>
      </c>
      <c r="C533" s="2" t="s">
        <v>53</v>
      </c>
      <c r="D533" s="2" t="s">
        <v>3</v>
      </c>
      <c r="E533" s="2">
        <v>2</v>
      </c>
      <c r="F533" s="2">
        <f>'[1]Худшее для КЗН'!$B$39</f>
        <v>118</v>
      </c>
    </row>
    <row r="534" spans="1:6" ht="20.100000000000001" customHeight="1" x14ac:dyDescent="0.25">
      <c r="A534" s="2" t="s">
        <v>4</v>
      </c>
      <c r="B534" s="2" t="s">
        <v>5</v>
      </c>
      <c r="C534" s="2" t="s">
        <v>6</v>
      </c>
      <c r="D534" s="2" t="s">
        <v>7</v>
      </c>
      <c r="E534" s="2" t="s">
        <v>8</v>
      </c>
      <c r="F534" s="2" t="s">
        <v>9</v>
      </c>
    </row>
    <row r="535" spans="1:6" ht="20.100000000000001" customHeight="1" x14ac:dyDescent="0.25">
      <c r="A535" s="4">
        <v>0</v>
      </c>
      <c r="B535" s="4">
        <v>2</v>
      </c>
      <c r="C535" s="4">
        <v>9</v>
      </c>
      <c r="D535" s="4">
        <f t="shared" ref="D535:D544" si="76">$F535-$E$533</f>
        <v>0</v>
      </c>
      <c r="E535" s="4">
        <f t="shared" ref="E535:E544" si="77">IF(AND($F$533=0,$E$533 = 0),0,100*($F535-$E$533)/($F$533-$E$533))</f>
        <v>0</v>
      </c>
      <c r="F535" s="4">
        <v>2</v>
      </c>
    </row>
    <row r="536" spans="1:6" ht="20.100000000000001" customHeight="1" x14ac:dyDescent="0.25">
      <c r="A536" s="3">
        <v>1</v>
      </c>
      <c r="B536" s="3">
        <v>3</v>
      </c>
      <c r="C536" s="3">
        <v>11</v>
      </c>
      <c r="D536" s="3">
        <f t="shared" si="76"/>
        <v>0</v>
      </c>
      <c r="E536" s="3">
        <f t="shared" si="77"/>
        <v>0</v>
      </c>
      <c r="F536" s="3">
        <v>2</v>
      </c>
    </row>
    <row r="537" spans="1:6" ht="20.100000000000001" customHeight="1" x14ac:dyDescent="0.25">
      <c r="A537" s="3">
        <v>2</v>
      </c>
      <c r="B537" s="3">
        <v>2</v>
      </c>
      <c r="C537" s="3">
        <v>9</v>
      </c>
      <c r="D537" s="3">
        <f t="shared" si="76"/>
        <v>0</v>
      </c>
      <c r="E537" s="3">
        <f t="shared" si="77"/>
        <v>0</v>
      </c>
      <c r="F537" s="3">
        <v>2</v>
      </c>
    </row>
    <row r="538" spans="1:6" ht="20.100000000000001" customHeight="1" x14ac:dyDescent="0.25">
      <c r="A538" s="3">
        <v>3</v>
      </c>
      <c r="B538" s="3">
        <v>2</v>
      </c>
      <c r="C538" s="3">
        <v>9</v>
      </c>
      <c r="D538" s="3">
        <f t="shared" si="76"/>
        <v>0</v>
      </c>
      <c r="E538" s="3">
        <f t="shared" si="77"/>
        <v>0</v>
      </c>
      <c r="F538" s="3">
        <v>2</v>
      </c>
    </row>
    <row r="539" spans="1:6" ht="20.100000000000001" customHeight="1" x14ac:dyDescent="0.25">
      <c r="A539" s="3">
        <v>4</v>
      </c>
      <c r="B539" s="3">
        <v>3</v>
      </c>
      <c r="C539" s="3">
        <v>11</v>
      </c>
      <c r="D539" s="3">
        <f t="shared" si="76"/>
        <v>0</v>
      </c>
      <c r="E539" s="3">
        <f t="shared" si="77"/>
        <v>0</v>
      </c>
      <c r="F539" s="3">
        <v>2</v>
      </c>
    </row>
    <row r="540" spans="1:6" ht="20.100000000000001" customHeight="1" x14ac:dyDescent="0.25">
      <c r="A540" s="3">
        <v>5</v>
      </c>
      <c r="B540" s="3">
        <v>4</v>
      </c>
      <c r="C540" s="3">
        <v>13</v>
      </c>
      <c r="D540" s="3">
        <f t="shared" si="76"/>
        <v>0</v>
      </c>
      <c r="E540" s="3">
        <f t="shared" si="77"/>
        <v>0</v>
      </c>
      <c r="F540" s="3">
        <v>2</v>
      </c>
    </row>
    <row r="541" spans="1:6" ht="20.100000000000001" customHeight="1" x14ac:dyDescent="0.25">
      <c r="A541" s="3">
        <v>6</v>
      </c>
      <c r="B541" s="3">
        <v>3</v>
      </c>
      <c r="C541" s="3">
        <v>11</v>
      </c>
      <c r="D541" s="3">
        <f t="shared" si="76"/>
        <v>0</v>
      </c>
      <c r="E541" s="3">
        <f t="shared" si="77"/>
        <v>0</v>
      </c>
      <c r="F541" s="3">
        <v>2</v>
      </c>
    </row>
    <row r="542" spans="1:6" ht="20.100000000000001" customHeight="1" x14ac:dyDescent="0.25">
      <c r="A542" s="3">
        <v>7</v>
      </c>
      <c r="B542" s="3">
        <v>2</v>
      </c>
      <c r="C542" s="3">
        <v>7</v>
      </c>
      <c r="D542" s="3">
        <f t="shared" si="76"/>
        <v>0</v>
      </c>
      <c r="E542" s="3">
        <f t="shared" si="77"/>
        <v>0</v>
      </c>
      <c r="F542" s="3">
        <v>2</v>
      </c>
    </row>
    <row r="543" spans="1:6" ht="20.100000000000001" customHeight="1" x14ac:dyDescent="0.25">
      <c r="A543" s="3">
        <v>8</v>
      </c>
      <c r="B543" s="3">
        <v>3</v>
      </c>
      <c r="C543" s="3">
        <v>11</v>
      </c>
      <c r="D543" s="3">
        <f t="shared" si="76"/>
        <v>0</v>
      </c>
      <c r="E543" s="3">
        <f t="shared" si="77"/>
        <v>0</v>
      </c>
      <c r="F543" s="3">
        <v>2</v>
      </c>
    </row>
    <row r="544" spans="1:6" ht="20.100000000000001" customHeight="1" x14ac:dyDescent="0.25">
      <c r="A544" s="3">
        <v>9</v>
      </c>
      <c r="B544" s="3">
        <v>3</v>
      </c>
      <c r="C544" s="3">
        <v>11</v>
      </c>
      <c r="D544" s="3">
        <f t="shared" si="76"/>
        <v>0</v>
      </c>
      <c r="E544" s="3">
        <f t="shared" si="77"/>
        <v>0</v>
      </c>
      <c r="F544" s="3">
        <v>2</v>
      </c>
    </row>
    <row r="547" spans="1:6" ht="20.100000000000001" customHeight="1" x14ac:dyDescent="0.25">
      <c r="A547" s="2" t="s">
        <v>0</v>
      </c>
      <c r="B547" s="2" t="s">
        <v>58</v>
      </c>
      <c r="C547" s="2" t="s">
        <v>53</v>
      </c>
      <c r="D547" s="2" t="s">
        <v>3</v>
      </c>
      <c r="E547" s="2">
        <v>6</v>
      </c>
      <c r="F547" s="2">
        <f>'[1]Худшее для КЗН'!$B$40</f>
        <v>80</v>
      </c>
    </row>
    <row r="548" spans="1:6" ht="20.100000000000001" customHeight="1" x14ac:dyDescent="0.25">
      <c r="A548" s="2" t="s">
        <v>4</v>
      </c>
      <c r="B548" s="2" t="s">
        <v>5</v>
      </c>
      <c r="C548" s="2" t="s">
        <v>6</v>
      </c>
      <c r="D548" s="2" t="s">
        <v>7</v>
      </c>
      <c r="E548" s="2" t="s">
        <v>8</v>
      </c>
      <c r="F548" s="2" t="s">
        <v>9</v>
      </c>
    </row>
    <row r="549" spans="1:6" ht="20.100000000000001" customHeight="1" x14ac:dyDescent="0.25">
      <c r="A549" s="4">
        <v>0</v>
      </c>
      <c r="B549" s="4">
        <v>2</v>
      </c>
      <c r="C549" s="4">
        <v>7</v>
      </c>
      <c r="D549" s="4">
        <f t="shared" ref="D549:D558" si="78">$F549-$E$547</f>
        <v>0</v>
      </c>
      <c r="E549" s="4">
        <f t="shared" ref="E549:E558" si="79">IF(AND($F$547=0,$E$547 = 0),0,100*($F549-$E$547)/($F$547-$E$547))</f>
        <v>0</v>
      </c>
      <c r="F549" s="4">
        <v>6</v>
      </c>
    </row>
    <row r="550" spans="1:6" ht="20.100000000000001" customHeight="1" x14ac:dyDescent="0.25">
      <c r="A550" s="3">
        <v>1</v>
      </c>
      <c r="B550" s="3">
        <v>3</v>
      </c>
      <c r="C550" s="3">
        <v>11</v>
      </c>
      <c r="D550" s="3">
        <f t="shared" si="78"/>
        <v>0</v>
      </c>
      <c r="E550" s="3">
        <f t="shared" si="79"/>
        <v>0</v>
      </c>
      <c r="F550" s="3">
        <v>6</v>
      </c>
    </row>
    <row r="551" spans="1:6" ht="20.100000000000001" customHeight="1" x14ac:dyDescent="0.25">
      <c r="A551" s="3">
        <v>2</v>
      </c>
      <c r="B551" s="3">
        <v>3</v>
      </c>
      <c r="C551" s="3">
        <v>11</v>
      </c>
      <c r="D551" s="3">
        <f t="shared" si="78"/>
        <v>0</v>
      </c>
      <c r="E551" s="3">
        <f t="shared" si="79"/>
        <v>0</v>
      </c>
      <c r="F551" s="3">
        <v>6</v>
      </c>
    </row>
    <row r="552" spans="1:6" ht="20.100000000000001" customHeight="1" x14ac:dyDescent="0.25">
      <c r="A552" s="3">
        <v>3</v>
      </c>
      <c r="B552" s="3">
        <v>2</v>
      </c>
      <c r="C552" s="3">
        <v>9</v>
      </c>
      <c r="D552" s="3">
        <f t="shared" si="78"/>
        <v>0</v>
      </c>
      <c r="E552" s="3">
        <f t="shared" si="79"/>
        <v>0</v>
      </c>
      <c r="F552" s="3">
        <v>6</v>
      </c>
    </row>
    <row r="553" spans="1:6" ht="20.100000000000001" customHeight="1" x14ac:dyDescent="0.25">
      <c r="A553" s="3">
        <v>4</v>
      </c>
      <c r="B553" s="3">
        <v>3</v>
      </c>
      <c r="C553" s="3">
        <v>11</v>
      </c>
      <c r="D553" s="3">
        <f t="shared" si="78"/>
        <v>0</v>
      </c>
      <c r="E553" s="3">
        <f t="shared" si="79"/>
        <v>0</v>
      </c>
      <c r="F553" s="3">
        <v>6</v>
      </c>
    </row>
    <row r="554" spans="1:6" ht="20.100000000000001" customHeight="1" x14ac:dyDescent="0.25">
      <c r="A554" s="3">
        <v>5</v>
      </c>
      <c r="B554" s="3">
        <v>3</v>
      </c>
      <c r="C554" s="3">
        <v>11</v>
      </c>
      <c r="D554" s="3">
        <f t="shared" si="78"/>
        <v>0</v>
      </c>
      <c r="E554" s="3">
        <f t="shared" si="79"/>
        <v>0</v>
      </c>
      <c r="F554" s="3">
        <v>6</v>
      </c>
    </row>
    <row r="555" spans="1:6" ht="20.100000000000001" customHeight="1" x14ac:dyDescent="0.25">
      <c r="A555" s="3">
        <v>6</v>
      </c>
      <c r="B555" s="3">
        <v>2</v>
      </c>
      <c r="C555" s="3">
        <v>9</v>
      </c>
      <c r="D555" s="3">
        <f t="shared" si="78"/>
        <v>0</v>
      </c>
      <c r="E555" s="3">
        <f t="shared" si="79"/>
        <v>0</v>
      </c>
      <c r="F555" s="3">
        <v>6</v>
      </c>
    </row>
    <row r="556" spans="1:6" ht="20.100000000000001" customHeight="1" x14ac:dyDescent="0.25">
      <c r="A556" s="3">
        <v>7</v>
      </c>
      <c r="B556" s="3">
        <v>3</v>
      </c>
      <c r="C556" s="3">
        <v>11</v>
      </c>
      <c r="D556" s="3">
        <f t="shared" si="78"/>
        <v>0</v>
      </c>
      <c r="E556" s="3">
        <f t="shared" si="79"/>
        <v>0</v>
      </c>
      <c r="F556" s="3">
        <v>6</v>
      </c>
    </row>
    <row r="557" spans="1:6" ht="20.100000000000001" customHeight="1" x14ac:dyDescent="0.25">
      <c r="A557" s="3">
        <v>8</v>
      </c>
      <c r="B557" s="3">
        <v>2</v>
      </c>
      <c r="C557" s="3">
        <v>9</v>
      </c>
      <c r="D557" s="3">
        <f t="shared" si="78"/>
        <v>0</v>
      </c>
      <c r="E557" s="3">
        <f t="shared" si="79"/>
        <v>0</v>
      </c>
      <c r="F557" s="3">
        <v>6</v>
      </c>
    </row>
    <row r="558" spans="1:6" ht="20.100000000000001" customHeight="1" x14ac:dyDescent="0.25">
      <c r="A558" s="3">
        <v>9</v>
      </c>
      <c r="B558" s="3">
        <v>4</v>
      </c>
      <c r="C558" s="3">
        <v>11</v>
      </c>
      <c r="D558" s="3">
        <f t="shared" si="78"/>
        <v>0</v>
      </c>
      <c r="E558" s="3">
        <f t="shared" si="79"/>
        <v>0</v>
      </c>
      <c r="F558" s="3">
        <v>6</v>
      </c>
    </row>
    <row r="561" spans="1:6" ht="20.100000000000001" customHeight="1" x14ac:dyDescent="0.25">
      <c r="A561" s="2" t="s">
        <v>0</v>
      </c>
      <c r="B561" s="2" t="s">
        <v>59</v>
      </c>
      <c r="C561" s="2" t="s">
        <v>53</v>
      </c>
      <c r="D561" s="2" t="s">
        <v>3</v>
      </c>
      <c r="E561" s="2">
        <v>438</v>
      </c>
      <c r="F561" s="2">
        <f>'[1]Худшее для КЗН'!$B$41</f>
        <v>786</v>
      </c>
    </row>
    <row r="562" spans="1:6" ht="20.100000000000001" customHeight="1" x14ac:dyDescent="0.25">
      <c r="A562" s="2" t="s">
        <v>4</v>
      </c>
      <c r="B562" s="2" t="s">
        <v>5</v>
      </c>
      <c r="C562" s="2" t="s">
        <v>6</v>
      </c>
      <c r="D562" s="2" t="s">
        <v>7</v>
      </c>
      <c r="E562" s="2" t="s">
        <v>8</v>
      </c>
      <c r="F562" s="2" t="s">
        <v>9</v>
      </c>
    </row>
    <row r="563" spans="1:6" ht="20.100000000000001" customHeight="1" x14ac:dyDescent="0.25">
      <c r="A563" s="3">
        <v>0</v>
      </c>
      <c r="B563" s="3">
        <v>7</v>
      </c>
      <c r="C563" s="3">
        <v>23</v>
      </c>
      <c r="D563" s="3">
        <f t="shared" ref="D563:D572" si="80">$F563-$E$561</f>
        <v>8</v>
      </c>
      <c r="E563" s="3">
        <f t="shared" ref="E563:E572" si="81">IF(AND($F$561=0,$E$561 = 0),0,100*($F563-$E$561)/($F$561-$E$561))</f>
        <v>2.2988505747126435</v>
      </c>
      <c r="F563" s="3">
        <v>446</v>
      </c>
    </row>
    <row r="564" spans="1:6" ht="20.100000000000001" customHeight="1" x14ac:dyDescent="0.25">
      <c r="A564" s="3">
        <v>1</v>
      </c>
      <c r="B564" s="3">
        <v>9</v>
      </c>
      <c r="C564" s="3">
        <v>27</v>
      </c>
      <c r="D564" s="3">
        <f t="shared" si="80"/>
        <v>4</v>
      </c>
      <c r="E564" s="3">
        <f t="shared" si="81"/>
        <v>1.1494252873563218</v>
      </c>
      <c r="F564" s="3">
        <v>442</v>
      </c>
    </row>
    <row r="565" spans="1:6" ht="20.100000000000001" customHeight="1" x14ac:dyDescent="0.25">
      <c r="A565" s="3">
        <v>2</v>
      </c>
      <c r="B565" s="3">
        <v>8</v>
      </c>
      <c r="C565" s="3">
        <v>25</v>
      </c>
      <c r="D565" s="3">
        <f t="shared" si="80"/>
        <v>6</v>
      </c>
      <c r="E565" s="3">
        <f t="shared" si="81"/>
        <v>1.7241379310344827</v>
      </c>
      <c r="F565" s="3">
        <v>444</v>
      </c>
    </row>
    <row r="566" spans="1:6" ht="20.100000000000001" customHeight="1" x14ac:dyDescent="0.25">
      <c r="A566" s="3">
        <v>3</v>
      </c>
      <c r="B566" s="3">
        <v>9</v>
      </c>
      <c r="C566" s="3">
        <v>29</v>
      </c>
      <c r="D566" s="3">
        <f t="shared" si="80"/>
        <v>10</v>
      </c>
      <c r="E566" s="3">
        <f t="shared" si="81"/>
        <v>2.8735632183908044</v>
      </c>
      <c r="F566" s="3">
        <v>448</v>
      </c>
    </row>
    <row r="567" spans="1:6" ht="20.100000000000001" customHeight="1" x14ac:dyDescent="0.25">
      <c r="A567" s="4">
        <v>4</v>
      </c>
      <c r="B567" s="4">
        <v>9</v>
      </c>
      <c r="C567" s="4">
        <v>27</v>
      </c>
      <c r="D567" s="4">
        <f t="shared" si="80"/>
        <v>0</v>
      </c>
      <c r="E567" s="4">
        <f t="shared" si="81"/>
        <v>0</v>
      </c>
      <c r="F567" s="4">
        <v>438</v>
      </c>
    </row>
    <row r="568" spans="1:6" ht="20.100000000000001" customHeight="1" x14ac:dyDescent="0.25">
      <c r="A568" s="3">
        <v>5</v>
      </c>
      <c r="B568" s="3">
        <v>9</v>
      </c>
      <c r="C568" s="3">
        <v>29</v>
      </c>
      <c r="D568" s="3">
        <f t="shared" si="80"/>
        <v>22</v>
      </c>
      <c r="E568" s="3">
        <f t="shared" si="81"/>
        <v>6.3218390804597702</v>
      </c>
      <c r="F568" s="3">
        <v>460</v>
      </c>
    </row>
    <row r="569" spans="1:6" ht="20.100000000000001" customHeight="1" x14ac:dyDescent="0.25">
      <c r="A569" s="3">
        <v>6</v>
      </c>
      <c r="B569" s="3">
        <v>7</v>
      </c>
      <c r="C569" s="3">
        <v>23</v>
      </c>
      <c r="D569" s="3">
        <f t="shared" si="80"/>
        <v>34</v>
      </c>
      <c r="E569" s="3">
        <f t="shared" si="81"/>
        <v>9.7701149425287355</v>
      </c>
      <c r="F569" s="3">
        <v>472</v>
      </c>
    </row>
    <row r="570" spans="1:6" ht="20.100000000000001" customHeight="1" x14ac:dyDescent="0.25">
      <c r="A570" s="3">
        <v>7</v>
      </c>
      <c r="B570" s="3">
        <v>8</v>
      </c>
      <c r="C570" s="3">
        <v>27</v>
      </c>
      <c r="D570" s="3">
        <f t="shared" si="80"/>
        <v>30</v>
      </c>
      <c r="E570" s="3">
        <f t="shared" si="81"/>
        <v>8.6206896551724146</v>
      </c>
      <c r="F570" s="3">
        <v>468</v>
      </c>
    </row>
    <row r="571" spans="1:6" ht="20.100000000000001" customHeight="1" x14ac:dyDescent="0.25">
      <c r="A571" s="3">
        <v>8</v>
      </c>
      <c r="B571" s="3">
        <v>11</v>
      </c>
      <c r="C571" s="3">
        <v>31</v>
      </c>
      <c r="D571" s="3">
        <f t="shared" si="80"/>
        <v>4</v>
      </c>
      <c r="E571" s="3">
        <f t="shared" si="81"/>
        <v>1.1494252873563218</v>
      </c>
      <c r="F571" s="3">
        <v>442</v>
      </c>
    </row>
    <row r="572" spans="1:6" ht="20.100000000000001" customHeight="1" x14ac:dyDescent="0.25">
      <c r="A572" s="3">
        <v>9</v>
      </c>
      <c r="B572" s="3">
        <v>6</v>
      </c>
      <c r="C572" s="3">
        <v>21</v>
      </c>
      <c r="D572" s="3">
        <f t="shared" si="80"/>
        <v>2</v>
      </c>
      <c r="E572" s="3">
        <f t="shared" si="81"/>
        <v>0.57471264367816088</v>
      </c>
      <c r="F572" s="3">
        <v>440</v>
      </c>
    </row>
    <row r="575" spans="1:6" ht="20.100000000000001" customHeight="1" x14ac:dyDescent="0.25">
      <c r="A575" s="2" t="s">
        <v>0</v>
      </c>
      <c r="B575" s="2" t="s">
        <v>60</v>
      </c>
      <c r="C575" s="2" t="s">
        <v>61</v>
      </c>
      <c r="D575" s="2" t="s">
        <v>3</v>
      </c>
      <c r="E575" s="2">
        <v>116</v>
      </c>
      <c r="F575" s="2">
        <f>'[1]Худшее для КЗН'!$B$42</f>
        <v>362</v>
      </c>
    </row>
    <row r="576" spans="1:6" ht="20.100000000000001" customHeight="1" x14ac:dyDescent="0.25">
      <c r="A576" s="2" t="s">
        <v>4</v>
      </c>
      <c r="B576" s="2" t="s">
        <v>5</v>
      </c>
      <c r="C576" s="2" t="s">
        <v>6</v>
      </c>
      <c r="D576" s="2" t="s">
        <v>7</v>
      </c>
      <c r="E576" s="2" t="s">
        <v>8</v>
      </c>
      <c r="F576" s="2" t="s">
        <v>9</v>
      </c>
    </row>
    <row r="577" spans="1:6" ht="20.100000000000001" customHeight="1" x14ac:dyDescent="0.25">
      <c r="A577" s="4">
        <v>0</v>
      </c>
      <c r="B577" s="4">
        <v>70</v>
      </c>
      <c r="C577" s="4">
        <v>29</v>
      </c>
      <c r="D577" s="4">
        <f t="shared" ref="D577:D586" si="82">$F577-$E$575</f>
        <v>0</v>
      </c>
      <c r="E577" s="4">
        <f t="shared" ref="E577:E586" si="83">IF(AND($F$575=0,$E$575 = 0),0,100*($F577-$E$575)/($F$575-$E$575))</f>
        <v>0</v>
      </c>
      <c r="F577" s="4">
        <v>116</v>
      </c>
    </row>
    <row r="578" spans="1:6" ht="20.100000000000001" customHeight="1" x14ac:dyDescent="0.25">
      <c r="A578" s="3">
        <v>1</v>
      </c>
      <c r="B578" s="3">
        <v>71</v>
      </c>
      <c r="C578" s="3">
        <v>29</v>
      </c>
      <c r="D578" s="3">
        <f t="shared" si="82"/>
        <v>2</v>
      </c>
      <c r="E578" s="3">
        <f t="shared" si="83"/>
        <v>0.81300813008130079</v>
      </c>
      <c r="F578" s="3">
        <v>118</v>
      </c>
    </row>
    <row r="579" spans="1:6" ht="20.100000000000001" customHeight="1" x14ac:dyDescent="0.25">
      <c r="A579" s="3">
        <v>2</v>
      </c>
      <c r="B579" s="3">
        <v>66</v>
      </c>
      <c r="C579" s="3">
        <v>27</v>
      </c>
      <c r="D579" s="3">
        <f t="shared" si="82"/>
        <v>2</v>
      </c>
      <c r="E579" s="3">
        <f t="shared" si="83"/>
        <v>0.81300813008130079</v>
      </c>
      <c r="F579" s="3">
        <v>118</v>
      </c>
    </row>
    <row r="580" spans="1:6" ht="20.100000000000001" customHeight="1" x14ac:dyDescent="0.25">
      <c r="A580" s="3">
        <v>3</v>
      </c>
      <c r="B580" s="3">
        <v>75</v>
      </c>
      <c r="C580" s="3">
        <v>31</v>
      </c>
      <c r="D580" s="3">
        <f t="shared" si="82"/>
        <v>0</v>
      </c>
      <c r="E580" s="3">
        <f t="shared" si="83"/>
        <v>0</v>
      </c>
      <c r="F580" s="3">
        <v>116</v>
      </c>
    </row>
    <row r="581" spans="1:6" ht="20.100000000000001" customHeight="1" x14ac:dyDescent="0.25">
      <c r="A581" s="3">
        <v>4</v>
      </c>
      <c r="B581" s="3">
        <v>70</v>
      </c>
      <c r="C581" s="3">
        <v>29</v>
      </c>
      <c r="D581" s="3">
        <f t="shared" si="82"/>
        <v>2</v>
      </c>
      <c r="E581" s="3">
        <f t="shared" si="83"/>
        <v>0.81300813008130079</v>
      </c>
      <c r="F581" s="3">
        <v>118</v>
      </c>
    </row>
    <row r="582" spans="1:6" ht="20.100000000000001" customHeight="1" x14ac:dyDescent="0.25">
      <c r="A582" s="3">
        <v>5</v>
      </c>
      <c r="B582" s="3">
        <v>66</v>
      </c>
      <c r="C582" s="3">
        <v>27</v>
      </c>
      <c r="D582" s="3">
        <f t="shared" si="82"/>
        <v>2</v>
      </c>
      <c r="E582" s="3">
        <f t="shared" si="83"/>
        <v>0.81300813008130079</v>
      </c>
      <c r="F582" s="3">
        <v>118</v>
      </c>
    </row>
    <row r="583" spans="1:6" ht="20.100000000000001" customHeight="1" x14ac:dyDescent="0.25">
      <c r="A583" s="3">
        <v>6</v>
      </c>
      <c r="B583" s="3">
        <v>71</v>
      </c>
      <c r="C583" s="3">
        <v>29</v>
      </c>
      <c r="D583" s="3">
        <f t="shared" si="82"/>
        <v>2</v>
      </c>
      <c r="E583" s="3">
        <f t="shared" si="83"/>
        <v>0.81300813008130079</v>
      </c>
      <c r="F583" s="3">
        <v>118</v>
      </c>
    </row>
    <row r="584" spans="1:6" ht="20.100000000000001" customHeight="1" x14ac:dyDescent="0.25">
      <c r="A584" s="3">
        <v>7</v>
      </c>
      <c r="B584" s="3">
        <v>65</v>
      </c>
      <c r="C584" s="3">
        <v>27</v>
      </c>
      <c r="D584" s="3">
        <f t="shared" si="82"/>
        <v>4</v>
      </c>
      <c r="E584" s="3">
        <f t="shared" si="83"/>
        <v>1.6260162601626016</v>
      </c>
      <c r="F584" s="3">
        <v>120</v>
      </c>
    </row>
    <row r="585" spans="1:6" ht="20.100000000000001" customHeight="1" x14ac:dyDescent="0.25">
      <c r="A585" s="3">
        <v>8</v>
      </c>
      <c r="B585" s="3">
        <v>55</v>
      </c>
      <c r="C585" s="3">
        <v>23</v>
      </c>
      <c r="D585" s="3">
        <f t="shared" si="82"/>
        <v>4</v>
      </c>
      <c r="E585" s="3">
        <f t="shared" si="83"/>
        <v>1.6260162601626016</v>
      </c>
      <c r="F585" s="3">
        <v>120</v>
      </c>
    </row>
    <row r="586" spans="1:6" ht="20.100000000000001" customHeight="1" x14ac:dyDescent="0.25">
      <c r="A586" s="3">
        <v>9</v>
      </c>
      <c r="B586" s="3">
        <v>63</v>
      </c>
      <c r="C586" s="3">
        <v>25</v>
      </c>
      <c r="D586" s="3">
        <f t="shared" si="82"/>
        <v>6</v>
      </c>
      <c r="E586" s="3">
        <f t="shared" si="83"/>
        <v>2.4390243902439024</v>
      </c>
      <c r="F586" s="3">
        <v>122</v>
      </c>
    </row>
    <row r="589" spans="1:6" ht="20.100000000000001" customHeight="1" x14ac:dyDescent="0.25">
      <c r="A589" s="2" t="s">
        <v>0</v>
      </c>
      <c r="B589" s="2" t="s">
        <v>62</v>
      </c>
      <c r="C589" s="2" t="s">
        <v>18</v>
      </c>
      <c r="D589" s="2" t="s">
        <v>3</v>
      </c>
      <c r="E589" s="2">
        <v>1652</v>
      </c>
      <c r="F589" s="2">
        <f>'[1]Худшее для КЗН'!$B$43</f>
        <v>2110</v>
      </c>
    </row>
    <row r="590" spans="1:6" ht="20.100000000000001" customHeight="1" x14ac:dyDescent="0.25">
      <c r="A590" s="2" t="s">
        <v>4</v>
      </c>
      <c r="B590" s="2" t="s">
        <v>5</v>
      </c>
      <c r="C590" s="2" t="s">
        <v>6</v>
      </c>
      <c r="D590" s="2" t="s">
        <v>7</v>
      </c>
      <c r="E590" s="2" t="s">
        <v>8</v>
      </c>
      <c r="F590" s="2" t="s">
        <v>9</v>
      </c>
    </row>
    <row r="591" spans="1:6" ht="20.100000000000001" customHeight="1" x14ac:dyDescent="0.25">
      <c r="A591" s="3">
        <v>0</v>
      </c>
      <c r="B591" s="3">
        <v>0</v>
      </c>
      <c r="C591" s="3">
        <v>13</v>
      </c>
      <c r="D591" s="3">
        <f t="shared" ref="D591:D600" si="84">$F591-$E$589</f>
        <v>44</v>
      </c>
      <c r="E591" s="3">
        <f t="shared" ref="E591:E600" si="85">IF(AND($F$589=0,$E$589 = 0),0,100*($F591-$E$589)/($F$589-$E$589))</f>
        <v>9.606986899563319</v>
      </c>
      <c r="F591" s="3">
        <v>1696</v>
      </c>
    </row>
    <row r="592" spans="1:6" ht="20.100000000000001" customHeight="1" x14ac:dyDescent="0.25">
      <c r="A592" s="3">
        <v>1</v>
      </c>
      <c r="B592" s="3">
        <v>0</v>
      </c>
      <c r="C592" s="3">
        <v>19</v>
      </c>
      <c r="D592" s="3">
        <f t="shared" si="84"/>
        <v>10</v>
      </c>
      <c r="E592" s="3">
        <f t="shared" si="85"/>
        <v>2.1834061135371181</v>
      </c>
      <c r="F592" s="3">
        <v>1662</v>
      </c>
    </row>
    <row r="593" spans="1:6" ht="20.100000000000001" customHeight="1" x14ac:dyDescent="0.25">
      <c r="A593" s="3">
        <v>2</v>
      </c>
      <c r="B593" s="3">
        <v>0</v>
      </c>
      <c r="C593" s="3">
        <v>13</v>
      </c>
      <c r="D593" s="3">
        <f t="shared" si="84"/>
        <v>32</v>
      </c>
      <c r="E593" s="3">
        <f t="shared" si="85"/>
        <v>6.9868995633187776</v>
      </c>
      <c r="F593" s="3">
        <v>1684</v>
      </c>
    </row>
    <row r="594" spans="1:6" ht="20.100000000000001" customHeight="1" x14ac:dyDescent="0.25">
      <c r="A594" s="3">
        <v>3</v>
      </c>
      <c r="B594" s="3">
        <v>0</v>
      </c>
      <c r="C594" s="3">
        <v>17</v>
      </c>
      <c r="D594" s="3">
        <f t="shared" si="84"/>
        <v>20</v>
      </c>
      <c r="E594" s="3">
        <f t="shared" si="85"/>
        <v>4.3668122270742362</v>
      </c>
      <c r="F594" s="3">
        <v>1672</v>
      </c>
    </row>
    <row r="595" spans="1:6" ht="20.100000000000001" customHeight="1" x14ac:dyDescent="0.25">
      <c r="A595" s="3">
        <v>4</v>
      </c>
      <c r="B595" s="3">
        <v>0</v>
      </c>
      <c r="C595" s="3">
        <v>13</v>
      </c>
      <c r="D595" s="3">
        <f t="shared" si="84"/>
        <v>8</v>
      </c>
      <c r="E595" s="3">
        <f t="shared" si="85"/>
        <v>1.7467248908296944</v>
      </c>
      <c r="F595" s="3">
        <v>1660</v>
      </c>
    </row>
    <row r="596" spans="1:6" ht="20.100000000000001" customHeight="1" x14ac:dyDescent="0.25">
      <c r="A596" s="3">
        <v>5</v>
      </c>
      <c r="B596" s="3">
        <v>0</v>
      </c>
      <c r="C596" s="3">
        <v>19</v>
      </c>
      <c r="D596" s="3">
        <f t="shared" si="84"/>
        <v>12</v>
      </c>
      <c r="E596" s="3">
        <f t="shared" si="85"/>
        <v>2.6200873362445414</v>
      </c>
      <c r="F596" s="3">
        <v>1664</v>
      </c>
    </row>
    <row r="597" spans="1:6" ht="20.100000000000001" customHeight="1" x14ac:dyDescent="0.25">
      <c r="A597" s="3">
        <v>6</v>
      </c>
      <c r="B597" s="3">
        <v>0</v>
      </c>
      <c r="C597" s="3">
        <v>17</v>
      </c>
      <c r="D597" s="3">
        <f t="shared" si="84"/>
        <v>44</v>
      </c>
      <c r="E597" s="3">
        <f t="shared" si="85"/>
        <v>9.606986899563319</v>
      </c>
      <c r="F597" s="3">
        <v>1696</v>
      </c>
    </row>
    <row r="598" spans="1:6" ht="20.100000000000001" customHeight="1" x14ac:dyDescent="0.25">
      <c r="A598" s="4">
        <v>7</v>
      </c>
      <c r="B598" s="4">
        <v>0</v>
      </c>
      <c r="C598" s="4">
        <v>21</v>
      </c>
      <c r="D598" s="4">
        <f t="shared" si="84"/>
        <v>0</v>
      </c>
      <c r="E598" s="4">
        <f t="shared" si="85"/>
        <v>0</v>
      </c>
      <c r="F598" s="4">
        <v>1652</v>
      </c>
    </row>
    <row r="599" spans="1:6" ht="20.100000000000001" customHeight="1" x14ac:dyDescent="0.25">
      <c r="A599" s="3">
        <v>8</v>
      </c>
      <c r="B599" s="3">
        <v>0</v>
      </c>
      <c r="C599" s="3">
        <v>13</v>
      </c>
      <c r="D599" s="3">
        <f t="shared" si="84"/>
        <v>14</v>
      </c>
      <c r="E599" s="3">
        <f t="shared" si="85"/>
        <v>3.0567685589519651</v>
      </c>
      <c r="F599" s="3">
        <v>1666</v>
      </c>
    </row>
    <row r="600" spans="1:6" ht="20.100000000000001" customHeight="1" x14ac:dyDescent="0.25">
      <c r="A600" s="3">
        <v>9</v>
      </c>
      <c r="B600" s="3">
        <v>0</v>
      </c>
      <c r="C600" s="3">
        <v>17</v>
      </c>
      <c r="D600" s="3">
        <f t="shared" si="84"/>
        <v>26</v>
      </c>
      <c r="E600" s="3">
        <f t="shared" si="85"/>
        <v>5.6768558951965069</v>
      </c>
      <c r="F600" s="3">
        <v>1678</v>
      </c>
    </row>
    <row r="603" spans="1:6" ht="20.100000000000001" customHeight="1" x14ac:dyDescent="0.25">
      <c r="A603" s="2" t="s">
        <v>0</v>
      </c>
      <c r="B603" s="2" t="s">
        <v>63</v>
      </c>
      <c r="C603" s="2" t="s">
        <v>64</v>
      </c>
      <c r="D603" s="2" t="s">
        <v>3</v>
      </c>
      <c r="E603" s="2">
        <v>2724</v>
      </c>
      <c r="F603" s="2">
        <f>'[1]Худшее для КЗН'!$B$44</f>
        <v>3510</v>
      </c>
    </row>
    <row r="604" spans="1:6" ht="20.100000000000001" customHeight="1" x14ac:dyDescent="0.25">
      <c r="A604" s="2" t="s">
        <v>4</v>
      </c>
      <c r="B604" s="2" t="s">
        <v>5</v>
      </c>
      <c r="C604" s="2" t="s">
        <v>6</v>
      </c>
      <c r="D604" s="2" t="s">
        <v>7</v>
      </c>
      <c r="E604" s="2" t="s">
        <v>8</v>
      </c>
      <c r="F604" s="2" t="s">
        <v>9</v>
      </c>
    </row>
    <row r="605" spans="1:6" ht="20.100000000000001" customHeight="1" x14ac:dyDescent="0.25">
      <c r="A605" s="3">
        <v>0</v>
      </c>
      <c r="B605" s="3">
        <v>0</v>
      </c>
      <c r="C605" s="3">
        <v>27</v>
      </c>
      <c r="D605" s="3">
        <f t="shared" ref="D605:D614" si="86">$F605-$E$603</f>
        <v>18</v>
      </c>
      <c r="E605" s="3">
        <f t="shared" ref="E605:E614" si="87">IF(AND($F$603=0,$E$603 = 0),0,100*($F605-$E$603)/($F$603-$E$603))</f>
        <v>2.2900763358778624</v>
      </c>
      <c r="F605" s="3">
        <v>2742</v>
      </c>
    </row>
    <row r="606" spans="1:6" ht="20.100000000000001" customHeight="1" x14ac:dyDescent="0.25">
      <c r="A606" s="3">
        <v>1</v>
      </c>
      <c r="B606" s="3">
        <v>1</v>
      </c>
      <c r="C606" s="3">
        <v>19</v>
      </c>
      <c r="D606" s="3">
        <f t="shared" si="86"/>
        <v>52</v>
      </c>
      <c r="E606" s="3">
        <f t="shared" si="87"/>
        <v>6.6157760814249365</v>
      </c>
      <c r="F606" s="3">
        <v>2776</v>
      </c>
    </row>
    <row r="607" spans="1:6" ht="20.100000000000001" customHeight="1" x14ac:dyDescent="0.25">
      <c r="A607" s="4">
        <v>2</v>
      </c>
      <c r="B607" s="4">
        <v>0</v>
      </c>
      <c r="C607" s="4">
        <v>23</v>
      </c>
      <c r="D607" s="4">
        <f t="shared" si="86"/>
        <v>0</v>
      </c>
      <c r="E607" s="4">
        <f t="shared" si="87"/>
        <v>0</v>
      </c>
      <c r="F607" s="4">
        <v>2724</v>
      </c>
    </row>
    <row r="608" spans="1:6" ht="20.100000000000001" customHeight="1" x14ac:dyDescent="0.25">
      <c r="A608" s="3">
        <v>3</v>
      </c>
      <c r="B608" s="3">
        <v>0</v>
      </c>
      <c r="C608" s="3">
        <v>25</v>
      </c>
      <c r="D608" s="3">
        <f t="shared" si="86"/>
        <v>24</v>
      </c>
      <c r="E608" s="3">
        <f t="shared" si="87"/>
        <v>3.053435114503817</v>
      </c>
      <c r="F608" s="3">
        <v>2748</v>
      </c>
    </row>
    <row r="609" spans="1:6" ht="20.100000000000001" customHeight="1" x14ac:dyDescent="0.25">
      <c r="A609" s="3">
        <v>4</v>
      </c>
      <c r="B609" s="3">
        <v>0</v>
      </c>
      <c r="C609" s="3">
        <v>23</v>
      </c>
      <c r="D609" s="3">
        <f t="shared" si="86"/>
        <v>18</v>
      </c>
      <c r="E609" s="3">
        <f t="shared" si="87"/>
        <v>2.2900763358778624</v>
      </c>
      <c r="F609" s="3">
        <v>2742</v>
      </c>
    </row>
    <row r="610" spans="1:6" ht="20.100000000000001" customHeight="1" x14ac:dyDescent="0.25">
      <c r="A610" s="3">
        <v>5</v>
      </c>
      <c r="B610" s="3">
        <v>0</v>
      </c>
      <c r="C610" s="3">
        <v>15</v>
      </c>
      <c r="D610" s="3">
        <f t="shared" si="86"/>
        <v>6</v>
      </c>
      <c r="E610" s="3">
        <f t="shared" si="87"/>
        <v>0.76335877862595425</v>
      </c>
      <c r="F610" s="3">
        <v>2730</v>
      </c>
    </row>
    <row r="611" spans="1:6" ht="20.100000000000001" customHeight="1" x14ac:dyDescent="0.25">
      <c r="A611" s="3">
        <v>6</v>
      </c>
      <c r="B611" s="3">
        <v>0</v>
      </c>
      <c r="C611" s="3">
        <v>27</v>
      </c>
      <c r="D611" s="3">
        <f t="shared" si="86"/>
        <v>24</v>
      </c>
      <c r="E611" s="3">
        <f t="shared" si="87"/>
        <v>3.053435114503817</v>
      </c>
      <c r="F611" s="3">
        <v>2748</v>
      </c>
    </row>
    <row r="612" spans="1:6" ht="20.100000000000001" customHeight="1" x14ac:dyDescent="0.25">
      <c r="A612" s="3">
        <v>7</v>
      </c>
      <c r="B612" s="3">
        <v>0</v>
      </c>
      <c r="C612" s="3">
        <v>23</v>
      </c>
      <c r="D612" s="3">
        <f t="shared" si="86"/>
        <v>10</v>
      </c>
      <c r="E612" s="3">
        <f t="shared" si="87"/>
        <v>1.272264631043257</v>
      </c>
      <c r="F612" s="3">
        <v>2734</v>
      </c>
    </row>
    <row r="613" spans="1:6" ht="20.100000000000001" customHeight="1" x14ac:dyDescent="0.25">
      <c r="A613" s="3">
        <v>8</v>
      </c>
      <c r="B613" s="3">
        <v>0</v>
      </c>
      <c r="C613" s="3">
        <v>19</v>
      </c>
      <c r="D613" s="3">
        <f t="shared" si="86"/>
        <v>6</v>
      </c>
      <c r="E613" s="3">
        <f t="shared" si="87"/>
        <v>0.76335877862595425</v>
      </c>
      <c r="F613" s="3">
        <v>2730</v>
      </c>
    </row>
    <row r="614" spans="1:6" ht="20.100000000000001" customHeight="1" x14ac:dyDescent="0.25">
      <c r="A614" s="3">
        <v>9</v>
      </c>
      <c r="B614" s="3">
        <v>0</v>
      </c>
      <c r="C614" s="3">
        <v>23</v>
      </c>
      <c r="D614" s="3">
        <f t="shared" si="86"/>
        <v>0</v>
      </c>
      <c r="E614" s="3">
        <f t="shared" si="87"/>
        <v>0</v>
      </c>
      <c r="F614" s="3">
        <v>2724</v>
      </c>
    </row>
    <row r="617" spans="1:6" ht="20.100000000000001" customHeight="1" x14ac:dyDescent="0.25">
      <c r="A617" s="2" t="s">
        <v>0</v>
      </c>
      <c r="B617" s="2" t="s">
        <v>65</v>
      </c>
      <c r="C617" s="2" t="s">
        <v>42</v>
      </c>
      <c r="D617" s="2" t="s">
        <v>3</v>
      </c>
      <c r="E617" s="2">
        <v>3720</v>
      </c>
      <c r="F617" s="2">
        <f>'[1]Худшее для КЗН'!$B$45</f>
        <v>4674</v>
      </c>
    </row>
    <row r="618" spans="1:6" ht="20.100000000000001" customHeight="1" x14ac:dyDescent="0.25">
      <c r="A618" s="2" t="s">
        <v>4</v>
      </c>
      <c r="B618" s="2" t="s">
        <v>5</v>
      </c>
      <c r="C618" s="2" t="s">
        <v>6</v>
      </c>
      <c r="D618" s="2" t="s">
        <v>7</v>
      </c>
      <c r="E618" s="2" t="s">
        <v>8</v>
      </c>
      <c r="F618" s="2" t="s">
        <v>9</v>
      </c>
    </row>
    <row r="619" spans="1:6" ht="20.100000000000001" customHeight="1" x14ac:dyDescent="0.25">
      <c r="A619" s="3">
        <v>0</v>
      </c>
      <c r="B619" s="3">
        <v>1</v>
      </c>
      <c r="C619" s="3">
        <v>29</v>
      </c>
      <c r="D619" s="3">
        <f t="shared" ref="D619:D628" si="88">$F619-$E$617</f>
        <v>2</v>
      </c>
      <c r="E619" s="3">
        <f t="shared" ref="E619:E628" si="89">IF(AND($F$617=0,$E$617 = 0),0,100*($F619-$E$617)/($F$617-$E$617))</f>
        <v>0.20964360587002095</v>
      </c>
      <c r="F619" s="3">
        <v>3722</v>
      </c>
    </row>
    <row r="620" spans="1:6" ht="20.100000000000001" customHeight="1" x14ac:dyDescent="0.25">
      <c r="A620" s="3">
        <v>1</v>
      </c>
      <c r="B620" s="3">
        <v>0</v>
      </c>
      <c r="C620" s="3">
        <v>19</v>
      </c>
      <c r="D620" s="3">
        <f t="shared" si="88"/>
        <v>54</v>
      </c>
      <c r="E620" s="3">
        <f t="shared" si="89"/>
        <v>5.6603773584905657</v>
      </c>
      <c r="F620" s="3">
        <v>3774</v>
      </c>
    </row>
    <row r="621" spans="1:6" ht="20.100000000000001" customHeight="1" x14ac:dyDescent="0.25">
      <c r="A621" s="3">
        <v>2</v>
      </c>
      <c r="B621" s="3">
        <v>0</v>
      </c>
      <c r="C621" s="3">
        <v>17</v>
      </c>
      <c r="D621" s="3">
        <f t="shared" si="88"/>
        <v>94</v>
      </c>
      <c r="E621" s="3">
        <f t="shared" si="89"/>
        <v>9.8532494758909852</v>
      </c>
      <c r="F621" s="3">
        <v>3814</v>
      </c>
    </row>
    <row r="622" spans="1:6" ht="20.100000000000001" customHeight="1" x14ac:dyDescent="0.25">
      <c r="A622" s="3">
        <v>3</v>
      </c>
      <c r="B622" s="3">
        <v>1</v>
      </c>
      <c r="C622" s="3">
        <v>33</v>
      </c>
      <c r="D622" s="3">
        <f t="shared" si="88"/>
        <v>2</v>
      </c>
      <c r="E622" s="3">
        <f t="shared" si="89"/>
        <v>0.20964360587002095</v>
      </c>
      <c r="F622" s="3">
        <v>3722</v>
      </c>
    </row>
    <row r="623" spans="1:6" ht="20.100000000000001" customHeight="1" x14ac:dyDescent="0.25">
      <c r="A623" s="3">
        <v>4</v>
      </c>
      <c r="B623" s="3">
        <v>1</v>
      </c>
      <c r="C623" s="3">
        <v>25</v>
      </c>
      <c r="D623" s="3">
        <f t="shared" si="88"/>
        <v>30</v>
      </c>
      <c r="E623" s="3">
        <f t="shared" si="89"/>
        <v>3.1446540880503147</v>
      </c>
      <c r="F623" s="3">
        <v>3750</v>
      </c>
    </row>
    <row r="624" spans="1:6" ht="20.100000000000001" customHeight="1" x14ac:dyDescent="0.25">
      <c r="A624" s="3">
        <v>5</v>
      </c>
      <c r="B624" s="3">
        <v>0</v>
      </c>
      <c r="C624" s="3">
        <v>19</v>
      </c>
      <c r="D624" s="3">
        <f t="shared" si="88"/>
        <v>54</v>
      </c>
      <c r="E624" s="3">
        <f t="shared" si="89"/>
        <v>5.6603773584905657</v>
      </c>
      <c r="F624" s="3">
        <v>3774</v>
      </c>
    </row>
    <row r="625" spans="1:6" ht="20.100000000000001" customHeight="1" x14ac:dyDescent="0.25">
      <c r="A625" s="4">
        <v>6</v>
      </c>
      <c r="B625" s="4">
        <v>1</v>
      </c>
      <c r="C625" s="4">
        <v>31</v>
      </c>
      <c r="D625" s="4">
        <f t="shared" si="88"/>
        <v>0</v>
      </c>
      <c r="E625" s="4">
        <f t="shared" si="89"/>
        <v>0</v>
      </c>
      <c r="F625" s="4">
        <v>3720</v>
      </c>
    </row>
    <row r="626" spans="1:6" ht="20.100000000000001" customHeight="1" x14ac:dyDescent="0.25">
      <c r="A626" s="3">
        <v>7</v>
      </c>
      <c r="B626" s="3">
        <v>1</v>
      </c>
      <c r="C626" s="3">
        <v>21</v>
      </c>
      <c r="D626" s="3">
        <f t="shared" si="88"/>
        <v>6</v>
      </c>
      <c r="E626" s="3">
        <f t="shared" si="89"/>
        <v>0.62893081761006286</v>
      </c>
      <c r="F626" s="3">
        <v>3726</v>
      </c>
    </row>
    <row r="627" spans="1:6" ht="20.100000000000001" customHeight="1" x14ac:dyDescent="0.25">
      <c r="A627" s="3">
        <v>8</v>
      </c>
      <c r="B627" s="3">
        <v>0</v>
      </c>
      <c r="C627" s="3">
        <v>17</v>
      </c>
      <c r="D627" s="3">
        <f t="shared" si="88"/>
        <v>0</v>
      </c>
      <c r="E627" s="3">
        <f t="shared" si="89"/>
        <v>0</v>
      </c>
      <c r="F627" s="3">
        <v>3720</v>
      </c>
    </row>
    <row r="628" spans="1:6" ht="20.100000000000001" customHeight="1" x14ac:dyDescent="0.25">
      <c r="A628" s="3">
        <v>9</v>
      </c>
      <c r="B628" s="3">
        <v>1</v>
      </c>
      <c r="C628" s="3">
        <v>23</v>
      </c>
      <c r="D628" s="3">
        <f t="shared" si="88"/>
        <v>24</v>
      </c>
      <c r="E628" s="3">
        <f t="shared" si="89"/>
        <v>2.5157232704402515</v>
      </c>
      <c r="F628" s="3">
        <v>3744</v>
      </c>
    </row>
    <row r="631" spans="1:6" ht="20.100000000000001" customHeight="1" x14ac:dyDescent="0.25">
      <c r="A631" s="2" t="s">
        <v>0</v>
      </c>
      <c r="B631" s="2" t="s">
        <v>66</v>
      </c>
      <c r="C631" s="2" t="s">
        <v>26</v>
      </c>
      <c r="D631" s="2" t="s">
        <v>3</v>
      </c>
      <c r="E631" s="2">
        <v>5358</v>
      </c>
      <c r="F631" s="2">
        <f>'[1]Худшее для КЗН'!$B$46</f>
        <v>6592</v>
      </c>
    </row>
    <row r="632" spans="1:6" ht="20.100000000000001" customHeight="1" x14ac:dyDescent="0.25">
      <c r="A632" s="2" t="s">
        <v>4</v>
      </c>
      <c r="B632" s="2" t="s">
        <v>5</v>
      </c>
      <c r="C632" s="2" t="s">
        <v>6</v>
      </c>
      <c r="D632" s="2" t="s">
        <v>7</v>
      </c>
      <c r="E632" s="2" t="s">
        <v>8</v>
      </c>
      <c r="F632" s="2" t="s">
        <v>9</v>
      </c>
    </row>
    <row r="633" spans="1:6" ht="20.100000000000001" customHeight="1" x14ac:dyDescent="0.25">
      <c r="A633" s="4">
        <v>0</v>
      </c>
      <c r="B633" s="4">
        <v>2</v>
      </c>
      <c r="C633" s="4">
        <v>43</v>
      </c>
      <c r="D633" s="4">
        <f t="shared" ref="D633:D642" si="90">$F633-$E$631</f>
        <v>14</v>
      </c>
      <c r="E633" s="4">
        <f t="shared" ref="E633:E642" si="91">IF(AND($F$631=0,$E$631 = 0),0,100*($F633-$E$631)/($F$631-$E$631))</f>
        <v>1.1345218800648298</v>
      </c>
      <c r="F633" s="4">
        <v>5372</v>
      </c>
    </row>
    <row r="634" spans="1:6" ht="20.100000000000001" customHeight="1" x14ac:dyDescent="0.25">
      <c r="A634" s="3">
        <v>1</v>
      </c>
      <c r="B634" s="3">
        <v>2</v>
      </c>
      <c r="C634" s="3">
        <v>33</v>
      </c>
      <c r="D634" s="3">
        <f t="shared" si="90"/>
        <v>78</v>
      </c>
      <c r="E634" s="3">
        <f t="shared" si="91"/>
        <v>6.3209076175040515</v>
      </c>
      <c r="F634" s="3">
        <v>5436</v>
      </c>
    </row>
    <row r="635" spans="1:6" ht="20.100000000000001" customHeight="1" x14ac:dyDescent="0.25">
      <c r="A635" s="3">
        <v>2</v>
      </c>
      <c r="B635" s="3">
        <v>1</v>
      </c>
      <c r="C635" s="3">
        <v>27</v>
      </c>
      <c r="D635" s="3">
        <f t="shared" si="90"/>
        <v>74</v>
      </c>
      <c r="E635" s="3">
        <f t="shared" si="91"/>
        <v>5.9967585089141009</v>
      </c>
      <c r="F635" s="3">
        <v>5432</v>
      </c>
    </row>
    <row r="636" spans="1:6" ht="20.100000000000001" customHeight="1" x14ac:dyDescent="0.25">
      <c r="A636" s="3">
        <v>3</v>
      </c>
      <c r="B636" s="3">
        <v>1</v>
      </c>
      <c r="C636" s="3">
        <v>31</v>
      </c>
      <c r="D636" s="3">
        <f t="shared" si="90"/>
        <v>68</v>
      </c>
      <c r="E636" s="3">
        <f t="shared" si="91"/>
        <v>5.5105348460291737</v>
      </c>
      <c r="F636" s="3">
        <v>5426</v>
      </c>
    </row>
    <row r="637" spans="1:6" ht="20.100000000000001" customHeight="1" x14ac:dyDescent="0.25">
      <c r="A637" s="3">
        <v>4</v>
      </c>
      <c r="B637" s="3">
        <v>1</v>
      </c>
      <c r="C637" s="3">
        <v>23</v>
      </c>
      <c r="D637" s="3">
        <f t="shared" si="90"/>
        <v>48</v>
      </c>
      <c r="E637" s="3">
        <f t="shared" si="91"/>
        <v>3.8897893030794166</v>
      </c>
      <c r="F637" s="3">
        <v>5406</v>
      </c>
    </row>
    <row r="638" spans="1:6" ht="20.100000000000001" customHeight="1" x14ac:dyDescent="0.25">
      <c r="A638" s="3">
        <v>5</v>
      </c>
      <c r="B638" s="3">
        <v>2</v>
      </c>
      <c r="C638" s="3">
        <v>31</v>
      </c>
      <c r="D638" s="3">
        <f t="shared" si="90"/>
        <v>126</v>
      </c>
      <c r="E638" s="3">
        <f t="shared" si="91"/>
        <v>10.210696920583468</v>
      </c>
      <c r="F638" s="3">
        <v>5484</v>
      </c>
    </row>
    <row r="639" spans="1:6" ht="20.100000000000001" customHeight="1" x14ac:dyDescent="0.25">
      <c r="A639" s="3">
        <v>6</v>
      </c>
      <c r="B639" s="3">
        <v>2</v>
      </c>
      <c r="C639" s="3">
        <v>35</v>
      </c>
      <c r="D639" s="3">
        <f t="shared" si="90"/>
        <v>18</v>
      </c>
      <c r="E639" s="3">
        <f t="shared" si="91"/>
        <v>1.4586709886547813</v>
      </c>
      <c r="F639" s="3">
        <v>5376</v>
      </c>
    </row>
    <row r="640" spans="1:6" ht="20.100000000000001" customHeight="1" x14ac:dyDescent="0.25">
      <c r="A640" s="3">
        <v>7</v>
      </c>
      <c r="B640" s="3">
        <v>1</v>
      </c>
      <c r="C640" s="3">
        <v>27</v>
      </c>
      <c r="D640" s="3">
        <f t="shared" si="90"/>
        <v>128</v>
      </c>
      <c r="E640" s="3">
        <f t="shared" si="91"/>
        <v>10.372771474878444</v>
      </c>
      <c r="F640" s="3">
        <v>5486</v>
      </c>
    </row>
    <row r="641" spans="1:6" ht="20.100000000000001" customHeight="1" x14ac:dyDescent="0.25">
      <c r="A641" s="3">
        <v>8</v>
      </c>
      <c r="B641" s="3">
        <v>2</v>
      </c>
      <c r="C641" s="3">
        <v>31</v>
      </c>
      <c r="D641" s="3">
        <f t="shared" si="90"/>
        <v>48</v>
      </c>
      <c r="E641" s="3">
        <f t="shared" si="91"/>
        <v>3.8897893030794166</v>
      </c>
      <c r="F641" s="3">
        <v>5406</v>
      </c>
    </row>
    <row r="642" spans="1:6" ht="20.100000000000001" customHeight="1" x14ac:dyDescent="0.25">
      <c r="A642" s="3">
        <v>9</v>
      </c>
      <c r="B642" s="3">
        <v>2</v>
      </c>
      <c r="C642" s="3">
        <v>29</v>
      </c>
      <c r="D642" s="3">
        <f t="shared" si="90"/>
        <v>60</v>
      </c>
      <c r="E642" s="3">
        <f t="shared" si="91"/>
        <v>4.8622366288492707</v>
      </c>
      <c r="F642" s="3">
        <v>5418</v>
      </c>
    </row>
    <row r="645" spans="1:6" ht="20.100000000000001" customHeight="1" x14ac:dyDescent="0.25">
      <c r="A645" s="2" t="s">
        <v>0</v>
      </c>
      <c r="B645" s="2" t="s">
        <v>67</v>
      </c>
      <c r="C645" s="2" t="s">
        <v>29</v>
      </c>
      <c r="D645" s="2" t="s">
        <v>3</v>
      </c>
      <c r="E645" s="2">
        <v>6922</v>
      </c>
      <c r="F645" s="2">
        <f>'[1]Худшее для КЗН'!$B$47</f>
        <v>8620</v>
      </c>
    </row>
    <row r="646" spans="1:6" ht="20.100000000000001" customHeight="1" x14ac:dyDescent="0.25">
      <c r="A646" s="2" t="s">
        <v>4</v>
      </c>
      <c r="B646" s="2" t="s">
        <v>5</v>
      </c>
      <c r="C646" s="2" t="s">
        <v>6</v>
      </c>
      <c r="D646" s="2" t="s">
        <v>7</v>
      </c>
      <c r="E646" s="2" t="s">
        <v>8</v>
      </c>
      <c r="F646" s="2" t="s">
        <v>9</v>
      </c>
    </row>
    <row r="647" spans="1:6" ht="20.100000000000001" customHeight="1" x14ac:dyDescent="0.25">
      <c r="A647" s="3">
        <v>0</v>
      </c>
      <c r="B647" s="3">
        <v>2</v>
      </c>
      <c r="C647" s="3">
        <v>31</v>
      </c>
      <c r="D647" s="3">
        <f t="shared" ref="D647:D656" si="92">$F647-$E$645</f>
        <v>150</v>
      </c>
      <c r="E647" s="3">
        <f t="shared" ref="E647:E656" si="93">IF(AND($F$645=0,$E$645 = 0),0,100*($F647-$E$645)/($F$645-$E$645))</f>
        <v>8.8339222614840995</v>
      </c>
      <c r="F647" s="3">
        <v>7072</v>
      </c>
    </row>
    <row r="648" spans="1:6" ht="20.100000000000001" customHeight="1" x14ac:dyDescent="0.25">
      <c r="A648" s="3">
        <v>1</v>
      </c>
      <c r="B648" s="3">
        <v>2</v>
      </c>
      <c r="C648" s="3">
        <v>31</v>
      </c>
      <c r="D648" s="3">
        <f t="shared" si="92"/>
        <v>46</v>
      </c>
      <c r="E648" s="3">
        <f t="shared" si="93"/>
        <v>2.7090694935217905</v>
      </c>
      <c r="F648" s="3">
        <v>6968</v>
      </c>
    </row>
    <row r="649" spans="1:6" ht="20.100000000000001" customHeight="1" x14ac:dyDescent="0.25">
      <c r="A649" s="3">
        <v>2</v>
      </c>
      <c r="B649" s="3">
        <v>3</v>
      </c>
      <c r="C649" s="3">
        <v>43</v>
      </c>
      <c r="D649" s="3">
        <f t="shared" si="92"/>
        <v>52</v>
      </c>
      <c r="E649" s="3">
        <f t="shared" si="93"/>
        <v>3.0624263839811543</v>
      </c>
      <c r="F649" s="3">
        <v>6974</v>
      </c>
    </row>
    <row r="650" spans="1:6" ht="20.100000000000001" customHeight="1" x14ac:dyDescent="0.25">
      <c r="A650" s="3">
        <v>3</v>
      </c>
      <c r="B650" s="3">
        <v>2</v>
      </c>
      <c r="C650" s="3">
        <v>27</v>
      </c>
      <c r="D650" s="3">
        <f t="shared" si="92"/>
        <v>166</v>
      </c>
      <c r="E650" s="3">
        <f t="shared" si="93"/>
        <v>9.7762073027090697</v>
      </c>
      <c r="F650" s="3">
        <v>7088</v>
      </c>
    </row>
    <row r="651" spans="1:6" ht="20.100000000000001" customHeight="1" x14ac:dyDescent="0.25">
      <c r="A651" s="3">
        <v>4</v>
      </c>
      <c r="B651" s="3">
        <v>4</v>
      </c>
      <c r="C651" s="3">
        <v>37</v>
      </c>
      <c r="D651" s="3">
        <f t="shared" si="92"/>
        <v>46</v>
      </c>
      <c r="E651" s="3">
        <f t="shared" si="93"/>
        <v>2.7090694935217905</v>
      </c>
      <c r="F651" s="3">
        <v>6968</v>
      </c>
    </row>
    <row r="652" spans="1:6" ht="20.100000000000001" customHeight="1" x14ac:dyDescent="0.25">
      <c r="A652" s="3">
        <v>5</v>
      </c>
      <c r="B652" s="3">
        <v>2</v>
      </c>
      <c r="C652" s="3">
        <v>27</v>
      </c>
      <c r="D652" s="3">
        <f t="shared" si="92"/>
        <v>82</v>
      </c>
      <c r="E652" s="3">
        <f t="shared" si="93"/>
        <v>4.8292108362779738</v>
      </c>
      <c r="F652" s="3">
        <v>7004</v>
      </c>
    </row>
    <row r="653" spans="1:6" ht="20.100000000000001" customHeight="1" x14ac:dyDescent="0.25">
      <c r="A653" s="3">
        <v>6</v>
      </c>
      <c r="B653" s="3">
        <v>2</v>
      </c>
      <c r="C653" s="3">
        <v>23</v>
      </c>
      <c r="D653" s="3">
        <f t="shared" si="92"/>
        <v>74</v>
      </c>
      <c r="E653" s="3">
        <f t="shared" si="93"/>
        <v>4.3580683156654887</v>
      </c>
      <c r="F653" s="3">
        <v>6996</v>
      </c>
    </row>
    <row r="654" spans="1:6" ht="20.100000000000001" customHeight="1" x14ac:dyDescent="0.25">
      <c r="A654" s="3">
        <v>7</v>
      </c>
      <c r="B654" s="3">
        <v>2</v>
      </c>
      <c r="C654" s="3">
        <v>27</v>
      </c>
      <c r="D654" s="3">
        <f t="shared" si="92"/>
        <v>180</v>
      </c>
      <c r="E654" s="3">
        <f t="shared" si="93"/>
        <v>10.600706713780919</v>
      </c>
      <c r="F654" s="3">
        <v>7102</v>
      </c>
    </row>
    <row r="655" spans="1:6" ht="20.100000000000001" customHeight="1" x14ac:dyDescent="0.25">
      <c r="A655" s="3">
        <v>8</v>
      </c>
      <c r="B655" s="3">
        <v>4</v>
      </c>
      <c r="C655" s="3">
        <v>43</v>
      </c>
      <c r="D655" s="3">
        <f t="shared" si="92"/>
        <v>60</v>
      </c>
      <c r="E655" s="3">
        <f t="shared" si="93"/>
        <v>3.5335689045936394</v>
      </c>
      <c r="F655" s="3">
        <v>6982</v>
      </c>
    </row>
    <row r="656" spans="1:6" ht="20.100000000000001" customHeight="1" x14ac:dyDescent="0.25">
      <c r="A656" s="4">
        <v>9</v>
      </c>
      <c r="B656" s="4">
        <v>3</v>
      </c>
      <c r="C656" s="4">
        <v>39</v>
      </c>
      <c r="D656" s="4">
        <f t="shared" si="92"/>
        <v>26</v>
      </c>
      <c r="E656" s="4">
        <f t="shared" si="93"/>
        <v>1.5312131919905771</v>
      </c>
      <c r="F656" s="4">
        <v>6948</v>
      </c>
    </row>
    <row r="659" spans="1:6" ht="20.100000000000001" customHeight="1" x14ac:dyDescent="0.25">
      <c r="A659" s="2" t="s">
        <v>0</v>
      </c>
      <c r="B659" s="2" t="s">
        <v>68</v>
      </c>
      <c r="C659" s="2" t="s">
        <v>69</v>
      </c>
      <c r="D659" s="2" t="s">
        <v>3</v>
      </c>
      <c r="E659" s="2">
        <v>88900</v>
      </c>
      <c r="F659" s="2">
        <f>'[1]Худшее для КЗН'!$B$48</f>
        <v>171490</v>
      </c>
    </row>
    <row r="660" spans="1:6" ht="20.100000000000001" customHeight="1" x14ac:dyDescent="0.25">
      <c r="A660" s="2" t="s">
        <v>4</v>
      </c>
      <c r="B660" s="2" t="s">
        <v>5</v>
      </c>
      <c r="C660" s="2" t="s">
        <v>6</v>
      </c>
      <c r="D660" s="2" t="s">
        <v>7</v>
      </c>
      <c r="E660" s="2" t="s">
        <v>8</v>
      </c>
      <c r="F660" s="2" t="s">
        <v>9</v>
      </c>
    </row>
    <row r="661" spans="1:6" ht="20.100000000000001" customHeight="1" x14ac:dyDescent="0.25">
      <c r="A661" s="3">
        <v>0</v>
      </c>
      <c r="B661" s="3">
        <v>11</v>
      </c>
      <c r="C661" s="3">
        <v>43</v>
      </c>
      <c r="D661" s="3">
        <f t="shared" ref="D661:D670" si="94">$F661-$E$659</f>
        <v>7400</v>
      </c>
      <c r="E661" s="3">
        <f t="shared" ref="E661:E670" si="95">IF(AND($F$659=0,$E$659 = 0),0,100*($F661-$E$659)/($F$659-$E$659))</f>
        <v>8.9599225087783019</v>
      </c>
      <c r="F661" s="3">
        <v>96300</v>
      </c>
    </row>
    <row r="662" spans="1:6" ht="20.100000000000001" customHeight="1" x14ac:dyDescent="0.25">
      <c r="A662" s="3">
        <v>1</v>
      </c>
      <c r="B662" s="3">
        <v>13</v>
      </c>
      <c r="C662" s="3">
        <v>47</v>
      </c>
      <c r="D662" s="3">
        <f t="shared" si="94"/>
        <v>8760</v>
      </c>
      <c r="E662" s="3">
        <f t="shared" si="95"/>
        <v>10.606610969851072</v>
      </c>
      <c r="F662" s="3">
        <v>97660</v>
      </c>
    </row>
    <row r="663" spans="1:6" ht="20.100000000000001" customHeight="1" x14ac:dyDescent="0.25">
      <c r="A663" s="3">
        <v>2</v>
      </c>
      <c r="B663" s="3">
        <v>11</v>
      </c>
      <c r="C663" s="3">
        <v>37</v>
      </c>
      <c r="D663" s="3">
        <f t="shared" si="94"/>
        <v>7300</v>
      </c>
      <c r="E663" s="3">
        <f t="shared" si="95"/>
        <v>8.8388424748758929</v>
      </c>
      <c r="F663" s="3">
        <v>96200</v>
      </c>
    </row>
    <row r="664" spans="1:6" ht="20.100000000000001" customHeight="1" x14ac:dyDescent="0.25">
      <c r="A664" s="4">
        <v>3</v>
      </c>
      <c r="B664" s="4">
        <v>16</v>
      </c>
      <c r="C664" s="4">
        <v>61</v>
      </c>
      <c r="D664" s="4">
        <f t="shared" si="94"/>
        <v>3650</v>
      </c>
      <c r="E664" s="4">
        <f t="shared" si="95"/>
        <v>4.4194212374379465</v>
      </c>
      <c r="F664" s="4">
        <v>92550</v>
      </c>
    </row>
    <row r="665" spans="1:6" ht="20.100000000000001" customHeight="1" x14ac:dyDescent="0.25">
      <c r="A665" s="3">
        <v>4</v>
      </c>
      <c r="B665" s="3">
        <v>15</v>
      </c>
      <c r="C665" s="3">
        <v>55</v>
      </c>
      <c r="D665" s="3">
        <f t="shared" si="94"/>
        <v>8800</v>
      </c>
      <c r="E665" s="3">
        <f t="shared" si="95"/>
        <v>10.655042983412036</v>
      </c>
      <c r="F665" s="3">
        <v>97700</v>
      </c>
    </row>
    <row r="666" spans="1:6" ht="20.100000000000001" customHeight="1" x14ac:dyDescent="0.25">
      <c r="A666" s="3">
        <v>5</v>
      </c>
      <c r="B666" s="3">
        <v>12</v>
      </c>
      <c r="C666" s="3">
        <v>47</v>
      </c>
      <c r="D666" s="3">
        <f t="shared" si="94"/>
        <v>4320</v>
      </c>
      <c r="E666" s="3">
        <f t="shared" si="95"/>
        <v>5.2306574645840902</v>
      </c>
      <c r="F666" s="3">
        <v>93220</v>
      </c>
    </row>
    <row r="667" spans="1:6" ht="20.100000000000001" customHeight="1" x14ac:dyDescent="0.25">
      <c r="A667" s="3">
        <v>6</v>
      </c>
      <c r="B667" s="3">
        <v>10</v>
      </c>
      <c r="C667" s="3">
        <v>39</v>
      </c>
      <c r="D667" s="3">
        <f t="shared" si="94"/>
        <v>6990</v>
      </c>
      <c r="E667" s="3">
        <f t="shared" si="95"/>
        <v>8.4634943697784237</v>
      </c>
      <c r="F667" s="3">
        <v>95890</v>
      </c>
    </row>
    <row r="668" spans="1:6" ht="20.100000000000001" customHeight="1" x14ac:dyDescent="0.25">
      <c r="A668" s="3">
        <v>7</v>
      </c>
      <c r="B668" s="3">
        <v>13</v>
      </c>
      <c r="C668" s="3">
        <v>49</v>
      </c>
      <c r="D668" s="3">
        <f t="shared" si="94"/>
        <v>7070</v>
      </c>
      <c r="E668" s="3">
        <f t="shared" si="95"/>
        <v>8.5603583969003516</v>
      </c>
      <c r="F668" s="3">
        <v>95970</v>
      </c>
    </row>
    <row r="669" spans="1:6" ht="20.100000000000001" customHeight="1" x14ac:dyDescent="0.25">
      <c r="A669" s="3">
        <v>8</v>
      </c>
      <c r="B669" s="3">
        <v>11</v>
      </c>
      <c r="C669" s="3">
        <v>45</v>
      </c>
      <c r="D669" s="3">
        <f t="shared" si="94"/>
        <v>5400</v>
      </c>
      <c r="E669" s="3">
        <f t="shared" si="95"/>
        <v>6.538321830730113</v>
      </c>
      <c r="F669" s="3">
        <v>94300</v>
      </c>
    </row>
    <row r="670" spans="1:6" ht="20.100000000000001" customHeight="1" x14ac:dyDescent="0.25">
      <c r="A670" s="3">
        <v>9</v>
      </c>
      <c r="B670" s="3">
        <v>13</v>
      </c>
      <c r="C670" s="3">
        <v>49</v>
      </c>
      <c r="D670" s="3">
        <f t="shared" si="94"/>
        <v>5940</v>
      </c>
      <c r="E670" s="3">
        <f t="shared" si="95"/>
        <v>7.1921540138031235</v>
      </c>
      <c r="F670" s="3">
        <v>94840</v>
      </c>
    </row>
    <row r="673" spans="1:6" ht="20.100000000000001" customHeight="1" x14ac:dyDescent="0.25">
      <c r="A673" s="2" t="s">
        <v>0</v>
      </c>
      <c r="B673" s="2" t="s">
        <v>70</v>
      </c>
      <c r="C673" s="2" t="s">
        <v>69</v>
      </c>
      <c r="D673" s="2" t="s">
        <v>3</v>
      </c>
      <c r="E673" s="2">
        <v>91420</v>
      </c>
      <c r="F673" s="2">
        <f>'[1]Худшее для КЗН'!$B$49</f>
        <v>175150</v>
      </c>
    </row>
    <row r="674" spans="1:6" ht="20.100000000000001" customHeight="1" x14ac:dyDescent="0.25">
      <c r="A674" s="2" t="s">
        <v>4</v>
      </c>
      <c r="B674" s="2" t="s">
        <v>5</v>
      </c>
      <c r="C674" s="2" t="s">
        <v>6</v>
      </c>
      <c r="D674" s="2" t="s">
        <v>7</v>
      </c>
      <c r="E674" s="2" t="s">
        <v>8</v>
      </c>
      <c r="F674" s="2" t="s">
        <v>9</v>
      </c>
    </row>
    <row r="675" spans="1:6" ht="20.100000000000001" customHeight="1" x14ac:dyDescent="0.25">
      <c r="A675" s="4">
        <v>0</v>
      </c>
      <c r="B675" s="4">
        <v>13</v>
      </c>
      <c r="C675" s="4">
        <v>49</v>
      </c>
      <c r="D675" s="4">
        <f t="shared" ref="D675:D684" si="96">$F675-$E$673</f>
        <v>4190</v>
      </c>
      <c r="E675" s="4">
        <f t="shared" ref="E675:E684" si="97">IF(AND($F$673=0,$E$673 = 0),0,100*($F675-$E$673)/($F$673-$E$673))</f>
        <v>5.0041801027110955</v>
      </c>
      <c r="F675" s="4">
        <v>95610</v>
      </c>
    </row>
    <row r="676" spans="1:6" ht="20.100000000000001" customHeight="1" x14ac:dyDescent="0.25">
      <c r="A676" s="3">
        <v>1</v>
      </c>
      <c r="B676" s="3">
        <v>9</v>
      </c>
      <c r="C676" s="3">
        <v>37</v>
      </c>
      <c r="D676" s="3">
        <f t="shared" si="96"/>
        <v>8270</v>
      </c>
      <c r="E676" s="3">
        <f t="shared" si="97"/>
        <v>9.8769855487877702</v>
      </c>
      <c r="F676" s="3">
        <v>99690</v>
      </c>
    </row>
    <row r="677" spans="1:6" ht="20.100000000000001" customHeight="1" x14ac:dyDescent="0.25">
      <c r="A677" s="3">
        <v>2</v>
      </c>
      <c r="B677" s="3">
        <v>9</v>
      </c>
      <c r="C677" s="3">
        <v>37</v>
      </c>
      <c r="D677" s="3">
        <f t="shared" si="96"/>
        <v>5580</v>
      </c>
      <c r="E677" s="3">
        <f t="shared" si="97"/>
        <v>6.6642780365460412</v>
      </c>
      <c r="F677" s="3">
        <v>97000</v>
      </c>
    </row>
    <row r="678" spans="1:6" ht="20.100000000000001" customHeight="1" x14ac:dyDescent="0.25">
      <c r="A678" s="3">
        <v>3</v>
      </c>
      <c r="B678" s="3">
        <v>12</v>
      </c>
      <c r="C678" s="3">
        <v>45</v>
      </c>
      <c r="D678" s="3">
        <f t="shared" si="96"/>
        <v>5500</v>
      </c>
      <c r="E678" s="3">
        <f t="shared" si="97"/>
        <v>6.5687328317210083</v>
      </c>
      <c r="F678" s="3">
        <v>96920</v>
      </c>
    </row>
    <row r="679" spans="1:6" ht="20.100000000000001" customHeight="1" x14ac:dyDescent="0.25">
      <c r="A679" s="3">
        <v>4</v>
      </c>
      <c r="B679" s="3">
        <v>15</v>
      </c>
      <c r="C679" s="3">
        <v>55</v>
      </c>
      <c r="D679" s="3">
        <f t="shared" si="96"/>
        <v>6110</v>
      </c>
      <c r="E679" s="3">
        <f t="shared" si="97"/>
        <v>7.297265018511883</v>
      </c>
      <c r="F679" s="3">
        <v>97530</v>
      </c>
    </row>
    <row r="680" spans="1:6" ht="20.100000000000001" customHeight="1" x14ac:dyDescent="0.25">
      <c r="A680" s="3">
        <v>5</v>
      </c>
      <c r="B680" s="3">
        <v>12</v>
      </c>
      <c r="C680" s="3">
        <v>43</v>
      </c>
      <c r="D680" s="3">
        <f t="shared" si="96"/>
        <v>5360</v>
      </c>
      <c r="E680" s="3">
        <f t="shared" si="97"/>
        <v>6.4015287232772007</v>
      </c>
      <c r="F680" s="3">
        <v>96780</v>
      </c>
    </row>
    <row r="681" spans="1:6" ht="20.100000000000001" customHeight="1" x14ac:dyDescent="0.25">
      <c r="A681" s="3">
        <v>6</v>
      </c>
      <c r="B681" s="3">
        <v>12</v>
      </c>
      <c r="C681" s="3">
        <v>45</v>
      </c>
      <c r="D681" s="3">
        <f t="shared" si="96"/>
        <v>4490</v>
      </c>
      <c r="E681" s="3">
        <f t="shared" si="97"/>
        <v>5.3624746208049681</v>
      </c>
      <c r="F681" s="3">
        <v>95910</v>
      </c>
    </row>
    <row r="682" spans="1:6" ht="20.100000000000001" customHeight="1" x14ac:dyDescent="0.25">
      <c r="A682" s="3">
        <v>7</v>
      </c>
      <c r="B682" s="3">
        <v>11</v>
      </c>
      <c r="C682" s="3">
        <v>41</v>
      </c>
      <c r="D682" s="3">
        <f t="shared" si="96"/>
        <v>6430</v>
      </c>
      <c r="E682" s="3">
        <f t="shared" si="97"/>
        <v>7.6794458378120147</v>
      </c>
      <c r="F682" s="3">
        <v>97850</v>
      </c>
    </row>
    <row r="683" spans="1:6" ht="20.100000000000001" customHeight="1" x14ac:dyDescent="0.25">
      <c r="A683" s="3">
        <v>8</v>
      </c>
      <c r="B683" s="3">
        <v>11</v>
      </c>
      <c r="C683" s="3">
        <v>41</v>
      </c>
      <c r="D683" s="3">
        <f t="shared" si="96"/>
        <v>7210</v>
      </c>
      <c r="E683" s="3">
        <f t="shared" si="97"/>
        <v>8.6110115848560849</v>
      </c>
      <c r="F683" s="3">
        <v>98630</v>
      </c>
    </row>
    <row r="684" spans="1:6" ht="20.100000000000001" customHeight="1" x14ac:dyDescent="0.25">
      <c r="A684" s="3">
        <v>9</v>
      </c>
      <c r="B684" s="3">
        <v>12</v>
      </c>
      <c r="C684" s="3">
        <v>47</v>
      </c>
      <c r="D684" s="3">
        <f t="shared" si="96"/>
        <v>6750</v>
      </c>
      <c r="E684" s="3">
        <f t="shared" si="97"/>
        <v>8.0616266571121464</v>
      </c>
      <c r="F684" s="3">
        <v>98170</v>
      </c>
    </row>
    <row r="687" spans="1:6" ht="20.100000000000001" customHeight="1" x14ac:dyDescent="0.25">
      <c r="A687" s="2" t="s">
        <v>0</v>
      </c>
      <c r="B687" s="2" t="s">
        <v>71</v>
      </c>
      <c r="C687" s="2" t="s">
        <v>53</v>
      </c>
      <c r="D687" s="2" t="s">
        <v>3</v>
      </c>
      <c r="E687" s="2">
        <v>88900</v>
      </c>
      <c r="F687" s="2">
        <f>'[1]Худшее для КЗН'!$B$50</f>
        <v>177740</v>
      </c>
    </row>
    <row r="688" spans="1:6" ht="20.100000000000001" customHeight="1" x14ac:dyDescent="0.25">
      <c r="A688" s="2" t="s">
        <v>4</v>
      </c>
      <c r="B688" s="2" t="s">
        <v>5</v>
      </c>
      <c r="C688" s="2" t="s">
        <v>6</v>
      </c>
      <c r="D688" s="2" t="s">
        <v>7</v>
      </c>
      <c r="E688" s="2" t="s">
        <v>8</v>
      </c>
      <c r="F688" s="2" t="s">
        <v>9</v>
      </c>
    </row>
    <row r="689" spans="1:6" ht="20.100000000000001" customHeight="1" x14ac:dyDescent="0.25">
      <c r="A689" s="3">
        <v>0</v>
      </c>
      <c r="B689" s="3">
        <v>13</v>
      </c>
      <c r="C689" s="3">
        <v>41</v>
      </c>
      <c r="D689" s="3">
        <f t="shared" ref="D689:D698" si="98">$F689-$E$687</f>
        <v>4910</v>
      </c>
      <c r="E689" s="3">
        <f t="shared" ref="E689:E698" si="99">IF(AND($F$687=0,$E$687 = 0),0,100*($F689-$E$687)/($F$687-$E$687))</f>
        <v>5.526789734353895</v>
      </c>
      <c r="F689" s="3">
        <v>93810</v>
      </c>
    </row>
    <row r="690" spans="1:6" ht="20.100000000000001" customHeight="1" x14ac:dyDescent="0.25">
      <c r="A690" s="3">
        <v>1</v>
      </c>
      <c r="B690" s="3">
        <v>12</v>
      </c>
      <c r="C690" s="3">
        <v>37</v>
      </c>
      <c r="D690" s="3">
        <f t="shared" si="98"/>
        <v>6620</v>
      </c>
      <c r="E690" s="3">
        <f t="shared" si="99"/>
        <v>7.4515983791085096</v>
      </c>
      <c r="F690" s="3">
        <v>95520</v>
      </c>
    </row>
    <row r="691" spans="1:6" ht="20.100000000000001" customHeight="1" x14ac:dyDescent="0.25">
      <c r="A691" s="3">
        <v>2</v>
      </c>
      <c r="B691" s="3">
        <v>17</v>
      </c>
      <c r="C691" s="3">
        <v>51</v>
      </c>
      <c r="D691" s="3">
        <f t="shared" si="98"/>
        <v>6900</v>
      </c>
      <c r="E691" s="3">
        <f t="shared" si="99"/>
        <v>7.7667717244484464</v>
      </c>
      <c r="F691" s="3">
        <v>95800</v>
      </c>
    </row>
    <row r="692" spans="1:6" ht="20.100000000000001" customHeight="1" x14ac:dyDescent="0.25">
      <c r="A692" s="3">
        <v>3</v>
      </c>
      <c r="B692" s="3">
        <v>16</v>
      </c>
      <c r="C692" s="3">
        <v>51</v>
      </c>
      <c r="D692" s="3">
        <f t="shared" si="98"/>
        <v>7650</v>
      </c>
      <c r="E692" s="3">
        <f t="shared" si="99"/>
        <v>8.6109860423232778</v>
      </c>
      <c r="F692" s="3">
        <v>96550</v>
      </c>
    </row>
    <row r="693" spans="1:6" ht="20.100000000000001" customHeight="1" x14ac:dyDescent="0.25">
      <c r="A693" s="3">
        <v>4</v>
      </c>
      <c r="B693" s="3">
        <v>12</v>
      </c>
      <c r="C693" s="3">
        <v>37</v>
      </c>
      <c r="D693" s="3">
        <f t="shared" si="98"/>
        <v>7270</v>
      </c>
      <c r="E693" s="3">
        <f t="shared" si="99"/>
        <v>8.183250787933364</v>
      </c>
      <c r="F693" s="3">
        <v>96170</v>
      </c>
    </row>
    <row r="694" spans="1:6" ht="20.100000000000001" customHeight="1" x14ac:dyDescent="0.25">
      <c r="A694" s="3">
        <v>5</v>
      </c>
      <c r="B694" s="3">
        <v>14</v>
      </c>
      <c r="C694" s="3">
        <v>43</v>
      </c>
      <c r="D694" s="3">
        <f t="shared" si="98"/>
        <v>9740</v>
      </c>
      <c r="E694" s="3">
        <f t="shared" si="99"/>
        <v>10.963529941467808</v>
      </c>
      <c r="F694" s="3">
        <v>98640</v>
      </c>
    </row>
    <row r="695" spans="1:6" ht="20.100000000000001" customHeight="1" x14ac:dyDescent="0.25">
      <c r="A695" s="4">
        <v>6</v>
      </c>
      <c r="B695" s="4">
        <v>18</v>
      </c>
      <c r="C695" s="4">
        <v>55</v>
      </c>
      <c r="D695" s="4">
        <f t="shared" si="98"/>
        <v>2600</v>
      </c>
      <c r="E695" s="4">
        <f t="shared" si="99"/>
        <v>2.9266096352994149</v>
      </c>
      <c r="F695" s="4">
        <v>91500</v>
      </c>
    </row>
    <row r="696" spans="1:6" ht="20.100000000000001" customHeight="1" x14ac:dyDescent="0.25">
      <c r="A696" s="3">
        <v>7</v>
      </c>
      <c r="B696" s="3">
        <v>16</v>
      </c>
      <c r="C696" s="3">
        <v>45</v>
      </c>
      <c r="D696" s="3">
        <f t="shared" si="98"/>
        <v>10420</v>
      </c>
      <c r="E696" s="3">
        <f t="shared" si="99"/>
        <v>11.728950923007654</v>
      </c>
      <c r="F696" s="3">
        <v>99320</v>
      </c>
    </row>
    <row r="697" spans="1:6" ht="20.100000000000001" customHeight="1" x14ac:dyDescent="0.25">
      <c r="A697" s="3">
        <v>8</v>
      </c>
      <c r="B697" s="3">
        <v>16</v>
      </c>
      <c r="C697" s="3">
        <v>47</v>
      </c>
      <c r="D697" s="3">
        <f t="shared" si="98"/>
        <v>6090</v>
      </c>
      <c r="E697" s="3">
        <f t="shared" si="99"/>
        <v>6.8550202611436291</v>
      </c>
      <c r="F697" s="3">
        <v>94990</v>
      </c>
    </row>
    <row r="698" spans="1:6" ht="20.100000000000001" customHeight="1" x14ac:dyDescent="0.25">
      <c r="A698" s="3">
        <v>9</v>
      </c>
      <c r="B698" s="3">
        <v>10</v>
      </c>
      <c r="C698" s="3">
        <v>31</v>
      </c>
      <c r="D698" s="3">
        <f t="shared" si="98"/>
        <v>9080</v>
      </c>
      <c r="E698" s="3">
        <f t="shared" si="99"/>
        <v>10.220621341737957</v>
      </c>
      <c r="F698" s="3">
        <v>97980</v>
      </c>
    </row>
    <row r="701" spans="1:6" ht="20.100000000000001" customHeight="1" x14ac:dyDescent="0.25">
      <c r="A701" s="2" t="s">
        <v>0</v>
      </c>
      <c r="B701" s="2" t="s">
        <v>72</v>
      </c>
      <c r="C701" s="2" t="s">
        <v>29</v>
      </c>
      <c r="D701" s="2" t="s">
        <v>3</v>
      </c>
      <c r="E701" s="2">
        <v>3683</v>
      </c>
      <c r="F701" s="2">
        <f>'[1]Худшее для КЗН'!$B$51</f>
        <v>4117</v>
      </c>
    </row>
    <row r="702" spans="1:6" ht="20.100000000000001" customHeight="1" x14ac:dyDescent="0.25">
      <c r="A702" s="2" t="s">
        <v>4</v>
      </c>
      <c r="B702" s="2" t="s">
        <v>5</v>
      </c>
      <c r="C702" s="2" t="s">
        <v>6</v>
      </c>
      <c r="D702" s="2" t="s">
        <v>7</v>
      </c>
      <c r="E702" s="2" t="s">
        <v>8</v>
      </c>
      <c r="F702" s="2" t="s">
        <v>9</v>
      </c>
    </row>
    <row r="703" spans="1:6" ht="20.100000000000001" customHeight="1" x14ac:dyDescent="0.25">
      <c r="A703" s="3">
        <v>0</v>
      </c>
      <c r="B703" s="3">
        <v>3</v>
      </c>
      <c r="C703" s="3">
        <v>27</v>
      </c>
      <c r="D703" s="3">
        <f t="shared" ref="D703:D712" si="100">$F703-$E$701</f>
        <v>99</v>
      </c>
      <c r="E703" s="3">
        <f t="shared" ref="E703:E712" si="101">IF(AND($F$701=0,$E$701 = 0),0,100*($F703-$E$701)/($F$701-$E$701))</f>
        <v>22.8110599078341</v>
      </c>
      <c r="F703" s="3">
        <v>3782</v>
      </c>
    </row>
    <row r="704" spans="1:6" ht="20.100000000000001" customHeight="1" x14ac:dyDescent="0.25">
      <c r="A704" s="3">
        <v>1</v>
      </c>
      <c r="B704" s="3">
        <v>2</v>
      </c>
      <c r="C704" s="3">
        <v>23</v>
      </c>
      <c r="D704" s="3">
        <f t="shared" si="100"/>
        <v>96</v>
      </c>
      <c r="E704" s="3">
        <f t="shared" si="101"/>
        <v>22.119815668202765</v>
      </c>
      <c r="F704" s="3">
        <v>3779</v>
      </c>
    </row>
    <row r="705" spans="1:6" ht="20.100000000000001" customHeight="1" x14ac:dyDescent="0.25">
      <c r="A705" s="3">
        <v>2</v>
      </c>
      <c r="B705" s="3">
        <v>2</v>
      </c>
      <c r="C705" s="3">
        <v>25</v>
      </c>
      <c r="D705" s="3">
        <f t="shared" si="100"/>
        <v>98</v>
      </c>
      <c r="E705" s="3">
        <f t="shared" si="101"/>
        <v>22.580645161290324</v>
      </c>
      <c r="F705" s="3">
        <v>3781</v>
      </c>
    </row>
    <row r="706" spans="1:6" ht="20.100000000000001" customHeight="1" x14ac:dyDescent="0.25">
      <c r="A706" s="3">
        <v>3</v>
      </c>
      <c r="B706" s="3">
        <v>2</v>
      </c>
      <c r="C706" s="3">
        <v>23</v>
      </c>
      <c r="D706" s="3">
        <f t="shared" si="100"/>
        <v>95</v>
      </c>
      <c r="E706" s="3">
        <f t="shared" si="101"/>
        <v>21.889400921658986</v>
      </c>
      <c r="F706" s="3">
        <v>3778</v>
      </c>
    </row>
    <row r="707" spans="1:6" ht="20.100000000000001" customHeight="1" x14ac:dyDescent="0.25">
      <c r="A707" s="4">
        <v>4</v>
      </c>
      <c r="B707" s="4">
        <v>3</v>
      </c>
      <c r="C707" s="4">
        <v>35</v>
      </c>
      <c r="D707" s="4">
        <f t="shared" si="100"/>
        <v>69</v>
      </c>
      <c r="E707" s="4">
        <f t="shared" si="101"/>
        <v>15.898617511520737</v>
      </c>
      <c r="F707" s="4">
        <v>3752</v>
      </c>
    </row>
    <row r="708" spans="1:6" ht="20.100000000000001" customHeight="1" x14ac:dyDescent="0.25">
      <c r="A708" s="3">
        <v>5</v>
      </c>
      <c r="B708" s="3">
        <v>2</v>
      </c>
      <c r="C708" s="3">
        <v>29</v>
      </c>
      <c r="D708" s="3">
        <f t="shared" si="100"/>
        <v>103</v>
      </c>
      <c r="E708" s="3">
        <f t="shared" si="101"/>
        <v>23.732718894009217</v>
      </c>
      <c r="F708" s="3">
        <v>3786</v>
      </c>
    </row>
    <row r="709" spans="1:6" ht="20.100000000000001" customHeight="1" x14ac:dyDescent="0.25">
      <c r="A709" s="3">
        <v>6</v>
      </c>
      <c r="B709" s="3">
        <v>2</v>
      </c>
      <c r="C709" s="3">
        <v>25</v>
      </c>
      <c r="D709" s="3">
        <f t="shared" si="100"/>
        <v>104</v>
      </c>
      <c r="E709" s="3">
        <f t="shared" si="101"/>
        <v>23.963133640552996</v>
      </c>
      <c r="F709" s="3">
        <v>3787</v>
      </c>
    </row>
    <row r="710" spans="1:6" ht="20.100000000000001" customHeight="1" x14ac:dyDescent="0.25">
      <c r="A710" s="3">
        <v>7</v>
      </c>
      <c r="B710" s="3">
        <v>2</v>
      </c>
      <c r="C710" s="3">
        <v>23</v>
      </c>
      <c r="D710" s="3">
        <f t="shared" si="100"/>
        <v>117</v>
      </c>
      <c r="E710" s="3">
        <f t="shared" si="101"/>
        <v>26.958525345622121</v>
      </c>
      <c r="F710" s="3">
        <v>3800</v>
      </c>
    </row>
    <row r="711" spans="1:6" ht="20.100000000000001" customHeight="1" x14ac:dyDescent="0.25">
      <c r="A711" s="3">
        <v>8</v>
      </c>
      <c r="B711" s="3">
        <v>1</v>
      </c>
      <c r="C711" s="3">
        <v>21</v>
      </c>
      <c r="D711" s="3">
        <f t="shared" si="100"/>
        <v>117</v>
      </c>
      <c r="E711" s="3">
        <f t="shared" si="101"/>
        <v>26.958525345622121</v>
      </c>
      <c r="F711" s="3">
        <v>3800</v>
      </c>
    </row>
    <row r="712" spans="1:6" ht="20.100000000000001" customHeight="1" x14ac:dyDescent="0.25">
      <c r="A712" s="3">
        <v>9</v>
      </c>
      <c r="B712" s="3">
        <v>2</v>
      </c>
      <c r="C712" s="3">
        <v>21</v>
      </c>
      <c r="D712" s="3">
        <f t="shared" si="100"/>
        <v>108</v>
      </c>
      <c r="E712" s="3">
        <f t="shared" si="101"/>
        <v>24.88479262672811</v>
      </c>
      <c r="F712" s="3">
        <v>3791</v>
      </c>
    </row>
    <row r="715" spans="1:6" ht="20.100000000000001" customHeight="1" x14ac:dyDescent="0.25">
      <c r="A715" s="2" t="s">
        <v>0</v>
      </c>
      <c r="B715" s="2" t="s">
        <v>73</v>
      </c>
      <c r="C715" s="2" t="s">
        <v>29</v>
      </c>
      <c r="D715" s="2" t="s">
        <v>3</v>
      </c>
      <c r="E715" s="2">
        <v>27076</v>
      </c>
      <c r="F715" s="2">
        <f>'[1]Худшее для КЗН'!$B$52</f>
        <v>39845</v>
      </c>
    </row>
    <row r="716" spans="1:6" ht="20.100000000000001" customHeight="1" x14ac:dyDescent="0.25">
      <c r="A716" s="2" t="s">
        <v>4</v>
      </c>
      <c r="B716" s="2" t="s">
        <v>5</v>
      </c>
      <c r="C716" s="2" t="s">
        <v>6</v>
      </c>
      <c r="D716" s="2" t="s">
        <v>7</v>
      </c>
      <c r="E716" s="2" t="s">
        <v>8</v>
      </c>
      <c r="F716" s="2" t="s">
        <v>9</v>
      </c>
    </row>
    <row r="717" spans="1:6" ht="20.100000000000001" customHeight="1" x14ac:dyDescent="0.25">
      <c r="A717" s="3">
        <v>0</v>
      </c>
      <c r="B717" s="3">
        <v>2</v>
      </c>
      <c r="C717" s="3">
        <v>25</v>
      </c>
      <c r="D717" s="3">
        <f t="shared" ref="D717:D726" si="102">$F717-$E$715</f>
        <v>4613</v>
      </c>
      <c r="E717" s="3">
        <f t="shared" ref="E717:E726" si="103">IF(AND($F$715=0,$E$715 = 0),0,100*($F717-$E$715)/($F$715-$E$715))</f>
        <v>36.126556504033204</v>
      </c>
      <c r="F717" s="3">
        <v>31689</v>
      </c>
    </row>
    <row r="718" spans="1:6" ht="20.100000000000001" customHeight="1" x14ac:dyDescent="0.25">
      <c r="A718" s="3">
        <v>1</v>
      </c>
      <c r="B718" s="3">
        <v>2</v>
      </c>
      <c r="C718" s="3">
        <v>29</v>
      </c>
      <c r="D718" s="3">
        <f t="shared" si="102"/>
        <v>4687</v>
      </c>
      <c r="E718" s="3">
        <f t="shared" si="103"/>
        <v>36.706085049729815</v>
      </c>
      <c r="F718" s="3">
        <v>31763</v>
      </c>
    </row>
    <row r="719" spans="1:6" ht="20.100000000000001" customHeight="1" x14ac:dyDescent="0.25">
      <c r="A719" s="4">
        <v>2</v>
      </c>
      <c r="B719" s="4">
        <v>3</v>
      </c>
      <c r="C719" s="4">
        <v>35</v>
      </c>
      <c r="D719" s="4">
        <f t="shared" si="102"/>
        <v>0</v>
      </c>
      <c r="E719" s="4">
        <f t="shared" si="103"/>
        <v>0</v>
      </c>
      <c r="F719" s="4">
        <v>27076</v>
      </c>
    </row>
    <row r="720" spans="1:6" ht="20.100000000000001" customHeight="1" x14ac:dyDescent="0.25">
      <c r="A720" s="3">
        <v>3</v>
      </c>
      <c r="B720" s="3">
        <v>1</v>
      </c>
      <c r="C720" s="3">
        <v>21</v>
      </c>
      <c r="D720" s="3">
        <f t="shared" si="102"/>
        <v>4747</v>
      </c>
      <c r="E720" s="3">
        <f t="shared" si="103"/>
        <v>37.175973059754092</v>
      </c>
      <c r="F720" s="3">
        <v>31823</v>
      </c>
    </row>
    <row r="721" spans="1:6" ht="20.100000000000001" customHeight="1" x14ac:dyDescent="0.25">
      <c r="A721" s="3">
        <v>4</v>
      </c>
      <c r="B721" s="3">
        <v>2</v>
      </c>
      <c r="C721" s="3">
        <v>27</v>
      </c>
      <c r="D721" s="3">
        <f t="shared" si="102"/>
        <v>4237</v>
      </c>
      <c r="E721" s="3">
        <f t="shared" si="103"/>
        <v>33.181924974547734</v>
      </c>
      <c r="F721" s="3">
        <v>31313</v>
      </c>
    </row>
    <row r="722" spans="1:6" ht="20.100000000000001" customHeight="1" x14ac:dyDescent="0.25">
      <c r="A722" s="3">
        <v>5</v>
      </c>
      <c r="B722" s="3">
        <v>2</v>
      </c>
      <c r="C722" s="3">
        <v>23</v>
      </c>
      <c r="D722" s="3">
        <f t="shared" si="102"/>
        <v>3883</v>
      </c>
      <c r="E722" s="3">
        <f t="shared" si="103"/>
        <v>30.409585715404496</v>
      </c>
      <c r="F722" s="3">
        <v>30959</v>
      </c>
    </row>
    <row r="723" spans="1:6" ht="20.100000000000001" customHeight="1" x14ac:dyDescent="0.25">
      <c r="A723" s="3">
        <v>6</v>
      </c>
      <c r="B723" s="3">
        <v>1</v>
      </c>
      <c r="C723" s="3">
        <v>19</v>
      </c>
      <c r="D723" s="3">
        <f t="shared" si="102"/>
        <v>4772</v>
      </c>
      <c r="E723" s="3">
        <f t="shared" si="103"/>
        <v>37.371759730597539</v>
      </c>
      <c r="F723" s="3">
        <v>31848</v>
      </c>
    </row>
    <row r="724" spans="1:6" ht="20.100000000000001" customHeight="1" x14ac:dyDescent="0.25">
      <c r="A724" s="3">
        <v>7</v>
      </c>
      <c r="B724" s="3">
        <v>1</v>
      </c>
      <c r="C724" s="3">
        <v>17</v>
      </c>
      <c r="D724" s="3">
        <f t="shared" si="102"/>
        <v>4258</v>
      </c>
      <c r="E724" s="3">
        <f t="shared" si="103"/>
        <v>33.346385778056231</v>
      </c>
      <c r="F724" s="3">
        <v>31334</v>
      </c>
    </row>
    <row r="725" spans="1:6" ht="20.100000000000001" customHeight="1" x14ac:dyDescent="0.25">
      <c r="A725" s="3">
        <v>8</v>
      </c>
      <c r="B725" s="3">
        <v>1</v>
      </c>
      <c r="C725" s="3">
        <v>15</v>
      </c>
      <c r="D725" s="3">
        <f t="shared" si="102"/>
        <v>4633</v>
      </c>
      <c r="E725" s="3">
        <f t="shared" si="103"/>
        <v>36.283185840707965</v>
      </c>
      <c r="F725" s="3">
        <v>31709</v>
      </c>
    </row>
    <row r="726" spans="1:6" ht="20.100000000000001" customHeight="1" x14ac:dyDescent="0.25">
      <c r="A726" s="3">
        <v>9</v>
      </c>
      <c r="B726" s="3">
        <v>2</v>
      </c>
      <c r="C726" s="3">
        <v>23</v>
      </c>
      <c r="D726" s="3">
        <f t="shared" si="102"/>
        <v>3709</v>
      </c>
      <c r="E726" s="3">
        <f t="shared" si="103"/>
        <v>29.046910486334092</v>
      </c>
      <c r="F726" s="3">
        <v>30785</v>
      </c>
    </row>
    <row r="729" spans="1:6" ht="20.100000000000001" customHeight="1" x14ac:dyDescent="0.25">
      <c r="A729" s="2" t="s">
        <v>0</v>
      </c>
      <c r="B729" s="2" t="s">
        <v>74</v>
      </c>
      <c r="C729" s="2" t="s">
        <v>69</v>
      </c>
      <c r="D729" s="2" t="s">
        <v>3</v>
      </c>
      <c r="E729" s="2">
        <v>13178</v>
      </c>
      <c r="F729" s="2">
        <f>'[1]Худшее для КЗН'!$B$53</f>
        <v>14223</v>
      </c>
    </row>
    <row r="730" spans="1:6" ht="20.100000000000001" customHeight="1" x14ac:dyDescent="0.25">
      <c r="A730" s="2" t="s">
        <v>4</v>
      </c>
      <c r="B730" s="2" t="s">
        <v>5</v>
      </c>
      <c r="C730" s="2" t="s">
        <v>6</v>
      </c>
      <c r="D730" s="2" t="s">
        <v>7</v>
      </c>
      <c r="E730" s="2" t="s">
        <v>8</v>
      </c>
      <c r="F730" s="2" t="s">
        <v>9</v>
      </c>
    </row>
    <row r="731" spans="1:6" ht="20.100000000000001" customHeight="1" x14ac:dyDescent="0.25">
      <c r="A731" s="3">
        <v>0</v>
      </c>
      <c r="B731" s="3">
        <v>9</v>
      </c>
      <c r="C731" s="3">
        <v>33</v>
      </c>
      <c r="D731" s="3">
        <f t="shared" ref="D731:D740" si="104">$F731-$E$729</f>
        <v>256</v>
      </c>
      <c r="E731" s="3">
        <f t="shared" ref="E731:E740" si="105">IF(AND($F$729=0,$E$729 = 0),0,100*($F731-$E$729)/($F$729-$E$729))</f>
        <v>24.497607655502392</v>
      </c>
      <c r="F731" s="3">
        <v>13434</v>
      </c>
    </row>
    <row r="732" spans="1:6" ht="20.100000000000001" customHeight="1" x14ac:dyDescent="0.25">
      <c r="A732" s="3">
        <v>1</v>
      </c>
      <c r="B732" s="3">
        <v>7</v>
      </c>
      <c r="C732" s="3">
        <v>27</v>
      </c>
      <c r="D732" s="3">
        <f t="shared" si="104"/>
        <v>274</v>
      </c>
      <c r="E732" s="3">
        <f t="shared" si="105"/>
        <v>26.220095693779903</v>
      </c>
      <c r="F732" s="3">
        <v>13452</v>
      </c>
    </row>
    <row r="733" spans="1:6" ht="20.100000000000001" customHeight="1" x14ac:dyDescent="0.25">
      <c r="A733" s="3">
        <v>2</v>
      </c>
      <c r="B733" s="3">
        <v>9</v>
      </c>
      <c r="C733" s="3">
        <v>33</v>
      </c>
      <c r="D733" s="3">
        <f t="shared" si="104"/>
        <v>271</v>
      </c>
      <c r="E733" s="3">
        <f t="shared" si="105"/>
        <v>25.933014354066987</v>
      </c>
      <c r="F733" s="3">
        <v>13449</v>
      </c>
    </row>
    <row r="734" spans="1:6" ht="20.100000000000001" customHeight="1" x14ac:dyDescent="0.25">
      <c r="A734" s="3">
        <v>3</v>
      </c>
      <c r="B734" s="3">
        <v>9</v>
      </c>
      <c r="C734" s="3">
        <v>33</v>
      </c>
      <c r="D734" s="3">
        <f t="shared" si="104"/>
        <v>248</v>
      </c>
      <c r="E734" s="3">
        <f t="shared" si="105"/>
        <v>23.732057416267942</v>
      </c>
      <c r="F734" s="3">
        <v>13426</v>
      </c>
    </row>
    <row r="735" spans="1:6" ht="20.100000000000001" customHeight="1" x14ac:dyDescent="0.25">
      <c r="A735" s="3">
        <v>4</v>
      </c>
      <c r="B735" s="3">
        <v>9</v>
      </c>
      <c r="C735" s="3">
        <v>37</v>
      </c>
      <c r="D735" s="3">
        <f t="shared" si="104"/>
        <v>278</v>
      </c>
      <c r="E735" s="3">
        <f t="shared" si="105"/>
        <v>26.602870813397129</v>
      </c>
      <c r="F735" s="3">
        <v>13456</v>
      </c>
    </row>
    <row r="736" spans="1:6" ht="20.100000000000001" customHeight="1" x14ac:dyDescent="0.25">
      <c r="A736" s="3">
        <v>5</v>
      </c>
      <c r="B736" s="3">
        <v>7</v>
      </c>
      <c r="C736" s="3">
        <v>25</v>
      </c>
      <c r="D736" s="3">
        <f t="shared" si="104"/>
        <v>327</v>
      </c>
      <c r="E736" s="3">
        <f t="shared" si="105"/>
        <v>31.291866028708135</v>
      </c>
      <c r="F736" s="3">
        <v>13505</v>
      </c>
    </row>
    <row r="737" spans="1:6" ht="20.100000000000001" customHeight="1" x14ac:dyDescent="0.25">
      <c r="A737" s="3">
        <v>6</v>
      </c>
      <c r="B737" s="3">
        <v>8</v>
      </c>
      <c r="C737" s="3">
        <v>31</v>
      </c>
      <c r="D737" s="3">
        <f t="shared" si="104"/>
        <v>262</v>
      </c>
      <c r="E737" s="3">
        <f t="shared" si="105"/>
        <v>25.071770334928228</v>
      </c>
      <c r="F737" s="3">
        <v>13440</v>
      </c>
    </row>
    <row r="738" spans="1:6" ht="20.100000000000001" customHeight="1" x14ac:dyDescent="0.25">
      <c r="A738" s="3">
        <v>7</v>
      </c>
      <c r="B738" s="3">
        <v>9</v>
      </c>
      <c r="C738" s="3">
        <v>35</v>
      </c>
      <c r="D738" s="3">
        <f t="shared" si="104"/>
        <v>269</v>
      </c>
      <c r="E738" s="3">
        <f t="shared" si="105"/>
        <v>25.741626794258373</v>
      </c>
      <c r="F738" s="3">
        <v>13447</v>
      </c>
    </row>
    <row r="739" spans="1:6" ht="20.100000000000001" customHeight="1" x14ac:dyDescent="0.25">
      <c r="A739" s="4">
        <v>8</v>
      </c>
      <c r="B739" s="4">
        <v>9</v>
      </c>
      <c r="C739" s="4">
        <v>37</v>
      </c>
      <c r="D739" s="4">
        <f t="shared" si="104"/>
        <v>230</v>
      </c>
      <c r="E739" s="4">
        <f t="shared" si="105"/>
        <v>22.009569377990431</v>
      </c>
      <c r="F739" s="4">
        <v>13408</v>
      </c>
    </row>
    <row r="740" spans="1:6" ht="20.100000000000001" customHeight="1" x14ac:dyDescent="0.25">
      <c r="A740" s="3">
        <v>9</v>
      </c>
      <c r="B740" s="3">
        <v>8</v>
      </c>
      <c r="C740" s="3">
        <v>31</v>
      </c>
      <c r="D740" s="3">
        <f t="shared" si="104"/>
        <v>258</v>
      </c>
      <c r="E740" s="3">
        <f t="shared" si="105"/>
        <v>24.688995215311003</v>
      </c>
      <c r="F740" s="3">
        <v>13436</v>
      </c>
    </row>
    <row r="743" spans="1:6" ht="20.100000000000001" customHeight="1" x14ac:dyDescent="0.25">
      <c r="A743" s="2" t="s">
        <v>0</v>
      </c>
      <c r="B743" s="2" t="s">
        <v>75</v>
      </c>
      <c r="C743" s="2" t="s">
        <v>69</v>
      </c>
      <c r="D743" s="2" t="s">
        <v>3</v>
      </c>
      <c r="E743" s="2">
        <v>151426</v>
      </c>
      <c r="F743" s="2">
        <f>'[1]Худшее для КЗН'!$B$54</f>
        <v>215640</v>
      </c>
    </row>
    <row r="744" spans="1:6" ht="20.100000000000001" customHeight="1" x14ac:dyDescent="0.25">
      <c r="A744" s="2" t="s">
        <v>4</v>
      </c>
      <c r="B744" s="2" t="s">
        <v>5</v>
      </c>
      <c r="C744" s="2" t="s">
        <v>6</v>
      </c>
      <c r="D744" s="2" t="s">
        <v>7</v>
      </c>
      <c r="E744" s="2" t="s">
        <v>8</v>
      </c>
      <c r="F744" s="2" t="s">
        <v>9</v>
      </c>
    </row>
    <row r="745" spans="1:6" ht="20.100000000000001" customHeight="1" x14ac:dyDescent="0.25">
      <c r="A745" s="3">
        <v>0</v>
      </c>
      <c r="B745" s="3">
        <v>10</v>
      </c>
      <c r="C745" s="3">
        <v>37</v>
      </c>
      <c r="D745" s="3">
        <f t="shared" ref="D745:D754" si="106">$F745-$E$743</f>
        <v>26166</v>
      </c>
      <c r="E745" s="3">
        <f t="shared" ref="E745:E754" si="107">IF(AND($F$743=0,$E$743 = 0),0,100*($F745-$E$743)/($F$743-$E$743))</f>
        <v>40.748123462173361</v>
      </c>
      <c r="F745" s="3">
        <v>177592</v>
      </c>
    </row>
    <row r="746" spans="1:6" ht="20.100000000000001" customHeight="1" x14ac:dyDescent="0.25">
      <c r="A746" s="3">
        <v>1</v>
      </c>
      <c r="B746" s="3">
        <v>11</v>
      </c>
      <c r="C746" s="3">
        <v>39</v>
      </c>
      <c r="D746" s="3">
        <f t="shared" si="106"/>
        <v>25107</v>
      </c>
      <c r="E746" s="3">
        <f t="shared" si="107"/>
        <v>39.098950384651324</v>
      </c>
      <c r="F746" s="3">
        <v>176533</v>
      </c>
    </row>
    <row r="747" spans="1:6" ht="20.100000000000001" customHeight="1" x14ac:dyDescent="0.25">
      <c r="A747" s="3">
        <v>2</v>
      </c>
      <c r="B747" s="3">
        <v>12</v>
      </c>
      <c r="C747" s="3">
        <v>45</v>
      </c>
      <c r="D747" s="3">
        <f t="shared" si="106"/>
        <v>25872</v>
      </c>
      <c r="E747" s="3">
        <f t="shared" si="107"/>
        <v>40.290279378328712</v>
      </c>
      <c r="F747" s="3">
        <v>177298</v>
      </c>
    </row>
    <row r="748" spans="1:6" ht="20.100000000000001" customHeight="1" x14ac:dyDescent="0.25">
      <c r="A748" s="3">
        <v>3</v>
      </c>
      <c r="B748" s="3">
        <v>7</v>
      </c>
      <c r="C748" s="3">
        <v>27</v>
      </c>
      <c r="D748" s="3">
        <f t="shared" si="106"/>
        <v>27218</v>
      </c>
      <c r="E748" s="3">
        <f t="shared" si="107"/>
        <v>42.386395490080048</v>
      </c>
      <c r="F748" s="3">
        <v>178644</v>
      </c>
    </row>
    <row r="749" spans="1:6" ht="20.100000000000001" customHeight="1" x14ac:dyDescent="0.25">
      <c r="A749" s="3">
        <v>4</v>
      </c>
      <c r="B749" s="3">
        <v>11</v>
      </c>
      <c r="C749" s="3">
        <v>39</v>
      </c>
      <c r="D749" s="3">
        <f t="shared" si="106"/>
        <v>24542</v>
      </c>
      <c r="E749" s="3">
        <f t="shared" si="107"/>
        <v>38.219079951412468</v>
      </c>
      <c r="F749" s="3">
        <v>175968</v>
      </c>
    </row>
    <row r="750" spans="1:6" ht="20.100000000000001" customHeight="1" x14ac:dyDescent="0.25">
      <c r="A750" s="3">
        <v>5</v>
      </c>
      <c r="B750" s="3">
        <v>9</v>
      </c>
      <c r="C750" s="3">
        <v>31</v>
      </c>
      <c r="D750" s="3">
        <f t="shared" si="106"/>
        <v>25418</v>
      </c>
      <c r="E750" s="3">
        <f t="shared" si="107"/>
        <v>39.583268446133239</v>
      </c>
      <c r="F750" s="3">
        <v>176844</v>
      </c>
    </row>
    <row r="751" spans="1:6" ht="20.100000000000001" customHeight="1" x14ac:dyDescent="0.25">
      <c r="A751" s="3">
        <v>6</v>
      </c>
      <c r="B751" s="3">
        <v>13</v>
      </c>
      <c r="C751" s="3">
        <v>49</v>
      </c>
      <c r="D751" s="3">
        <f t="shared" si="106"/>
        <v>24704</v>
      </c>
      <c r="E751" s="3">
        <f t="shared" si="107"/>
        <v>38.471361385367679</v>
      </c>
      <c r="F751" s="3">
        <v>176130</v>
      </c>
    </row>
    <row r="752" spans="1:6" ht="20.100000000000001" customHeight="1" x14ac:dyDescent="0.25">
      <c r="A752" s="4">
        <v>7</v>
      </c>
      <c r="B752" s="4">
        <v>11</v>
      </c>
      <c r="C752" s="4">
        <v>43</v>
      </c>
      <c r="D752" s="4">
        <f t="shared" si="106"/>
        <v>24492</v>
      </c>
      <c r="E752" s="4">
        <f t="shared" si="107"/>
        <v>38.14121531130283</v>
      </c>
      <c r="F752" s="4">
        <v>175918</v>
      </c>
    </row>
    <row r="753" spans="1:6" ht="20.100000000000001" customHeight="1" x14ac:dyDescent="0.25">
      <c r="A753" s="3">
        <v>8</v>
      </c>
      <c r="B753" s="3">
        <v>8</v>
      </c>
      <c r="C753" s="3">
        <v>29</v>
      </c>
      <c r="D753" s="3">
        <f t="shared" si="106"/>
        <v>26947</v>
      </c>
      <c r="E753" s="3">
        <f t="shared" si="107"/>
        <v>41.964369140685832</v>
      </c>
      <c r="F753" s="3">
        <v>178373</v>
      </c>
    </row>
    <row r="754" spans="1:6" ht="20.100000000000001" customHeight="1" x14ac:dyDescent="0.25">
      <c r="A754" s="3">
        <v>9</v>
      </c>
      <c r="B754" s="3">
        <v>10</v>
      </c>
      <c r="C754" s="3">
        <v>39</v>
      </c>
      <c r="D754" s="3">
        <f t="shared" si="106"/>
        <v>25249</v>
      </c>
      <c r="E754" s="3">
        <f t="shared" si="107"/>
        <v>39.320085962562679</v>
      </c>
      <c r="F754" s="3">
        <v>176675</v>
      </c>
    </row>
    <row r="757" spans="1:6" ht="20.100000000000001" customHeight="1" x14ac:dyDescent="0.25">
      <c r="A757" s="2" t="s">
        <v>0</v>
      </c>
      <c r="B757" s="2" t="s">
        <v>76</v>
      </c>
      <c r="C757" s="2" t="s">
        <v>77</v>
      </c>
      <c r="D757" s="2" t="s">
        <v>3</v>
      </c>
      <c r="E757" s="2">
        <v>31538</v>
      </c>
      <c r="F757" s="2">
        <f>'[1]Худшее для КЗН'!$B$55</f>
        <v>33483</v>
      </c>
    </row>
    <row r="758" spans="1:6" ht="20.100000000000001" customHeight="1" x14ac:dyDescent="0.25">
      <c r="A758" s="2" t="s">
        <v>4</v>
      </c>
      <c r="B758" s="2" t="s">
        <v>5</v>
      </c>
      <c r="C758" s="2" t="s">
        <v>6</v>
      </c>
      <c r="D758" s="2" t="s">
        <v>7</v>
      </c>
      <c r="E758" s="2" t="s">
        <v>8</v>
      </c>
      <c r="F758" s="2" t="s">
        <v>9</v>
      </c>
    </row>
    <row r="759" spans="1:6" ht="20.100000000000001" customHeight="1" x14ac:dyDescent="0.25">
      <c r="A759" s="3">
        <v>0</v>
      </c>
      <c r="B759" s="3">
        <v>31</v>
      </c>
      <c r="C759" s="3">
        <v>49</v>
      </c>
      <c r="D759" s="3">
        <f t="shared" ref="D759:D768" si="108">$F759-$E$757</f>
        <v>458</v>
      </c>
      <c r="E759" s="3">
        <f t="shared" ref="E759:E768" si="109">IF(AND($F$757=0,$E$757 = 0),0,100*($F759-$E$757)/($F$757-$E$757))</f>
        <v>23.547557840616967</v>
      </c>
      <c r="F759" s="3">
        <v>31996</v>
      </c>
    </row>
    <row r="760" spans="1:6" ht="20.100000000000001" customHeight="1" x14ac:dyDescent="0.25">
      <c r="A760" s="3">
        <v>1</v>
      </c>
      <c r="B760" s="3">
        <v>29</v>
      </c>
      <c r="C760" s="3">
        <v>47</v>
      </c>
      <c r="D760" s="3">
        <f t="shared" si="108"/>
        <v>470</v>
      </c>
      <c r="E760" s="3">
        <f t="shared" si="109"/>
        <v>24.164524421593832</v>
      </c>
      <c r="F760" s="3">
        <v>32008</v>
      </c>
    </row>
    <row r="761" spans="1:6" ht="20.100000000000001" customHeight="1" x14ac:dyDescent="0.25">
      <c r="A761" s="3">
        <v>2</v>
      </c>
      <c r="B761" s="3">
        <v>30</v>
      </c>
      <c r="C761" s="3">
        <v>47</v>
      </c>
      <c r="D761" s="3">
        <f t="shared" si="108"/>
        <v>505</v>
      </c>
      <c r="E761" s="3">
        <f t="shared" si="109"/>
        <v>25.96401028277635</v>
      </c>
      <c r="F761" s="3">
        <v>32043</v>
      </c>
    </row>
    <row r="762" spans="1:6" ht="20.100000000000001" customHeight="1" x14ac:dyDescent="0.25">
      <c r="A762" s="4">
        <v>3</v>
      </c>
      <c r="B762" s="4">
        <v>33</v>
      </c>
      <c r="C762" s="4">
        <v>53</v>
      </c>
      <c r="D762" s="4">
        <f t="shared" si="108"/>
        <v>454</v>
      </c>
      <c r="E762" s="4">
        <f t="shared" si="109"/>
        <v>23.341902313624679</v>
      </c>
      <c r="F762" s="4">
        <v>31992</v>
      </c>
    </row>
    <row r="763" spans="1:6" ht="20.100000000000001" customHeight="1" x14ac:dyDescent="0.25">
      <c r="A763" s="3">
        <v>4</v>
      </c>
      <c r="B763" s="3">
        <v>29</v>
      </c>
      <c r="C763" s="3">
        <v>47</v>
      </c>
      <c r="D763" s="3">
        <f t="shared" si="108"/>
        <v>466</v>
      </c>
      <c r="E763" s="3">
        <f t="shared" si="109"/>
        <v>23.958868894601544</v>
      </c>
      <c r="F763" s="3">
        <v>32004</v>
      </c>
    </row>
    <row r="764" spans="1:6" ht="20.100000000000001" customHeight="1" x14ac:dyDescent="0.25">
      <c r="A764" s="3">
        <v>5</v>
      </c>
      <c r="B764" s="3">
        <v>33</v>
      </c>
      <c r="C764" s="3">
        <v>53</v>
      </c>
      <c r="D764" s="3">
        <f t="shared" si="108"/>
        <v>490</v>
      </c>
      <c r="E764" s="3">
        <f t="shared" si="109"/>
        <v>25.192802056555269</v>
      </c>
      <c r="F764" s="3">
        <v>32028</v>
      </c>
    </row>
    <row r="765" spans="1:6" ht="20.100000000000001" customHeight="1" x14ac:dyDescent="0.25">
      <c r="A765" s="3">
        <v>6</v>
      </c>
      <c r="B765" s="3">
        <v>32</v>
      </c>
      <c r="C765" s="3">
        <v>51</v>
      </c>
      <c r="D765" s="3">
        <f t="shared" si="108"/>
        <v>509</v>
      </c>
      <c r="E765" s="3">
        <f t="shared" si="109"/>
        <v>26.169665809768638</v>
      </c>
      <c r="F765" s="3">
        <v>32047</v>
      </c>
    </row>
    <row r="766" spans="1:6" ht="20.100000000000001" customHeight="1" x14ac:dyDescent="0.25">
      <c r="A766" s="3">
        <v>7</v>
      </c>
      <c r="B766" s="3">
        <v>34</v>
      </c>
      <c r="C766" s="3">
        <v>53</v>
      </c>
      <c r="D766" s="3">
        <f t="shared" si="108"/>
        <v>524</v>
      </c>
      <c r="E766" s="3">
        <f t="shared" si="109"/>
        <v>26.940874035989719</v>
      </c>
      <c r="F766" s="3">
        <v>32062</v>
      </c>
    </row>
    <row r="767" spans="1:6" ht="20.100000000000001" customHeight="1" x14ac:dyDescent="0.25">
      <c r="A767" s="3">
        <v>8</v>
      </c>
      <c r="B767" s="3">
        <v>31</v>
      </c>
      <c r="C767" s="3">
        <v>51</v>
      </c>
      <c r="D767" s="3">
        <f t="shared" si="108"/>
        <v>495</v>
      </c>
      <c r="E767" s="3">
        <f t="shared" si="109"/>
        <v>25.449871465295629</v>
      </c>
      <c r="F767" s="3">
        <v>32033</v>
      </c>
    </row>
    <row r="768" spans="1:6" ht="20.100000000000001" customHeight="1" x14ac:dyDescent="0.25">
      <c r="A768" s="3">
        <v>9</v>
      </c>
      <c r="B768" s="3">
        <v>28</v>
      </c>
      <c r="C768" s="3">
        <v>45</v>
      </c>
      <c r="D768" s="3">
        <f t="shared" si="108"/>
        <v>539</v>
      </c>
      <c r="E768" s="3">
        <f t="shared" si="109"/>
        <v>27.712082262210796</v>
      </c>
      <c r="F768" s="3">
        <v>32077</v>
      </c>
    </row>
    <row r="771" spans="1:6" ht="20.100000000000001" customHeight="1" x14ac:dyDescent="0.25">
      <c r="A771" s="2" t="s">
        <v>0</v>
      </c>
      <c r="B771" s="2" t="s">
        <v>78</v>
      </c>
      <c r="C771" s="2" t="s">
        <v>77</v>
      </c>
      <c r="D771" s="2" t="s">
        <v>3</v>
      </c>
      <c r="E771" s="2">
        <v>476581</v>
      </c>
      <c r="F771" s="2">
        <f>'[1]Худшее для КЗН'!$B$56</f>
        <v>680104</v>
      </c>
    </row>
    <row r="772" spans="1:6" ht="20.100000000000001" customHeight="1" x14ac:dyDescent="0.25">
      <c r="A772" s="2" t="s">
        <v>4</v>
      </c>
      <c r="B772" s="2" t="s">
        <v>5</v>
      </c>
      <c r="C772" s="2" t="s">
        <v>6</v>
      </c>
      <c r="D772" s="2" t="s">
        <v>7</v>
      </c>
      <c r="E772" s="2" t="s">
        <v>8</v>
      </c>
      <c r="F772" s="2" t="s">
        <v>9</v>
      </c>
    </row>
    <row r="773" spans="1:6" ht="20.100000000000001" customHeight="1" x14ac:dyDescent="0.25">
      <c r="A773" s="3">
        <v>0</v>
      </c>
      <c r="B773" s="3">
        <v>29</v>
      </c>
      <c r="C773" s="3">
        <v>47</v>
      </c>
      <c r="D773" s="3">
        <f t="shared" ref="D773:D782" si="110">$F773-$E$771</f>
        <v>87702</v>
      </c>
      <c r="E773" s="3">
        <f t="shared" ref="E773:E782" si="111">IF(AND($F$771=0,$E$771 = 0),0,100*($F773-$E$771)/($F$771-$E$771))</f>
        <v>43.091935555195235</v>
      </c>
      <c r="F773" s="3">
        <v>564283</v>
      </c>
    </row>
    <row r="774" spans="1:6" ht="20.100000000000001" customHeight="1" x14ac:dyDescent="0.25">
      <c r="A774" s="3">
        <v>1</v>
      </c>
      <c r="B774" s="3">
        <v>24</v>
      </c>
      <c r="C774" s="3">
        <v>39</v>
      </c>
      <c r="D774" s="3">
        <f t="shared" si="110"/>
        <v>96634</v>
      </c>
      <c r="E774" s="3">
        <f t="shared" si="111"/>
        <v>47.48062872500897</v>
      </c>
      <c r="F774" s="3">
        <v>573215</v>
      </c>
    </row>
    <row r="775" spans="1:6" ht="20.100000000000001" customHeight="1" x14ac:dyDescent="0.25">
      <c r="A775" s="4">
        <v>2</v>
      </c>
      <c r="B775" s="4">
        <v>34</v>
      </c>
      <c r="C775" s="4">
        <v>55</v>
      </c>
      <c r="D775" s="4">
        <f t="shared" si="110"/>
        <v>85583</v>
      </c>
      <c r="E775" s="4">
        <f t="shared" si="111"/>
        <v>42.050775588017082</v>
      </c>
      <c r="F775" s="4">
        <v>562164</v>
      </c>
    </row>
    <row r="776" spans="1:6" ht="20.100000000000001" customHeight="1" x14ac:dyDescent="0.25">
      <c r="A776" s="3">
        <v>3</v>
      </c>
      <c r="B776" s="3">
        <v>35</v>
      </c>
      <c r="C776" s="3">
        <v>53</v>
      </c>
      <c r="D776" s="3">
        <f t="shared" si="110"/>
        <v>89868</v>
      </c>
      <c r="E776" s="3">
        <f t="shared" si="111"/>
        <v>44.156188735425481</v>
      </c>
      <c r="F776" s="3">
        <v>566449</v>
      </c>
    </row>
    <row r="777" spans="1:6" ht="20.100000000000001" customHeight="1" x14ac:dyDescent="0.25">
      <c r="A777" s="3">
        <v>4</v>
      </c>
      <c r="B777" s="3">
        <v>29</v>
      </c>
      <c r="C777" s="3">
        <v>45</v>
      </c>
      <c r="D777" s="3">
        <f t="shared" si="110"/>
        <v>89763</v>
      </c>
      <c r="E777" s="3">
        <f t="shared" si="111"/>
        <v>44.104597514777197</v>
      </c>
      <c r="F777" s="3">
        <v>566344</v>
      </c>
    </row>
    <row r="778" spans="1:6" ht="20.100000000000001" customHeight="1" x14ac:dyDescent="0.25">
      <c r="A778" s="3">
        <v>5</v>
      </c>
      <c r="B778" s="3">
        <v>25</v>
      </c>
      <c r="C778" s="3">
        <v>41</v>
      </c>
      <c r="D778" s="3">
        <f t="shared" si="110"/>
        <v>92073</v>
      </c>
      <c r="E778" s="3">
        <f t="shared" si="111"/>
        <v>45.23960436903937</v>
      </c>
      <c r="F778" s="3">
        <v>568654</v>
      </c>
    </row>
    <row r="779" spans="1:6" ht="20.100000000000001" customHeight="1" x14ac:dyDescent="0.25">
      <c r="A779" s="3">
        <v>6</v>
      </c>
      <c r="B779" s="3">
        <v>33</v>
      </c>
      <c r="C779" s="3">
        <v>53</v>
      </c>
      <c r="D779" s="3">
        <f t="shared" si="110"/>
        <v>88903</v>
      </c>
      <c r="E779" s="3">
        <f t="shared" si="111"/>
        <v>43.682040850419853</v>
      </c>
      <c r="F779" s="3">
        <v>565484</v>
      </c>
    </row>
    <row r="780" spans="1:6" ht="20.100000000000001" customHeight="1" x14ac:dyDescent="0.25">
      <c r="A780" s="3">
        <v>7</v>
      </c>
      <c r="B780" s="3">
        <v>34</v>
      </c>
      <c r="C780" s="3">
        <v>55</v>
      </c>
      <c r="D780" s="3">
        <f t="shared" si="110"/>
        <v>86732</v>
      </c>
      <c r="E780" s="3">
        <f t="shared" si="111"/>
        <v>42.615330945396835</v>
      </c>
      <c r="F780" s="3">
        <v>563313</v>
      </c>
    </row>
    <row r="781" spans="1:6" ht="20.100000000000001" customHeight="1" x14ac:dyDescent="0.25">
      <c r="A781" s="3">
        <v>8</v>
      </c>
      <c r="B781" s="3">
        <v>30</v>
      </c>
      <c r="C781" s="3">
        <v>49</v>
      </c>
      <c r="D781" s="3">
        <f t="shared" si="110"/>
        <v>89635</v>
      </c>
      <c r="E781" s="3">
        <f t="shared" si="111"/>
        <v>44.041705360082155</v>
      </c>
      <c r="F781" s="3">
        <v>566216</v>
      </c>
    </row>
    <row r="782" spans="1:6" ht="20.100000000000001" customHeight="1" x14ac:dyDescent="0.25">
      <c r="A782" s="3">
        <v>9</v>
      </c>
      <c r="B782" s="3">
        <v>33</v>
      </c>
      <c r="C782" s="3">
        <v>53</v>
      </c>
      <c r="D782" s="3">
        <f t="shared" si="110"/>
        <v>87928</v>
      </c>
      <c r="E782" s="3">
        <f t="shared" si="111"/>
        <v>43.20297951582868</v>
      </c>
      <c r="F782" s="3">
        <v>564509</v>
      </c>
    </row>
    <row r="785" spans="1:6" ht="20.100000000000001" customHeight="1" x14ac:dyDescent="0.25">
      <c r="A785" s="2" t="s">
        <v>0</v>
      </c>
      <c r="B785" s="2" t="s">
        <v>79</v>
      </c>
      <c r="C785" s="2" t="s">
        <v>80</v>
      </c>
      <c r="D785" s="2" t="s">
        <v>3</v>
      </c>
      <c r="E785" s="2">
        <v>62093</v>
      </c>
      <c r="F785" s="2">
        <f>'[1]Худшее для КЗН'!$B$57</f>
        <v>65243</v>
      </c>
    </row>
    <row r="786" spans="1:6" ht="20.100000000000001" customHeight="1" x14ac:dyDescent="0.25">
      <c r="A786" s="2" t="s">
        <v>4</v>
      </c>
      <c r="B786" s="2" t="s">
        <v>5</v>
      </c>
      <c r="C786" s="2" t="s">
        <v>6</v>
      </c>
      <c r="D786" s="2" t="s">
        <v>7</v>
      </c>
      <c r="E786" s="2" t="s">
        <v>8</v>
      </c>
      <c r="F786" s="2" t="s">
        <v>9</v>
      </c>
    </row>
    <row r="787" spans="1:6" ht="20.100000000000001" customHeight="1" x14ac:dyDescent="0.25">
      <c r="A787" s="3">
        <v>0</v>
      </c>
      <c r="B787" s="3">
        <v>65</v>
      </c>
      <c r="C787" s="3">
        <v>55</v>
      </c>
      <c r="D787" s="3">
        <f t="shared" ref="D787:D796" si="112">$F787-$E$785</f>
        <v>764</v>
      </c>
      <c r="E787" s="3">
        <f t="shared" ref="E787:E796" si="113">IF(AND($F$785=0,$E$785 = 0),0,100*($F787-$E$785)/($F$785-$E$785))</f>
        <v>24.253968253968253</v>
      </c>
      <c r="F787" s="3">
        <v>62857</v>
      </c>
    </row>
    <row r="788" spans="1:6" ht="20.100000000000001" customHeight="1" x14ac:dyDescent="0.25">
      <c r="A788" s="3">
        <v>1</v>
      </c>
      <c r="B788" s="3">
        <v>60</v>
      </c>
      <c r="C788" s="3">
        <v>51</v>
      </c>
      <c r="D788" s="3">
        <f t="shared" si="112"/>
        <v>848</v>
      </c>
      <c r="E788" s="3">
        <f t="shared" si="113"/>
        <v>26.920634920634921</v>
      </c>
      <c r="F788" s="3">
        <v>62941</v>
      </c>
    </row>
    <row r="789" spans="1:6" ht="20.100000000000001" customHeight="1" x14ac:dyDescent="0.25">
      <c r="A789" s="3">
        <v>2</v>
      </c>
      <c r="B789" s="3">
        <v>62</v>
      </c>
      <c r="C789" s="3">
        <v>53</v>
      </c>
      <c r="D789" s="3">
        <f t="shared" si="112"/>
        <v>851</v>
      </c>
      <c r="E789" s="3">
        <f t="shared" si="113"/>
        <v>27.015873015873016</v>
      </c>
      <c r="F789" s="3">
        <v>62944</v>
      </c>
    </row>
    <row r="790" spans="1:6" ht="20.100000000000001" customHeight="1" x14ac:dyDescent="0.25">
      <c r="A790" s="4">
        <v>3</v>
      </c>
      <c r="B790" s="4">
        <v>67</v>
      </c>
      <c r="C790" s="4">
        <v>57</v>
      </c>
      <c r="D790" s="4">
        <f t="shared" si="112"/>
        <v>749</v>
      </c>
      <c r="E790" s="4">
        <f t="shared" si="113"/>
        <v>23.777777777777779</v>
      </c>
      <c r="F790" s="4">
        <v>62842</v>
      </c>
    </row>
    <row r="791" spans="1:6" ht="20.100000000000001" customHeight="1" x14ac:dyDescent="0.25">
      <c r="A791" s="3">
        <v>4</v>
      </c>
      <c r="B791" s="3">
        <v>81</v>
      </c>
      <c r="C791" s="3">
        <v>69</v>
      </c>
      <c r="D791" s="3">
        <f t="shared" si="112"/>
        <v>753</v>
      </c>
      <c r="E791" s="3">
        <f t="shared" si="113"/>
        <v>23.904761904761905</v>
      </c>
      <c r="F791" s="3">
        <v>62846</v>
      </c>
    </row>
    <row r="792" spans="1:6" ht="20.100000000000001" customHeight="1" x14ac:dyDescent="0.25">
      <c r="A792" s="3">
        <v>5</v>
      </c>
      <c r="B792" s="3">
        <v>68</v>
      </c>
      <c r="C792" s="3">
        <v>57</v>
      </c>
      <c r="D792" s="3">
        <f t="shared" si="112"/>
        <v>787</v>
      </c>
      <c r="E792" s="3">
        <f t="shared" si="113"/>
        <v>24.984126984126984</v>
      </c>
      <c r="F792" s="3">
        <v>62880</v>
      </c>
    </row>
    <row r="793" spans="1:6" ht="20.100000000000001" customHeight="1" x14ac:dyDescent="0.25">
      <c r="A793" s="3">
        <v>6</v>
      </c>
      <c r="B793" s="3">
        <v>57</v>
      </c>
      <c r="C793" s="3">
        <v>47</v>
      </c>
      <c r="D793" s="3">
        <f t="shared" si="112"/>
        <v>884</v>
      </c>
      <c r="E793" s="3">
        <f t="shared" si="113"/>
        <v>28.063492063492063</v>
      </c>
      <c r="F793" s="3">
        <v>62977</v>
      </c>
    </row>
    <row r="794" spans="1:6" ht="20.100000000000001" customHeight="1" x14ac:dyDescent="0.25">
      <c r="A794" s="3">
        <v>7</v>
      </c>
      <c r="B794" s="3">
        <v>64</v>
      </c>
      <c r="C794" s="3">
        <v>53</v>
      </c>
      <c r="D794" s="3">
        <f t="shared" si="112"/>
        <v>913</v>
      </c>
      <c r="E794" s="3">
        <f t="shared" si="113"/>
        <v>28.984126984126984</v>
      </c>
      <c r="F794" s="3">
        <v>63006</v>
      </c>
    </row>
    <row r="795" spans="1:6" ht="20.100000000000001" customHeight="1" x14ac:dyDescent="0.25">
      <c r="A795" s="3">
        <v>8</v>
      </c>
      <c r="B795" s="3">
        <v>66</v>
      </c>
      <c r="C795" s="3">
        <v>55</v>
      </c>
      <c r="D795" s="3">
        <f t="shared" si="112"/>
        <v>811</v>
      </c>
      <c r="E795" s="3">
        <f t="shared" si="113"/>
        <v>25.746031746031747</v>
      </c>
      <c r="F795" s="3">
        <v>62904</v>
      </c>
    </row>
    <row r="796" spans="1:6" ht="20.100000000000001" customHeight="1" x14ac:dyDescent="0.25">
      <c r="A796" s="3">
        <v>9</v>
      </c>
      <c r="B796" s="3">
        <v>77</v>
      </c>
      <c r="C796" s="3">
        <v>65</v>
      </c>
      <c r="D796" s="3">
        <f t="shared" si="112"/>
        <v>806</v>
      </c>
      <c r="E796" s="3">
        <f t="shared" si="113"/>
        <v>25.587301587301589</v>
      </c>
      <c r="F796" s="3">
        <v>62899</v>
      </c>
    </row>
    <row r="799" spans="1:6" ht="20.100000000000001" customHeight="1" x14ac:dyDescent="0.25">
      <c r="A799" s="2" t="s">
        <v>0</v>
      </c>
      <c r="B799" s="2" t="s">
        <v>81</v>
      </c>
      <c r="C799" s="2" t="s">
        <v>80</v>
      </c>
      <c r="D799" s="2" t="s">
        <v>3</v>
      </c>
      <c r="E799" s="2">
        <v>1210244</v>
      </c>
      <c r="F799" s="2">
        <f>'[1]Худшее для КЗН'!$B$58</f>
        <v>1690407</v>
      </c>
    </row>
    <row r="800" spans="1:6" ht="20.100000000000001" customHeight="1" x14ac:dyDescent="0.25">
      <c r="A800" s="2" t="s">
        <v>4</v>
      </c>
      <c r="B800" s="2" t="s">
        <v>5</v>
      </c>
      <c r="C800" s="2" t="s">
        <v>6</v>
      </c>
      <c r="D800" s="2" t="s">
        <v>7</v>
      </c>
      <c r="E800" s="2" t="s">
        <v>8</v>
      </c>
      <c r="F800" s="2" t="s">
        <v>9</v>
      </c>
    </row>
    <row r="801" spans="1:6" ht="20.100000000000001" customHeight="1" x14ac:dyDescent="0.25">
      <c r="A801" s="3">
        <v>0</v>
      </c>
      <c r="B801" s="3">
        <v>60</v>
      </c>
      <c r="C801" s="3">
        <v>51</v>
      </c>
      <c r="D801" s="3">
        <f t="shared" ref="D801:D810" si="114">$F801-$E$799</f>
        <v>224444</v>
      </c>
      <c r="E801" s="3">
        <f t="shared" ref="E801:E810" si="115">IF(AND($F$799=0,$E$799 = 0),0,100*($F801-$E$799)/($F$799-$E$799))</f>
        <v>46.743293423275013</v>
      </c>
      <c r="F801" s="3">
        <v>1434688</v>
      </c>
    </row>
    <row r="802" spans="1:6" ht="20.100000000000001" customHeight="1" x14ac:dyDescent="0.25">
      <c r="A802" s="3">
        <v>1</v>
      </c>
      <c r="B802" s="3">
        <v>88</v>
      </c>
      <c r="C802" s="3">
        <v>69</v>
      </c>
      <c r="D802" s="3">
        <f t="shared" si="114"/>
        <v>222679</v>
      </c>
      <c r="E802" s="3">
        <f t="shared" si="115"/>
        <v>46.375709915174639</v>
      </c>
      <c r="F802" s="3">
        <v>1432923</v>
      </c>
    </row>
    <row r="803" spans="1:6" ht="20.100000000000001" customHeight="1" x14ac:dyDescent="0.25">
      <c r="A803" s="3">
        <v>2</v>
      </c>
      <c r="B803" s="3">
        <v>68</v>
      </c>
      <c r="C803" s="3">
        <v>57</v>
      </c>
      <c r="D803" s="3">
        <f t="shared" si="114"/>
        <v>227853</v>
      </c>
      <c r="E803" s="3">
        <f t="shared" si="115"/>
        <v>47.453260663566333</v>
      </c>
      <c r="F803" s="3">
        <v>1438097</v>
      </c>
    </row>
    <row r="804" spans="1:6" ht="20.100000000000001" customHeight="1" x14ac:dyDescent="0.25">
      <c r="A804" s="3">
        <v>3</v>
      </c>
      <c r="B804" s="3">
        <v>85</v>
      </c>
      <c r="C804" s="3">
        <v>69</v>
      </c>
      <c r="D804" s="3">
        <f t="shared" si="114"/>
        <v>222378</v>
      </c>
      <c r="E804" s="3">
        <f t="shared" si="115"/>
        <v>46.313022869317294</v>
      </c>
      <c r="F804" s="3">
        <v>1432622</v>
      </c>
    </row>
    <row r="805" spans="1:6" ht="20.100000000000001" customHeight="1" x14ac:dyDescent="0.25">
      <c r="A805" s="3">
        <v>4</v>
      </c>
      <c r="B805" s="3">
        <v>70</v>
      </c>
      <c r="C805" s="3">
        <v>61</v>
      </c>
      <c r="D805" s="3">
        <f t="shared" si="114"/>
        <v>223499</v>
      </c>
      <c r="E805" s="3">
        <f t="shared" si="115"/>
        <v>46.54648525604847</v>
      </c>
      <c r="F805" s="3">
        <v>1433743</v>
      </c>
    </row>
    <row r="806" spans="1:6" ht="20.100000000000001" customHeight="1" x14ac:dyDescent="0.25">
      <c r="A806" s="3">
        <v>5</v>
      </c>
      <c r="B806" s="3">
        <v>62</v>
      </c>
      <c r="C806" s="3">
        <v>53</v>
      </c>
      <c r="D806" s="3">
        <f t="shared" si="114"/>
        <v>229893</v>
      </c>
      <c r="E806" s="3">
        <f t="shared" si="115"/>
        <v>47.878116389642685</v>
      </c>
      <c r="F806" s="3">
        <v>1440137</v>
      </c>
    </row>
    <row r="807" spans="1:6" ht="20.100000000000001" customHeight="1" x14ac:dyDescent="0.25">
      <c r="A807" s="3">
        <v>6</v>
      </c>
      <c r="B807" s="3">
        <v>74</v>
      </c>
      <c r="C807" s="3">
        <v>63</v>
      </c>
      <c r="D807" s="3">
        <f t="shared" si="114"/>
        <v>227177</v>
      </c>
      <c r="E807" s="3">
        <f t="shared" si="115"/>
        <v>47.312475138650832</v>
      </c>
      <c r="F807" s="3">
        <v>1437421</v>
      </c>
    </row>
    <row r="808" spans="1:6" ht="20.100000000000001" customHeight="1" x14ac:dyDescent="0.25">
      <c r="A808" s="4">
        <v>7</v>
      </c>
      <c r="B808" s="4">
        <v>69</v>
      </c>
      <c r="C808" s="4">
        <v>59</v>
      </c>
      <c r="D808" s="4">
        <f t="shared" si="114"/>
        <v>221484</v>
      </c>
      <c r="E808" s="4">
        <f t="shared" si="115"/>
        <v>46.126836095242659</v>
      </c>
      <c r="F808" s="4">
        <v>1431728</v>
      </c>
    </row>
    <row r="809" spans="1:6" ht="20.100000000000001" customHeight="1" x14ac:dyDescent="0.25">
      <c r="A809" s="3">
        <v>8</v>
      </c>
      <c r="B809" s="3">
        <v>82</v>
      </c>
      <c r="C809" s="3">
        <v>69</v>
      </c>
      <c r="D809" s="3">
        <f t="shared" si="114"/>
        <v>222568</v>
      </c>
      <c r="E809" s="3">
        <f t="shared" si="115"/>
        <v>46.352592765373423</v>
      </c>
      <c r="F809" s="3">
        <v>1432812</v>
      </c>
    </row>
    <row r="810" spans="1:6" ht="20.100000000000001" customHeight="1" x14ac:dyDescent="0.25">
      <c r="A810" s="3">
        <v>9</v>
      </c>
      <c r="B810" s="3">
        <v>70</v>
      </c>
      <c r="C810" s="3">
        <v>59</v>
      </c>
      <c r="D810" s="3">
        <f t="shared" si="114"/>
        <v>225689</v>
      </c>
      <c r="E810" s="3">
        <f t="shared" si="115"/>
        <v>47.002580373748081</v>
      </c>
      <c r="F810" s="3">
        <v>1435933</v>
      </c>
    </row>
    <row r="813" spans="1:6" ht="20.100000000000001" customHeight="1" x14ac:dyDescent="0.25">
      <c r="A813" s="2" t="s">
        <v>0</v>
      </c>
      <c r="B813" s="2" t="s">
        <v>82</v>
      </c>
      <c r="C813" s="2" t="s">
        <v>83</v>
      </c>
      <c r="D813" s="2" t="s">
        <v>3</v>
      </c>
      <c r="E813" s="2">
        <v>107218</v>
      </c>
      <c r="F813" s="2">
        <f>'[1]Худшее для КЗН'!$B$59</f>
        <v>111904</v>
      </c>
    </row>
    <row r="814" spans="1:6" ht="20.100000000000001" customHeight="1" x14ac:dyDescent="0.25">
      <c r="A814" s="2" t="s">
        <v>4</v>
      </c>
      <c r="B814" s="2" t="s">
        <v>5</v>
      </c>
      <c r="C814" s="2" t="s">
        <v>6</v>
      </c>
      <c r="D814" s="2" t="s">
        <v>7</v>
      </c>
      <c r="E814" s="2" t="s">
        <v>8</v>
      </c>
      <c r="F814" s="2" t="s">
        <v>9</v>
      </c>
    </row>
    <row r="815" spans="1:6" ht="20.100000000000001" customHeight="1" x14ac:dyDescent="0.25">
      <c r="A815" s="3">
        <v>0</v>
      </c>
      <c r="B815" s="3">
        <v>159</v>
      </c>
      <c r="C815" s="3">
        <v>79</v>
      </c>
      <c r="D815" s="3">
        <f t="shared" ref="D815:D824" si="116">$F815-$E$813</f>
        <v>1189</v>
      </c>
      <c r="E815" s="3">
        <f t="shared" ref="E815:E824" si="117">IF(AND($F$813=0,$E$813 = 0),0,100*($F815-$E$813)/($F$813-$E$813))</f>
        <v>25.373452838241569</v>
      </c>
      <c r="F815" s="3">
        <v>108407</v>
      </c>
    </row>
    <row r="816" spans="1:6" ht="20.100000000000001" customHeight="1" x14ac:dyDescent="0.25">
      <c r="A816" s="3">
        <v>1</v>
      </c>
      <c r="B816" s="3">
        <v>174</v>
      </c>
      <c r="C816" s="3">
        <v>83</v>
      </c>
      <c r="D816" s="3">
        <f t="shared" si="116"/>
        <v>1162</v>
      </c>
      <c r="E816" s="3">
        <f t="shared" si="117"/>
        <v>24.797268459240289</v>
      </c>
      <c r="F816" s="3">
        <v>108380</v>
      </c>
    </row>
    <row r="817" spans="1:6" ht="20.100000000000001" customHeight="1" x14ac:dyDescent="0.25">
      <c r="A817" s="3">
        <v>2</v>
      </c>
      <c r="B817" s="3">
        <v>155</v>
      </c>
      <c r="C817" s="3">
        <v>71</v>
      </c>
      <c r="D817" s="3">
        <f t="shared" si="116"/>
        <v>1158</v>
      </c>
      <c r="E817" s="3">
        <f t="shared" si="117"/>
        <v>24.711907810499358</v>
      </c>
      <c r="F817" s="3">
        <v>108376</v>
      </c>
    </row>
    <row r="818" spans="1:6" ht="20.100000000000001" customHeight="1" x14ac:dyDescent="0.25">
      <c r="A818" s="3">
        <v>3</v>
      </c>
      <c r="B818" s="3">
        <v>143</v>
      </c>
      <c r="C818" s="3">
        <v>65</v>
      </c>
      <c r="D818" s="3">
        <f t="shared" si="116"/>
        <v>1158</v>
      </c>
      <c r="E818" s="3">
        <f t="shared" si="117"/>
        <v>24.711907810499358</v>
      </c>
      <c r="F818" s="3">
        <v>108376</v>
      </c>
    </row>
    <row r="819" spans="1:6" ht="20.100000000000001" customHeight="1" x14ac:dyDescent="0.25">
      <c r="A819" s="3">
        <v>4</v>
      </c>
      <c r="B819" s="3">
        <v>162</v>
      </c>
      <c r="C819" s="3">
        <v>81</v>
      </c>
      <c r="D819" s="3">
        <f t="shared" si="116"/>
        <v>1102</v>
      </c>
      <c r="E819" s="3">
        <f t="shared" si="117"/>
        <v>23.516858728126333</v>
      </c>
      <c r="F819" s="3">
        <v>108320</v>
      </c>
    </row>
    <row r="820" spans="1:6" ht="20.100000000000001" customHeight="1" x14ac:dyDescent="0.25">
      <c r="A820" s="3">
        <v>5</v>
      </c>
      <c r="B820" s="3">
        <v>132</v>
      </c>
      <c r="C820" s="3">
        <v>61</v>
      </c>
      <c r="D820" s="3">
        <f t="shared" si="116"/>
        <v>1199</v>
      </c>
      <c r="E820" s="3">
        <f t="shared" si="117"/>
        <v>25.586854460093896</v>
      </c>
      <c r="F820" s="3">
        <v>108417</v>
      </c>
    </row>
    <row r="821" spans="1:6" ht="20.100000000000001" customHeight="1" x14ac:dyDescent="0.25">
      <c r="A821" s="3">
        <v>6</v>
      </c>
      <c r="B821" s="3">
        <v>169</v>
      </c>
      <c r="C821" s="3">
        <v>83</v>
      </c>
      <c r="D821" s="3">
        <f t="shared" si="116"/>
        <v>1167</v>
      </c>
      <c r="E821" s="3">
        <f t="shared" si="117"/>
        <v>24.903969270166453</v>
      </c>
      <c r="F821" s="3">
        <v>108385</v>
      </c>
    </row>
    <row r="822" spans="1:6" ht="20.100000000000001" customHeight="1" x14ac:dyDescent="0.25">
      <c r="A822" s="3">
        <v>7</v>
      </c>
      <c r="B822" s="3">
        <v>138</v>
      </c>
      <c r="C822" s="3">
        <v>59</v>
      </c>
      <c r="D822" s="3">
        <f t="shared" si="116"/>
        <v>1251</v>
      </c>
      <c r="E822" s="3">
        <f t="shared" si="117"/>
        <v>26.696542893725994</v>
      </c>
      <c r="F822" s="3">
        <v>108469</v>
      </c>
    </row>
    <row r="823" spans="1:6" ht="20.100000000000001" customHeight="1" x14ac:dyDescent="0.25">
      <c r="A823" s="3">
        <v>8</v>
      </c>
      <c r="B823" s="3">
        <v>196</v>
      </c>
      <c r="C823" s="3">
        <v>87</v>
      </c>
      <c r="D823" s="3">
        <f t="shared" si="116"/>
        <v>1162</v>
      </c>
      <c r="E823" s="3">
        <f t="shared" si="117"/>
        <v>24.797268459240289</v>
      </c>
      <c r="F823" s="3">
        <v>108380</v>
      </c>
    </row>
    <row r="824" spans="1:6" ht="20.100000000000001" customHeight="1" x14ac:dyDescent="0.25">
      <c r="A824" s="4">
        <v>9</v>
      </c>
      <c r="B824" s="4">
        <v>197</v>
      </c>
      <c r="C824" s="4">
        <v>97</v>
      </c>
      <c r="D824" s="4">
        <f t="shared" si="116"/>
        <v>1036</v>
      </c>
      <c r="E824" s="4">
        <f t="shared" si="117"/>
        <v>22.108408023900981</v>
      </c>
      <c r="F824" s="4">
        <v>108254</v>
      </c>
    </row>
    <row r="827" spans="1:6" ht="20.100000000000001" customHeight="1" x14ac:dyDescent="0.25">
      <c r="A827" s="2" t="s">
        <v>0</v>
      </c>
      <c r="B827" s="2" t="s">
        <v>84</v>
      </c>
      <c r="C827" s="2" t="s">
        <v>83</v>
      </c>
      <c r="D827" s="2" t="s">
        <v>3</v>
      </c>
      <c r="E827" s="2">
        <v>2520135</v>
      </c>
      <c r="F827" s="2">
        <f>'[1]Худшее для КЗН'!$B$60</f>
        <v>3530634</v>
      </c>
    </row>
    <row r="828" spans="1:6" ht="20.100000000000001" customHeight="1" x14ac:dyDescent="0.25">
      <c r="A828" s="2" t="s">
        <v>4</v>
      </c>
      <c r="B828" s="2" t="s">
        <v>5</v>
      </c>
      <c r="C828" s="2" t="s">
        <v>6</v>
      </c>
      <c r="D828" s="2" t="s">
        <v>7</v>
      </c>
      <c r="E828" s="2" t="s">
        <v>8</v>
      </c>
      <c r="F828" s="2" t="s">
        <v>9</v>
      </c>
    </row>
    <row r="829" spans="1:6" ht="20.100000000000001" customHeight="1" x14ac:dyDescent="0.25">
      <c r="A829" s="3">
        <v>0</v>
      </c>
      <c r="B829" s="3">
        <v>141</v>
      </c>
      <c r="C829" s="3">
        <v>69</v>
      </c>
      <c r="D829" s="3">
        <f t="shared" ref="D829:D838" si="118">$F829-$E$827</f>
        <v>514469</v>
      </c>
      <c r="E829" s="3">
        <f t="shared" ref="E829:E838" si="119">IF(AND($F$827=0,$E$827 = 0),0,100*($F829-$E$827)/($F$827-$E$827))</f>
        <v>50.912371016695708</v>
      </c>
      <c r="F829" s="3">
        <v>3034604</v>
      </c>
    </row>
    <row r="830" spans="1:6" ht="20.100000000000001" customHeight="1" x14ac:dyDescent="0.25">
      <c r="A830" s="3">
        <v>1</v>
      </c>
      <c r="B830" s="3">
        <v>189</v>
      </c>
      <c r="C830" s="3">
        <v>83</v>
      </c>
      <c r="D830" s="3">
        <f t="shared" si="118"/>
        <v>497591</v>
      </c>
      <c r="E830" s="3">
        <f t="shared" si="119"/>
        <v>49.242107117374687</v>
      </c>
      <c r="F830" s="3">
        <v>3017726</v>
      </c>
    </row>
    <row r="831" spans="1:6" ht="20.100000000000001" customHeight="1" x14ac:dyDescent="0.25">
      <c r="A831" s="3">
        <v>2</v>
      </c>
      <c r="B831" s="3">
        <v>179</v>
      </c>
      <c r="C831" s="3">
        <v>87</v>
      </c>
      <c r="D831" s="3">
        <f t="shared" si="118"/>
        <v>496670</v>
      </c>
      <c r="E831" s="3">
        <f t="shared" si="119"/>
        <v>49.150964028663068</v>
      </c>
      <c r="F831" s="3">
        <v>3016805</v>
      </c>
    </row>
    <row r="832" spans="1:6" ht="20.100000000000001" customHeight="1" x14ac:dyDescent="0.25">
      <c r="A832" s="4">
        <v>3</v>
      </c>
      <c r="B832" s="4">
        <v>232</v>
      </c>
      <c r="C832" s="4">
        <v>107</v>
      </c>
      <c r="D832" s="4">
        <f t="shared" si="118"/>
        <v>481879</v>
      </c>
      <c r="E832" s="4">
        <f t="shared" si="119"/>
        <v>47.687231753816675</v>
      </c>
      <c r="F832" s="4">
        <v>3002014</v>
      </c>
    </row>
    <row r="833" spans="1:6" ht="20.100000000000001" customHeight="1" x14ac:dyDescent="0.25">
      <c r="A833" s="3">
        <v>4</v>
      </c>
      <c r="B833" s="3">
        <v>154</v>
      </c>
      <c r="C833" s="3">
        <v>71</v>
      </c>
      <c r="D833" s="3">
        <f t="shared" si="118"/>
        <v>513532</v>
      </c>
      <c r="E833" s="3">
        <f t="shared" si="119"/>
        <v>50.819644551850125</v>
      </c>
      <c r="F833" s="3">
        <v>3033667</v>
      </c>
    </row>
    <row r="834" spans="1:6" ht="20.100000000000001" customHeight="1" x14ac:dyDescent="0.25">
      <c r="A834" s="3">
        <v>5</v>
      </c>
      <c r="B834" s="3">
        <v>118</v>
      </c>
      <c r="C834" s="3">
        <v>55</v>
      </c>
      <c r="D834" s="3">
        <f t="shared" si="118"/>
        <v>508166</v>
      </c>
      <c r="E834" s="3">
        <f t="shared" si="119"/>
        <v>50.288619780920122</v>
      </c>
      <c r="F834" s="3">
        <v>3028301</v>
      </c>
    </row>
    <row r="835" spans="1:6" ht="20.100000000000001" customHeight="1" x14ac:dyDescent="0.25">
      <c r="A835" s="3">
        <v>6</v>
      </c>
      <c r="B835" s="3">
        <v>125</v>
      </c>
      <c r="C835" s="3">
        <v>61</v>
      </c>
      <c r="D835" s="3">
        <f t="shared" si="118"/>
        <v>518598</v>
      </c>
      <c r="E835" s="3">
        <f t="shared" si="119"/>
        <v>51.320981020268206</v>
      </c>
      <c r="F835" s="3">
        <v>3038733</v>
      </c>
    </row>
    <row r="836" spans="1:6" ht="20.100000000000001" customHeight="1" x14ac:dyDescent="0.25">
      <c r="A836" s="3">
        <v>7</v>
      </c>
      <c r="B836" s="3">
        <v>178</v>
      </c>
      <c r="C836" s="3">
        <v>85</v>
      </c>
      <c r="D836" s="3">
        <f t="shared" si="118"/>
        <v>494211</v>
      </c>
      <c r="E836" s="3">
        <f t="shared" si="119"/>
        <v>48.907618909073634</v>
      </c>
      <c r="F836" s="3">
        <v>3014346</v>
      </c>
    </row>
    <row r="837" spans="1:6" ht="20.100000000000001" customHeight="1" x14ac:dyDescent="0.25">
      <c r="A837" s="3">
        <v>8</v>
      </c>
      <c r="B837" s="3">
        <v>164</v>
      </c>
      <c r="C837" s="3">
        <v>77</v>
      </c>
      <c r="D837" s="3">
        <f t="shared" si="118"/>
        <v>490007</v>
      </c>
      <c r="E837" s="3">
        <f t="shared" si="119"/>
        <v>48.491586829873164</v>
      </c>
      <c r="F837" s="3">
        <v>3010142</v>
      </c>
    </row>
    <row r="838" spans="1:6" ht="20.100000000000001" customHeight="1" x14ac:dyDescent="0.25">
      <c r="A838" s="3">
        <v>9</v>
      </c>
      <c r="B838" s="3">
        <v>151</v>
      </c>
      <c r="C838" s="3">
        <v>71</v>
      </c>
      <c r="D838" s="3">
        <f t="shared" si="118"/>
        <v>517037</v>
      </c>
      <c r="E838" s="3">
        <f t="shared" si="119"/>
        <v>51.166502886197812</v>
      </c>
      <c r="F838" s="3">
        <v>3037172</v>
      </c>
    </row>
    <row r="841" spans="1:6" ht="20.100000000000001" customHeight="1" x14ac:dyDescent="0.25">
      <c r="A841" s="2" t="s">
        <v>0</v>
      </c>
      <c r="B841" s="2" t="s">
        <v>85</v>
      </c>
      <c r="C841" s="2" t="s">
        <v>86</v>
      </c>
      <c r="D841" s="2" t="s">
        <v>3</v>
      </c>
      <c r="E841" s="2">
        <v>169755</v>
      </c>
      <c r="F841" s="2">
        <f>'[1]Худшее для КЗН'!$B$61</f>
        <v>176233</v>
      </c>
    </row>
    <row r="842" spans="1:6" ht="20.100000000000001" customHeight="1" x14ac:dyDescent="0.25">
      <c r="A842" s="2" t="s">
        <v>4</v>
      </c>
      <c r="B842" s="2" t="s">
        <v>5</v>
      </c>
      <c r="C842" s="2" t="s">
        <v>6</v>
      </c>
      <c r="D842" s="2" t="s">
        <v>7</v>
      </c>
      <c r="E842" s="2" t="s">
        <v>8</v>
      </c>
      <c r="F842" s="2" t="s">
        <v>9</v>
      </c>
    </row>
    <row r="843" spans="1:6" ht="20.100000000000001" customHeight="1" x14ac:dyDescent="0.25">
      <c r="A843" s="3">
        <v>0</v>
      </c>
      <c r="B843" s="3">
        <v>258</v>
      </c>
      <c r="C843" s="3">
        <v>75</v>
      </c>
      <c r="D843" s="3">
        <f t="shared" ref="D843:D852" si="120">$F843-$E$841</f>
        <v>1593</v>
      </c>
      <c r="E843" s="3">
        <f t="shared" ref="E843:E852" si="121">IF(AND($F$841=0,$E$841 = 0),0,100*($F843-$E$841)/($F$841-$E$841))</f>
        <v>24.590923124421117</v>
      </c>
      <c r="F843" s="3">
        <v>171348</v>
      </c>
    </row>
    <row r="844" spans="1:6" ht="20.100000000000001" customHeight="1" x14ac:dyDescent="0.25">
      <c r="A844" s="3">
        <v>1</v>
      </c>
      <c r="B844" s="3">
        <v>275</v>
      </c>
      <c r="C844" s="3">
        <v>85</v>
      </c>
      <c r="D844" s="3">
        <f t="shared" si="120"/>
        <v>1595</v>
      </c>
      <c r="E844" s="3">
        <f t="shared" si="121"/>
        <v>24.6217968508799</v>
      </c>
      <c r="F844" s="3">
        <v>171350</v>
      </c>
    </row>
    <row r="845" spans="1:6" ht="20.100000000000001" customHeight="1" x14ac:dyDescent="0.25">
      <c r="A845" s="4">
        <v>2</v>
      </c>
      <c r="B845" s="4">
        <v>280</v>
      </c>
      <c r="C845" s="4">
        <v>81</v>
      </c>
      <c r="D845" s="4">
        <f t="shared" si="120"/>
        <v>1481</v>
      </c>
      <c r="E845" s="4">
        <f t="shared" si="121"/>
        <v>22.861994442729237</v>
      </c>
      <c r="F845" s="4">
        <v>171236</v>
      </c>
    </row>
    <row r="846" spans="1:6" ht="20.100000000000001" customHeight="1" x14ac:dyDescent="0.25">
      <c r="A846" s="3">
        <v>3</v>
      </c>
      <c r="B846" s="3">
        <v>292</v>
      </c>
      <c r="C846" s="3">
        <v>85</v>
      </c>
      <c r="D846" s="3">
        <f t="shared" si="120"/>
        <v>1670</v>
      </c>
      <c r="E846" s="3">
        <f t="shared" si="121"/>
        <v>25.779561593084285</v>
      </c>
      <c r="F846" s="3">
        <v>171425</v>
      </c>
    </row>
    <row r="847" spans="1:6" ht="20.100000000000001" customHeight="1" x14ac:dyDescent="0.25">
      <c r="A847" s="3">
        <v>4</v>
      </c>
      <c r="B847" s="3">
        <v>322</v>
      </c>
      <c r="C847" s="3">
        <v>91</v>
      </c>
      <c r="D847" s="3">
        <f t="shared" si="120"/>
        <v>1619</v>
      </c>
      <c r="E847" s="3">
        <f t="shared" si="121"/>
        <v>24.992281568385305</v>
      </c>
      <c r="F847" s="3">
        <v>171374</v>
      </c>
    </row>
    <row r="848" spans="1:6" ht="20.100000000000001" customHeight="1" x14ac:dyDescent="0.25">
      <c r="A848" s="3">
        <v>5</v>
      </c>
      <c r="B848" s="3">
        <v>371</v>
      </c>
      <c r="C848" s="3">
        <v>101</v>
      </c>
      <c r="D848" s="3">
        <f t="shared" si="120"/>
        <v>1529</v>
      </c>
      <c r="E848" s="3">
        <f t="shared" si="121"/>
        <v>23.602963877740041</v>
      </c>
      <c r="F848" s="3">
        <v>171284</v>
      </c>
    </row>
    <row r="849" spans="1:6" ht="20.100000000000001" customHeight="1" x14ac:dyDescent="0.25">
      <c r="A849" s="3">
        <v>6</v>
      </c>
      <c r="B849" s="3">
        <v>310</v>
      </c>
      <c r="C849" s="3">
        <v>87</v>
      </c>
      <c r="D849" s="3">
        <f t="shared" si="120"/>
        <v>1701</v>
      </c>
      <c r="E849" s="3">
        <f t="shared" si="121"/>
        <v>26.258104353195431</v>
      </c>
      <c r="F849" s="3">
        <v>171456</v>
      </c>
    </row>
    <row r="850" spans="1:6" ht="20.100000000000001" customHeight="1" x14ac:dyDescent="0.25">
      <c r="A850" s="3">
        <v>7</v>
      </c>
      <c r="B850" s="3">
        <v>328</v>
      </c>
      <c r="C850" s="3">
        <v>95</v>
      </c>
      <c r="D850" s="3">
        <f t="shared" si="120"/>
        <v>1569</v>
      </c>
      <c r="E850" s="3">
        <f t="shared" si="121"/>
        <v>24.220438406915715</v>
      </c>
      <c r="F850" s="3">
        <v>171324</v>
      </c>
    </row>
    <row r="851" spans="1:6" ht="20.100000000000001" customHeight="1" x14ac:dyDescent="0.25">
      <c r="A851" s="3">
        <v>8</v>
      </c>
      <c r="B851" s="3">
        <v>256</v>
      </c>
      <c r="C851" s="3">
        <v>77</v>
      </c>
      <c r="D851" s="3">
        <f t="shared" si="120"/>
        <v>1709</v>
      </c>
      <c r="E851" s="3">
        <f t="shared" si="121"/>
        <v>26.381599259030565</v>
      </c>
      <c r="F851" s="3">
        <v>171464</v>
      </c>
    </row>
    <row r="852" spans="1:6" ht="20.100000000000001" customHeight="1" x14ac:dyDescent="0.25">
      <c r="A852" s="3">
        <v>9</v>
      </c>
      <c r="B852" s="3">
        <v>305</v>
      </c>
      <c r="C852" s="3">
        <v>89</v>
      </c>
      <c r="D852" s="3">
        <f t="shared" si="120"/>
        <v>1578</v>
      </c>
      <c r="E852" s="3">
        <f t="shared" si="121"/>
        <v>24.359370175980242</v>
      </c>
      <c r="F852" s="3">
        <v>171333</v>
      </c>
    </row>
    <row r="855" spans="1:6" ht="20.100000000000001" customHeight="1" x14ac:dyDescent="0.25">
      <c r="A855" s="2" t="s">
        <v>0</v>
      </c>
      <c r="B855" s="2" t="s">
        <v>87</v>
      </c>
      <c r="C855" s="2" t="s">
        <v>86</v>
      </c>
      <c r="D855" s="2" t="s">
        <v>3</v>
      </c>
      <c r="E855" s="2">
        <v>4603200</v>
      </c>
      <c r="F855" s="2">
        <f>'[1]Худшее для КЗН'!$B$62</f>
        <v>6431615</v>
      </c>
    </row>
    <row r="856" spans="1:6" ht="20.100000000000001" customHeight="1" x14ac:dyDescent="0.25">
      <c r="A856" s="2" t="s">
        <v>4</v>
      </c>
      <c r="B856" s="2" t="s">
        <v>5</v>
      </c>
      <c r="C856" s="2" t="s">
        <v>6</v>
      </c>
      <c r="D856" s="2" t="s">
        <v>7</v>
      </c>
      <c r="E856" s="2" t="s">
        <v>8</v>
      </c>
      <c r="F856" s="2" t="s">
        <v>9</v>
      </c>
    </row>
    <row r="857" spans="1:6" ht="20.100000000000001" customHeight="1" x14ac:dyDescent="0.25">
      <c r="A857" s="3">
        <v>0</v>
      </c>
      <c r="B857" s="3">
        <v>324</v>
      </c>
      <c r="C857" s="3">
        <v>99</v>
      </c>
      <c r="D857" s="3">
        <f t="shared" ref="D857:D866" si="122">$F857-$E$855</f>
        <v>950458</v>
      </c>
      <c r="E857" s="3">
        <f t="shared" ref="E857:E866" si="123">IF(AND($F$855=0,$E$855 = 0),0,100*($F857-$E$855)/($F$855-$E$855))</f>
        <v>51.982618825594848</v>
      </c>
      <c r="F857" s="3">
        <v>5553658</v>
      </c>
    </row>
    <row r="858" spans="1:6" ht="20.100000000000001" customHeight="1" x14ac:dyDescent="0.25">
      <c r="A858" s="3">
        <v>1</v>
      </c>
      <c r="B858" s="3">
        <v>245</v>
      </c>
      <c r="C858" s="3">
        <v>75</v>
      </c>
      <c r="D858" s="3">
        <f t="shared" si="122"/>
        <v>959703</v>
      </c>
      <c r="E858" s="3">
        <f t="shared" si="123"/>
        <v>52.488248018092172</v>
      </c>
      <c r="F858" s="3">
        <v>5562903</v>
      </c>
    </row>
    <row r="859" spans="1:6" ht="20.100000000000001" customHeight="1" x14ac:dyDescent="0.25">
      <c r="A859" s="3">
        <v>2</v>
      </c>
      <c r="B859" s="3">
        <v>238</v>
      </c>
      <c r="C859" s="3">
        <v>73</v>
      </c>
      <c r="D859" s="3">
        <f t="shared" si="122"/>
        <v>968785</v>
      </c>
      <c r="E859" s="3">
        <f t="shared" si="123"/>
        <v>52.984962385454068</v>
      </c>
      <c r="F859" s="3">
        <v>5571985</v>
      </c>
    </row>
    <row r="860" spans="1:6" ht="20.100000000000001" customHeight="1" x14ac:dyDescent="0.25">
      <c r="A860" s="3">
        <v>3</v>
      </c>
      <c r="B860" s="3">
        <v>246</v>
      </c>
      <c r="C860" s="3">
        <v>75</v>
      </c>
      <c r="D860" s="3">
        <f t="shared" si="122"/>
        <v>967086</v>
      </c>
      <c r="E860" s="3">
        <f t="shared" si="123"/>
        <v>52.892040373766349</v>
      </c>
      <c r="F860" s="3">
        <v>5570286</v>
      </c>
    </row>
    <row r="861" spans="1:6" ht="20.100000000000001" customHeight="1" x14ac:dyDescent="0.25">
      <c r="A861" s="3">
        <v>4</v>
      </c>
      <c r="B861" s="3">
        <v>352</v>
      </c>
      <c r="C861" s="3">
        <v>107</v>
      </c>
      <c r="D861" s="3">
        <f t="shared" si="122"/>
        <v>954447</v>
      </c>
      <c r="E861" s="3">
        <f t="shared" si="123"/>
        <v>52.200785926608567</v>
      </c>
      <c r="F861" s="3">
        <v>5557647</v>
      </c>
    </row>
    <row r="862" spans="1:6" ht="20.100000000000001" customHeight="1" x14ac:dyDescent="0.25">
      <c r="A862" s="3">
        <v>5</v>
      </c>
      <c r="B862" s="3">
        <v>228</v>
      </c>
      <c r="C862" s="3">
        <v>71</v>
      </c>
      <c r="D862" s="3">
        <f t="shared" si="122"/>
        <v>981800</v>
      </c>
      <c r="E862" s="3">
        <f t="shared" si="123"/>
        <v>53.696781091819965</v>
      </c>
      <c r="F862" s="3">
        <v>5585000</v>
      </c>
    </row>
    <row r="863" spans="1:6" ht="20.100000000000001" customHeight="1" x14ac:dyDescent="0.25">
      <c r="A863" s="4">
        <v>6</v>
      </c>
      <c r="B863" s="4">
        <v>231</v>
      </c>
      <c r="C863" s="4">
        <v>73</v>
      </c>
      <c r="D863" s="4">
        <f t="shared" si="122"/>
        <v>946294</v>
      </c>
      <c r="E863" s="4">
        <f t="shared" si="123"/>
        <v>51.754880593300754</v>
      </c>
      <c r="F863" s="4">
        <v>5549494</v>
      </c>
    </row>
    <row r="864" spans="1:6" ht="20.100000000000001" customHeight="1" x14ac:dyDescent="0.25">
      <c r="A864" s="3">
        <v>7</v>
      </c>
      <c r="B864" s="3">
        <v>266</v>
      </c>
      <c r="C864" s="3">
        <v>83</v>
      </c>
      <c r="D864" s="3">
        <f t="shared" si="122"/>
        <v>958161</v>
      </c>
      <c r="E864" s="3">
        <f t="shared" si="123"/>
        <v>52.403912678467414</v>
      </c>
      <c r="F864" s="3">
        <v>5561361</v>
      </c>
    </row>
    <row r="865" spans="1:6" ht="20.100000000000001" customHeight="1" x14ac:dyDescent="0.25">
      <c r="A865" s="3">
        <v>8</v>
      </c>
      <c r="B865" s="3">
        <v>311</v>
      </c>
      <c r="C865" s="3">
        <v>95</v>
      </c>
      <c r="D865" s="3">
        <f t="shared" si="122"/>
        <v>949596</v>
      </c>
      <c r="E865" s="3">
        <f t="shared" si="123"/>
        <v>51.935474167516674</v>
      </c>
      <c r="F865" s="3">
        <v>5552796</v>
      </c>
    </row>
    <row r="866" spans="1:6" ht="20.100000000000001" customHeight="1" x14ac:dyDescent="0.25">
      <c r="A866" s="3">
        <v>9</v>
      </c>
      <c r="B866" s="3">
        <v>232</v>
      </c>
      <c r="C866" s="3">
        <v>69</v>
      </c>
      <c r="D866" s="3">
        <f t="shared" si="122"/>
        <v>986518</v>
      </c>
      <c r="E866" s="3">
        <f t="shared" si="123"/>
        <v>53.95481879113877</v>
      </c>
      <c r="F866" s="3">
        <v>5589718</v>
      </c>
    </row>
    <row r="869" spans="1:6" ht="20.100000000000001" customHeight="1" x14ac:dyDescent="0.25">
      <c r="A869" s="2" t="s">
        <v>0</v>
      </c>
      <c r="B869" s="2" t="s">
        <v>88</v>
      </c>
      <c r="C869" s="2" t="s">
        <v>89</v>
      </c>
      <c r="D869" s="2" t="s">
        <v>3</v>
      </c>
      <c r="E869" s="2">
        <v>253195</v>
      </c>
      <c r="F869" s="2">
        <f>'[1]Худшее для КЗН'!$B$63</f>
        <v>261841</v>
      </c>
    </row>
    <row r="870" spans="1:6" ht="20.100000000000001" customHeight="1" x14ac:dyDescent="0.25">
      <c r="A870" s="2" t="s">
        <v>4</v>
      </c>
      <c r="B870" s="2" t="s">
        <v>5</v>
      </c>
      <c r="C870" s="2" t="s">
        <v>6</v>
      </c>
      <c r="D870" s="2" t="s">
        <v>7</v>
      </c>
      <c r="E870" s="2" t="s">
        <v>8</v>
      </c>
      <c r="F870" s="2" t="s">
        <v>9</v>
      </c>
    </row>
    <row r="871" spans="1:6" ht="20.100000000000001" customHeight="1" x14ac:dyDescent="0.25">
      <c r="A871" s="3">
        <v>0</v>
      </c>
      <c r="B871" s="3">
        <v>577</v>
      </c>
      <c r="C871" s="3">
        <v>105</v>
      </c>
      <c r="D871" s="3">
        <f t="shared" ref="D871:D880" si="124">$F871-$E$869</f>
        <v>2018</v>
      </c>
      <c r="E871" s="3">
        <f t="shared" ref="E871:E880" si="125">IF(AND($F$869=0,$E$869 = 0),0,100*($F871-$E$869)/($F$869-$E$869))</f>
        <v>23.34027295859357</v>
      </c>
      <c r="F871" s="3">
        <v>255213</v>
      </c>
    </row>
    <row r="872" spans="1:6" ht="20.100000000000001" customHeight="1" x14ac:dyDescent="0.25">
      <c r="A872" s="3">
        <v>1</v>
      </c>
      <c r="B872" s="3">
        <v>511</v>
      </c>
      <c r="C872" s="3">
        <v>103</v>
      </c>
      <c r="D872" s="3">
        <f t="shared" si="124"/>
        <v>2093</v>
      </c>
      <c r="E872" s="3">
        <f t="shared" si="125"/>
        <v>24.207726116123062</v>
      </c>
      <c r="F872" s="3">
        <v>255288</v>
      </c>
    </row>
    <row r="873" spans="1:6" ht="20.100000000000001" customHeight="1" x14ac:dyDescent="0.25">
      <c r="A873" s="3">
        <v>2</v>
      </c>
      <c r="B873" s="3">
        <v>555</v>
      </c>
      <c r="C873" s="3">
        <v>95</v>
      </c>
      <c r="D873" s="3">
        <f t="shared" si="124"/>
        <v>2225</v>
      </c>
      <c r="E873" s="3">
        <f t="shared" si="125"/>
        <v>25.734443673374972</v>
      </c>
      <c r="F873" s="3">
        <v>255420</v>
      </c>
    </row>
    <row r="874" spans="1:6" ht="20.100000000000001" customHeight="1" x14ac:dyDescent="0.25">
      <c r="A874" s="3">
        <v>3</v>
      </c>
      <c r="B874" s="3">
        <v>501</v>
      </c>
      <c r="C874" s="3">
        <v>99</v>
      </c>
      <c r="D874" s="3">
        <f t="shared" si="124"/>
        <v>2108</v>
      </c>
      <c r="E874" s="3">
        <f t="shared" si="125"/>
        <v>24.381216747628962</v>
      </c>
      <c r="F874" s="3">
        <v>255303</v>
      </c>
    </row>
    <row r="875" spans="1:6" ht="20.100000000000001" customHeight="1" x14ac:dyDescent="0.25">
      <c r="A875" s="3">
        <v>4</v>
      </c>
      <c r="B875" s="3">
        <v>573</v>
      </c>
      <c r="C875" s="3">
        <v>107</v>
      </c>
      <c r="D875" s="3">
        <f t="shared" si="124"/>
        <v>2103</v>
      </c>
      <c r="E875" s="3">
        <f t="shared" si="125"/>
        <v>24.323386537126996</v>
      </c>
      <c r="F875" s="3">
        <v>255298</v>
      </c>
    </row>
    <row r="876" spans="1:6" ht="20.100000000000001" customHeight="1" x14ac:dyDescent="0.25">
      <c r="A876" s="3">
        <v>5</v>
      </c>
      <c r="B876" s="3">
        <v>513</v>
      </c>
      <c r="C876" s="3">
        <v>83</v>
      </c>
      <c r="D876" s="3">
        <f t="shared" si="124"/>
        <v>2103</v>
      </c>
      <c r="E876" s="3">
        <f t="shared" si="125"/>
        <v>24.323386537126996</v>
      </c>
      <c r="F876" s="3">
        <v>255298</v>
      </c>
    </row>
    <row r="877" spans="1:6" ht="20.100000000000001" customHeight="1" x14ac:dyDescent="0.25">
      <c r="A877" s="3">
        <v>6</v>
      </c>
      <c r="B877" s="3">
        <v>517</v>
      </c>
      <c r="C877" s="3">
        <v>87</v>
      </c>
      <c r="D877" s="3">
        <f t="shared" si="124"/>
        <v>2193</v>
      </c>
      <c r="E877" s="3">
        <f t="shared" si="125"/>
        <v>25.364330326162388</v>
      </c>
      <c r="F877" s="3">
        <v>255388</v>
      </c>
    </row>
    <row r="878" spans="1:6" ht="20.100000000000001" customHeight="1" x14ac:dyDescent="0.25">
      <c r="A878" s="3">
        <v>7</v>
      </c>
      <c r="B878" s="3">
        <v>548</v>
      </c>
      <c r="C878" s="3">
        <v>99</v>
      </c>
      <c r="D878" s="3">
        <f t="shared" si="124"/>
        <v>2280</v>
      </c>
      <c r="E878" s="3">
        <f t="shared" si="125"/>
        <v>26.370575988896601</v>
      </c>
      <c r="F878" s="3">
        <v>255475</v>
      </c>
    </row>
    <row r="879" spans="1:6" ht="20.100000000000001" customHeight="1" x14ac:dyDescent="0.25">
      <c r="A879" s="3">
        <v>8</v>
      </c>
      <c r="B879" s="3">
        <v>533</v>
      </c>
      <c r="C879" s="3">
        <v>95</v>
      </c>
      <c r="D879" s="3">
        <f t="shared" si="124"/>
        <v>2181</v>
      </c>
      <c r="E879" s="3">
        <f t="shared" si="125"/>
        <v>25.225537820957669</v>
      </c>
      <c r="F879" s="3">
        <v>255376</v>
      </c>
    </row>
    <row r="880" spans="1:6" ht="20.100000000000001" customHeight="1" x14ac:dyDescent="0.25">
      <c r="A880" s="4">
        <v>9</v>
      </c>
      <c r="B880" s="4">
        <v>650</v>
      </c>
      <c r="C880" s="4">
        <v>111</v>
      </c>
      <c r="D880" s="4">
        <f t="shared" si="124"/>
        <v>1980</v>
      </c>
      <c r="E880" s="4">
        <f t="shared" si="125"/>
        <v>22.900763358778626</v>
      </c>
      <c r="F880" s="4">
        <v>255175</v>
      </c>
    </row>
    <row r="883" spans="1:6" ht="20.100000000000001" customHeight="1" x14ac:dyDescent="0.25">
      <c r="A883" s="2" t="s">
        <v>0</v>
      </c>
      <c r="B883" s="2" t="s">
        <v>90</v>
      </c>
      <c r="C883" s="2" t="s">
        <v>89</v>
      </c>
      <c r="D883" s="2" t="s">
        <v>3</v>
      </c>
      <c r="E883" s="2">
        <v>7763962</v>
      </c>
      <c r="F883" s="2">
        <f>'[1]Худшее для КЗН'!$B$64</f>
        <v>10916368</v>
      </c>
    </row>
    <row r="884" spans="1:6" ht="20.100000000000001" customHeight="1" x14ac:dyDescent="0.25">
      <c r="A884" s="2" t="s">
        <v>4</v>
      </c>
      <c r="B884" s="2" t="s">
        <v>5</v>
      </c>
      <c r="C884" s="2" t="s">
        <v>6</v>
      </c>
      <c r="D884" s="2" t="s">
        <v>7</v>
      </c>
      <c r="E884" s="2" t="s">
        <v>8</v>
      </c>
      <c r="F884" s="2" t="s">
        <v>9</v>
      </c>
    </row>
    <row r="885" spans="1:6" ht="20.100000000000001" customHeight="1" x14ac:dyDescent="0.25">
      <c r="A885" s="3">
        <v>0</v>
      </c>
      <c r="B885" s="3">
        <v>413</v>
      </c>
      <c r="C885" s="3">
        <v>73</v>
      </c>
      <c r="D885" s="3">
        <f t="shared" ref="D885:D894" si="126">$F885-$E$883</f>
        <v>1735157</v>
      </c>
      <c r="E885" s="3">
        <f t="shared" ref="E885:E894" si="127">IF(AND($F$883=0,$E$883 = 0),0,100*($F885-$E$883)/($F$883-$E$883))</f>
        <v>55.042307367769254</v>
      </c>
      <c r="F885" s="3">
        <v>9499119</v>
      </c>
    </row>
    <row r="886" spans="1:6" ht="20.100000000000001" customHeight="1" x14ac:dyDescent="0.25">
      <c r="A886" s="3">
        <v>1</v>
      </c>
      <c r="B886" s="3">
        <v>559</v>
      </c>
      <c r="C886" s="3">
        <v>113</v>
      </c>
      <c r="D886" s="3">
        <f t="shared" si="126"/>
        <v>1683297</v>
      </c>
      <c r="E886" s="3">
        <f t="shared" si="127"/>
        <v>53.397214698868105</v>
      </c>
      <c r="F886" s="3">
        <v>9447259</v>
      </c>
    </row>
    <row r="887" spans="1:6" ht="20.100000000000001" customHeight="1" x14ac:dyDescent="0.25">
      <c r="A887" s="3">
        <v>2</v>
      </c>
      <c r="B887" s="3">
        <v>512</v>
      </c>
      <c r="C887" s="3">
        <v>99</v>
      </c>
      <c r="D887" s="3">
        <f t="shared" si="126"/>
        <v>1714329</v>
      </c>
      <c r="E887" s="3">
        <f t="shared" si="127"/>
        <v>54.381605668812966</v>
      </c>
      <c r="F887" s="3">
        <v>9478291</v>
      </c>
    </row>
    <row r="888" spans="1:6" ht="20.100000000000001" customHeight="1" x14ac:dyDescent="0.25">
      <c r="A888" s="3">
        <v>3</v>
      </c>
      <c r="B888" s="3">
        <v>516</v>
      </c>
      <c r="C888" s="3">
        <v>107</v>
      </c>
      <c r="D888" s="3">
        <f t="shared" si="126"/>
        <v>1689879</v>
      </c>
      <c r="E888" s="3">
        <f t="shared" si="127"/>
        <v>53.606007601812713</v>
      </c>
      <c r="F888" s="3">
        <v>9453841</v>
      </c>
    </row>
    <row r="889" spans="1:6" ht="20.100000000000001" customHeight="1" x14ac:dyDescent="0.25">
      <c r="A889" s="3">
        <v>4</v>
      </c>
      <c r="B889" s="3">
        <v>374</v>
      </c>
      <c r="C889" s="3">
        <v>75</v>
      </c>
      <c r="D889" s="3">
        <f t="shared" si="126"/>
        <v>1738615</v>
      </c>
      <c r="E889" s="3">
        <f t="shared" si="127"/>
        <v>55.152001360230884</v>
      </c>
      <c r="F889" s="3">
        <v>9502577</v>
      </c>
    </row>
    <row r="890" spans="1:6" ht="20.100000000000001" customHeight="1" x14ac:dyDescent="0.25">
      <c r="A890" s="4">
        <v>5</v>
      </c>
      <c r="B890" s="4">
        <v>607</v>
      </c>
      <c r="C890" s="4">
        <v>121</v>
      </c>
      <c r="D890" s="4">
        <f t="shared" si="126"/>
        <v>1664375</v>
      </c>
      <c r="E890" s="4">
        <f t="shared" si="127"/>
        <v>52.796974755155269</v>
      </c>
      <c r="F890" s="4">
        <v>9428337</v>
      </c>
    </row>
    <row r="891" spans="1:6" ht="20.100000000000001" customHeight="1" x14ac:dyDescent="0.25">
      <c r="A891" s="3">
        <v>6</v>
      </c>
      <c r="B891" s="3">
        <v>543</v>
      </c>
      <c r="C891" s="3">
        <v>105</v>
      </c>
      <c r="D891" s="3">
        <f t="shared" si="126"/>
        <v>1668208</v>
      </c>
      <c r="E891" s="3">
        <f t="shared" si="127"/>
        <v>52.918564423491134</v>
      </c>
      <c r="F891" s="3">
        <v>9432170</v>
      </c>
    </row>
    <row r="892" spans="1:6" ht="20.100000000000001" customHeight="1" x14ac:dyDescent="0.25">
      <c r="A892" s="3">
        <v>7</v>
      </c>
      <c r="B892" s="3">
        <v>494</v>
      </c>
      <c r="C892" s="3">
        <v>103</v>
      </c>
      <c r="D892" s="3">
        <f t="shared" si="126"/>
        <v>1687260</v>
      </c>
      <c r="E892" s="3">
        <f t="shared" si="127"/>
        <v>53.522928201507042</v>
      </c>
      <c r="F892" s="3">
        <v>9451222</v>
      </c>
    </row>
    <row r="893" spans="1:6" ht="20.100000000000001" customHeight="1" x14ac:dyDescent="0.25">
      <c r="A893" s="3">
        <v>8</v>
      </c>
      <c r="B893" s="3">
        <v>433</v>
      </c>
      <c r="C893" s="3">
        <v>83</v>
      </c>
      <c r="D893" s="3">
        <f t="shared" si="126"/>
        <v>1730474</v>
      </c>
      <c r="E893" s="3">
        <f t="shared" si="127"/>
        <v>54.893754167451782</v>
      </c>
      <c r="F893" s="3">
        <v>9494436</v>
      </c>
    </row>
    <row r="894" spans="1:6" ht="20.100000000000001" customHeight="1" x14ac:dyDescent="0.25">
      <c r="A894" s="3">
        <v>9</v>
      </c>
      <c r="B894" s="3">
        <v>449</v>
      </c>
      <c r="C894" s="3">
        <v>89</v>
      </c>
      <c r="D894" s="3">
        <f t="shared" si="126"/>
        <v>1713219</v>
      </c>
      <c r="E894" s="3">
        <f t="shared" si="127"/>
        <v>54.34639446822522</v>
      </c>
      <c r="F894" s="3">
        <v>9477181</v>
      </c>
    </row>
    <row r="897" spans="1:6" ht="20.100000000000001" customHeight="1" x14ac:dyDescent="0.25">
      <c r="A897" s="2" t="s">
        <v>0</v>
      </c>
      <c r="B897" s="2" t="s">
        <v>91</v>
      </c>
      <c r="C897" s="2" t="s">
        <v>92</v>
      </c>
      <c r="D897" s="2" t="s">
        <v>3</v>
      </c>
      <c r="E897" s="2">
        <v>360630</v>
      </c>
      <c r="F897" s="2">
        <f>'[1]Худшее для КЗН'!$B$65</f>
        <v>371826</v>
      </c>
    </row>
    <row r="898" spans="1:6" ht="20.100000000000001" customHeight="1" x14ac:dyDescent="0.25">
      <c r="A898" s="2" t="s">
        <v>4</v>
      </c>
      <c r="B898" s="2" t="s">
        <v>5</v>
      </c>
      <c r="C898" s="2" t="s">
        <v>6</v>
      </c>
      <c r="D898" s="2" t="s">
        <v>7</v>
      </c>
      <c r="E898" s="2" t="s">
        <v>8</v>
      </c>
      <c r="F898" s="2" t="s">
        <v>9</v>
      </c>
    </row>
    <row r="899" spans="1:6" ht="20.100000000000001" customHeight="1" x14ac:dyDescent="0.25">
      <c r="A899" s="3">
        <v>0</v>
      </c>
      <c r="B899" s="3">
        <v>971</v>
      </c>
      <c r="C899" s="3">
        <v>137</v>
      </c>
      <c r="D899" s="3">
        <f t="shared" ref="D899:D908" si="128">$F899-$E$897</f>
        <v>2636</v>
      </c>
      <c r="E899" s="3">
        <f t="shared" ref="E899:E908" si="129">IF(AND($F$897=0,$E$897 = 0),0,100*($F899-$E$897)/($F$897-$E$897))</f>
        <v>23.544122901036083</v>
      </c>
      <c r="F899" s="3">
        <v>363266</v>
      </c>
    </row>
    <row r="900" spans="1:6" ht="20.100000000000001" customHeight="1" x14ac:dyDescent="0.25">
      <c r="A900" s="3">
        <v>1</v>
      </c>
      <c r="B900" s="3">
        <v>725</v>
      </c>
      <c r="C900" s="3">
        <v>101</v>
      </c>
      <c r="D900" s="3">
        <f t="shared" si="128"/>
        <v>2714</v>
      </c>
      <c r="E900" s="3">
        <f t="shared" si="129"/>
        <v>24.240800285816363</v>
      </c>
      <c r="F900" s="3">
        <v>363344</v>
      </c>
    </row>
    <row r="901" spans="1:6" ht="20.100000000000001" customHeight="1" x14ac:dyDescent="0.25">
      <c r="A901" s="3">
        <v>2</v>
      </c>
      <c r="B901" s="3">
        <v>853</v>
      </c>
      <c r="C901" s="3">
        <v>119</v>
      </c>
      <c r="D901" s="3">
        <f t="shared" si="128"/>
        <v>2824</v>
      </c>
      <c r="E901" s="3">
        <f t="shared" si="129"/>
        <v>25.223294033583421</v>
      </c>
      <c r="F901" s="3">
        <v>363454</v>
      </c>
    </row>
    <row r="902" spans="1:6" ht="20.100000000000001" customHeight="1" x14ac:dyDescent="0.25">
      <c r="A902" s="3">
        <v>3</v>
      </c>
      <c r="B902" s="3">
        <v>714</v>
      </c>
      <c r="C902" s="3">
        <v>105</v>
      </c>
      <c r="D902" s="3">
        <f t="shared" si="128"/>
        <v>2763</v>
      </c>
      <c r="E902" s="3">
        <f t="shared" si="129"/>
        <v>24.678456591639872</v>
      </c>
      <c r="F902" s="3">
        <v>363393</v>
      </c>
    </row>
    <row r="903" spans="1:6" ht="20.100000000000001" customHeight="1" x14ac:dyDescent="0.25">
      <c r="A903" s="4">
        <v>4</v>
      </c>
      <c r="B903" s="4">
        <v>900</v>
      </c>
      <c r="C903" s="4">
        <v>131</v>
      </c>
      <c r="D903" s="4">
        <f t="shared" si="128"/>
        <v>2546</v>
      </c>
      <c r="E903" s="4">
        <f t="shared" si="129"/>
        <v>22.740264380135763</v>
      </c>
      <c r="F903" s="4">
        <v>363176</v>
      </c>
    </row>
    <row r="904" spans="1:6" ht="20.100000000000001" customHeight="1" x14ac:dyDescent="0.25">
      <c r="A904" s="3">
        <v>5</v>
      </c>
      <c r="B904" s="3">
        <v>735</v>
      </c>
      <c r="C904" s="3">
        <v>103</v>
      </c>
      <c r="D904" s="3">
        <f t="shared" si="128"/>
        <v>2700</v>
      </c>
      <c r="E904" s="3">
        <f t="shared" si="129"/>
        <v>24.115755627009648</v>
      </c>
      <c r="F904" s="3">
        <v>363330</v>
      </c>
    </row>
    <row r="905" spans="1:6" ht="20.100000000000001" customHeight="1" x14ac:dyDescent="0.25">
      <c r="A905" s="3">
        <v>6</v>
      </c>
      <c r="B905" s="3">
        <v>764</v>
      </c>
      <c r="C905" s="3">
        <v>107</v>
      </c>
      <c r="D905" s="3">
        <f t="shared" si="128"/>
        <v>2870</v>
      </c>
      <c r="E905" s="3">
        <f t="shared" si="129"/>
        <v>25.634155055376919</v>
      </c>
      <c r="F905" s="3">
        <v>363500</v>
      </c>
    </row>
    <row r="906" spans="1:6" ht="20.100000000000001" customHeight="1" x14ac:dyDescent="0.25">
      <c r="A906" s="3">
        <v>7</v>
      </c>
      <c r="B906" s="3">
        <v>765</v>
      </c>
      <c r="C906" s="3">
        <v>107</v>
      </c>
      <c r="D906" s="3">
        <f t="shared" si="128"/>
        <v>2725</v>
      </c>
      <c r="E906" s="3">
        <f t="shared" si="129"/>
        <v>24.339049660593069</v>
      </c>
      <c r="F906" s="3">
        <v>363355</v>
      </c>
    </row>
    <row r="907" spans="1:6" ht="20.100000000000001" customHeight="1" x14ac:dyDescent="0.25">
      <c r="A907" s="3">
        <v>8</v>
      </c>
      <c r="B907" s="3">
        <v>756</v>
      </c>
      <c r="C907" s="3">
        <v>103</v>
      </c>
      <c r="D907" s="3">
        <f t="shared" si="128"/>
        <v>2885</v>
      </c>
      <c r="E907" s="3">
        <f t="shared" si="129"/>
        <v>25.768131475526975</v>
      </c>
      <c r="F907" s="3">
        <v>363515</v>
      </c>
    </row>
    <row r="908" spans="1:6" ht="20.100000000000001" customHeight="1" x14ac:dyDescent="0.25">
      <c r="A908" s="3">
        <v>9</v>
      </c>
      <c r="B908" s="3">
        <v>863</v>
      </c>
      <c r="C908" s="3">
        <v>111</v>
      </c>
      <c r="D908" s="3">
        <f t="shared" si="128"/>
        <v>2899</v>
      </c>
      <c r="E908" s="3">
        <f t="shared" si="129"/>
        <v>25.893176134333689</v>
      </c>
      <c r="F908" s="3">
        <v>363529</v>
      </c>
    </row>
    <row r="911" spans="1:6" ht="20.100000000000001" customHeight="1" x14ac:dyDescent="0.25">
      <c r="A911" s="2" t="s">
        <v>0</v>
      </c>
      <c r="B911" s="2" t="s">
        <v>93</v>
      </c>
      <c r="C911" s="2" t="s">
        <v>92</v>
      </c>
      <c r="D911" s="2" t="s">
        <v>3</v>
      </c>
      <c r="E911" s="2">
        <v>12490441</v>
      </c>
      <c r="F911" s="2">
        <f>'[1]Худшее для КЗН'!$B$66</f>
        <v>17448753</v>
      </c>
    </row>
    <row r="912" spans="1:6" ht="20.100000000000001" customHeight="1" x14ac:dyDescent="0.25">
      <c r="A912" s="2" t="s">
        <v>4</v>
      </c>
      <c r="B912" s="2" t="s">
        <v>5</v>
      </c>
      <c r="C912" s="2" t="s">
        <v>6</v>
      </c>
      <c r="D912" s="2" t="s">
        <v>7</v>
      </c>
      <c r="E912" s="2" t="s">
        <v>8</v>
      </c>
      <c r="F912" s="2" t="s">
        <v>9</v>
      </c>
    </row>
    <row r="913" spans="1:6" ht="20.100000000000001" customHeight="1" x14ac:dyDescent="0.25">
      <c r="A913" s="4">
        <v>0</v>
      </c>
      <c r="B913" s="4">
        <v>796</v>
      </c>
      <c r="C913" s="4">
        <v>109</v>
      </c>
      <c r="D913" s="4">
        <f t="shared" ref="D913:D922" si="130">$F913-$E$911</f>
        <v>2710256</v>
      </c>
      <c r="E913" s="4">
        <f t="shared" ref="E913:E922" si="131">IF(AND($F$911=0,$E$911 = 0),0,100*($F913-$E$911)/($F$911-$E$911))</f>
        <v>54.660860389584194</v>
      </c>
      <c r="F913" s="4">
        <v>15200697</v>
      </c>
    </row>
    <row r="914" spans="1:6" ht="20.100000000000001" customHeight="1" x14ac:dyDescent="0.25">
      <c r="A914" s="3">
        <v>1</v>
      </c>
      <c r="B914" s="3">
        <v>741</v>
      </c>
      <c r="C914" s="3">
        <v>109</v>
      </c>
      <c r="D914" s="3">
        <f t="shared" si="130"/>
        <v>2754913</v>
      </c>
      <c r="E914" s="3">
        <f t="shared" si="131"/>
        <v>55.561509642797787</v>
      </c>
      <c r="F914" s="3">
        <v>15245354</v>
      </c>
    </row>
    <row r="915" spans="1:6" ht="20.100000000000001" customHeight="1" x14ac:dyDescent="0.25">
      <c r="A915" s="3">
        <v>2</v>
      </c>
      <c r="B915" s="3">
        <v>730</v>
      </c>
      <c r="C915" s="3">
        <v>107</v>
      </c>
      <c r="D915" s="3">
        <f t="shared" si="130"/>
        <v>2732777</v>
      </c>
      <c r="E915" s="3">
        <f t="shared" si="131"/>
        <v>55.115067385836149</v>
      </c>
      <c r="F915" s="3">
        <v>15223218</v>
      </c>
    </row>
    <row r="916" spans="1:6" ht="20.100000000000001" customHeight="1" x14ac:dyDescent="0.25">
      <c r="A916" s="3">
        <v>3</v>
      </c>
      <c r="B916" s="3">
        <v>770</v>
      </c>
      <c r="C916" s="3">
        <v>113</v>
      </c>
      <c r="D916" s="3">
        <f t="shared" si="130"/>
        <v>2750356</v>
      </c>
      <c r="E916" s="3">
        <f t="shared" si="131"/>
        <v>55.469603365016155</v>
      </c>
      <c r="F916" s="3">
        <v>15240797</v>
      </c>
    </row>
    <row r="917" spans="1:6" ht="20.100000000000001" customHeight="1" x14ac:dyDescent="0.25">
      <c r="A917" s="3">
        <v>4</v>
      </c>
      <c r="B917" s="3">
        <v>770</v>
      </c>
      <c r="C917" s="3">
        <v>113</v>
      </c>
      <c r="D917" s="3">
        <f t="shared" si="130"/>
        <v>2748604</v>
      </c>
      <c r="E917" s="3">
        <f t="shared" si="131"/>
        <v>55.434268759206759</v>
      </c>
      <c r="F917" s="3">
        <v>15239045</v>
      </c>
    </row>
    <row r="918" spans="1:6" ht="20.100000000000001" customHeight="1" x14ac:dyDescent="0.25">
      <c r="A918" s="3">
        <v>5</v>
      </c>
      <c r="B918" s="3">
        <v>747</v>
      </c>
      <c r="C918" s="3">
        <v>107</v>
      </c>
      <c r="D918" s="3">
        <f t="shared" si="130"/>
        <v>2783224</v>
      </c>
      <c r="E918" s="3">
        <f t="shared" si="131"/>
        <v>56.132490250714355</v>
      </c>
      <c r="F918" s="3">
        <v>15273665</v>
      </c>
    </row>
    <row r="919" spans="1:6" ht="20.100000000000001" customHeight="1" x14ac:dyDescent="0.25">
      <c r="A919" s="3">
        <v>6</v>
      </c>
      <c r="B919" s="3">
        <v>756</v>
      </c>
      <c r="C919" s="3">
        <v>111</v>
      </c>
      <c r="D919" s="3">
        <f t="shared" si="130"/>
        <v>2713094</v>
      </c>
      <c r="E919" s="3">
        <f t="shared" si="131"/>
        <v>54.718097610638459</v>
      </c>
      <c r="F919" s="3">
        <v>15203535</v>
      </c>
    </row>
    <row r="920" spans="1:6" ht="20.100000000000001" customHeight="1" x14ac:dyDescent="0.25">
      <c r="A920" s="3">
        <v>7</v>
      </c>
      <c r="B920" s="3">
        <v>793</v>
      </c>
      <c r="C920" s="3">
        <v>117</v>
      </c>
      <c r="D920" s="3">
        <f t="shared" si="130"/>
        <v>2732924</v>
      </c>
      <c r="E920" s="3">
        <f t="shared" si="131"/>
        <v>55.118032104474267</v>
      </c>
      <c r="F920" s="3">
        <v>15223365</v>
      </c>
    </row>
    <row r="921" spans="1:6" ht="20.100000000000001" customHeight="1" x14ac:dyDescent="0.25">
      <c r="A921" s="3">
        <v>8</v>
      </c>
      <c r="B921" s="3">
        <v>743</v>
      </c>
      <c r="C921" s="3">
        <v>103</v>
      </c>
      <c r="D921" s="3">
        <f t="shared" si="130"/>
        <v>2748531</v>
      </c>
      <c r="E921" s="3">
        <f t="shared" si="131"/>
        <v>55.432796483964701</v>
      </c>
      <c r="F921" s="3">
        <v>15238972</v>
      </c>
    </row>
    <row r="922" spans="1:6" ht="20.100000000000001" customHeight="1" x14ac:dyDescent="0.25">
      <c r="A922" s="3">
        <v>9</v>
      </c>
      <c r="B922" s="3">
        <v>625</v>
      </c>
      <c r="C922" s="3">
        <v>91</v>
      </c>
      <c r="D922" s="3">
        <f t="shared" si="130"/>
        <v>2798047</v>
      </c>
      <c r="E922" s="3">
        <f t="shared" si="131"/>
        <v>56.431442797468172</v>
      </c>
      <c r="F922" s="3">
        <v>15288488</v>
      </c>
    </row>
    <row r="925" spans="1:6" ht="20.100000000000001" customHeight="1" x14ac:dyDescent="0.25">
      <c r="A925" s="2" t="s">
        <v>0</v>
      </c>
      <c r="B925" s="2" t="s">
        <v>94</v>
      </c>
      <c r="C925" s="2" t="s">
        <v>18</v>
      </c>
      <c r="D925" s="2" t="s">
        <v>3</v>
      </c>
      <c r="E925" s="2">
        <v>578</v>
      </c>
      <c r="F925" s="2">
        <f>'[1]Худшее для КЗН'!$B$67</f>
        <v>1042</v>
      </c>
    </row>
    <row r="926" spans="1:6" ht="20.100000000000001" customHeight="1" x14ac:dyDescent="0.25">
      <c r="A926" s="2" t="s">
        <v>4</v>
      </c>
      <c r="B926" s="2" t="s">
        <v>5</v>
      </c>
      <c r="C926" s="2" t="s">
        <v>6</v>
      </c>
      <c r="D926" s="2" t="s">
        <v>7</v>
      </c>
      <c r="E926" s="2" t="s">
        <v>8</v>
      </c>
      <c r="F926" s="2" t="s">
        <v>9</v>
      </c>
    </row>
    <row r="927" spans="1:6" ht="20.100000000000001" customHeight="1" x14ac:dyDescent="0.25">
      <c r="A927" s="4">
        <v>0</v>
      </c>
      <c r="B927" s="4">
        <v>0</v>
      </c>
      <c r="C927" s="4">
        <v>17</v>
      </c>
      <c r="D927" s="4">
        <f t="shared" ref="D927:D936" si="132">$F927-$E$925</f>
        <v>8</v>
      </c>
      <c r="E927" s="4">
        <f t="shared" ref="E927:E936" si="133">IF(AND($F$925=0,$E$925 = 0),0,100*($F927-$E$925)/($F$925-$E$925))</f>
        <v>1.7241379310344827</v>
      </c>
      <c r="F927" s="4">
        <v>586</v>
      </c>
    </row>
    <row r="928" spans="1:6" ht="20.100000000000001" customHeight="1" x14ac:dyDescent="0.25">
      <c r="A928" s="3">
        <v>1</v>
      </c>
      <c r="B928" s="3">
        <v>0</v>
      </c>
      <c r="C928" s="3">
        <v>17</v>
      </c>
      <c r="D928" s="3">
        <f t="shared" si="132"/>
        <v>12</v>
      </c>
      <c r="E928" s="3">
        <f t="shared" si="133"/>
        <v>2.5862068965517242</v>
      </c>
      <c r="F928" s="3">
        <v>590</v>
      </c>
    </row>
    <row r="929" spans="1:6" ht="20.100000000000001" customHeight="1" x14ac:dyDescent="0.25">
      <c r="A929" s="3">
        <v>2</v>
      </c>
      <c r="B929" s="3">
        <v>0</v>
      </c>
      <c r="C929" s="3">
        <v>17</v>
      </c>
      <c r="D929" s="3">
        <f t="shared" si="132"/>
        <v>44</v>
      </c>
      <c r="E929" s="3">
        <f t="shared" si="133"/>
        <v>9.4827586206896548</v>
      </c>
      <c r="F929" s="3">
        <v>622</v>
      </c>
    </row>
    <row r="930" spans="1:6" ht="20.100000000000001" customHeight="1" x14ac:dyDescent="0.25">
      <c r="A930" s="3">
        <v>3</v>
      </c>
      <c r="B930" s="3">
        <v>0</v>
      </c>
      <c r="C930" s="3">
        <v>13</v>
      </c>
      <c r="D930" s="3">
        <f t="shared" si="132"/>
        <v>34</v>
      </c>
      <c r="E930" s="3">
        <f t="shared" si="133"/>
        <v>7.3275862068965516</v>
      </c>
      <c r="F930" s="3">
        <v>612</v>
      </c>
    </row>
    <row r="931" spans="1:6" ht="20.100000000000001" customHeight="1" x14ac:dyDescent="0.25">
      <c r="A931" s="3">
        <v>4</v>
      </c>
      <c r="B931" s="3">
        <v>0</v>
      </c>
      <c r="C931" s="3">
        <v>13</v>
      </c>
      <c r="D931" s="3">
        <f t="shared" si="132"/>
        <v>28</v>
      </c>
      <c r="E931" s="3">
        <f t="shared" si="133"/>
        <v>6.0344827586206895</v>
      </c>
      <c r="F931" s="3">
        <v>606</v>
      </c>
    </row>
    <row r="932" spans="1:6" ht="20.100000000000001" customHeight="1" x14ac:dyDescent="0.25">
      <c r="A932" s="3">
        <v>5</v>
      </c>
      <c r="B932" s="3">
        <v>0</v>
      </c>
      <c r="C932" s="3">
        <v>13</v>
      </c>
      <c r="D932" s="3">
        <f t="shared" si="132"/>
        <v>32</v>
      </c>
      <c r="E932" s="3">
        <f t="shared" si="133"/>
        <v>6.8965517241379306</v>
      </c>
      <c r="F932" s="3">
        <v>610</v>
      </c>
    </row>
    <row r="933" spans="1:6" ht="20.100000000000001" customHeight="1" x14ac:dyDescent="0.25">
      <c r="A933" s="3">
        <v>6</v>
      </c>
      <c r="B933" s="3">
        <v>0</v>
      </c>
      <c r="C933" s="3">
        <v>13</v>
      </c>
      <c r="D933" s="3">
        <f t="shared" si="132"/>
        <v>42</v>
      </c>
      <c r="E933" s="3">
        <f t="shared" si="133"/>
        <v>9.0517241379310338</v>
      </c>
      <c r="F933" s="3">
        <v>620</v>
      </c>
    </row>
    <row r="934" spans="1:6" ht="20.100000000000001" customHeight="1" x14ac:dyDescent="0.25">
      <c r="A934" s="3">
        <v>7</v>
      </c>
      <c r="B934" s="3">
        <v>0</v>
      </c>
      <c r="C934" s="3">
        <v>15</v>
      </c>
      <c r="D934" s="3">
        <f t="shared" si="132"/>
        <v>22</v>
      </c>
      <c r="E934" s="3">
        <f t="shared" si="133"/>
        <v>4.7413793103448274</v>
      </c>
      <c r="F934" s="3">
        <v>600</v>
      </c>
    </row>
    <row r="935" spans="1:6" ht="20.100000000000001" customHeight="1" x14ac:dyDescent="0.25">
      <c r="A935" s="3">
        <v>8</v>
      </c>
      <c r="B935" s="3">
        <v>0</v>
      </c>
      <c r="C935" s="3">
        <v>11</v>
      </c>
      <c r="D935" s="3">
        <f t="shared" si="132"/>
        <v>30</v>
      </c>
      <c r="E935" s="3">
        <f t="shared" si="133"/>
        <v>6.4655172413793105</v>
      </c>
      <c r="F935" s="3">
        <v>608</v>
      </c>
    </row>
    <row r="936" spans="1:6" ht="20.100000000000001" customHeight="1" x14ac:dyDescent="0.25">
      <c r="A936" s="3">
        <v>9</v>
      </c>
      <c r="B936" s="3">
        <v>0</v>
      </c>
      <c r="C936" s="3">
        <v>21</v>
      </c>
      <c r="D936" s="3">
        <f t="shared" si="132"/>
        <v>22</v>
      </c>
      <c r="E936" s="3">
        <f t="shared" si="133"/>
        <v>4.7413793103448274</v>
      </c>
      <c r="F936" s="3">
        <v>600</v>
      </c>
    </row>
    <row r="939" spans="1:6" ht="20.100000000000001" customHeight="1" x14ac:dyDescent="0.25">
      <c r="A939" s="2" t="s">
        <v>0</v>
      </c>
      <c r="B939" s="2" t="s">
        <v>95</v>
      </c>
      <c r="C939" s="2" t="s">
        <v>64</v>
      </c>
      <c r="D939" s="2" t="s">
        <v>3</v>
      </c>
      <c r="E939" s="2">
        <v>1014</v>
      </c>
      <c r="F939" s="2">
        <f>'[1]Худшее для КЗН'!$B$68</f>
        <v>1744</v>
      </c>
    </row>
    <row r="940" spans="1:6" ht="20.100000000000001" customHeight="1" x14ac:dyDescent="0.25">
      <c r="A940" s="2" t="s">
        <v>4</v>
      </c>
      <c r="B940" s="2" t="s">
        <v>5</v>
      </c>
      <c r="C940" s="2" t="s">
        <v>6</v>
      </c>
      <c r="D940" s="2" t="s">
        <v>7</v>
      </c>
      <c r="E940" s="2" t="s">
        <v>8</v>
      </c>
      <c r="F940" s="2" t="s">
        <v>9</v>
      </c>
    </row>
    <row r="941" spans="1:6" ht="20.100000000000001" customHeight="1" x14ac:dyDescent="0.25">
      <c r="A941" s="3">
        <v>0</v>
      </c>
      <c r="B941" s="3">
        <v>0</v>
      </c>
      <c r="C941" s="3">
        <v>15</v>
      </c>
      <c r="D941" s="3">
        <f t="shared" ref="D941:D950" si="134">$F941-$E$939</f>
        <v>54</v>
      </c>
      <c r="E941" s="3">
        <f t="shared" ref="E941:E950" si="135">IF(AND($F$939=0,$E$939 = 0),0,100*($F941-$E$939)/($F$939-$E$939))</f>
        <v>7.397260273972603</v>
      </c>
      <c r="F941" s="3">
        <v>1068</v>
      </c>
    </row>
    <row r="942" spans="1:6" ht="20.100000000000001" customHeight="1" x14ac:dyDescent="0.25">
      <c r="A942" s="3">
        <v>1</v>
      </c>
      <c r="B942" s="3">
        <v>0</v>
      </c>
      <c r="C942" s="3">
        <v>15</v>
      </c>
      <c r="D942" s="3">
        <f t="shared" si="134"/>
        <v>78</v>
      </c>
      <c r="E942" s="3">
        <f t="shared" si="135"/>
        <v>10.684931506849315</v>
      </c>
      <c r="F942" s="3">
        <v>1092</v>
      </c>
    </row>
    <row r="943" spans="1:6" ht="20.100000000000001" customHeight="1" x14ac:dyDescent="0.25">
      <c r="A943" s="3">
        <v>2</v>
      </c>
      <c r="B943" s="3">
        <v>0</v>
      </c>
      <c r="C943" s="3">
        <v>21</v>
      </c>
      <c r="D943" s="3">
        <f t="shared" si="134"/>
        <v>54</v>
      </c>
      <c r="E943" s="3">
        <f t="shared" si="135"/>
        <v>7.397260273972603</v>
      </c>
      <c r="F943" s="3">
        <v>1068</v>
      </c>
    </row>
    <row r="944" spans="1:6" ht="20.100000000000001" customHeight="1" x14ac:dyDescent="0.25">
      <c r="A944" s="3">
        <v>3</v>
      </c>
      <c r="B944" s="3">
        <v>0</v>
      </c>
      <c r="C944" s="3">
        <v>17</v>
      </c>
      <c r="D944" s="3">
        <f t="shared" si="134"/>
        <v>88</v>
      </c>
      <c r="E944" s="3">
        <f t="shared" si="135"/>
        <v>12.054794520547945</v>
      </c>
      <c r="F944" s="3">
        <v>1102</v>
      </c>
    </row>
    <row r="945" spans="1:6" ht="20.100000000000001" customHeight="1" x14ac:dyDescent="0.25">
      <c r="A945" s="3">
        <v>4</v>
      </c>
      <c r="B945" s="3">
        <v>0</v>
      </c>
      <c r="C945" s="3">
        <v>21</v>
      </c>
      <c r="D945" s="3">
        <f t="shared" si="134"/>
        <v>72</v>
      </c>
      <c r="E945" s="3">
        <f t="shared" si="135"/>
        <v>9.8630136986301373</v>
      </c>
      <c r="F945" s="3">
        <v>1086</v>
      </c>
    </row>
    <row r="946" spans="1:6" ht="20.100000000000001" customHeight="1" x14ac:dyDescent="0.25">
      <c r="A946" s="3">
        <v>5</v>
      </c>
      <c r="B946" s="3">
        <v>0</v>
      </c>
      <c r="C946" s="3">
        <v>23</v>
      </c>
      <c r="D946" s="3">
        <f t="shared" si="134"/>
        <v>52</v>
      </c>
      <c r="E946" s="3">
        <f t="shared" si="135"/>
        <v>7.1232876712328768</v>
      </c>
      <c r="F946" s="3">
        <v>1066</v>
      </c>
    </row>
    <row r="947" spans="1:6" ht="20.100000000000001" customHeight="1" x14ac:dyDescent="0.25">
      <c r="A947" s="3">
        <v>6</v>
      </c>
      <c r="B947" s="3">
        <v>0</v>
      </c>
      <c r="C947" s="3">
        <v>19</v>
      </c>
      <c r="D947" s="3">
        <f t="shared" si="134"/>
        <v>64</v>
      </c>
      <c r="E947" s="3">
        <f t="shared" si="135"/>
        <v>8.7671232876712324</v>
      </c>
      <c r="F947" s="3">
        <v>1078</v>
      </c>
    </row>
    <row r="948" spans="1:6" ht="20.100000000000001" customHeight="1" x14ac:dyDescent="0.25">
      <c r="A948" s="3">
        <v>7</v>
      </c>
      <c r="B948" s="3">
        <v>0</v>
      </c>
      <c r="C948" s="3">
        <v>23</v>
      </c>
      <c r="D948" s="3">
        <f t="shared" si="134"/>
        <v>30</v>
      </c>
      <c r="E948" s="3">
        <f t="shared" si="135"/>
        <v>4.1095890410958908</v>
      </c>
      <c r="F948" s="3">
        <v>1044</v>
      </c>
    </row>
    <row r="949" spans="1:6" ht="20.100000000000001" customHeight="1" x14ac:dyDescent="0.25">
      <c r="A949" s="3">
        <v>8</v>
      </c>
      <c r="B949" s="3">
        <v>0</v>
      </c>
      <c r="C949" s="3">
        <v>13</v>
      </c>
      <c r="D949" s="3">
        <f t="shared" si="134"/>
        <v>96</v>
      </c>
      <c r="E949" s="3">
        <f t="shared" si="135"/>
        <v>13.150684931506849</v>
      </c>
      <c r="F949" s="3">
        <v>1110</v>
      </c>
    </row>
    <row r="950" spans="1:6" ht="20.100000000000001" customHeight="1" x14ac:dyDescent="0.25">
      <c r="A950" s="4">
        <v>9</v>
      </c>
      <c r="B950" s="4">
        <v>0</v>
      </c>
      <c r="C950" s="4">
        <v>21</v>
      </c>
      <c r="D950" s="4">
        <f t="shared" si="134"/>
        <v>28</v>
      </c>
      <c r="E950" s="4">
        <f t="shared" si="135"/>
        <v>3.8356164383561642</v>
      </c>
      <c r="F950" s="4">
        <v>1042</v>
      </c>
    </row>
    <row r="953" spans="1:6" ht="20.100000000000001" customHeight="1" x14ac:dyDescent="0.25">
      <c r="A953" s="2" t="s">
        <v>0</v>
      </c>
      <c r="B953" s="2" t="s">
        <v>96</v>
      </c>
      <c r="C953" s="2" t="s">
        <v>22</v>
      </c>
      <c r="D953" s="2" t="s">
        <v>3</v>
      </c>
      <c r="E953" s="2">
        <v>1150</v>
      </c>
      <c r="F953" s="2">
        <f>'[1]Худшее для КЗН'!$B$69</f>
        <v>2016</v>
      </c>
    </row>
    <row r="954" spans="1:6" ht="20.100000000000001" customHeight="1" x14ac:dyDescent="0.25">
      <c r="A954" s="2" t="s">
        <v>4</v>
      </c>
      <c r="B954" s="2" t="s">
        <v>5</v>
      </c>
      <c r="C954" s="2" t="s">
        <v>6</v>
      </c>
      <c r="D954" s="2" t="s">
        <v>7</v>
      </c>
      <c r="E954" s="2" t="s">
        <v>8</v>
      </c>
      <c r="F954" s="2" t="s">
        <v>9</v>
      </c>
    </row>
    <row r="955" spans="1:6" ht="20.100000000000001" customHeight="1" x14ac:dyDescent="0.25">
      <c r="A955" s="3">
        <v>0</v>
      </c>
      <c r="B955" s="3">
        <v>1</v>
      </c>
      <c r="C955" s="3">
        <v>23</v>
      </c>
      <c r="D955" s="3">
        <f t="shared" ref="D955:D964" si="136">$F955-$E$953</f>
        <v>130</v>
      </c>
      <c r="E955" s="3">
        <f t="shared" ref="E955:E964" si="137">IF(AND($F$953=0,$E$953 = 0),0,100*($F955-$E$953)/($F$953-$E$953))</f>
        <v>15.011547344110854</v>
      </c>
      <c r="F955" s="3">
        <v>1280</v>
      </c>
    </row>
    <row r="956" spans="1:6" ht="20.100000000000001" customHeight="1" x14ac:dyDescent="0.25">
      <c r="A956" s="3">
        <v>1</v>
      </c>
      <c r="B956" s="3">
        <v>1</v>
      </c>
      <c r="C956" s="3">
        <v>29</v>
      </c>
      <c r="D956" s="3">
        <f t="shared" si="136"/>
        <v>32</v>
      </c>
      <c r="E956" s="3">
        <f t="shared" si="137"/>
        <v>3.695150115473441</v>
      </c>
      <c r="F956" s="3">
        <v>1182</v>
      </c>
    </row>
    <row r="957" spans="1:6" ht="20.100000000000001" customHeight="1" x14ac:dyDescent="0.25">
      <c r="A957" s="4">
        <v>2</v>
      </c>
      <c r="B957" s="4">
        <v>1</v>
      </c>
      <c r="C957" s="4">
        <v>21</v>
      </c>
      <c r="D957" s="4">
        <f t="shared" si="136"/>
        <v>16</v>
      </c>
      <c r="E957" s="4">
        <f t="shared" si="137"/>
        <v>1.8475750577367205</v>
      </c>
      <c r="F957" s="4">
        <v>1166</v>
      </c>
    </row>
    <row r="958" spans="1:6" ht="20.100000000000001" customHeight="1" x14ac:dyDescent="0.25">
      <c r="A958" s="3">
        <v>3</v>
      </c>
      <c r="B958" s="3">
        <v>1</v>
      </c>
      <c r="C958" s="3">
        <v>35</v>
      </c>
      <c r="D958" s="3">
        <f t="shared" si="136"/>
        <v>24</v>
      </c>
      <c r="E958" s="3">
        <f t="shared" si="137"/>
        <v>2.7713625866050808</v>
      </c>
      <c r="F958" s="3">
        <v>1174</v>
      </c>
    </row>
    <row r="959" spans="1:6" ht="20.100000000000001" customHeight="1" x14ac:dyDescent="0.25">
      <c r="A959" s="3">
        <v>4</v>
      </c>
      <c r="B959" s="3">
        <v>1</v>
      </c>
      <c r="C959" s="3">
        <v>23</v>
      </c>
      <c r="D959" s="3">
        <f t="shared" si="136"/>
        <v>16</v>
      </c>
      <c r="E959" s="3">
        <f t="shared" si="137"/>
        <v>1.8475750577367205</v>
      </c>
      <c r="F959" s="3">
        <v>1166</v>
      </c>
    </row>
    <row r="960" spans="1:6" ht="20.100000000000001" customHeight="1" x14ac:dyDescent="0.25">
      <c r="A960" s="3">
        <v>5</v>
      </c>
      <c r="B960" s="3">
        <v>1</v>
      </c>
      <c r="C960" s="3">
        <v>25</v>
      </c>
      <c r="D960" s="3">
        <f t="shared" si="136"/>
        <v>24</v>
      </c>
      <c r="E960" s="3">
        <f t="shared" si="137"/>
        <v>2.7713625866050808</v>
      </c>
      <c r="F960" s="3">
        <v>1174</v>
      </c>
    </row>
    <row r="961" spans="1:6" ht="20.100000000000001" customHeight="1" x14ac:dyDescent="0.25">
      <c r="A961" s="3">
        <v>6</v>
      </c>
      <c r="B961" s="3">
        <v>1</v>
      </c>
      <c r="C961" s="3">
        <v>19</v>
      </c>
      <c r="D961" s="3">
        <f t="shared" si="136"/>
        <v>32</v>
      </c>
      <c r="E961" s="3">
        <f t="shared" si="137"/>
        <v>3.695150115473441</v>
      </c>
      <c r="F961" s="3">
        <v>1182</v>
      </c>
    </row>
    <row r="962" spans="1:6" ht="20.100000000000001" customHeight="1" x14ac:dyDescent="0.25">
      <c r="A962" s="3">
        <v>7</v>
      </c>
      <c r="B962" s="3">
        <v>0</v>
      </c>
      <c r="C962" s="3">
        <v>15</v>
      </c>
      <c r="D962" s="3">
        <f t="shared" si="136"/>
        <v>122</v>
      </c>
      <c r="E962" s="3">
        <f t="shared" si="137"/>
        <v>14.087759815242494</v>
      </c>
      <c r="F962" s="3">
        <v>1272</v>
      </c>
    </row>
    <row r="963" spans="1:6" ht="20.100000000000001" customHeight="1" x14ac:dyDescent="0.25">
      <c r="A963" s="3">
        <v>8</v>
      </c>
      <c r="B963" s="3">
        <v>0</v>
      </c>
      <c r="C963" s="3">
        <v>23</v>
      </c>
      <c r="D963" s="3">
        <f t="shared" si="136"/>
        <v>32</v>
      </c>
      <c r="E963" s="3">
        <f t="shared" si="137"/>
        <v>3.695150115473441</v>
      </c>
      <c r="F963" s="3">
        <v>1182</v>
      </c>
    </row>
    <row r="964" spans="1:6" ht="20.100000000000001" customHeight="1" x14ac:dyDescent="0.25">
      <c r="A964" s="3">
        <v>9</v>
      </c>
      <c r="B964" s="3">
        <v>0</v>
      </c>
      <c r="C964" s="3">
        <v>15</v>
      </c>
      <c r="D964" s="3">
        <f t="shared" si="136"/>
        <v>64</v>
      </c>
      <c r="E964" s="3">
        <f t="shared" si="137"/>
        <v>7.3903002309468819</v>
      </c>
      <c r="F964" s="3">
        <v>1214</v>
      </c>
    </row>
    <row r="967" spans="1:6" ht="20.100000000000001" customHeight="1" x14ac:dyDescent="0.25">
      <c r="A967" s="2" t="s">
        <v>0</v>
      </c>
      <c r="B967" s="2" t="s">
        <v>97</v>
      </c>
      <c r="C967" s="2" t="s">
        <v>42</v>
      </c>
      <c r="D967" s="2" t="s">
        <v>3</v>
      </c>
      <c r="E967" s="2">
        <v>1610</v>
      </c>
      <c r="F967" s="2">
        <f>'[1]Худшее для КЗН'!$B$70</f>
        <v>2682</v>
      </c>
    </row>
    <row r="968" spans="1:6" ht="20.100000000000001" customHeight="1" x14ac:dyDescent="0.25">
      <c r="A968" s="2" t="s">
        <v>4</v>
      </c>
      <c r="B968" s="2" t="s">
        <v>5</v>
      </c>
      <c r="C968" s="2" t="s">
        <v>6</v>
      </c>
      <c r="D968" s="2" t="s">
        <v>7</v>
      </c>
      <c r="E968" s="2" t="s">
        <v>8</v>
      </c>
      <c r="F968" s="2" t="s">
        <v>9</v>
      </c>
    </row>
    <row r="969" spans="1:6" ht="20.100000000000001" customHeight="1" x14ac:dyDescent="0.25">
      <c r="A969" s="3">
        <v>0</v>
      </c>
      <c r="B969" s="3">
        <v>1</v>
      </c>
      <c r="C969" s="3">
        <v>27</v>
      </c>
      <c r="D969" s="3">
        <f t="shared" ref="D969:D978" si="138">$F969-$E$967</f>
        <v>60</v>
      </c>
      <c r="E969" s="3">
        <f t="shared" ref="E969:E978" si="139">IF(AND($F$967=0,$E$967 = 0),0,100*($F969-$E$967)/($F$967-$E$967))</f>
        <v>5.5970149253731343</v>
      </c>
      <c r="F969" s="3">
        <v>1670</v>
      </c>
    </row>
    <row r="970" spans="1:6" ht="20.100000000000001" customHeight="1" x14ac:dyDescent="0.25">
      <c r="A970" s="4">
        <v>1</v>
      </c>
      <c r="B970" s="4">
        <v>0</v>
      </c>
      <c r="C970" s="4">
        <v>21</v>
      </c>
      <c r="D970" s="4">
        <f t="shared" si="138"/>
        <v>22</v>
      </c>
      <c r="E970" s="4">
        <f t="shared" si="139"/>
        <v>2.0522388059701493</v>
      </c>
      <c r="F970" s="4">
        <v>1632</v>
      </c>
    </row>
    <row r="971" spans="1:6" ht="20.100000000000001" customHeight="1" x14ac:dyDescent="0.25">
      <c r="A971" s="3">
        <v>2</v>
      </c>
      <c r="B971" s="3">
        <v>1</v>
      </c>
      <c r="C971" s="3">
        <v>23</v>
      </c>
      <c r="D971" s="3">
        <f t="shared" si="138"/>
        <v>84</v>
      </c>
      <c r="E971" s="3">
        <f t="shared" si="139"/>
        <v>7.8358208955223878</v>
      </c>
      <c r="F971" s="3">
        <v>1694</v>
      </c>
    </row>
    <row r="972" spans="1:6" ht="20.100000000000001" customHeight="1" x14ac:dyDescent="0.25">
      <c r="A972" s="3">
        <v>3</v>
      </c>
      <c r="B972" s="3">
        <v>2</v>
      </c>
      <c r="C972" s="3">
        <v>21</v>
      </c>
      <c r="D972" s="3">
        <f t="shared" si="138"/>
        <v>104</v>
      </c>
      <c r="E972" s="3">
        <f t="shared" si="139"/>
        <v>9.7014925373134329</v>
      </c>
      <c r="F972" s="3">
        <v>1714</v>
      </c>
    </row>
    <row r="973" spans="1:6" ht="20.100000000000001" customHeight="1" x14ac:dyDescent="0.25">
      <c r="A973" s="3">
        <v>4</v>
      </c>
      <c r="B973" s="3">
        <v>0</v>
      </c>
      <c r="C973" s="3">
        <v>21</v>
      </c>
      <c r="D973" s="3">
        <f t="shared" si="138"/>
        <v>28</v>
      </c>
      <c r="E973" s="3">
        <f t="shared" si="139"/>
        <v>2.6119402985074629</v>
      </c>
      <c r="F973" s="3">
        <v>1638</v>
      </c>
    </row>
    <row r="974" spans="1:6" ht="20.100000000000001" customHeight="1" x14ac:dyDescent="0.25">
      <c r="A974" s="3">
        <v>5</v>
      </c>
      <c r="B974" s="3">
        <v>1</v>
      </c>
      <c r="C974" s="3">
        <v>23</v>
      </c>
      <c r="D974" s="3">
        <f t="shared" si="138"/>
        <v>100</v>
      </c>
      <c r="E974" s="3">
        <f t="shared" si="139"/>
        <v>9.3283582089552244</v>
      </c>
      <c r="F974" s="3">
        <v>1710</v>
      </c>
    </row>
    <row r="975" spans="1:6" ht="20.100000000000001" customHeight="1" x14ac:dyDescent="0.25">
      <c r="A975" s="3">
        <v>6</v>
      </c>
      <c r="B975" s="3">
        <v>1</v>
      </c>
      <c r="C975" s="3">
        <v>21</v>
      </c>
      <c r="D975" s="3">
        <f t="shared" si="138"/>
        <v>72</v>
      </c>
      <c r="E975" s="3">
        <f t="shared" si="139"/>
        <v>6.7164179104477615</v>
      </c>
      <c r="F975" s="3">
        <v>1682</v>
      </c>
    </row>
    <row r="976" spans="1:6" ht="20.100000000000001" customHeight="1" x14ac:dyDescent="0.25">
      <c r="A976" s="3">
        <v>7</v>
      </c>
      <c r="B976" s="3">
        <v>2</v>
      </c>
      <c r="C976" s="3">
        <v>25</v>
      </c>
      <c r="D976" s="3">
        <f t="shared" si="138"/>
        <v>72</v>
      </c>
      <c r="E976" s="3">
        <f t="shared" si="139"/>
        <v>6.7164179104477615</v>
      </c>
      <c r="F976" s="3">
        <v>1682</v>
      </c>
    </row>
    <row r="977" spans="1:6" ht="20.100000000000001" customHeight="1" x14ac:dyDescent="0.25">
      <c r="A977" s="3">
        <v>8</v>
      </c>
      <c r="B977" s="3">
        <v>2</v>
      </c>
      <c r="C977" s="3">
        <v>23</v>
      </c>
      <c r="D977" s="3">
        <f t="shared" si="138"/>
        <v>100</v>
      </c>
      <c r="E977" s="3">
        <f t="shared" si="139"/>
        <v>9.3283582089552244</v>
      </c>
      <c r="F977" s="3">
        <v>1710</v>
      </c>
    </row>
    <row r="978" spans="1:6" ht="20.100000000000001" customHeight="1" x14ac:dyDescent="0.25">
      <c r="A978" s="3">
        <v>9</v>
      </c>
      <c r="B978" s="3">
        <v>0</v>
      </c>
      <c r="C978" s="3">
        <v>19</v>
      </c>
      <c r="D978" s="3">
        <f t="shared" si="138"/>
        <v>126</v>
      </c>
      <c r="E978" s="3">
        <f t="shared" si="139"/>
        <v>11.753731343283581</v>
      </c>
      <c r="F978" s="3">
        <v>1736</v>
      </c>
    </row>
    <row r="981" spans="1:6" ht="20.100000000000001" customHeight="1" x14ac:dyDescent="0.25">
      <c r="A981" s="2" t="s">
        <v>0</v>
      </c>
      <c r="B981" s="2" t="s">
        <v>98</v>
      </c>
      <c r="C981" s="2" t="s">
        <v>42</v>
      </c>
      <c r="D981" s="2" t="s">
        <v>3</v>
      </c>
      <c r="E981" s="2">
        <v>1240</v>
      </c>
      <c r="F981" s="2">
        <f>'[1]Худшее для КЗН'!$B$71</f>
        <v>2202</v>
      </c>
    </row>
    <row r="982" spans="1:6" ht="20.100000000000001" customHeight="1" x14ac:dyDescent="0.25">
      <c r="A982" s="2" t="s">
        <v>4</v>
      </c>
      <c r="B982" s="2" t="s">
        <v>5</v>
      </c>
      <c r="C982" s="2" t="s">
        <v>6</v>
      </c>
      <c r="D982" s="2" t="s">
        <v>7</v>
      </c>
      <c r="E982" s="2" t="s">
        <v>8</v>
      </c>
      <c r="F982" s="2" t="s">
        <v>9</v>
      </c>
    </row>
    <row r="983" spans="1:6" ht="20.100000000000001" customHeight="1" x14ac:dyDescent="0.25">
      <c r="A983" s="3">
        <v>0</v>
      </c>
      <c r="B983" s="3">
        <v>1</v>
      </c>
      <c r="C983" s="3">
        <v>21</v>
      </c>
      <c r="D983" s="3">
        <f t="shared" ref="D983:D992" si="140">$F983-$E$981</f>
        <v>68</v>
      </c>
      <c r="E983" s="3">
        <f t="shared" ref="E983:E992" si="141">IF(AND($F$981=0,$E$981 = 0),0,100*($F983-$E$981)/($F$981-$E$981))</f>
        <v>7.0686070686070686</v>
      </c>
      <c r="F983" s="3">
        <v>1308</v>
      </c>
    </row>
    <row r="984" spans="1:6" ht="20.100000000000001" customHeight="1" x14ac:dyDescent="0.25">
      <c r="A984" s="3">
        <v>1</v>
      </c>
      <c r="B984" s="3">
        <v>1</v>
      </c>
      <c r="C984" s="3">
        <v>21</v>
      </c>
      <c r="D984" s="3">
        <f t="shared" si="140"/>
        <v>58</v>
      </c>
      <c r="E984" s="3">
        <f t="shared" si="141"/>
        <v>6.0291060291060292</v>
      </c>
      <c r="F984" s="3">
        <v>1298</v>
      </c>
    </row>
    <row r="985" spans="1:6" ht="20.100000000000001" customHeight="1" x14ac:dyDescent="0.25">
      <c r="A985" s="3">
        <v>2</v>
      </c>
      <c r="B985" s="3">
        <v>0</v>
      </c>
      <c r="C985" s="3">
        <v>19</v>
      </c>
      <c r="D985" s="3">
        <f t="shared" si="140"/>
        <v>86</v>
      </c>
      <c r="E985" s="3">
        <f t="shared" si="141"/>
        <v>8.9397089397089395</v>
      </c>
      <c r="F985" s="3">
        <v>1326</v>
      </c>
    </row>
    <row r="986" spans="1:6" ht="20.100000000000001" customHeight="1" x14ac:dyDescent="0.25">
      <c r="A986" s="3">
        <v>3</v>
      </c>
      <c r="B986" s="3">
        <v>1</v>
      </c>
      <c r="C986" s="3">
        <v>21</v>
      </c>
      <c r="D986" s="3">
        <f t="shared" si="140"/>
        <v>48</v>
      </c>
      <c r="E986" s="3">
        <f t="shared" si="141"/>
        <v>4.9896049896049899</v>
      </c>
      <c r="F986" s="3">
        <v>1288</v>
      </c>
    </row>
    <row r="987" spans="1:6" ht="20.100000000000001" customHeight="1" x14ac:dyDescent="0.25">
      <c r="A987" s="3">
        <v>4</v>
      </c>
      <c r="B987" s="3">
        <v>1</v>
      </c>
      <c r="C987" s="3">
        <v>27</v>
      </c>
      <c r="D987" s="3">
        <f t="shared" si="140"/>
        <v>38</v>
      </c>
      <c r="E987" s="3">
        <f t="shared" si="141"/>
        <v>3.9501039501039501</v>
      </c>
      <c r="F987" s="3">
        <v>1278</v>
      </c>
    </row>
    <row r="988" spans="1:6" ht="20.100000000000001" customHeight="1" x14ac:dyDescent="0.25">
      <c r="A988" s="3">
        <v>5</v>
      </c>
      <c r="B988" s="3">
        <v>1</v>
      </c>
      <c r="C988" s="3">
        <v>23</v>
      </c>
      <c r="D988" s="3">
        <f t="shared" si="140"/>
        <v>24</v>
      </c>
      <c r="E988" s="3">
        <f t="shared" si="141"/>
        <v>2.4948024948024949</v>
      </c>
      <c r="F988" s="3">
        <v>1264</v>
      </c>
    </row>
    <row r="989" spans="1:6" ht="20.100000000000001" customHeight="1" x14ac:dyDescent="0.25">
      <c r="A989" s="4">
        <v>6</v>
      </c>
      <c r="B989" s="4">
        <v>1</v>
      </c>
      <c r="C989" s="4">
        <v>23</v>
      </c>
      <c r="D989" s="4">
        <f t="shared" si="140"/>
        <v>12</v>
      </c>
      <c r="E989" s="4">
        <f t="shared" si="141"/>
        <v>1.2474012474012475</v>
      </c>
      <c r="F989" s="4">
        <v>1252</v>
      </c>
    </row>
    <row r="990" spans="1:6" ht="20.100000000000001" customHeight="1" x14ac:dyDescent="0.25">
      <c r="A990" s="3">
        <v>7</v>
      </c>
      <c r="B990" s="3">
        <v>1</v>
      </c>
      <c r="C990" s="3">
        <v>25</v>
      </c>
      <c r="D990" s="3">
        <f t="shared" si="140"/>
        <v>38</v>
      </c>
      <c r="E990" s="3">
        <f t="shared" si="141"/>
        <v>3.9501039501039501</v>
      </c>
      <c r="F990" s="3">
        <v>1278</v>
      </c>
    </row>
    <row r="991" spans="1:6" ht="20.100000000000001" customHeight="1" x14ac:dyDescent="0.25">
      <c r="A991" s="3">
        <v>8</v>
      </c>
      <c r="B991" s="3">
        <v>1</v>
      </c>
      <c r="C991" s="3">
        <v>23</v>
      </c>
      <c r="D991" s="3">
        <f t="shared" si="140"/>
        <v>52</v>
      </c>
      <c r="E991" s="3">
        <f t="shared" si="141"/>
        <v>5.4054054054054053</v>
      </c>
      <c r="F991" s="3">
        <v>1292</v>
      </c>
    </row>
    <row r="992" spans="1:6" ht="20.100000000000001" customHeight="1" x14ac:dyDescent="0.25">
      <c r="A992" s="3">
        <v>9</v>
      </c>
      <c r="B992" s="3">
        <v>1</v>
      </c>
      <c r="C992" s="3">
        <v>21</v>
      </c>
      <c r="D992" s="3">
        <f t="shared" si="140"/>
        <v>76</v>
      </c>
      <c r="E992" s="3">
        <f t="shared" si="141"/>
        <v>7.9002079002079002</v>
      </c>
      <c r="F992" s="3">
        <v>1316</v>
      </c>
    </row>
    <row r="995" spans="1:6" ht="20.100000000000001" customHeight="1" x14ac:dyDescent="0.25">
      <c r="A995" s="2" t="s">
        <v>0</v>
      </c>
      <c r="B995" s="2" t="s">
        <v>99</v>
      </c>
      <c r="C995" s="2" t="s">
        <v>100</v>
      </c>
      <c r="D995" s="2" t="s">
        <v>3</v>
      </c>
      <c r="E995" s="2">
        <v>1732</v>
      </c>
      <c r="F995" s="2">
        <f>'[1]Худшее для КЗН'!$B$72</f>
        <v>2922</v>
      </c>
    </row>
    <row r="996" spans="1:6" ht="20.100000000000001" customHeight="1" x14ac:dyDescent="0.25">
      <c r="A996" s="2" t="s">
        <v>4</v>
      </c>
      <c r="B996" s="2" t="s">
        <v>5</v>
      </c>
      <c r="C996" s="2" t="s">
        <v>6</v>
      </c>
      <c r="D996" s="2" t="s">
        <v>7</v>
      </c>
      <c r="E996" s="2" t="s">
        <v>8</v>
      </c>
      <c r="F996" s="2" t="s">
        <v>9</v>
      </c>
    </row>
    <row r="997" spans="1:6" ht="20.100000000000001" customHeight="1" x14ac:dyDescent="0.25">
      <c r="A997" s="3">
        <v>0</v>
      </c>
      <c r="B997" s="3">
        <v>2</v>
      </c>
      <c r="C997" s="3">
        <v>17</v>
      </c>
      <c r="D997" s="3">
        <f t="shared" ref="D997:D1006" si="142">$F997-$E$995</f>
        <v>46</v>
      </c>
      <c r="E997" s="3">
        <f t="shared" ref="E997:E1006" si="143">IF(AND($F$995=0,$E$995 = 0),0,100*($F997-$E$995)/($F$995-$E$995))</f>
        <v>3.865546218487395</v>
      </c>
      <c r="F997" s="3">
        <v>1778</v>
      </c>
    </row>
    <row r="998" spans="1:6" ht="20.100000000000001" customHeight="1" x14ac:dyDescent="0.25">
      <c r="A998" s="3">
        <v>1</v>
      </c>
      <c r="B998" s="3">
        <v>1</v>
      </c>
      <c r="C998" s="3">
        <v>23</v>
      </c>
      <c r="D998" s="3">
        <f t="shared" si="142"/>
        <v>66</v>
      </c>
      <c r="E998" s="3">
        <f t="shared" si="143"/>
        <v>5.5462184873949578</v>
      </c>
      <c r="F998" s="3">
        <v>1798</v>
      </c>
    </row>
    <row r="999" spans="1:6" ht="20.100000000000001" customHeight="1" x14ac:dyDescent="0.25">
      <c r="A999" s="3">
        <v>2</v>
      </c>
      <c r="B999" s="3">
        <v>1</v>
      </c>
      <c r="C999" s="3">
        <v>21</v>
      </c>
      <c r="D999" s="3">
        <f t="shared" si="142"/>
        <v>82</v>
      </c>
      <c r="E999" s="3">
        <f t="shared" si="143"/>
        <v>6.8907563025210088</v>
      </c>
      <c r="F999" s="3">
        <v>1814</v>
      </c>
    </row>
    <row r="1000" spans="1:6" ht="20.100000000000001" customHeight="1" x14ac:dyDescent="0.25">
      <c r="A1000" s="3">
        <v>3</v>
      </c>
      <c r="B1000" s="3">
        <v>1</v>
      </c>
      <c r="C1000" s="3">
        <v>25</v>
      </c>
      <c r="D1000" s="3">
        <f t="shared" si="142"/>
        <v>120</v>
      </c>
      <c r="E1000" s="3">
        <f t="shared" si="143"/>
        <v>10.084033613445378</v>
      </c>
      <c r="F1000" s="3">
        <v>1852</v>
      </c>
    </row>
    <row r="1001" spans="1:6" ht="20.100000000000001" customHeight="1" x14ac:dyDescent="0.25">
      <c r="A1001" s="3">
        <v>4</v>
      </c>
      <c r="B1001" s="3">
        <v>2</v>
      </c>
      <c r="C1001" s="3">
        <v>19</v>
      </c>
      <c r="D1001" s="3">
        <f t="shared" si="142"/>
        <v>78</v>
      </c>
      <c r="E1001" s="3">
        <f t="shared" si="143"/>
        <v>6.5546218487394956</v>
      </c>
      <c r="F1001" s="3">
        <v>1810</v>
      </c>
    </row>
    <row r="1002" spans="1:6" ht="20.100000000000001" customHeight="1" x14ac:dyDescent="0.25">
      <c r="A1002" s="3">
        <v>5</v>
      </c>
      <c r="B1002" s="3">
        <v>0</v>
      </c>
      <c r="C1002" s="3">
        <v>15</v>
      </c>
      <c r="D1002" s="3">
        <f t="shared" si="142"/>
        <v>204</v>
      </c>
      <c r="E1002" s="3">
        <f t="shared" si="143"/>
        <v>17.142857142857142</v>
      </c>
      <c r="F1002" s="3">
        <v>1936</v>
      </c>
    </row>
    <row r="1003" spans="1:6" ht="20.100000000000001" customHeight="1" x14ac:dyDescent="0.25">
      <c r="A1003" s="3">
        <v>6</v>
      </c>
      <c r="B1003" s="3">
        <v>1</v>
      </c>
      <c r="C1003" s="3">
        <v>25</v>
      </c>
      <c r="D1003" s="3">
        <f t="shared" si="142"/>
        <v>50</v>
      </c>
      <c r="E1003" s="3">
        <f t="shared" si="143"/>
        <v>4.2016806722689077</v>
      </c>
      <c r="F1003" s="3">
        <v>1782</v>
      </c>
    </row>
    <row r="1004" spans="1:6" ht="20.100000000000001" customHeight="1" x14ac:dyDescent="0.25">
      <c r="A1004" s="4">
        <v>7</v>
      </c>
      <c r="B1004" s="4">
        <v>1</v>
      </c>
      <c r="C1004" s="4">
        <v>29</v>
      </c>
      <c r="D1004" s="4">
        <f t="shared" si="142"/>
        <v>22</v>
      </c>
      <c r="E1004" s="4">
        <f t="shared" si="143"/>
        <v>1.8487394957983194</v>
      </c>
      <c r="F1004" s="4">
        <v>1754</v>
      </c>
    </row>
    <row r="1005" spans="1:6" ht="20.100000000000001" customHeight="1" x14ac:dyDescent="0.25">
      <c r="A1005" s="3">
        <v>8</v>
      </c>
      <c r="B1005" s="3">
        <v>2</v>
      </c>
      <c r="C1005" s="3">
        <v>27</v>
      </c>
      <c r="D1005" s="3">
        <f t="shared" si="142"/>
        <v>50</v>
      </c>
      <c r="E1005" s="3">
        <f t="shared" si="143"/>
        <v>4.2016806722689077</v>
      </c>
      <c r="F1005" s="3">
        <v>1782</v>
      </c>
    </row>
    <row r="1006" spans="1:6" ht="20.100000000000001" customHeight="1" x14ac:dyDescent="0.25">
      <c r="A1006" s="3">
        <v>9</v>
      </c>
      <c r="B1006" s="3">
        <v>1</v>
      </c>
      <c r="C1006" s="3">
        <v>25</v>
      </c>
      <c r="D1006" s="3">
        <f t="shared" si="142"/>
        <v>50</v>
      </c>
      <c r="E1006" s="3">
        <f t="shared" si="143"/>
        <v>4.2016806722689077</v>
      </c>
      <c r="F1006" s="3">
        <v>1782</v>
      </c>
    </row>
    <row r="1009" spans="1:6" ht="20.100000000000001" customHeight="1" x14ac:dyDescent="0.25">
      <c r="A1009" s="2" t="s">
        <v>0</v>
      </c>
      <c r="B1009" s="2" t="s">
        <v>101</v>
      </c>
      <c r="C1009" s="2" t="s">
        <v>26</v>
      </c>
      <c r="D1009" s="2" t="s">
        <v>3</v>
      </c>
      <c r="E1009" s="2">
        <v>1930</v>
      </c>
      <c r="F1009" s="2">
        <f>'[1]Худшее для КЗН'!$B$73</f>
        <v>3202</v>
      </c>
    </row>
    <row r="1010" spans="1:6" ht="20.100000000000001" customHeight="1" x14ac:dyDescent="0.25">
      <c r="A1010" s="2" t="s">
        <v>4</v>
      </c>
      <c r="B1010" s="2" t="s">
        <v>5</v>
      </c>
      <c r="C1010" s="2" t="s">
        <v>6</v>
      </c>
      <c r="D1010" s="2" t="s">
        <v>7</v>
      </c>
      <c r="E1010" s="2" t="s">
        <v>8</v>
      </c>
      <c r="F1010" s="2" t="s">
        <v>9</v>
      </c>
    </row>
    <row r="1011" spans="1:6" ht="20.100000000000001" customHeight="1" x14ac:dyDescent="0.25">
      <c r="A1011" s="3">
        <v>0</v>
      </c>
      <c r="B1011" s="3">
        <v>1</v>
      </c>
      <c r="C1011" s="3">
        <v>27</v>
      </c>
      <c r="D1011" s="3">
        <f t="shared" ref="D1011:D1020" si="144">$F1011-$E$1009</f>
        <v>56</v>
      </c>
      <c r="E1011" s="3">
        <f t="shared" ref="E1011:E1020" si="145">IF(AND($F$1009=0,$E$1009 = 0),0,100*($F1011-$E$1009)/($F$1009-$E$1009))</f>
        <v>4.4025157232704402</v>
      </c>
      <c r="F1011" s="3">
        <v>1986</v>
      </c>
    </row>
    <row r="1012" spans="1:6" ht="20.100000000000001" customHeight="1" x14ac:dyDescent="0.25">
      <c r="A1012" s="3">
        <v>1</v>
      </c>
      <c r="B1012" s="3">
        <v>1</v>
      </c>
      <c r="C1012" s="3">
        <v>21</v>
      </c>
      <c r="D1012" s="3">
        <f t="shared" si="144"/>
        <v>134</v>
      </c>
      <c r="E1012" s="3">
        <f t="shared" si="145"/>
        <v>10.534591194968554</v>
      </c>
      <c r="F1012" s="3">
        <v>2064</v>
      </c>
    </row>
    <row r="1013" spans="1:6" ht="20.100000000000001" customHeight="1" x14ac:dyDescent="0.25">
      <c r="A1013" s="3">
        <v>2</v>
      </c>
      <c r="B1013" s="3">
        <v>1</v>
      </c>
      <c r="C1013" s="3">
        <v>23</v>
      </c>
      <c r="D1013" s="3">
        <f t="shared" si="144"/>
        <v>118</v>
      </c>
      <c r="E1013" s="3">
        <f t="shared" si="145"/>
        <v>9.2767295597484285</v>
      </c>
      <c r="F1013" s="3">
        <v>2048</v>
      </c>
    </row>
    <row r="1014" spans="1:6" ht="20.100000000000001" customHeight="1" x14ac:dyDescent="0.25">
      <c r="A1014" s="3">
        <v>3</v>
      </c>
      <c r="B1014" s="3">
        <v>1</v>
      </c>
      <c r="C1014" s="3">
        <v>23</v>
      </c>
      <c r="D1014" s="3">
        <f t="shared" si="144"/>
        <v>142</v>
      </c>
      <c r="E1014" s="3">
        <f t="shared" si="145"/>
        <v>11.163522012578616</v>
      </c>
      <c r="F1014" s="3">
        <v>2072</v>
      </c>
    </row>
    <row r="1015" spans="1:6" ht="20.100000000000001" customHeight="1" x14ac:dyDescent="0.25">
      <c r="A1015" s="3">
        <v>4</v>
      </c>
      <c r="B1015" s="3">
        <v>1</v>
      </c>
      <c r="C1015" s="3">
        <v>21</v>
      </c>
      <c r="D1015" s="3">
        <f t="shared" si="144"/>
        <v>90</v>
      </c>
      <c r="E1015" s="3">
        <f t="shared" si="145"/>
        <v>7.0754716981132075</v>
      </c>
      <c r="F1015" s="3">
        <v>2020</v>
      </c>
    </row>
    <row r="1016" spans="1:6" ht="20.100000000000001" customHeight="1" x14ac:dyDescent="0.25">
      <c r="A1016" s="4">
        <v>5</v>
      </c>
      <c r="B1016" s="4">
        <v>3</v>
      </c>
      <c r="C1016" s="4">
        <v>33</v>
      </c>
      <c r="D1016" s="4">
        <f t="shared" si="144"/>
        <v>20</v>
      </c>
      <c r="E1016" s="4">
        <f t="shared" si="145"/>
        <v>1.5723270440251573</v>
      </c>
      <c r="F1016" s="4">
        <v>1950</v>
      </c>
    </row>
    <row r="1017" spans="1:6" ht="20.100000000000001" customHeight="1" x14ac:dyDescent="0.25">
      <c r="A1017" s="3">
        <v>6</v>
      </c>
      <c r="B1017" s="3">
        <v>1</v>
      </c>
      <c r="C1017" s="3">
        <v>25</v>
      </c>
      <c r="D1017" s="3">
        <f t="shared" si="144"/>
        <v>46</v>
      </c>
      <c r="E1017" s="3">
        <f t="shared" si="145"/>
        <v>3.6163522012578615</v>
      </c>
      <c r="F1017" s="3">
        <v>1976</v>
      </c>
    </row>
    <row r="1018" spans="1:6" ht="20.100000000000001" customHeight="1" x14ac:dyDescent="0.25">
      <c r="A1018" s="3">
        <v>7</v>
      </c>
      <c r="B1018" s="3">
        <v>1</v>
      </c>
      <c r="C1018" s="3">
        <v>21</v>
      </c>
      <c r="D1018" s="3">
        <f t="shared" si="144"/>
        <v>86</v>
      </c>
      <c r="E1018" s="3">
        <f t="shared" si="145"/>
        <v>6.7610062893081757</v>
      </c>
      <c r="F1018" s="3">
        <v>2016</v>
      </c>
    </row>
    <row r="1019" spans="1:6" ht="20.100000000000001" customHeight="1" x14ac:dyDescent="0.25">
      <c r="A1019" s="3">
        <v>8</v>
      </c>
      <c r="B1019" s="3">
        <v>2</v>
      </c>
      <c r="C1019" s="3">
        <v>27</v>
      </c>
      <c r="D1019" s="3">
        <f t="shared" si="144"/>
        <v>108</v>
      </c>
      <c r="E1019" s="3">
        <f t="shared" si="145"/>
        <v>8.4905660377358494</v>
      </c>
      <c r="F1019" s="3">
        <v>2038</v>
      </c>
    </row>
    <row r="1020" spans="1:6" ht="20.100000000000001" customHeight="1" x14ac:dyDescent="0.25">
      <c r="A1020" s="3">
        <v>9</v>
      </c>
      <c r="B1020" s="3">
        <v>3</v>
      </c>
      <c r="C1020" s="3">
        <v>39</v>
      </c>
      <c r="D1020" s="3">
        <f t="shared" si="144"/>
        <v>78</v>
      </c>
      <c r="E1020" s="3">
        <f t="shared" si="145"/>
        <v>6.132075471698113</v>
      </c>
      <c r="F1020" s="3">
        <v>2008</v>
      </c>
    </row>
    <row r="1023" spans="1:6" ht="20.100000000000001" customHeight="1" x14ac:dyDescent="0.25">
      <c r="A1023" s="2" t="s">
        <v>0</v>
      </c>
      <c r="B1023" s="2" t="s">
        <v>102</v>
      </c>
      <c r="C1023" s="2" t="s">
        <v>29</v>
      </c>
      <c r="D1023" s="2" t="s">
        <v>3</v>
      </c>
      <c r="E1023" s="2">
        <v>2570</v>
      </c>
      <c r="F1023" s="2">
        <f>'[1]Худшее для КЗН'!$B$74</f>
        <v>4204</v>
      </c>
    </row>
    <row r="1024" spans="1:6" ht="20.100000000000001" customHeight="1" x14ac:dyDescent="0.25">
      <c r="A1024" s="2" t="s">
        <v>4</v>
      </c>
      <c r="B1024" s="2" t="s">
        <v>5</v>
      </c>
      <c r="C1024" s="2" t="s">
        <v>6</v>
      </c>
      <c r="D1024" s="2" t="s">
        <v>7</v>
      </c>
      <c r="E1024" s="2" t="s">
        <v>8</v>
      </c>
      <c r="F1024" s="2" t="s">
        <v>9</v>
      </c>
    </row>
    <row r="1025" spans="1:6" ht="20.100000000000001" customHeight="1" x14ac:dyDescent="0.25">
      <c r="A1025" s="3">
        <v>0</v>
      </c>
      <c r="B1025" s="3">
        <v>2</v>
      </c>
      <c r="C1025" s="3">
        <v>33</v>
      </c>
      <c r="D1025" s="3">
        <f t="shared" ref="D1025:D1034" si="146">$F1025-$E$1023</f>
        <v>118</v>
      </c>
      <c r="E1025" s="3">
        <f t="shared" ref="E1025:E1034" si="147">IF(AND($F$1023=0,$E$1023 = 0),0,100*($F1025-$E$1023)/($F$1023-$E$1023))</f>
        <v>7.2215422276621783</v>
      </c>
      <c r="F1025" s="3">
        <v>2688</v>
      </c>
    </row>
    <row r="1026" spans="1:6" ht="20.100000000000001" customHeight="1" x14ac:dyDescent="0.25">
      <c r="A1026" s="3">
        <v>1</v>
      </c>
      <c r="B1026" s="3">
        <v>3</v>
      </c>
      <c r="C1026" s="3">
        <v>31</v>
      </c>
      <c r="D1026" s="3">
        <f t="shared" si="146"/>
        <v>92</v>
      </c>
      <c r="E1026" s="3">
        <f t="shared" si="147"/>
        <v>5.6303549571603426</v>
      </c>
      <c r="F1026" s="3">
        <v>2662</v>
      </c>
    </row>
    <row r="1027" spans="1:6" ht="20.100000000000001" customHeight="1" x14ac:dyDescent="0.25">
      <c r="A1027" s="3">
        <v>2</v>
      </c>
      <c r="B1027" s="3">
        <v>3</v>
      </c>
      <c r="C1027" s="3">
        <v>31</v>
      </c>
      <c r="D1027" s="3">
        <f t="shared" si="146"/>
        <v>108</v>
      </c>
      <c r="E1027" s="3">
        <f t="shared" si="147"/>
        <v>6.6095471236230114</v>
      </c>
      <c r="F1027" s="3">
        <v>2678</v>
      </c>
    </row>
    <row r="1028" spans="1:6" ht="20.100000000000001" customHeight="1" x14ac:dyDescent="0.25">
      <c r="A1028" s="4">
        <v>3</v>
      </c>
      <c r="B1028" s="4">
        <v>3</v>
      </c>
      <c r="C1028" s="4">
        <v>31</v>
      </c>
      <c r="D1028" s="4">
        <f t="shared" si="146"/>
        <v>86</v>
      </c>
      <c r="E1028" s="4">
        <f t="shared" si="147"/>
        <v>5.2631578947368425</v>
      </c>
      <c r="F1028" s="4">
        <v>2656</v>
      </c>
    </row>
    <row r="1029" spans="1:6" ht="20.100000000000001" customHeight="1" x14ac:dyDescent="0.25">
      <c r="A1029" s="3">
        <v>4</v>
      </c>
      <c r="B1029" s="3">
        <v>2</v>
      </c>
      <c r="C1029" s="3">
        <v>27</v>
      </c>
      <c r="D1029" s="3">
        <f t="shared" si="146"/>
        <v>164</v>
      </c>
      <c r="E1029" s="3">
        <f t="shared" si="147"/>
        <v>10.03671970624235</v>
      </c>
      <c r="F1029" s="3">
        <v>2734</v>
      </c>
    </row>
    <row r="1030" spans="1:6" ht="20.100000000000001" customHeight="1" x14ac:dyDescent="0.25">
      <c r="A1030" s="3">
        <v>5</v>
      </c>
      <c r="B1030" s="3">
        <v>2</v>
      </c>
      <c r="C1030" s="3">
        <v>23</v>
      </c>
      <c r="D1030" s="3">
        <f t="shared" si="146"/>
        <v>146</v>
      </c>
      <c r="E1030" s="3">
        <f t="shared" si="147"/>
        <v>8.9351285189718475</v>
      </c>
      <c r="F1030" s="3">
        <v>2716</v>
      </c>
    </row>
    <row r="1031" spans="1:6" ht="20.100000000000001" customHeight="1" x14ac:dyDescent="0.25">
      <c r="A1031" s="3">
        <v>6</v>
      </c>
      <c r="B1031" s="3">
        <v>2</v>
      </c>
      <c r="C1031" s="3">
        <v>27</v>
      </c>
      <c r="D1031" s="3">
        <f t="shared" si="146"/>
        <v>100</v>
      </c>
      <c r="E1031" s="3">
        <f t="shared" si="147"/>
        <v>6.119951040391677</v>
      </c>
      <c r="F1031" s="3">
        <v>2670</v>
      </c>
    </row>
    <row r="1032" spans="1:6" ht="20.100000000000001" customHeight="1" x14ac:dyDescent="0.25">
      <c r="A1032" s="3">
        <v>7</v>
      </c>
      <c r="B1032" s="3">
        <v>2</v>
      </c>
      <c r="C1032" s="3">
        <v>25</v>
      </c>
      <c r="D1032" s="3">
        <f t="shared" si="146"/>
        <v>206</v>
      </c>
      <c r="E1032" s="3">
        <f t="shared" si="147"/>
        <v>12.607099143206854</v>
      </c>
      <c r="F1032" s="3">
        <v>2776</v>
      </c>
    </row>
    <row r="1033" spans="1:6" ht="20.100000000000001" customHeight="1" x14ac:dyDescent="0.25">
      <c r="A1033" s="3">
        <v>8</v>
      </c>
      <c r="B1033" s="3">
        <v>1</v>
      </c>
      <c r="C1033" s="3">
        <v>21</v>
      </c>
      <c r="D1033" s="3">
        <f t="shared" si="146"/>
        <v>156</v>
      </c>
      <c r="E1033" s="3">
        <f t="shared" si="147"/>
        <v>9.5471236230110161</v>
      </c>
      <c r="F1033" s="3">
        <v>2726</v>
      </c>
    </row>
    <row r="1034" spans="1:6" ht="20.100000000000001" customHeight="1" x14ac:dyDescent="0.25">
      <c r="A1034" s="3">
        <v>9</v>
      </c>
      <c r="B1034" s="3">
        <v>2</v>
      </c>
      <c r="C1034" s="3">
        <v>23</v>
      </c>
      <c r="D1034" s="3">
        <f t="shared" si="146"/>
        <v>158</v>
      </c>
      <c r="E1034" s="3">
        <f t="shared" si="147"/>
        <v>9.6695226438188495</v>
      </c>
      <c r="F1034" s="3">
        <v>2728</v>
      </c>
    </row>
    <row r="1037" spans="1:6" ht="20.100000000000001" customHeight="1" x14ac:dyDescent="0.25">
      <c r="A1037" s="2" t="s">
        <v>0</v>
      </c>
      <c r="B1037" s="2" t="s">
        <v>103</v>
      </c>
      <c r="C1037" s="2" t="s">
        <v>104</v>
      </c>
      <c r="D1037" s="2" t="s">
        <v>3</v>
      </c>
      <c r="E1037" s="2">
        <v>2438</v>
      </c>
      <c r="F1037" s="2">
        <f>'[1]Худшее для КЗН'!$B$75</f>
        <v>4374</v>
      </c>
    </row>
    <row r="1038" spans="1:6" ht="20.100000000000001" customHeight="1" x14ac:dyDescent="0.25">
      <c r="A1038" s="2" t="s">
        <v>4</v>
      </c>
      <c r="B1038" s="2" t="s">
        <v>5</v>
      </c>
      <c r="C1038" s="2" t="s">
        <v>6</v>
      </c>
      <c r="D1038" s="2" t="s">
        <v>7</v>
      </c>
      <c r="E1038" s="2" t="s">
        <v>8</v>
      </c>
      <c r="F1038" s="2" t="s">
        <v>9</v>
      </c>
    </row>
    <row r="1039" spans="1:6" ht="20.100000000000001" customHeight="1" x14ac:dyDescent="0.25">
      <c r="A1039" s="3">
        <v>0</v>
      </c>
      <c r="B1039" s="3">
        <v>2</v>
      </c>
      <c r="C1039" s="3">
        <v>23</v>
      </c>
      <c r="D1039" s="3">
        <f t="shared" ref="D1039:D1048" si="148">$F1039-$E$1037</f>
        <v>138</v>
      </c>
      <c r="E1039" s="3">
        <f t="shared" ref="E1039:E1048" si="149">IF(AND($F$1037=0,$E$1037 = 0),0,100*($F1039-$E$1037)/($F$1037-$E$1037))</f>
        <v>7.1280991735537187</v>
      </c>
      <c r="F1039" s="3">
        <v>2576</v>
      </c>
    </row>
    <row r="1040" spans="1:6" ht="20.100000000000001" customHeight="1" x14ac:dyDescent="0.25">
      <c r="A1040" s="3">
        <v>1</v>
      </c>
      <c r="B1040" s="3">
        <v>2</v>
      </c>
      <c r="C1040" s="3">
        <v>23</v>
      </c>
      <c r="D1040" s="3">
        <f t="shared" si="148"/>
        <v>130</v>
      </c>
      <c r="E1040" s="3">
        <f t="shared" si="149"/>
        <v>6.714876033057851</v>
      </c>
      <c r="F1040" s="3">
        <v>2568</v>
      </c>
    </row>
    <row r="1041" spans="1:6" ht="20.100000000000001" customHeight="1" x14ac:dyDescent="0.25">
      <c r="A1041" s="3">
        <v>2</v>
      </c>
      <c r="B1041" s="3">
        <v>3</v>
      </c>
      <c r="C1041" s="3">
        <v>27</v>
      </c>
      <c r="D1041" s="3">
        <f t="shared" si="148"/>
        <v>114</v>
      </c>
      <c r="E1041" s="3">
        <f t="shared" si="149"/>
        <v>5.8884297520661155</v>
      </c>
      <c r="F1041" s="3">
        <v>2552</v>
      </c>
    </row>
    <row r="1042" spans="1:6" ht="20.100000000000001" customHeight="1" x14ac:dyDescent="0.25">
      <c r="A1042" s="3">
        <v>3</v>
      </c>
      <c r="B1042" s="3">
        <v>2</v>
      </c>
      <c r="C1042" s="3">
        <v>27</v>
      </c>
      <c r="D1042" s="3">
        <f t="shared" si="148"/>
        <v>120</v>
      </c>
      <c r="E1042" s="3">
        <f t="shared" si="149"/>
        <v>6.1983471074380168</v>
      </c>
      <c r="F1042" s="3">
        <v>2558</v>
      </c>
    </row>
    <row r="1043" spans="1:6" ht="20.100000000000001" customHeight="1" x14ac:dyDescent="0.25">
      <c r="A1043" s="3">
        <v>4</v>
      </c>
      <c r="B1043" s="3">
        <v>3</v>
      </c>
      <c r="C1043" s="3">
        <v>29</v>
      </c>
      <c r="D1043" s="3">
        <f t="shared" si="148"/>
        <v>68</v>
      </c>
      <c r="E1043" s="3">
        <f t="shared" si="149"/>
        <v>3.5123966942148761</v>
      </c>
      <c r="F1043" s="3">
        <v>2506</v>
      </c>
    </row>
    <row r="1044" spans="1:6" ht="20.100000000000001" customHeight="1" x14ac:dyDescent="0.25">
      <c r="A1044" s="3">
        <v>5</v>
      </c>
      <c r="B1044" s="3">
        <v>3</v>
      </c>
      <c r="C1044" s="3">
        <v>33</v>
      </c>
      <c r="D1044" s="3">
        <f t="shared" si="148"/>
        <v>176</v>
      </c>
      <c r="E1044" s="3">
        <f t="shared" si="149"/>
        <v>9.0909090909090917</v>
      </c>
      <c r="F1044" s="3">
        <v>2614</v>
      </c>
    </row>
    <row r="1045" spans="1:6" ht="20.100000000000001" customHeight="1" x14ac:dyDescent="0.25">
      <c r="A1045" s="3">
        <v>6</v>
      </c>
      <c r="B1045" s="3">
        <v>3</v>
      </c>
      <c r="C1045" s="3">
        <v>35</v>
      </c>
      <c r="D1045" s="3">
        <f t="shared" si="148"/>
        <v>96</v>
      </c>
      <c r="E1045" s="3">
        <f t="shared" si="149"/>
        <v>4.9586776859504136</v>
      </c>
      <c r="F1045" s="3">
        <v>2534</v>
      </c>
    </row>
    <row r="1046" spans="1:6" ht="20.100000000000001" customHeight="1" x14ac:dyDescent="0.25">
      <c r="A1046" s="3">
        <v>7</v>
      </c>
      <c r="B1046" s="3">
        <v>3</v>
      </c>
      <c r="C1046" s="3">
        <v>31</v>
      </c>
      <c r="D1046" s="3">
        <f t="shared" si="148"/>
        <v>26</v>
      </c>
      <c r="E1046" s="3">
        <f t="shared" si="149"/>
        <v>1.3429752066115703</v>
      </c>
      <c r="F1046" s="3">
        <v>2464</v>
      </c>
    </row>
    <row r="1047" spans="1:6" ht="20.100000000000001" customHeight="1" x14ac:dyDescent="0.25">
      <c r="A1047" s="3">
        <v>8</v>
      </c>
      <c r="B1047" s="3">
        <v>2</v>
      </c>
      <c r="C1047" s="3">
        <v>21</v>
      </c>
      <c r="D1047" s="3">
        <f t="shared" si="148"/>
        <v>248</v>
      </c>
      <c r="E1047" s="3">
        <f t="shared" si="149"/>
        <v>12.809917355371901</v>
      </c>
      <c r="F1047" s="3">
        <v>2686</v>
      </c>
    </row>
    <row r="1048" spans="1:6" ht="20.100000000000001" customHeight="1" x14ac:dyDescent="0.25">
      <c r="A1048" s="4">
        <v>9</v>
      </c>
      <c r="B1048" s="4">
        <v>3</v>
      </c>
      <c r="C1048" s="4">
        <v>33</v>
      </c>
      <c r="D1048" s="4">
        <f t="shared" si="148"/>
        <v>0</v>
      </c>
      <c r="E1048" s="4">
        <f t="shared" si="149"/>
        <v>0</v>
      </c>
      <c r="F1048" s="4">
        <v>2438</v>
      </c>
    </row>
    <row r="1051" spans="1:6" ht="20.100000000000001" customHeight="1" x14ac:dyDescent="0.25">
      <c r="A1051" s="2" t="s">
        <v>0</v>
      </c>
      <c r="B1051" s="2" t="s">
        <v>105</v>
      </c>
      <c r="C1051" s="2" t="s">
        <v>33</v>
      </c>
      <c r="D1051" s="2" t="s">
        <v>3</v>
      </c>
      <c r="E1051" s="2">
        <v>3596</v>
      </c>
      <c r="F1051" s="2">
        <f>'[1]Худшее для КЗН'!$B$76</f>
        <v>6652</v>
      </c>
    </row>
    <row r="1052" spans="1:6" ht="20.100000000000001" customHeight="1" x14ac:dyDescent="0.25">
      <c r="A1052" s="2" t="s">
        <v>4</v>
      </c>
      <c r="B1052" s="2" t="s">
        <v>5</v>
      </c>
      <c r="C1052" s="2" t="s">
        <v>6</v>
      </c>
      <c r="D1052" s="2" t="s">
        <v>7</v>
      </c>
      <c r="E1052" s="2" t="s">
        <v>8</v>
      </c>
      <c r="F1052" s="2" t="s">
        <v>9</v>
      </c>
    </row>
    <row r="1053" spans="1:6" ht="20.100000000000001" customHeight="1" x14ac:dyDescent="0.25">
      <c r="A1053" s="3">
        <v>0</v>
      </c>
      <c r="B1053" s="3">
        <v>3</v>
      </c>
      <c r="C1053" s="3">
        <v>33</v>
      </c>
      <c r="D1053" s="3">
        <f t="shared" ref="D1053:D1062" si="150">$F1053-$E$1051</f>
        <v>56</v>
      </c>
      <c r="E1053" s="3">
        <f t="shared" ref="E1053:E1062" si="151">IF(AND($F$1051=0,$E$1051 = 0),0,100*($F1053-$E$1051)/($F$1051-$E$1051))</f>
        <v>1.8324607329842932</v>
      </c>
      <c r="F1053" s="3">
        <v>3652</v>
      </c>
    </row>
    <row r="1054" spans="1:6" ht="20.100000000000001" customHeight="1" x14ac:dyDescent="0.25">
      <c r="A1054" s="3">
        <v>1</v>
      </c>
      <c r="B1054" s="3">
        <v>4</v>
      </c>
      <c r="C1054" s="3">
        <v>39</v>
      </c>
      <c r="D1054" s="3">
        <f t="shared" si="150"/>
        <v>70</v>
      </c>
      <c r="E1054" s="3">
        <f t="shared" si="151"/>
        <v>2.2905759162303663</v>
      </c>
      <c r="F1054" s="3">
        <v>3666</v>
      </c>
    </row>
    <row r="1055" spans="1:6" ht="20.100000000000001" customHeight="1" x14ac:dyDescent="0.25">
      <c r="A1055" s="3">
        <v>2</v>
      </c>
      <c r="B1055" s="3">
        <v>5</v>
      </c>
      <c r="C1055" s="3">
        <v>45</v>
      </c>
      <c r="D1055" s="3">
        <f t="shared" si="150"/>
        <v>64</v>
      </c>
      <c r="E1055" s="3">
        <f t="shared" si="151"/>
        <v>2.0942408376963351</v>
      </c>
      <c r="F1055" s="3">
        <v>3660</v>
      </c>
    </row>
    <row r="1056" spans="1:6" ht="20.100000000000001" customHeight="1" x14ac:dyDescent="0.25">
      <c r="A1056" s="3">
        <v>3</v>
      </c>
      <c r="B1056" s="3">
        <v>4</v>
      </c>
      <c r="C1056" s="3">
        <v>35</v>
      </c>
      <c r="D1056" s="3">
        <f t="shared" si="150"/>
        <v>102</v>
      </c>
      <c r="E1056" s="3">
        <f t="shared" si="151"/>
        <v>3.337696335078534</v>
      </c>
      <c r="F1056" s="3">
        <v>3698</v>
      </c>
    </row>
    <row r="1057" spans="1:6" ht="20.100000000000001" customHeight="1" x14ac:dyDescent="0.25">
      <c r="A1057" s="3">
        <v>4</v>
      </c>
      <c r="B1057" s="3">
        <v>3</v>
      </c>
      <c r="C1057" s="3">
        <v>35</v>
      </c>
      <c r="D1057" s="3">
        <f t="shared" si="150"/>
        <v>192</v>
      </c>
      <c r="E1057" s="3">
        <f t="shared" si="151"/>
        <v>6.2827225130890056</v>
      </c>
      <c r="F1057" s="3">
        <v>3788</v>
      </c>
    </row>
    <row r="1058" spans="1:6" ht="20.100000000000001" customHeight="1" x14ac:dyDescent="0.25">
      <c r="A1058" s="3">
        <v>5</v>
      </c>
      <c r="B1058" s="3">
        <v>5</v>
      </c>
      <c r="C1058" s="3">
        <v>41</v>
      </c>
      <c r="D1058" s="3">
        <f t="shared" si="150"/>
        <v>74</v>
      </c>
      <c r="E1058" s="3">
        <f t="shared" si="151"/>
        <v>2.4214659685863875</v>
      </c>
      <c r="F1058" s="3">
        <v>3670</v>
      </c>
    </row>
    <row r="1059" spans="1:6" ht="20.100000000000001" customHeight="1" x14ac:dyDescent="0.25">
      <c r="A1059" s="4">
        <v>6</v>
      </c>
      <c r="B1059" s="4">
        <v>3</v>
      </c>
      <c r="C1059" s="4">
        <v>31</v>
      </c>
      <c r="D1059" s="4">
        <f t="shared" si="150"/>
        <v>26</v>
      </c>
      <c r="E1059" s="4">
        <f t="shared" si="151"/>
        <v>0.85078534031413611</v>
      </c>
      <c r="F1059" s="4">
        <v>3622</v>
      </c>
    </row>
    <row r="1060" spans="1:6" ht="20.100000000000001" customHeight="1" x14ac:dyDescent="0.25">
      <c r="A1060" s="3">
        <v>7</v>
      </c>
      <c r="B1060" s="3">
        <v>3</v>
      </c>
      <c r="C1060" s="3">
        <v>31</v>
      </c>
      <c r="D1060" s="3">
        <f t="shared" si="150"/>
        <v>42</v>
      </c>
      <c r="E1060" s="3">
        <f t="shared" si="151"/>
        <v>1.37434554973822</v>
      </c>
      <c r="F1060" s="3">
        <v>3638</v>
      </c>
    </row>
    <row r="1061" spans="1:6" ht="20.100000000000001" customHeight="1" x14ac:dyDescent="0.25">
      <c r="A1061" s="3">
        <v>8</v>
      </c>
      <c r="B1061" s="3">
        <v>5</v>
      </c>
      <c r="C1061" s="3">
        <v>45</v>
      </c>
      <c r="D1061" s="3">
        <f t="shared" si="150"/>
        <v>86</v>
      </c>
      <c r="E1061" s="3">
        <f t="shared" si="151"/>
        <v>2.8141361256544504</v>
      </c>
      <c r="F1061" s="3">
        <v>3682</v>
      </c>
    </row>
    <row r="1062" spans="1:6" ht="20.100000000000001" customHeight="1" x14ac:dyDescent="0.25">
      <c r="A1062" s="3">
        <v>9</v>
      </c>
      <c r="B1062" s="3">
        <v>4</v>
      </c>
      <c r="C1062" s="3">
        <v>37</v>
      </c>
      <c r="D1062" s="3">
        <f t="shared" si="150"/>
        <v>70</v>
      </c>
      <c r="E1062" s="3">
        <f t="shared" si="151"/>
        <v>2.2905759162303663</v>
      </c>
      <c r="F1062" s="3">
        <v>3666</v>
      </c>
    </row>
    <row r="1065" spans="1:6" ht="20.100000000000001" customHeight="1" x14ac:dyDescent="0.25">
      <c r="A1065" s="2" t="s">
        <v>0</v>
      </c>
      <c r="B1065" s="2" t="s">
        <v>106</v>
      </c>
      <c r="C1065" s="2" t="s">
        <v>107</v>
      </c>
      <c r="D1065" s="2" t="s">
        <v>3</v>
      </c>
      <c r="E1065" s="2">
        <v>3488</v>
      </c>
      <c r="F1065" s="2">
        <f>'[1]Худшее для КЗН'!$B$77</f>
        <v>5994</v>
      </c>
    </row>
    <row r="1066" spans="1:6" ht="20.100000000000001" customHeight="1" x14ac:dyDescent="0.25">
      <c r="A1066" s="2" t="s">
        <v>4</v>
      </c>
      <c r="B1066" s="2" t="s">
        <v>5</v>
      </c>
      <c r="C1066" s="2" t="s">
        <v>6</v>
      </c>
      <c r="D1066" s="2" t="s">
        <v>7</v>
      </c>
      <c r="E1066" s="2" t="s">
        <v>8</v>
      </c>
      <c r="F1066" s="2" t="s">
        <v>9</v>
      </c>
    </row>
    <row r="1067" spans="1:6" ht="20.100000000000001" customHeight="1" x14ac:dyDescent="0.25">
      <c r="A1067" s="3">
        <v>0</v>
      </c>
      <c r="B1067" s="3">
        <v>7</v>
      </c>
      <c r="C1067" s="3">
        <v>47</v>
      </c>
      <c r="D1067" s="3">
        <f t="shared" ref="D1067:D1076" si="152">$F1067-$E$1065</f>
        <v>112</v>
      </c>
      <c r="E1067" s="3">
        <f t="shared" ref="E1067:E1076" si="153">IF(AND($F$1065=0,$E$1065 = 0),0,100*($F1067-$E$1065)/($F$1065-$E$1065))</f>
        <v>4.4692737430167595</v>
      </c>
      <c r="F1067" s="3">
        <v>3600</v>
      </c>
    </row>
    <row r="1068" spans="1:6" ht="20.100000000000001" customHeight="1" x14ac:dyDescent="0.25">
      <c r="A1068" s="3">
        <v>1</v>
      </c>
      <c r="B1068" s="3">
        <v>5</v>
      </c>
      <c r="C1068" s="3">
        <v>39</v>
      </c>
      <c r="D1068" s="3">
        <f t="shared" si="152"/>
        <v>178</v>
      </c>
      <c r="E1068" s="3">
        <f t="shared" si="153"/>
        <v>7.102952913008779</v>
      </c>
      <c r="F1068" s="3">
        <v>3666</v>
      </c>
    </row>
    <row r="1069" spans="1:6" ht="20.100000000000001" customHeight="1" x14ac:dyDescent="0.25">
      <c r="A1069" s="3">
        <v>2</v>
      </c>
      <c r="B1069" s="3">
        <v>5</v>
      </c>
      <c r="C1069" s="3">
        <v>37</v>
      </c>
      <c r="D1069" s="3">
        <f t="shared" si="152"/>
        <v>260</v>
      </c>
      <c r="E1069" s="3">
        <f t="shared" si="153"/>
        <v>10.375099760574621</v>
      </c>
      <c r="F1069" s="3">
        <v>3748</v>
      </c>
    </row>
    <row r="1070" spans="1:6" ht="20.100000000000001" customHeight="1" x14ac:dyDescent="0.25">
      <c r="A1070" s="3">
        <v>3</v>
      </c>
      <c r="B1070" s="3">
        <v>5</v>
      </c>
      <c r="C1070" s="3">
        <v>41</v>
      </c>
      <c r="D1070" s="3">
        <f t="shared" si="152"/>
        <v>174</v>
      </c>
      <c r="E1070" s="3">
        <f t="shared" si="153"/>
        <v>6.9433359936153236</v>
      </c>
      <c r="F1070" s="3">
        <v>3662</v>
      </c>
    </row>
    <row r="1071" spans="1:6" ht="20.100000000000001" customHeight="1" x14ac:dyDescent="0.25">
      <c r="A1071" s="3">
        <v>4</v>
      </c>
      <c r="B1071" s="3">
        <v>6</v>
      </c>
      <c r="C1071" s="3">
        <v>41</v>
      </c>
      <c r="D1071" s="3">
        <f t="shared" si="152"/>
        <v>156</v>
      </c>
      <c r="E1071" s="3">
        <f t="shared" si="153"/>
        <v>6.2250598563447728</v>
      </c>
      <c r="F1071" s="3">
        <v>3644</v>
      </c>
    </row>
    <row r="1072" spans="1:6" ht="20.100000000000001" customHeight="1" x14ac:dyDescent="0.25">
      <c r="A1072" s="3">
        <v>5</v>
      </c>
      <c r="B1072" s="3">
        <v>4</v>
      </c>
      <c r="C1072" s="3">
        <v>33</v>
      </c>
      <c r="D1072" s="3">
        <f t="shared" si="152"/>
        <v>102</v>
      </c>
      <c r="E1072" s="3">
        <f t="shared" si="153"/>
        <v>4.0702314445331202</v>
      </c>
      <c r="F1072" s="3">
        <v>3590</v>
      </c>
    </row>
    <row r="1073" spans="1:6" ht="20.100000000000001" customHeight="1" x14ac:dyDescent="0.25">
      <c r="A1073" s="3">
        <v>6</v>
      </c>
      <c r="B1073" s="3">
        <v>5</v>
      </c>
      <c r="C1073" s="3">
        <v>33</v>
      </c>
      <c r="D1073" s="3">
        <f t="shared" si="152"/>
        <v>214</v>
      </c>
      <c r="E1073" s="3">
        <f t="shared" si="153"/>
        <v>8.5395051875498798</v>
      </c>
      <c r="F1073" s="3">
        <v>3702</v>
      </c>
    </row>
    <row r="1074" spans="1:6" ht="20.100000000000001" customHeight="1" x14ac:dyDescent="0.25">
      <c r="A1074" s="3">
        <v>7</v>
      </c>
      <c r="B1074" s="3">
        <v>5</v>
      </c>
      <c r="C1074" s="3">
        <v>41</v>
      </c>
      <c r="D1074" s="3">
        <f t="shared" si="152"/>
        <v>166</v>
      </c>
      <c r="E1074" s="3">
        <f t="shared" si="153"/>
        <v>6.624102154828412</v>
      </c>
      <c r="F1074" s="3">
        <v>3654</v>
      </c>
    </row>
    <row r="1075" spans="1:6" ht="20.100000000000001" customHeight="1" x14ac:dyDescent="0.25">
      <c r="A1075" s="3">
        <v>8</v>
      </c>
      <c r="B1075" s="3">
        <v>6</v>
      </c>
      <c r="C1075" s="3">
        <v>39</v>
      </c>
      <c r="D1075" s="3">
        <f t="shared" si="152"/>
        <v>138</v>
      </c>
      <c r="E1075" s="3">
        <f t="shared" si="153"/>
        <v>5.5067837190742219</v>
      </c>
      <c r="F1075" s="3">
        <v>3626</v>
      </c>
    </row>
    <row r="1076" spans="1:6" ht="20.100000000000001" customHeight="1" x14ac:dyDescent="0.25">
      <c r="A1076" s="4">
        <v>9</v>
      </c>
      <c r="B1076" s="4">
        <v>5</v>
      </c>
      <c r="C1076" s="4">
        <v>37</v>
      </c>
      <c r="D1076" s="4">
        <f t="shared" si="152"/>
        <v>78</v>
      </c>
      <c r="E1076" s="4">
        <f t="shared" si="153"/>
        <v>3.1125299281723864</v>
      </c>
      <c r="F1076" s="4">
        <v>3566</v>
      </c>
    </row>
    <row r="1079" spans="1:6" ht="20.100000000000001" customHeight="1" x14ac:dyDescent="0.25">
      <c r="A1079" s="2" t="s">
        <v>0</v>
      </c>
      <c r="B1079" s="2" t="s">
        <v>108</v>
      </c>
      <c r="C1079" s="2" t="s">
        <v>36</v>
      </c>
      <c r="D1079" s="2" t="s">
        <v>3</v>
      </c>
      <c r="E1079" s="2">
        <v>3744</v>
      </c>
      <c r="F1079" s="2">
        <f>'[1]Худшее для КЗН'!$B$78</f>
        <v>6218</v>
      </c>
    </row>
    <row r="1080" spans="1:6" ht="20.100000000000001" customHeight="1" x14ac:dyDescent="0.25">
      <c r="A1080" s="2" t="s">
        <v>4</v>
      </c>
      <c r="B1080" s="2" t="s">
        <v>5</v>
      </c>
      <c r="C1080" s="2" t="s">
        <v>6</v>
      </c>
      <c r="D1080" s="2" t="s">
        <v>7</v>
      </c>
      <c r="E1080" s="2" t="s">
        <v>8</v>
      </c>
      <c r="F1080" s="2" t="s">
        <v>9</v>
      </c>
    </row>
    <row r="1081" spans="1:6" ht="20.100000000000001" customHeight="1" x14ac:dyDescent="0.25">
      <c r="A1081" s="3">
        <v>0</v>
      </c>
      <c r="B1081" s="3">
        <v>4</v>
      </c>
      <c r="C1081" s="3">
        <v>27</v>
      </c>
      <c r="D1081" s="3">
        <f t="shared" ref="D1081:D1090" si="154">$F1081-$E$1079</f>
        <v>252</v>
      </c>
      <c r="E1081" s="3">
        <f t="shared" ref="E1081:E1090" si="155">IF(AND($F$1079=0,$E$1079 = 0),0,100*($F1081-$E$1079)/($F$1079-$E$1079))</f>
        <v>10.185933710590138</v>
      </c>
      <c r="F1081" s="3">
        <v>3996</v>
      </c>
    </row>
    <row r="1082" spans="1:6" ht="20.100000000000001" customHeight="1" x14ac:dyDescent="0.25">
      <c r="A1082" s="3">
        <v>1</v>
      </c>
      <c r="B1082" s="3">
        <v>6</v>
      </c>
      <c r="C1082" s="3">
        <v>37</v>
      </c>
      <c r="D1082" s="3">
        <f t="shared" si="154"/>
        <v>134</v>
      </c>
      <c r="E1082" s="3">
        <f t="shared" si="155"/>
        <v>5.4163298302344378</v>
      </c>
      <c r="F1082" s="3">
        <v>3878</v>
      </c>
    </row>
    <row r="1083" spans="1:6" ht="20.100000000000001" customHeight="1" x14ac:dyDescent="0.25">
      <c r="A1083" s="3">
        <v>2</v>
      </c>
      <c r="B1083" s="3">
        <v>7</v>
      </c>
      <c r="C1083" s="3">
        <v>35</v>
      </c>
      <c r="D1083" s="3">
        <f t="shared" si="154"/>
        <v>164</v>
      </c>
      <c r="E1083" s="3">
        <f t="shared" si="155"/>
        <v>6.6289409862570734</v>
      </c>
      <c r="F1083" s="3">
        <v>3908</v>
      </c>
    </row>
    <row r="1084" spans="1:6" ht="20.100000000000001" customHeight="1" x14ac:dyDescent="0.25">
      <c r="A1084" s="3">
        <v>3</v>
      </c>
      <c r="B1084" s="3">
        <v>5</v>
      </c>
      <c r="C1084" s="3">
        <v>31</v>
      </c>
      <c r="D1084" s="3">
        <f t="shared" si="154"/>
        <v>210</v>
      </c>
      <c r="E1084" s="3">
        <f t="shared" si="155"/>
        <v>8.4882780921584473</v>
      </c>
      <c r="F1084" s="3">
        <v>3954</v>
      </c>
    </row>
    <row r="1085" spans="1:6" ht="20.100000000000001" customHeight="1" x14ac:dyDescent="0.25">
      <c r="A1085" s="3">
        <v>4</v>
      </c>
      <c r="B1085" s="3">
        <v>5</v>
      </c>
      <c r="C1085" s="3">
        <v>35</v>
      </c>
      <c r="D1085" s="3">
        <f t="shared" si="154"/>
        <v>150</v>
      </c>
      <c r="E1085" s="3">
        <f t="shared" si="155"/>
        <v>6.063055780113177</v>
      </c>
      <c r="F1085" s="3">
        <v>3894</v>
      </c>
    </row>
    <row r="1086" spans="1:6" ht="20.100000000000001" customHeight="1" x14ac:dyDescent="0.25">
      <c r="A1086" s="3">
        <v>5</v>
      </c>
      <c r="B1086" s="3">
        <v>7</v>
      </c>
      <c r="C1086" s="3">
        <v>47</v>
      </c>
      <c r="D1086" s="3">
        <f t="shared" si="154"/>
        <v>86</v>
      </c>
      <c r="E1086" s="3">
        <f t="shared" si="155"/>
        <v>3.4761519805982215</v>
      </c>
      <c r="F1086" s="3">
        <v>3830</v>
      </c>
    </row>
    <row r="1087" spans="1:6" ht="20.100000000000001" customHeight="1" x14ac:dyDescent="0.25">
      <c r="A1087" s="3">
        <v>6</v>
      </c>
      <c r="B1087" s="3">
        <v>5</v>
      </c>
      <c r="C1087" s="3">
        <v>33</v>
      </c>
      <c r="D1087" s="3">
        <f t="shared" si="154"/>
        <v>152</v>
      </c>
      <c r="E1087" s="3">
        <f t="shared" si="155"/>
        <v>6.143896523848019</v>
      </c>
      <c r="F1087" s="3">
        <v>3896</v>
      </c>
    </row>
    <row r="1088" spans="1:6" ht="20.100000000000001" customHeight="1" x14ac:dyDescent="0.25">
      <c r="A1088" s="3">
        <v>7</v>
      </c>
      <c r="B1088" s="3">
        <v>6</v>
      </c>
      <c r="C1088" s="3">
        <v>39</v>
      </c>
      <c r="D1088" s="3">
        <f t="shared" si="154"/>
        <v>154</v>
      </c>
      <c r="E1088" s="3">
        <f t="shared" si="155"/>
        <v>6.2247372675828618</v>
      </c>
      <c r="F1088" s="3">
        <v>3898</v>
      </c>
    </row>
    <row r="1089" spans="1:6" ht="20.100000000000001" customHeight="1" x14ac:dyDescent="0.25">
      <c r="A1089" s="4">
        <v>8</v>
      </c>
      <c r="B1089" s="4">
        <v>7</v>
      </c>
      <c r="C1089" s="4">
        <v>45</v>
      </c>
      <c r="D1089" s="4">
        <f t="shared" si="154"/>
        <v>78</v>
      </c>
      <c r="E1089" s="4">
        <f t="shared" si="155"/>
        <v>3.1527890056588519</v>
      </c>
      <c r="F1089" s="4">
        <v>3822</v>
      </c>
    </row>
    <row r="1090" spans="1:6" ht="20.100000000000001" customHeight="1" x14ac:dyDescent="0.25">
      <c r="A1090" s="3">
        <v>9</v>
      </c>
      <c r="B1090" s="3">
        <v>8</v>
      </c>
      <c r="C1090" s="3">
        <v>49</v>
      </c>
      <c r="D1090" s="3">
        <f t="shared" si="154"/>
        <v>134</v>
      </c>
      <c r="E1090" s="3">
        <f t="shared" si="155"/>
        <v>5.4163298302344378</v>
      </c>
      <c r="F1090" s="3">
        <v>3878</v>
      </c>
    </row>
    <row r="1093" spans="1:6" ht="20.100000000000001" customHeight="1" x14ac:dyDescent="0.25">
      <c r="A1093" s="2" t="s">
        <v>0</v>
      </c>
      <c r="B1093" s="2" t="s">
        <v>109</v>
      </c>
      <c r="C1093" s="2" t="s">
        <v>110</v>
      </c>
      <c r="D1093" s="2" t="s">
        <v>3</v>
      </c>
      <c r="E1093" s="2">
        <v>5234</v>
      </c>
      <c r="F1093" s="2">
        <f>'[1]Худшее для КЗН'!$B$79</f>
        <v>8896</v>
      </c>
    </row>
    <row r="1094" spans="1:6" ht="20.100000000000001" customHeight="1" x14ac:dyDescent="0.25">
      <c r="A1094" s="2" t="s">
        <v>4</v>
      </c>
      <c r="B1094" s="2" t="s">
        <v>5</v>
      </c>
      <c r="C1094" s="2" t="s">
        <v>6</v>
      </c>
      <c r="D1094" s="2" t="s">
        <v>7</v>
      </c>
      <c r="E1094" s="2" t="s">
        <v>8</v>
      </c>
      <c r="F1094" s="2" t="s">
        <v>9</v>
      </c>
    </row>
    <row r="1095" spans="1:6" ht="20.100000000000001" customHeight="1" x14ac:dyDescent="0.25">
      <c r="A1095" s="3">
        <v>0</v>
      </c>
      <c r="B1095" s="3">
        <v>11</v>
      </c>
      <c r="C1095" s="3">
        <v>57</v>
      </c>
      <c r="D1095" s="3">
        <f t="shared" ref="D1095:D1104" si="156">$F1095-$E$1093</f>
        <v>286</v>
      </c>
      <c r="E1095" s="3">
        <f t="shared" ref="E1095:E1104" si="157">IF(AND($F$1093=0,$E$1093 = 0),0,100*($F1095-$E$1093)/($F$1093-$E$1093))</f>
        <v>7.8099399235390496</v>
      </c>
      <c r="F1095" s="3">
        <v>5520</v>
      </c>
    </row>
    <row r="1096" spans="1:6" ht="20.100000000000001" customHeight="1" x14ac:dyDescent="0.25">
      <c r="A1096" s="3">
        <v>1</v>
      </c>
      <c r="B1096" s="3">
        <v>8</v>
      </c>
      <c r="C1096" s="3">
        <v>41</v>
      </c>
      <c r="D1096" s="3">
        <f t="shared" si="156"/>
        <v>238</v>
      </c>
      <c r="E1096" s="3">
        <f t="shared" si="157"/>
        <v>6.499180775532496</v>
      </c>
      <c r="F1096" s="3">
        <v>5472</v>
      </c>
    </row>
    <row r="1097" spans="1:6" ht="20.100000000000001" customHeight="1" x14ac:dyDescent="0.25">
      <c r="A1097" s="3">
        <v>2</v>
      </c>
      <c r="B1097" s="3">
        <v>8</v>
      </c>
      <c r="C1097" s="3">
        <v>41</v>
      </c>
      <c r="D1097" s="3">
        <f t="shared" si="156"/>
        <v>124</v>
      </c>
      <c r="E1097" s="3">
        <f t="shared" si="157"/>
        <v>3.3861277990169305</v>
      </c>
      <c r="F1097" s="3">
        <v>5358</v>
      </c>
    </row>
    <row r="1098" spans="1:6" ht="20.100000000000001" customHeight="1" x14ac:dyDescent="0.25">
      <c r="A1098" s="3">
        <v>3</v>
      </c>
      <c r="B1098" s="3">
        <v>7</v>
      </c>
      <c r="C1098" s="3">
        <v>39</v>
      </c>
      <c r="D1098" s="3">
        <f t="shared" si="156"/>
        <v>226</v>
      </c>
      <c r="E1098" s="3">
        <f t="shared" si="157"/>
        <v>6.1714909885308575</v>
      </c>
      <c r="F1098" s="3">
        <v>5460</v>
      </c>
    </row>
    <row r="1099" spans="1:6" ht="20.100000000000001" customHeight="1" x14ac:dyDescent="0.25">
      <c r="A1099" s="3">
        <v>4</v>
      </c>
      <c r="B1099" s="3">
        <v>10</v>
      </c>
      <c r="C1099" s="3">
        <v>51</v>
      </c>
      <c r="D1099" s="3">
        <f t="shared" si="156"/>
        <v>92</v>
      </c>
      <c r="E1099" s="3">
        <f t="shared" si="157"/>
        <v>2.5122883670125615</v>
      </c>
      <c r="F1099" s="3">
        <v>5326</v>
      </c>
    </row>
    <row r="1100" spans="1:6" ht="20.100000000000001" customHeight="1" x14ac:dyDescent="0.25">
      <c r="A1100" s="3">
        <v>5</v>
      </c>
      <c r="B1100" s="3">
        <v>11</v>
      </c>
      <c r="C1100" s="3">
        <v>55</v>
      </c>
      <c r="D1100" s="3">
        <f t="shared" si="156"/>
        <v>252</v>
      </c>
      <c r="E1100" s="3">
        <f t="shared" si="157"/>
        <v>6.8814855270344077</v>
      </c>
      <c r="F1100" s="3">
        <v>5486</v>
      </c>
    </row>
    <row r="1101" spans="1:6" ht="20.100000000000001" customHeight="1" x14ac:dyDescent="0.25">
      <c r="A1101" s="3">
        <v>6</v>
      </c>
      <c r="B1101" s="3">
        <v>9</v>
      </c>
      <c r="C1101" s="3">
        <v>45</v>
      </c>
      <c r="D1101" s="3">
        <f t="shared" si="156"/>
        <v>282</v>
      </c>
      <c r="E1101" s="3">
        <f t="shared" si="157"/>
        <v>7.7007099945385038</v>
      </c>
      <c r="F1101" s="3">
        <v>5516</v>
      </c>
    </row>
    <row r="1102" spans="1:6" ht="20.100000000000001" customHeight="1" x14ac:dyDescent="0.25">
      <c r="A1102" s="3">
        <v>7</v>
      </c>
      <c r="B1102" s="3">
        <v>9</v>
      </c>
      <c r="C1102" s="3">
        <v>47</v>
      </c>
      <c r="D1102" s="3">
        <f t="shared" si="156"/>
        <v>232</v>
      </c>
      <c r="E1102" s="3">
        <f t="shared" si="157"/>
        <v>6.3353358820316767</v>
      </c>
      <c r="F1102" s="3">
        <v>5466</v>
      </c>
    </row>
    <row r="1103" spans="1:6" ht="20.100000000000001" customHeight="1" x14ac:dyDescent="0.25">
      <c r="A1103" s="4">
        <v>8</v>
      </c>
      <c r="B1103" s="4">
        <v>7</v>
      </c>
      <c r="C1103" s="4">
        <v>39</v>
      </c>
      <c r="D1103" s="4">
        <f t="shared" si="156"/>
        <v>64</v>
      </c>
      <c r="E1103" s="4">
        <f t="shared" si="157"/>
        <v>1.7476788640087384</v>
      </c>
      <c r="F1103" s="4">
        <v>5298</v>
      </c>
    </row>
    <row r="1104" spans="1:6" ht="20.100000000000001" customHeight="1" x14ac:dyDescent="0.25">
      <c r="A1104" s="3">
        <v>9</v>
      </c>
      <c r="B1104" s="3">
        <v>10</v>
      </c>
      <c r="C1104" s="3">
        <v>49</v>
      </c>
      <c r="D1104" s="3">
        <f t="shared" si="156"/>
        <v>242</v>
      </c>
      <c r="E1104" s="3">
        <f t="shared" si="157"/>
        <v>6.6084107045330418</v>
      </c>
      <c r="F1104" s="3">
        <v>5476</v>
      </c>
    </row>
    <row r="1107" spans="1:6" ht="20.100000000000001" customHeight="1" x14ac:dyDescent="0.25">
      <c r="A1107" s="2" t="s">
        <v>0</v>
      </c>
      <c r="B1107" s="2" t="s">
        <v>111</v>
      </c>
      <c r="C1107" s="2" t="s">
        <v>112</v>
      </c>
      <c r="D1107" s="2" t="s">
        <v>3</v>
      </c>
      <c r="E1107" s="2">
        <v>5166</v>
      </c>
      <c r="F1107" s="2">
        <f>'[1]Худшее для КЗН'!$B$80</f>
        <v>8540</v>
      </c>
    </row>
    <row r="1108" spans="1:6" ht="20.100000000000001" customHeight="1" x14ac:dyDescent="0.25">
      <c r="A1108" s="2" t="s">
        <v>4</v>
      </c>
      <c r="B1108" s="2" t="s">
        <v>5</v>
      </c>
      <c r="C1108" s="2" t="s">
        <v>6</v>
      </c>
      <c r="D1108" s="2" t="s">
        <v>7</v>
      </c>
      <c r="E1108" s="2" t="s">
        <v>8</v>
      </c>
      <c r="F1108" s="2" t="s">
        <v>9</v>
      </c>
    </row>
    <row r="1109" spans="1:6" ht="20.100000000000001" customHeight="1" x14ac:dyDescent="0.25">
      <c r="A1109" s="3">
        <v>0</v>
      </c>
      <c r="B1109" s="3">
        <v>9</v>
      </c>
      <c r="C1109" s="3">
        <v>43</v>
      </c>
      <c r="D1109" s="3">
        <f t="shared" ref="D1109:D1118" si="158">$F1109-$E$1107</f>
        <v>300</v>
      </c>
      <c r="E1109" s="3">
        <f t="shared" ref="E1109:E1118" si="159">IF(AND($F$1107=0,$E$1107 = 0),0,100*($F1109-$E$1107)/($F$1107-$E$1107))</f>
        <v>8.8915234143449915</v>
      </c>
      <c r="F1109" s="3">
        <v>5466</v>
      </c>
    </row>
    <row r="1110" spans="1:6" ht="20.100000000000001" customHeight="1" x14ac:dyDescent="0.25">
      <c r="A1110" s="3">
        <v>1</v>
      </c>
      <c r="B1110" s="3">
        <v>8</v>
      </c>
      <c r="C1110" s="3">
        <v>37</v>
      </c>
      <c r="D1110" s="3">
        <f t="shared" si="158"/>
        <v>256</v>
      </c>
      <c r="E1110" s="3">
        <f t="shared" si="159"/>
        <v>7.5874333135743921</v>
      </c>
      <c r="F1110" s="3">
        <v>5422</v>
      </c>
    </row>
    <row r="1111" spans="1:6" ht="20.100000000000001" customHeight="1" x14ac:dyDescent="0.25">
      <c r="A1111" s="4">
        <v>2</v>
      </c>
      <c r="B1111" s="4">
        <v>11</v>
      </c>
      <c r="C1111" s="4">
        <v>55</v>
      </c>
      <c r="D1111" s="4">
        <f t="shared" si="158"/>
        <v>106</v>
      </c>
      <c r="E1111" s="4">
        <f t="shared" si="159"/>
        <v>3.1416716064018968</v>
      </c>
      <c r="F1111" s="4">
        <v>5272</v>
      </c>
    </row>
    <row r="1112" spans="1:6" ht="20.100000000000001" customHeight="1" x14ac:dyDescent="0.25">
      <c r="A1112" s="3">
        <v>3</v>
      </c>
      <c r="B1112" s="3">
        <v>12</v>
      </c>
      <c r="C1112" s="3">
        <v>57</v>
      </c>
      <c r="D1112" s="3">
        <f t="shared" si="158"/>
        <v>212</v>
      </c>
      <c r="E1112" s="3">
        <f t="shared" si="159"/>
        <v>6.2833432128037936</v>
      </c>
      <c r="F1112" s="3">
        <v>5378</v>
      </c>
    </row>
    <row r="1113" spans="1:6" ht="20.100000000000001" customHeight="1" x14ac:dyDescent="0.25">
      <c r="A1113" s="3">
        <v>4</v>
      </c>
      <c r="B1113" s="3">
        <v>9</v>
      </c>
      <c r="C1113" s="3">
        <v>43</v>
      </c>
      <c r="D1113" s="3">
        <f t="shared" si="158"/>
        <v>342</v>
      </c>
      <c r="E1113" s="3">
        <f t="shared" si="159"/>
        <v>10.136336692353289</v>
      </c>
      <c r="F1113" s="3">
        <v>5508</v>
      </c>
    </row>
    <row r="1114" spans="1:6" ht="20.100000000000001" customHeight="1" x14ac:dyDescent="0.25">
      <c r="A1114" s="3">
        <v>5</v>
      </c>
      <c r="B1114" s="3">
        <v>9</v>
      </c>
      <c r="C1114" s="3">
        <v>41</v>
      </c>
      <c r="D1114" s="3">
        <f t="shared" si="158"/>
        <v>142</v>
      </c>
      <c r="E1114" s="3">
        <f t="shared" si="159"/>
        <v>4.2086544161232959</v>
      </c>
      <c r="F1114" s="3">
        <v>5308</v>
      </c>
    </row>
    <row r="1115" spans="1:6" ht="20.100000000000001" customHeight="1" x14ac:dyDescent="0.25">
      <c r="A1115" s="3">
        <v>6</v>
      </c>
      <c r="B1115" s="3">
        <v>10</v>
      </c>
      <c r="C1115" s="3">
        <v>45</v>
      </c>
      <c r="D1115" s="3">
        <f t="shared" si="158"/>
        <v>172</v>
      </c>
      <c r="E1115" s="3">
        <f t="shared" si="159"/>
        <v>5.0978067575577946</v>
      </c>
      <c r="F1115" s="3">
        <v>5338</v>
      </c>
    </row>
    <row r="1116" spans="1:6" ht="20.100000000000001" customHeight="1" x14ac:dyDescent="0.25">
      <c r="A1116" s="3">
        <v>7</v>
      </c>
      <c r="B1116" s="3">
        <v>8</v>
      </c>
      <c r="C1116" s="3">
        <v>37</v>
      </c>
      <c r="D1116" s="3">
        <f t="shared" si="158"/>
        <v>340</v>
      </c>
      <c r="E1116" s="3">
        <f t="shared" si="159"/>
        <v>10.07705986959099</v>
      </c>
      <c r="F1116" s="3">
        <v>5506</v>
      </c>
    </row>
    <row r="1117" spans="1:6" ht="20.100000000000001" customHeight="1" x14ac:dyDescent="0.25">
      <c r="A1117" s="3">
        <v>8</v>
      </c>
      <c r="B1117" s="3">
        <v>9</v>
      </c>
      <c r="C1117" s="3">
        <v>41</v>
      </c>
      <c r="D1117" s="3">
        <f t="shared" si="158"/>
        <v>228</v>
      </c>
      <c r="E1117" s="3">
        <f t="shared" si="159"/>
        <v>6.7575577949021932</v>
      </c>
      <c r="F1117" s="3">
        <v>5394</v>
      </c>
    </row>
    <row r="1118" spans="1:6" ht="20.100000000000001" customHeight="1" x14ac:dyDescent="0.25">
      <c r="A1118" s="3">
        <v>9</v>
      </c>
      <c r="B1118" s="3">
        <v>13</v>
      </c>
      <c r="C1118" s="3">
        <v>59</v>
      </c>
      <c r="D1118" s="3">
        <f t="shared" si="158"/>
        <v>146</v>
      </c>
      <c r="E1118" s="3">
        <f t="shared" si="159"/>
        <v>4.3272080616478954</v>
      </c>
      <c r="F1118" s="3">
        <v>5312</v>
      </c>
    </row>
    <row r="1121" spans="1:6" ht="20.100000000000001" customHeight="1" x14ac:dyDescent="0.25">
      <c r="A1121" s="2" t="s">
        <v>0</v>
      </c>
      <c r="B1121" s="2" t="s">
        <v>113</v>
      </c>
      <c r="C1121" s="2" t="s">
        <v>69</v>
      </c>
      <c r="D1121" s="2" t="s">
        <v>3</v>
      </c>
      <c r="E1121" s="2">
        <v>6124</v>
      </c>
      <c r="F1121" s="2">
        <f>'[1]Худшее для КЗН'!$B$81</f>
        <v>10080</v>
      </c>
    </row>
    <row r="1122" spans="1:6" ht="20.100000000000001" customHeight="1" x14ac:dyDescent="0.25">
      <c r="A1122" s="2" t="s">
        <v>4</v>
      </c>
      <c r="B1122" s="2" t="s">
        <v>5</v>
      </c>
      <c r="C1122" s="2" t="s">
        <v>6</v>
      </c>
      <c r="D1122" s="2" t="s">
        <v>7</v>
      </c>
      <c r="E1122" s="2" t="s">
        <v>8</v>
      </c>
      <c r="F1122" s="2" t="s">
        <v>9</v>
      </c>
    </row>
    <row r="1123" spans="1:6" ht="20.100000000000001" customHeight="1" x14ac:dyDescent="0.25">
      <c r="A1123" s="3">
        <v>0</v>
      </c>
      <c r="B1123" s="3">
        <v>13</v>
      </c>
      <c r="C1123" s="3">
        <v>47</v>
      </c>
      <c r="D1123" s="3">
        <f t="shared" ref="D1123:D1132" si="160">$F1123-$E$1121</f>
        <v>294</v>
      </c>
      <c r="E1123" s="3">
        <f t="shared" ref="E1123:E1132" si="161">IF(AND($F$1121=0,$E$1121 = 0),0,100*($F1123-$E$1121)/($F$1121-$E$1121))</f>
        <v>7.4317492416582409</v>
      </c>
      <c r="F1123" s="3">
        <v>6418</v>
      </c>
    </row>
    <row r="1124" spans="1:6" ht="20.100000000000001" customHeight="1" x14ac:dyDescent="0.25">
      <c r="A1124" s="3">
        <v>1</v>
      </c>
      <c r="B1124" s="3">
        <v>13</v>
      </c>
      <c r="C1124" s="3">
        <v>49</v>
      </c>
      <c r="D1124" s="3">
        <f t="shared" si="160"/>
        <v>334</v>
      </c>
      <c r="E1124" s="3">
        <f t="shared" si="161"/>
        <v>8.4428715874620828</v>
      </c>
      <c r="F1124" s="3">
        <v>6458</v>
      </c>
    </row>
    <row r="1125" spans="1:6" ht="20.100000000000001" customHeight="1" x14ac:dyDescent="0.25">
      <c r="A1125" s="3">
        <v>2</v>
      </c>
      <c r="B1125" s="3">
        <v>12</v>
      </c>
      <c r="C1125" s="3">
        <v>43</v>
      </c>
      <c r="D1125" s="3">
        <f t="shared" si="160"/>
        <v>232</v>
      </c>
      <c r="E1125" s="3">
        <f t="shared" si="161"/>
        <v>5.8645096056622847</v>
      </c>
      <c r="F1125" s="3">
        <v>6356</v>
      </c>
    </row>
    <row r="1126" spans="1:6" ht="20.100000000000001" customHeight="1" x14ac:dyDescent="0.25">
      <c r="A1126" s="3">
        <v>3</v>
      </c>
      <c r="B1126" s="3">
        <v>15</v>
      </c>
      <c r="C1126" s="3">
        <v>57</v>
      </c>
      <c r="D1126" s="3">
        <f t="shared" si="160"/>
        <v>188</v>
      </c>
      <c r="E1126" s="3">
        <f t="shared" si="161"/>
        <v>4.7522750252780588</v>
      </c>
      <c r="F1126" s="3">
        <v>6312</v>
      </c>
    </row>
    <row r="1127" spans="1:6" ht="20.100000000000001" customHeight="1" x14ac:dyDescent="0.25">
      <c r="A1127" s="3">
        <v>4</v>
      </c>
      <c r="B1127" s="3">
        <v>14</v>
      </c>
      <c r="C1127" s="3">
        <v>51</v>
      </c>
      <c r="D1127" s="3">
        <f t="shared" si="160"/>
        <v>228</v>
      </c>
      <c r="E1127" s="3">
        <f t="shared" si="161"/>
        <v>5.7633973710819006</v>
      </c>
      <c r="F1127" s="3">
        <v>6352</v>
      </c>
    </row>
    <row r="1128" spans="1:6" ht="20.100000000000001" customHeight="1" x14ac:dyDescent="0.25">
      <c r="A1128" s="3">
        <v>5</v>
      </c>
      <c r="B1128" s="3">
        <v>10</v>
      </c>
      <c r="C1128" s="3">
        <v>37</v>
      </c>
      <c r="D1128" s="3">
        <f t="shared" si="160"/>
        <v>486</v>
      </c>
      <c r="E1128" s="3">
        <f t="shared" si="161"/>
        <v>12.285136501516684</v>
      </c>
      <c r="F1128" s="3">
        <v>6610</v>
      </c>
    </row>
    <row r="1129" spans="1:6" ht="20.100000000000001" customHeight="1" x14ac:dyDescent="0.25">
      <c r="A1129" s="3">
        <v>6</v>
      </c>
      <c r="B1129" s="3">
        <v>16</v>
      </c>
      <c r="C1129" s="3">
        <v>61</v>
      </c>
      <c r="D1129" s="3">
        <f t="shared" si="160"/>
        <v>204</v>
      </c>
      <c r="E1129" s="3">
        <f t="shared" si="161"/>
        <v>5.1567239635995952</v>
      </c>
      <c r="F1129" s="3">
        <v>6328</v>
      </c>
    </row>
    <row r="1130" spans="1:6" ht="20.100000000000001" customHeight="1" x14ac:dyDescent="0.25">
      <c r="A1130" s="3">
        <v>7</v>
      </c>
      <c r="B1130" s="3">
        <v>11</v>
      </c>
      <c r="C1130" s="3">
        <v>41</v>
      </c>
      <c r="D1130" s="3">
        <f t="shared" si="160"/>
        <v>384</v>
      </c>
      <c r="E1130" s="3">
        <f t="shared" si="161"/>
        <v>9.7067745197168858</v>
      </c>
      <c r="F1130" s="3">
        <v>6508</v>
      </c>
    </row>
    <row r="1131" spans="1:6" ht="20.100000000000001" customHeight="1" x14ac:dyDescent="0.25">
      <c r="A1131" s="4">
        <v>8</v>
      </c>
      <c r="B1131" s="4">
        <v>14</v>
      </c>
      <c r="C1131" s="4">
        <v>51</v>
      </c>
      <c r="D1131" s="4">
        <f t="shared" si="160"/>
        <v>114</v>
      </c>
      <c r="E1131" s="4">
        <f t="shared" si="161"/>
        <v>2.8816986855409503</v>
      </c>
      <c r="F1131" s="4">
        <v>6238</v>
      </c>
    </row>
    <row r="1132" spans="1:6" ht="20.100000000000001" customHeight="1" x14ac:dyDescent="0.25">
      <c r="A1132" s="3">
        <v>9</v>
      </c>
      <c r="B1132" s="3">
        <v>12</v>
      </c>
      <c r="C1132" s="3">
        <v>45</v>
      </c>
      <c r="D1132" s="3">
        <f t="shared" si="160"/>
        <v>360</v>
      </c>
      <c r="E1132" s="3">
        <f t="shared" si="161"/>
        <v>9.1001011122345812</v>
      </c>
      <c r="F1132" s="3">
        <v>6484</v>
      </c>
    </row>
    <row r="1135" spans="1:6" ht="20.100000000000001" customHeight="1" x14ac:dyDescent="0.25">
      <c r="A1135" s="2" t="s">
        <v>0</v>
      </c>
      <c r="B1135" s="2" t="s">
        <v>114</v>
      </c>
      <c r="C1135" s="2" t="s">
        <v>18</v>
      </c>
      <c r="D1135" s="2" t="s">
        <v>3</v>
      </c>
      <c r="E1135" s="2">
        <v>235528</v>
      </c>
      <c r="F1135" s="2">
        <f>'[1]Худшее для КЗН'!$B$82</f>
        <v>373094</v>
      </c>
    </row>
    <row r="1136" spans="1:6" ht="20.100000000000001" customHeight="1" x14ac:dyDescent="0.25">
      <c r="A1136" s="2" t="s">
        <v>4</v>
      </c>
      <c r="B1136" s="2" t="s">
        <v>5</v>
      </c>
      <c r="C1136" s="2" t="s">
        <v>6</v>
      </c>
      <c r="D1136" s="2" t="s">
        <v>7</v>
      </c>
      <c r="E1136" s="2" t="s">
        <v>8</v>
      </c>
      <c r="F1136" s="2" t="s">
        <v>9</v>
      </c>
    </row>
    <row r="1137" spans="1:6" ht="20.100000000000001" customHeight="1" x14ac:dyDescent="0.25">
      <c r="A1137" s="3">
        <v>0</v>
      </c>
      <c r="B1137" s="3">
        <v>0</v>
      </c>
      <c r="C1137" s="3">
        <v>13</v>
      </c>
      <c r="D1137" s="3">
        <f t="shared" ref="D1137:D1146" si="162">$F1137-$E$1135</f>
        <v>9758</v>
      </c>
      <c r="E1137" s="3">
        <f t="shared" ref="E1137:E1146" si="163">IF(AND($F$1135=0,$E$1135 = 0),0,100*($F1137-$E$1135)/($F$1135-$E$1135))</f>
        <v>7.0933224779378623</v>
      </c>
      <c r="F1137" s="3">
        <v>245286</v>
      </c>
    </row>
    <row r="1138" spans="1:6" ht="20.100000000000001" customHeight="1" x14ac:dyDescent="0.25">
      <c r="A1138" s="4">
        <v>1</v>
      </c>
      <c r="B1138" s="4">
        <v>0</v>
      </c>
      <c r="C1138" s="4">
        <v>15</v>
      </c>
      <c r="D1138" s="4">
        <f t="shared" si="162"/>
        <v>324</v>
      </c>
      <c r="E1138" s="4">
        <f t="shared" si="163"/>
        <v>0.23552331244638938</v>
      </c>
      <c r="F1138" s="4">
        <v>235852</v>
      </c>
    </row>
    <row r="1139" spans="1:6" ht="20.100000000000001" customHeight="1" x14ac:dyDescent="0.25">
      <c r="A1139" s="3">
        <v>2</v>
      </c>
      <c r="B1139" s="3">
        <v>0</v>
      </c>
      <c r="C1139" s="3">
        <v>11</v>
      </c>
      <c r="D1139" s="3">
        <f t="shared" si="162"/>
        <v>26450</v>
      </c>
      <c r="E1139" s="3">
        <f t="shared" si="163"/>
        <v>19.227134611749996</v>
      </c>
      <c r="F1139" s="3">
        <v>261978</v>
      </c>
    </row>
    <row r="1140" spans="1:6" ht="20.100000000000001" customHeight="1" x14ac:dyDescent="0.25">
      <c r="A1140" s="3">
        <v>3</v>
      </c>
      <c r="B1140" s="3">
        <v>0</v>
      </c>
      <c r="C1140" s="3">
        <v>13</v>
      </c>
      <c r="D1140" s="3">
        <f t="shared" si="162"/>
        <v>8364</v>
      </c>
      <c r="E1140" s="3">
        <f t="shared" si="163"/>
        <v>6.0799906953753107</v>
      </c>
      <c r="F1140" s="3">
        <v>243892</v>
      </c>
    </row>
    <row r="1141" spans="1:6" ht="20.100000000000001" customHeight="1" x14ac:dyDescent="0.25">
      <c r="A1141" s="3">
        <v>4</v>
      </c>
      <c r="B1141" s="3">
        <v>0</v>
      </c>
      <c r="C1141" s="3">
        <v>13</v>
      </c>
      <c r="D1141" s="3">
        <f t="shared" si="162"/>
        <v>10036</v>
      </c>
      <c r="E1141" s="3">
        <f t="shared" si="163"/>
        <v>7.295407295407295</v>
      </c>
      <c r="F1141" s="3">
        <v>245564</v>
      </c>
    </row>
    <row r="1142" spans="1:6" ht="20.100000000000001" customHeight="1" x14ac:dyDescent="0.25">
      <c r="A1142" s="3">
        <v>5</v>
      </c>
      <c r="B1142" s="3">
        <v>0</v>
      </c>
      <c r="C1142" s="3">
        <v>17</v>
      </c>
      <c r="D1142" s="3">
        <f t="shared" si="162"/>
        <v>13568</v>
      </c>
      <c r="E1142" s="3">
        <f t="shared" si="163"/>
        <v>9.862902170594479</v>
      </c>
      <c r="F1142" s="3">
        <v>249096</v>
      </c>
    </row>
    <row r="1143" spans="1:6" ht="20.100000000000001" customHeight="1" x14ac:dyDescent="0.25">
      <c r="A1143" s="3">
        <v>6</v>
      </c>
      <c r="B1143" s="3">
        <v>0</v>
      </c>
      <c r="C1143" s="3">
        <v>17</v>
      </c>
      <c r="D1143" s="3">
        <f t="shared" si="162"/>
        <v>8174</v>
      </c>
      <c r="E1143" s="3">
        <f t="shared" si="163"/>
        <v>5.9418751726444032</v>
      </c>
      <c r="F1143" s="3">
        <v>243702</v>
      </c>
    </row>
    <row r="1144" spans="1:6" ht="20.100000000000001" customHeight="1" x14ac:dyDescent="0.25">
      <c r="A1144" s="3">
        <v>7</v>
      </c>
      <c r="B1144" s="3">
        <v>0</v>
      </c>
      <c r="C1144" s="3">
        <v>15</v>
      </c>
      <c r="D1144" s="3">
        <f t="shared" si="162"/>
        <v>13060</v>
      </c>
      <c r="E1144" s="3">
        <f t="shared" si="163"/>
        <v>9.4936248782402632</v>
      </c>
      <c r="F1144" s="3">
        <v>248588</v>
      </c>
    </row>
    <row r="1145" spans="1:6" ht="20.100000000000001" customHeight="1" x14ac:dyDescent="0.25">
      <c r="A1145" s="3">
        <v>8</v>
      </c>
      <c r="B1145" s="3">
        <v>0</v>
      </c>
      <c r="C1145" s="3">
        <v>19</v>
      </c>
      <c r="D1145" s="3">
        <f t="shared" si="162"/>
        <v>10466</v>
      </c>
      <c r="E1145" s="3">
        <f t="shared" si="163"/>
        <v>7.6079845310614544</v>
      </c>
      <c r="F1145" s="3">
        <v>245994</v>
      </c>
    </row>
    <row r="1146" spans="1:6" ht="20.100000000000001" customHeight="1" x14ac:dyDescent="0.25">
      <c r="A1146" s="3">
        <v>9</v>
      </c>
      <c r="B1146" s="3">
        <v>0</v>
      </c>
      <c r="C1146" s="3">
        <v>15</v>
      </c>
      <c r="D1146" s="3">
        <f t="shared" si="162"/>
        <v>12716</v>
      </c>
      <c r="E1146" s="3">
        <f t="shared" si="163"/>
        <v>9.2435630897169361</v>
      </c>
      <c r="F1146" s="3">
        <v>248244</v>
      </c>
    </row>
    <row r="1149" spans="1:6" ht="20.100000000000001" customHeight="1" x14ac:dyDescent="0.25">
      <c r="A1149" s="2" t="s">
        <v>0</v>
      </c>
      <c r="B1149" s="2" t="s">
        <v>115</v>
      </c>
      <c r="C1149" s="2" t="s">
        <v>22</v>
      </c>
      <c r="D1149" s="2" t="s">
        <v>3</v>
      </c>
      <c r="E1149" s="2">
        <v>354210</v>
      </c>
      <c r="F1149" s="2">
        <f>'[1]Худшее для КЗН'!$B$83</f>
        <v>566296</v>
      </c>
    </row>
    <row r="1150" spans="1:6" ht="20.100000000000001" customHeight="1" x14ac:dyDescent="0.25">
      <c r="A1150" s="2" t="s">
        <v>4</v>
      </c>
      <c r="B1150" s="2" t="s">
        <v>5</v>
      </c>
      <c r="C1150" s="2" t="s">
        <v>6</v>
      </c>
      <c r="D1150" s="2" t="s">
        <v>7</v>
      </c>
      <c r="E1150" s="2" t="s">
        <v>8</v>
      </c>
      <c r="F1150" s="2" t="s">
        <v>9</v>
      </c>
    </row>
    <row r="1151" spans="1:6" ht="20.100000000000001" customHeight="1" x14ac:dyDescent="0.25">
      <c r="A1151" s="3">
        <v>0</v>
      </c>
      <c r="B1151" s="3">
        <v>0</v>
      </c>
      <c r="C1151" s="3">
        <v>13</v>
      </c>
      <c r="D1151" s="3">
        <f t="shared" ref="D1151:D1160" si="164">$F1151-$E$1149</f>
        <v>36782</v>
      </c>
      <c r="E1151" s="3">
        <f t="shared" ref="E1151:E1160" si="165">IF(AND($F$1149=0,$E$1149 = 0),0,100*($F1151-$E$1149)/($F$1149-$E$1149))</f>
        <v>17.34296464641702</v>
      </c>
      <c r="F1151" s="3">
        <v>390992</v>
      </c>
    </row>
    <row r="1152" spans="1:6" ht="20.100000000000001" customHeight="1" x14ac:dyDescent="0.25">
      <c r="A1152" s="3">
        <v>1</v>
      </c>
      <c r="B1152" s="3">
        <v>0</v>
      </c>
      <c r="C1152" s="3">
        <v>15</v>
      </c>
      <c r="D1152" s="3">
        <f t="shared" si="164"/>
        <v>15382</v>
      </c>
      <c r="E1152" s="3">
        <f t="shared" si="165"/>
        <v>7.2527182369416181</v>
      </c>
      <c r="F1152" s="3">
        <v>369592</v>
      </c>
    </row>
    <row r="1153" spans="1:6" ht="20.100000000000001" customHeight="1" x14ac:dyDescent="0.25">
      <c r="A1153" s="3">
        <v>2</v>
      </c>
      <c r="B1153" s="3">
        <v>0</v>
      </c>
      <c r="C1153" s="3">
        <v>21</v>
      </c>
      <c r="D1153" s="3">
        <f t="shared" si="164"/>
        <v>14878</v>
      </c>
      <c r="E1153" s="3">
        <f t="shared" si="165"/>
        <v>7.0150787887932253</v>
      </c>
      <c r="F1153" s="3">
        <v>369088</v>
      </c>
    </row>
    <row r="1154" spans="1:6" ht="20.100000000000001" customHeight="1" x14ac:dyDescent="0.25">
      <c r="A1154" s="4">
        <v>3</v>
      </c>
      <c r="B1154" s="4">
        <v>1</v>
      </c>
      <c r="C1154" s="4">
        <v>29</v>
      </c>
      <c r="D1154" s="4">
        <f t="shared" si="164"/>
        <v>8308</v>
      </c>
      <c r="E1154" s="4">
        <f t="shared" si="165"/>
        <v>3.9172788397159644</v>
      </c>
      <c r="F1154" s="4">
        <v>362518</v>
      </c>
    </row>
    <row r="1155" spans="1:6" ht="20.100000000000001" customHeight="1" x14ac:dyDescent="0.25">
      <c r="A1155" s="3">
        <v>4</v>
      </c>
      <c r="B1155" s="3">
        <v>0</v>
      </c>
      <c r="C1155" s="3">
        <v>19</v>
      </c>
      <c r="D1155" s="3">
        <f t="shared" si="164"/>
        <v>27488</v>
      </c>
      <c r="E1155" s="3">
        <f t="shared" si="165"/>
        <v>12.960780060918683</v>
      </c>
      <c r="F1155" s="3">
        <v>381698</v>
      </c>
    </row>
    <row r="1156" spans="1:6" ht="20.100000000000001" customHeight="1" x14ac:dyDescent="0.25">
      <c r="A1156" s="3">
        <v>5</v>
      </c>
      <c r="B1156" s="3">
        <v>0</v>
      </c>
      <c r="C1156" s="3">
        <v>17</v>
      </c>
      <c r="D1156" s="3">
        <f t="shared" si="164"/>
        <v>22632</v>
      </c>
      <c r="E1156" s="3">
        <f t="shared" si="165"/>
        <v>10.671142838282584</v>
      </c>
      <c r="F1156" s="3">
        <v>376842</v>
      </c>
    </row>
    <row r="1157" spans="1:6" ht="20.100000000000001" customHeight="1" x14ac:dyDescent="0.25">
      <c r="A1157" s="3">
        <v>6</v>
      </c>
      <c r="B1157" s="3">
        <v>1</v>
      </c>
      <c r="C1157" s="3">
        <v>21</v>
      </c>
      <c r="D1157" s="3">
        <f t="shared" si="164"/>
        <v>22234</v>
      </c>
      <c r="E1157" s="3">
        <f t="shared" si="165"/>
        <v>10.483483115340004</v>
      </c>
      <c r="F1157" s="3">
        <v>376444</v>
      </c>
    </row>
    <row r="1158" spans="1:6" ht="20.100000000000001" customHeight="1" x14ac:dyDescent="0.25">
      <c r="A1158" s="3">
        <v>7</v>
      </c>
      <c r="B1158" s="3">
        <v>0</v>
      </c>
      <c r="C1158" s="3">
        <v>17</v>
      </c>
      <c r="D1158" s="3">
        <f t="shared" si="164"/>
        <v>13952</v>
      </c>
      <c r="E1158" s="3">
        <f t="shared" si="165"/>
        <v>6.5784634535047104</v>
      </c>
      <c r="F1158" s="3">
        <v>368162</v>
      </c>
    </row>
    <row r="1159" spans="1:6" ht="20.100000000000001" customHeight="1" x14ac:dyDescent="0.25">
      <c r="A1159" s="3">
        <v>8</v>
      </c>
      <c r="B1159" s="3">
        <v>0</v>
      </c>
      <c r="C1159" s="3">
        <v>13</v>
      </c>
      <c r="D1159" s="3">
        <f t="shared" si="164"/>
        <v>27060</v>
      </c>
      <c r="E1159" s="3">
        <f t="shared" si="165"/>
        <v>12.758975132729176</v>
      </c>
      <c r="F1159" s="3">
        <v>381270</v>
      </c>
    </row>
    <row r="1160" spans="1:6" ht="20.100000000000001" customHeight="1" x14ac:dyDescent="0.25">
      <c r="A1160" s="3">
        <v>9</v>
      </c>
      <c r="B1160" s="3">
        <v>0</v>
      </c>
      <c r="C1160" s="3">
        <v>19</v>
      </c>
      <c r="D1160" s="3">
        <f t="shared" si="164"/>
        <v>23810</v>
      </c>
      <c r="E1160" s="3">
        <f t="shared" si="165"/>
        <v>11.226577897645296</v>
      </c>
      <c r="F1160" s="3">
        <v>378020</v>
      </c>
    </row>
    <row r="1163" spans="1:6" ht="20.100000000000001" customHeight="1" x14ac:dyDescent="0.25">
      <c r="A1163" s="2" t="s">
        <v>0</v>
      </c>
      <c r="B1163" s="2" t="s">
        <v>116</v>
      </c>
      <c r="C1163" s="2" t="s">
        <v>29</v>
      </c>
      <c r="D1163" s="2" t="s">
        <v>3</v>
      </c>
      <c r="E1163" s="2">
        <v>725522</v>
      </c>
      <c r="F1163" s="2">
        <f>'[1]Худшее для КЗН'!$B$84</f>
        <v>1078776</v>
      </c>
    </row>
    <row r="1164" spans="1:6" ht="20.100000000000001" customHeight="1" x14ac:dyDescent="0.25">
      <c r="A1164" s="2" t="s">
        <v>4</v>
      </c>
      <c r="B1164" s="2" t="s">
        <v>5</v>
      </c>
      <c r="C1164" s="2" t="s">
        <v>6</v>
      </c>
      <c r="D1164" s="2" t="s">
        <v>7</v>
      </c>
      <c r="E1164" s="2" t="s">
        <v>8</v>
      </c>
      <c r="F1164" s="2" t="s">
        <v>9</v>
      </c>
    </row>
    <row r="1165" spans="1:6" ht="20.100000000000001" customHeight="1" x14ac:dyDescent="0.25">
      <c r="A1165" s="3">
        <v>0</v>
      </c>
      <c r="B1165" s="3">
        <v>2</v>
      </c>
      <c r="C1165" s="3">
        <v>29</v>
      </c>
      <c r="D1165" s="3">
        <f t="shared" ref="D1165:D1174" si="166">$F1165-$E$1163</f>
        <v>30832</v>
      </c>
      <c r="E1165" s="3">
        <f t="shared" ref="E1165:E1174" si="167">IF(AND($F$1163=0,$E$1163 = 0),0,100*($F1165-$E$1163)/($F$1163-$E$1163))</f>
        <v>8.7279974182882576</v>
      </c>
      <c r="F1165" s="3">
        <v>756354</v>
      </c>
    </row>
    <row r="1166" spans="1:6" ht="20.100000000000001" customHeight="1" x14ac:dyDescent="0.25">
      <c r="A1166" s="3">
        <v>1</v>
      </c>
      <c r="B1166" s="3">
        <v>3</v>
      </c>
      <c r="C1166" s="3">
        <v>29</v>
      </c>
      <c r="D1166" s="3">
        <f t="shared" si="166"/>
        <v>22458</v>
      </c>
      <c r="E1166" s="3">
        <f t="shared" si="167"/>
        <v>6.3574651667072422</v>
      </c>
      <c r="F1166" s="3">
        <v>747980</v>
      </c>
    </row>
    <row r="1167" spans="1:6" ht="20.100000000000001" customHeight="1" x14ac:dyDescent="0.25">
      <c r="A1167" s="4">
        <v>2</v>
      </c>
      <c r="B1167" s="4">
        <v>2</v>
      </c>
      <c r="C1167" s="4">
        <v>31</v>
      </c>
      <c r="D1167" s="4">
        <f t="shared" si="166"/>
        <v>14904</v>
      </c>
      <c r="E1167" s="4">
        <f t="shared" si="167"/>
        <v>4.2190605060381481</v>
      </c>
      <c r="F1167" s="4">
        <v>740426</v>
      </c>
    </row>
    <row r="1168" spans="1:6" ht="20.100000000000001" customHeight="1" x14ac:dyDescent="0.25">
      <c r="A1168" s="3">
        <v>3</v>
      </c>
      <c r="B1168" s="3">
        <v>2</v>
      </c>
      <c r="C1168" s="3">
        <v>25</v>
      </c>
      <c r="D1168" s="3">
        <f t="shared" si="166"/>
        <v>26872</v>
      </c>
      <c r="E1168" s="3">
        <f t="shared" si="167"/>
        <v>7.6069910036404398</v>
      </c>
      <c r="F1168" s="3">
        <v>752394</v>
      </c>
    </row>
    <row r="1169" spans="1:6" ht="20.100000000000001" customHeight="1" x14ac:dyDescent="0.25">
      <c r="A1169" s="3">
        <v>4</v>
      </c>
      <c r="B1169" s="3">
        <v>3</v>
      </c>
      <c r="C1169" s="3">
        <v>33</v>
      </c>
      <c r="D1169" s="3">
        <f t="shared" si="166"/>
        <v>15402</v>
      </c>
      <c r="E1169" s="3">
        <f t="shared" si="167"/>
        <v>4.3600355551529493</v>
      </c>
      <c r="F1169" s="3">
        <v>740924</v>
      </c>
    </row>
    <row r="1170" spans="1:6" ht="20.100000000000001" customHeight="1" x14ac:dyDescent="0.25">
      <c r="A1170" s="3">
        <v>5</v>
      </c>
      <c r="B1170" s="3">
        <v>2</v>
      </c>
      <c r="C1170" s="3">
        <v>19</v>
      </c>
      <c r="D1170" s="3">
        <f t="shared" si="166"/>
        <v>50692</v>
      </c>
      <c r="E1170" s="3">
        <f t="shared" si="167"/>
        <v>14.350014437203825</v>
      </c>
      <c r="F1170" s="3">
        <v>776214</v>
      </c>
    </row>
    <row r="1171" spans="1:6" ht="20.100000000000001" customHeight="1" x14ac:dyDescent="0.25">
      <c r="A1171" s="3">
        <v>6</v>
      </c>
      <c r="B1171" s="3">
        <v>3</v>
      </c>
      <c r="C1171" s="3">
        <v>33</v>
      </c>
      <c r="D1171" s="3">
        <f t="shared" si="166"/>
        <v>38278</v>
      </c>
      <c r="E1171" s="3">
        <f t="shared" si="167"/>
        <v>10.835829176739683</v>
      </c>
      <c r="F1171" s="3">
        <v>763800</v>
      </c>
    </row>
    <row r="1172" spans="1:6" ht="20.100000000000001" customHeight="1" x14ac:dyDescent="0.25">
      <c r="A1172" s="3">
        <v>7</v>
      </c>
      <c r="B1172" s="3">
        <v>2</v>
      </c>
      <c r="C1172" s="3">
        <v>33</v>
      </c>
      <c r="D1172" s="3">
        <f t="shared" si="166"/>
        <v>28662</v>
      </c>
      <c r="E1172" s="3">
        <f t="shared" si="167"/>
        <v>8.1137085496554882</v>
      </c>
      <c r="F1172" s="3">
        <v>754184</v>
      </c>
    </row>
    <row r="1173" spans="1:6" ht="20.100000000000001" customHeight="1" x14ac:dyDescent="0.25">
      <c r="A1173" s="3">
        <v>8</v>
      </c>
      <c r="B1173" s="3">
        <v>2</v>
      </c>
      <c r="C1173" s="3">
        <v>29</v>
      </c>
      <c r="D1173" s="3">
        <f t="shared" si="166"/>
        <v>30926</v>
      </c>
      <c r="E1173" s="3">
        <f t="shared" si="167"/>
        <v>8.7546071665147451</v>
      </c>
      <c r="F1173" s="3">
        <v>756448</v>
      </c>
    </row>
    <row r="1174" spans="1:6" ht="20.100000000000001" customHeight="1" x14ac:dyDescent="0.25">
      <c r="A1174" s="3">
        <v>9</v>
      </c>
      <c r="B1174" s="3">
        <v>2</v>
      </c>
      <c r="C1174" s="3">
        <v>25</v>
      </c>
      <c r="D1174" s="3">
        <f t="shared" si="166"/>
        <v>28888</v>
      </c>
      <c r="E1174" s="3">
        <f t="shared" si="167"/>
        <v>8.177685178370238</v>
      </c>
      <c r="F1174" s="3">
        <v>754410</v>
      </c>
    </row>
    <row r="1177" spans="1:6" ht="20.100000000000001" customHeight="1" x14ac:dyDescent="0.25">
      <c r="A1177" s="2" t="s">
        <v>0</v>
      </c>
      <c r="B1177" s="2" t="s">
        <v>117</v>
      </c>
      <c r="C1177" s="2" t="s">
        <v>18</v>
      </c>
      <c r="D1177" s="2" t="s">
        <v>3</v>
      </c>
      <c r="E1177" s="2">
        <v>31410</v>
      </c>
      <c r="F1177" s="2">
        <f>'[1]Худшее для КЗН'!$B$85</f>
        <v>95134</v>
      </c>
    </row>
    <row r="1178" spans="1:6" ht="20.100000000000001" customHeight="1" x14ac:dyDescent="0.25">
      <c r="A1178" s="2" t="s">
        <v>4</v>
      </c>
      <c r="B1178" s="2" t="s">
        <v>5</v>
      </c>
      <c r="C1178" s="2" t="s">
        <v>6</v>
      </c>
      <c r="D1178" s="2" t="s">
        <v>7</v>
      </c>
      <c r="E1178" s="2" t="s">
        <v>8</v>
      </c>
      <c r="F1178" s="2" t="s">
        <v>9</v>
      </c>
    </row>
    <row r="1179" spans="1:6" ht="20.100000000000001" customHeight="1" x14ac:dyDescent="0.25">
      <c r="A1179" s="3">
        <v>0</v>
      </c>
      <c r="B1179" s="3">
        <v>0</v>
      </c>
      <c r="C1179" s="3">
        <v>11</v>
      </c>
      <c r="D1179" s="3">
        <f t="shared" ref="D1179:D1188" si="168">$F1179-$E$1177</f>
        <v>2700</v>
      </c>
      <c r="E1179" s="3">
        <f t="shared" ref="E1179:E1188" si="169">IF(AND($F$1177=0,$E$1177 = 0),0,100*($F1179-$E$1177)/($F$1177-$E$1177))</f>
        <v>4.237022158056619</v>
      </c>
      <c r="F1179" s="3">
        <v>34110</v>
      </c>
    </row>
    <row r="1180" spans="1:6" ht="20.100000000000001" customHeight="1" x14ac:dyDescent="0.25">
      <c r="A1180" s="3">
        <v>1</v>
      </c>
      <c r="B1180" s="3">
        <v>0</v>
      </c>
      <c r="C1180" s="3">
        <v>13</v>
      </c>
      <c r="D1180" s="3">
        <f t="shared" si="168"/>
        <v>3740</v>
      </c>
      <c r="E1180" s="3">
        <f t="shared" si="169"/>
        <v>5.8690603226413911</v>
      </c>
      <c r="F1180" s="3">
        <v>35150</v>
      </c>
    </row>
    <row r="1181" spans="1:6" ht="20.100000000000001" customHeight="1" x14ac:dyDescent="0.25">
      <c r="A1181" s="3">
        <v>2</v>
      </c>
      <c r="B1181" s="3">
        <v>0</v>
      </c>
      <c r="C1181" s="3">
        <v>23</v>
      </c>
      <c r="D1181" s="3">
        <f t="shared" si="168"/>
        <v>1232</v>
      </c>
      <c r="E1181" s="3">
        <f t="shared" si="169"/>
        <v>1.9333375180465759</v>
      </c>
      <c r="F1181" s="3">
        <v>32642</v>
      </c>
    </row>
    <row r="1182" spans="1:6" ht="20.100000000000001" customHeight="1" x14ac:dyDescent="0.25">
      <c r="A1182" s="4">
        <v>3</v>
      </c>
      <c r="B1182" s="4">
        <v>0</v>
      </c>
      <c r="C1182" s="4">
        <v>17</v>
      </c>
      <c r="D1182" s="4">
        <f t="shared" si="168"/>
        <v>872</v>
      </c>
      <c r="E1182" s="4">
        <f t="shared" si="169"/>
        <v>1.3684012303056934</v>
      </c>
      <c r="F1182" s="4">
        <v>32282</v>
      </c>
    </row>
    <row r="1183" spans="1:6" ht="20.100000000000001" customHeight="1" x14ac:dyDescent="0.25">
      <c r="A1183" s="3">
        <v>4</v>
      </c>
      <c r="B1183" s="3">
        <v>0</v>
      </c>
      <c r="C1183" s="3">
        <v>15</v>
      </c>
      <c r="D1183" s="3">
        <f t="shared" si="168"/>
        <v>1554</v>
      </c>
      <c r="E1183" s="3">
        <f t="shared" si="169"/>
        <v>2.4386416420814765</v>
      </c>
      <c r="F1183" s="3">
        <v>32964</v>
      </c>
    </row>
    <row r="1184" spans="1:6" ht="20.100000000000001" customHeight="1" x14ac:dyDescent="0.25">
      <c r="A1184" s="3">
        <v>5</v>
      </c>
      <c r="B1184" s="3">
        <v>0</v>
      </c>
      <c r="C1184" s="3">
        <v>19</v>
      </c>
      <c r="D1184" s="3">
        <f t="shared" si="168"/>
        <v>1748</v>
      </c>
      <c r="E1184" s="3">
        <f t="shared" si="169"/>
        <v>2.7430795304751743</v>
      </c>
      <c r="F1184" s="3">
        <v>33158</v>
      </c>
    </row>
    <row r="1185" spans="1:6" ht="20.100000000000001" customHeight="1" x14ac:dyDescent="0.25">
      <c r="A1185" s="3">
        <v>6</v>
      </c>
      <c r="B1185" s="3">
        <v>0</v>
      </c>
      <c r="C1185" s="3">
        <v>15</v>
      </c>
      <c r="D1185" s="3">
        <f t="shared" si="168"/>
        <v>3728</v>
      </c>
      <c r="E1185" s="3">
        <f t="shared" si="169"/>
        <v>5.8502291130500286</v>
      </c>
      <c r="F1185" s="3">
        <v>35138</v>
      </c>
    </row>
    <row r="1186" spans="1:6" ht="20.100000000000001" customHeight="1" x14ac:dyDescent="0.25">
      <c r="A1186" s="3">
        <v>7</v>
      </c>
      <c r="B1186" s="3">
        <v>0</v>
      </c>
      <c r="C1186" s="3">
        <v>17</v>
      </c>
      <c r="D1186" s="3">
        <f t="shared" si="168"/>
        <v>2004</v>
      </c>
      <c r="E1186" s="3">
        <f t="shared" si="169"/>
        <v>3.1448120017575794</v>
      </c>
      <c r="F1186" s="3">
        <v>33414</v>
      </c>
    </row>
    <row r="1187" spans="1:6" ht="20.100000000000001" customHeight="1" x14ac:dyDescent="0.25">
      <c r="A1187" s="3">
        <v>8</v>
      </c>
      <c r="B1187" s="3">
        <v>0</v>
      </c>
      <c r="C1187" s="3">
        <v>13</v>
      </c>
      <c r="D1187" s="3">
        <f t="shared" si="168"/>
        <v>3516</v>
      </c>
      <c r="E1187" s="3">
        <f t="shared" si="169"/>
        <v>5.5175444102692861</v>
      </c>
      <c r="F1187" s="3">
        <v>34926</v>
      </c>
    </row>
    <row r="1188" spans="1:6" ht="20.100000000000001" customHeight="1" x14ac:dyDescent="0.25">
      <c r="A1188" s="3">
        <v>9</v>
      </c>
      <c r="B1188" s="3">
        <v>0</v>
      </c>
      <c r="C1188" s="3">
        <v>19</v>
      </c>
      <c r="D1188" s="3">
        <f t="shared" si="168"/>
        <v>1690</v>
      </c>
      <c r="E1188" s="3">
        <f t="shared" si="169"/>
        <v>2.6520620174502541</v>
      </c>
      <c r="F1188" s="3">
        <v>33100</v>
      </c>
    </row>
    <row r="1191" spans="1:6" ht="20.100000000000001" customHeight="1" x14ac:dyDescent="0.25">
      <c r="A1191" s="2" t="s">
        <v>0</v>
      </c>
      <c r="B1191" s="2" t="s">
        <v>118</v>
      </c>
      <c r="C1191" s="2" t="s">
        <v>22</v>
      </c>
      <c r="D1191" s="2" t="s">
        <v>3</v>
      </c>
      <c r="E1191" s="2">
        <v>51140</v>
      </c>
      <c r="F1191" s="2">
        <f>'[1]Худшее для КЗН'!$B$86</f>
        <v>160794</v>
      </c>
    </row>
    <row r="1192" spans="1:6" ht="20.100000000000001" customHeight="1" x14ac:dyDescent="0.25">
      <c r="A1192" s="2" t="s">
        <v>4</v>
      </c>
      <c r="B1192" s="2" t="s">
        <v>5</v>
      </c>
      <c r="C1192" s="2" t="s">
        <v>6</v>
      </c>
      <c r="D1192" s="2" t="s">
        <v>7</v>
      </c>
      <c r="E1192" s="2" t="s">
        <v>8</v>
      </c>
      <c r="F1192" s="2" t="s">
        <v>9</v>
      </c>
    </row>
    <row r="1193" spans="1:6" ht="20.100000000000001" customHeight="1" x14ac:dyDescent="0.25">
      <c r="A1193" s="3">
        <v>0</v>
      </c>
      <c r="B1193" s="3">
        <v>0</v>
      </c>
      <c r="C1193" s="3">
        <v>19</v>
      </c>
      <c r="D1193" s="3">
        <f t="shared" ref="D1193:D1202" si="170">$F1193-$E$1191</f>
        <v>4360</v>
      </c>
      <c r="E1193" s="3">
        <f t="shared" ref="E1193:E1202" si="171">IF(AND($F$1191=0,$E$1191 = 0),0,100*($F1193-$E$1191)/($F$1191-$E$1191))</f>
        <v>3.9761431411530817</v>
      </c>
      <c r="F1193" s="3">
        <v>55500</v>
      </c>
    </row>
    <row r="1194" spans="1:6" ht="20.100000000000001" customHeight="1" x14ac:dyDescent="0.25">
      <c r="A1194" s="3">
        <v>1</v>
      </c>
      <c r="B1194" s="3">
        <v>0</v>
      </c>
      <c r="C1194" s="3">
        <v>25</v>
      </c>
      <c r="D1194" s="3">
        <f t="shared" si="170"/>
        <v>9360</v>
      </c>
      <c r="E1194" s="3">
        <f t="shared" si="171"/>
        <v>8.5359403213745058</v>
      </c>
      <c r="F1194" s="3">
        <v>60500</v>
      </c>
    </row>
    <row r="1195" spans="1:6" ht="20.100000000000001" customHeight="1" x14ac:dyDescent="0.25">
      <c r="A1195" s="3">
        <v>2</v>
      </c>
      <c r="B1195" s="3">
        <v>0</v>
      </c>
      <c r="C1195" s="3">
        <v>23</v>
      </c>
      <c r="D1195" s="3">
        <f t="shared" si="170"/>
        <v>2042</v>
      </c>
      <c r="E1195" s="3">
        <f t="shared" si="171"/>
        <v>1.8622211684024295</v>
      </c>
      <c r="F1195" s="3">
        <v>53182</v>
      </c>
    </row>
    <row r="1196" spans="1:6" ht="20.100000000000001" customHeight="1" x14ac:dyDescent="0.25">
      <c r="A1196" s="3">
        <v>3</v>
      </c>
      <c r="B1196" s="3">
        <v>0</v>
      </c>
      <c r="C1196" s="3">
        <v>21</v>
      </c>
      <c r="D1196" s="3">
        <f t="shared" si="170"/>
        <v>10098</v>
      </c>
      <c r="E1196" s="3">
        <f t="shared" si="171"/>
        <v>9.208966385175188</v>
      </c>
      <c r="F1196" s="3">
        <v>61238</v>
      </c>
    </row>
    <row r="1197" spans="1:6" ht="20.100000000000001" customHeight="1" x14ac:dyDescent="0.25">
      <c r="A1197" s="3">
        <v>4</v>
      </c>
      <c r="B1197" s="3">
        <v>1</v>
      </c>
      <c r="C1197" s="3">
        <v>27</v>
      </c>
      <c r="D1197" s="3">
        <f t="shared" si="170"/>
        <v>4302</v>
      </c>
      <c r="E1197" s="3">
        <f t="shared" si="171"/>
        <v>3.9232494938625129</v>
      </c>
      <c r="F1197" s="3">
        <v>55442</v>
      </c>
    </row>
    <row r="1198" spans="1:6" ht="20.100000000000001" customHeight="1" x14ac:dyDescent="0.25">
      <c r="A1198" s="3">
        <v>5</v>
      </c>
      <c r="B1198" s="3">
        <v>1</v>
      </c>
      <c r="C1198" s="3">
        <v>19</v>
      </c>
      <c r="D1198" s="3">
        <f t="shared" si="170"/>
        <v>4106</v>
      </c>
      <c r="E1198" s="3">
        <f t="shared" si="171"/>
        <v>3.7445054443978334</v>
      </c>
      <c r="F1198" s="3">
        <v>55246</v>
      </c>
    </row>
    <row r="1199" spans="1:6" ht="20.100000000000001" customHeight="1" x14ac:dyDescent="0.25">
      <c r="A1199" s="3">
        <v>6</v>
      </c>
      <c r="B1199" s="3">
        <v>1</v>
      </c>
      <c r="C1199" s="3">
        <v>31</v>
      </c>
      <c r="D1199" s="3">
        <f t="shared" si="170"/>
        <v>3794</v>
      </c>
      <c r="E1199" s="3">
        <f t="shared" si="171"/>
        <v>3.4599741003520164</v>
      </c>
      <c r="F1199" s="3">
        <v>54934</v>
      </c>
    </row>
    <row r="1200" spans="1:6" ht="20.100000000000001" customHeight="1" x14ac:dyDescent="0.25">
      <c r="A1200" s="3">
        <v>7</v>
      </c>
      <c r="B1200" s="3">
        <v>1</v>
      </c>
      <c r="C1200" s="3">
        <v>23</v>
      </c>
      <c r="D1200" s="3">
        <f t="shared" si="170"/>
        <v>4658</v>
      </c>
      <c r="E1200" s="3">
        <f t="shared" si="171"/>
        <v>4.247907053094278</v>
      </c>
      <c r="F1200" s="3">
        <v>55798</v>
      </c>
    </row>
    <row r="1201" spans="1:6" ht="20.100000000000001" customHeight="1" x14ac:dyDescent="0.25">
      <c r="A1201" s="4">
        <v>8</v>
      </c>
      <c r="B1201" s="4">
        <v>3</v>
      </c>
      <c r="C1201" s="4">
        <v>33</v>
      </c>
      <c r="D1201" s="4">
        <f t="shared" si="170"/>
        <v>1974</v>
      </c>
      <c r="E1201" s="4">
        <f t="shared" si="171"/>
        <v>1.8002079267514182</v>
      </c>
      <c r="F1201" s="4">
        <v>53114</v>
      </c>
    </row>
    <row r="1202" spans="1:6" ht="20.100000000000001" customHeight="1" x14ac:dyDescent="0.25">
      <c r="A1202" s="3">
        <v>9</v>
      </c>
      <c r="B1202" s="3">
        <v>1</v>
      </c>
      <c r="C1202" s="3">
        <v>27</v>
      </c>
      <c r="D1202" s="3">
        <f t="shared" si="170"/>
        <v>2424</v>
      </c>
      <c r="E1202" s="3">
        <f t="shared" si="171"/>
        <v>2.2105896729713463</v>
      </c>
      <c r="F1202" s="3">
        <v>53564</v>
      </c>
    </row>
    <row r="1205" spans="1:6" ht="20.100000000000001" customHeight="1" x14ac:dyDescent="0.25">
      <c r="A1205" s="2" t="s">
        <v>0</v>
      </c>
      <c r="B1205" s="2" t="s">
        <v>119</v>
      </c>
      <c r="C1205" s="2" t="s">
        <v>29</v>
      </c>
      <c r="D1205" s="2" t="s">
        <v>3</v>
      </c>
      <c r="E1205" s="2">
        <v>110030</v>
      </c>
      <c r="F1205" s="2">
        <f>'[1]Худшее для КЗН'!$B$87</f>
        <v>356114</v>
      </c>
    </row>
    <row r="1206" spans="1:6" ht="20.100000000000001" customHeight="1" x14ac:dyDescent="0.25">
      <c r="A1206" s="2" t="s">
        <v>4</v>
      </c>
      <c r="B1206" s="2" t="s">
        <v>5</v>
      </c>
      <c r="C1206" s="2" t="s">
        <v>6</v>
      </c>
      <c r="D1206" s="2" t="s">
        <v>7</v>
      </c>
      <c r="E1206" s="2" t="s">
        <v>8</v>
      </c>
      <c r="F1206" s="2" t="s">
        <v>9</v>
      </c>
    </row>
    <row r="1207" spans="1:6" ht="20.100000000000001" customHeight="1" x14ac:dyDescent="0.25">
      <c r="A1207" s="3">
        <v>0</v>
      </c>
      <c r="B1207" s="3">
        <v>2</v>
      </c>
      <c r="C1207" s="3">
        <v>27</v>
      </c>
      <c r="D1207" s="3">
        <f t="shared" ref="D1207:D1216" si="172">$F1207-$E$1205</f>
        <v>15708</v>
      </c>
      <c r="E1207" s="3">
        <f t="shared" ref="E1207:E1216" si="173">IF(AND($F$1205=0,$E$1205 = 0),0,100*($F1207-$E$1205)/($F$1205-$E$1205))</f>
        <v>6.3831862290925052</v>
      </c>
      <c r="F1207" s="3">
        <v>125738</v>
      </c>
    </row>
    <row r="1208" spans="1:6" ht="20.100000000000001" customHeight="1" x14ac:dyDescent="0.25">
      <c r="A1208" s="3">
        <v>1</v>
      </c>
      <c r="B1208" s="3">
        <v>4</v>
      </c>
      <c r="C1208" s="3">
        <v>37</v>
      </c>
      <c r="D1208" s="3">
        <f t="shared" si="172"/>
        <v>9400</v>
      </c>
      <c r="E1208" s="3">
        <f t="shared" si="173"/>
        <v>3.8198338778628438</v>
      </c>
      <c r="F1208" s="3">
        <v>119430</v>
      </c>
    </row>
    <row r="1209" spans="1:6" ht="20.100000000000001" customHeight="1" x14ac:dyDescent="0.25">
      <c r="A1209" s="3">
        <v>2</v>
      </c>
      <c r="B1209" s="3">
        <v>2</v>
      </c>
      <c r="C1209" s="3">
        <v>29</v>
      </c>
      <c r="D1209" s="3">
        <f t="shared" si="172"/>
        <v>23266</v>
      </c>
      <c r="E1209" s="3">
        <f t="shared" si="173"/>
        <v>9.4544952130166937</v>
      </c>
      <c r="F1209" s="3">
        <v>133296</v>
      </c>
    </row>
    <row r="1210" spans="1:6" ht="20.100000000000001" customHeight="1" x14ac:dyDescent="0.25">
      <c r="A1210" s="4">
        <v>3</v>
      </c>
      <c r="B1210" s="4">
        <v>2</v>
      </c>
      <c r="C1210" s="4">
        <v>29</v>
      </c>
      <c r="D1210" s="4">
        <f t="shared" si="172"/>
        <v>5534</v>
      </c>
      <c r="E1210" s="4">
        <f t="shared" si="173"/>
        <v>2.2488256042652104</v>
      </c>
      <c r="F1210" s="4">
        <v>115564</v>
      </c>
    </row>
    <row r="1211" spans="1:6" ht="20.100000000000001" customHeight="1" x14ac:dyDescent="0.25">
      <c r="A1211" s="3">
        <v>4</v>
      </c>
      <c r="B1211" s="3">
        <v>3</v>
      </c>
      <c r="C1211" s="3">
        <v>31</v>
      </c>
      <c r="D1211" s="3">
        <f t="shared" si="172"/>
        <v>9902</v>
      </c>
      <c r="E1211" s="3">
        <f t="shared" si="173"/>
        <v>4.0238292615529661</v>
      </c>
      <c r="F1211" s="3">
        <v>119932</v>
      </c>
    </row>
    <row r="1212" spans="1:6" ht="20.100000000000001" customHeight="1" x14ac:dyDescent="0.25">
      <c r="A1212" s="3">
        <v>5</v>
      </c>
      <c r="B1212" s="3">
        <v>3</v>
      </c>
      <c r="C1212" s="3">
        <v>33</v>
      </c>
      <c r="D1212" s="3">
        <f t="shared" si="172"/>
        <v>6988</v>
      </c>
      <c r="E1212" s="3">
        <f t="shared" si="173"/>
        <v>2.8396807594154843</v>
      </c>
      <c r="F1212" s="3">
        <v>117018</v>
      </c>
    </row>
    <row r="1213" spans="1:6" ht="20.100000000000001" customHeight="1" x14ac:dyDescent="0.25">
      <c r="A1213" s="3">
        <v>6</v>
      </c>
      <c r="B1213" s="3">
        <v>2</v>
      </c>
      <c r="C1213" s="3">
        <v>25</v>
      </c>
      <c r="D1213" s="3">
        <f t="shared" si="172"/>
        <v>8792</v>
      </c>
      <c r="E1213" s="3">
        <f t="shared" si="173"/>
        <v>3.5727637717202256</v>
      </c>
      <c r="F1213" s="3">
        <v>118822</v>
      </c>
    </row>
    <row r="1214" spans="1:6" ht="20.100000000000001" customHeight="1" x14ac:dyDescent="0.25">
      <c r="A1214" s="3">
        <v>7</v>
      </c>
      <c r="B1214" s="3">
        <v>3</v>
      </c>
      <c r="C1214" s="3">
        <v>33</v>
      </c>
      <c r="D1214" s="3">
        <f t="shared" si="172"/>
        <v>10588</v>
      </c>
      <c r="E1214" s="3">
        <f t="shared" si="173"/>
        <v>4.302595861575722</v>
      </c>
      <c r="F1214" s="3">
        <v>120618</v>
      </c>
    </row>
    <row r="1215" spans="1:6" ht="20.100000000000001" customHeight="1" x14ac:dyDescent="0.25">
      <c r="A1215" s="3">
        <v>8</v>
      </c>
      <c r="B1215" s="3">
        <v>3</v>
      </c>
      <c r="C1215" s="3">
        <v>39</v>
      </c>
      <c r="D1215" s="3">
        <f t="shared" si="172"/>
        <v>19484</v>
      </c>
      <c r="E1215" s="3">
        <f t="shared" si="173"/>
        <v>7.9176216251361327</v>
      </c>
      <c r="F1215" s="3">
        <v>129514</v>
      </c>
    </row>
    <row r="1216" spans="1:6" ht="20.100000000000001" customHeight="1" x14ac:dyDescent="0.25">
      <c r="A1216" s="3">
        <v>9</v>
      </c>
      <c r="B1216" s="3">
        <v>3</v>
      </c>
      <c r="C1216" s="3">
        <v>31</v>
      </c>
      <c r="D1216" s="3">
        <f t="shared" si="172"/>
        <v>11688</v>
      </c>
      <c r="E1216" s="3">
        <f t="shared" si="173"/>
        <v>4.7495976983469061</v>
      </c>
      <c r="F1216" s="3">
        <v>121718</v>
      </c>
    </row>
    <row r="1219" spans="1:6" ht="20.100000000000001" customHeight="1" x14ac:dyDescent="0.25">
      <c r="A1219" s="2" t="s">
        <v>0</v>
      </c>
      <c r="B1219" s="2" t="s">
        <v>120</v>
      </c>
      <c r="C1219" s="2" t="s">
        <v>121</v>
      </c>
      <c r="D1219" s="2" t="s">
        <v>3</v>
      </c>
      <c r="E1219" s="2">
        <v>152002</v>
      </c>
      <c r="F1219" s="2">
        <f>'[1]Худшее для КЗН'!$B$88</f>
        <v>202400</v>
      </c>
    </row>
    <row r="1220" spans="1:6" ht="20.100000000000001" customHeight="1" x14ac:dyDescent="0.25">
      <c r="A1220" s="2" t="s">
        <v>4</v>
      </c>
      <c r="B1220" s="2" t="s">
        <v>5</v>
      </c>
      <c r="C1220" s="2" t="s">
        <v>6</v>
      </c>
      <c r="D1220" s="2" t="s">
        <v>7</v>
      </c>
      <c r="E1220" s="2" t="s">
        <v>8</v>
      </c>
      <c r="F1220" s="2" t="s">
        <v>9</v>
      </c>
    </row>
    <row r="1221" spans="1:6" ht="20.100000000000001" customHeight="1" x14ac:dyDescent="0.25">
      <c r="A1221" s="3">
        <v>0</v>
      </c>
      <c r="B1221" s="3">
        <v>2254</v>
      </c>
      <c r="C1221" s="3">
        <v>229</v>
      </c>
      <c r="D1221" s="3">
        <f t="shared" ref="D1221:D1230" si="174">$F1221-$E$1219</f>
        <v>3260</v>
      </c>
      <c r="E1221" s="3">
        <f t="shared" ref="E1221:E1230" si="175">IF(AND($F$1219=0,$E$1219 = 0),0,100*($F1221-$E$1219)/($F$1219-$E$1219))</f>
        <v>6.4685106551847298</v>
      </c>
      <c r="F1221" s="3">
        <v>155262</v>
      </c>
    </row>
    <row r="1222" spans="1:6" ht="20.100000000000001" customHeight="1" x14ac:dyDescent="0.25">
      <c r="A1222" s="3">
        <v>1</v>
      </c>
      <c r="B1222" s="3">
        <v>2976</v>
      </c>
      <c r="C1222" s="3">
        <v>267</v>
      </c>
      <c r="D1222" s="3">
        <f t="shared" si="174"/>
        <v>2544</v>
      </c>
      <c r="E1222" s="3">
        <f t="shared" si="175"/>
        <v>5.0478193579110284</v>
      </c>
      <c r="F1222" s="3">
        <v>154546</v>
      </c>
    </row>
    <row r="1223" spans="1:6" ht="20.100000000000001" customHeight="1" x14ac:dyDescent="0.25">
      <c r="A1223" s="3">
        <v>2</v>
      </c>
      <c r="B1223" s="3">
        <v>2526</v>
      </c>
      <c r="C1223" s="3">
        <v>239</v>
      </c>
      <c r="D1223" s="3">
        <f t="shared" si="174"/>
        <v>3866</v>
      </c>
      <c r="E1223" s="3">
        <f t="shared" si="175"/>
        <v>7.6709393229890077</v>
      </c>
      <c r="F1223" s="3">
        <v>155868</v>
      </c>
    </row>
    <row r="1224" spans="1:6" ht="20.100000000000001" customHeight="1" x14ac:dyDescent="0.25">
      <c r="A1224" s="3">
        <v>3</v>
      </c>
      <c r="B1224" s="3">
        <v>2434</v>
      </c>
      <c r="C1224" s="3">
        <v>245</v>
      </c>
      <c r="D1224" s="3">
        <f t="shared" si="174"/>
        <v>3832</v>
      </c>
      <c r="E1224" s="3">
        <f t="shared" si="175"/>
        <v>7.6034763284257316</v>
      </c>
      <c r="F1224" s="3">
        <v>155834</v>
      </c>
    </row>
    <row r="1225" spans="1:6" ht="20.100000000000001" customHeight="1" x14ac:dyDescent="0.25">
      <c r="A1225" s="3">
        <v>4</v>
      </c>
      <c r="B1225" s="3">
        <v>2062</v>
      </c>
      <c r="C1225" s="3">
        <v>209</v>
      </c>
      <c r="D1225" s="3">
        <f t="shared" si="174"/>
        <v>4004</v>
      </c>
      <c r="E1225" s="3">
        <f t="shared" si="175"/>
        <v>7.9447597126870111</v>
      </c>
      <c r="F1225" s="3">
        <v>156006</v>
      </c>
    </row>
    <row r="1226" spans="1:6" ht="20.100000000000001" customHeight="1" x14ac:dyDescent="0.25">
      <c r="A1226" s="3">
        <v>5</v>
      </c>
      <c r="B1226" s="3">
        <v>2414</v>
      </c>
      <c r="C1226" s="3">
        <v>237</v>
      </c>
      <c r="D1226" s="3">
        <f t="shared" si="174"/>
        <v>2826</v>
      </c>
      <c r="E1226" s="3">
        <f t="shared" si="175"/>
        <v>5.6073653716417322</v>
      </c>
      <c r="F1226" s="3">
        <v>154828</v>
      </c>
    </row>
    <row r="1227" spans="1:6" ht="20.100000000000001" customHeight="1" x14ac:dyDescent="0.25">
      <c r="A1227" s="4">
        <v>6</v>
      </c>
      <c r="B1227" s="4">
        <v>2849</v>
      </c>
      <c r="C1227" s="4">
        <v>295</v>
      </c>
      <c r="D1227" s="4">
        <f t="shared" si="174"/>
        <v>2492</v>
      </c>
      <c r="E1227" s="4">
        <f t="shared" si="175"/>
        <v>4.9446406603436648</v>
      </c>
      <c r="F1227" s="4">
        <v>154494</v>
      </c>
    </row>
    <row r="1228" spans="1:6" ht="20.100000000000001" customHeight="1" x14ac:dyDescent="0.25">
      <c r="A1228" s="3">
        <v>7</v>
      </c>
      <c r="B1228" s="3">
        <v>2007</v>
      </c>
      <c r="C1228" s="3">
        <v>213</v>
      </c>
      <c r="D1228" s="3">
        <f t="shared" si="174"/>
        <v>3648</v>
      </c>
      <c r="E1228" s="3">
        <f t="shared" si="175"/>
        <v>7.238382475495059</v>
      </c>
      <c r="F1228" s="3">
        <v>155650</v>
      </c>
    </row>
    <row r="1229" spans="1:6" ht="20.100000000000001" customHeight="1" x14ac:dyDescent="0.25">
      <c r="A1229" s="3">
        <v>8</v>
      </c>
      <c r="B1229" s="3">
        <v>2444</v>
      </c>
      <c r="C1229" s="3">
        <v>257</v>
      </c>
      <c r="D1229" s="3">
        <f t="shared" si="174"/>
        <v>2912</v>
      </c>
      <c r="E1229" s="3">
        <f t="shared" si="175"/>
        <v>5.7780070637723719</v>
      </c>
      <c r="F1229" s="3">
        <v>154914</v>
      </c>
    </row>
    <row r="1230" spans="1:6" ht="20.100000000000001" customHeight="1" x14ac:dyDescent="0.25">
      <c r="A1230" s="3">
        <v>9</v>
      </c>
      <c r="B1230" s="3">
        <v>2492</v>
      </c>
      <c r="C1230" s="3">
        <v>247</v>
      </c>
      <c r="D1230" s="3">
        <f t="shared" si="174"/>
        <v>2556</v>
      </c>
      <c r="E1230" s="3">
        <f t="shared" si="175"/>
        <v>5.0716298265804198</v>
      </c>
      <c r="F1230" s="3">
        <v>154558</v>
      </c>
    </row>
    <row r="1233" spans="1:6" ht="20.100000000000001" customHeight="1" x14ac:dyDescent="0.25">
      <c r="A1233" s="2" t="s">
        <v>0</v>
      </c>
      <c r="B1233" s="2" t="s">
        <v>122</v>
      </c>
      <c r="C1233" s="2" t="s">
        <v>121</v>
      </c>
      <c r="D1233" s="2" t="s">
        <v>3</v>
      </c>
      <c r="E1233" s="2">
        <v>153890</v>
      </c>
      <c r="F1233" s="2">
        <f>'[1]Худшее для КЗН'!$B$89</f>
        <v>206144</v>
      </c>
    </row>
    <row r="1234" spans="1:6" ht="20.100000000000001" customHeight="1" x14ac:dyDescent="0.25">
      <c r="A1234" s="2" t="s">
        <v>4</v>
      </c>
      <c r="B1234" s="2" t="s">
        <v>5</v>
      </c>
      <c r="C1234" s="2" t="s">
        <v>6</v>
      </c>
      <c r="D1234" s="2" t="s">
        <v>7</v>
      </c>
      <c r="E1234" s="2" t="s">
        <v>8</v>
      </c>
      <c r="F1234" s="2" t="s">
        <v>9</v>
      </c>
    </row>
    <row r="1235" spans="1:6" ht="20.100000000000001" customHeight="1" x14ac:dyDescent="0.25">
      <c r="A1235" s="3">
        <v>0</v>
      </c>
      <c r="B1235" s="3">
        <v>2246</v>
      </c>
      <c r="C1235" s="3">
        <v>237</v>
      </c>
      <c r="D1235" s="3">
        <f t="shared" ref="D1235:D1244" si="176">$F1235-$E$1233</f>
        <v>2988</v>
      </c>
      <c r="E1235" s="3">
        <f t="shared" ref="E1235:E1244" si="177">IF(AND($F$1233=0,$E$1233 = 0),0,100*($F1235-$E$1233)/($F$1233-$E$1233))</f>
        <v>5.7182225284188775</v>
      </c>
      <c r="F1235" s="3">
        <v>156878</v>
      </c>
    </row>
    <row r="1236" spans="1:6" ht="20.100000000000001" customHeight="1" x14ac:dyDescent="0.25">
      <c r="A1236" s="3">
        <v>1</v>
      </c>
      <c r="B1236" s="3">
        <v>2378</v>
      </c>
      <c r="C1236" s="3">
        <v>219</v>
      </c>
      <c r="D1236" s="3">
        <f t="shared" si="176"/>
        <v>3320</v>
      </c>
      <c r="E1236" s="3">
        <f t="shared" si="177"/>
        <v>6.3535805871320852</v>
      </c>
      <c r="F1236" s="3">
        <v>157210</v>
      </c>
    </row>
    <row r="1237" spans="1:6" ht="20.100000000000001" customHeight="1" x14ac:dyDescent="0.25">
      <c r="A1237" s="3">
        <v>2</v>
      </c>
      <c r="B1237" s="3">
        <v>3225</v>
      </c>
      <c r="C1237" s="3">
        <v>293</v>
      </c>
      <c r="D1237" s="3">
        <f t="shared" si="176"/>
        <v>2816</v>
      </c>
      <c r="E1237" s="3">
        <f t="shared" si="177"/>
        <v>5.3890611245072151</v>
      </c>
      <c r="F1237" s="3">
        <v>156706</v>
      </c>
    </row>
    <row r="1238" spans="1:6" ht="20.100000000000001" customHeight="1" x14ac:dyDescent="0.25">
      <c r="A1238" s="4">
        <v>3</v>
      </c>
      <c r="B1238" s="4">
        <v>2608</v>
      </c>
      <c r="C1238" s="4">
        <v>255</v>
      </c>
      <c r="D1238" s="4">
        <f t="shared" si="176"/>
        <v>2472</v>
      </c>
      <c r="E1238" s="4">
        <f t="shared" si="177"/>
        <v>4.7307383166838903</v>
      </c>
      <c r="F1238" s="4">
        <v>156362</v>
      </c>
    </row>
    <row r="1239" spans="1:6" ht="20.100000000000001" customHeight="1" x14ac:dyDescent="0.25">
      <c r="A1239" s="3">
        <v>4</v>
      </c>
      <c r="B1239" s="3">
        <v>2179</v>
      </c>
      <c r="C1239" s="3">
        <v>223</v>
      </c>
      <c r="D1239" s="3">
        <f t="shared" si="176"/>
        <v>4692</v>
      </c>
      <c r="E1239" s="3">
        <f t="shared" si="177"/>
        <v>8.9792169020553452</v>
      </c>
      <c r="F1239" s="3">
        <v>158582</v>
      </c>
    </row>
    <row r="1240" spans="1:6" ht="20.100000000000001" customHeight="1" x14ac:dyDescent="0.25">
      <c r="A1240" s="3">
        <v>5</v>
      </c>
      <c r="B1240" s="3">
        <v>2151</v>
      </c>
      <c r="C1240" s="3">
        <v>217</v>
      </c>
      <c r="D1240" s="3">
        <f t="shared" si="176"/>
        <v>3878</v>
      </c>
      <c r="E1240" s="3">
        <f t="shared" si="177"/>
        <v>7.4214414207524779</v>
      </c>
      <c r="F1240" s="3">
        <v>157768</v>
      </c>
    </row>
    <row r="1241" spans="1:6" ht="20.100000000000001" customHeight="1" x14ac:dyDescent="0.25">
      <c r="A1241" s="3">
        <v>6</v>
      </c>
      <c r="B1241" s="3">
        <v>2232</v>
      </c>
      <c r="C1241" s="3">
        <v>225</v>
      </c>
      <c r="D1241" s="3">
        <f t="shared" si="176"/>
        <v>2968</v>
      </c>
      <c r="E1241" s="3">
        <f t="shared" si="177"/>
        <v>5.6799479465686842</v>
      </c>
      <c r="F1241" s="3">
        <v>156858</v>
      </c>
    </row>
    <row r="1242" spans="1:6" ht="20.100000000000001" customHeight="1" x14ac:dyDescent="0.25">
      <c r="A1242" s="3">
        <v>7</v>
      </c>
      <c r="B1242" s="3">
        <v>2097</v>
      </c>
      <c r="C1242" s="3">
        <v>215</v>
      </c>
      <c r="D1242" s="3">
        <f t="shared" si="176"/>
        <v>2952</v>
      </c>
      <c r="E1242" s="3">
        <f t="shared" si="177"/>
        <v>5.649328281088529</v>
      </c>
      <c r="F1242" s="3">
        <v>156842</v>
      </c>
    </row>
    <row r="1243" spans="1:6" ht="20.100000000000001" customHeight="1" x14ac:dyDescent="0.25">
      <c r="A1243" s="3">
        <v>8</v>
      </c>
      <c r="B1243" s="3">
        <v>2117</v>
      </c>
      <c r="C1243" s="3">
        <v>215</v>
      </c>
      <c r="D1243" s="3">
        <f t="shared" si="176"/>
        <v>3756</v>
      </c>
      <c r="E1243" s="3">
        <f t="shared" si="177"/>
        <v>7.1879664714662992</v>
      </c>
      <c r="F1243" s="3">
        <v>157646</v>
      </c>
    </row>
    <row r="1244" spans="1:6" ht="20.100000000000001" customHeight="1" x14ac:dyDescent="0.25">
      <c r="A1244" s="3">
        <v>9</v>
      </c>
      <c r="B1244" s="3">
        <v>2396</v>
      </c>
      <c r="C1244" s="3">
        <v>245</v>
      </c>
      <c r="D1244" s="3">
        <f t="shared" si="176"/>
        <v>2764</v>
      </c>
      <c r="E1244" s="3">
        <f t="shared" si="177"/>
        <v>5.2895472116967124</v>
      </c>
      <c r="F1244" s="3">
        <v>156654</v>
      </c>
    </row>
    <row r="1247" spans="1:6" ht="20.100000000000001" customHeight="1" x14ac:dyDescent="0.25">
      <c r="A1247" s="2" t="s">
        <v>0</v>
      </c>
      <c r="B1247" s="2" t="s">
        <v>123</v>
      </c>
      <c r="C1247" s="2" t="s">
        <v>121</v>
      </c>
      <c r="D1247" s="2" t="s">
        <v>3</v>
      </c>
      <c r="E1247" s="2">
        <v>147862</v>
      </c>
      <c r="F1247" s="2">
        <f>'[1]Худшее для КЗН'!$B$90</f>
        <v>199064</v>
      </c>
    </row>
    <row r="1248" spans="1:6" ht="20.100000000000001" customHeight="1" x14ac:dyDescent="0.25">
      <c r="A1248" s="2" t="s">
        <v>4</v>
      </c>
      <c r="B1248" s="2" t="s">
        <v>5</v>
      </c>
      <c r="C1248" s="2" t="s">
        <v>6</v>
      </c>
      <c r="D1248" s="2" t="s">
        <v>7</v>
      </c>
      <c r="E1248" s="2" t="s">
        <v>8</v>
      </c>
      <c r="F1248" s="2" t="s">
        <v>9</v>
      </c>
    </row>
    <row r="1249" spans="1:6" ht="20.100000000000001" customHeight="1" x14ac:dyDescent="0.25">
      <c r="A1249" s="3">
        <v>0</v>
      </c>
      <c r="B1249" s="3">
        <v>2055</v>
      </c>
      <c r="C1249" s="3">
        <v>213</v>
      </c>
      <c r="D1249" s="3">
        <f t="shared" ref="D1249:D1258" si="178">$F1249-$E$1247</f>
        <v>3100</v>
      </c>
      <c r="E1249" s="3">
        <f t="shared" ref="E1249:E1258" si="179">IF(AND($F$1247=0,$E$1247 = 0),0,100*($F1249-$E$1247)/($F$1247-$E$1247))</f>
        <v>6.0544509980078907</v>
      </c>
      <c r="F1249" s="3">
        <v>150962</v>
      </c>
    </row>
    <row r="1250" spans="1:6" ht="20.100000000000001" customHeight="1" x14ac:dyDescent="0.25">
      <c r="A1250" s="3">
        <v>1</v>
      </c>
      <c r="B1250" s="3">
        <v>2094</v>
      </c>
      <c r="C1250" s="3">
        <v>217</v>
      </c>
      <c r="D1250" s="3">
        <f t="shared" si="178"/>
        <v>2574</v>
      </c>
      <c r="E1250" s="3">
        <f t="shared" si="179"/>
        <v>5.0271473770555835</v>
      </c>
      <c r="F1250" s="3">
        <v>150436</v>
      </c>
    </row>
    <row r="1251" spans="1:6" ht="20.100000000000001" customHeight="1" x14ac:dyDescent="0.25">
      <c r="A1251" s="3">
        <v>2</v>
      </c>
      <c r="B1251" s="3">
        <v>2245</v>
      </c>
      <c r="C1251" s="3">
        <v>225</v>
      </c>
      <c r="D1251" s="3">
        <f t="shared" si="178"/>
        <v>4032</v>
      </c>
      <c r="E1251" s="3">
        <f t="shared" si="179"/>
        <v>7.8746923948283269</v>
      </c>
      <c r="F1251" s="3">
        <v>151894</v>
      </c>
    </row>
    <row r="1252" spans="1:6" ht="20.100000000000001" customHeight="1" x14ac:dyDescent="0.25">
      <c r="A1252" s="3">
        <v>3</v>
      </c>
      <c r="B1252" s="3">
        <v>1971</v>
      </c>
      <c r="C1252" s="3">
        <v>203</v>
      </c>
      <c r="D1252" s="3">
        <f t="shared" si="178"/>
        <v>3494</v>
      </c>
      <c r="E1252" s="3">
        <f t="shared" si="179"/>
        <v>6.8239521893676027</v>
      </c>
      <c r="F1252" s="3">
        <v>151356</v>
      </c>
    </row>
    <row r="1253" spans="1:6" ht="20.100000000000001" customHeight="1" x14ac:dyDescent="0.25">
      <c r="A1253" s="3">
        <v>4</v>
      </c>
      <c r="B1253" s="3">
        <v>2557</v>
      </c>
      <c r="C1253" s="3">
        <v>263</v>
      </c>
      <c r="D1253" s="3">
        <f t="shared" si="178"/>
        <v>2572</v>
      </c>
      <c r="E1253" s="3">
        <f t="shared" si="179"/>
        <v>5.0232412796375145</v>
      </c>
      <c r="F1253" s="3">
        <v>150434</v>
      </c>
    </row>
    <row r="1254" spans="1:6" ht="20.100000000000001" customHeight="1" x14ac:dyDescent="0.25">
      <c r="A1254" s="3">
        <v>5</v>
      </c>
      <c r="B1254" s="3">
        <v>2502</v>
      </c>
      <c r="C1254" s="3">
        <v>251</v>
      </c>
      <c r="D1254" s="3">
        <f t="shared" si="178"/>
        <v>4730</v>
      </c>
      <c r="E1254" s="3">
        <f t="shared" si="179"/>
        <v>9.237920393734619</v>
      </c>
      <c r="F1254" s="3">
        <v>152592</v>
      </c>
    </row>
    <row r="1255" spans="1:6" ht="20.100000000000001" customHeight="1" x14ac:dyDescent="0.25">
      <c r="A1255" s="3">
        <v>6</v>
      </c>
      <c r="B1255" s="3">
        <v>2362</v>
      </c>
      <c r="C1255" s="3">
        <v>239</v>
      </c>
      <c r="D1255" s="3">
        <f t="shared" si="178"/>
        <v>4130</v>
      </c>
      <c r="E1255" s="3">
        <f t="shared" si="179"/>
        <v>8.0660911683137382</v>
      </c>
      <c r="F1255" s="3">
        <v>151992</v>
      </c>
    </row>
    <row r="1256" spans="1:6" ht="20.100000000000001" customHeight="1" x14ac:dyDescent="0.25">
      <c r="A1256" s="4">
        <v>7</v>
      </c>
      <c r="B1256" s="4">
        <v>2356</v>
      </c>
      <c r="C1256" s="4">
        <v>247</v>
      </c>
      <c r="D1256" s="4">
        <f t="shared" si="178"/>
        <v>2404</v>
      </c>
      <c r="E1256" s="4">
        <f t="shared" si="179"/>
        <v>4.6951290965196675</v>
      </c>
      <c r="F1256" s="4">
        <v>150266</v>
      </c>
    </row>
    <row r="1257" spans="1:6" ht="20.100000000000001" customHeight="1" x14ac:dyDescent="0.25">
      <c r="A1257" s="3">
        <v>8</v>
      </c>
      <c r="B1257" s="3">
        <v>2869</v>
      </c>
      <c r="C1257" s="3">
        <v>293</v>
      </c>
      <c r="D1257" s="3">
        <f t="shared" si="178"/>
        <v>3494</v>
      </c>
      <c r="E1257" s="3">
        <f t="shared" si="179"/>
        <v>6.8239521893676027</v>
      </c>
      <c r="F1257" s="3">
        <v>151356</v>
      </c>
    </row>
    <row r="1258" spans="1:6" ht="20.100000000000001" customHeight="1" x14ac:dyDescent="0.25">
      <c r="A1258" s="3">
        <v>9</v>
      </c>
      <c r="B1258" s="3">
        <v>2101</v>
      </c>
      <c r="C1258" s="3">
        <v>219</v>
      </c>
      <c r="D1258" s="3">
        <f t="shared" si="178"/>
        <v>4008</v>
      </c>
      <c r="E1258" s="3">
        <f t="shared" si="179"/>
        <v>7.827819225811492</v>
      </c>
      <c r="F1258" s="3">
        <v>151870</v>
      </c>
    </row>
    <row r="1261" spans="1:6" ht="20.100000000000001" customHeight="1" x14ac:dyDescent="0.25">
      <c r="A1261" s="2" t="s">
        <v>0</v>
      </c>
      <c r="B1261" s="2" t="s">
        <v>124</v>
      </c>
      <c r="C1261" s="2" t="s">
        <v>121</v>
      </c>
      <c r="D1261" s="2" t="s">
        <v>3</v>
      </c>
      <c r="E1261" s="2">
        <v>149576</v>
      </c>
      <c r="F1261" s="2">
        <f>'[1]Худшее для КЗН'!$B$91</f>
        <v>199802</v>
      </c>
    </row>
    <row r="1262" spans="1:6" ht="20.100000000000001" customHeight="1" x14ac:dyDescent="0.25">
      <c r="A1262" s="2" t="s">
        <v>4</v>
      </c>
      <c r="B1262" s="2" t="s">
        <v>5</v>
      </c>
      <c r="C1262" s="2" t="s">
        <v>6</v>
      </c>
      <c r="D1262" s="2" t="s">
        <v>7</v>
      </c>
      <c r="E1262" s="2" t="s">
        <v>8</v>
      </c>
      <c r="F1262" s="2" t="s">
        <v>9</v>
      </c>
    </row>
    <row r="1263" spans="1:6" ht="20.100000000000001" customHeight="1" x14ac:dyDescent="0.25">
      <c r="A1263" s="3">
        <v>0</v>
      </c>
      <c r="B1263" s="3">
        <v>2598</v>
      </c>
      <c r="C1263" s="3">
        <v>271</v>
      </c>
      <c r="D1263" s="3">
        <f t="shared" ref="D1263:D1272" si="180">$F1263-$E$1261</f>
        <v>2612</v>
      </c>
      <c r="E1263" s="3">
        <f t="shared" ref="E1263:E1272" si="181">IF(AND($F$1261=0,$E$1261 = 0),0,100*($F1263-$E$1261)/($F$1261-$E$1261))</f>
        <v>5.2004937681678811</v>
      </c>
      <c r="F1263" s="3">
        <v>152188</v>
      </c>
    </row>
    <row r="1264" spans="1:6" ht="20.100000000000001" customHeight="1" x14ac:dyDescent="0.25">
      <c r="A1264" s="3">
        <v>1</v>
      </c>
      <c r="B1264" s="3">
        <v>2245</v>
      </c>
      <c r="C1264" s="3">
        <v>231</v>
      </c>
      <c r="D1264" s="3">
        <f t="shared" si="180"/>
        <v>2838</v>
      </c>
      <c r="E1264" s="3">
        <f t="shared" si="181"/>
        <v>5.6504599211563731</v>
      </c>
      <c r="F1264" s="3">
        <v>152414</v>
      </c>
    </row>
    <row r="1265" spans="1:6" ht="20.100000000000001" customHeight="1" x14ac:dyDescent="0.25">
      <c r="A1265" s="3">
        <v>2</v>
      </c>
      <c r="B1265" s="3">
        <v>2688</v>
      </c>
      <c r="C1265" s="3">
        <v>271</v>
      </c>
      <c r="D1265" s="3">
        <f t="shared" si="180"/>
        <v>3184</v>
      </c>
      <c r="E1265" s="3">
        <f t="shared" si="181"/>
        <v>6.3393461553776929</v>
      </c>
      <c r="F1265" s="3">
        <v>152760</v>
      </c>
    </row>
    <row r="1266" spans="1:6" ht="20.100000000000001" customHeight="1" x14ac:dyDescent="0.25">
      <c r="A1266" s="3">
        <v>3</v>
      </c>
      <c r="B1266" s="3">
        <v>2521</v>
      </c>
      <c r="C1266" s="3">
        <v>227</v>
      </c>
      <c r="D1266" s="3">
        <f t="shared" si="180"/>
        <v>3126</v>
      </c>
      <c r="E1266" s="3">
        <f t="shared" si="181"/>
        <v>6.2238681161151597</v>
      </c>
      <c r="F1266" s="3">
        <v>152702</v>
      </c>
    </row>
    <row r="1267" spans="1:6" ht="20.100000000000001" customHeight="1" x14ac:dyDescent="0.25">
      <c r="A1267" s="3">
        <v>4</v>
      </c>
      <c r="B1267" s="3">
        <v>2103</v>
      </c>
      <c r="C1267" s="3">
        <v>195</v>
      </c>
      <c r="D1267" s="3">
        <f t="shared" si="180"/>
        <v>4658</v>
      </c>
      <c r="E1267" s="3">
        <f t="shared" si="181"/>
        <v>9.2740811531875913</v>
      </c>
      <c r="F1267" s="3">
        <v>154234</v>
      </c>
    </row>
    <row r="1268" spans="1:6" ht="20.100000000000001" customHeight="1" x14ac:dyDescent="0.25">
      <c r="A1268" s="3">
        <v>5</v>
      </c>
      <c r="B1268" s="3">
        <v>2792</v>
      </c>
      <c r="C1268" s="3">
        <v>245</v>
      </c>
      <c r="D1268" s="3">
        <f t="shared" si="180"/>
        <v>3448</v>
      </c>
      <c r="E1268" s="3">
        <f t="shared" si="181"/>
        <v>6.8649703340899135</v>
      </c>
      <c r="F1268" s="3">
        <v>153024</v>
      </c>
    </row>
    <row r="1269" spans="1:6" ht="20.100000000000001" customHeight="1" x14ac:dyDescent="0.25">
      <c r="A1269" s="4">
        <v>6</v>
      </c>
      <c r="B1269" s="4">
        <v>3647</v>
      </c>
      <c r="C1269" s="4">
        <v>325</v>
      </c>
      <c r="D1269" s="4">
        <f t="shared" si="180"/>
        <v>2026</v>
      </c>
      <c r="E1269" s="4">
        <f t="shared" si="181"/>
        <v>4.0337673714809066</v>
      </c>
      <c r="F1269" s="4">
        <v>151602</v>
      </c>
    </row>
    <row r="1270" spans="1:6" ht="20.100000000000001" customHeight="1" x14ac:dyDescent="0.25">
      <c r="A1270" s="3">
        <v>7</v>
      </c>
      <c r="B1270" s="3">
        <v>2225</v>
      </c>
      <c r="C1270" s="3">
        <v>211</v>
      </c>
      <c r="D1270" s="3">
        <f t="shared" si="180"/>
        <v>3748</v>
      </c>
      <c r="E1270" s="3">
        <f t="shared" si="181"/>
        <v>7.4622705371719826</v>
      </c>
      <c r="F1270" s="3">
        <v>153324</v>
      </c>
    </row>
    <row r="1271" spans="1:6" ht="20.100000000000001" customHeight="1" x14ac:dyDescent="0.25">
      <c r="A1271" s="3">
        <v>8</v>
      </c>
      <c r="B1271" s="3">
        <v>2843</v>
      </c>
      <c r="C1271" s="3">
        <v>205</v>
      </c>
      <c r="D1271" s="3">
        <f t="shared" si="180"/>
        <v>3692</v>
      </c>
      <c r="E1271" s="3">
        <f t="shared" si="181"/>
        <v>7.3507744992633297</v>
      </c>
      <c r="F1271" s="3">
        <v>153268</v>
      </c>
    </row>
    <row r="1272" spans="1:6" ht="20.100000000000001" customHeight="1" x14ac:dyDescent="0.25">
      <c r="A1272" s="3">
        <v>9</v>
      </c>
      <c r="B1272" s="3">
        <v>2854</v>
      </c>
      <c r="C1272" s="3">
        <v>247</v>
      </c>
      <c r="D1272" s="3">
        <f t="shared" si="180"/>
        <v>3464</v>
      </c>
      <c r="E1272" s="3">
        <f t="shared" si="181"/>
        <v>6.8968263449209575</v>
      </c>
      <c r="F1272" s="3">
        <v>153040</v>
      </c>
    </row>
    <row r="1275" spans="1:6" ht="20.100000000000001" customHeight="1" x14ac:dyDescent="0.25">
      <c r="A1275" s="2" t="s">
        <v>0</v>
      </c>
      <c r="B1275" s="2" t="s">
        <v>125</v>
      </c>
      <c r="C1275" s="2" t="s">
        <v>121</v>
      </c>
      <c r="D1275" s="2" t="s">
        <v>3</v>
      </c>
      <c r="E1275" s="2">
        <v>149150</v>
      </c>
      <c r="F1275" s="2">
        <f>'[1]Худшее для КЗН'!$B$92</f>
        <v>201538</v>
      </c>
    </row>
    <row r="1276" spans="1:6" ht="20.100000000000001" customHeight="1" x14ac:dyDescent="0.25">
      <c r="A1276" s="2" t="s">
        <v>4</v>
      </c>
      <c r="B1276" s="2" t="s">
        <v>5</v>
      </c>
      <c r="C1276" s="2" t="s">
        <v>6</v>
      </c>
      <c r="D1276" s="2" t="s">
        <v>7</v>
      </c>
      <c r="E1276" s="2" t="s">
        <v>8</v>
      </c>
      <c r="F1276" s="2" t="s">
        <v>9</v>
      </c>
    </row>
    <row r="1277" spans="1:6" ht="20.100000000000001" customHeight="1" x14ac:dyDescent="0.25">
      <c r="A1277" s="3">
        <v>0</v>
      </c>
      <c r="B1277" s="3">
        <v>1925</v>
      </c>
      <c r="C1277" s="3">
        <v>199</v>
      </c>
      <c r="D1277" s="3">
        <f t="shared" ref="D1277:D1286" si="182">$F1277-$E$1275</f>
        <v>3858</v>
      </c>
      <c r="E1277" s="3">
        <f t="shared" ref="E1277:E1286" si="183">IF(AND($F$1275=0,$E$1275 = 0),0,100*($F1277-$E$1275)/($F$1275-$E$1275))</f>
        <v>7.3642818966175456</v>
      </c>
      <c r="F1277" s="3">
        <v>153008</v>
      </c>
    </row>
    <row r="1278" spans="1:6" ht="20.100000000000001" customHeight="1" x14ac:dyDescent="0.25">
      <c r="A1278" s="3">
        <v>1</v>
      </c>
      <c r="B1278" s="3">
        <v>2283</v>
      </c>
      <c r="C1278" s="3">
        <v>233</v>
      </c>
      <c r="D1278" s="3">
        <f t="shared" si="182"/>
        <v>3234</v>
      </c>
      <c r="E1278" s="3">
        <f t="shared" si="183"/>
        <v>6.173169428113308</v>
      </c>
      <c r="F1278" s="3">
        <v>152384</v>
      </c>
    </row>
    <row r="1279" spans="1:6" ht="20.100000000000001" customHeight="1" x14ac:dyDescent="0.25">
      <c r="A1279" s="3">
        <v>2</v>
      </c>
      <c r="B1279" s="3">
        <v>2396</v>
      </c>
      <c r="C1279" s="3">
        <v>251</v>
      </c>
      <c r="D1279" s="3">
        <f t="shared" si="182"/>
        <v>2966</v>
      </c>
      <c r="E1279" s="3">
        <f t="shared" si="183"/>
        <v>5.6616018935634118</v>
      </c>
      <c r="F1279" s="3">
        <v>152116</v>
      </c>
    </row>
    <row r="1280" spans="1:6" ht="20.100000000000001" customHeight="1" x14ac:dyDescent="0.25">
      <c r="A1280" s="3">
        <v>3</v>
      </c>
      <c r="B1280" s="3">
        <v>2750</v>
      </c>
      <c r="C1280" s="3">
        <v>293</v>
      </c>
      <c r="D1280" s="3">
        <f t="shared" si="182"/>
        <v>2992</v>
      </c>
      <c r="E1280" s="3">
        <f t="shared" si="183"/>
        <v>5.7112315797510878</v>
      </c>
      <c r="F1280" s="3">
        <v>152142</v>
      </c>
    </row>
    <row r="1281" spans="1:6" ht="20.100000000000001" customHeight="1" x14ac:dyDescent="0.25">
      <c r="A1281" s="3">
        <v>4</v>
      </c>
      <c r="B1281" s="3">
        <v>2092</v>
      </c>
      <c r="C1281" s="3">
        <v>217</v>
      </c>
      <c r="D1281" s="3">
        <f t="shared" si="182"/>
        <v>4450</v>
      </c>
      <c r="E1281" s="3">
        <f t="shared" si="183"/>
        <v>8.4943116744292588</v>
      </c>
      <c r="F1281" s="3">
        <v>153600</v>
      </c>
    </row>
    <row r="1282" spans="1:6" ht="20.100000000000001" customHeight="1" x14ac:dyDescent="0.25">
      <c r="A1282" s="4">
        <v>5</v>
      </c>
      <c r="B1282" s="4">
        <v>2310</v>
      </c>
      <c r="C1282" s="4">
        <v>243</v>
      </c>
      <c r="D1282" s="4">
        <f t="shared" si="182"/>
        <v>2632</v>
      </c>
      <c r="E1282" s="4">
        <f t="shared" si="183"/>
        <v>5.024051309460182</v>
      </c>
      <c r="F1282" s="4">
        <v>151782</v>
      </c>
    </row>
    <row r="1283" spans="1:6" ht="20.100000000000001" customHeight="1" x14ac:dyDescent="0.25">
      <c r="A1283" s="3">
        <v>6</v>
      </c>
      <c r="B1283" s="3">
        <v>2361</v>
      </c>
      <c r="C1283" s="3">
        <v>251</v>
      </c>
      <c r="D1283" s="3">
        <f t="shared" si="182"/>
        <v>2706</v>
      </c>
      <c r="E1283" s="3">
        <f t="shared" si="183"/>
        <v>5.1653050316866462</v>
      </c>
      <c r="F1283" s="3">
        <v>151856</v>
      </c>
    </row>
    <row r="1284" spans="1:6" ht="20.100000000000001" customHeight="1" x14ac:dyDescent="0.25">
      <c r="A1284" s="3">
        <v>7</v>
      </c>
      <c r="B1284" s="3">
        <v>2147</v>
      </c>
      <c r="C1284" s="3">
        <v>225</v>
      </c>
      <c r="D1284" s="3">
        <f t="shared" si="182"/>
        <v>3294</v>
      </c>
      <c r="E1284" s="3">
        <f t="shared" si="183"/>
        <v>6.2876994731617923</v>
      </c>
      <c r="F1284" s="3">
        <v>152444</v>
      </c>
    </row>
    <row r="1285" spans="1:6" ht="20.100000000000001" customHeight="1" x14ac:dyDescent="0.25">
      <c r="A1285" s="3">
        <v>8</v>
      </c>
      <c r="B1285" s="3">
        <v>2426</v>
      </c>
      <c r="C1285" s="3">
        <v>249</v>
      </c>
      <c r="D1285" s="3">
        <f t="shared" si="182"/>
        <v>3334</v>
      </c>
      <c r="E1285" s="3">
        <f t="shared" si="183"/>
        <v>6.3640528365274491</v>
      </c>
      <c r="F1285" s="3">
        <v>152484</v>
      </c>
    </row>
    <row r="1286" spans="1:6" ht="20.100000000000001" customHeight="1" x14ac:dyDescent="0.25">
      <c r="A1286" s="3">
        <v>9</v>
      </c>
      <c r="B1286" s="3">
        <v>1972</v>
      </c>
      <c r="C1286" s="3">
        <v>207</v>
      </c>
      <c r="D1286" s="3">
        <f t="shared" si="182"/>
        <v>4540</v>
      </c>
      <c r="E1286" s="3">
        <f t="shared" si="183"/>
        <v>8.6661067420019844</v>
      </c>
      <c r="F1286" s="3">
        <v>153690</v>
      </c>
    </row>
    <row r="1289" spans="1:6" ht="20.100000000000001" customHeight="1" x14ac:dyDescent="0.25">
      <c r="A1289" s="2" t="s">
        <v>0</v>
      </c>
      <c r="B1289" s="2" t="s">
        <v>126</v>
      </c>
      <c r="C1289" s="2" t="s">
        <v>121</v>
      </c>
      <c r="D1289" s="2" t="s">
        <v>3</v>
      </c>
      <c r="E1289" s="2">
        <v>149036</v>
      </c>
      <c r="F1289" s="2">
        <f>'[1]Худшее для КЗН'!$B$93</f>
        <v>198712</v>
      </c>
    </row>
    <row r="1290" spans="1:6" ht="20.100000000000001" customHeight="1" x14ac:dyDescent="0.25">
      <c r="A1290" s="2" t="s">
        <v>4</v>
      </c>
      <c r="B1290" s="2" t="s">
        <v>5</v>
      </c>
      <c r="C1290" s="2" t="s">
        <v>6</v>
      </c>
      <c r="D1290" s="2" t="s">
        <v>7</v>
      </c>
      <c r="E1290" s="2" t="s">
        <v>8</v>
      </c>
      <c r="F1290" s="2" t="s">
        <v>9</v>
      </c>
    </row>
    <row r="1291" spans="1:6" ht="20.100000000000001" customHeight="1" x14ac:dyDescent="0.25">
      <c r="A1291" s="3">
        <v>0</v>
      </c>
      <c r="B1291" s="3">
        <v>1880</v>
      </c>
      <c r="C1291" s="3">
        <v>185</v>
      </c>
      <c r="D1291" s="3">
        <f t="shared" ref="D1291:D1300" si="184">$F1291-$E$1289</f>
        <v>3616</v>
      </c>
      <c r="E1291" s="3">
        <f t="shared" ref="E1291:E1300" si="185">IF(AND($F$1289=0,$E$1289 = 0),0,100*($F1291-$E$1289)/($F$1289-$E$1289))</f>
        <v>7.279169015218617</v>
      </c>
      <c r="F1291" s="3">
        <v>152652</v>
      </c>
    </row>
    <row r="1292" spans="1:6" ht="20.100000000000001" customHeight="1" x14ac:dyDescent="0.25">
      <c r="A1292" s="3">
        <v>1</v>
      </c>
      <c r="B1292" s="3">
        <v>2437</v>
      </c>
      <c r="C1292" s="3">
        <v>257</v>
      </c>
      <c r="D1292" s="3">
        <f t="shared" si="184"/>
        <v>3954</v>
      </c>
      <c r="E1292" s="3">
        <f t="shared" si="185"/>
        <v>7.9595780658668174</v>
      </c>
      <c r="F1292" s="3">
        <v>152990</v>
      </c>
    </row>
    <row r="1293" spans="1:6" ht="20.100000000000001" customHeight="1" x14ac:dyDescent="0.25">
      <c r="A1293" s="3">
        <v>2</v>
      </c>
      <c r="B1293" s="3">
        <v>2157</v>
      </c>
      <c r="C1293" s="3">
        <v>227</v>
      </c>
      <c r="D1293" s="3">
        <f t="shared" si="184"/>
        <v>3566</v>
      </c>
      <c r="E1293" s="3">
        <f t="shared" si="185"/>
        <v>7.1785167887913683</v>
      </c>
      <c r="F1293" s="3">
        <v>152602</v>
      </c>
    </row>
    <row r="1294" spans="1:6" ht="20.100000000000001" customHeight="1" x14ac:dyDescent="0.25">
      <c r="A1294" s="3">
        <v>3</v>
      </c>
      <c r="B1294" s="3">
        <v>2061</v>
      </c>
      <c r="C1294" s="3">
        <v>219</v>
      </c>
      <c r="D1294" s="3">
        <f t="shared" si="184"/>
        <v>3480</v>
      </c>
      <c r="E1294" s="3">
        <f t="shared" si="185"/>
        <v>7.0053949593365008</v>
      </c>
      <c r="F1294" s="3">
        <v>152516</v>
      </c>
    </row>
    <row r="1295" spans="1:6" ht="20.100000000000001" customHeight="1" x14ac:dyDescent="0.25">
      <c r="A1295" s="3">
        <v>4</v>
      </c>
      <c r="B1295" s="3">
        <v>2640</v>
      </c>
      <c r="C1295" s="3">
        <v>285</v>
      </c>
      <c r="D1295" s="3">
        <f t="shared" si="184"/>
        <v>2880</v>
      </c>
      <c r="E1295" s="3">
        <f t="shared" si="185"/>
        <v>5.7975682422095174</v>
      </c>
      <c r="F1295" s="3">
        <v>151916</v>
      </c>
    </row>
    <row r="1296" spans="1:6" ht="20.100000000000001" customHeight="1" x14ac:dyDescent="0.25">
      <c r="A1296" s="3">
        <v>5</v>
      </c>
      <c r="B1296" s="3">
        <v>2170</v>
      </c>
      <c r="C1296" s="3">
        <v>233</v>
      </c>
      <c r="D1296" s="3">
        <f t="shared" si="184"/>
        <v>2784</v>
      </c>
      <c r="E1296" s="3">
        <f t="shared" si="185"/>
        <v>5.6043159674692005</v>
      </c>
      <c r="F1296" s="3">
        <v>151820</v>
      </c>
    </row>
    <row r="1297" spans="1:6" ht="20.100000000000001" customHeight="1" x14ac:dyDescent="0.25">
      <c r="A1297" s="3">
        <v>6</v>
      </c>
      <c r="B1297" s="3">
        <v>2211</v>
      </c>
      <c r="C1297" s="3">
        <v>239</v>
      </c>
      <c r="D1297" s="3">
        <f t="shared" si="184"/>
        <v>2354</v>
      </c>
      <c r="E1297" s="3">
        <f t="shared" si="185"/>
        <v>4.7387068201948628</v>
      </c>
      <c r="F1297" s="3">
        <v>151390</v>
      </c>
    </row>
    <row r="1298" spans="1:6" ht="20.100000000000001" customHeight="1" x14ac:dyDescent="0.25">
      <c r="A1298" s="3">
        <v>7</v>
      </c>
      <c r="B1298" s="3">
        <v>2116</v>
      </c>
      <c r="C1298" s="3">
        <v>225</v>
      </c>
      <c r="D1298" s="3">
        <f t="shared" si="184"/>
        <v>3324</v>
      </c>
      <c r="E1298" s="3">
        <f t="shared" si="185"/>
        <v>6.6913600128834849</v>
      </c>
      <c r="F1298" s="3">
        <v>152360</v>
      </c>
    </row>
    <row r="1299" spans="1:6" ht="20.100000000000001" customHeight="1" x14ac:dyDescent="0.25">
      <c r="A1299" s="3">
        <v>8</v>
      </c>
      <c r="B1299" s="3">
        <v>2360</v>
      </c>
      <c r="C1299" s="3">
        <v>255</v>
      </c>
      <c r="D1299" s="3">
        <f t="shared" si="184"/>
        <v>3124</v>
      </c>
      <c r="E1299" s="3">
        <f t="shared" si="185"/>
        <v>6.288751107174491</v>
      </c>
      <c r="F1299" s="3">
        <v>152160</v>
      </c>
    </row>
    <row r="1300" spans="1:6" ht="20.100000000000001" customHeight="1" x14ac:dyDescent="0.25">
      <c r="A1300" s="4">
        <v>9</v>
      </c>
      <c r="B1300" s="4">
        <v>2743</v>
      </c>
      <c r="C1300" s="4">
        <v>291</v>
      </c>
      <c r="D1300" s="4">
        <f t="shared" si="184"/>
        <v>2094</v>
      </c>
      <c r="E1300" s="4">
        <f t="shared" si="185"/>
        <v>4.2153152427731699</v>
      </c>
      <c r="F1300" s="4">
        <v>151130</v>
      </c>
    </row>
    <row r="1303" spans="1:6" ht="20.100000000000001" customHeight="1" x14ac:dyDescent="0.25">
      <c r="A1303" s="2" t="s">
        <v>0</v>
      </c>
      <c r="B1303" s="2" t="s">
        <v>127</v>
      </c>
      <c r="C1303" s="2" t="s">
        <v>128</v>
      </c>
      <c r="D1303" s="2" t="s">
        <v>3</v>
      </c>
      <c r="E1303" s="2">
        <v>15812</v>
      </c>
      <c r="F1303" s="2">
        <f>'[1]Худшее для КЗН'!$B$94</f>
        <v>23838</v>
      </c>
    </row>
    <row r="1304" spans="1:6" ht="20.100000000000001" customHeight="1" x14ac:dyDescent="0.25">
      <c r="A1304" s="2" t="s">
        <v>4</v>
      </c>
      <c r="B1304" s="2" t="s">
        <v>5</v>
      </c>
      <c r="C1304" s="2" t="s">
        <v>6</v>
      </c>
      <c r="D1304" s="2" t="s">
        <v>7</v>
      </c>
      <c r="E1304" s="2" t="s">
        <v>8</v>
      </c>
      <c r="F1304" s="2" t="s">
        <v>9</v>
      </c>
    </row>
    <row r="1305" spans="1:6" ht="20.100000000000001" customHeight="1" x14ac:dyDescent="0.25">
      <c r="A1305" s="3">
        <v>0</v>
      </c>
      <c r="B1305" s="3">
        <v>68</v>
      </c>
      <c r="C1305" s="3">
        <v>97</v>
      </c>
      <c r="D1305" s="3">
        <f t="shared" ref="D1305:D1314" si="186">$F1305-$E$1303</f>
        <v>570</v>
      </c>
      <c r="E1305" s="3">
        <f t="shared" ref="E1305:E1314" si="187">IF(AND($F$1303=0,$E$1303 = 0),0,100*($F1305-$E$1303)/($F$1303-$E$1303))</f>
        <v>7.1019187640169452</v>
      </c>
      <c r="F1305" s="3">
        <v>16382</v>
      </c>
    </row>
    <row r="1306" spans="1:6" ht="20.100000000000001" customHeight="1" x14ac:dyDescent="0.25">
      <c r="A1306" s="3">
        <v>1</v>
      </c>
      <c r="B1306" s="3">
        <v>55</v>
      </c>
      <c r="C1306" s="3">
        <v>79</v>
      </c>
      <c r="D1306" s="3">
        <f t="shared" si="186"/>
        <v>380</v>
      </c>
      <c r="E1306" s="3">
        <f t="shared" si="187"/>
        <v>4.7346125093446298</v>
      </c>
      <c r="F1306" s="3">
        <v>16192</v>
      </c>
    </row>
    <row r="1307" spans="1:6" ht="20.100000000000001" customHeight="1" x14ac:dyDescent="0.25">
      <c r="A1307" s="3">
        <v>2</v>
      </c>
      <c r="B1307" s="3">
        <v>47</v>
      </c>
      <c r="C1307" s="3">
        <v>67</v>
      </c>
      <c r="D1307" s="3">
        <f t="shared" si="186"/>
        <v>588</v>
      </c>
      <c r="E1307" s="3">
        <f t="shared" si="187"/>
        <v>7.3261898828806382</v>
      </c>
      <c r="F1307" s="3">
        <v>16400</v>
      </c>
    </row>
    <row r="1308" spans="1:6" ht="20.100000000000001" customHeight="1" x14ac:dyDescent="0.25">
      <c r="A1308" s="4">
        <v>3</v>
      </c>
      <c r="B1308" s="4">
        <v>66</v>
      </c>
      <c r="C1308" s="4">
        <v>91</v>
      </c>
      <c r="D1308" s="4">
        <f t="shared" si="186"/>
        <v>354</v>
      </c>
      <c r="E1308" s="4">
        <f t="shared" si="187"/>
        <v>4.4106653376526292</v>
      </c>
      <c r="F1308" s="4">
        <v>16166</v>
      </c>
    </row>
    <row r="1309" spans="1:6" ht="20.100000000000001" customHeight="1" x14ac:dyDescent="0.25">
      <c r="A1309" s="3">
        <v>4</v>
      </c>
      <c r="B1309" s="3">
        <v>60</v>
      </c>
      <c r="C1309" s="3">
        <v>85</v>
      </c>
      <c r="D1309" s="3">
        <f t="shared" si="186"/>
        <v>516</v>
      </c>
      <c r="E1309" s="3">
        <f t="shared" si="187"/>
        <v>6.4291054074258662</v>
      </c>
      <c r="F1309" s="3">
        <v>16328</v>
      </c>
    </row>
    <row r="1310" spans="1:6" ht="20.100000000000001" customHeight="1" x14ac:dyDescent="0.25">
      <c r="A1310" s="3">
        <v>5</v>
      </c>
      <c r="B1310" s="3">
        <v>80</v>
      </c>
      <c r="C1310" s="3">
        <v>105</v>
      </c>
      <c r="D1310" s="3">
        <f t="shared" si="186"/>
        <v>632</v>
      </c>
      <c r="E1310" s="3">
        <f t="shared" si="187"/>
        <v>7.8744081734363318</v>
      </c>
      <c r="F1310" s="3">
        <v>16444</v>
      </c>
    </row>
    <row r="1311" spans="1:6" ht="20.100000000000001" customHeight="1" x14ac:dyDescent="0.25">
      <c r="A1311" s="3">
        <v>6</v>
      </c>
      <c r="B1311" s="3">
        <v>67</v>
      </c>
      <c r="C1311" s="3">
        <v>87</v>
      </c>
      <c r="D1311" s="3">
        <f t="shared" si="186"/>
        <v>496</v>
      </c>
      <c r="E1311" s="3">
        <f t="shared" si="187"/>
        <v>6.1799152753550963</v>
      </c>
      <c r="F1311" s="3">
        <v>16308</v>
      </c>
    </row>
    <row r="1312" spans="1:6" ht="20.100000000000001" customHeight="1" x14ac:dyDescent="0.25">
      <c r="A1312" s="3">
        <v>7</v>
      </c>
      <c r="B1312" s="3">
        <v>50</v>
      </c>
      <c r="C1312" s="3">
        <v>71</v>
      </c>
      <c r="D1312" s="3">
        <f t="shared" si="186"/>
        <v>530</v>
      </c>
      <c r="E1312" s="3">
        <f t="shared" si="187"/>
        <v>6.6035384998754045</v>
      </c>
      <c r="F1312" s="3">
        <v>16342</v>
      </c>
    </row>
    <row r="1313" spans="1:6" ht="20.100000000000001" customHeight="1" x14ac:dyDescent="0.25">
      <c r="A1313" s="3">
        <v>8</v>
      </c>
      <c r="B1313" s="3">
        <v>43</v>
      </c>
      <c r="C1313" s="3">
        <v>61</v>
      </c>
      <c r="D1313" s="3">
        <f t="shared" si="186"/>
        <v>820</v>
      </c>
      <c r="E1313" s="3">
        <f t="shared" si="187"/>
        <v>10.21679541490157</v>
      </c>
      <c r="F1313" s="3">
        <v>16632</v>
      </c>
    </row>
    <row r="1314" spans="1:6" ht="20.100000000000001" customHeight="1" x14ac:dyDescent="0.25">
      <c r="A1314" s="3">
        <v>9</v>
      </c>
      <c r="B1314" s="3">
        <v>58</v>
      </c>
      <c r="C1314" s="3">
        <v>81</v>
      </c>
      <c r="D1314" s="3">
        <f t="shared" si="186"/>
        <v>574</v>
      </c>
      <c r="E1314" s="3">
        <f t="shared" si="187"/>
        <v>7.151756790431099</v>
      </c>
      <c r="F1314" s="3">
        <v>16386</v>
      </c>
    </row>
    <row r="1317" spans="1:6" ht="20.100000000000001" customHeight="1" x14ac:dyDescent="0.25">
      <c r="A1317" s="2" t="s">
        <v>0</v>
      </c>
      <c r="B1317" s="2" t="s">
        <v>129</v>
      </c>
      <c r="C1317" s="2" t="s">
        <v>130</v>
      </c>
      <c r="D1317" s="2" t="s">
        <v>3</v>
      </c>
      <c r="E1317" s="2">
        <v>23386</v>
      </c>
      <c r="F1317" s="2">
        <f>'[1]Худшее для КЗН'!$B$95</f>
        <v>34642</v>
      </c>
    </row>
    <row r="1318" spans="1:6" ht="20.100000000000001" customHeight="1" x14ac:dyDescent="0.25">
      <c r="A1318" s="2" t="s">
        <v>4</v>
      </c>
      <c r="B1318" s="2" t="s">
        <v>5</v>
      </c>
      <c r="C1318" s="2" t="s">
        <v>6</v>
      </c>
      <c r="D1318" s="2" t="s">
        <v>7</v>
      </c>
      <c r="E1318" s="2" t="s">
        <v>8</v>
      </c>
      <c r="F1318" s="2" t="s">
        <v>9</v>
      </c>
    </row>
    <row r="1319" spans="1:6" ht="20.100000000000001" customHeight="1" x14ac:dyDescent="0.25">
      <c r="A1319" s="3">
        <v>0</v>
      </c>
      <c r="B1319" s="3">
        <v>106</v>
      </c>
      <c r="C1319" s="3">
        <v>97</v>
      </c>
      <c r="D1319" s="3">
        <f t="shared" ref="D1319:D1328" si="188">$F1319-$E$1317</f>
        <v>854</v>
      </c>
      <c r="E1319" s="3">
        <f t="shared" ref="E1319:E1328" si="189">IF(AND($F$1317=0,$E$1317 = 0),0,100*($F1319-$E$1317)/($F$1317-$E$1317))</f>
        <v>7.5870646766169152</v>
      </c>
      <c r="F1319" s="3">
        <v>24240</v>
      </c>
    </row>
    <row r="1320" spans="1:6" ht="20.100000000000001" customHeight="1" x14ac:dyDescent="0.25">
      <c r="A1320" s="3">
        <v>1</v>
      </c>
      <c r="B1320" s="3">
        <v>81</v>
      </c>
      <c r="C1320" s="3">
        <v>73</v>
      </c>
      <c r="D1320" s="3">
        <f t="shared" si="188"/>
        <v>788</v>
      </c>
      <c r="E1320" s="3">
        <f t="shared" si="189"/>
        <v>7.0007107320540154</v>
      </c>
      <c r="F1320" s="3">
        <v>24174</v>
      </c>
    </row>
    <row r="1321" spans="1:6" ht="20.100000000000001" customHeight="1" x14ac:dyDescent="0.25">
      <c r="A1321" s="3">
        <v>2</v>
      </c>
      <c r="B1321" s="3">
        <v>97</v>
      </c>
      <c r="C1321" s="3">
        <v>89</v>
      </c>
      <c r="D1321" s="3">
        <f t="shared" si="188"/>
        <v>798</v>
      </c>
      <c r="E1321" s="3">
        <f t="shared" si="189"/>
        <v>7.08955223880597</v>
      </c>
      <c r="F1321" s="3">
        <v>24184</v>
      </c>
    </row>
    <row r="1322" spans="1:6" ht="20.100000000000001" customHeight="1" x14ac:dyDescent="0.25">
      <c r="A1322" s="3">
        <v>3</v>
      </c>
      <c r="B1322" s="3">
        <v>94</v>
      </c>
      <c r="C1322" s="3">
        <v>87</v>
      </c>
      <c r="D1322" s="3">
        <f t="shared" si="188"/>
        <v>926</v>
      </c>
      <c r="E1322" s="3">
        <f t="shared" si="189"/>
        <v>8.2267235252309874</v>
      </c>
      <c r="F1322" s="3">
        <v>24312</v>
      </c>
    </row>
    <row r="1323" spans="1:6" ht="20.100000000000001" customHeight="1" x14ac:dyDescent="0.25">
      <c r="A1323" s="3">
        <v>4</v>
      </c>
      <c r="B1323" s="3">
        <v>96</v>
      </c>
      <c r="C1323" s="3">
        <v>87</v>
      </c>
      <c r="D1323" s="3">
        <f t="shared" si="188"/>
        <v>570</v>
      </c>
      <c r="E1323" s="3">
        <f t="shared" si="189"/>
        <v>5.0639658848614069</v>
      </c>
      <c r="F1323" s="3">
        <v>23956</v>
      </c>
    </row>
    <row r="1324" spans="1:6" ht="20.100000000000001" customHeight="1" x14ac:dyDescent="0.25">
      <c r="A1324" s="3">
        <v>5</v>
      </c>
      <c r="B1324" s="3">
        <v>104</v>
      </c>
      <c r="C1324" s="3">
        <v>95</v>
      </c>
      <c r="D1324" s="3">
        <f t="shared" si="188"/>
        <v>708</v>
      </c>
      <c r="E1324" s="3">
        <f t="shared" si="189"/>
        <v>6.2899786780383797</v>
      </c>
      <c r="F1324" s="3">
        <v>24094</v>
      </c>
    </row>
    <row r="1325" spans="1:6" ht="20.100000000000001" customHeight="1" x14ac:dyDescent="0.25">
      <c r="A1325" s="3">
        <v>6</v>
      </c>
      <c r="B1325" s="3">
        <v>116</v>
      </c>
      <c r="C1325" s="3">
        <v>107</v>
      </c>
      <c r="D1325" s="3">
        <f t="shared" si="188"/>
        <v>942</v>
      </c>
      <c r="E1325" s="3">
        <f t="shared" si="189"/>
        <v>8.3688699360341143</v>
      </c>
      <c r="F1325" s="3">
        <v>24328</v>
      </c>
    </row>
    <row r="1326" spans="1:6" ht="20.100000000000001" customHeight="1" x14ac:dyDescent="0.25">
      <c r="A1326" s="4">
        <v>7</v>
      </c>
      <c r="B1326" s="4">
        <v>127</v>
      </c>
      <c r="C1326" s="4">
        <v>115</v>
      </c>
      <c r="D1326" s="4">
        <f t="shared" si="188"/>
        <v>548</v>
      </c>
      <c r="E1326" s="4">
        <f t="shared" si="189"/>
        <v>4.8685145700071075</v>
      </c>
      <c r="F1326" s="4">
        <v>23934</v>
      </c>
    </row>
    <row r="1327" spans="1:6" ht="20.100000000000001" customHeight="1" x14ac:dyDescent="0.25">
      <c r="A1327" s="3">
        <v>8</v>
      </c>
      <c r="B1327" s="3">
        <v>94</v>
      </c>
      <c r="C1327" s="3">
        <v>85</v>
      </c>
      <c r="D1327" s="3">
        <f t="shared" si="188"/>
        <v>618</v>
      </c>
      <c r="E1327" s="3">
        <f t="shared" si="189"/>
        <v>5.4904051172707886</v>
      </c>
      <c r="F1327" s="3">
        <v>24004</v>
      </c>
    </row>
    <row r="1328" spans="1:6" ht="20.100000000000001" customHeight="1" x14ac:dyDescent="0.25">
      <c r="A1328" s="3">
        <v>9</v>
      </c>
      <c r="B1328" s="3">
        <v>94</v>
      </c>
      <c r="C1328" s="3">
        <v>85</v>
      </c>
      <c r="D1328" s="3">
        <f t="shared" si="188"/>
        <v>1018</v>
      </c>
      <c r="E1328" s="3">
        <f t="shared" si="189"/>
        <v>9.0440653873489687</v>
      </c>
      <c r="F1328" s="3">
        <v>24404</v>
      </c>
    </row>
    <row r="1331" spans="1:6" ht="20.100000000000001" customHeight="1" x14ac:dyDescent="0.25">
      <c r="A1331" s="2" t="s">
        <v>0</v>
      </c>
      <c r="B1331" s="2" t="s">
        <v>131</v>
      </c>
      <c r="C1331" s="2" t="s">
        <v>132</v>
      </c>
      <c r="D1331" s="2" t="s">
        <v>3</v>
      </c>
      <c r="E1331" s="2">
        <v>34458</v>
      </c>
      <c r="F1331" s="2">
        <f>'[1]Худшее для КЗН'!$B$96</f>
        <v>50410</v>
      </c>
    </row>
    <row r="1332" spans="1:6" ht="20.100000000000001" customHeight="1" x14ac:dyDescent="0.25">
      <c r="A1332" s="2" t="s">
        <v>4</v>
      </c>
      <c r="B1332" s="2" t="s">
        <v>5</v>
      </c>
      <c r="C1332" s="2" t="s">
        <v>6</v>
      </c>
      <c r="D1332" s="2" t="s">
        <v>7</v>
      </c>
      <c r="E1332" s="2" t="s">
        <v>8</v>
      </c>
      <c r="F1332" s="2" t="s">
        <v>9</v>
      </c>
    </row>
    <row r="1333" spans="1:6" ht="20.100000000000001" customHeight="1" x14ac:dyDescent="0.25">
      <c r="A1333" s="3">
        <v>0</v>
      </c>
      <c r="B1333" s="3">
        <v>178</v>
      </c>
      <c r="C1333" s="3">
        <v>107</v>
      </c>
      <c r="D1333" s="3">
        <f t="shared" ref="D1333:D1342" si="190">$F1333-$E$1331</f>
        <v>850</v>
      </c>
      <c r="E1333" s="3">
        <f t="shared" ref="E1333:E1342" si="191">IF(AND($F$1331=0,$E$1331 = 0),0,100*($F1333-$E$1331)/($F$1331-$E$1331))</f>
        <v>5.3284854563691075</v>
      </c>
      <c r="F1333" s="3">
        <v>35308</v>
      </c>
    </row>
    <row r="1334" spans="1:6" ht="20.100000000000001" customHeight="1" x14ac:dyDescent="0.25">
      <c r="A1334" s="3">
        <v>1</v>
      </c>
      <c r="B1334" s="3">
        <v>181</v>
      </c>
      <c r="C1334" s="3">
        <v>113</v>
      </c>
      <c r="D1334" s="3">
        <f t="shared" si="190"/>
        <v>804</v>
      </c>
      <c r="E1334" s="3">
        <f t="shared" si="191"/>
        <v>5.0401203610832495</v>
      </c>
      <c r="F1334" s="3">
        <v>35262</v>
      </c>
    </row>
    <row r="1335" spans="1:6" ht="20.100000000000001" customHeight="1" x14ac:dyDescent="0.25">
      <c r="A1335" s="3">
        <v>2</v>
      </c>
      <c r="B1335" s="3">
        <v>176</v>
      </c>
      <c r="C1335" s="3">
        <v>109</v>
      </c>
      <c r="D1335" s="3">
        <f t="shared" si="190"/>
        <v>1182</v>
      </c>
      <c r="E1335" s="3">
        <f t="shared" si="191"/>
        <v>7.4097291875626885</v>
      </c>
      <c r="F1335" s="3">
        <v>35640</v>
      </c>
    </row>
    <row r="1336" spans="1:6" ht="20.100000000000001" customHeight="1" x14ac:dyDescent="0.25">
      <c r="A1336" s="3">
        <v>3</v>
      </c>
      <c r="B1336" s="3">
        <v>173</v>
      </c>
      <c r="C1336" s="3">
        <v>95</v>
      </c>
      <c r="D1336" s="3">
        <f t="shared" si="190"/>
        <v>626</v>
      </c>
      <c r="E1336" s="3">
        <f t="shared" si="191"/>
        <v>3.9242728184553659</v>
      </c>
      <c r="F1336" s="3">
        <v>35084</v>
      </c>
    </row>
    <row r="1337" spans="1:6" ht="20.100000000000001" customHeight="1" x14ac:dyDescent="0.25">
      <c r="A1337" s="3">
        <v>4</v>
      </c>
      <c r="B1337" s="3">
        <v>162</v>
      </c>
      <c r="C1337" s="3">
        <v>95</v>
      </c>
      <c r="D1337" s="3">
        <f t="shared" si="190"/>
        <v>1056</v>
      </c>
      <c r="E1337" s="3">
        <f t="shared" si="191"/>
        <v>6.6198595787362082</v>
      </c>
      <c r="F1337" s="3">
        <v>35514</v>
      </c>
    </row>
    <row r="1338" spans="1:6" ht="20.100000000000001" customHeight="1" x14ac:dyDescent="0.25">
      <c r="A1338" s="3">
        <v>5</v>
      </c>
      <c r="B1338" s="3">
        <v>220</v>
      </c>
      <c r="C1338" s="3">
        <v>131</v>
      </c>
      <c r="D1338" s="3">
        <f t="shared" si="190"/>
        <v>804</v>
      </c>
      <c r="E1338" s="3">
        <f t="shared" si="191"/>
        <v>5.0401203610832495</v>
      </c>
      <c r="F1338" s="3">
        <v>35262</v>
      </c>
    </row>
    <row r="1339" spans="1:6" ht="20.100000000000001" customHeight="1" x14ac:dyDescent="0.25">
      <c r="A1339" s="3">
        <v>6</v>
      </c>
      <c r="B1339" s="3">
        <v>138</v>
      </c>
      <c r="C1339" s="3">
        <v>79</v>
      </c>
      <c r="D1339" s="3">
        <f t="shared" si="190"/>
        <v>1080</v>
      </c>
      <c r="E1339" s="3">
        <f t="shared" si="191"/>
        <v>6.7703109327983952</v>
      </c>
      <c r="F1339" s="3">
        <v>35538</v>
      </c>
    </row>
    <row r="1340" spans="1:6" ht="20.100000000000001" customHeight="1" x14ac:dyDescent="0.25">
      <c r="A1340" s="3">
        <v>7</v>
      </c>
      <c r="B1340" s="3">
        <v>182</v>
      </c>
      <c r="C1340" s="3">
        <v>111</v>
      </c>
      <c r="D1340" s="3">
        <f t="shared" si="190"/>
        <v>1250</v>
      </c>
      <c r="E1340" s="3">
        <f t="shared" si="191"/>
        <v>7.8360080240722167</v>
      </c>
      <c r="F1340" s="3">
        <v>35708</v>
      </c>
    </row>
    <row r="1341" spans="1:6" ht="20.100000000000001" customHeight="1" x14ac:dyDescent="0.25">
      <c r="A1341" s="3">
        <v>8</v>
      </c>
      <c r="B1341" s="3">
        <v>180</v>
      </c>
      <c r="C1341" s="3">
        <v>113</v>
      </c>
      <c r="D1341" s="3">
        <f t="shared" si="190"/>
        <v>1244</v>
      </c>
      <c r="E1341" s="3">
        <f t="shared" si="191"/>
        <v>7.7983951855566698</v>
      </c>
      <c r="F1341" s="3">
        <v>35702</v>
      </c>
    </row>
    <row r="1342" spans="1:6" ht="20.100000000000001" customHeight="1" x14ac:dyDescent="0.25">
      <c r="A1342" s="4">
        <v>9</v>
      </c>
      <c r="B1342" s="4">
        <v>287</v>
      </c>
      <c r="C1342" s="4">
        <v>153</v>
      </c>
      <c r="D1342" s="4">
        <f t="shared" si="190"/>
        <v>506</v>
      </c>
      <c r="E1342" s="4">
        <f t="shared" si="191"/>
        <v>3.1720160481444335</v>
      </c>
      <c r="F1342" s="4">
        <v>34964</v>
      </c>
    </row>
    <row r="1345" spans="1:6" ht="20.100000000000001" customHeight="1" x14ac:dyDescent="0.25">
      <c r="A1345" s="2" t="s">
        <v>0</v>
      </c>
      <c r="B1345" s="2" t="s">
        <v>133</v>
      </c>
      <c r="C1345" s="2" t="s">
        <v>61</v>
      </c>
      <c r="D1345" s="2" t="s">
        <v>3</v>
      </c>
      <c r="E1345" s="2">
        <v>48498</v>
      </c>
      <c r="F1345" s="2">
        <f>'[1]Худшее для КЗН'!$B$97</f>
        <v>68558</v>
      </c>
    </row>
    <row r="1346" spans="1:6" ht="20.100000000000001" customHeight="1" x14ac:dyDescent="0.25">
      <c r="A1346" s="2" t="s">
        <v>4</v>
      </c>
      <c r="B1346" s="2" t="s">
        <v>5</v>
      </c>
      <c r="C1346" s="2" t="s">
        <v>6</v>
      </c>
      <c r="D1346" s="2" t="s">
        <v>7</v>
      </c>
      <c r="E1346" s="2" t="s">
        <v>8</v>
      </c>
      <c r="F1346" s="2" t="s">
        <v>9</v>
      </c>
    </row>
    <row r="1347" spans="1:6" ht="20.100000000000001" customHeight="1" x14ac:dyDescent="0.25">
      <c r="A1347" s="3">
        <v>0</v>
      </c>
      <c r="B1347" s="3">
        <v>301</v>
      </c>
      <c r="C1347" s="3">
        <v>123</v>
      </c>
      <c r="D1347" s="3">
        <f t="shared" ref="D1347:D1356" si="192">$F1347-$E$1345</f>
        <v>924</v>
      </c>
      <c r="E1347" s="3">
        <f t="shared" ref="E1347:E1356" si="193">IF(AND($F$1345=0,$E$1345 = 0),0,100*($F1347-$E$1345)/($F$1345-$E$1345))</f>
        <v>4.6061814556331004</v>
      </c>
      <c r="F1347" s="3">
        <v>49422</v>
      </c>
    </row>
    <row r="1348" spans="1:6" ht="20.100000000000001" customHeight="1" x14ac:dyDescent="0.25">
      <c r="A1348" s="3">
        <v>1</v>
      </c>
      <c r="B1348" s="3">
        <v>313</v>
      </c>
      <c r="C1348" s="3">
        <v>131</v>
      </c>
      <c r="D1348" s="3">
        <f t="shared" si="192"/>
        <v>1306</v>
      </c>
      <c r="E1348" s="3">
        <f t="shared" si="193"/>
        <v>6.5104685942173477</v>
      </c>
      <c r="F1348" s="3">
        <v>49804</v>
      </c>
    </row>
    <row r="1349" spans="1:6" ht="20.100000000000001" customHeight="1" x14ac:dyDescent="0.25">
      <c r="A1349" s="3">
        <v>2</v>
      </c>
      <c r="B1349" s="3">
        <v>335</v>
      </c>
      <c r="C1349" s="3">
        <v>137</v>
      </c>
      <c r="D1349" s="3">
        <f t="shared" si="192"/>
        <v>1350</v>
      </c>
      <c r="E1349" s="3">
        <f t="shared" si="193"/>
        <v>6.7298105682951146</v>
      </c>
      <c r="F1349" s="3">
        <v>49848</v>
      </c>
    </row>
    <row r="1350" spans="1:6" ht="20.100000000000001" customHeight="1" x14ac:dyDescent="0.25">
      <c r="A1350" s="3">
        <v>3</v>
      </c>
      <c r="B1350" s="3">
        <v>315</v>
      </c>
      <c r="C1350" s="3">
        <v>133</v>
      </c>
      <c r="D1350" s="3">
        <f t="shared" si="192"/>
        <v>1902</v>
      </c>
      <c r="E1350" s="3">
        <f t="shared" si="193"/>
        <v>9.4815553339980063</v>
      </c>
      <c r="F1350" s="3">
        <v>50400</v>
      </c>
    </row>
    <row r="1351" spans="1:6" ht="20.100000000000001" customHeight="1" x14ac:dyDescent="0.25">
      <c r="A1351" s="3">
        <v>4</v>
      </c>
      <c r="B1351" s="3">
        <v>299</v>
      </c>
      <c r="C1351" s="3">
        <v>125</v>
      </c>
      <c r="D1351" s="3">
        <f t="shared" si="192"/>
        <v>1108</v>
      </c>
      <c r="E1351" s="3">
        <f t="shared" si="193"/>
        <v>5.523429710867398</v>
      </c>
      <c r="F1351" s="3">
        <v>49606</v>
      </c>
    </row>
    <row r="1352" spans="1:6" ht="20.100000000000001" customHeight="1" x14ac:dyDescent="0.25">
      <c r="A1352" s="3">
        <v>5</v>
      </c>
      <c r="B1352" s="3">
        <v>292</v>
      </c>
      <c r="C1352" s="3">
        <v>117</v>
      </c>
      <c r="D1352" s="3">
        <f t="shared" si="192"/>
        <v>924</v>
      </c>
      <c r="E1352" s="3">
        <f t="shared" si="193"/>
        <v>4.6061814556331004</v>
      </c>
      <c r="F1352" s="3">
        <v>49422</v>
      </c>
    </row>
    <row r="1353" spans="1:6" ht="20.100000000000001" customHeight="1" x14ac:dyDescent="0.25">
      <c r="A1353" s="3">
        <v>6</v>
      </c>
      <c r="B1353" s="3">
        <v>284</v>
      </c>
      <c r="C1353" s="3">
        <v>117</v>
      </c>
      <c r="D1353" s="3">
        <f t="shared" si="192"/>
        <v>1174</v>
      </c>
      <c r="E1353" s="3">
        <f t="shared" si="193"/>
        <v>5.8524426719840479</v>
      </c>
      <c r="F1353" s="3">
        <v>49672</v>
      </c>
    </row>
    <row r="1354" spans="1:6" ht="20.100000000000001" customHeight="1" x14ac:dyDescent="0.25">
      <c r="A1354" s="3">
        <v>7</v>
      </c>
      <c r="B1354" s="3">
        <v>298</v>
      </c>
      <c r="C1354" s="3">
        <v>123</v>
      </c>
      <c r="D1354" s="3">
        <f t="shared" si="192"/>
        <v>1334</v>
      </c>
      <c r="E1354" s="3">
        <f t="shared" si="193"/>
        <v>6.6500498504486538</v>
      </c>
      <c r="F1354" s="3">
        <v>49832</v>
      </c>
    </row>
    <row r="1355" spans="1:6" ht="20.100000000000001" customHeight="1" x14ac:dyDescent="0.25">
      <c r="A1355" s="4">
        <v>8</v>
      </c>
      <c r="B1355" s="4">
        <v>309</v>
      </c>
      <c r="C1355" s="4">
        <v>129</v>
      </c>
      <c r="D1355" s="4">
        <f t="shared" si="192"/>
        <v>650</v>
      </c>
      <c r="E1355" s="4">
        <f t="shared" si="193"/>
        <v>3.2402791625124627</v>
      </c>
      <c r="F1355" s="4">
        <v>49148</v>
      </c>
    </row>
    <row r="1356" spans="1:6" ht="20.100000000000001" customHeight="1" x14ac:dyDescent="0.25">
      <c r="A1356" s="3">
        <v>9</v>
      </c>
      <c r="B1356" s="3">
        <v>344</v>
      </c>
      <c r="C1356" s="3">
        <v>143</v>
      </c>
      <c r="D1356" s="3">
        <f t="shared" si="192"/>
        <v>1448</v>
      </c>
      <c r="E1356" s="3">
        <f t="shared" si="193"/>
        <v>7.218344965104686</v>
      </c>
      <c r="F1356" s="3">
        <v>49946</v>
      </c>
    </row>
    <row r="1359" spans="1:6" ht="20.100000000000001" customHeight="1" x14ac:dyDescent="0.25">
      <c r="A1359" s="2" t="s">
        <v>0</v>
      </c>
      <c r="B1359" s="2" t="s">
        <v>134</v>
      </c>
      <c r="C1359" s="2" t="s">
        <v>135</v>
      </c>
      <c r="D1359" s="2" t="s">
        <v>3</v>
      </c>
      <c r="E1359" s="2">
        <v>66256</v>
      </c>
      <c r="F1359" s="2">
        <f>'[1]Худшее для КЗН'!$B$98</f>
        <v>92316</v>
      </c>
    </row>
    <row r="1360" spans="1:6" ht="20.100000000000001" customHeight="1" x14ac:dyDescent="0.25">
      <c r="A1360" s="2" t="s">
        <v>4</v>
      </c>
      <c r="B1360" s="2" t="s">
        <v>5</v>
      </c>
      <c r="C1360" s="2" t="s">
        <v>6</v>
      </c>
      <c r="D1360" s="2" t="s">
        <v>7</v>
      </c>
      <c r="E1360" s="2" t="s">
        <v>8</v>
      </c>
      <c r="F1360" s="2" t="s">
        <v>9</v>
      </c>
    </row>
    <row r="1361" spans="1:6" ht="20.100000000000001" customHeight="1" x14ac:dyDescent="0.25">
      <c r="A1361" s="4">
        <v>0</v>
      </c>
      <c r="B1361" s="4">
        <v>543</v>
      </c>
      <c r="C1361" s="4">
        <v>155</v>
      </c>
      <c r="D1361" s="4">
        <f t="shared" ref="D1361:D1370" si="194">$F1361-$E$1359</f>
        <v>1196</v>
      </c>
      <c r="E1361" s="4">
        <f t="shared" ref="E1361:E1370" si="195">IF(AND($F$1359=0,$E$1359 = 0),0,100*($F1361-$E$1359)/($F$1359-$E$1359))</f>
        <v>4.5894090560245591</v>
      </c>
      <c r="F1361" s="4">
        <v>67452</v>
      </c>
    </row>
    <row r="1362" spans="1:6" ht="20.100000000000001" customHeight="1" x14ac:dyDescent="0.25">
      <c r="A1362" s="3">
        <v>1</v>
      </c>
      <c r="B1362" s="3">
        <v>529</v>
      </c>
      <c r="C1362" s="3">
        <v>153</v>
      </c>
      <c r="D1362" s="3">
        <f t="shared" si="194"/>
        <v>1364</v>
      </c>
      <c r="E1362" s="3">
        <f t="shared" si="195"/>
        <v>5.2340752110514197</v>
      </c>
      <c r="F1362" s="3">
        <v>67620</v>
      </c>
    </row>
    <row r="1363" spans="1:6" ht="20.100000000000001" customHeight="1" x14ac:dyDescent="0.25">
      <c r="A1363" s="3">
        <v>2</v>
      </c>
      <c r="B1363" s="3">
        <v>600</v>
      </c>
      <c r="C1363" s="3">
        <v>175</v>
      </c>
      <c r="D1363" s="3">
        <f t="shared" si="194"/>
        <v>1552</v>
      </c>
      <c r="E1363" s="3">
        <f t="shared" si="195"/>
        <v>5.9554873369148122</v>
      </c>
      <c r="F1363" s="3">
        <v>67808</v>
      </c>
    </row>
    <row r="1364" spans="1:6" ht="20.100000000000001" customHeight="1" x14ac:dyDescent="0.25">
      <c r="A1364" s="3">
        <v>3</v>
      </c>
      <c r="B1364" s="3">
        <v>407</v>
      </c>
      <c r="C1364" s="3">
        <v>119</v>
      </c>
      <c r="D1364" s="3">
        <f t="shared" si="194"/>
        <v>2164</v>
      </c>
      <c r="E1364" s="3">
        <f t="shared" si="195"/>
        <v>8.3039140445126627</v>
      </c>
      <c r="F1364" s="3">
        <v>68420</v>
      </c>
    </row>
    <row r="1365" spans="1:6" ht="20.100000000000001" customHeight="1" x14ac:dyDescent="0.25">
      <c r="A1365" s="3">
        <v>4</v>
      </c>
      <c r="B1365" s="3">
        <v>458</v>
      </c>
      <c r="C1365" s="3">
        <v>131</v>
      </c>
      <c r="D1365" s="3">
        <f t="shared" si="194"/>
        <v>2442</v>
      </c>
      <c r="E1365" s="3">
        <f t="shared" si="195"/>
        <v>9.3706830391404452</v>
      </c>
      <c r="F1365" s="3">
        <v>68698</v>
      </c>
    </row>
    <row r="1366" spans="1:6" ht="20.100000000000001" customHeight="1" x14ac:dyDescent="0.25">
      <c r="A1366" s="3">
        <v>5</v>
      </c>
      <c r="B1366" s="3">
        <v>792</v>
      </c>
      <c r="C1366" s="3">
        <v>209</v>
      </c>
      <c r="D1366" s="3">
        <f t="shared" si="194"/>
        <v>1272</v>
      </c>
      <c r="E1366" s="3">
        <f t="shared" si="195"/>
        <v>4.8810437452033772</v>
      </c>
      <c r="F1366" s="3">
        <v>67528</v>
      </c>
    </row>
    <row r="1367" spans="1:6" ht="20.100000000000001" customHeight="1" x14ac:dyDescent="0.25">
      <c r="A1367" s="3">
        <v>6</v>
      </c>
      <c r="B1367" s="3">
        <v>468</v>
      </c>
      <c r="C1367" s="3">
        <v>133</v>
      </c>
      <c r="D1367" s="3">
        <f t="shared" si="194"/>
        <v>1488</v>
      </c>
      <c r="E1367" s="3">
        <f t="shared" si="195"/>
        <v>5.7099002302379125</v>
      </c>
      <c r="F1367" s="3">
        <v>67744</v>
      </c>
    </row>
    <row r="1368" spans="1:6" ht="20.100000000000001" customHeight="1" x14ac:dyDescent="0.25">
      <c r="A1368" s="3">
        <v>7</v>
      </c>
      <c r="B1368" s="3">
        <v>430</v>
      </c>
      <c r="C1368" s="3">
        <v>119</v>
      </c>
      <c r="D1368" s="3">
        <f t="shared" si="194"/>
        <v>2194</v>
      </c>
      <c r="E1368" s="3">
        <f t="shared" si="195"/>
        <v>8.4190330007674596</v>
      </c>
      <c r="F1368" s="3">
        <v>68450</v>
      </c>
    </row>
    <row r="1369" spans="1:6" ht="20.100000000000001" customHeight="1" x14ac:dyDescent="0.25">
      <c r="A1369" s="3">
        <v>8</v>
      </c>
      <c r="B1369" s="3">
        <v>598</v>
      </c>
      <c r="C1369" s="3">
        <v>165</v>
      </c>
      <c r="D1369" s="3">
        <f t="shared" si="194"/>
        <v>1498</v>
      </c>
      <c r="E1369" s="3">
        <f t="shared" si="195"/>
        <v>5.7482732156561784</v>
      </c>
      <c r="F1369" s="3">
        <v>67754</v>
      </c>
    </row>
    <row r="1370" spans="1:6" ht="20.100000000000001" customHeight="1" x14ac:dyDescent="0.25">
      <c r="A1370" s="3">
        <v>9</v>
      </c>
      <c r="B1370" s="3">
        <v>598</v>
      </c>
      <c r="C1370" s="3">
        <v>159</v>
      </c>
      <c r="D1370" s="3">
        <f t="shared" si="194"/>
        <v>1646</v>
      </c>
      <c r="E1370" s="3">
        <f t="shared" si="195"/>
        <v>6.3161933998465081</v>
      </c>
      <c r="F1370" s="3">
        <v>67902</v>
      </c>
    </row>
    <row r="1373" spans="1:6" ht="20.100000000000001" customHeight="1" x14ac:dyDescent="0.25">
      <c r="A1373" s="2" t="s">
        <v>0</v>
      </c>
      <c r="B1373" s="2" t="s">
        <v>136</v>
      </c>
      <c r="C1373" s="2" t="s">
        <v>137</v>
      </c>
      <c r="D1373" s="2" t="s">
        <v>3</v>
      </c>
      <c r="E1373" s="2">
        <v>90998</v>
      </c>
      <c r="F1373" s="2">
        <f>'[1]Худшее для КЗН'!$B$99</f>
        <v>124940</v>
      </c>
    </row>
    <row r="1374" spans="1:6" ht="20.100000000000001" customHeight="1" x14ac:dyDescent="0.25">
      <c r="A1374" s="2" t="s">
        <v>4</v>
      </c>
      <c r="B1374" s="2" t="s">
        <v>5</v>
      </c>
      <c r="C1374" s="2" t="s">
        <v>6</v>
      </c>
      <c r="D1374" s="2" t="s">
        <v>7</v>
      </c>
      <c r="E1374" s="2" t="s">
        <v>8</v>
      </c>
      <c r="F1374" s="2" t="s">
        <v>9</v>
      </c>
    </row>
    <row r="1375" spans="1:6" ht="20.100000000000001" customHeight="1" x14ac:dyDescent="0.25">
      <c r="A1375" s="3">
        <v>0</v>
      </c>
      <c r="B1375" s="3">
        <v>964</v>
      </c>
      <c r="C1375" s="3">
        <v>193</v>
      </c>
      <c r="D1375" s="3">
        <f t="shared" ref="D1375:D1384" si="196">$F1375-$E$1373</f>
        <v>1856</v>
      </c>
      <c r="E1375" s="3">
        <f t="shared" ref="E1375:E1384" si="197">IF(AND($F$1373=0,$E$1373 = 0),0,100*($F1375-$E$1373)/($F$1373-$E$1373))</f>
        <v>5.4681515526486359</v>
      </c>
      <c r="F1375" s="3">
        <v>92854</v>
      </c>
    </row>
    <row r="1376" spans="1:6" ht="20.100000000000001" customHeight="1" x14ac:dyDescent="0.25">
      <c r="A1376" s="3">
        <v>1</v>
      </c>
      <c r="B1376" s="3">
        <v>875</v>
      </c>
      <c r="C1376" s="3">
        <v>175</v>
      </c>
      <c r="D1376" s="3">
        <f t="shared" si="196"/>
        <v>1790</v>
      </c>
      <c r="E1376" s="3">
        <f t="shared" si="197"/>
        <v>5.2737021978669496</v>
      </c>
      <c r="F1376" s="3">
        <v>92788</v>
      </c>
    </row>
    <row r="1377" spans="1:6" ht="20.100000000000001" customHeight="1" x14ac:dyDescent="0.25">
      <c r="A1377" s="3">
        <v>2</v>
      </c>
      <c r="B1377" s="3">
        <v>870</v>
      </c>
      <c r="C1377" s="3">
        <v>171</v>
      </c>
      <c r="D1377" s="3">
        <f t="shared" si="196"/>
        <v>2952</v>
      </c>
      <c r="E1377" s="3">
        <f t="shared" si="197"/>
        <v>8.6971893229627018</v>
      </c>
      <c r="F1377" s="3">
        <v>93950</v>
      </c>
    </row>
    <row r="1378" spans="1:6" ht="20.100000000000001" customHeight="1" x14ac:dyDescent="0.25">
      <c r="A1378" s="4">
        <v>3</v>
      </c>
      <c r="B1378" s="4">
        <v>950</v>
      </c>
      <c r="C1378" s="4">
        <v>193</v>
      </c>
      <c r="D1378" s="4">
        <f t="shared" si="196"/>
        <v>1630</v>
      </c>
      <c r="E1378" s="4">
        <f t="shared" si="197"/>
        <v>4.8023098226386187</v>
      </c>
      <c r="F1378" s="4">
        <v>92628</v>
      </c>
    </row>
    <row r="1379" spans="1:6" ht="20.100000000000001" customHeight="1" x14ac:dyDescent="0.25">
      <c r="A1379" s="3">
        <v>4</v>
      </c>
      <c r="B1379" s="3">
        <v>855</v>
      </c>
      <c r="C1379" s="3">
        <v>173</v>
      </c>
      <c r="D1379" s="3">
        <f t="shared" si="196"/>
        <v>1766</v>
      </c>
      <c r="E1379" s="3">
        <f t="shared" si="197"/>
        <v>5.2029933415827001</v>
      </c>
      <c r="F1379" s="3">
        <v>92764</v>
      </c>
    </row>
    <row r="1380" spans="1:6" ht="20.100000000000001" customHeight="1" x14ac:dyDescent="0.25">
      <c r="A1380" s="3">
        <v>5</v>
      </c>
      <c r="B1380" s="3">
        <v>741</v>
      </c>
      <c r="C1380" s="3">
        <v>149</v>
      </c>
      <c r="D1380" s="3">
        <f t="shared" si="196"/>
        <v>1832</v>
      </c>
      <c r="E1380" s="3">
        <f t="shared" si="197"/>
        <v>5.3974426963643864</v>
      </c>
      <c r="F1380" s="3">
        <v>92830</v>
      </c>
    </row>
    <row r="1381" spans="1:6" ht="20.100000000000001" customHeight="1" x14ac:dyDescent="0.25">
      <c r="A1381" s="3">
        <v>6</v>
      </c>
      <c r="B1381" s="3">
        <v>782</v>
      </c>
      <c r="C1381" s="3">
        <v>161</v>
      </c>
      <c r="D1381" s="3">
        <f t="shared" si="196"/>
        <v>2456</v>
      </c>
      <c r="E1381" s="3">
        <f t="shared" si="197"/>
        <v>7.2358729597548761</v>
      </c>
      <c r="F1381" s="3">
        <v>93454</v>
      </c>
    </row>
    <row r="1382" spans="1:6" ht="20.100000000000001" customHeight="1" x14ac:dyDescent="0.25">
      <c r="A1382" s="3">
        <v>7</v>
      </c>
      <c r="B1382" s="3">
        <v>888</v>
      </c>
      <c r="C1382" s="3">
        <v>181</v>
      </c>
      <c r="D1382" s="3">
        <f t="shared" si="196"/>
        <v>1718</v>
      </c>
      <c r="E1382" s="3">
        <f t="shared" si="197"/>
        <v>5.0615756290142011</v>
      </c>
      <c r="F1382" s="3">
        <v>92716</v>
      </c>
    </row>
    <row r="1383" spans="1:6" ht="20.100000000000001" customHeight="1" x14ac:dyDescent="0.25">
      <c r="A1383" s="3">
        <v>8</v>
      </c>
      <c r="B1383" s="3">
        <v>898</v>
      </c>
      <c r="C1383" s="3">
        <v>179</v>
      </c>
      <c r="D1383" s="3">
        <f t="shared" si="196"/>
        <v>2190</v>
      </c>
      <c r="E1383" s="3">
        <f t="shared" si="197"/>
        <v>6.4521831359377764</v>
      </c>
      <c r="F1383" s="3">
        <v>93188</v>
      </c>
    </row>
    <row r="1384" spans="1:6" ht="20.100000000000001" customHeight="1" x14ac:dyDescent="0.25">
      <c r="A1384" s="3">
        <v>9</v>
      </c>
      <c r="B1384" s="3">
        <v>859</v>
      </c>
      <c r="C1384" s="3">
        <v>173</v>
      </c>
      <c r="D1384" s="3">
        <f t="shared" si="196"/>
        <v>2210</v>
      </c>
      <c r="E1384" s="3">
        <f t="shared" si="197"/>
        <v>6.5111071828413172</v>
      </c>
      <c r="F1384" s="3">
        <v>93208</v>
      </c>
    </row>
    <row r="1387" spans="1:6" ht="20.100000000000001" customHeight="1" x14ac:dyDescent="0.25">
      <c r="A1387" s="2" t="s">
        <v>0</v>
      </c>
      <c r="B1387" s="2" t="s">
        <v>138</v>
      </c>
      <c r="C1387" s="2" t="s">
        <v>92</v>
      </c>
      <c r="D1387" s="2" t="s">
        <v>3</v>
      </c>
      <c r="E1387" s="2">
        <v>115534</v>
      </c>
      <c r="F1387" s="2">
        <f>'[1]Худшее для КЗН'!$B$100</f>
        <v>156242</v>
      </c>
    </row>
    <row r="1388" spans="1:6" ht="20.100000000000001" customHeight="1" x14ac:dyDescent="0.25">
      <c r="A1388" s="2" t="s">
        <v>4</v>
      </c>
      <c r="B1388" s="2" t="s">
        <v>5</v>
      </c>
      <c r="C1388" s="2" t="s">
        <v>6</v>
      </c>
      <c r="D1388" s="2" t="s">
        <v>7</v>
      </c>
      <c r="E1388" s="2" t="s">
        <v>8</v>
      </c>
      <c r="F1388" s="2" t="s">
        <v>9</v>
      </c>
    </row>
    <row r="1389" spans="1:6" ht="20.100000000000001" customHeight="1" x14ac:dyDescent="0.25">
      <c r="A1389" s="3">
        <v>0</v>
      </c>
      <c r="B1389" s="3">
        <v>1271</v>
      </c>
      <c r="C1389" s="3">
        <v>187</v>
      </c>
      <c r="D1389" s="3">
        <f t="shared" ref="D1389:D1398" si="198">$F1389-$E$1387</f>
        <v>2802</v>
      </c>
      <c r="E1389" s="3">
        <f t="shared" ref="E1389:E1398" si="199">IF(AND($F$1387=0,$E$1387 = 0),0,100*($F1389-$E$1387)/($F$1387-$E$1387))</f>
        <v>6.8831679276800628</v>
      </c>
      <c r="F1389" s="3">
        <v>118336</v>
      </c>
    </row>
    <row r="1390" spans="1:6" ht="20.100000000000001" customHeight="1" x14ac:dyDescent="0.25">
      <c r="A1390" s="4">
        <v>1</v>
      </c>
      <c r="B1390" s="4">
        <v>1426</v>
      </c>
      <c r="C1390" s="4">
        <v>213</v>
      </c>
      <c r="D1390" s="4">
        <f t="shared" si="198"/>
        <v>1860</v>
      </c>
      <c r="E1390" s="4">
        <f t="shared" si="199"/>
        <v>4.569126461629164</v>
      </c>
      <c r="F1390" s="4">
        <v>117394</v>
      </c>
    </row>
    <row r="1391" spans="1:6" ht="20.100000000000001" customHeight="1" x14ac:dyDescent="0.25">
      <c r="A1391" s="3">
        <v>2</v>
      </c>
      <c r="B1391" s="3">
        <v>1403</v>
      </c>
      <c r="C1391" s="3">
        <v>209</v>
      </c>
      <c r="D1391" s="3">
        <f t="shared" si="198"/>
        <v>2386</v>
      </c>
      <c r="E1391" s="3">
        <f t="shared" si="199"/>
        <v>5.8612557728210675</v>
      </c>
      <c r="F1391" s="3">
        <v>117920</v>
      </c>
    </row>
    <row r="1392" spans="1:6" ht="20.100000000000001" customHeight="1" x14ac:dyDescent="0.25">
      <c r="A1392" s="3">
        <v>3</v>
      </c>
      <c r="B1392" s="3">
        <v>1386</v>
      </c>
      <c r="C1392" s="3">
        <v>205</v>
      </c>
      <c r="D1392" s="3">
        <f t="shared" si="198"/>
        <v>2616</v>
      </c>
      <c r="E1392" s="3">
        <f t="shared" si="199"/>
        <v>6.4262552815171468</v>
      </c>
      <c r="F1392" s="3">
        <v>118150</v>
      </c>
    </row>
    <row r="1393" spans="1:6" ht="20.100000000000001" customHeight="1" x14ac:dyDescent="0.25">
      <c r="A1393" s="3">
        <v>4</v>
      </c>
      <c r="B1393" s="3">
        <v>1433</v>
      </c>
      <c r="C1393" s="3">
        <v>211</v>
      </c>
      <c r="D1393" s="3">
        <f t="shared" si="198"/>
        <v>2520</v>
      </c>
      <c r="E1393" s="3">
        <f t="shared" si="199"/>
        <v>6.1904293996266091</v>
      </c>
      <c r="F1393" s="3">
        <v>118054</v>
      </c>
    </row>
    <row r="1394" spans="1:6" ht="20.100000000000001" customHeight="1" x14ac:dyDescent="0.25">
      <c r="A1394" s="3">
        <v>5</v>
      </c>
      <c r="B1394" s="3">
        <v>1454</v>
      </c>
      <c r="C1394" s="3">
        <v>213</v>
      </c>
      <c r="D1394" s="3">
        <f t="shared" si="198"/>
        <v>2366</v>
      </c>
      <c r="E1394" s="3">
        <f t="shared" si="199"/>
        <v>5.8121253807605386</v>
      </c>
      <c r="F1394" s="3">
        <v>117900</v>
      </c>
    </row>
    <row r="1395" spans="1:6" ht="20.100000000000001" customHeight="1" x14ac:dyDescent="0.25">
      <c r="A1395" s="3">
        <v>6</v>
      </c>
      <c r="B1395" s="3">
        <v>1448</v>
      </c>
      <c r="C1395" s="3">
        <v>213</v>
      </c>
      <c r="D1395" s="3">
        <f t="shared" si="198"/>
        <v>2472</v>
      </c>
      <c r="E1395" s="3">
        <f t="shared" si="199"/>
        <v>6.0725164586813403</v>
      </c>
      <c r="F1395" s="3">
        <v>118006</v>
      </c>
    </row>
    <row r="1396" spans="1:6" ht="20.100000000000001" customHeight="1" x14ac:dyDescent="0.25">
      <c r="A1396" s="3">
        <v>7</v>
      </c>
      <c r="B1396" s="3">
        <v>1815</v>
      </c>
      <c r="C1396" s="3">
        <v>265</v>
      </c>
      <c r="D1396" s="3">
        <f t="shared" si="198"/>
        <v>2416</v>
      </c>
      <c r="E1396" s="3">
        <f t="shared" si="199"/>
        <v>5.9349513609118603</v>
      </c>
      <c r="F1396" s="3">
        <v>117950</v>
      </c>
    </row>
    <row r="1397" spans="1:6" ht="20.100000000000001" customHeight="1" x14ac:dyDescent="0.25">
      <c r="A1397" s="3">
        <v>8</v>
      </c>
      <c r="B1397" s="3">
        <v>1281</v>
      </c>
      <c r="C1397" s="3">
        <v>187</v>
      </c>
      <c r="D1397" s="3">
        <f t="shared" si="198"/>
        <v>2870</v>
      </c>
      <c r="E1397" s="3">
        <f t="shared" si="199"/>
        <v>7.0502112606858605</v>
      </c>
      <c r="F1397" s="3">
        <v>118404</v>
      </c>
    </row>
    <row r="1398" spans="1:6" ht="20.100000000000001" customHeight="1" x14ac:dyDescent="0.25">
      <c r="A1398" s="3">
        <v>9</v>
      </c>
      <c r="B1398" s="3">
        <v>1516</v>
      </c>
      <c r="C1398" s="3">
        <v>227</v>
      </c>
      <c r="D1398" s="3">
        <f t="shared" si="198"/>
        <v>2470</v>
      </c>
      <c r="E1398" s="3">
        <f t="shared" si="199"/>
        <v>6.0676034194752875</v>
      </c>
      <c r="F1398" s="3">
        <v>118004</v>
      </c>
    </row>
    <row r="1401" spans="1:6" ht="20.100000000000001" customHeight="1" x14ac:dyDescent="0.25">
      <c r="A1401" s="2" t="s">
        <v>0</v>
      </c>
      <c r="B1401" s="2" t="s">
        <v>139</v>
      </c>
      <c r="C1401" s="2" t="s">
        <v>140</v>
      </c>
      <c r="D1401" s="2" t="s">
        <v>3</v>
      </c>
      <c r="E1401" s="2">
        <v>9526</v>
      </c>
      <c r="F1401" s="2">
        <f>'[1]Худшее для КЗН'!$B$101</f>
        <v>37488</v>
      </c>
    </row>
    <row r="1402" spans="1:6" ht="20.100000000000001" customHeight="1" x14ac:dyDescent="0.25">
      <c r="A1402" s="2" t="s">
        <v>4</v>
      </c>
      <c r="B1402" s="2" t="s">
        <v>5</v>
      </c>
      <c r="C1402" s="2" t="s">
        <v>6</v>
      </c>
      <c r="D1402" s="2" t="s">
        <v>7</v>
      </c>
      <c r="E1402" s="2" t="s">
        <v>8</v>
      </c>
      <c r="F1402" s="2" t="s">
        <v>9</v>
      </c>
    </row>
    <row r="1403" spans="1:6" ht="20.100000000000001" customHeight="1" x14ac:dyDescent="0.25">
      <c r="A1403" s="3">
        <v>0</v>
      </c>
      <c r="B1403" s="3">
        <v>27</v>
      </c>
      <c r="C1403" s="3">
        <v>61</v>
      </c>
      <c r="D1403" s="3">
        <f t="shared" ref="D1403:D1412" si="200">$F1403-$E$1401</f>
        <v>610</v>
      </c>
      <c r="E1403" s="3">
        <f t="shared" ref="E1403:E1412" si="201">IF(AND($F$1401=0,$E$1401 = 0),0,100*($F1403-$E$1401)/($F$1401-$E$1401))</f>
        <v>2.1815320792504114</v>
      </c>
      <c r="F1403" s="3">
        <v>10136</v>
      </c>
    </row>
    <row r="1404" spans="1:6" ht="20.100000000000001" customHeight="1" x14ac:dyDescent="0.25">
      <c r="A1404" s="3">
        <v>1</v>
      </c>
      <c r="B1404" s="3">
        <v>26</v>
      </c>
      <c r="C1404" s="3">
        <v>59</v>
      </c>
      <c r="D1404" s="3">
        <f t="shared" si="200"/>
        <v>1352</v>
      </c>
      <c r="E1404" s="3">
        <f t="shared" si="201"/>
        <v>4.8351333953222229</v>
      </c>
      <c r="F1404" s="3">
        <v>10878</v>
      </c>
    </row>
    <row r="1405" spans="1:6" ht="20.100000000000001" customHeight="1" x14ac:dyDescent="0.25">
      <c r="A1405" s="3">
        <v>2</v>
      </c>
      <c r="B1405" s="3">
        <v>29</v>
      </c>
      <c r="C1405" s="3">
        <v>65</v>
      </c>
      <c r="D1405" s="3">
        <f t="shared" si="200"/>
        <v>1054</v>
      </c>
      <c r="E1405" s="3">
        <f t="shared" si="201"/>
        <v>3.7694013303769403</v>
      </c>
      <c r="F1405" s="3">
        <v>10580</v>
      </c>
    </row>
    <row r="1406" spans="1:6" ht="20.100000000000001" customHeight="1" x14ac:dyDescent="0.25">
      <c r="A1406" s="3">
        <v>3</v>
      </c>
      <c r="B1406" s="3">
        <v>28</v>
      </c>
      <c r="C1406" s="3">
        <v>63</v>
      </c>
      <c r="D1406" s="3">
        <f t="shared" si="200"/>
        <v>1218</v>
      </c>
      <c r="E1406" s="3">
        <f t="shared" si="201"/>
        <v>4.3559115943065585</v>
      </c>
      <c r="F1406" s="3">
        <v>10744</v>
      </c>
    </row>
    <row r="1407" spans="1:6" ht="20.100000000000001" customHeight="1" x14ac:dyDescent="0.25">
      <c r="A1407" s="3">
        <v>4</v>
      </c>
      <c r="B1407" s="3">
        <v>27</v>
      </c>
      <c r="C1407" s="3">
        <v>61</v>
      </c>
      <c r="D1407" s="3">
        <f t="shared" si="200"/>
        <v>1106</v>
      </c>
      <c r="E1407" s="3">
        <f t="shared" si="201"/>
        <v>3.955367999427795</v>
      </c>
      <c r="F1407" s="3">
        <v>10632</v>
      </c>
    </row>
    <row r="1408" spans="1:6" ht="20.100000000000001" customHeight="1" x14ac:dyDescent="0.25">
      <c r="A1408" s="3">
        <v>5</v>
      </c>
      <c r="B1408" s="3">
        <v>29</v>
      </c>
      <c r="C1408" s="3">
        <v>63</v>
      </c>
      <c r="D1408" s="3">
        <f t="shared" si="200"/>
        <v>1236</v>
      </c>
      <c r="E1408" s="3">
        <f t="shared" si="201"/>
        <v>4.4202846720549314</v>
      </c>
      <c r="F1408" s="3">
        <v>10762</v>
      </c>
    </row>
    <row r="1409" spans="1:6" ht="20.100000000000001" customHeight="1" x14ac:dyDescent="0.25">
      <c r="A1409" s="3">
        <v>6</v>
      </c>
      <c r="B1409" s="3">
        <v>22</v>
      </c>
      <c r="C1409" s="3">
        <v>47</v>
      </c>
      <c r="D1409" s="3">
        <f t="shared" si="200"/>
        <v>1782</v>
      </c>
      <c r="E1409" s="3">
        <f t="shared" si="201"/>
        <v>6.3729346970889065</v>
      </c>
      <c r="F1409" s="3">
        <v>11308</v>
      </c>
    </row>
    <row r="1410" spans="1:6" ht="20.100000000000001" customHeight="1" x14ac:dyDescent="0.25">
      <c r="A1410" s="4">
        <v>7</v>
      </c>
      <c r="B1410" s="4">
        <v>29</v>
      </c>
      <c r="C1410" s="4">
        <v>65</v>
      </c>
      <c r="D1410" s="4">
        <f t="shared" si="200"/>
        <v>564</v>
      </c>
      <c r="E1410" s="4">
        <f t="shared" si="201"/>
        <v>2.0170231027823475</v>
      </c>
      <c r="F1410" s="4">
        <v>10090</v>
      </c>
    </row>
    <row r="1411" spans="1:6" ht="20.100000000000001" customHeight="1" x14ac:dyDescent="0.25">
      <c r="A1411" s="3">
        <v>8</v>
      </c>
      <c r="B1411" s="3">
        <v>23</v>
      </c>
      <c r="C1411" s="3">
        <v>53</v>
      </c>
      <c r="D1411" s="3">
        <f t="shared" si="200"/>
        <v>944</v>
      </c>
      <c r="E1411" s="3">
        <f t="shared" si="201"/>
        <v>3.3760102996924397</v>
      </c>
      <c r="F1411" s="3">
        <v>10470</v>
      </c>
    </row>
    <row r="1412" spans="1:6" ht="20.100000000000001" customHeight="1" x14ac:dyDescent="0.25">
      <c r="A1412" s="3">
        <v>9</v>
      </c>
      <c r="B1412" s="3">
        <v>28</v>
      </c>
      <c r="C1412" s="3">
        <v>65</v>
      </c>
      <c r="D1412" s="3">
        <f t="shared" si="200"/>
        <v>1438</v>
      </c>
      <c r="E1412" s="3">
        <f t="shared" si="201"/>
        <v>5.1426936556755596</v>
      </c>
      <c r="F1412" s="3">
        <v>10964</v>
      </c>
    </row>
    <row r="1415" spans="1:6" ht="20.100000000000001" customHeight="1" x14ac:dyDescent="0.25">
      <c r="A1415" s="2" t="s">
        <v>0</v>
      </c>
      <c r="B1415" s="2" t="s">
        <v>141</v>
      </c>
      <c r="C1415" s="2" t="s">
        <v>140</v>
      </c>
      <c r="D1415" s="2" t="s">
        <v>3</v>
      </c>
      <c r="E1415" s="2">
        <v>15852</v>
      </c>
      <c r="F1415" s="2">
        <f>'[1]Худшее для КЗН'!$B$102</f>
        <v>207984</v>
      </c>
    </row>
    <row r="1416" spans="1:6" ht="20.100000000000001" customHeight="1" x14ac:dyDescent="0.25">
      <c r="A1416" s="2" t="s">
        <v>4</v>
      </c>
      <c r="B1416" s="2" t="s">
        <v>5</v>
      </c>
      <c r="C1416" s="2" t="s">
        <v>6</v>
      </c>
      <c r="D1416" s="2" t="s">
        <v>7</v>
      </c>
      <c r="E1416" s="2" t="s">
        <v>8</v>
      </c>
      <c r="F1416" s="2" t="s">
        <v>9</v>
      </c>
    </row>
    <row r="1417" spans="1:6" ht="20.100000000000001" customHeight="1" x14ac:dyDescent="0.25">
      <c r="A1417" s="3">
        <v>0</v>
      </c>
      <c r="B1417" s="3">
        <v>36</v>
      </c>
      <c r="C1417" s="3">
        <v>79</v>
      </c>
      <c r="D1417" s="3">
        <f t="shared" ref="D1417:D1426" si="202">$F1417-$E$1415</f>
        <v>1952</v>
      </c>
      <c r="E1417" s="3">
        <f t="shared" ref="E1417:E1426" si="203">IF(AND($F$1415=0,$E$1415 = 0),0,100*($F1417-$E$1415)/($F$1415-$E$1415))</f>
        <v>1.0159681885370475</v>
      </c>
      <c r="F1417" s="3">
        <v>17804</v>
      </c>
    </row>
    <row r="1418" spans="1:6" ht="20.100000000000001" customHeight="1" x14ac:dyDescent="0.25">
      <c r="A1418" s="3">
        <v>1</v>
      </c>
      <c r="B1418" s="3">
        <v>30</v>
      </c>
      <c r="C1418" s="3">
        <v>69</v>
      </c>
      <c r="D1418" s="3">
        <f t="shared" si="202"/>
        <v>2492</v>
      </c>
      <c r="E1418" s="3">
        <f t="shared" si="203"/>
        <v>1.2970249620052881</v>
      </c>
      <c r="F1418" s="3">
        <v>18344</v>
      </c>
    </row>
    <row r="1419" spans="1:6" ht="20.100000000000001" customHeight="1" x14ac:dyDescent="0.25">
      <c r="A1419" s="3">
        <v>2</v>
      </c>
      <c r="B1419" s="3">
        <v>27</v>
      </c>
      <c r="C1419" s="3">
        <v>59</v>
      </c>
      <c r="D1419" s="3">
        <f t="shared" si="202"/>
        <v>3382</v>
      </c>
      <c r="E1419" s="3">
        <f t="shared" si="203"/>
        <v>1.7602481627214623</v>
      </c>
      <c r="F1419" s="3">
        <v>19234</v>
      </c>
    </row>
    <row r="1420" spans="1:6" ht="20.100000000000001" customHeight="1" x14ac:dyDescent="0.25">
      <c r="A1420" s="3">
        <v>3</v>
      </c>
      <c r="B1420" s="3">
        <v>32</v>
      </c>
      <c r="C1420" s="3">
        <v>71</v>
      </c>
      <c r="D1420" s="3">
        <f t="shared" si="202"/>
        <v>4086</v>
      </c>
      <c r="E1420" s="3">
        <f t="shared" si="203"/>
        <v>2.1266629192430204</v>
      </c>
      <c r="F1420" s="3">
        <v>19938</v>
      </c>
    </row>
    <row r="1421" spans="1:6" ht="20.100000000000001" customHeight="1" x14ac:dyDescent="0.25">
      <c r="A1421" s="3">
        <v>4</v>
      </c>
      <c r="B1421" s="3">
        <v>29</v>
      </c>
      <c r="C1421" s="3">
        <v>65</v>
      </c>
      <c r="D1421" s="3">
        <f t="shared" si="202"/>
        <v>5292</v>
      </c>
      <c r="E1421" s="3">
        <f t="shared" si="203"/>
        <v>2.7543563799887578</v>
      </c>
      <c r="F1421" s="3">
        <v>21144</v>
      </c>
    </row>
    <row r="1422" spans="1:6" ht="20.100000000000001" customHeight="1" x14ac:dyDescent="0.25">
      <c r="A1422" s="3">
        <v>5</v>
      </c>
      <c r="B1422" s="3">
        <v>31</v>
      </c>
      <c r="C1422" s="3">
        <v>69</v>
      </c>
      <c r="D1422" s="3">
        <f t="shared" si="202"/>
        <v>2538</v>
      </c>
      <c r="E1422" s="3">
        <f t="shared" si="203"/>
        <v>1.3209668353007307</v>
      </c>
      <c r="F1422" s="3">
        <v>18390</v>
      </c>
    </row>
    <row r="1423" spans="1:6" ht="20.100000000000001" customHeight="1" x14ac:dyDescent="0.25">
      <c r="A1423" s="3">
        <v>6</v>
      </c>
      <c r="B1423" s="3">
        <v>40</v>
      </c>
      <c r="C1423" s="3">
        <v>87</v>
      </c>
      <c r="D1423" s="3">
        <f t="shared" si="202"/>
        <v>6024</v>
      </c>
      <c r="E1423" s="3">
        <f t="shared" si="203"/>
        <v>3.1353444506901504</v>
      </c>
      <c r="F1423" s="3">
        <v>21876</v>
      </c>
    </row>
    <row r="1424" spans="1:6" ht="20.100000000000001" customHeight="1" x14ac:dyDescent="0.25">
      <c r="A1424" s="4">
        <v>7</v>
      </c>
      <c r="B1424" s="4">
        <v>33</v>
      </c>
      <c r="C1424" s="4">
        <v>73</v>
      </c>
      <c r="D1424" s="4">
        <f t="shared" si="202"/>
        <v>1582</v>
      </c>
      <c r="E1424" s="4">
        <f t="shared" si="203"/>
        <v>0.82339225116066039</v>
      </c>
      <c r="F1424" s="4">
        <v>17434</v>
      </c>
    </row>
    <row r="1425" spans="1:6" ht="20.100000000000001" customHeight="1" x14ac:dyDescent="0.25">
      <c r="A1425" s="3">
        <v>8</v>
      </c>
      <c r="B1425" s="3">
        <v>32</v>
      </c>
      <c r="C1425" s="3">
        <v>71</v>
      </c>
      <c r="D1425" s="3">
        <f t="shared" si="202"/>
        <v>2802</v>
      </c>
      <c r="E1425" s="3">
        <f t="shared" si="203"/>
        <v>1.4583723689963151</v>
      </c>
      <c r="F1425" s="3">
        <v>18654</v>
      </c>
    </row>
    <row r="1426" spans="1:6" ht="20.100000000000001" customHeight="1" x14ac:dyDescent="0.25">
      <c r="A1426" s="3">
        <v>9</v>
      </c>
      <c r="B1426" s="3">
        <v>29</v>
      </c>
      <c r="C1426" s="3">
        <v>65</v>
      </c>
      <c r="D1426" s="3">
        <f t="shared" si="202"/>
        <v>3212</v>
      </c>
      <c r="E1426" s="3">
        <f t="shared" si="203"/>
        <v>1.6717673266296089</v>
      </c>
      <c r="F1426" s="3">
        <v>19064</v>
      </c>
    </row>
    <row r="1429" spans="1:6" ht="20.100000000000001" customHeight="1" x14ac:dyDescent="0.25">
      <c r="A1429" s="2" t="s">
        <v>0</v>
      </c>
      <c r="B1429" s="2" t="s">
        <v>142</v>
      </c>
      <c r="C1429" s="2" t="s">
        <v>140</v>
      </c>
      <c r="D1429" s="2" t="s">
        <v>3</v>
      </c>
      <c r="E1429" s="2">
        <v>8239110</v>
      </c>
      <c r="F1429" s="2">
        <f>'[1]Худшее для КЗН'!$B$103</f>
        <v>30772194</v>
      </c>
    </row>
    <row r="1430" spans="1:6" ht="20.100000000000001" customHeight="1" x14ac:dyDescent="0.25">
      <c r="A1430" s="2" t="s">
        <v>4</v>
      </c>
      <c r="B1430" s="2" t="s">
        <v>5</v>
      </c>
      <c r="C1430" s="2" t="s">
        <v>6</v>
      </c>
      <c r="D1430" s="2" t="s">
        <v>7</v>
      </c>
      <c r="E1430" s="2" t="s">
        <v>8</v>
      </c>
      <c r="F1430" s="2" t="s">
        <v>9</v>
      </c>
    </row>
    <row r="1431" spans="1:6" ht="20.100000000000001" customHeight="1" x14ac:dyDescent="0.25">
      <c r="A1431" s="4">
        <v>0</v>
      </c>
      <c r="B1431" s="4">
        <v>26</v>
      </c>
      <c r="C1431" s="4">
        <v>59</v>
      </c>
      <c r="D1431" s="4">
        <f t="shared" ref="D1431:D1440" si="204">$F1431-$E$1429</f>
        <v>428792</v>
      </c>
      <c r="E1431" s="4">
        <f t="shared" ref="E1431:E1440" si="205">IF(AND($F$1429=0,$E$1429 = 0),0,100*($F1431-$E$1429)/($F$1429-$E$1429))</f>
        <v>1.9029441331688108</v>
      </c>
      <c r="F1431" s="4">
        <v>8667902</v>
      </c>
    </row>
    <row r="1432" spans="1:6" ht="20.100000000000001" customHeight="1" x14ac:dyDescent="0.25">
      <c r="A1432" s="3">
        <v>1</v>
      </c>
      <c r="B1432" s="3">
        <v>31</v>
      </c>
      <c r="C1432" s="3">
        <v>69</v>
      </c>
      <c r="D1432" s="3">
        <f t="shared" si="204"/>
        <v>429242</v>
      </c>
      <c r="E1432" s="3">
        <f t="shared" si="205"/>
        <v>1.9049411966866143</v>
      </c>
      <c r="F1432" s="3">
        <v>8668352</v>
      </c>
    </row>
    <row r="1433" spans="1:6" ht="20.100000000000001" customHeight="1" x14ac:dyDescent="0.25">
      <c r="A1433" s="3">
        <v>2</v>
      </c>
      <c r="B1433" s="3">
        <v>26</v>
      </c>
      <c r="C1433" s="3">
        <v>59</v>
      </c>
      <c r="D1433" s="3">
        <f t="shared" si="204"/>
        <v>1258134</v>
      </c>
      <c r="E1433" s="3">
        <f t="shared" si="205"/>
        <v>5.5834966931290895</v>
      </c>
      <c r="F1433" s="3">
        <v>9497244</v>
      </c>
    </row>
    <row r="1434" spans="1:6" ht="20.100000000000001" customHeight="1" x14ac:dyDescent="0.25">
      <c r="A1434" s="3">
        <v>3</v>
      </c>
      <c r="B1434" s="3">
        <v>31</v>
      </c>
      <c r="C1434" s="3">
        <v>67</v>
      </c>
      <c r="D1434" s="3">
        <f t="shared" si="204"/>
        <v>1210414</v>
      </c>
      <c r="E1434" s="3">
        <f t="shared" si="205"/>
        <v>5.3717192018633577</v>
      </c>
      <c r="F1434" s="3">
        <v>9449524</v>
      </c>
    </row>
    <row r="1435" spans="1:6" ht="20.100000000000001" customHeight="1" x14ac:dyDescent="0.25">
      <c r="A1435" s="3">
        <v>4</v>
      </c>
      <c r="B1435" s="3">
        <v>39</v>
      </c>
      <c r="C1435" s="3">
        <v>81</v>
      </c>
      <c r="D1435" s="3">
        <f t="shared" si="204"/>
        <v>1028008</v>
      </c>
      <c r="E1435" s="3">
        <f t="shared" si="205"/>
        <v>4.5622161618001336</v>
      </c>
      <c r="F1435" s="3">
        <v>9267118</v>
      </c>
    </row>
    <row r="1436" spans="1:6" ht="20.100000000000001" customHeight="1" x14ac:dyDescent="0.25">
      <c r="A1436" s="3">
        <v>5</v>
      </c>
      <c r="B1436" s="3">
        <v>38</v>
      </c>
      <c r="C1436" s="3">
        <v>79</v>
      </c>
      <c r="D1436" s="3">
        <f t="shared" si="204"/>
        <v>461794</v>
      </c>
      <c r="E1436" s="3">
        <f t="shared" si="205"/>
        <v>2.0494043336455854</v>
      </c>
      <c r="F1436" s="3">
        <v>8700904</v>
      </c>
    </row>
    <row r="1437" spans="1:6" ht="20.100000000000001" customHeight="1" x14ac:dyDescent="0.25">
      <c r="A1437" s="3">
        <v>6</v>
      </c>
      <c r="B1437" s="3">
        <v>30</v>
      </c>
      <c r="C1437" s="3">
        <v>63</v>
      </c>
      <c r="D1437" s="3">
        <f t="shared" si="204"/>
        <v>1441202</v>
      </c>
      <c r="E1437" s="3">
        <f t="shared" si="205"/>
        <v>6.3959376355229489</v>
      </c>
      <c r="F1437" s="3">
        <v>9680312</v>
      </c>
    </row>
    <row r="1438" spans="1:6" ht="20.100000000000001" customHeight="1" x14ac:dyDescent="0.25">
      <c r="A1438" s="3">
        <v>7</v>
      </c>
      <c r="B1438" s="3">
        <v>32</v>
      </c>
      <c r="C1438" s="3">
        <v>67</v>
      </c>
      <c r="D1438" s="3">
        <f t="shared" si="204"/>
        <v>1197452</v>
      </c>
      <c r="E1438" s="3">
        <f t="shared" si="205"/>
        <v>5.3141948967127624</v>
      </c>
      <c r="F1438" s="3">
        <v>9436562</v>
      </c>
    </row>
    <row r="1439" spans="1:6" ht="20.100000000000001" customHeight="1" x14ac:dyDescent="0.25">
      <c r="A1439" s="3">
        <v>8</v>
      </c>
      <c r="B1439" s="3">
        <v>30</v>
      </c>
      <c r="C1439" s="3">
        <v>65</v>
      </c>
      <c r="D1439" s="3">
        <f t="shared" si="204"/>
        <v>1356932</v>
      </c>
      <c r="E1439" s="3">
        <f t="shared" si="205"/>
        <v>6.0219542074222954</v>
      </c>
      <c r="F1439" s="3">
        <v>9596042</v>
      </c>
    </row>
    <row r="1440" spans="1:6" ht="20.100000000000001" customHeight="1" x14ac:dyDescent="0.25">
      <c r="A1440" s="3">
        <v>9</v>
      </c>
      <c r="B1440" s="3">
        <v>33</v>
      </c>
      <c r="C1440" s="3">
        <v>73</v>
      </c>
      <c r="D1440" s="3">
        <f t="shared" si="204"/>
        <v>644882</v>
      </c>
      <c r="E1440" s="3">
        <f t="shared" si="205"/>
        <v>2.861934034418014</v>
      </c>
      <c r="F1440" s="3">
        <v>8883992</v>
      </c>
    </row>
    <row r="1443" spans="1:6" ht="20.100000000000001" customHeight="1" x14ac:dyDescent="0.25">
      <c r="A1443" s="2" t="s">
        <v>0</v>
      </c>
      <c r="B1443" s="2" t="s">
        <v>143</v>
      </c>
      <c r="C1443" s="2" t="s">
        <v>121</v>
      </c>
      <c r="D1443" s="2" t="s">
        <v>3</v>
      </c>
      <c r="E1443" s="2">
        <v>21052466</v>
      </c>
      <c r="F1443" s="2">
        <f>'[1]Худшее для КЗН'!$B$104</f>
        <v>26373578</v>
      </c>
    </row>
    <row r="1444" spans="1:6" ht="20.100000000000001" customHeight="1" x14ac:dyDescent="0.25">
      <c r="A1444" s="2" t="s">
        <v>4</v>
      </c>
      <c r="B1444" s="2" t="s">
        <v>5</v>
      </c>
      <c r="C1444" s="2" t="s">
        <v>6</v>
      </c>
      <c r="D1444" s="2" t="s">
        <v>7</v>
      </c>
      <c r="E1444" s="2" t="s">
        <v>8</v>
      </c>
      <c r="F1444" s="2" t="s">
        <v>9</v>
      </c>
    </row>
    <row r="1445" spans="1:6" ht="20.100000000000001" customHeight="1" x14ac:dyDescent="0.25">
      <c r="A1445" s="3">
        <v>0</v>
      </c>
      <c r="B1445" s="3">
        <v>1152</v>
      </c>
      <c r="C1445" s="3">
        <v>125</v>
      </c>
      <c r="D1445" s="3">
        <f t="shared" ref="D1445:D1454" si="206">$F1445-$E$1443</f>
        <v>774842</v>
      </c>
      <c r="E1445" s="3">
        <f t="shared" ref="E1445:E1454" si="207">IF(AND($F$1443=0,$E$1443 = 0),0,100*($F1445-$E$1443)/($F$1443-$E$1443))</f>
        <v>14.561655533655371</v>
      </c>
      <c r="F1445" s="3">
        <v>21827308</v>
      </c>
    </row>
    <row r="1446" spans="1:6" ht="20.100000000000001" customHeight="1" x14ac:dyDescent="0.25">
      <c r="A1446" s="3">
        <v>1</v>
      </c>
      <c r="B1446" s="3">
        <v>1359</v>
      </c>
      <c r="C1446" s="3">
        <v>147</v>
      </c>
      <c r="D1446" s="3">
        <f t="shared" si="206"/>
        <v>777342</v>
      </c>
      <c r="E1446" s="3">
        <f t="shared" si="207"/>
        <v>14.60863819442252</v>
      </c>
      <c r="F1446" s="3">
        <v>21829808</v>
      </c>
    </row>
    <row r="1447" spans="1:6" ht="20.100000000000001" customHeight="1" x14ac:dyDescent="0.25">
      <c r="A1447" s="3">
        <v>2</v>
      </c>
      <c r="B1447" s="3">
        <v>1201</v>
      </c>
      <c r="C1447" s="3">
        <v>131</v>
      </c>
      <c r="D1447" s="3">
        <f t="shared" si="206"/>
        <v>711456</v>
      </c>
      <c r="E1447" s="3">
        <f t="shared" si="207"/>
        <v>13.370438359500795</v>
      </c>
      <c r="F1447" s="3">
        <v>21763922</v>
      </c>
    </row>
    <row r="1448" spans="1:6" ht="20.100000000000001" customHeight="1" x14ac:dyDescent="0.25">
      <c r="A1448" s="3">
        <v>3</v>
      </c>
      <c r="B1448" s="3">
        <v>984</v>
      </c>
      <c r="C1448" s="3">
        <v>107</v>
      </c>
      <c r="D1448" s="3">
        <f t="shared" si="206"/>
        <v>826784</v>
      </c>
      <c r="E1448" s="3">
        <f t="shared" si="207"/>
        <v>15.53780487988225</v>
      </c>
      <c r="F1448" s="3">
        <v>21879250</v>
      </c>
    </row>
    <row r="1449" spans="1:6" ht="20.100000000000001" customHeight="1" x14ac:dyDescent="0.25">
      <c r="A1449" s="3">
        <v>4</v>
      </c>
      <c r="B1449" s="3">
        <v>1376</v>
      </c>
      <c r="C1449" s="3">
        <v>141</v>
      </c>
      <c r="D1449" s="3">
        <f t="shared" si="206"/>
        <v>715760</v>
      </c>
      <c r="E1449" s="3">
        <f t="shared" si="207"/>
        <v>13.451323708277519</v>
      </c>
      <c r="F1449" s="3">
        <v>21768226</v>
      </c>
    </row>
    <row r="1450" spans="1:6" ht="20.100000000000001" customHeight="1" x14ac:dyDescent="0.25">
      <c r="A1450" s="3">
        <v>5</v>
      </c>
      <c r="B1450" s="3">
        <v>1090</v>
      </c>
      <c r="C1450" s="3">
        <v>113</v>
      </c>
      <c r="D1450" s="3">
        <f t="shared" si="206"/>
        <v>885376</v>
      </c>
      <c r="E1450" s="3">
        <f t="shared" si="207"/>
        <v>16.638928103749741</v>
      </c>
      <c r="F1450" s="3">
        <v>21937842</v>
      </c>
    </row>
    <row r="1451" spans="1:6" ht="20.100000000000001" customHeight="1" x14ac:dyDescent="0.25">
      <c r="A1451" s="4">
        <v>6</v>
      </c>
      <c r="B1451" s="4">
        <v>1566</v>
      </c>
      <c r="C1451" s="4">
        <v>161</v>
      </c>
      <c r="D1451" s="4">
        <f t="shared" si="206"/>
        <v>696870</v>
      </c>
      <c r="E1451" s="4">
        <f t="shared" si="207"/>
        <v>13.096322723520949</v>
      </c>
      <c r="F1451" s="4">
        <v>21749336</v>
      </c>
    </row>
    <row r="1452" spans="1:6" ht="20.100000000000001" customHeight="1" x14ac:dyDescent="0.25">
      <c r="A1452" s="3">
        <v>7</v>
      </c>
      <c r="B1452" s="3">
        <v>1498</v>
      </c>
      <c r="C1452" s="3">
        <v>133</v>
      </c>
      <c r="D1452" s="3">
        <f t="shared" si="206"/>
        <v>706544</v>
      </c>
      <c r="E1452" s="3">
        <f t="shared" si="207"/>
        <v>13.278126827625504</v>
      </c>
      <c r="F1452" s="3">
        <v>21759010</v>
      </c>
    </row>
    <row r="1453" spans="1:6" ht="20.100000000000001" customHeight="1" x14ac:dyDescent="0.25">
      <c r="A1453" s="3">
        <v>8</v>
      </c>
      <c r="B1453" s="3">
        <v>1159</v>
      </c>
      <c r="C1453" s="3">
        <v>123</v>
      </c>
      <c r="D1453" s="3">
        <f t="shared" si="206"/>
        <v>821742</v>
      </c>
      <c r="E1453" s="3">
        <f t="shared" si="207"/>
        <v>15.443050249647067</v>
      </c>
      <c r="F1453" s="3">
        <v>21874208</v>
      </c>
    </row>
    <row r="1454" spans="1:6" ht="20.100000000000001" customHeight="1" x14ac:dyDescent="0.25">
      <c r="A1454" s="3">
        <v>9</v>
      </c>
      <c r="B1454" s="3">
        <v>1065</v>
      </c>
      <c r="C1454" s="3">
        <v>115</v>
      </c>
      <c r="D1454" s="3">
        <f t="shared" si="206"/>
        <v>770698</v>
      </c>
      <c r="E1454" s="3">
        <f t="shared" si="207"/>
        <v>14.483777075167747</v>
      </c>
      <c r="F1454" s="3">
        <v>21823164</v>
      </c>
    </row>
    <row r="1457" spans="1:6" ht="20.100000000000001" customHeight="1" x14ac:dyDescent="0.25">
      <c r="A1457" s="2" t="s">
        <v>0</v>
      </c>
      <c r="B1457" s="2" t="s">
        <v>144</v>
      </c>
      <c r="C1457" s="2" t="s">
        <v>121</v>
      </c>
      <c r="D1457" s="2" t="s">
        <v>3</v>
      </c>
      <c r="E1457" s="2">
        <v>1185996137</v>
      </c>
      <c r="F1457" s="2">
        <f>'[1]Худшее для КЗН'!$B$105</f>
        <v>2383589357</v>
      </c>
    </row>
    <row r="1458" spans="1:6" ht="20.100000000000001" customHeight="1" x14ac:dyDescent="0.25">
      <c r="A1458" s="2" t="s">
        <v>4</v>
      </c>
      <c r="B1458" s="2" t="s">
        <v>5</v>
      </c>
      <c r="C1458" s="2" t="s">
        <v>6</v>
      </c>
      <c r="D1458" s="2" t="s">
        <v>7</v>
      </c>
      <c r="E1458" s="2" t="s">
        <v>8</v>
      </c>
      <c r="F1458" s="2" t="s">
        <v>9</v>
      </c>
    </row>
    <row r="1459" spans="1:6" ht="20.100000000000001" customHeight="1" x14ac:dyDescent="0.25">
      <c r="A1459" s="3">
        <v>0</v>
      </c>
      <c r="B1459" s="3">
        <v>2686</v>
      </c>
      <c r="C1459" s="3">
        <v>281</v>
      </c>
      <c r="D1459" s="3">
        <f t="shared" ref="D1459:D1468" si="208">$F1459-$E$1457</f>
        <v>68933270</v>
      </c>
      <c r="E1459" s="3">
        <f t="shared" ref="E1459:E1468" si="209">IF(AND($F$1457=0,$E$1457 = 0),0,100*($F1459-$E$1457)/($F$1457-$E$1457))</f>
        <v>5.7559836552848891</v>
      </c>
      <c r="F1459" s="3">
        <v>1254929407</v>
      </c>
    </row>
    <row r="1460" spans="1:6" ht="20.100000000000001" customHeight="1" x14ac:dyDescent="0.25">
      <c r="A1460" s="3">
        <v>1</v>
      </c>
      <c r="B1460" s="3">
        <v>2937</v>
      </c>
      <c r="C1460" s="3">
        <v>315</v>
      </c>
      <c r="D1460" s="3">
        <f t="shared" si="208"/>
        <v>79026234</v>
      </c>
      <c r="E1460" s="3">
        <f t="shared" si="209"/>
        <v>6.5987542915448367</v>
      </c>
      <c r="F1460" s="3">
        <v>1265022371</v>
      </c>
    </row>
    <row r="1461" spans="1:6" ht="20.100000000000001" customHeight="1" x14ac:dyDescent="0.25">
      <c r="A1461" s="3">
        <v>2</v>
      </c>
      <c r="B1461" s="3">
        <v>2808</v>
      </c>
      <c r="C1461" s="3">
        <v>303</v>
      </c>
      <c r="D1461" s="3">
        <f t="shared" si="208"/>
        <v>58118574</v>
      </c>
      <c r="E1461" s="3">
        <f t="shared" si="209"/>
        <v>4.8529478147847227</v>
      </c>
      <c r="F1461" s="3">
        <v>1244114711</v>
      </c>
    </row>
    <row r="1462" spans="1:6" ht="20.100000000000001" customHeight="1" x14ac:dyDescent="0.25">
      <c r="A1462" s="3">
        <v>3</v>
      </c>
      <c r="B1462" s="3">
        <v>2485</v>
      </c>
      <c r="C1462" s="3">
        <v>265</v>
      </c>
      <c r="D1462" s="3">
        <f t="shared" si="208"/>
        <v>95990678</v>
      </c>
      <c r="E1462" s="3">
        <f t="shared" si="209"/>
        <v>8.0152990512087232</v>
      </c>
      <c r="F1462" s="3">
        <v>1281986815</v>
      </c>
    </row>
    <row r="1463" spans="1:6" ht="20.100000000000001" customHeight="1" x14ac:dyDescent="0.25">
      <c r="A1463" s="4">
        <v>4</v>
      </c>
      <c r="B1463" s="4">
        <v>2875</v>
      </c>
      <c r="C1463" s="4">
        <v>311</v>
      </c>
      <c r="D1463" s="4">
        <f t="shared" si="208"/>
        <v>20614084</v>
      </c>
      <c r="E1463" s="4">
        <f t="shared" si="209"/>
        <v>1.7212926439246208</v>
      </c>
      <c r="F1463" s="4">
        <v>1206610221</v>
      </c>
    </row>
    <row r="1464" spans="1:6" ht="20.100000000000001" customHeight="1" x14ac:dyDescent="0.25">
      <c r="A1464" s="3">
        <v>5</v>
      </c>
      <c r="B1464" s="3">
        <v>2586</v>
      </c>
      <c r="C1464" s="3">
        <v>279</v>
      </c>
      <c r="D1464" s="3">
        <f t="shared" si="208"/>
        <v>56699716</v>
      </c>
      <c r="E1464" s="3">
        <f t="shared" si="209"/>
        <v>4.7344720271545961</v>
      </c>
      <c r="F1464" s="3">
        <v>1242695853</v>
      </c>
    </row>
    <row r="1465" spans="1:6" ht="20.100000000000001" customHeight="1" x14ac:dyDescent="0.25">
      <c r="A1465" s="3">
        <v>6</v>
      </c>
      <c r="B1465" s="3">
        <v>2580</v>
      </c>
      <c r="C1465" s="3">
        <v>281</v>
      </c>
      <c r="D1465" s="3">
        <f t="shared" si="208"/>
        <v>58590895</v>
      </c>
      <c r="E1465" s="3">
        <f t="shared" si="209"/>
        <v>4.8923869993185169</v>
      </c>
      <c r="F1465" s="3">
        <v>1244587032</v>
      </c>
    </row>
    <row r="1466" spans="1:6" ht="20.100000000000001" customHeight="1" x14ac:dyDescent="0.25">
      <c r="A1466" s="3">
        <v>7</v>
      </c>
      <c r="B1466" s="3">
        <v>2330</v>
      </c>
      <c r="C1466" s="3">
        <v>251</v>
      </c>
      <c r="D1466" s="3">
        <f t="shared" si="208"/>
        <v>89404691</v>
      </c>
      <c r="E1466" s="3">
        <f t="shared" si="209"/>
        <v>7.4653638236195095</v>
      </c>
      <c r="F1466" s="3">
        <v>1275400828</v>
      </c>
    </row>
    <row r="1467" spans="1:6" ht="20.100000000000001" customHeight="1" x14ac:dyDescent="0.25">
      <c r="A1467" s="3">
        <v>8</v>
      </c>
      <c r="B1467" s="3">
        <v>2362</v>
      </c>
      <c r="C1467" s="3">
        <v>243</v>
      </c>
      <c r="D1467" s="3">
        <f t="shared" si="208"/>
        <v>110320160</v>
      </c>
      <c r="E1467" s="3">
        <f t="shared" si="209"/>
        <v>9.211822358179349</v>
      </c>
      <c r="F1467" s="3">
        <v>1296316297</v>
      </c>
    </row>
    <row r="1468" spans="1:6" ht="20.100000000000001" customHeight="1" x14ac:dyDescent="0.25">
      <c r="A1468" s="3">
        <v>9</v>
      </c>
      <c r="B1468" s="3">
        <v>2244</v>
      </c>
      <c r="C1468" s="3">
        <v>241</v>
      </c>
      <c r="D1468" s="3">
        <f t="shared" si="208"/>
        <v>45721362</v>
      </c>
      <c r="E1468" s="3">
        <f t="shared" si="209"/>
        <v>3.8177706116272101</v>
      </c>
      <c r="F1468" s="3">
        <v>1231717499</v>
      </c>
    </row>
    <row r="1471" spans="1:6" ht="20.100000000000001" customHeight="1" x14ac:dyDescent="0.25">
      <c r="A1471" s="2" t="s">
        <v>0</v>
      </c>
      <c r="B1471" s="2" t="s">
        <v>145</v>
      </c>
      <c r="C1471" s="2" t="s">
        <v>146</v>
      </c>
      <c r="D1471" s="2" t="s">
        <v>3</v>
      </c>
      <c r="E1471" s="2">
        <v>135028</v>
      </c>
      <c r="F1471" s="2">
        <f>'[1]Худшее для КЗН'!$B$106</f>
        <v>234650</v>
      </c>
    </row>
    <row r="1472" spans="1:6" ht="20.100000000000001" customHeight="1" x14ac:dyDescent="0.25">
      <c r="A1472" s="2" t="s">
        <v>4</v>
      </c>
      <c r="B1472" s="2" t="s">
        <v>5</v>
      </c>
      <c r="C1472" s="2" t="s">
        <v>6</v>
      </c>
      <c r="D1472" s="2" t="s">
        <v>7</v>
      </c>
      <c r="E1472" s="2" t="s">
        <v>8</v>
      </c>
      <c r="F1472" s="2" t="s">
        <v>9</v>
      </c>
    </row>
    <row r="1473" spans="1:6" ht="20.100000000000001" customHeight="1" x14ac:dyDescent="0.25">
      <c r="A1473" s="3">
        <v>0</v>
      </c>
      <c r="B1473" s="3">
        <v>0</v>
      </c>
      <c r="C1473" s="3">
        <v>7</v>
      </c>
      <c r="D1473" s="3">
        <f t="shared" ref="D1473:D1482" si="210">$F1473-$E$1471</f>
        <v>10360</v>
      </c>
      <c r="E1473" s="3">
        <f t="shared" ref="E1473:E1482" si="211">IF(AND($F$1471=0,$E$1471 = 0),0,100*($F1473-$E$1471)/($F$1471-$E$1471))</f>
        <v>10.399309389492281</v>
      </c>
      <c r="F1473" s="3">
        <v>145388</v>
      </c>
    </row>
    <row r="1474" spans="1:6" ht="20.100000000000001" customHeight="1" x14ac:dyDescent="0.25">
      <c r="A1474" s="3">
        <v>1</v>
      </c>
      <c r="B1474" s="3">
        <v>0</v>
      </c>
      <c r="C1474" s="3">
        <v>13</v>
      </c>
      <c r="D1474" s="3">
        <f t="shared" si="210"/>
        <v>8848</v>
      </c>
      <c r="E1474" s="3">
        <f t="shared" si="211"/>
        <v>8.8815723434582718</v>
      </c>
      <c r="F1474" s="3">
        <v>143876</v>
      </c>
    </row>
    <row r="1475" spans="1:6" ht="20.100000000000001" customHeight="1" x14ac:dyDescent="0.25">
      <c r="A1475" s="4">
        <v>2</v>
      </c>
      <c r="B1475" s="4">
        <v>0</v>
      </c>
      <c r="C1475" s="4">
        <v>15</v>
      </c>
      <c r="D1475" s="4">
        <f t="shared" si="210"/>
        <v>3102</v>
      </c>
      <c r="E1475" s="4">
        <f t="shared" si="211"/>
        <v>3.1137700507919939</v>
      </c>
      <c r="F1475" s="4">
        <v>138130</v>
      </c>
    </row>
    <row r="1476" spans="1:6" ht="20.100000000000001" customHeight="1" x14ac:dyDescent="0.25">
      <c r="A1476" s="3">
        <v>3</v>
      </c>
      <c r="B1476" s="3">
        <v>0</v>
      </c>
      <c r="C1476" s="3">
        <v>17</v>
      </c>
      <c r="D1476" s="3">
        <f t="shared" si="210"/>
        <v>10908</v>
      </c>
      <c r="E1476" s="3">
        <f t="shared" si="211"/>
        <v>10.949388689245348</v>
      </c>
      <c r="F1476" s="3">
        <v>145936</v>
      </c>
    </row>
    <row r="1477" spans="1:6" ht="20.100000000000001" customHeight="1" x14ac:dyDescent="0.25">
      <c r="A1477" s="3">
        <v>4</v>
      </c>
      <c r="B1477" s="3">
        <v>0</v>
      </c>
      <c r="C1477" s="3">
        <v>11</v>
      </c>
      <c r="D1477" s="3">
        <f t="shared" si="210"/>
        <v>14228</v>
      </c>
      <c r="E1477" s="3">
        <f t="shared" si="211"/>
        <v>14.28198590672743</v>
      </c>
      <c r="F1477" s="3">
        <v>149256</v>
      </c>
    </row>
    <row r="1478" spans="1:6" ht="20.100000000000001" customHeight="1" x14ac:dyDescent="0.25">
      <c r="A1478" s="3">
        <v>5</v>
      </c>
      <c r="B1478" s="3">
        <v>0</v>
      </c>
      <c r="C1478" s="3">
        <v>9</v>
      </c>
      <c r="D1478" s="3">
        <f t="shared" si="210"/>
        <v>16736</v>
      </c>
      <c r="E1478" s="3">
        <f t="shared" si="211"/>
        <v>16.799502118006064</v>
      </c>
      <c r="F1478" s="3">
        <v>151764</v>
      </c>
    </row>
    <row r="1479" spans="1:6" ht="20.100000000000001" customHeight="1" x14ac:dyDescent="0.25">
      <c r="A1479" s="3">
        <v>6</v>
      </c>
      <c r="B1479" s="3">
        <v>0</v>
      </c>
      <c r="C1479" s="3">
        <v>11</v>
      </c>
      <c r="D1479" s="3">
        <f t="shared" si="210"/>
        <v>10360</v>
      </c>
      <c r="E1479" s="3">
        <f t="shared" si="211"/>
        <v>10.399309389492281</v>
      </c>
      <c r="F1479" s="3">
        <v>145388</v>
      </c>
    </row>
    <row r="1480" spans="1:6" ht="20.100000000000001" customHeight="1" x14ac:dyDescent="0.25">
      <c r="A1480" s="3">
        <v>7</v>
      </c>
      <c r="B1480" s="3">
        <v>0</v>
      </c>
      <c r="C1480" s="3">
        <v>13</v>
      </c>
      <c r="D1480" s="3">
        <f t="shared" si="210"/>
        <v>11246</v>
      </c>
      <c r="E1480" s="3">
        <f t="shared" si="211"/>
        <v>11.288671177049245</v>
      </c>
      <c r="F1480" s="3">
        <v>146274</v>
      </c>
    </row>
    <row r="1481" spans="1:6" ht="20.100000000000001" customHeight="1" x14ac:dyDescent="0.25">
      <c r="A1481" s="3">
        <v>8</v>
      </c>
      <c r="B1481" s="3">
        <v>0</v>
      </c>
      <c r="C1481" s="3">
        <v>19</v>
      </c>
      <c r="D1481" s="3">
        <f t="shared" si="210"/>
        <v>7578</v>
      </c>
      <c r="E1481" s="3">
        <f t="shared" si="211"/>
        <v>7.6067535283371139</v>
      </c>
      <c r="F1481" s="3">
        <v>142606</v>
      </c>
    </row>
    <row r="1482" spans="1:6" ht="20.100000000000001" customHeight="1" x14ac:dyDescent="0.25">
      <c r="A1482" s="3">
        <v>9</v>
      </c>
      <c r="B1482" s="3">
        <v>0</v>
      </c>
      <c r="C1482" s="3">
        <v>9</v>
      </c>
      <c r="D1482" s="3">
        <f t="shared" si="210"/>
        <v>18254</v>
      </c>
      <c r="E1482" s="3">
        <f t="shared" si="211"/>
        <v>18.323261930095761</v>
      </c>
      <c r="F1482" s="3">
        <v>153282</v>
      </c>
    </row>
    <row r="1485" spans="1:6" ht="20.100000000000001" customHeight="1" x14ac:dyDescent="0.25">
      <c r="A1485" s="2" t="s">
        <v>0</v>
      </c>
      <c r="B1485" s="2" t="s">
        <v>147</v>
      </c>
      <c r="C1485" s="2" t="s">
        <v>146</v>
      </c>
      <c r="D1485" s="2" t="s">
        <v>3</v>
      </c>
      <c r="E1485" s="2">
        <v>1203266</v>
      </c>
      <c r="F1485" s="2">
        <f>'[1]Худшее для КЗН'!$B$107</f>
        <v>3508151</v>
      </c>
    </row>
    <row r="1486" spans="1:6" ht="20.100000000000001" customHeight="1" x14ac:dyDescent="0.25">
      <c r="A1486" s="2" t="s">
        <v>4</v>
      </c>
      <c r="B1486" s="2" t="s">
        <v>5</v>
      </c>
      <c r="C1486" s="2" t="s">
        <v>6</v>
      </c>
      <c r="D1486" s="2" t="s">
        <v>7</v>
      </c>
      <c r="E1486" s="2" t="s">
        <v>8</v>
      </c>
      <c r="F1486" s="2" t="s">
        <v>9</v>
      </c>
    </row>
    <row r="1487" spans="1:6" ht="20.100000000000001" customHeight="1" x14ac:dyDescent="0.25">
      <c r="A1487" s="3">
        <v>0</v>
      </c>
      <c r="B1487" s="3">
        <v>0</v>
      </c>
      <c r="C1487" s="3">
        <v>9</v>
      </c>
      <c r="D1487" s="3">
        <f t="shared" ref="D1487:D1496" si="212">$F1487-$E$1485</f>
        <v>221123</v>
      </c>
      <c r="E1487" s="3">
        <f t="shared" ref="E1487:E1496" si="213">IF(AND($F$1485=0,$E$1485 = 0),0,100*($F1487-$E$1485)/($F$1485-$E$1485))</f>
        <v>9.5936673630137737</v>
      </c>
      <c r="F1487" s="3">
        <v>1424389</v>
      </c>
    </row>
    <row r="1488" spans="1:6" ht="20.100000000000001" customHeight="1" x14ac:dyDescent="0.25">
      <c r="A1488" s="3">
        <v>1</v>
      </c>
      <c r="B1488" s="3">
        <v>0</v>
      </c>
      <c r="C1488" s="3">
        <v>17</v>
      </c>
      <c r="D1488" s="3">
        <f t="shared" si="212"/>
        <v>52277</v>
      </c>
      <c r="E1488" s="3">
        <f t="shared" si="213"/>
        <v>2.2680958052137092</v>
      </c>
      <c r="F1488" s="3">
        <v>1255543</v>
      </c>
    </row>
    <row r="1489" spans="1:6" ht="20.100000000000001" customHeight="1" x14ac:dyDescent="0.25">
      <c r="A1489" s="3">
        <v>2</v>
      </c>
      <c r="B1489" s="3">
        <v>0</v>
      </c>
      <c r="C1489" s="3">
        <v>9</v>
      </c>
      <c r="D1489" s="3">
        <f t="shared" si="212"/>
        <v>156955</v>
      </c>
      <c r="E1489" s="3">
        <f t="shared" si="213"/>
        <v>6.809667293595993</v>
      </c>
      <c r="F1489" s="3">
        <v>1360221</v>
      </c>
    </row>
    <row r="1490" spans="1:6" ht="20.100000000000001" customHeight="1" x14ac:dyDescent="0.25">
      <c r="A1490" s="3">
        <v>3</v>
      </c>
      <c r="B1490" s="3">
        <v>0</v>
      </c>
      <c r="C1490" s="3">
        <v>7</v>
      </c>
      <c r="D1490" s="3">
        <f t="shared" si="212"/>
        <v>250864</v>
      </c>
      <c r="E1490" s="3">
        <f t="shared" si="213"/>
        <v>10.884013736043229</v>
      </c>
      <c r="F1490" s="3">
        <v>1454130</v>
      </c>
    </row>
    <row r="1491" spans="1:6" ht="20.100000000000001" customHeight="1" x14ac:dyDescent="0.25">
      <c r="A1491" s="3">
        <v>4</v>
      </c>
      <c r="B1491" s="3">
        <v>0</v>
      </c>
      <c r="C1491" s="3">
        <v>15</v>
      </c>
      <c r="D1491" s="3">
        <f t="shared" si="212"/>
        <v>195302</v>
      </c>
      <c r="E1491" s="3">
        <f t="shared" si="213"/>
        <v>8.4733945511381261</v>
      </c>
      <c r="F1491" s="3">
        <v>1398568</v>
      </c>
    </row>
    <row r="1492" spans="1:6" ht="20.100000000000001" customHeight="1" x14ac:dyDescent="0.25">
      <c r="A1492" s="4">
        <v>5</v>
      </c>
      <c r="B1492" s="4">
        <v>0</v>
      </c>
      <c r="C1492" s="4">
        <v>15</v>
      </c>
      <c r="D1492" s="4">
        <f t="shared" si="212"/>
        <v>-19506</v>
      </c>
      <c r="E1492" s="4">
        <f t="shared" si="213"/>
        <v>-0.84628951119036311</v>
      </c>
      <c r="F1492" s="4">
        <v>1183760</v>
      </c>
    </row>
    <row r="1493" spans="1:6" ht="20.100000000000001" customHeight="1" x14ac:dyDescent="0.25">
      <c r="A1493" s="3">
        <v>6</v>
      </c>
      <c r="B1493" s="3">
        <v>0</v>
      </c>
      <c r="C1493" s="3">
        <v>13</v>
      </c>
      <c r="D1493" s="3">
        <f t="shared" si="212"/>
        <v>391262</v>
      </c>
      <c r="E1493" s="3">
        <f t="shared" si="213"/>
        <v>16.975337164327069</v>
      </c>
      <c r="F1493" s="3">
        <v>1594528</v>
      </c>
    </row>
    <row r="1494" spans="1:6" ht="20.100000000000001" customHeight="1" x14ac:dyDescent="0.25">
      <c r="A1494" s="3">
        <v>7</v>
      </c>
      <c r="B1494" s="3">
        <v>0</v>
      </c>
      <c r="C1494" s="3">
        <v>17</v>
      </c>
      <c r="D1494" s="3">
        <f t="shared" si="212"/>
        <v>14527</v>
      </c>
      <c r="E1494" s="3">
        <f t="shared" si="213"/>
        <v>0.63027005685750048</v>
      </c>
      <c r="F1494" s="3">
        <v>1217793</v>
      </c>
    </row>
    <row r="1495" spans="1:6" ht="20.100000000000001" customHeight="1" x14ac:dyDescent="0.25">
      <c r="A1495" s="3">
        <v>8</v>
      </c>
      <c r="B1495" s="3">
        <v>0</v>
      </c>
      <c r="C1495" s="3">
        <v>13</v>
      </c>
      <c r="D1495" s="3">
        <f t="shared" si="212"/>
        <v>349000</v>
      </c>
      <c r="E1495" s="3">
        <f t="shared" si="213"/>
        <v>15.141753276193823</v>
      </c>
      <c r="F1495" s="3">
        <v>1552266</v>
      </c>
    </row>
    <row r="1496" spans="1:6" ht="20.100000000000001" customHeight="1" x14ac:dyDescent="0.25">
      <c r="A1496" s="3">
        <v>9</v>
      </c>
      <c r="B1496" s="3">
        <v>0</v>
      </c>
      <c r="C1496" s="3">
        <v>17</v>
      </c>
      <c r="D1496" s="3">
        <f t="shared" si="212"/>
        <v>-16140</v>
      </c>
      <c r="E1496" s="3">
        <f t="shared" si="213"/>
        <v>-0.70025185638329024</v>
      </c>
      <c r="F1496" s="3">
        <v>1187126</v>
      </c>
    </row>
    <row r="1499" spans="1:6" ht="20.100000000000001" customHeight="1" x14ac:dyDescent="0.25">
      <c r="A1499" s="2" t="s">
        <v>0</v>
      </c>
      <c r="B1499" s="2" t="s">
        <v>148</v>
      </c>
      <c r="C1499" s="2" t="s">
        <v>18</v>
      </c>
      <c r="D1499" s="2" t="s">
        <v>3</v>
      </c>
      <c r="E1499" s="2">
        <v>224416</v>
      </c>
      <c r="F1499" s="2">
        <f>'[1]Худшее для КЗН'!$B$108</f>
        <v>386760</v>
      </c>
    </row>
    <row r="1500" spans="1:6" ht="20.100000000000001" customHeight="1" x14ac:dyDescent="0.25">
      <c r="A1500" s="2" t="s">
        <v>4</v>
      </c>
      <c r="B1500" s="2" t="s">
        <v>5</v>
      </c>
      <c r="C1500" s="2" t="s">
        <v>6</v>
      </c>
      <c r="D1500" s="2" t="s">
        <v>7</v>
      </c>
      <c r="E1500" s="2" t="s">
        <v>8</v>
      </c>
      <c r="F1500" s="2" t="s">
        <v>9</v>
      </c>
    </row>
    <row r="1501" spans="1:6" ht="20.100000000000001" customHeight="1" x14ac:dyDescent="0.25">
      <c r="A1501" s="3">
        <v>0</v>
      </c>
      <c r="B1501" s="3">
        <v>0</v>
      </c>
      <c r="C1501" s="3">
        <v>19</v>
      </c>
      <c r="D1501" s="3">
        <f t="shared" ref="D1501:D1510" si="214">$F1501-$E$1499</f>
        <v>16536</v>
      </c>
      <c r="E1501" s="3">
        <f t="shared" ref="E1501:E1510" si="215">IF(AND($F$1499=0,$E$1499 = 0),0,100*($F1501-$E$1499)/($F$1499-$E$1499))</f>
        <v>10.185778347213326</v>
      </c>
      <c r="F1501" s="3">
        <v>240952</v>
      </c>
    </row>
    <row r="1502" spans="1:6" ht="20.100000000000001" customHeight="1" x14ac:dyDescent="0.25">
      <c r="A1502" s="3">
        <v>1</v>
      </c>
      <c r="B1502" s="3">
        <v>0</v>
      </c>
      <c r="C1502" s="3">
        <v>21</v>
      </c>
      <c r="D1502" s="3">
        <f t="shared" si="214"/>
        <v>18080</v>
      </c>
      <c r="E1502" s="3">
        <f t="shared" si="215"/>
        <v>11.136845217562707</v>
      </c>
      <c r="F1502" s="3">
        <v>242496</v>
      </c>
    </row>
    <row r="1503" spans="1:6" ht="20.100000000000001" customHeight="1" x14ac:dyDescent="0.25">
      <c r="A1503" s="3">
        <v>2</v>
      </c>
      <c r="B1503" s="3">
        <v>0</v>
      </c>
      <c r="C1503" s="3">
        <v>13</v>
      </c>
      <c r="D1503" s="3">
        <f t="shared" si="214"/>
        <v>27780</v>
      </c>
      <c r="E1503" s="3">
        <f t="shared" si="215"/>
        <v>17.111811954861281</v>
      </c>
      <c r="F1503" s="3">
        <v>252196</v>
      </c>
    </row>
    <row r="1504" spans="1:6" ht="20.100000000000001" customHeight="1" x14ac:dyDescent="0.25">
      <c r="A1504" s="4">
        <v>3</v>
      </c>
      <c r="B1504" s="4">
        <v>0</v>
      </c>
      <c r="C1504" s="4">
        <v>21</v>
      </c>
      <c r="D1504" s="4">
        <f t="shared" si="214"/>
        <v>6288</v>
      </c>
      <c r="E1504" s="4">
        <f t="shared" si="215"/>
        <v>3.8732567880549942</v>
      </c>
      <c r="F1504" s="4">
        <v>230704</v>
      </c>
    </row>
    <row r="1505" spans="1:6" ht="20.100000000000001" customHeight="1" x14ac:dyDescent="0.25">
      <c r="A1505" s="3">
        <v>4</v>
      </c>
      <c r="B1505" s="3">
        <v>0</v>
      </c>
      <c r="C1505" s="3">
        <v>17</v>
      </c>
      <c r="D1505" s="3">
        <f t="shared" si="214"/>
        <v>30930</v>
      </c>
      <c r="E1505" s="3">
        <f t="shared" si="215"/>
        <v>19.052136204602572</v>
      </c>
      <c r="F1505" s="3">
        <v>255346</v>
      </c>
    </row>
    <row r="1506" spans="1:6" ht="20.100000000000001" customHeight="1" x14ac:dyDescent="0.25">
      <c r="A1506" s="3">
        <v>5</v>
      </c>
      <c r="B1506" s="3">
        <v>0</v>
      </c>
      <c r="C1506" s="3">
        <v>9</v>
      </c>
      <c r="D1506" s="3">
        <f t="shared" si="214"/>
        <v>22450</v>
      </c>
      <c r="E1506" s="3">
        <f t="shared" si="215"/>
        <v>13.82866012910856</v>
      </c>
      <c r="F1506" s="3">
        <v>246866</v>
      </c>
    </row>
    <row r="1507" spans="1:6" ht="20.100000000000001" customHeight="1" x14ac:dyDescent="0.25">
      <c r="A1507" s="3">
        <v>6</v>
      </c>
      <c r="B1507" s="3">
        <v>0</v>
      </c>
      <c r="C1507" s="3">
        <v>15</v>
      </c>
      <c r="D1507" s="3">
        <f t="shared" si="214"/>
        <v>16434</v>
      </c>
      <c r="E1507" s="3">
        <f t="shared" si="215"/>
        <v>10.122948800078845</v>
      </c>
      <c r="F1507" s="3">
        <v>240850</v>
      </c>
    </row>
    <row r="1508" spans="1:6" ht="20.100000000000001" customHeight="1" x14ac:dyDescent="0.25">
      <c r="A1508" s="3">
        <v>7</v>
      </c>
      <c r="B1508" s="3">
        <v>0</v>
      </c>
      <c r="C1508" s="3">
        <v>17</v>
      </c>
      <c r="D1508" s="3">
        <f t="shared" si="214"/>
        <v>31832</v>
      </c>
      <c r="E1508" s="3">
        <f t="shared" si="215"/>
        <v>19.60774651357611</v>
      </c>
      <c r="F1508" s="3">
        <v>256248</v>
      </c>
    </row>
    <row r="1509" spans="1:6" ht="20.100000000000001" customHeight="1" x14ac:dyDescent="0.25">
      <c r="A1509" s="3">
        <v>8</v>
      </c>
      <c r="B1509" s="3">
        <v>0</v>
      </c>
      <c r="C1509" s="3">
        <v>15</v>
      </c>
      <c r="D1509" s="3">
        <f t="shared" si="214"/>
        <v>29906</v>
      </c>
      <c r="E1509" s="3">
        <f t="shared" si="215"/>
        <v>18.42137682944858</v>
      </c>
      <c r="F1509" s="3">
        <v>254322</v>
      </c>
    </row>
    <row r="1510" spans="1:6" ht="20.100000000000001" customHeight="1" x14ac:dyDescent="0.25">
      <c r="A1510" s="3">
        <v>9</v>
      </c>
      <c r="B1510" s="3">
        <v>0</v>
      </c>
      <c r="C1510" s="3">
        <v>13</v>
      </c>
      <c r="D1510" s="3">
        <f t="shared" si="214"/>
        <v>33214</v>
      </c>
      <c r="E1510" s="3">
        <f t="shared" si="215"/>
        <v>20.459025279653083</v>
      </c>
      <c r="F1510" s="3">
        <v>257630</v>
      </c>
    </row>
    <row r="1513" spans="1:6" ht="20.100000000000001" customHeight="1" x14ac:dyDescent="0.25">
      <c r="A1513" s="2" t="s">
        <v>0</v>
      </c>
      <c r="B1513" s="2" t="s">
        <v>149</v>
      </c>
      <c r="C1513" s="2" t="s">
        <v>18</v>
      </c>
      <c r="D1513" s="2" t="s">
        <v>3</v>
      </c>
      <c r="E1513" s="2">
        <v>39464925</v>
      </c>
      <c r="F1513" s="2">
        <f>'[1]Худшее для КЗН'!$B$109</f>
        <v>130833943</v>
      </c>
    </row>
    <row r="1514" spans="1:6" ht="20.100000000000001" customHeight="1" x14ac:dyDescent="0.25">
      <c r="A1514" s="2" t="s">
        <v>4</v>
      </c>
      <c r="B1514" s="2" t="s">
        <v>5</v>
      </c>
      <c r="C1514" s="2" t="s">
        <v>6</v>
      </c>
      <c r="D1514" s="2" t="s">
        <v>7</v>
      </c>
      <c r="E1514" s="2" t="s">
        <v>8</v>
      </c>
      <c r="F1514" s="2" t="s">
        <v>9</v>
      </c>
    </row>
    <row r="1515" spans="1:6" ht="20.100000000000001" customHeight="1" x14ac:dyDescent="0.25">
      <c r="A1515" s="3">
        <v>0</v>
      </c>
      <c r="B1515" s="3">
        <v>0</v>
      </c>
      <c r="C1515" s="3">
        <v>21</v>
      </c>
      <c r="D1515" s="3">
        <f t="shared" ref="D1515:D1524" si="216">$F1515-$E$1513</f>
        <v>10080694</v>
      </c>
      <c r="E1515" s="3">
        <f t="shared" ref="E1515:E1524" si="217">IF(AND($F$1513=0,$E$1513 = 0),0,100*($F1515-$E$1513)/($F$1513-$E$1513))</f>
        <v>11.03294554396984</v>
      </c>
      <c r="F1515" s="3">
        <v>49545619</v>
      </c>
    </row>
    <row r="1516" spans="1:6" ht="20.100000000000001" customHeight="1" x14ac:dyDescent="0.25">
      <c r="A1516" s="3">
        <v>1</v>
      </c>
      <c r="B1516" s="3">
        <v>0</v>
      </c>
      <c r="C1516" s="3">
        <v>17</v>
      </c>
      <c r="D1516" s="3">
        <f t="shared" si="216"/>
        <v>5277748</v>
      </c>
      <c r="E1516" s="3">
        <f t="shared" si="217"/>
        <v>5.7762993578414079</v>
      </c>
      <c r="F1516" s="3">
        <v>44742673</v>
      </c>
    </row>
    <row r="1517" spans="1:6" ht="20.100000000000001" customHeight="1" x14ac:dyDescent="0.25">
      <c r="A1517" s="3">
        <v>2</v>
      </c>
      <c r="B1517" s="3">
        <v>0</v>
      </c>
      <c r="C1517" s="3">
        <v>17</v>
      </c>
      <c r="D1517" s="3">
        <f t="shared" si="216"/>
        <v>4405826</v>
      </c>
      <c r="E1517" s="3">
        <f t="shared" si="217"/>
        <v>4.8220130810643056</v>
      </c>
      <c r="F1517" s="3">
        <v>43870751</v>
      </c>
    </row>
    <row r="1518" spans="1:6" ht="20.100000000000001" customHeight="1" x14ac:dyDescent="0.25">
      <c r="A1518" s="3">
        <v>3</v>
      </c>
      <c r="B1518" s="3">
        <v>0</v>
      </c>
      <c r="C1518" s="3">
        <v>15</v>
      </c>
      <c r="D1518" s="3">
        <f t="shared" si="216"/>
        <v>7759439</v>
      </c>
      <c r="E1518" s="3">
        <f t="shared" si="217"/>
        <v>8.492418075457481</v>
      </c>
      <c r="F1518" s="3">
        <v>47224364</v>
      </c>
    </row>
    <row r="1519" spans="1:6" ht="20.100000000000001" customHeight="1" x14ac:dyDescent="0.25">
      <c r="A1519" s="4">
        <v>4</v>
      </c>
      <c r="B1519" s="4">
        <v>0</v>
      </c>
      <c r="C1519" s="4">
        <v>19</v>
      </c>
      <c r="D1519" s="4">
        <f t="shared" si="216"/>
        <v>0</v>
      </c>
      <c r="E1519" s="4">
        <f t="shared" si="217"/>
        <v>0</v>
      </c>
      <c r="F1519" s="4">
        <v>39464925</v>
      </c>
    </row>
    <row r="1520" spans="1:6" ht="20.100000000000001" customHeight="1" x14ac:dyDescent="0.25">
      <c r="A1520" s="3">
        <v>5</v>
      </c>
      <c r="B1520" s="3">
        <v>0</v>
      </c>
      <c r="C1520" s="3">
        <v>17</v>
      </c>
      <c r="D1520" s="3">
        <f t="shared" si="216"/>
        <v>5731824</v>
      </c>
      <c r="E1520" s="3">
        <f t="shared" si="217"/>
        <v>6.2732686915820857</v>
      </c>
      <c r="F1520" s="3">
        <v>45196749</v>
      </c>
    </row>
    <row r="1521" spans="1:6" ht="20.100000000000001" customHeight="1" x14ac:dyDescent="0.25">
      <c r="A1521" s="3">
        <v>6</v>
      </c>
      <c r="B1521" s="3">
        <v>0</v>
      </c>
      <c r="C1521" s="3">
        <v>15</v>
      </c>
      <c r="D1521" s="3">
        <f t="shared" si="216"/>
        <v>5045451</v>
      </c>
      <c r="E1521" s="3">
        <f t="shared" si="217"/>
        <v>5.522058910603592</v>
      </c>
      <c r="F1521" s="3">
        <v>44510376</v>
      </c>
    </row>
    <row r="1522" spans="1:6" ht="20.100000000000001" customHeight="1" x14ac:dyDescent="0.25">
      <c r="A1522" s="3">
        <v>7</v>
      </c>
      <c r="B1522" s="3">
        <v>0</v>
      </c>
      <c r="C1522" s="3">
        <v>21</v>
      </c>
      <c r="D1522" s="3">
        <f t="shared" si="216"/>
        <v>911217</v>
      </c>
      <c r="E1522" s="3">
        <f t="shared" si="217"/>
        <v>0.99729319625608759</v>
      </c>
      <c r="F1522" s="3">
        <v>40376142</v>
      </c>
    </row>
    <row r="1523" spans="1:6" ht="20.100000000000001" customHeight="1" x14ac:dyDescent="0.25">
      <c r="A1523" s="3">
        <v>8</v>
      </c>
      <c r="B1523" s="3">
        <v>0</v>
      </c>
      <c r="C1523" s="3">
        <v>21</v>
      </c>
      <c r="D1523" s="3">
        <f t="shared" si="216"/>
        <v>4712518</v>
      </c>
      <c r="E1523" s="3">
        <f t="shared" si="217"/>
        <v>5.1576760954134366</v>
      </c>
      <c r="F1523" s="3">
        <v>44177443</v>
      </c>
    </row>
    <row r="1524" spans="1:6" ht="20.100000000000001" customHeight="1" x14ac:dyDescent="0.25">
      <c r="A1524" s="3">
        <v>9</v>
      </c>
      <c r="B1524" s="3">
        <v>0</v>
      </c>
      <c r="C1524" s="3">
        <v>21</v>
      </c>
      <c r="D1524" s="3">
        <f t="shared" si="216"/>
        <v>2211975</v>
      </c>
      <c r="E1524" s="3">
        <f t="shared" si="217"/>
        <v>2.4209245632912459</v>
      </c>
      <c r="F1524" s="3">
        <v>41676900</v>
      </c>
    </row>
    <row r="1527" spans="1:6" ht="20.100000000000001" customHeight="1" x14ac:dyDescent="0.25">
      <c r="A1527" s="2" t="s">
        <v>0</v>
      </c>
      <c r="B1527" s="2" t="s">
        <v>150</v>
      </c>
      <c r="C1527" s="2" t="s">
        <v>151</v>
      </c>
      <c r="D1527" s="2" t="s">
        <v>3</v>
      </c>
      <c r="E1527" s="2">
        <v>498896643</v>
      </c>
      <c r="F1527" s="2">
        <f>'[1]Худшее для КЗН'!$B$110</f>
        <v>790928465</v>
      </c>
    </row>
    <row r="1528" spans="1:6" ht="20.100000000000001" customHeight="1" x14ac:dyDescent="0.25">
      <c r="A1528" s="2" t="s">
        <v>4</v>
      </c>
      <c r="B1528" s="2" t="s">
        <v>5</v>
      </c>
      <c r="C1528" s="2" t="s">
        <v>6</v>
      </c>
      <c r="D1528" s="2" t="s">
        <v>7</v>
      </c>
      <c r="E1528" s="2" t="s">
        <v>8</v>
      </c>
      <c r="F1528" s="2" t="s">
        <v>9</v>
      </c>
    </row>
    <row r="1529" spans="1:6" ht="20.100000000000001" customHeight="1" x14ac:dyDescent="0.25">
      <c r="A1529" s="3">
        <v>0</v>
      </c>
      <c r="B1529" s="3">
        <v>12076</v>
      </c>
      <c r="C1529" s="3">
        <v>375</v>
      </c>
      <c r="D1529" s="3">
        <f t="shared" ref="D1529:D1538" si="218">$F1529-$E$1527</f>
        <v>17351333</v>
      </c>
      <c r="E1529" s="3">
        <f t="shared" ref="E1529:E1538" si="219">IF(AND($F$1527=0,$E$1527 = 0),0,100*($F1529-$E$1527)/($F$1527-$E$1527))</f>
        <v>5.9415898175644708</v>
      </c>
      <c r="F1529" s="3">
        <v>516247976</v>
      </c>
    </row>
    <row r="1530" spans="1:6" ht="20.100000000000001" customHeight="1" x14ac:dyDescent="0.25">
      <c r="A1530" s="3">
        <v>1</v>
      </c>
      <c r="B1530" s="3">
        <v>13191</v>
      </c>
      <c r="C1530" s="3">
        <v>407</v>
      </c>
      <c r="D1530" s="3">
        <f t="shared" si="218"/>
        <v>17427917</v>
      </c>
      <c r="E1530" s="3">
        <f t="shared" si="219"/>
        <v>5.9678143568888187</v>
      </c>
      <c r="F1530" s="3">
        <v>516324560</v>
      </c>
    </row>
    <row r="1531" spans="1:6" ht="20.100000000000001" customHeight="1" x14ac:dyDescent="0.25">
      <c r="A1531" s="3">
        <v>2</v>
      </c>
      <c r="B1531" s="3">
        <v>12719</v>
      </c>
      <c r="C1531" s="3">
        <v>391</v>
      </c>
      <c r="D1531" s="3">
        <f t="shared" si="218"/>
        <v>19297513</v>
      </c>
      <c r="E1531" s="3">
        <f t="shared" si="219"/>
        <v>6.6080171906745147</v>
      </c>
      <c r="F1531" s="3">
        <v>518194156</v>
      </c>
    </row>
    <row r="1532" spans="1:6" ht="20.100000000000001" customHeight="1" x14ac:dyDescent="0.25">
      <c r="A1532" s="3">
        <v>3</v>
      </c>
      <c r="B1532" s="3">
        <v>15733</v>
      </c>
      <c r="C1532" s="3">
        <v>449</v>
      </c>
      <c r="D1532" s="3">
        <f t="shared" si="218"/>
        <v>14378291</v>
      </c>
      <c r="E1532" s="3">
        <f t="shared" si="219"/>
        <v>4.923535696051645</v>
      </c>
      <c r="F1532" s="3">
        <v>513274934</v>
      </c>
    </row>
    <row r="1533" spans="1:6" ht="20.100000000000001" customHeight="1" x14ac:dyDescent="0.25">
      <c r="A1533" s="3">
        <v>4</v>
      </c>
      <c r="B1533" s="3">
        <v>17857</v>
      </c>
      <c r="C1533" s="3">
        <v>495</v>
      </c>
      <c r="D1533" s="3">
        <f t="shared" si="218"/>
        <v>20082464</v>
      </c>
      <c r="E1533" s="3">
        <f t="shared" si="219"/>
        <v>6.8768067337538303</v>
      </c>
      <c r="F1533" s="3">
        <v>518979107</v>
      </c>
    </row>
    <row r="1534" spans="1:6" ht="20.100000000000001" customHeight="1" x14ac:dyDescent="0.25">
      <c r="A1534" s="3">
        <v>5</v>
      </c>
      <c r="B1534" s="3">
        <v>13160</v>
      </c>
      <c r="C1534" s="3">
        <v>383</v>
      </c>
      <c r="D1534" s="3">
        <f t="shared" si="218"/>
        <v>15821472</v>
      </c>
      <c r="E1534" s="3">
        <f t="shared" si="219"/>
        <v>5.4177219084021599</v>
      </c>
      <c r="F1534" s="3">
        <v>514718115</v>
      </c>
    </row>
    <row r="1535" spans="1:6" ht="20.100000000000001" customHeight="1" x14ac:dyDescent="0.25">
      <c r="A1535" s="3">
        <v>6</v>
      </c>
      <c r="B1535" s="3">
        <v>14141</v>
      </c>
      <c r="C1535" s="3">
        <v>413</v>
      </c>
      <c r="D1535" s="3">
        <f t="shared" si="218"/>
        <v>17124513</v>
      </c>
      <c r="E1535" s="3">
        <f t="shared" si="219"/>
        <v>5.8639201997650794</v>
      </c>
      <c r="F1535" s="3">
        <v>516021156</v>
      </c>
    </row>
    <row r="1536" spans="1:6" ht="20.100000000000001" customHeight="1" x14ac:dyDescent="0.25">
      <c r="A1536" s="3">
        <v>7</v>
      </c>
      <c r="B1536" s="3">
        <v>14275</v>
      </c>
      <c r="C1536" s="3">
        <v>433</v>
      </c>
      <c r="D1536" s="3">
        <f t="shared" si="218"/>
        <v>17421359</v>
      </c>
      <c r="E1536" s="3">
        <f t="shared" si="219"/>
        <v>5.9655687112070961</v>
      </c>
      <c r="F1536" s="3">
        <v>516318002</v>
      </c>
    </row>
    <row r="1537" spans="1:6" ht="20.100000000000001" customHeight="1" x14ac:dyDescent="0.25">
      <c r="A1537" s="4">
        <v>8</v>
      </c>
      <c r="B1537" s="4">
        <v>17531</v>
      </c>
      <c r="C1537" s="4">
        <v>549</v>
      </c>
      <c r="D1537" s="4">
        <f t="shared" si="218"/>
        <v>12015573</v>
      </c>
      <c r="E1537" s="4">
        <f t="shared" si="219"/>
        <v>4.1144738671664349</v>
      </c>
      <c r="F1537" s="4">
        <v>510912216</v>
      </c>
    </row>
    <row r="1538" spans="1:6" ht="20.100000000000001" customHeight="1" x14ac:dyDescent="0.25">
      <c r="A1538" s="3">
        <v>9</v>
      </c>
      <c r="B1538" s="3">
        <v>14268</v>
      </c>
      <c r="C1538" s="3">
        <v>443</v>
      </c>
      <c r="D1538" s="3">
        <f t="shared" si="218"/>
        <v>15474625</v>
      </c>
      <c r="E1538" s="3">
        <f t="shared" si="219"/>
        <v>5.2989516327436395</v>
      </c>
      <c r="F1538" s="3">
        <v>514371268</v>
      </c>
    </row>
    <row r="1541" spans="1:6" ht="20.100000000000001" customHeight="1" x14ac:dyDescent="0.25">
      <c r="A1541" s="2" t="s">
        <v>0</v>
      </c>
      <c r="B1541" s="2" t="s">
        <v>152</v>
      </c>
      <c r="C1541" s="2" t="s">
        <v>22</v>
      </c>
      <c r="D1541" s="2" t="s">
        <v>3</v>
      </c>
      <c r="E1541" s="2">
        <v>388214</v>
      </c>
      <c r="F1541" s="2">
        <f>'[1]Худшее для КЗН'!$B$111</f>
        <v>588456</v>
      </c>
    </row>
    <row r="1542" spans="1:6" ht="20.100000000000001" customHeight="1" x14ac:dyDescent="0.25">
      <c r="A1542" s="2" t="s">
        <v>4</v>
      </c>
      <c r="B1542" s="2" t="s">
        <v>5</v>
      </c>
      <c r="C1542" s="2" t="s">
        <v>6</v>
      </c>
      <c r="D1542" s="2" t="s">
        <v>7</v>
      </c>
      <c r="E1542" s="2" t="s">
        <v>8</v>
      </c>
      <c r="F1542" s="2" t="s">
        <v>9</v>
      </c>
    </row>
    <row r="1543" spans="1:6" ht="20.100000000000001" customHeight="1" x14ac:dyDescent="0.25">
      <c r="A1543" s="3">
        <v>0</v>
      </c>
      <c r="B1543" s="3">
        <v>1</v>
      </c>
      <c r="C1543" s="3">
        <v>23</v>
      </c>
      <c r="D1543" s="3">
        <f t="shared" ref="D1543:D1552" si="220">$F1543-$E$1541</f>
        <v>16460</v>
      </c>
      <c r="E1543" s="3">
        <f t="shared" ref="E1543:E1552" si="221">IF(AND($F$1541=0,$E$1541 = 0),0,100*($F1543-$E$1541)/($F$1541-$E$1541))</f>
        <v>8.2200537349806737</v>
      </c>
      <c r="F1543" s="3">
        <v>404674</v>
      </c>
    </row>
    <row r="1544" spans="1:6" ht="20.100000000000001" customHeight="1" x14ac:dyDescent="0.25">
      <c r="A1544" s="3">
        <v>1</v>
      </c>
      <c r="B1544" s="3">
        <v>0</v>
      </c>
      <c r="C1544" s="3">
        <v>21</v>
      </c>
      <c r="D1544" s="3">
        <f t="shared" si="220"/>
        <v>13368</v>
      </c>
      <c r="E1544" s="3">
        <f t="shared" si="221"/>
        <v>6.6759221342175969</v>
      </c>
      <c r="F1544" s="3">
        <v>401582</v>
      </c>
    </row>
    <row r="1545" spans="1:6" ht="20.100000000000001" customHeight="1" x14ac:dyDescent="0.25">
      <c r="A1545" s="3">
        <v>2</v>
      </c>
      <c r="B1545" s="3">
        <v>0</v>
      </c>
      <c r="C1545" s="3">
        <v>19</v>
      </c>
      <c r="D1545" s="3">
        <f t="shared" si="220"/>
        <v>18034</v>
      </c>
      <c r="E1545" s="3">
        <f t="shared" si="221"/>
        <v>9.0061026158348394</v>
      </c>
      <c r="F1545" s="3">
        <v>406248</v>
      </c>
    </row>
    <row r="1546" spans="1:6" ht="20.100000000000001" customHeight="1" x14ac:dyDescent="0.25">
      <c r="A1546" s="3">
        <v>3</v>
      </c>
      <c r="B1546" s="3">
        <v>0</v>
      </c>
      <c r="C1546" s="3">
        <v>13</v>
      </c>
      <c r="D1546" s="3">
        <f t="shared" si="220"/>
        <v>20840</v>
      </c>
      <c r="E1546" s="3">
        <f t="shared" si="221"/>
        <v>10.407407037484644</v>
      </c>
      <c r="F1546" s="3">
        <v>409054</v>
      </c>
    </row>
    <row r="1547" spans="1:6" ht="20.100000000000001" customHeight="1" x14ac:dyDescent="0.25">
      <c r="A1547" s="4">
        <v>4</v>
      </c>
      <c r="B1547" s="4">
        <v>0</v>
      </c>
      <c r="C1547" s="4">
        <v>23</v>
      </c>
      <c r="D1547" s="4">
        <f t="shared" si="220"/>
        <v>4808</v>
      </c>
      <c r="E1547" s="4">
        <f t="shared" si="221"/>
        <v>2.4010946754427143</v>
      </c>
      <c r="F1547" s="4">
        <v>393022</v>
      </c>
    </row>
    <row r="1548" spans="1:6" ht="20.100000000000001" customHeight="1" x14ac:dyDescent="0.25">
      <c r="A1548" s="3">
        <v>5</v>
      </c>
      <c r="B1548" s="3">
        <v>0</v>
      </c>
      <c r="C1548" s="3">
        <v>23</v>
      </c>
      <c r="D1548" s="3">
        <f t="shared" si="220"/>
        <v>13846</v>
      </c>
      <c r="E1548" s="3">
        <f t="shared" si="221"/>
        <v>6.9146332937146049</v>
      </c>
      <c r="F1548" s="3">
        <v>402060</v>
      </c>
    </row>
    <row r="1549" spans="1:6" ht="20.100000000000001" customHeight="1" x14ac:dyDescent="0.25">
      <c r="A1549" s="3">
        <v>6</v>
      </c>
      <c r="B1549" s="3">
        <v>0</v>
      </c>
      <c r="C1549" s="3">
        <v>15</v>
      </c>
      <c r="D1549" s="3">
        <f t="shared" si="220"/>
        <v>13572</v>
      </c>
      <c r="E1549" s="3">
        <f t="shared" si="221"/>
        <v>6.7777988633753159</v>
      </c>
      <c r="F1549" s="3">
        <v>401786</v>
      </c>
    </row>
    <row r="1550" spans="1:6" ht="20.100000000000001" customHeight="1" x14ac:dyDescent="0.25">
      <c r="A1550" s="3">
        <v>7</v>
      </c>
      <c r="B1550" s="3">
        <v>0</v>
      </c>
      <c r="C1550" s="3">
        <v>13</v>
      </c>
      <c r="D1550" s="3">
        <f t="shared" si="220"/>
        <v>20434</v>
      </c>
      <c r="E1550" s="3">
        <f t="shared" si="221"/>
        <v>10.204652370631536</v>
      </c>
      <c r="F1550" s="3">
        <v>408648</v>
      </c>
    </row>
    <row r="1551" spans="1:6" ht="20.100000000000001" customHeight="1" x14ac:dyDescent="0.25">
      <c r="A1551" s="3">
        <v>8</v>
      </c>
      <c r="B1551" s="3">
        <v>0</v>
      </c>
      <c r="C1551" s="3">
        <v>17</v>
      </c>
      <c r="D1551" s="3">
        <f t="shared" si="220"/>
        <v>14984</v>
      </c>
      <c r="E1551" s="3">
        <f t="shared" si="221"/>
        <v>7.4829456357807054</v>
      </c>
      <c r="F1551" s="3">
        <v>403198</v>
      </c>
    </row>
    <row r="1552" spans="1:6" ht="20.100000000000001" customHeight="1" x14ac:dyDescent="0.25">
      <c r="A1552" s="3">
        <v>9</v>
      </c>
      <c r="B1552" s="3">
        <v>0</v>
      </c>
      <c r="C1552" s="3">
        <v>17</v>
      </c>
      <c r="D1552" s="3">
        <f t="shared" si="220"/>
        <v>18054</v>
      </c>
      <c r="E1552" s="3">
        <f t="shared" si="221"/>
        <v>9.0160905304581451</v>
      </c>
      <c r="F1552" s="3">
        <v>406268</v>
      </c>
    </row>
    <row r="1555" spans="1:6" ht="20.100000000000001" customHeight="1" x14ac:dyDescent="0.25">
      <c r="A1555" s="2" t="s">
        <v>0</v>
      </c>
      <c r="B1555" s="2" t="s">
        <v>153</v>
      </c>
      <c r="C1555" s="2" t="s">
        <v>22</v>
      </c>
      <c r="D1555" s="2" t="s">
        <v>3</v>
      </c>
      <c r="E1555" s="2">
        <v>51765268</v>
      </c>
      <c r="F1555" s="2">
        <f>'[1]Худшее для КЗН'!$B$112</f>
        <v>703885070</v>
      </c>
    </row>
    <row r="1556" spans="1:6" ht="20.100000000000001" customHeight="1" x14ac:dyDescent="0.25">
      <c r="A1556" s="2" t="s">
        <v>4</v>
      </c>
      <c r="B1556" s="2" t="s">
        <v>5</v>
      </c>
      <c r="C1556" s="2" t="s">
        <v>6</v>
      </c>
      <c r="D1556" s="2" t="s">
        <v>7</v>
      </c>
      <c r="E1556" s="2" t="s">
        <v>8</v>
      </c>
      <c r="F1556" s="2" t="s">
        <v>9</v>
      </c>
    </row>
    <row r="1557" spans="1:6" ht="20.100000000000001" customHeight="1" x14ac:dyDescent="0.25">
      <c r="A1557" s="3">
        <v>0</v>
      </c>
      <c r="B1557" s="3">
        <v>0</v>
      </c>
      <c r="C1557" s="3">
        <v>25</v>
      </c>
      <c r="D1557" s="3">
        <f t="shared" ref="D1557:D1566" si="222">$F1557-$E$1555</f>
        <v>234918</v>
      </c>
      <c r="E1557" s="3">
        <f t="shared" ref="E1557:E1566" si="223">IF(AND($F$1555=0,$E$1555 = 0),0,100*($F1557-$E$1555)/($F$1555-$E$1555))</f>
        <v>3.6023748900052568E-2</v>
      </c>
      <c r="F1557" s="3">
        <v>52000186</v>
      </c>
    </row>
    <row r="1558" spans="1:6" ht="20.100000000000001" customHeight="1" x14ac:dyDescent="0.25">
      <c r="A1558" s="3">
        <v>1</v>
      </c>
      <c r="B1558" s="3">
        <v>0</v>
      </c>
      <c r="C1558" s="3">
        <v>25</v>
      </c>
      <c r="D1558" s="3">
        <f t="shared" si="222"/>
        <v>268619</v>
      </c>
      <c r="E1558" s="3">
        <f t="shared" si="223"/>
        <v>4.1191664350042234E-2</v>
      </c>
      <c r="F1558" s="3">
        <v>52033887</v>
      </c>
    </row>
    <row r="1559" spans="1:6" ht="20.100000000000001" customHeight="1" x14ac:dyDescent="0.25">
      <c r="A1559" s="3">
        <v>2</v>
      </c>
      <c r="B1559" s="3">
        <v>1</v>
      </c>
      <c r="C1559" s="3">
        <v>27</v>
      </c>
      <c r="D1559" s="3">
        <f t="shared" si="222"/>
        <v>279534</v>
      </c>
      <c r="E1559" s="3">
        <f t="shared" si="223"/>
        <v>4.2865436556701893E-2</v>
      </c>
      <c r="F1559" s="3">
        <v>52044802</v>
      </c>
    </row>
    <row r="1560" spans="1:6" ht="20.100000000000001" customHeight="1" x14ac:dyDescent="0.25">
      <c r="A1560" s="3">
        <v>3</v>
      </c>
      <c r="B1560" s="3">
        <v>1</v>
      </c>
      <c r="C1560" s="3">
        <v>27</v>
      </c>
      <c r="D1560" s="3">
        <f t="shared" si="222"/>
        <v>261779</v>
      </c>
      <c r="E1560" s="3">
        <f t="shared" si="223"/>
        <v>4.0142777323605945E-2</v>
      </c>
      <c r="F1560" s="3">
        <v>52027047</v>
      </c>
    </row>
    <row r="1561" spans="1:6" ht="20.100000000000001" customHeight="1" x14ac:dyDescent="0.25">
      <c r="A1561" s="3">
        <v>4</v>
      </c>
      <c r="B1561" s="3">
        <v>1</v>
      </c>
      <c r="C1561" s="3">
        <v>27</v>
      </c>
      <c r="D1561" s="3">
        <f t="shared" si="222"/>
        <v>277340</v>
      </c>
      <c r="E1561" s="3">
        <f t="shared" si="223"/>
        <v>4.2528995308748499E-2</v>
      </c>
      <c r="F1561" s="3">
        <v>52042608</v>
      </c>
    </row>
    <row r="1562" spans="1:6" ht="20.100000000000001" customHeight="1" x14ac:dyDescent="0.25">
      <c r="A1562" s="4">
        <v>5</v>
      </c>
      <c r="B1562" s="4">
        <v>1</v>
      </c>
      <c r="C1562" s="4">
        <v>37</v>
      </c>
      <c r="D1562" s="4">
        <f t="shared" si="222"/>
        <v>187121</v>
      </c>
      <c r="E1562" s="4">
        <f t="shared" si="223"/>
        <v>2.8694267437687777E-2</v>
      </c>
      <c r="F1562" s="4">
        <v>51952389</v>
      </c>
    </row>
    <row r="1563" spans="1:6" ht="20.100000000000001" customHeight="1" x14ac:dyDescent="0.25">
      <c r="A1563" s="3">
        <v>6</v>
      </c>
      <c r="B1563" s="3">
        <v>0</v>
      </c>
      <c r="C1563" s="3">
        <v>23</v>
      </c>
      <c r="D1563" s="3">
        <f t="shared" si="222"/>
        <v>275425</v>
      </c>
      <c r="E1563" s="3">
        <f t="shared" si="223"/>
        <v>4.2235337610557637E-2</v>
      </c>
      <c r="F1563" s="3">
        <v>52040693</v>
      </c>
    </row>
    <row r="1564" spans="1:6" ht="20.100000000000001" customHeight="1" x14ac:dyDescent="0.25">
      <c r="A1564" s="3">
        <v>7</v>
      </c>
      <c r="B1564" s="3">
        <v>1</v>
      </c>
      <c r="C1564" s="3">
        <v>27</v>
      </c>
      <c r="D1564" s="3">
        <f t="shared" si="222"/>
        <v>303846</v>
      </c>
      <c r="E1564" s="3">
        <f t="shared" si="223"/>
        <v>4.6593585882245603E-2</v>
      </c>
      <c r="F1564" s="3">
        <v>52069114</v>
      </c>
    </row>
    <row r="1565" spans="1:6" ht="20.100000000000001" customHeight="1" x14ac:dyDescent="0.25">
      <c r="A1565" s="3">
        <v>8</v>
      </c>
      <c r="B1565" s="3">
        <v>1</v>
      </c>
      <c r="C1565" s="3">
        <v>21</v>
      </c>
      <c r="D1565" s="3">
        <f t="shared" si="222"/>
        <v>249278</v>
      </c>
      <c r="E1565" s="3">
        <f t="shared" si="223"/>
        <v>3.8225798271342787E-2</v>
      </c>
      <c r="F1565" s="3">
        <v>52014546</v>
      </c>
    </row>
    <row r="1566" spans="1:6" ht="20.100000000000001" customHeight="1" x14ac:dyDescent="0.25">
      <c r="A1566" s="3">
        <v>9</v>
      </c>
      <c r="B1566" s="3">
        <v>0</v>
      </c>
      <c r="C1566" s="3">
        <v>21</v>
      </c>
      <c r="D1566" s="3">
        <f t="shared" si="222"/>
        <v>391077</v>
      </c>
      <c r="E1566" s="3">
        <f t="shared" si="223"/>
        <v>5.9970115736494689E-2</v>
      </c>
      <c r="F1566" s="3">
        <v>52156345</v>
      </c>
    </row>
    <row r="1569" spans="1:6" ht="20.100000000000001" customHeight="1" x14ac:dyDescent="0.25">
      <c r="A1569" s="2" t="s">
        <v>0</v>
      </c>
      <c r="B1569" s="2" t="s">
        <v>154</v>
      </c>
      <c r="C1569" s="2" t="s">
        <v>100</v>
      </c>
      <c r="D1569" s="2" t="s">
        <v>3</v>
      </c>
      <c r="E1569" s="2">
        <v>491812</v>
      </c>
      <c r="F1569" s="2">
        <f>'[1]Худшее для КЗН'!$B$113</f>
        <v>747374</v>
      </c>
    </row>
    <row r="1570" spans="1:6" ht="20.100000000000001" customHeight="1" x14ac:dyDescent="0.25">
      <c r="A1570" s="2" t="s">
        <v>4</v>
      </c>
      <c r="B1570" s="2" t="s">
        <v>5</v>
      </c>
      <c r="C1570" s="2" t="s">
        <v>6</v>
      </c>
      <c r="D1570" s="2" t="s">
        <v>7</v>
      </c>
      <c r="E1570" s="2" t="s">
        <v>8</v>
      </c>
      <c r="F1570" s="2" t="s">
        <v>9</v>
      </c>
    </row>
    <row r="1571" spans="1:6" ht="20.100000000000001" customHeight="1" x14ac:dyDescent="0.25">
      <c r="A1571" s="3">
        <v>0</v>
      </c>
      <c r="B1571" s="3">
        <v>1</v>
      </c>
      <c r="C1571" s="3">
        <v>31</v>
      </c>
      <c r="D1571" s="3">
        <f t="shared" ref="D1571:D1580" si="224">$F1571-$E$1569</f>
        <v>20900</v>
      </c>
      <c r="E1571" s="3">
        <f t="shared" ref="E1571:E1580" si="225">IF(AND($F$1569=0,$E$1569 = 0),0,100*($F1571-$E$1569)/($F$1569-$E$1569))</f>
        <v>8.1780546403612426</v>
      </c>
      <c r="F1571" s="3">
        <v>512712</v>
      </c>
    </row>
    <row r="1572" spans="1:6" ht="20.100000000000001" customHeight="1" x14ac:dyDescent="0.25">
      <c r="A1572" s="3">
        <v>1</v>
      </c>
      <c r="B1572" s="3">
        <v>1</v>
      </c>
      <c r="C1572" s="3">
        <v>21</v>
      </c>
      <c r="D1572" s="3">
        <f t="shared" si="224"/>
        <v>24600</v>
      </c>
      <c r="E1572" s="3">
        <f t="shared" si="225"/>
        <v>9.6258442178414629</v>
      </c>
      <c r="F1572" s="3">
        <v>516412</v>
      </c>
    </row>
    <row r="1573" spans="1:6" ht="20.100000000000001" customHeight="1" x14ac:dyDescent="0.25">
      <c r="A1573" s="4">
        <v>2</v>
      </c>
      <c r="B1573" s="4">
        <v>1</v>
      </c>
      <c r="C1573" s="4">
        <v>21</v>
      </c>
      <c r="D1573" s="4">
        <f t="shared" si="224"/>
        <v>12266</v>
      </c>
      <c r="E1573" s="4">
        <f t="shared" si="225"/>
        <v>4.7996180965871291</v>
      </c>
      <c r="F1573" s="4">
        <v>504078</v>
      </c>
    </row>
    <row r="1574" spans="1:6" ht="20.100000000000001" customHeight="1" x14ac:dyDescent="0.25">
      <c r="A1574" s="3">
        <v>3</v>
      </c>
      <c r="B1574" s="3">
        <v>1</v>
      </c>
      <c r="C1574" s="3">
        <v>23</v>
      </c>
      <c r="D1574" s="3">
        <f t="shared" si="224"/>
        <v>16752</v>
      </c>
      <c r="E1574" s="3">
        <f t="shared" si="225"/>
        <v>6.5549651356617966</v>
      </c>
      <c r="F1574" s="3">
        <v>508564</v>
      </c>
    </row>
    <row r="1575" spans="1:6" ht="20.100000000000001" customHeight="1" x14ac:dyDescent="0.25">
      <c r="A1575" s="3">
        <v>4</v>
      </c>
      <c r="B1575" s="3">
        <v>1</v>
      </c>
      <c r="C1575" s="3">
        <v>23</v>
      </c>
      <c r="D1575" s="3">
        <f t="shared" si="224"/>
        <v>22420</v>
      </c>
      <c r="E1575" s="3">
        <f t="shared" si="225"/>
        <v>8.7728222505693338</v>
      </c>
      <c r="F1575" s="3">
        <v>514232</v>
      </c>
    </row>
    <row r="1576" spans="1:6" ht="20.100000000000001" customHeight="1" x14ac:dyDescent="0.25">
      <c r="A1576" s="3">
        <v>5</v>
      </c>
      <c r="B1576" s="3">
        <v>1</v>
      </c>
      <c r="C1576" s="3">
        <v>17</v>
      </c>
      <c r="D1576" s="3">
        <f t="shared" si="224"/>
        <v>40900</v>
      </c>
      <c r="E1576" s="3">
        <f t="shared" si="225"/>
        <v>16.003944248362433</v>
      </c>
      <c r="F1576" s="3">
        <v>532712</v>
      </c>
    </row>
    <row r="1577" spans="1:6" ht="20.100000000000001" customHeight="1" x14ac:dyDescent="0.25">
      <c r="A1577" s="3">
        <v>6</v>
      </c>
      <c r="B1577" s="3">
        <v>1</v>
      </c>
      <c r="C1577" s="3">
        <v>25</v>
      </c>
      <c r="D1577" s="3">
        <f t="shared" si="224"/>
        <v>27252</v>
      </c>
      <c r="E1577" s="3">
        <f t="shared" si="225"/>
        <v>10.663557179862421</v>
      </c>
      <c r="F1577" s="3">
        <v>519064</v>
      </c>
    </row>
    <row r="1578" spans="1:6" ht="20.100000000000001" customHeight="1" x14ac:dyDescent="0.25">
      <c r="A1578" s="3">
        <v>7</v>
      </c>
      <c r="B1578" s="3">
        <v>1</v>
      </c>
      <c r="C1578" s="3">
        <v>17</v>
      </c>
      <c r="D1578" s="3">
        <f t="shared" si="224"/>
        <v>22916</v>
      </c>
      <c r="E1578" s="3">
        <f t="shared" si="225"/>
        <v>8.9669043128477632</v>
      </c>
      <c r="F1578" s="3">
        <v>514728</v>
      </c>
    </row>
    <row r="1579" spans="1:6" ht="20.100000000000001" customHeight="1" x14ac:dyDescent="0.25">
      <c r="A1579" s="3">
        <v>8</v>
      </c>
      <c r="B1579" s="3">
        <v>1</v>
      </c>
      <c r="C1579" s="3">
        <v>21</v>
      </c>
      <c r="D1579" s="3">
        <f t="shared" si="224"/>
        <v>22768</v>
      </c>
      <c r="E1579" s="3">
        <f t="shared" si="225"/>
        <v>8.9089927297485545</v>
      </c>
      <c r="F1579" s="3">
        <v>514580</v>
      </c>
    </row>
    <row r="1580" spans="1:6" ht="20.100000000000001" customHeight="1" x14ac:dyDescent="0.25">
      <c r="A1580" s="3">
        <v>9</v>
      </c>
      <c r="B1580" s="3">
        <v>1</v>
      </c>
      <c r="C1580" s="3">
        <v>19</v>
      </c>
      <c r="D1580" s="3">
        <f t="shared" si="224"/>
        <v>28614</v>
      </c>
      <c r="E1580" s="3">
        <f t="shared" si="225"/>
        <v>11.196500262167302</v>
      </c>
      <c r="F1580" s="3">
        <v>520426</v>
      </c>
    </row>
    <row r="1583" spans="1:6" ht="20.100000000000001" customHeight="1" x14ac:dyDescent="0.25">
      <c r="A1583" s="2" t="s">
        <v>0</v>
      </c>
      <c r="B1583" s="2" t="s">
        <v>155</v>
      </c>
      <c r="C1583" s="2" t="s">
        <v>29</v>
      </c>
      <c r="D1583" s="2" t="s">
        <v>3</v>
      </c>
      <c r="E1583" s="2">
        <v>703482</v>
      </c>
      <c r="F1583" s="2">
        <f>'[1]Худшее для КЗН'!$B$114</f>
        <v>1060062</v>
      </c>
    </row>
    <row r="1584" spans="1:6" ht="20.100000000000001" customHeight="1" x14ac:dyDescent="0.25">
      <c r="A1584" s="2" t="s">
        <v>4</v>
      </c>
      <c r="B1584" s="2" t="s">
        <v>5</v>
      </c>
      <c r="C1584" s="2" t="s">
        <v>6</v>
      </c>
      <c r="D1584" s="2" t="s">
        <v>7</v>
      </c>
      <c r="E1584" s="2" t="s">
        <v>8</v>
      </c>
      <c r="F1584" s="2" t="s">
        <v>9</v>
      </c>
    </row>
    <row r="1585" spans="1:6" ht="20.100000000000001" customHeight="1" x14ac:dyDescent="0.25">
      <c r="A1585" s="3">
        <v>0</v>
      </c>
      <c r="B1585" s="3">
        <v>2</v>
      </c>
      <c r="C1585" s="3">
        <v>25</v>
      </c>
      <c r="D1585" s="3">
        <f t="shared" ref="D1585:D1594" si="226">$F1585-$E$1583</f>
        <v>43992</v>
      </c>
      <c r="E1585" s="3">
        <f t="shared" ref="E1585:E1594" si="227">IF(AND($F$1583=0,$E$1583 = 0),0,100*($F1585-$E$1583)/($F$1583-$E$1583))</f>
        <v>12.337203432609794</v>
      </c>
      <c r="F1585" s="3">
        <v>747474</v>
      </c>
    </row>
    <row r="1586" spans="1:6" ht="20.100000000000001" customHeight="1" x14ac:dyDescent="0.25">
      <c r="A1586" s="3">
        <v>1</v>
      </c>
      <c r="B1586" s="3">
        <v>1</v>
      </c>
      <c r="C1586" s="3">
        <v>23</v>
      </c>
      <c r="D1586" s="3">
        <f t="shared" si="226"/>
        <v>47270</v>
      </c>
      <c r="E1586" s="3">
        <f t="shared" si="227"/>
        <v>13.25649223175725</v>
      </c>
      <c r="F1586" s="3">
        <v>750752</v>
      </c>
    </row>
    <row r="1587" spans="1:6" ht="20.100000000000001" customHeight="1" x14ac:dyDescent="0.25">
      <c r="A1587" s="3">
        <v>2</v>
      </c>
      <c r="B1587" s="3">
        <v>2</v>
      </c>
      <c r="C1587" s="3">
        <v>25</v>
      </c>
      <c r="D1587" s="3">
        <f t="shared" si="226"/>
        <v>47714</v>
      </c>
      <c r="E1587" s="3">
        <f t="shared" si="227"/>
        <v>13.381008469347693</v>
      </c>
      <c r="F1587" s="3">
        <v>751196</v>
      </c>
    </row>
    <row r="1588" spans="1:6" ht="20.100000000000001" customHeight="1" x14ac:dyDescent="0.25">
      <c r="A1588" s="3">
        <v>3</v>
      </c>
      <c r="B1588" s="3">
        <v>1</v>
      </c>
      <c r="C1588" s="3">
        <v>19</v>
      </c>
      <c r="D1588" s="3">
        <f t="shared" si="226"/>
        <v>37628</v>
      </c>
      <c r="E1588" s="3">
        <f t="shared" si="227"/>
        <v>10.552470693813451</v>
      </c>
      <c r="F1588" s="3">
        <v>741110</v>
      </c>
    </row>
    <row r="1589" spans="1:6" ht="20.100000000000001" customHeight="1" x14ac:dyDescent="0.25">
      <c r="A1589" s="3">
        <v>4</v>
      </c>
      <c r="B1589" s="3">
        <v>1</v>
      </c>
      <c r="C1589" s="3">
        <v>23</v>
      </c>
      <c r="D1589" s="3">
        <f t="shared" si="226"/>
        <v>39626</v>
      </c>
      <c r="E1589" s="3">
        <f t="shared" si="227"/>
        <v>11.112793762970442</v>
      </c>
      <c r="F1589" s="3">
        <v>743108</v>
      </c>
    </row>
    <row r="1590" spans="1:6" ht="20.100000000000001" customHeight="1" x14ac:dyDescent="0.25">
      <c r="A1590" s="3">
        <v>5</v>
      </c>
      <c r="B1590" s="3">
        <v>2</v>
      </c>
      <c r="C1590" s="3">
        <v>25</v>
      </c>
      <c r="D1590" s="3">
        <f t="shared" si="226"/>
        <v>48638</v>
      </c>
      <c r="E1590" s="3">
        <f t="shared" si="227"/>
        <v>13.64013685568456</v>
      </c>
      <c r="F1590" s="3">
        <v>752120</v>
      </c>
    </row>
    <row r="1591" spans="1:6" ht="20.100000000000001" customHeight="1" x14ac:dyDescent="0.25">
      <c r="A1591" s="4">
        <v>6</v>
      </c>
      <c r="B1591" s="4">
        <v>3</v>
      </c>
      <c r="C1591" s="4">
        <v>31</v>
      </c>
      <c r="D1591" s="4">
        <f t="shared" si="226"/>
        <v>24370</v>
      </c>
      <c r="E1591" s="4">
        <f t="shared" si="227"/>
        <v>6.8343709686465868</v>
      </c>
      <c r="F1591" s="4">
        <v>727852</v>
      </c>
    </row>
    <row r="1592" spans="1:6" ht="20.100000000000001" customHeight="1" x14ac:dyDescent="0.25">
      <c r="A1592" s="3">
        <v>7</v>
      </c>
      <c r="B1592" s="3">
        <v>2</v>
      </c>
      <c r="C1592" s="3">
        <v>27</v>
      </c>
      <c r="D1592" s="3">
        <f t="shared" si="226"/>
        <v>35948</v>
      </c>
      <c r="E1592" s="3">
        <f t="shared" si="227"/>
        <v>10.081328173200964</v>
      </c>
      <c r="F1592" s="3">
        <v>739430</v>
      </c>
    </row>
    <row r="1593" spans="1:6" ht="20.100000000000001" customHeight="1" x14ac:dyDescent="0.25">
      <c r="A1593" s="3">
        <v>8</v>
      </c>
      <c r="B1593" s="3">
        <v>1</v>
      </c>
      <c r="C1593" s="3">
        <v>23</v>
      </c>
      <c r="D1593" s="3">
        <f t="shared" si="226"/>
        <v>45876</v>
      </c>
      <c r="E1593" s="3">
        <f t="shared" si="227"/>
        <v>12.865556116439508</v>
      </c>
      <c r="F1593" s="3">
        <v>749358</v>
      </c>
    </row>
    <row r="1594" spans="1:6" ht="20.100000000000001" customHeight="1" x14ac:dyDescent="0.25">
      <c r="A1594" s="3">
        <v>9</v>
      </c>
      <c r="B1594" s="3">
        <v>1</v>
      </c>
      <c r="C1594" s="3">
        <v>23</v>
      </c>
      <c r="D1594" s="3">
        <f t="shared" si="226"/>
        <v>52124</v>
      </c>
      <c r="E1594" s="3">
        <f t="shared" si="227"/>
        <v>14.617757585955466</v>
      </c>
      <c r="F1594" s="3">
        <v>755606</v>
      </c>
    </row>
    <row r="1597" spans="1:6" ht="20.100000000000001" customHeight="1" x14ac:dyDescent="0.25">
      <c r="A1597" s="2" t="s">
        <v>0</v>
      </c>
      <c r="B1597" s="2" t="s">
        <v>156</v>
      </c>
      <c r="C1597" s="2" t="s">
        <v>29</v>
      </c>
      <c r="D1597" s="2" t="s">
        <v>3</v>
      </c>
      <c r="E1597" s="2">
        <v>122455319</v>
      </c>
      <c r="F1597" s="2">
        <f>'[1]Худшее для КЗН'!$B$115</f>
        <v>614401904</v>
      </c>
    </row>
    <row r="1598" spans="1:6" ht="20.100000000000001" customHeight="1" x14ac:dyDescent="0.25">
      <c r="A1598" s="2" t="s">
        <v>4</v>
      </c>
      <c r="B1598" s="2" t="s">
        <v>5</v>
      </c>
      <c r="C1598" s="2" t="s">
        <v>6</v>
      </c>
      <c r="D1598" s="2" t="s">
        <v>7</v>
      </c>
      <c r="E1598" s="2" t="s">
        <v>8</v>
      </c>
      <c r="F1598" s="2" t="s">
        <v>9</v>
      </c>
    </row>
    <row r="1599" spans="1:6" ht="20.100000000000001" customHeight="1" x14ac:dyDescent="0.25">
      <c r="A1599" s="3">
        <v>0</v>
      </c>
      <c r="B1599" s="3">
        <v>2</v>
      </c>
      <c r="C1599" s="3">
        <v>29</v>
      </c>
      <c r="D1599" s="3">
        <f t="shared" ref="D1599:D1608" si="228">$F1599-$E$1597</f>
        <v>31702488</v>
      </c>
      <c r="E1599" s="3">
        <f t="shared" ref="E1599:E1608" si="229">IF(AND($F$1597=0,$E$1597 = 0),0,100*($F1599-$E$1597)/($F$1597-$E$1597))</f>
        <v>6.4442947601719807</v>
      </c>
      <c r="F1599" s="3">
        <v>154157807</v>
      </c>
    </row>
    <row r="1600" spans="1:6" ht="20.100000000000001" customHeight="1" x14ac:dyDescent="0.25">
      <c r="A1600" s="3">
        <v>1</v>
      </c>
      <c r="B1600" s="3">
        <v>3</v>
      </c>
      <c r="C1600" s="3">
        <v>35</v>
      </c>
      <c r="D1600" s="3">
        <f t="shared" si="228"/>
        <v>30197726</v>
      </c>
      <c r="E1600" s="3">
        <f t="shared" si="229"/>
        <v>6.1384156168092927</v>
      </c>
      <c r="F1600" s="3">
        <v>152653045</v>
      </c>
    </row>
    <row r="1601" spans="1:6" ht="20.100000000000001" customHeight="1" x14ac:dyDescent="0.25">
      <c r="A1601" s="4">
        <v>2</v>
      </c>
      <c r="B1601" s="4">
        <v>3</v>
      </c>
      <c r="C1601" s="4">
        <v>37</v>
      </c>
      <c r="D1601" s="4">
        <f t="shared" si="228"/>
        <v>29595778</v>
      </c>
      <c r="E1601" s="4">
        <f t="shared" si="229"/>
        <v>6.0160551780230369</v>
      </c>
      <c r="F1601" s="4">
        <v>152051097</v>
      </c>
    </row>
    <row r="1602" spans="1:6" ht="20.100000000000001" customHeight="1" x14ac:dyDescent="0.25">
      <c r="A1602" s="3">
        <v>3</v>
      </c>
      <c r="B1602" s="3">
        <v>2</v>
      </c>
      <c r="C1602" s="3">
        <v>29</v>
      </c>
      <c r="D1602" s="3">
        <f t="shared" si="228"/>
        <v>46122537</v>
      </c>
      <c r="E1602" s="3">
        <f t="shared" si="229"/>
        <v>9.3755172627125773</v>
      </c>
      <c r="F1602" s="3">
        <v>168577856</v>
      </c>
    </row>
    <row r="1603" spans="1:6" ht="20.100000000000001" customHeight="1" x14ac:dyDescent="0.25">
      <c r="A1603" s="3">
        <v>4</v>
      </c>
      <c r="B1603" s="3">
        <v>2</v>
      </c>
      <c r="C1603" s="3">
        <v>25</v>
      </c>
      <c r="D1603" s="3">
        <f t="shared" si="228"/>
        <v>46934775</v>
      </c>
      <c r="E1603" s="3">
        <f t="shared" si="229"/>
        <v>9.5406242122810951</v>
      </c>
      <c r="F1603" s="3">
        <v>169390094</v>
      </c>
    </row>
    <row r="1604" spans="1:6" ht="20.100000000000001" customHeight="1" x14ac:dyDescent="0.25">
      <c r="A1604" s="3">
        <v>5</v>
      </c>
      <c r="B1604" s="3">
        <v>1</v>
      </c>
      <c r="C1604" s="3">
        <v>23</v>
      </c>
      <c r="D1604" s="3">
        <f t="shared" si="228"/>
        <v>36434633</v>
      </c>
      <c r="E1604" s="3">
        <f t="shared" si="229"/>
        <v>7.4062172827157644</v>
      </c>
      <c r="F1604" s="3">
        <v>158889952</v>
      </c>
    </row>
    <row r="1605" spans="1:6" ht="20.100000000000001" customHeight="1" x14ac:dyDescent="0.25">
      <c r="A1605" s="3">
        <v>6</v>
      </c>
      <c r="B1605" s="3">
        <v>2</v>
      </c>
      <c r="C1605" s="3">
        <v>27</v>
      </c>
      <c r="D1605" s="3">
        <f t="shared" si="228"/>
        <v>37358941</v>
      </c>
      <c r="E1605" s="3">
        <f t="shared" si="229"/>
        <v>7.5941051608275725</v>
      </c>
      <c r="F1605" s="3">
        <v>159814260</v>
      </c>
    </row>
    <row r="1606" spans="1:6" ht="20.100000000000001" customHeight="1" x14ac:dyDescent="0.25">
      <c r="A1606" s="3">
        <v>7</v>
      </c>
      <c r="B1606" s="3">
        <v>2</v>
      </c>
      <c r="C1606" s="3">
        <v>29</v>
      </c>
      <c r="D1606" s="3">
        <f t="shared" si="228"/>
        <v>31858696</v>
      </c>
      <c r="E1606" s="3">
        <f t="shared" si="229"/>
        <v>6.4760478010026228</v>
      </c>
      <c r="F1606" s="3">
        <v>154314015</v>
      </c>
    </row>
    <row r="1607" spans="1:6" ht="20.100000000000001" customHeight="1" x14ac:dyDescent="0.25">
      <c r="A1607" s="3">
        <v>8</v>
      </c>
      <c r="B1607" s="3">
        <v>3</v>
      </c>
      <c r="C1607" s="3">
        <v>43</v>
      </c>
      <c r="D1607" s="3">
        <f t="shared" si="228"/>
        <v>31047632</v>
      </c>
      <c r="E1607" s="3">
        <f t="shared" si="229"/>
        <v>6.3111794952291413</v>
      </c>
      <c r="F1607" s="3">
        <v>153502951</v>
      </c>
    </row>
    <row r="1608" spans="1:6" ht="20.100000000000001" customHeight="1" x14ac:dyDescent="0.25">
      <c r="A1608" s="3">
        <v>9</v>
      </c>
      <c r="B1608" s="3">
        <v>3</v>
      </c>
      <c r="C1608" s="3">
        <v>39</v>
      </c>
      <c r="D1608" s="3">
        <f t="shared" si="228"/>
        <v>29654877</v>
      </c>
      <c r="E1608" s="3">
        <f t="shared" si="229"/>
        <v>6.0280684741413539</v>
      </c>
      <c r="F1608" s="3">
        <v>152110196</v>
      </c>
    </row>
    <row r="1611" spans="1:6" ht="20.100000000000001" customHeight="1" x14ac:dyDescent="0.25">
      <c r="A1611" s="2" t="s">
        <v>0</v>
      </c>
      <c r="B1611" s="2" t="s">
        <v>157</v>
      </c>
      <c r="C1611" s="2" t="s">
        <v>158</v>
      </c>
      <c r="D1611" s="2" t="s">
        <v>3</v>
      </c>
      <c r="E1611" s="2">
        <v>44759294</v>
      </c>
      <c r="F1611" s="2">
        <f>'[1]Худшее для КЗН'!$B$116</f>
        <v>98685678</v>
      </c>
    </row>
    <row r="1612" spans="1:6" ht="20.100000000000001" customHeight="1" x14ac:dyDescent="0.25">
      <c r="A1612" s="2" t="s">
        <v>4</v>
      </c>
      <c r="B1612" s="2" t="s">
        <v>5</v>
      </c>
      <c r="C1612" s="2" t="s">
        <v>6</v>
      </c>
      <c r="D1612" s="2" t="s">
        <v>7</v>
      </c>
      <c r="E1612" s="2" t="s">
        <v>8</v>
      </c>
      <c r="F1612" s="2" t="s">
        <v>9</v>
      </c>
    </row>
    <row r="1613" spans="1:6" ht="20.100000000000001" customHeight="1" x14ac:dyDescent="0.25">
      <c r="A1613" s="3">
        <v>0</v>
      </c>
      <c r="B1613" s="3">
        <v>14665</v>
      </c>
      <c r="C1613" s="3">
        <v>81</v>
      </c>
      <c r="D1613" s="3">
        <f t="shared" ref="D1613:D1622" si="230">$F1613-$E$1611</f>
        <v>182334</v>
      </c>
      <c r="E1613" s="3">
        <f t="shared" ref="E1613:E1622" si="231">IF(AND($F$1611=0,$E$1611 = 0),0,100*($F1613-$E$1611)/($F$1611-$E$1611))</f>
        <v>0.33811649599943511</v>
      </c>
      <c r="F1613" s="3">
        <v>44941628</v>
      </c>
    </row>
    <row r="1614" spans="1:6" ht="20.100000000000001" customHeight="1" x14ac:dyDescent="0.25">
      <c r="A1614" s="3">
        <v>1</v>
      </c>
      <c r="B1614" s="3">
        <v>17187</v>
      </c>
      <c r="C1614" s="3">
        <v>95</v>
      </c>
      <c r="D1614" s="3">
        <f t="shared" si="230"/>
        <v>202436</v>
      </c>
      <c r="E1614" s="3">
        <f t="shared" si="231"/>
        <v>0.37539323979149058</v>
      </c>
      <c r="F1614" s="3">
        <v>44961730</v>
      </c>
    </row>
    <row r="1615" spans="1:6" ht="20.100000000000001" customHeight="1" x14ac:dyDescent="0.25">
      <c r="A1615" s="3">
        <v>2</v>
      </c>
      <c r="B1615" s="3">
        <v>17380</v>
      </c>
      <c r="C1615" s="3">
        <v>97</v>
      </c>
      <c r="D1615" s="3">
        <f t="shared" si="230"/>
        <v>155098</v>
      </c>
      <c r="E1615" s="3">
        <f t="shared" si="231"/>
        <v>0.28761060634067359</v>
      </c>
      <c r="F1615" s="3">
        <v>44914392</v>
      </c>
    </row>
    <row r="1616" spans="1:6" ht="20.100000000000001" customHeight="1" x14ac:dyDescent="0.25">
      <c r="A1616" s="3">
        <v>3</v>
      </c>
      <c r="B1616" s="3">
        <v>17320</v>
      </c>
      <c r="C1616" s="3">
        <v>95</v>
      </c>
      <c r="D1616" s="3">
        <f t="shared" si="230"/>
        <v>184198</v>
      </c>
      <c r="E1616" s="3">
        <f t="shared" si="231"/>
        <v>0.34157306004422622</v>
      </c>
      <c r="F1616" s="3">
        <v>44943492</v>
      </c>
    </row>
    <row r="1617" spans="1:6" ht="20.100000000000001" customHeight="1" x14ac:dyDescent="0.25">
      <c r="A1617" s="3">
        <v>4</v>
      </c>
      <c r="B1617" s="3">
        <v>15308</v>
      </c>
      <c r="C1617" s="3">
        <v>85</v>
      </c>
      <c r="D1617" s="3">
        <f t="shared" si="230"/>
        <v>186660</v>
      </c>
      <c r="E1617" s="3">
        <f t="shared" si="231"/>
        <v>0.34613854324072607</v>
      </c>
      <c r="F1617" s="3">
        <v>44945954</v>
      </c>
    </row>
    <row r="1618" spans="1:6" ht="20.100000000000001" customHeight="1" x14ac:dyDescent="0.25">
      <c r="A1618" s="3">
        <v>5</v>
      </c>
      <c r="B1618" s="3">
        <v>17923</v>
      </c>
      <c r="C1618" s="3">
        <v>97</v>
      </c>
      <c r="D1618" s="3">
        <f t="shared" si="230"/>
        <v>279254</v>
      </c>
      <c r="E1618" s="3">
        <f t="shared" si="231"/>
        <v>0.51784299128975531</v>
      </c>
      <c r="F1618" s="3">
        <v>45038548</v>
      </c>
    </row>
    <row r="1619" spans="1:6" ht="20.100000000000001" customHeight="1" x14ac:dyDescent="0.25">
      <c r="A1619" s="3">
        <v>6</v>
      </c>
      <c r="B1619" s="3">
        <v>16719</v>
      </c>
      <c r="C1619" s="3">
        <v>93</v>
      </c>
      <c r="D1619" s="3">
        <f t="shared" si="230"/>
        <v>264072</v>
      </c>
      <c r="E1619" s="3">
        <f t="shared" si="231"/>
        <v>0.48968979637129018</v>
      </c>
      <c r="F1619" s="3">
        <v>45023366</v>
      </c>
    </row>
    <row r="1620" spans="1:6" ht="20.100000000000001" customHeight="1" x14ac:dyDescent="0.25">
      <c r="A1620" s="3">
        <v>7</v>
      </c>
      <c r="B1620" s="3">
        <v>13232</v>
      </c>
      <c r="C1620" s="3">
        <v>73</v>
      </c>
      <c r="D1620" s="3">
        <f t="shared" si="230"/>
        <v>297336</v>
      </c>
      <c r="E1620" s="3">
        <f t="shared" si="231"/>
        <v>0.55137388778005214</v>
      </c>
      <c r="F1620" s="3">
        <v>45056630</v>
      </c>
    </row>
    <row r="1621" spans="1:6" ht="20.100000000000001" customHeight="1" x14ac:dyDescent="0.25">
      <c r="A1621" s="4">
        <v>8</v>
      </c>
      <c r="B1621" s="4">
        <v>16807</v>
      </c>
      <c r="C1621" s="4">
        <v>93</v>
      </c>
      <c r="D1621" s="4">
        <f t="shared" si="230"/>
        <v>151052</v>
      </c>
      <c r="E1621" s="4">
        <f t="shared" si="231"/>
        <v>0.28010778545804221</v>
      </c>
      <c r="F1621" s="4">
        <v>44910346</v>
      </c>
    </row>
    <row r="1622" spans="1:6" ht="20.100000000000001" customHeight="1" x14ac:dyDescent="0.25">
      <c r="A1622" s="3">
        <v>9</v>
      </c>
      <c r="B1622" s="3">
        <v>16697</v>
      </c>
      <c r="C1622" s="3">
        <v>93</v>
      </c>
      <c r="D1622" s="3">
        <f t="shared" si="230"/>
        <v>242038</v>
      </c>
      <c r="E1622" s="3">
        <f t="shared" si="231"/>
        <v>0.44883039070448338</v>
      </c>
      <c r="F1622" s="3">
        <v>45001332</v>
      </c>
    </row>
    <row r="1625" spans="1:6" ht="20.100000000000001" customHeight="1" x14ac:dyDescent="0.25">
      <c r="A1625" s="2" t="s">
        <v>0</v>
      </c>
      <c r="B1625" s="2" t="s">
        <v>159</v>
      </c>
      <c r="C1625" s="2" t="s">
        <v>36</v>
      </c>
      <c r="D1625" s="2" t="s">
        <v>3</v>
      </c>
      <c r="E1625" s="2">
        <v>1167256</v>
      </c>
      <c r="F1625" s="2">
        <f>'[1]Худшее для КЗН'!$B$117</f>
        <v>1685328</v>
      </c>
    </row>
    <row r="1626" spans="1:6" ht="20.100000000000001" customHeight="1" x14ac:dyDescent="0.25">
      <c r="A1626" s="2" t="s">
        <v>4</v>
      </c>
      <c r="B1626" s="2" t="s">
        <v>5</v>
      </c>
      <c r="C1626" s="2" t="s">
        <v>6</v>
      </c>
      <c r="D1626" s="2" t="s">
        <v>7</v>
      </c>
      <c r="E1626" s="2" t="s">
        <v>8</v>
      </c>
      <c r="F1626" s="2" t="s">
        <v>9</v>
      </c>
    </row>
    <row r="1627" spans="1:6" ht="20.100000000000001" customHeight="1" x14ac:dyDescent="0.25">
      <c r="A1627" s="3">
        <v>0</v>
      </c>
      <c r="B1627" s="3">
        <v>5</v>
      </c>
      <c r="C1627" s="3">
        <v>33</v>
      </c>
      <c r="D1627" s="3">
        <f t="shared" ref="D1627:D1636" si="232">$F1627-$E$1625</f>
        <v>59302</v>
      </c>
      <c r="E1627" s="3">
        <f t="shared" ref="E1627:E1636" si="233">IF(AND($F$1625=0,$E$1625 = 0),0,100*($F1627-$E$1625)/($F$1625-$E$1625))</f>
        <v>11.44667150511898</v>
      </c>
      <c r="F1627" s="3">
        <v>1226558</v>
      </c>
    </row>
    <row r="1628" spans="1:6" ht="20.100000000000001" customHeight="1" x14ac:dyDescent="0.25">
      <c r="A1628" s="3">
        <v>1</v>
      </c>
      <c r="B1628" s="3">
        <v>5</v>
      </c>
      <c r="C1628" s="3">
        <v>35</v>
      </c>
      <c r="D1628" s="3">
        <f t="shared" si="232"/>
        <v>60562</v>
      </c>
      <c r="E1628" s="3">
        <f t="shared" si="233"/>
        <v>11.689880943189364</v>
      </c>
      <c r="F1628" s="3">
        <v>1227818</v>
      </c>
    </row>
    <row r="1629" spans="1:6" ht="20.100000000000001" customHeight="1" x14ac:dyDescent="0.25">
      <c r="A1629" s="3">
        <v>2</v>
      </c>
      <c r="B1629" s="3">
        <v>4</v>
      </c>
      <c r="C1629" s="3">
        <v>25</v>
      </c>
      <c r="D1629" s="3">
        <f t="shared" si="232"/>
        <v>77362</v>
      </c>
      <c r="E1629" s="3">
        <f t="shared" si="233"/>
        <v>14.932673450794484</v>
      </c>
      <c r="F1629" s="3">
        <v>1244618</v>
      </c>
    </row>
    <row r="1630" spans="1:6" ht="20.100000000000001" customHeight="1" x14ac:dyDescent="0.25">
      <c r="A1630" s="3">
        <v>3</v>
      </c>
      <c r="B1630" s="3">
        <v>4</v>
      </c>
      <c r="C1630" s="3">
        <v>25</v>
      </c>
      <c r="D1630" s="3">
        <f t="shared" si="232"/>
        <v>57160</v>
      </c>
      <c r="E1630" s="3">
        <f t="shared" si="233"/>
        <v>11.033215460399326</v>
      </c>
      <c r="F1630" s="3">
        <v>1224416</v>
      </c>
    </row>
    <row r="1631" spans="1:6" ht="20.100000000000001" customHeight="1" x14ac:dyDescent="0.25">
      <c r="A1631" s="3">
        <v>4</v>
      </c>
      <c r="B1631" s="3">
        <v>5</v>
      </c>
      <c r="C1631" s="3">
        <v>31</v>
      </c>
      <c r="D1631" s="3">
        <f t="shared" si="232"/>
        <v>68602</v>
      </c>
      <c r="E1631" s="3">
        <f t="shared" si="233"/>
        <v>13.241788786114672</v>
      </c>
      <c r="F1631" s="3">
        <v>1235858</v>
      </c>
    </row>
    <row r="1632" spans="1:6" ht="20.100000000000001" customHeight="1" x14ac:dyDescent="0.25">
      <c r="A1632" s="3">
        <v>5</v>
      </c>
      <c r="B1632" s="3">
        <v>5</v>
      </c>
      <c r="C1632" s="3">
        <v>31</v>
      </c>
      <c r="D1632" s="3">
        <f t="shared" si="232"/>
        <v>54184</v>
      </c>
      <c r="E1632" s="3">
        <f t="shared" si="233"/>
        <v>10.458777930480705</v>
      </c>
      <c r="F1632" s="3">
        <v>1221440</v>
      </c>
    </row>
    <row r="1633" spans="1:6" ht="20.100000000000001" customHeight="1" x14ac:dyDescent="0.25">
      <c r="A1633" s="4">
        <v>6</v>
      </c>
      <c r="B1633" s="4">
        <v>7</v>
      </c>
      <c r="C1633" s="4">
        <v>45</v>
      </c>
      <c r="D1633" s="4">
        <f t="shared" si="232"/>
        <v>40072</v>
      </c>
      <c r="E1633" s="4">
        <f t="shared" si="233"/>
        <v>7.7348322240924041</v>
      </c>
      <c r="F1633" s="4">
        <v>1207328</v>
      </c>
    </row>
    <row r="1634" spans="1:6" ht="20.100000000000001" customHeight="1" x14ac:dyDescent="0.25">
      <c r="A1634" s="3">
        <v>7</v>
      </c>
      <c r="B1634" s="3">
        <v>4</v>
      </c>
      <c r="C1634" s="3">
        <v>27</v>
      </c>
      <c r="D1634" s="3">
        <f t="shared" si="232"/>
        <v>51602</v>
      </c>
      <c r="E1634" s="3">
        <f t="shared" si="233"/>
        <v>9.9603916057999662</v>
      </c>
      <c r="F1634" s="3">
        <v>1218858</v>
      </c>
    </row>
    <row r="1635" spans="1:6" ht="20.100000000000001" customHeight="1" x14ac:dyDescent="0.25">
      <c r="A1635" s="3">
        <v>8</v>
      </c>
      <c r="B1635" s="3">
        <v>3</v>
      </c>
      <c r="C1635" s="3">
        <v>21</v>
      </c>
      <c r="D1635" s="3">
        <f t="shared" si="232"/>
        <v>68648</v>
      </c>
      <c r="E1635" s="3">
        <f t="shared" si="233"/>
        <v>13.250667860837876</v>
      </c>
      <c r="F1635" s="3">
        <v>1235904</v>
      </c>
    </row>
    <row r="1636" spans="1:6" ht="20.100000000000001" customHeight="1" x14ac:dyDescent="0.25">
      <c r="A1636" s="3">
        <v>9</v>
      </c>
      <c r="B1636" s="3">
        <v>4</v>
      </c>
      <c r="C1636" s="3">
        <v>31</v>
      </c>
      <c r="D1636" s="3">
        <f t="shared" si="232"/>
        <v>72504</v>
      </c>
      <c r="E1636" s="3">
        <f t="shared" si="233"/>
        <v>13.994965950678671</v>
      </c>
      <c r="F1636" s="3">
        <v>1239760</v>
      </c>
    </row>
    <row r="1639" spans="1:6" ht="20.100000000000001" customHeight="1" x14ac:dyDescent="0.25">
      <c r="A1639" s="2" t="s">
        <v>0</v>
      </c>
      <c r="B1639" s="2" t="s">
        <v>160</v>
      </c>
      <c r="C1639" s="2" t="s">
        <v>36</v>
      </c>
      <c r="D1639" s="2" t="s">
        <v>3</v>
      </c>
      <c r="E1639" s="2">
        <v>344355646</v>
      </c>
      <c r="F1639" s="2">
        <f>'[1]Худшее для КЗН'!$B$118</f>
        <v>1310625895</v>
      </c>
    </row>
    <row r="1640" spans="1:6" ht="20.100000000000001" customHeight="1" x14ac:dyDescent="0.25">
      <c r="A1640" s="2" t="s">
        <v>4</v>
      </c>
      <c r="B1640" s="2" t="s">
        <v>5</v>
      </c>
      <c r="C1640" s="2" t="s">
        <v>6</v>
      </c>
      <c r="D1640" s="2" t="s">
        <v>7</v>
      </c>
      <c r="E1640" s="2" t="s">
        <v>8</v>
      </c>
      <c r="F1640" s="2" t="s">
        <v>9</v>
      </c>
    </row>
    <row r="1641" spans="1:6" ht="20.100000000000001" customHeight="1" x14ac:dyDescent="0.25">
      <c r="A1641" s="3">
        <v>0</v>
      </c>
      <c r="B1641" s="3">
        <v>6</v>
      </c>
      <c r="C1641" s="3">
        <v>43</v>
      </c>
      <c r="D1641" s="3">
        <f t="shared" ref="D1641:D1650" si="234">$F1641-$E$1639</f>
        <v>66519023</v>
      </c>
      <c r="E1641" s="3">
        <f t="shared" ref="E1641:E1650" si="235">IF(AND($F$1639=0,$E$1639 = 0),0,100*($F1641-$E$1639)/($F$1639-$E$1639))</f>
        <v>6.88410132350044</v>
      </c>
      <c r="F1641" s="3">
        <v>410874669</v>
      </c>
    </row>
    <row r="1642" spans="1:6" ht="20.100000000000001" customHeight="1" x14ac:dyDescent="0.25">
      <c r="A1642" s="4">
        <v>1</v>
      </c>
      <c r="B1642" s="4">
        <v>8</v>
      </c>
      <c r="C1642" s="4">
        <v>49</v>
      </c>
      <c r="D1642" s="4">
        <f t="shared" si="234"/>
        <v>4468858</v>
      </c>
      <c r="E1642" s="4">
        <f t="shared" si="235"/>
        <v>0.46248531449921521</v>
      </c>
      <c r="F1642" s="4">
        <v>348824504</v>
      </c>
    </row>
    <row r="1643" spans="1:6" ht="20.100000000000001" customHeight="1" x14ac:dyDescent="0.25">
      <c r="A1643" s="3">
        <v>2</v>
      </c>
      <c r="B1643" s="3">
        <v>9</v>
      </c>
      <c r="C1643" s="3">
        <v>59</v>
      </c>
      <c r="D1643" s="3">
        <f t="shared" si="234"/>
        <v>25236593</v>
      </c>
      <c r="E1643" s="3">
        <f t="shared" si="235"/>
        <v>2.6117530810989504</v>
      </c>
      <c r="F1643" s="3">
        <v>369592239</v>
      </c>
    </row>
    <row r="1644" spans="1:6" ht="20.100000000000001" customHeight="1" x14ac:dyDescent="0.25">
      <c r="A1644" s="3">
        <v>3</v>
      </c>
      <c r="B1644" s="3">
        <v>9</v>
      </c>
      <c r="C1644" s="3">
        <v>55</v>
      </c>
      <c r="D1644" s="3">
        <f t="shared" si="234"/>
        <v>13340851</v>
      </c>
      <c r="E1644" s="3">
        <f t="shared" si="235"/>
        <v>1.3806542231644348</v>
      </c>
      <c r="F1644" s="3">
        <v>357696497</v>
      </c>
    </row>
    <row r="1645" spans="1:6" ht="20.100000000000001" customHeight="1" x14ac:dyDescent="0.25">
      <c r="A1645" s="3">
        <v>4</v>
      </c>
      <c r="B1645" s="3">
        <v>8</v>
      </c>
      <c r="C1645" s="3">
        <v>51</v>
      </c>
      <c r="D1645" s="3">
        <f t="shared" si="234"/>
        <v>72576860</v>
      </c>
      <c r="E1645" s="3">
        <f t="shared" si="235"/>
        <v>7.511031212552628</v>
      </c>
      <c r="F1645" s="3">
        <v>416932506</v>
      </c>
    </row>
    <row r="1646" spans="1:6" ht="20.100000000000001" customHeight="1" x14ac:dyDescent="0.25">
      <c r="A1646" s="3">
        <v>5</v>
      </c>
      <c r="B1646" s="3">
        <v>6</v>
      </c>
      <c r="C1646" s="3">
        <v>43</v>
      </c>
      <c r="D1646" s="3">
        <f t="shared" si="234"/>
        <v>100174704</v>
      </c>
      <c r="E1646" s="3">
        <f t="shared" si="235"/>
        <v>10.367151850496434</v>
      </c>
      <c r="F1646" s="3">
        <v>444530350</v>
      </c>
    </row>
    <row r="1647" spans="1:6" ht="20.100000000000001" customHeight="1" x14ac:dyDescent="0.25">
      <c r="A1647" s="3">
        <v>6</v>
      </c>
      <c r="B1647" s="3">
        <v>7</v>
      </c>
      <c r="C1647" s="3">
        <v>45</v>
      </c>
      <c r="D1647" s="3">
        <f t="shared" si="234"/>
        <v>32751962</v>
      </c>
      <c r="E1647" s="3">
        <f t="shared" si="235"/>
        <v>3.3895240005469733</v>
      </c>
      <c r="F1647" s="3">
        <v>377107608</v>
      </c>
    </row>
    <row r="1648" spans="1:6" ht="20.100000000000001" customHeight="1" x14ac:dyDescent="0.25">
      <c r="A1648" s="3">
        <v>7</v>
      </c>
      <c r="B1648" s="3">
        <v>8</v>
      </c>
      <c r="C1648" s="3">
        <v>51</v>
      </c>
      <c r="D1648" s="3">
        <f t="shared" si="234"/>
        <v>40987673</v>
      </c>
      <c r="E1648" s="3">
        <f t="shared" si="235"/>
        <v>4.241843629400619</v>
      </c>
      <c r="F1648" s="3">
        <v>385343319</v>
      </c>
    </row>
    <row r="1649" spans="1:6" ht="20.100000000000001" customHeight="1" x14ac:dyDescent="0.25">
      <c r="A1649" s="3">
        <v>8</v>
      </c>
      <c r="B1649" s="3">
        <v>8</v>
      </c>
      <c r="C1649" s="3">
        <v>53</v>
      </c>
      <c r="D1649" s="3">
        <f t="shared" si="234"/>
        <v>52311602</v>
      </c>
      <c r="E1649" s="3">
        <f t="shared" si="235"/>
        <v>5.4137651504988025</v>
      </c>
      <c r="F1649" s="3">
        <v>396667248</v>
      </c>
    </row>
    <row r="1650" spans="1:6" ht="20.100000000000001" customHeight="1" x14ac:dyDescent="0.25">
      <c r="A1650" s="3">
        <v>9</v>
      </c>
      <c r="B1650" s="3">
        <v>8</v>
      </c>
      <c r="C1650" s="3">
        <v>49</v>
      </c>
      <c r="D1650" s="3">
        <f t="shared" si="234"/>
        <v>24223598</v>
      </c>
      <c r="E1650" s="3">
        <f t="shared" si="235"/>
        <v>2.506917503159098</v>
      </c>
      <c r="F1650" s="3">
        <v>368579244</v>
      </c>
    </row>
    <row r="1653" spans="1:6" ht="20.100000000000001" customHeight="1" x14ac:dyDescent="0.25">
      <c r="A1653" s="2" t="s">
        <v>0</v>
      </c>
      <c r="B1653" s="2" t="s">
        <v>161</v>
      </c>
      <c r="C1653" s="2" t="s">
        <v>69</v>
      </c>
      <c r="D1653" s="2" t="s">
        <v>3</v>
      </c>
      <c r="E1653" s="2">
        <v>1818146</v>
      </c>
      <c r="F1653" s="2">
        <f>'[1]Худшее для КЗН'!$B$119</f>
        <v>2504516</v>
      </c>
    </row>
    <row r="1654" spans="1:6" ht="20.100000000000001" customHeight="1" x14ac:dyDescent="0.25">
      <c r="A1654" s="2" t="s">
        <v>4</v>
      </c>
      <c r="B1654" s="2" t="s">
        <v>5</v>
      </c>
      <c r="C1654" s="2" t="s">
        <v>6</v>
      </c>
      <c r="D1654" s="2" t="s">
        <v>7</v>
      </c>
      <c r="E1654" s="2" t="s">
        <v>8</v>
      </c>
      <c r="F1654" s="2" t="s">
        <v>9</v>
      </c>
    </row>
    <row r="1655" spans="1:6" ht="20.100000000000001" customHeight="1" x14ac:dyDescent="0.25">
      <c r="A1655" s="3">
        <v>0</v>
      </c>
      <c r="B1655" s="3">
        <v>9</v>
      </c>
      <c r="C1655" s="3">
        <v>35</v>
      </c>
      <c r="D1655" s="3">
        <f t="shared" ref="D1655:D1664" si="236">$F1655-$E$1653</f>
        <v>90396</v>
      </c>
      <c r="E1655" s="3">
        <f t="shared" ref="E1655:E1664" si="237">IF(AND($F$1653=0,$E$1653 = 0),0,100*($F1655-$E$1653)/($F$1653-$E$1653))</f>
        <v>13.170156038288386</v>
      </c>
      <c r="F1655" s="3">
        <v>1908542</v>
      </c>
    </row>
    <row r="1656" spans="1:6" ht="20.100000000000001" customHeight="1" x14ac:dyDescent="0.25">
      <c r="A1656" s="3">
        <v>1</v>
      </c>
      <c r="B1656" s="3">
        <v>11</v>
      </c>
      <c r="C1656" s="3">
        <v>41</v>
      </c>
      <c r="D1656" s="3">
        <f t="shared" si="236"/>
        <v>59044</v>
      </c>
      <c r="E1656" s="3">
        <f t="shared" si="237"/>
        <v>8.6023573291373463</v>
      </c>
      <c r="F1656" s="3">
        <v>1877190</v>
      </c>
    </row>
    <row r="1657" spans="1:6" ht="20.100000000000001" customHeight="1" x14ac:dyDescent="0.25">
      <c r="A1657" s="3">
        <v>2</v>
      </c>
      <c r="B1657" s="3">
        <v>12</v>
      </c>
      <c r="C1657" s="3">
        <v>45</v>
      </c>
      <c r="D1657" s="3">
        <f t="shared" si="236"/>
        <v>67670</v>
      </c>
      <c r="E1657" s="3">
        <f t="shared" si="237"/>
        <v>9.8591138890103007</v>
      </c>
      <c r="F1657" s="3">
        <v>1885816</v>
      </c>
    </row>
    <row r="1658" spans="1:6" ht="20.100000000000001" customHeight="1" x14ac:dyDescent="0.25">
      <c r="A1658" s="3">
        <v>3</v>
      </c>
      <c r="B1658" s="3">
        <v>11</v>
      </c>
      <c r="C1658" s="3">
        <v>43</v>
      </c>
      <c r="D1658" s="3">
        <f t="shared" si="236"/>
        <v>98094</v>
      </c>
      <c r="E1658" s="3">
        <f t="shared" si="237"/>
        <v>14.291708553695528</v>
      </c>
      <c r="F1658" s="3">
        <v>1916240</v>
      </c>
    </row>
    <row r="1659" spans="1:6" ht="20.100000000000001" customHeight="1" x14ac:dyDescent="0.25">
      <c r="A1659" s="3">
        <v>4</v>
      </c>
      <c r="B1659" s="3">
        <v>11</v>
      </c>
      <c r="C1659" s="3">
        <v>41</v>
      </c>
      <c r="D1659" s="3">
        <f t="shared" si="236"/>
        <v>67138</v>
      </c>
      <c r="E1659" s="3">
        <f t="shared" si="237"/>
        <v>9.781604673863951</v>
      </c>
      <c r="F1659" s="3">
        <v>1885284</v>
      </c>
    </row>
    <row r="1660" spans="1:6" ht="20.100000000000001" customHeight="1" x14ac:dyDescent="0.25">
      <c r="A1660" s="3">
        <v>5</v>
      </c>
      <c r="B1660" s="3">
        <v>9</v>
      </c>
      <c r="C1660" s="3">
        <v>35</v>
      </c>
      <c r="D1660" s="3">
        <f t="shared" si="236"/>
        <v>98348</v>
      </c>
      <c r="E1660" s="3">
        <f t="shared" si="237"/>
        <v>14.328714833107508</v>
      </c>
      <c r="F1660" s="3">
        <v>1916494</v>
      </c>
    </row>
    <row r="1661" spans="1:6" ht="20.100000000000001" customHeight="1" x14ac:dyDescent="0.25">
      <c r="A1661" s="3">
        <v>6</v>
      </c>
      <c r="B1661" s="3">
        <v>9</v>
      </c>
      <c r="C1661" s="3">
        <v>35</v>
      </c>
      <c r="D1661" s="3">
        <f t="shared" si="236"/>
        <v>74620</v>
      </c>
      <c r="E1661" s="3">
        <f t="shared" si="237"/>
        <v>10.871687282369567</v>
      </c>
      <c r="F1661" s="3">
        <v>1892766</v>
      </c>
    </row>
    <row r="1662" spans="1:6" ht="20.100000000000001" customHeight="1" x14ac:dyDescent="0.25">
      <c r="A1662" s="3">
        <v>7</v>
      </c>
      <c r="B1662" s="3">
        <v>8</v>
      </c>
      <c r="C1662" s="3">
        <v>33</v>
      </c>
      <c r="D1662" s="3">
        <f t="shared" si="236"/>
        <v>102220</v>
      </c>
      <c r="E1662" s="3">
        <f t="shared" si="237"/>
        <v>14.892842053120038</v>
      </c>
      <c r="F1662" s="3">
        <v>1920366</v>
      </c>
    </row>
    <row r="1663" spans="1:6" ht="20.100000000000001" customHeight="1" x14ac:dyDescent="0.25">
      <c r="A1663" s="3">
        <v>8</v>
      </c>
      <c r="B1663" s="3">
        <v>12</v>
      </c>
      <c r="C1663" s="3">
        <v>47</v>
      </c>
      <c r="D1663" s="3">
        <f t="shared" si="236"/>
        <v>80188</v>
      </c>
      <c r="E1663" s="3">
        <f t="shared" si="237"/>
        <v>11.682911549164444</v>
      </c>
      <c r="F1663" s="3">
        <v>1898334</v>
      </c>
    </row>
    <row r="1664" spans="1:6" ht="20.100000000000001" customHeight="1" x14ac:dyDescent="0.25">
      <c r="A1664" s="4">
        <v>9</v>
      </c>
      <c r="B1664" s="4">
        <v>13</v>
      </c>
      <c r="C1664" s="4">
        <v>49</v>
      </c>
      <c r="D1664" s="4">
        <f t="shared" si="236"/>
        <v>57746</v>
      </c>
      <c r="E1664" s="4">
        <f t="shared" si="237"/>
        <v>8.4132464997013265</v>
      </c>
      <c r="F1664" s="4">
        <v>1875892</v>
      </c>
    </row>
    <row r="1667" spans="1:6" ht="20.100000000000001" customHeight="1" x14ac:dyDescent="0.25">
      <c r="A1667" s="2" t="s">
        <v>0</v>
      </c>
      <c r="B1667" s="2" t="s">
        <v>162</v>
      </c>
      <c r="C1667" s="2" t="s">
        <v>69</v>
      </c>
      <c r="D1667" s="2" t="s">
        <v>3</v>
      </c>
      <c r="E1667" s="2">
        <v>637117113</v>
      </c>
      <c r="F1667" s="2">
        <f>'[1]Худшее для КЗН'!$B$120</f>
        <v>1962083006</v>
      </c>
    </row>
    <row r="1668" spans="1:6" ht="20.100000000000001" customHeight="1" x14ac:dyDescent="0.25">
      <c r="A1668" s="2" t="s">
        <v>4</v>
      </c>
      <c r="B1668" s="2" t="s">
        <v>5</v>
      </c>
      <c r="C1668" s="2" t="s">
        <v>6</v>
      </c>
      <c r="D1668" s="2" t="s">
        <v>7</v>
      </c>
      <c r="E1668" s="2" t="s">
        <v>8</v>
      </c>
      <c r="F1668" s="2" t="s">
        <v>9</v>
      </c>
    </row>
    <row r="1669" spans="1:6" ht="20.100000000000001" customHeight="1" x14ac:dyDescent="0.25">
      <c r="A1669" s="3">
        <v>0</v>
      </c>
      <c r="B1669" s="3">
        <v>15</v>
      </c>
      <c r="C1669" s="3">
        <v>57</v>
      </c>
      <c r="D1669" s="3">
        <f t="shared" ref="D1669:D1678" si="238">$F1669-$E$1667</f>
        <v>138488005</v>
      </c>
      <c r="E1669" s="3">
        <f t="shared" ref="E1669:E1678" si="239">IF(AND($F$1667=0,$E$1667 = 0),0,100*($F1669-$E$1667)/($F$1667-$E$1667))</f>
        <v>10.452193956965502</v>
      </c>
      <c r="F1669" s="3">
        <v>775605118</v>
      </c>
    </row>
    <row r="1670" spans="1:6" ht="20.100000000000001" customHeight="1" x14ac:dyDescent="0.25">
      <c r="A1670" s="4">
        <v>1</v>
      </c>
      <c r="B1670" s="4">
        <v>15</v>
      </c>
      <c r="C1670" s="4">
        <v>57</v>
      </c>
      <c r="D1670" s="4">
        <f t="shared" si="238"/>
        <v>5345507</v>
      </c>
      <c r="E1670" s="4">
        <f t="shared" si="239"/>
        <v>0.40344487569386817</v>
      </c>
      <c r="F1670" s="4">
        <v>642462620</v>
      </c>
    </row>
    <row r="1671" spans="1:6" ht="20.100000000000001" customHeight="1" x14ac:dyDescent="0.25">
      <c r="A1671" s="3">
        <v>2</v>
      </c>
      <c r="B1671" s="3">
        <v>17</v>
      </c>
      <c r="C1671" s="3">
        <v>63</v>
      </c>
      <c r="D1671" s="3">
        <f t="shared" si="238"/>
        <v>60776144</v>
      </c>
      <c r="E1671" s="3">
        <f t="shared" si="239"/>
        <v>4.5869968669450119</v>
      </c>
      <c r="F1671" s="3">
        <v>697893257</v>
      </c>
    </row>
    <row r="1672" spans="1:6" ht="20.100000000000001" customHeight="1" x14ac:dyDescent="0.25">
      <c r="A1672" s="3">
        <v>3</v>
      </c>
      <c r="B1672" s="3">
        <v>15</v>
      </c>
      <c r="C1672" s="3">
        <v>57</v>
      </c>
      <c r="D1672" s="3">
        <f t="shared" si="238"/>
        <v>144518557</v>
      </c>
      <c r="E1672" s="3">
        <f t="shared" si="239"/>
        <v>10.907341672982973</v>
      </c>
      <c r="F1672" s="3">
        <v>781635670</v>
      </c>
    </row>
    <row r="1673" spans="1:6" ht="20.100000000000001" customHeight="1" x14ac:dyDescent="0.25">
      <c r="A1673" s="3">
        <v>4</v>
      </c>
      <c r="B1673" s="3">
        <v>16</v>
      </c>
      <c r="C1673" s="3">
        <v>59</v>
      </c>
      <c r="D1673" s="3">
        <f t="shared" si="238"/>
        <v>106506760</v>
      </c>
      <c r="E1673" s="3">
        <f t="shared" si="239"/>
        <v>8.0384529566150871</v>
      </c>
      <c r="F1673" s="3">
        <v>743623873</v>
      </c>
    </row>
    <row r="1674" spans="1:6" ht="20.100000000000001" customHeight="1" x14ac:dyDescent="0.25">
      <c r="A1674" s="3">
        <v>5</v>
      </c>
      <c r="B1674" s="3">
        <v>14</v>
      </c>
      <c r="C1674" s="3">
        <v>55</v>
      </c>
      <c r="D1674" s="3">
        <f t="shared" si="238"/>
        <v>19622949</v>
      </c>
      <c r="E1674" s="3">
        <f t="shared" si="239"/>
        <v>1.4810154060320404</v>
      </c>
      <c r="F1674" s="3">
        <v>656740062</v>
      </c>
    </row>
    <row r="1675" spans="1:6" ht="20.100000000000001" customHeight="1" x14ac:dyDescent="0.25">
      <c r="A1675" s="3">
        <v>6</v>
      </c>
      <c r="B1675" s="3">
        <v>11</v>
      </c>
      <c r="C1675" s="3">
        <v>41</v>
      </c>
      <c r="D1675" s="3">
        <f t="shared" si="238"/>
        <v>65079482</v>
      </c>
      <c r="E1675" s="3">
        <f t="shared" si="239"/>
        <v>4.9117854537860168</v>
      </c>
      <c r="F1675" s="3">
        <v>702196595</v>
      </c>
    </row>
    <row r="1676" spans="1:6" ht="20.100000000000001" customHeight="1" x14ac:dyDescent="0.25">
      <c r="A1676" s="3">
        <v>7</v>
      </c>
      <c r="B1676" s="3">
        <v>12</v>
      </c>
      <c r="C1676" s="3">
        <v>47</v>
      </c>
      <c r="D1676" s="3">
        <f t="shared" si="238"/>
        <v>87167200</v>
      </c>
      <c r="E1676" s="3">
        <f t="shared" si="239"/>
        <v>6.5788259502012707</v>
      </c>
      <c r="F1676" s="3">
        <v>724284313</v>
      </c>
    </row>
    <row r="1677" spans="1:6" ht="20.100000000000001" customHeight="1" x14ac:dyDescent="0.25">
      <c r="A1677" s="3">
        <v>8</v>
      </c>
      <c r="B1677" s="3">
        <v>15</v>
      </c>
      <c r="C1677" s="3">
        <v>57</v>
      </c>
      <c r="D1677" s="3">
        <f t="shared" si="238"/>
        <v>15245146</v>
      </c>
      <c r="E1677" s="3">
        <f t="shared" si="239"/>
        <v>1.1506066745221495</v>
      </c>
      <c r="F1677" s="3">
        <v>652362259</v>
      </c>
    </row>
    <row r="1678" spans="1:6" ht="20.100000000000001" customHeight="1" x14ac:dyDescent="0.25">
      <c r="A1678" s="3">
        <v>9</v>
      </c>
      <c r="B1678" s="3">
        <v>14</v>
      </c>
      <c r="C1678" s="3">
        <v>53</v>
      </c>
      <c r="D1678" s="3">
        <f t="shared" si="238"/>
        <v>46450631</v>
      </c>
      <c r="E1678" s="3">
        <f t="shared" si="239"/>
        <v>3.5057982432156085</v>
      </c>
      <c r="F1678" s="3">
        <v>683567744</v>
      </c>
    </row>
    <row r="1681" spans="1:6" ht="20.100000000000001" customHeight="1" x14ac:dyDescent="0.25">
      <c r="A1681" s="2" t="s">
        <v>0</v>
      </c>
      <c r="B1681" s="2" t="s">
        <v>163</v>
      </c>
      <c r="C1681" s="2" t="s">
        <v>164</v>
      </c>
      <c r="D1681" s="2" t="s">
        <v>3</v>
      </c>
      <c r="E1681" s="2">
        <v>2422002</v>
      </c>
      <c r="F1681" s="2">
        <f>'[1]Худшее для КЗН'!$B$121</f>
        <v>3359078</v>
      </c>
    </row>
    <row r="1682" spans="1:6" ht="20.100000000000001" customHeight="1" x14ac:dyDescent="0.25">
      <c r="A1682" s="2" t="s">
        <v>4</v>
      </c>
      <c r="B1682" s="2" t="s">
        <v>5</v>
      </c>
      <c r="C1682" s="2" t="s">
        <v>6</v>
      </c>
      <c r="D1682" s="2" t="s">
        <v>7</v>
      </c>
      <c r="E1682" s="2" t="s">
        <v>8</v>
      </c>
      <c r="F1682" s="2" t="s">
        <v>9</v>
      </c>
    </row>
    <row r="1683" spans="1:6" ht="20.100000000000001" customHeight="1" x14ac:dyDescent="0.25">
      <c r="A1683" s="3">
        <v>0</v>
      </c>
      <c r="B1683" s="3">
        <v>16</v>
      </c>
      <c r="C1683" s="3">
        <v>39</v>
      </c>
      <c r="D1683" s="3">
        <f t="shared" ref="D1683:D1692" si="240">$F1683-$E$1681</f>
        <v>151736</v>
      </c>
      <c r="E1683" s="3">
        <f t="shared" ref="E1683:E1692" si="241">IF(AND($F$1681=0,$E$1681 = 0),0,100*($F1683-$E$1681)/($F$1681-$E$1681))</f>
        <v>16.192496659822684</v>
      </c>
      <c r="F1683" s="3">
        <v>2573738</v>
      </c>
    </row>
    <row r="1684" spans="1:6" ht="20.100000000000001" customHeight="1" x14ac:dyDescent="0.25">
      <c r="A1684" s="3">
        <v>1</v>
      </c>
      <c r="B1684" s="3">
        <v>19</v>
      </c>
      <c r="C1684" s="3">
        <v>45</v>
      </c>
      <c r="D1684" s="3">
        <f t="shared" si="240"/>
        <v>119892</v>
      </c>
      <c r="E1684" s="3">
        <f t="shared" si="241"/>
        <v>12.794266420226322</v>
      </c>
      <c r="F1684" s="3">
        <v>2541894</v>
      </c>
    </row>
    <row r="1685" spans="1:6" ht="20.100000000000001" customHeight="1" x14ac:dyDescent="0.25">
      <c r="A1685" s="3">
        <v>2</v>
      </c>
      <c r="B1685" s="3">
        <v>16</v>
      </c>
      <c r="C1685" s="3">
        <v>37</v>
      </c>
      <c r="D1685" s="3">
        <f t="shared" si="240"/>
        <v>139620</v>
      </c>
      <c r="E1685" s="3">
        <f t="shared" si="241"/>
        <v>14.899538564641501</v>
      </c>
      <c r="F1685" s="3">
        <v>2561622</v>
      </c>
    </row>
    <row r="1686" spans="1:6" ht="20.100000000000001" customHeight="1" x14ac:dyDescent="0.25">
      <c r="A1686" s="3">
        <v>3</v>
      </c>
      <c r="B1686" s="3">
        <v>19</v>
      </c>
      <c r="C1686" s="3">
        <v>45</v>
      </c>
      <c r="D1686" s="3">
        <f t="shared" si="240"/>
        <v>132492</v>
      </c>
      <c r="E1686" s="3">
        <f t="shared" si="241"/>
        <v>14.138874541659375</v>
      </c>
      <c r="F1686" s="3">
        <v>2554494</v>
      </c>
    </row>
    <row r="1687" spans="1:6" ht="20.100000000000001" customHeight="1" x14ac:dyDescent="0.25">
      <c r="A1687" s="4">
        <v>4</v>
      </c>
      <c r="B1687" s="4">
        <v>20</v>
      </c>
      <c r="C1687" s="4">
        <v>47</v>
      </c>
      <c r="D1687" s="4">
        <f t="shared" si="240"/>
        <v>51428</v>
      </c>
      <c r="E1687" s="4">
        <f t="shared" si="241"/>
        <v>5.4881354340523076</v>
      </c>
      <c r="F1687" s="4">
        <v>2473430</v>
      </c>
    </row>
    <row r="1688" spans="1:6" ht="20.100000000000001" customHeight="1" x14ac:dyDescent="0.25">
      <c r="A1688" s="3">
        <v>5</v>
      </c>
      <c r="B1688" s="3">
        <v>18</v>
      </c>
      <c r="C1688" s="3">
        <v>43</v>
      </c>
      <c r="D1688" s="3">
        <f t="shared" si="240"/>
        <v>129520</v>
      </c>
      <c r="E1688" s="3">
        <f t="shared" si="241"/>
        <v>13.821717768889609</v>
      </c>
      <c r="F1688" s="3">
        <v>2551522</v>
      </c>
    </row>
    <row r="1689" spans="1:6" ht="20.100000000000001" customHeight="1" x14ac:dyDescent="0.25">
      <c r="A1689" s="3">
        <v>6</v>
      </c>
      <c r="B1689" s="3">
        <v>21</v>
      </c>
      <c r="C1689" s="3">
        <v>49</v>
      </c>
      <c r="D1689" s="3">
        <f t="shared" si="240"/>
        <v>80914</v>
      </c>
      <c r="E1689" s="3">
        <f t="shared" si="241"/>
        <v>8.6347318680661971</v>
      </c>
      <c r="F1689" s="3">
        <v>2502916</v>
      </c>
    </row>
    <row r="1690" spans="1:6" ht="20.100000000000001" customHeight="1" x14ac:dyDescent="0.25">
      <c r="A1690" s="3">
        <v>7</v>
      </c>
      <c r="B1690" s="3">
        <v>13</v>
      </c>
      <c r="C1690" s="3">
        <v>33</v>
      </c>
      <c r="D1690" s="3">
        <f t="shared" si="240"/>
        <v>147900</v>
      </c>
      <c r="E1690" s="3">
        <f t="shared" si="241"/>
        <v>15.783138187297508</v>
      </c>
      <c r="F1690" s="3">
        <v>2569902</v>
      </c>
    </row>
    <row r="1691" spans="1:6" ht="20.100000000000001" customHeight="1" x14ac:dyDescent="0.25">
      <c r="A1691" s="3">
        <v>8</v>
      </c>
      <c r="B1691" s="3">
        <v>17</v>
      </c>
      <c r="C1691" s="3">
        <v>43</v>
      </c>
      <c r="D1691" s="3">
        <f t="shared" si="240"/>
        <v>125984</v>
      </c>
      <c r="E1691" s="3">
        <f t="shared" si="241"/>
        <v>13.444373775446175</v>
      </c>
      <c r="F1691" s="3">
        <v>2547986</v>
      </c>
    </row>
    <row r="1692" spans="1:6" ht="20.100000000000001" customHeight="1" x14ac:dyDescent="0.25">
      <c r="A1692" s="3">
        <v>9</v>
      </c>
      <c r="B1692" s="3">
        <v>16</v>
      </c>
      <c r="C1692" s="3">
        <v>39</v>
      </c>
      <c r="D1692" s="3">
        <f t="shared" si="240"/>
        <v>132594</v>
      </c>
      <c r="E1692" s="3">
        <f t="shared" si="241"/>
        <v>14.149759464547166</v>
      </c>
      <c r="F1692" s="3">
        <v>2554596</v>
      </c>
    </row>
    <row r="1695" spans="1:6" ht="20.100000000000001" customHeight="1" x14ac:dyDescent="0.25">
      <c r="A1695" s="2" t="s">
        <v>0</v>
      </c>
      <c r="B1695" s="2" t="s">
        <v>165</v>
      </c>
      <c r="C1695" s="2" t="s">
        <v>164</v>
      </c>
      <c r="D1695" s="2" t="s">
        <v>3</v>
      </c>
      <c r="E1695" s="2">
        <v>283315445</v>
      </c>
      <c r="F1695" s="2">
        <f>'[1]Худшее для КЗН'!$B$122</f>
        <v>741964709</v>
      </c>
    </row>
    <row r="1696" spans="1:6" ht="20.100000000000001" customHeight="1" x14ac:dyDescent="0.25">
      <c r="A1696" s="2" t="s">
        <v>4</v>
      </c>
      <c r="B1696" s="2" t="s">
        <v>5</v>
      </c>
      <c r="C1696" s="2" t="s">
        <v>6</v>
      </c>
      <c r="D1696" s="2" t="s">
        <v>7</v>
      </c>
      <c r="E1696" s="2" t="s">
        <v>8</v>
      </c>
      <c r="F1696" s="2" t="s">
        <v>9</v>
      </c>
    </row>
    <row r="1697" spans="1:6" ht="20.100000000000001" customHeight="1" x14ac:dyDescent="0.25">
      <c r="A1697" s="3">
        <v>0</v>
      </c>
      <c r="B1697" s="3">
        <v>24</v>
      </c>
      <c r="C1697" s="3">
        <v>57</v>
      </c>
      <c r="D1697" s="3">
        <f t="shared" ref="D1697:D1706" si="242">$F1697-$E$1695</f>
        <v>46341512</v>
      </c>
      <c r="E1697" s="3">
        <f t="shared" ref="E1697:E1706" si="243">IF(AND($F$1695=0,$E$1695 = 0),0,100*($F1697-$E$1695)/($F$1695-$E$1695))</f>
        <v>10.103910686750824</v>
      </c>
      <c r="F1697" s="3">
        <v>329656957</v>
      </c>
    </row>
    <row r="1698" spans="1:6" ht="20.100000000000001" customHeight="1" x14ac:dyDescent="0.25">
      <c r="A1698" s="4">
        <v>1</v>
      </c>
      <c r="B1698" s="4">
        <v>33</v>
      </c>
      <c r="C1698" s="4">
        <v>79</v>
      </c>
      <c r="D1698" s="4">
        <f t="shared" si="242"/>
        <v>1294925</v>
      </c>
      <c r="E1698" s="4">
        <f t="shared" si="243"/>
        <v>0.28233447683020813</v>
      </c>
      <c r="F1698" s="4">
        <v>284610370</v>
      </c>
    </row>
    <row r="1699" spans="1:6" ht="20.100000000000001" customHeight="1" x14ac:dyDescent="0.25">
      <c r="A1699" s="3">
        <v>2</v>
      </c>
      <c r="B1699" s="3">
        <v>28</v>
      </c>
      <c r="C1699" s="3">
        <v>69</v>
      </c>
      <c r="D1699" s="3">
        <f t="shared" si="242"/>
        <v>39482437</v>
      </c>
      <c r="E1699" s="3">
        <f t="shared" si="243"/>
        <v>8.6084160815310931</v>
      </c>
      <c r="F1699" s="3">
        <v>322797882</v>
      </c>
    </row>
    <row r="1700" spans="1:6" ht="20.100000000000001" customHeight="1" x14ac:dyDescent="0.25">
      <c r="A1700" s="3">
        <v>3</v>
      </c>
      <c r="B1700" s="3">
        <v>31</v>
      </c>
      <c r="C1700" s="3">
        <v>73</v>
      </c>
      <c r="D1700" s="3">
        <f t="shared" si="242"/>
        <v>28194572</v>
      </c>
      <c r="E1700" s="3">
        <f t="shared" si="243"/>
        <v>6.1473056239331498</v>
      </c>
      <c r="F1700" s="3">
        <v>311510017</v>
      </c>
    </row>
    <row r="1701" spans="1:6" ht="20.100000000000001" customHeight="1" x14ac:dyDescent="0.25">
      <c r="A1701" s="3">
        <v>4</v>
      </c>
      <c r="B1701" s="3">
        <v>34</v>
      </c>
      <c r="C1701" s="3">
        <v>83</v>
      </c>
      <c r="D1701" s="3">
        <f t="shared" si="242"/>
        <v>30877736</v>
      </c>
      <c r="E1701" s="3">
        <f t="shared" si="243"/>
        <v>6.7323199716286908</v>
      </c>
      <c r="F1701" s="3">
        <v>314193181</v>
      </c>
    </row>
    <row r="1702" spans="1:6" ht="20.100000000000001" customHeight="1" x14ac:dyDescent="0.25">
      <c r="A1702" s="3">
        <v>5</v>
      </c>
      <c r="B1702" s="3">
        <v>28</v>
      </c>
      <c r="C1702" s="3">
        <v>67</v>
      </c>
      <c r="D1702" s="3">
        <f t="shared" si="242"/>
        <v>23142235</v>
      </c>
      <c r="E1702" s="3">
        <f t="shared" si="243"/>
        <v>5.0457368661557469</v>
      </c>
      <c r="F1702" s="3">
        <v>306457680</v>
      </c>
    </row>
    <row r="1703" spans="1:6" ht="20.100000000000001" customHeight="1" x14ac:dyDescent="0.25">
      <c r="A1703" s="3">
        <v>6</v>
      </c>
      <c r="B1703" s="3">
        <v>33</v>
      </c>
      <c r="C1703" s="3">
        <v>79</v>
      </c>
      <c r="D1703" s="3">
        <f t="shared" si="242"/>
        <v>8500242</v>
      </c>
      <c r="E1703" s="3">
        <f t="shared" si="243"/>
        <v>1.8533207544839754</v>
      </c>
      <c r="F1703" s="3">
        <v>291815687</v>
      </c>
    </row>
    <row r="1704" spans="1:6" ht="20.100000000000001" customHeight="1" x14ac:dyDescent="0.25">
      <c r="A1704" s="3">
        <v>7</v>
      </c>
      <c r="B1704" s="3">
        <v>33</v>
      </c>
      <c r="C1704" s="3">
        <v>77</v>
      </c>
      <c r="D1704" s="3">
        <f t="shared" si="242"/>
        <v>45880924</v>
      </c>
      <c r="E1704" s="3">
        <f t="shared" si="243"/>
        <v>10.003487981177704</v>
      </c>
      <c r="F1704" s="3">
        <v>329196369</v>
      </c>
    </row>
    <row r="1705" spans="1:6" ht="20.100000000000001" customHeight="1" x14ac:dyDescent="0.25">
      <c r="A1705" s="3">
        <v>8</v>
      </c>
      <c r="B1705" s="3">
        <v>25</v>
      </c>
      <c r="C1705" s="3">
        <v>61</v>
      </c>
      <c r="D1705" s="3">
        <f t="shared" si="242"/>
        <v>37872289</v>
      </c>
      <c r="E1705" s="3">
        <f t="shared" si="243"/>
        <v>8.2573530522442962</v>
      </c>
      <c r="F1705" s="3">
        <v>321187734</v>
      </c>
    </row>
    <row r="1706" spans="1:6" ht="20.100000000000001" customHeight="1" x14ac:dyDescent="0.25">
      <c r="A1706" s="3">
        <v>9</v>
      </c>
      <c r="B1706" s="3">
        <v>23</v>
      </c>
      <c r="C1706" s="3">
        <v>57</v>
      </c>
      <c r="D1706" s="3">
        <f t="shared" si="242"/>
        <v>45211182</v>
      </c>
      <c r="E1706" s="3">
        <f t="shared" si="243"/>
        <v>9.8574631093270426</v>
      </c>
      <c r="F1706" s="3">
        <v>328526627</v>
      </c>
    </row>
    <row r="1709" spans="1:6" ht="20.100000000000001" customHeight="1" x14ac:dyDescent="0.25">
      <c r="A1709" s="2" t="s">
        <v>0</v>
      </c>
      <c r="B1709" s="2" t="s">
        <v>166</v>
      </c>
      <c r="C1709" s="2" t="s">
        <v>77</v>
      </c>
      <c r="D1709" s="2" t="s">
        <v>3</v>
      </c>
      <c r="E1709" s="2">
        <v>3139370</v>
      </c>
      <c r="F1709" s="2">
        <f>'[1]Худшее для КЗН'!$B$123</f>
        <v>4310394</v>
      </c>
    </row>
    <row r="1710" spans="1:6" ht="20.100000000000001" customHeight="1" x14ac:dyDescent="0.25">
      <c r="A1710" s="2" t="s">
        <v>4</v>
      </c>
      <c r="B1710" s="2" t="s">
        <v>5</v>
      </c>
      <c r="C1710" s="2" t="s">
        <v>6</v>
      </c>
      <c r="D1710" s="2" t="s">
        <v>7</v>
      </c>
      <c r="E1710" s="2" t="s">
        <v>8</v>
      </c>
      <c r="F1710" s="2" t="s">
        <v>9</v>
      </c>
    </row>
    <row r="1711" spans="1:6" ht="20.100000000000001" customHeight="1" x14ac:dyDescent="0.25">
      <c r="A1711" s="3">
        <v>0</v>
      </c>
      <c r="B1711" s="3">
        <v>21</v>
      </c>
      <c r="C1711" s="3">
        <v>35</v>
      </c>
      <c r="D1711" s="3">
        <f t="shared" ref="D1711:D1720" si="244">$F1711-$E$1709</f>
        <v>205158</v>
      </c>
      <c r="E1711" s="3">
        <f t="shared" ref="E1711:E1720" si="245">IF(AND($F$1709=0,$E$1709 = 0),0,100*($F1711-$E$1709)/($F$1709-$E$1709))</f>
        <v>17.519538455232343</v>
      </c>
      <c r="F1711" s="3">
        <v>3344528</v>
      </c>
    </row>
    <row r="1712" spans="1:6" ht="20.100000000000001" customHeight="1" x14ac:dyDescent="0.25">
      <c r="A1712" s="3">
        <v>1</v>
      </c>
      <c r="B1712" s="3">
        <v>35</v>
      </c>
      <c r="C1712" s="3">
        <v>59</v>
      </c>
      <c r="D1712" s="3">
        <f t="shared" si="244"/>
        <v>158876</v>
      </c>
      <c r="E1712" s="3">
        <f t="shared" si="245"/>
        <v>13.567271037997513</v>
      </c>
      <c r="F1712" s="3">
        <v>3298246</v>
      </c>
    </row>
    <row r="1713" spans="1:6" ht="20.100000000000001" customHeight="1" x14ac:dyDescent="0.25">
      <c r="A1713" s="3">
        <v>2</v>
      </c>
      <c r="B1713" s="3">
        <v>32</v>
      </c>
      <c r="C1713" s="3">
        <v>53</v>
      </c>
      <c r="D1713" s="3">
        <f t="shared" si="244"/>
        <v>167400</v>
      </c>
      <c r="E1713" s="3">
        <f t="shared" si="245"/>
        <v>14.295180969817869</v>
      </c>
      <c r="F1713" s="3">
        <v>3306770</v>
      </c>
    </row>
    <row r="1714" spans="1:6" ht="20.100000000000001" customHeight="1" x14ac:dyDescent="0.25">
      <c r="A1714" s="3">
        <v>3</v>
      </c>
      <c r="B1714" s="3">
        <v>33</v>
      </c>
      <c r="C1714" s="3">
        <v>55</v>
      </c>
      <c r="D1714" s="3">
        <f t="shared" si="244"/>
        <v>151096</v>
      </c>
      <c r="E1714" s="3">
        <f t="shared" si="245"/>
        <v>12.902895243820792</v>
      </c>
      <c r="F1714" s="3">
        <v>3290466</v>
      </c>
    </row>
    <row r="1715" spans="1:6" ht="20.100000000000001" customHeight="1" x14ac:dyDescent="0.25">
      <c r="A1715" s="3">
        <v>4</v>
      </c>
      <c r="B1715" s="3">
        <v>24</v>
      </c>
      <c r="C1715" s="3">
        <v>41</v>
      </c>
      <c r="D1715" s="3">
        <f t="shared" si="244"/>
        <v>112958</v>
      </c>
      <c r="E1715" s="3">
        <f t="shared" si="245"/>
        <v>9.6460875268141386</v>
      </c>
      <c r="F1715" s="3">
        <v>3252328</v>
      </c>
    </row>
    <row r="1716" spans="1:6" ht="20.100000000000001" customHeight="1" x14ac:dyDescent="0.25">
      <c r="A1716" s="4">
        <v>5</v>
      </c>
      <c r="B1716" s="4">
        <v>41</v>
      </c>
      <c r="C1716" s="4">
        <v>69</v>
      </c>
      <c r="D1716" s="4">
        <f t="shared" si="244"/>
        <v>87238</v>
      </c>
      <c r="E1716" s="4">
        <f t="shared" si="245"/>
        <v>7.4497192201013815</v>
      </c>
      <c r="F1716" s="4">
        <v>3226608</v>
      </c>
    </row>
    <row r="1717" spans="1:6" ht="20.100000000000001" customHeight="1" x14ac:dyDescent="0.25">
      <c r="A1717" s="3">
        <v>6</v>
      </c>
      <c r="B1717" s="3">
        <v>30</v>
      </c>
      <c r="C1717" s="3">
        <v>49</v>
      </c>
      <c r="D1717" s="3">
        <f t="shared" si="244"/>
        <v>153208</v>
      </c>
      <c r="E1717" s="3">
        <f t="shared" si="245"/>
        <v>13.083250215196273</v>
      </c>
      <c r="F1717" s="3">
        <v>3292578</v>
      </c>
    </row>
    <row r="1718" spans="1:6" ht="20.100000000000001" customHeight="1" x14ac:dyDescent="0.25">
      <c r="A1718" s="3">
        <v>7</v>
      </c>
      <c r="B1718" s="3">
        <v>25</v>
      </c>
      <c r="C1718" s="3">
        <v>43</v>
      </c>
      <c r="D1718" s="3">
        <f t="shared" si="244"/>
        <v>146626</v>
      </c>
      <c r="E1718" s="3">
        <f t="shared" si="245"/>
        <v>12.521178045881213</v>
      </c>
      <c r="F1718" s="3">
        <v>3285996</v>
      </c>
    </row>
    <row r="1719" spans="1:6" ht="20.100000000000001" customHeight="1" x14ac:dyDescent="0.25">
      <c r="A1719" s="3">
        <v>8</v>
      </c>
      <c r="B1719" s="3">
        <v>36</v>
      </c>
      <c r="C1719" s="3">
        <v>59</v>
      </c>
      <c r="D1719" s="3">
        <f t="shared" si="244"/>
        <v>161992</v>
      </c>
      <c r="E1719" s="3">
        <f t="shared" si="245"/>
        <v>13.833362937053382</v>
      </c>
      <c r="F1719" s="3">
        <v>3301362</v>
      </c>
    </row>
    <row r="1720" spans="1:6" ht="20.100000000000001" customHeight="1" x14ac:dyDescent="0.25">
      <c r="A1720" s="3">
        <v>9</v>
      </c>
      <c r="B1720" s="3">
        <v>22</v>
      </c>
      <c r="C1720" s="3">
        <v>37</v>
      </c>
      <c r="D1720" s="3">
        <f t="shared" si="244"/>
        <v>160418</v>
      </c>
      <c r="E1720" s="3">
        <f t="shared" si="245"/>
        <v>13.698950661984725</v>
      </c>
      <c r="F1720" s="3">
        <v>3299788</v>
      </c>
    </row>
    <row r="1723" spans="1:6" ht="20.100000000000001" customHeight="1" x14ac:dyDescent="0.25">
      <c r="A1723" s="2" t="s">
        <v>0</v>
      </c>
      <c r="B1723" s="2" t="s">
        <v>167</v>
      </c>
      <c r="C1723" s="2" t="s">
        <v>77</v>
      </c>
      <c r="D1723" s="2" t="s">
        <v>3</v>
      </c>
      <c r="E1723" s="2">
        <v>637250948</v>
      </c>
      <c r="F1723" s="2">
        <f>'[1]Худшее для КЗН'!$B$124</f>
        <v>1532469656</v>
      </c>
    </row>
    <row r="1724" spans="1:6" ht="20.100000000000001" customHeight="1" x14ac:dyDescent="0.25">
      <c r="A1724" s="2" t="s">
        <v>4</v>
      </c>
      <c r="B1724" s="2" t="s">
        <v>5</v>
      </c>
      <c r="C1724" s="2" t="s">
        <v>6</v>
      </c>
      <c r="D1724" s="2" t="s">
        <v>7</v>
      </c>
      <c r="E1724" s="2" t="s">
        <v>8</v>
      </c>
      <c r="F1724" s="2" t="s">
        <v>9</v>
      </c>
    </row>
    <row r="1725" spans="1:6" ht="20.100000000000001" customHeight="1" x14ac:dyDescent="0.25">
      <c r="A1725" s="3">
        <v>0</v>
      </c>
      <c r="B1725" s="3">
        <v>53</v>
      </c>
      <c r="C1725" s="3">
        <v>89</v>
      </c>
      <c r="D1725" s="3">
        <f t="shared" ref="D1725:D1734" si="246">$F1725-$E$1723</f>
        <v>57722389</v>
      </c>
      <c r="E1725" s="3">
        <f t="shared" ref="E1725:E1734" si="247">IF(AND($F$1723=0,$E$1723 = 0),0,100*($F1725-$E$1723)/($F$1723-$E$1723))</f>
        <v>6.4478532993302906</v>
      </c>
      <c r="F1725" s="3">
        <v>694973337</v>
      </c>
    </row>
    <row r="1726" spans="1:6" ht="20.100000000000001" customHeight="1" x14ac:dyDescent="0.25">
      <c r="A1726" s="3">
        <v>1</v>
      </c>
      <c r="B1726" s="3">
        <v>47</v>
      </c>
      <c r="C1726" s="3">
        <v>77</v>
      </c>
      <c r="D1726" s="3">
        <f t="shared" si="246"/>
        <v>66607418</v>
      </c>
      <c r="E1726" s="3">
        <f t="shared" si="247"/>
        <v>7.4403514364447352</v>
      </c>
      <c r="F1726" s="3">
        <v>703858366</v>
      </c>
    </row>
    <row r="1727" spans="1:6" ht="20.100000000000001" customHeight="1" x14ac:dyDescent="0.25">
      <c r="A1727" s="3">
        <v>2</v>
      </c>
      <c r="B1727" s="3">
        <v>50</v>
      </c>
      <c r="C1727" s="3">
        <v>85</v>
      </c>
      <c r="D1727" s="3">
        <f t="shared" si="246"/>
        <v>81107201</v>
      </c>
      <c r="E1727" s="3">
        <f t="shared" si="247"/>
        <v>9.0600431241211279</v>
      </c>
      <c r="F1727" s="3">
        <v>718358149</v>
      </c>
    </row>
    <row r="1728" spans="1:6" ht="20.100000000000001" customHeight="1" x14ac:dyDescent="0.25">
      <c r="A1728" s="3">
        <v>3</v>
      </c>
      <c r="B1728" s="3">
        <v>48</v>
      </c>
      <c r="C1728" s="3">
        <v>79</v>
      </c>
      <c r="D1728" s="3">
        <f t="shared" si="246"/>
        <v>117891643</v>
      </c>
      <c r="E1728" s="3">
        <f t="shared" si="247"/>
        <v>13.169032544391376</v>
      </c>
      <c r="F1728" s="3">
        <v>755142591</v>
      </c>
    </row>
    <row r="1729" spans="1:6" ht="20.100000000000001" customHeight="1" x14ac:dyDescent="0.25">
      <c r="A1729" s="3">
        <v>4</v>
      </c>
      <c r="B1729" s="3">
        <v>51</v>
      </c>
      <c r="C1729" s="3">
        <v>83</v>
      </c>
      <c r="D1729" s="3">
        <f t="shared" si="246"/>
        <v>91922892</v>
      </c>
      <c r="E1729" s="3">
        <f t="shared" si="247"/>
        <v>10.268204984831483</v>
      </c>
      <c r="F1729" s="3">
        <v>729173840</v>
      </c>
    </row>
    <row r="1730" spans="1:6" ht="20.100000000000001" customHeight="1" x14ac:dyDescent="0.25">
      <c r="A1730" s="3">
        <v>5</v>
      </c>
      <c r="B1730" s="3">
        <v>50</v>
      </c>
      <c r="C1730" s="3">
        <v>85</v>
      </c>
      <c r="D1730" s="3">
        <f t="shared" si="246"/>
        <v>57998215</v>
      </c>
      <c r="E1730" s="3">
        <f t="shared" si="247"/>
        <v>6.4786643176362215</v>
      </c>
      <c r="F1730" s="3">
        <v>695249163</v>
      </c>
    </row>
    <row r="1731" spans="1:6" ht="20.100000000000001" customHeight="1" x14ac:dyDescent="0.25">
      <c r="A1731" s="3">
        <v>6</v>
      </c>
      <c r="B1731" s="3">
        <v>49</v>
      </c>
      <c r="C1731" s="3">
        <v>81</v>
      </c>
      <c r="D1731" s="3">
        <f t="shared" si="246"/>
        <v>77654580</v>
      </c>
      <c r="E1731" s="3">
        <f t="shared" si="247"/>
        <v>8.6743696602908802</v>
      </c>
      <c r="F1731" s="3">
        <v>714905528</v>
      </c>
    </row>
    <row r="1732" spans="1:6" ht="20.100000000000001" customHeight="1" x14ac:dyDescent="0.25">
      <c r="A1732" s="3">
        <v>7</v>
      </c>
      <c r="B1732" s="3">
        <v>59</v>
      </c>
      <c r="C1732" s="3">
        <v>95</v>
      </c>
      <c r="D1732" s="3">
        <f t="shared" si="246"/>
        <v>87483146</v>
      </c>
      <c r="E1732" s="3">
        <f t="shared" si="247"/>
        <v>9.7722651703118792</v>
      </c>
      <c r="F1732" s="3">
        <v>724734094</v>
      </c>
    </row>
    <row r="1733" spans="1:6" ht="20.100000000000001" customHeight="1" x14ac:dyDescent="0.25">
      <c r="A1733" s="3">
        <v>8</v>
      </c>
      <c r="B1733" s="3">
        <v>45</v>
      </c>
      <c r="C1733" s="3">
        <v>75</v>
      </c>
      <c r="D1733" s="3">
        <f t="shared" si="246"/>
        <v>73974351</v>
      </c>
      <c r="E1733" s="3">
        <f t="shared" si="247"/>
        <v>8.2632713479888533</v>
      </c>
      <c r="F1733" s="3">
        <v>711225299</v>
      </c>
    </row>
    <row r="1734" spans="1:6" ht="20.100000000000001" customHeight="1" x14ac:dyDescent="0.25">
      <c r="A1734" s="4">
        <v>9</v>
      </c>
      <c r="B1734" s="4">
        <v>58</v>
      </c>
      <c r="C1734" s="4">
        <v>95</v>
      </c>
      <c r="D1734" s="4">
        <f t="shared" si="246"/>
        <v>28219986</v>
      </c>
      <c r="E1734" s="4">
        <f t="shared" si="247"/>
        <v>3.1523007448141933</v>
      </c>
      <c r="F1734" s="4">
        <v>665470934</v>
      </c>
    </row>
    <row r="1737" spans="1:6" ht="20.100000000000001" customHeight="1" x14ac:dyDescent="0.25">
      <c r="A1737" s="2" t="s">
        <v>0</v>
      </c>
      <c r="B1737" s="2" t="s">
        <v>168</v>
      </c>
      <c r="C1737" s="2" t="s">
        <v>80</v>
      </c>
      <c r="D1737" s="2" t="s">
        <v>3</v>
      </c>
      <c r="E1737" s="2">
        <v>4938796</v>
      </c>
      <c r="F1737" s="2">
        <f>'[1]Худшее для КЗН'!$B$125</f>
        <v>6657278</v>
      </c>
    </row>
    <row r="1738" spans="1:6" ht="20.100000000000001" customHeight="1" x14ac:dyDescent="0.25">
      <c r="A1738" s="2" t="s">
        <v>4</v>
      </c>
      <c r="B1738" s="2" t="s">
        <v>5</v>
      </c>
      <c r="C1738" s="2" t="s">
        <v>6</v>
      </c>
      <c r="D1738" s="2" t="s">
        <v>7</v>
      </c>
      <c r="E1738" s="2" t="s">
        <v>8</v>
      </c>
      <c r="F1738" s="2" t="s">
        <v>9</v>
      </c>
    </row>
    <row r="1739" spans="1:6" ht="20.100000000000001" customHeight="1" x14ac:dyDescent="0.25">
      <c r="A1739" s="3">
        <v>0</v>
      </c>
      <c r="B1739" s="3">
        <v>64</v>
      </c>
      <c r="C1739" s="3">
        <v>55</v>
      </c>
      <c r="D1739" s="3">
        <f t="shared" ref="D1739:D1748" si="248">$F1739-$E$1737</f>
        <v>232138</v>
      </c>
      <c r="E1739" s="3">
        <f t="shared" ref="E1739:E1748" si="249">IF(AND($F$1737=0,$E$1737 = 0),0,100*($F1739-$E$1737)/($F$1737-$E$1737))</f>
        <v>13.508317224154807</v>
      </c>
      <c r="F1739" s="3">
        <v>5170934</v>
      </c>
    </row>
    <row r="1740" spans="1:6" ht="20.100000000000001" customHeight="1" x14ac:dyDescent="0.25">
      <c r="A1740" s="3">
        <v>1</v>
      </c>
      <c r="B1740" s="3">
        <v>62</v>
      </c>
      <c r="C1740" s="3">
        <v>53</v>
      </c>
      <c r="D1740" s="3">
        <f t="shared" si="248"/>
        <v>235184</v>
      </c>
      <c r="E1740" s="3">
        <f t="shared" si="249"/>
        <v>13.685566680360923</v>
      </c>
      <c r="F1740" s="3">
        <v>5173980</v>
      </c>
    </row>
    <row r="1741" spans="1:6" ht="20.100000000000001" customHeight="1" x14ac:dyDescent="0.25">
      <c r="A1741" s="3">
        <v>2</v>
      </c>
      <c r="B1741" s="3">
        <v>74</v>
      </c>
      <c r="C1741" s="3">
        <v>65</v>
      </c>
      <c r="D1741" s="3">
        <f t="shared" si="248"/>
        <v>225076</v>
      </c>
      <c r="E1741" s="3">
        <f t="shared" si="249"/>
        <v>13.097373146765575</v>
      </c>
      <c r="F1741" s="3">
        <v>5163872</v>
      </c>
    </row>
    <row r="1742" spans="1:6" ht="20.100000000000001" customHeight="1" x14ac:dyDescent="0.25">
      <c r="A1742" s="3">
        <v>3</v>
      </c>
      <c r="B1742" s="3">
        <v>72</v>
      </c>
      <c r="C1742" s="3">
        <v>61</v>
      </c>
      <c r="D1742" s="3">
        <f t="shared" si="248"/>
        <v>252426</v>
      </c>
      <c r="E1742" s="3">
        <f t="shared" si="249"/>
        <v>14.68889403554998</v>
      </c>
      <c r="F1742" s="3">
        <v>5191222</v>
      </c>
    </row>
    <row r="1743" spans="1:6" ht="20.100000000000001" customHeight="1" x14ac:dyDescent="0.25">
      <c r="A1743" s="3">
        <v>4</v>
      </c>
      <c r="B1743" s="3">
        <v>82</v>
      </c>
      <c r="C1743" s="3">
        <v>73</v>
      </c>
      <c r="D1743" s="3">
        <f t="shared" si="248"/>
        <v>227324</v>
      </c>
      <c r="E1743" s="3">
        <f t="shared" si="249"/>
        <v>13.22818627137206</v>
      </c>
      <c r="F1743" s="3">
        <v>5166120</v>
      </c>
    </row>
    <row r="1744" spans="1:6" ht="20.100000000000001" customHeight="1" x14ac:dyDescent="0.25">
      <c r="A1744" s="4">
        <v>5</v>
      </c>
      <c r="B1744" s="4">
        <v>83</v>
      </c>
      <c r="C1744" s="4">
        <v>73</v>
      </c>
      <c r="D1744" s="4">
        <f t="shared" si="248"/>
        <v>217234</v>
      </c>
      <c r="E1744" s="4">
        <f t="shared" si="249"/>
        <v>12.641040173827832</v>
      </c>
      <c r="F1744" s="4">
        <v>5156030</v>
      </c>
    </row>
    <row r="1745" spans="1:6" ht="20.100000000000001" customHeight="1" x14ac:dyDescent="0.25">
      <c r="A1745" s="3">
        <v>6</v>
      </c>
      <c r="B1745" s="3">
        <v>51</v>
      </c>
      <c r="C1745" s="3">
        <v>45</v>
      </c>
      <c r="D1745" s="3">
        <f t="shared" si="248"/>
        <v>306364</v>
      </c>
      <c r="E1745" s="3">
        <f t="shared" si="249"/>
        <v>17.827594353621393</v>
      </c>
      <c r="F1745" s="3">
        <v>5245160</v>
      </c>
    </row>
    <row r="1746" spans="1:6" ht="20.100000000000001" customHeight="1" x14ac:dyDescent="0.25">
      <c r="A1746" s="3">
        <v>7</v>
      </c>
      <c r="B1746" s="3">
        <v>73</v>
      </c>
      <c r="C1746" s="3">
        <v>63</v>
      </c>
      <c r="D1746" s="3">
        <f t="shared" si="248"/>
        <v>226040</v>
      </c>
      <c r="E1746" s="3">
        <f t="shared" si="249"/>
        <v>13.153469166392199</v>
      </c>
      <c r="F1746" s="3">
        <v>5164836</v>
      </c>
    </row>
    <row r="1747" spans="1:6" ht="20.100000000000001" customHeight="1" x14ac:dyDescent="0.25">
      <c r="A1747" s="3">
        <v>8</v>
      </c>
      <c r="B1747" s="3">
        <v>54</v>
      </c>
      <c r="C1747" s="3">
        <v>47</v>
      </c>
      <c r="D1747" s="3">
        <f t="shared" si="248"/>
        <v>234716</v>
      </c>
      <c r="E1747" s="3">
        <f t="shared" si="249"/>
        <v>13.658333343031815</v>
      </c>
      <c r="F1747" s="3">
        <v>5173512</v>
      </c>
    </row>
    <row r="1748" spans="1:6" ht="20.100000000000001" customHeight="1" x14ac:dyDescent="0.25">
      <c r="A1748" s="3">
        <v>9</v>
      </c>
      <c r="B1748" s="3">
        <v>74</v>
      </c>
      <c r="C1748" s="3">
        <v>63</v>
      </c>
      <c r="D1748" s="3">
        <f t="shared" si="248"/>
        <v>230644</v>
      </c>
      <c r="E1748" s="3">
        <f t="shared" si="249"/>
        <v>13.421380031911886</v>
      </c>
      <c r="F1748" s="3">
        <v>5169440</v>
      </c>
    </row>
    <row r="1751" spans="1:6" ht="20.100000000000001" customHeight="1" x14ac:dyDescent="0.25">
      <c r="A1751" s="2" t="s">
        <v>0</v>
      </c>
      <c r="B1751" s="2" t="s">
        <v>169</v>
      </c>
      <c r="C1751" s="2" t="s">
        <v>80</v>
      </c>
      <c r="D1751" s="2" t="s">
        <v>3</v>
      </c>
      <c r="E1751" s="2">
        <v>458821517</v>
      </c>
      <c r="F1751" s="2">
        <f>'[1]Худшее для КЗН'!$B$126</f>
        <v>1102654451</v>
      </c>
    </row>
    <row r="1752" spans="1:6" ht="20.100000000000001" customHeight="1" x14ac:dyDescent="0.25">
      <c r="A1752" s="2" t="s">
        <v>4</v>
      </c>
      <c r="B1752" s="2" t="s">
        <v>5</v>
      </c>
      <c r="C1752" s="2" t="s">
        <v>6</v>
      </c>
      <c r="D1752" s="2" t="s">
        <v>7</v>
      </c>
      <c r="E1752" s="2" t="s">
        <v>8</v>
      </c>
      <c r="F1752" s="2" t="s">
        <v>9</v>
      </c>
    </row>
    <row r="1753" spans="1:6" ht="20.100000000000001" customHeight="1" x14ac:dyDescent="0.25">
      <c r="A1753" s="3">
        <v>0</v>
      </c>
      <c r="B1753" s="3">
        <v>135</v>
      </c>
      <c r="C1753" s="3">
        <v>115</v>
      </c>
      <c r="D1753" s="3">
        <f t="shared" ref="D1753:D1762" si="250">$F1753-$E$1751</f>
        <v>41270601</v>
      </c>
      <c r="E1753" s="3">
        <f t="shared" ref="E1753:E1762" si="251">IF(AND($F$1751=0,$E$1751 = 0),0,100*($F1753-$E$1751)/($F$1751-$E$1751))</f>
        <v>6.4101413302352128</v>
      </c>
      <c r="F1753" s="3">
        <v>500092118</v>
      </c>
    </row>
    <row r="1754" spans="1:6" ht="20.100000000000001" customHeight="1" x14ac:dyDescent="0.25">
      <c r="A1754" s="3">
        <v>1</v>
      </c>
      <c r="B1754" s="3">
        <v>155</v>
      </c>
      <c r="C1754" s="3">
        <v>133</v>
      </c>
      <c r="D1754" s="3">
        <f t="shared" si="250"/>
        <v>24696678</v>
      </c>
      <c r="E1754" s="3">
        <f t="shared" si="251"/>
        <v>3.8358829901050076</v>
      </c>
      <c r="F1754" s="3">
        <v>483518195</v>
      </c>
    </row>
    <row r="1755" spans="1:6" ht="20.100000000000001" customHeight="1" x14ac:dyDescent="0.25">
      <c r="A1755" s="3">
        <v>2</v>
      </c>
      <c r="B1755" s="3">
        <v>146</v>
      </c>
      <c r="C1755" s="3">
        <v>125</v>
      </c>
      <c r="D1755" s="3">
        <f t="shared" si="250"/>
        <v>42578504</v>
      </c>
      <c r="E1755" s="3">
        <f t="shared" si="251"/>
        <v>6.6132845574501165</v>
      </c>
      <c r="F1755" s="3">
        <v>501400021</v>
      </c>
    </row>
    <row r="1756" spans="1:6" ht="20.100000000000001" customHeight="1" x14ac:dyDescent="0.25">
      <c r="A1756" s="3">
        <v>3</v>
      </c>
      <c r="B1756" s="3">
        <v>148</v>
      </c>
      <c r="C1756" s="3">
        <v>125</v>
      </c>
      <c r="D1756" s="3">
        <f t="shared" si="250"/>
        <v>15857580</v>
      </c>
      <c r="E1756" s="3">
        <f t="shared" si="251"/>
        <v>2.462996091467418</v>
      </c>
      <c r="F1756" s="3">
        <v>474679097</v>
      </c>
    </row>
    <row r="1757" spans="1:6" ht="20.100000000000001" customHeight="1" x14ac:dyDescent="0.25">
      <c r="A1757" s="3">
        <v>4</v>
      </c>
      <c r="B1757" s="3">
        <v>117</v>
      </c>
      <c r="C1757" s="3">
        <v>101</v>
      </c>
      <c r="D1757" s="3">
        <f t="shared" si="250"/>
        <v>15072813</v>
      </c>
      <c r="E1757" s="3">
        <f t="shared" si="251"/>
        <v>2.3411062410796153</v>
      </c>
      <c r="F1757" s="3">
        <v>473894330</v>
      </c>
    </row>
    <row r="1758" spans="1:6" ht="20.100000000000001" customHeight="1" x14ac:dyDescent="0.25">
      <c r="A1758" s="3">
        <v>5</v>
      </c>
      <c r="B1758" s="3">
        <v>159</v>
      </c>
      <c r="C1758" s="3">
        <v>137</v>
      </c>
      <c r="D1758" s="3">
        <f t="shared" si="250"/>
        <v>37910817</v>
      </c>
      <c r="E1758" s="3">
        <f t="shared" si="251"/>
        <v>5.8883003645787406</v>
      </c>
      <c r="F1758" s="3">
        <v>496732334</v>
      </c>
    </row>
    <row r="1759" spans="1:6" ht="20.100000000000001" customHeight="1" x14ac:dyDescent="0.25">
      <c r="A1759" s="4">
        <v>6</v>
      </c>
      <c r="B1759" s="4">
        <v>150</v>
      </c>
      <c r="C1759" s="4">
        <v>127</v>
      </c>
      <c r="D1759" s="4">
        <f t="shared" si="250"/>
        <v>14552152</v>
      </c>
      <c r="E1759" s="4">
        <f t="shared" si="251"/>
        <v>2.2602372807477411</v>
      </c>
      <c r="F1759" s="4">
        <v>473373669</v>
      </c>
    </row>
    <row r="1760" spans="1:6" ht="20.100000000000001" customHeight="1" x14ac:dyDescent="0.25">
      <c r="A1760" s="3">
        <v>7</v>
      </c>
      <c r="B1760" s="3">
        <v>152</v>
      </c>
      <c r="C1760" s="3">
        <v>133</v>
      </c>
      <c r="D1760" s="3">
        <f t="shared" si="250"/>
        <v>37447469</v>
      </c>
      <c r="E1760" s="3">
        <f t="shared" si="251"/>
        <v>5.8163332477179557</v>
      </c>
      <c r="F1760" s="3">
        <v>496268986</v>
      </c>
    </row>
    <row r="1761" spans="1:6" ht="20.100000000000001" customHeight="1" x14ac:dyDescent="0.25">
      <c r="A1761" s="3">
        <v>8</v>
      </c>
      <c r="B1761" s="3">
        <v>136</v>
      </c>
      <c r="C1761" s="3">
        <v>115</v>
      </c>
      <c r="D1761" s="3">
        <f t="shared" si="250"/>
        <v>34687433</v>
      </c>
      <c r="E1761" s="3">
        <f t="shared" si="251"/>
        <v>5.3876450191036671</v>
      </c>
      <c r="F1761" s="3">
        <v>493508950</v>
      </c>
    </row>
    <row r="1762" spans="1:6" ht="20.100000000000001" customHeight="1" x14ac:dyDescent="0.25">
      <c r="A1762" s="3">
        <v>9</v>
      </c>
      <c r="B1762" s="3">
        <v>115</v>
      </c>
      <c r="C1762" s="3">
        <v>99</v>
      </c>
      <c r="D1762" s="3">
        <f t="shared" si="250"/>
        <v>20874134</v>
      </c>
      <c r="E1762" s="3">
        <f t="shared" si="251"/>
        <v>3.2421662356278285</v>
      </c>
      <c r="F1762" s="3">
        <v>479695651</v>
      </c>
    </row>
    <row r="1765" spans="1:6" ht="20.100000000000001" customHeight="1" x14ac:dyDescent="0.25">
      <c r="A1765" s="2" t="s">
        <v>0</v>
      </c>
      <c r="B1765" s="2" t="s">
        <v>170</v>
      </c>
      <c r="C1765" s="2" t="s">
        <v>83</v>
      </c>
      <c r="D1765" s="2" t="s">
        <v>3</v>
      </c>
      <c r="E1765" s="2">
        <v>7205962</v>
      </c>
      <c r="F1765" s="2">
        <f>'[1]Худшее для КЗН'!$B$127</f>
        <v>9528102</v>
      </c>
    </row>
    <row r="1766" spans="1:6" ht="20.100000000000001" customHeight="1" x14ac:dyDescent="0.25">
      <c r="A1766" s="2" t="s">
        <v>4</v>
      </c>
      <c r="B1766" s="2" t="s">
        <v>5</v>
      </c>
      <c r="C1766" s="2" t="s">
        <v>6</v>
      </c>
      <c r="D1766" s="2" t="s">
        <v>7</v>
      </c>
      <c r="E1766" s="2" t="s">
        <v>8</v>
      </c>
      <c r="F1766" s="2" t="s">
        <v>9</v>
      </c>
    </row>
    <row r="1767" spans="1:6" ht="20.100000000000001" customHeight="1" x14ac:dyDescent="0.25">
      <c r="A1767" s="3">
        <v>0</v>
      </c>
      <c r="B1767" s="3">
        <v>155</v>
      </c>
      <c r="C1767" s="3">
        <v>77</v>
      </c>
      <c r="D1767" s="3">
        <f t="shared" ref="D1767:D1776" si="252">$F1767-$E$1765</f>
        <v>290078</v>
      </c>
      <c r="E1767" s="3">
        <f t="shared" ref="E1767:E1776" si="253">IF(AND($F$1765=0,$E$1765 = 0),0,100*($F1767-$E$1765)/($F$1765-$E$1765))</f>
        <v>12.491839423979606</v>
      </c>
      <c r="F1767" s="3">
        <v>7496040</v>
      </c>
    </row>
    <row r="1768" spans="1:6" ht="20.100000000000001" customHeight="1" x14ac:dyDescent="0.25">
      <c r="A1768" s="3">
        <v>1</v>
      </c>
      <c r="B1768" s="3">
        <v>159</v>
      </c>
      <c r="C1768" s="3">
        <v>81</v>
      </c>
      <c r="D1768" s="3">
        <f t="shared" si="252"/>
        <v>321838</v>
      </c>
      <c r="E1768" s="3">
        <f t="shared" si="253"/>
        <v>13.859543352252663</v>
      </c>
      <c r="F1768" s="3">
        <v>7527800</v>
      </c>
    </row>
    <row r="1769" spans="1:6" ht="20.100000000000001" customHeight="1" x14ac:dyDescent="0.25">
      <c r="A1769" s="3">
        <v>2</v>
      </c>
      <c r="B1769" s="3">
        <v>199</v>
      </c>
      <c r="C1769" s="3">
        <v>99</v>
      </c>
      <c r="D1769" s="3">
        <f t="shared" si="252"/>
        <v>279976</v>
      </c>
      <c r="E1769" s="3">
        <f t="shared" si="253"/>
        <v>12.056809666945146</v>
      </c>
      <c r="F1769" s="3">
        <v>7485938</v>
      </c>
    </row>
    <row r="1770" spans="1:6" ht="20.100000000000001" customHeight="1" x14ac:dyDescent="0.25">
      <c r="A1770" s="3">
        <v>3</v>
      </c>
      <c r="B1770" s="3">
        <v>105</v>
      </c>
      <c r="C1770" s="3">
        <v>53</v>
      </c>
      <c r="D1770" s="3">
        <f t="shared" si="252"/>
        <v>362640</v>
      </c>
      <c r="E1770" s="3">
        <f t="shared" si="253"/>
        <v>15.616629488316811</v>
      </c>
      <c r="F1770" s="3">
        <v>7568602</v>
      </c>
    </row>
    <row r="1771" spans="1:6" ht="20.100000000000001" customHeight="1" x14ac:dyDescent="0.25">
      <c r="A1771" s="4">
        <v>4</v>
      </c>
      <c r="B1771" s="4">
        <v>181</v>
      </c>
      <c r="C1771" s="4">
        <v>91</v>
      </c>
      <c r="D1771" s="4">
        <f t="shared" si="252"/>
        <v>236060</v>
      </c>
      <c r="E1771" s="4">
        <f t="shared" si="253"/>
        <v>10.165623089047171</v>
      </c>
      <c r="F1771" s="4">
        <v>7442022</v>
      </c>
    </row>
    <row r="1772" spans="1:6" ht="20.100000000000001" customHeight="1" x14ac:dyDescent="0.25">
      <c r="A1772" s="3">
        <v>5</v>
      </c>
      <c r="B1772" s="3">
        <v>149</v>
      </c>
      <c r="C1772" s="3">
        <v>73</v>
      </c>
      <c r="D1772" s="3">
        <f t="shared" si="252"/>
        <v>387006</v>
      </c>
      <c r="E1772" s="3">
        <f t="shared" si="253"/>
        <v>16.665920228754512</v>
      </c>
      <c r="F1772" s="3">
        <v>7592968</v>
      </c>
    </row>
    <row r="1773" spans="1:6" ht="20.100000000000001" customHeight="1" x14ac:dyDescent="0.25">
      <c r="A1773" s="3">
        <v>6</v>
      </c>
      <c r="B1773" s="3">
        <v>186</v>
      </c>
      <c r="C1773" s="3">
        <v>93</v>
      </c>
      <c r="D1773" s="3">
        <f t="shared" si="252"/>
        <v>303626</v>
      </c>
      <c r="E1773" s="3">
        <f t="shared" si="253"/>
        <v>13.075266779780719</v>
      </c>
      <c r="F1773" s="3">
        <v>7509588</v>
      </c>
    </row>
    <row r="1774" spans="1:6" ht="20.100000000000001" customHeight="1" x14ac:dyDescent="0.25">
      <c r="A1774" s="3">
        <v>7</v>
      </c>
      <c r="B1774" s="3">
        <v>139</v>
      </c>
      <c r="C1774" s="3">
        <v>69</v>
      </c>
      <c r="D1774" s="3">
        <f t="shared" si="252"/>
        <v>327214</v>
      </c>
      <c r="E1774" s="3">
        <f t="shared" si="253"/>
        <v>14.091053941622814</v>
      </c>
      <c r="F1774" s="3">
        <v>7533176</v>
      </c>
    </row>
    <row r="1775" spans="1:6" ht="20.100000000000001" customHeight="1" x14ac:dyDescent="0.25">
      <c r="A1775" s="3">
        <v>8</v>
      </c>
      <c r="B1775" s="3">
        <v>153</v>
      </c>
      <c r="C1775" s="3">
        <v>77</v>
      </c>
      <c r="D1775" s="3">
        <f t="shared" si="252"/>
        <v>350924</v>
      </c>
      <c r="E1775" s="3">
        <f t="shared" si="253"/>
        <v>15.112094878000464</v>
      </c>
      <c r="F1775" s="3">
        <v>7556886</v>
      </c>
    </row>
    <row r="1776" spans="1:6" ht="20.100000000000001" customHeight="1" x14ac:dyDescent="0.25">
      <c r="A1776" s="3">
        <v>9</v>
      </c>
      <c r="B1776" s="3">
        <v>141</v>
      </c>
      <c r="C1776" s="3">
        <v>71</v>
      </c>
      <c r="D1776" s="3">
        <f t="shared" si="252"/>
        <v>365066</v>
      </c>
      <c r="E1776" s="3">
        <f t="shared" si="253"/>
        <v>15.721102086868148</v>
      </c>
      <c r="F1776" s="3">
        <v>7571028</v>
      </c>
    </row>
    <row r="1779" spans="1:6" ht="20.100000000000001" customHeight="1" x14ac:dyDescent="0.25">
      <c r="A1779" s="2" t="s">
        <v>0</v>
      </c>
      <c r="B1779" s="2" t="s">
        <v>171</v>
      </c>
      <c r="C1779" s="2" t="s">
        <v>83</v>
      </c>
      <c r="D1779" s="2" t="s">
        <v>3</v>
      </c>
      <c r="E1779" s="2">
        <v>608215054</v>
      </c>
      <c r="F1779" s="2">
        <f>'[1]Худшее для КЗН'!$B$128</f>
        <v>1392287931</v>
      </c>
    </row>
    <row r="1780" spans="1:6" ht="20.100000000000001" customHeight="1" x14ac:dyDescent="0.25">
      <c r="A1780" s="2" t="s">
        <v>4</v>
      </c>
      <c r="B1780" s="2" t="s">
        <v>5</v>
      </c>
      <c r="C1780" s="2" t="s">
        <v>6</v>
      </c>
      <c r="D1780" s="2" t="s">
        <v>7</v>
      </c>
      <c r="E1780" s="2" t="s">
        <v>8</v>
      </c>
      <c r="F1780" s="2" t="s">
        <v>9</v>
      </c>
    </row>
    <row r="1781" spans="1:6" ht="20.100000000000001" customHeight="1" x14ac:dyDescent="0.25">
      <c r="A1781" s="3">
        <v>0</v>
      </c>
      <c r="B1781" s="3">
        <v>282</v>
      </c>
      <c r="C1781" s="3">
        <v>145</v>
      </c>
      <c r="D1781" s="3">
        <f t="shared" ref="D1781:D1790" si="254">$F1781-$E$1779</f>
        <v>51360358</v>
      </c>
      <c r="E1781" s="3">
        <f t="shared" ref="E1781:E1790" si="255">IF(AND($F$1779=0,$E$1779 = 0),0,100*($F1781-$E$1779)/($F$1779-$E$1779))</f>
        <v>6.5504571713427602</v>
      </c>
      <c r="F1781" s="3">
        <v>659575412</v>
      </c>
    </row>
    <row r="1782" spans="1:6" ht="20.100000000000001" customHeight="1" x14ac:dyDescent="0.25">
      <c r="A1782" s="3">
        <v>1</v>
      </c>
      <c r="B1782" s="3">
        <v>308</v>
      </c>
      <c r="C1782" s="3">
        <v>159</v>
      </c>
      <c r="D1782" s="3">
        <f t="shared" si="254"/>
        <v>51230721</v>
      </c>
      <c r="E1782" s="3">
        <f t="shared" si="255"/>
        <v>6.5339233766149007</v>
      </c>
      <c r="F1782" s="3">
        <v>659445775</v>
      </c>
    </row>
    <row r="1783" spans="1:6" ht="20.100000000000001" customHeight="1" x14ac:dyDescent="0.25">
      <c r="A1783" s="3">
        <v>2</v>
      </c>
      <c r="B1783" s="3">
        <v>227</v>
      </c>
      <c r="C1783" s="3">
        <v>117</v>
      </c>
      <c r="D1783" s="3">
        <f t="shared" si="254"/>
        <v>32976595</v>
      </c>
      <c r="E1783" s="3">
        <f t="shared" si="255"/>
        <v>4.2058073895087684</v>
      </c>
      <c r="F1783" s="3">
        <v>641191649</v>
      </c>
    </row>
    <row r="1784" spans="1:6" ht="20.100000000000001" customHeight="1" x14ac:dyDescent="0.25">
      <c r="A1784" s="3">
        <v>3</v>
      </c>
      <c r="B1784" s="3">
        <v>245</v>
      </c>
      <c r="C1784" s="3">
        <v>125</v>
      </c>
      <c r="D1784" s="3">
        <f t="shared" si="254"/>
        <v>29499696</v>
      </c>
      <c r="E1784" s="3">
        <f t="shared" si="255"/>
        <v>3.7623665944001274</v>
      </c>
      <c r="F1784" s="3">
        <v>637714750</v>
      </c>
    </row>
    <row r="1785" spans="1:6" ht="20.100000000000001" customHeight="1" x14ac:dyDescent="0.25">
      <c r="A1785" s="3">
        <v>4</v>
      </c>
      <c r="B1785" s="3">
        <v>284</v>
      </c>
      <c r="C1785" s="3">
        <v>145</v>
      </c>
      <c r="D1785" s="3">
        <f t="shared" si="254"/>
        <v>59810419</v>
      </c>
      <c r="E1785" s="3">
        <f t="shared" si="255"/>
        <v>7.6281708951398919</v>
      </c>
      <c r="F1785" s="3">
        <v>668025473</v>
      </c>
    </row>
    <row r="1786" spans="1:6" ht="20.100000000000001" customHeight="1" x14ac:dyDescent="0.25">
      <c r="A1786" s="3">
        <v>5</v>
      </c>
      <c r="B1786" s="3">
        <v>291</v>
      </c>
      <c r="C1786" s="3">
        <v>145</v>
      </c>
      <c r="D1786" s="3">
        <f t="shared" si="254"/>
        <v>26763604</v>
      </c>
      <c r="E1786" s="3">
        <f t="shared" si="255"/>
        <v>3.4134077054676641</v>
      </c>
      <c r="F1786" s="3">
        <v>634978658</v>
      </c>
    </row>
    <row r="1787" spans="1:6" ht="20.100000000000001" customHeight="1" x14ac:dyDescent="0.25">
      <c r="A1787" s="4">
        <v>6</v>
      </c>
      <c r="B1787" s="4">
        <v>289</v>
      </c>
      <c r="C1787" s="4">
        <v>149</v>
      </c>
      <c r="D1787" s="4">
        <f t="shared" si="254"/>
        <v>18553289</v>
      </c>
      <c r="E1787" s="4">
        <f t="shared" si="255"/>
        <v>2.3662709863129217</v>
      </c>
      <c r="F1787" s="4">
        <v>626768343</v>
      </c>
    </row>
    <row r="1788" spans="1:6" ht="20.100000000000001" customHeight="1" x14ac:dyDescent="0.25">
      <c r="A1788" s="3">
        <v>7</v>
      </c>
      <c r="B1788" s="3">
        <v>288</v>
      </c>
      <c r="C1788" s="3">
        <v>147</v>
      </c>
      <c r="D1788" s="3">
        <f t="shared" si="254"/>
        <v>41026467</v>
      </c>
      <c r="E1788" s="3">
        <f t="shared" si="255"/>
        <v>5.2324813424199084</v>
      </c>
      <c r="F1788" s="3">
        <v>649241521</v>
      </c>
    </row>
    <row r="1789" spans="1:6" ht="20.100000000000001" customHeight="1" x14ac:dyDescent="0.25">
      <c r="A1789" s="3">
        <v>8</v>
      </c>
      <c r="B1789" s="3">
        <v>283</v>
      </c>
      <c r="C1789" s="3">
        <v>147</v>
      </c>
      <c r="D1789" s="3">
        <f t="shared" si="254"/>
        <v>58999531</v>
      </c>
      <c r="E1789" s="3">
        <f t="shared" si="255"/>
        <v>7.5247509167441846</v>
      </c>
      <c r="F1789" s="3">
        <v>667214585</v>
      </c>
    </row>
    <row r="1790" spans="1:6" ht="20.100000000000001" customHeight="1" x14ac:dyDescent="0.25">
      <c r="A1790" s="3">
        <v>9</v>
      </c>
      <c r="B1790" s="3">
        <v>280</v>
      </c>
      <c r="C1790" s="3">
        <v>143</v>
      </c>
      <c r="D1790" s="3">
        <f t="shared" si="254"/>
        <v>54612571</v>
      </c>
      <c r="E1790" s="3">
        <f t="shared" si="255"/>
        <v>6.9652417016333033</v>
      </c>
      <c r="F1790" s="3">
        <v>662827625</v>
      </c>
    </row>
    <row r="1793" spans="1:6" ht="20.100000000000001" customHeight="1" x14ac:dyDescent="0.25">
      <c r="A1793" s="2" t="s">
        <v>0</v>
      </c>
      <c r="B1793" s="2" t="s">
        <v>172</v>
      </c>
      <c r="C1793" s="2" t="s">
        <v>61</v>
      </c>
      <c r="D1793" s="2" t="s">
        <v>3</v>
      </c>
      <c r="E1793" s="2">
        <v>1855928</v>
      </c>
      <c r="F1793" s="2">
        <f>'[1]Худшее для КЗН'!$B$129</f>
        <v>6684656</v>
      </c>
    </row>
    <row r="1794" spans="1:6" ht="20.100000000000001" customHeight="1" x14ac:dyDescent="0.25">
      <c r="A1794" s="2" t="s">
        <v>4</v>
      </c>
      <c r="B1794" s="2" t="s">
        <v>5</v>
      </c>
      <c r="C1794" s="2" t="s">
        <v>6</v>
      </c>
      <c r="D1794" s="2" t="s">
        <v>7</v>
      </c>
      <c r="E1794" s="2" t="s">
        <v>8</v>
      </c>
      <c r="F1794" s="2" t="s">
        <v>9</v>
      </c>
    </row>
    <row r="1795" spans="1:6" ht="20.100000000000001" customHeight="1" x14ac:dyDescent="0.25">
      <c r="A1795" s="3">
        <v>0</v>
      </c>
      <c r="B1795" s="3">
        <v>39</v>
      </c>
      <c r="C1795" s="3">
        <v>17</v>
      </c>
      <c r="D1795" s="3">
        <f t="shared" ref="D1795:D1804" si="256">$F1795-$E$1793</f>
        <v>8758</v>
      </c>
      <c r="E1795" s="3">
        <f t="shared" ref="E1795:E1804" si="257">IF(AND($F$1793=0,$E$1793 = 0),0,100*($F1795-$E$1793)/($F$1793-$E$1793))</f>
        <v>0.18137281702344799</v>
      </c>
      <c r="F1795" s="3">
        <v>1864686</v>
      </c>
    </row>
    <row r="1796" spans="1:6" ht="20.100000000000001" customHeight="1" x14ac:dyDescent="0.25">
      <c r="A1796" s="3">
        <v>1</v>
      </c>
      <c r="B1796" s="3">
        <v>34</v>
      </c>
      <c r="C1796" s="3">
        <v>15</v>
      </c>
      <c r="D1796" s="3">
        <f t="shared" si="256"/>
        <v>4420</v>
      </c>
      <c r="E1796" s="3">
        <f t="shared" si="257"/>
        <v>9.1535493405302593E-2</v>
      </c>
      <c r="F1796" s="3">
        <v>1860348</v>
      </c>
    </row>
    <row r="1797" spans="1:6" ht="20.100000000000001" customHeight="1" x14ac:dyDescent="0.25">
      <c r="A1797" s="4">
        <v>2</v>
      </c>
      <c r="B1797" s="4">
        <v>30</v>
      </c>
      <c r="C1797" s="4">
        <v>13</v>
      </c>
      <c r="D1797" s="4">
        <f t="shared" si="256"/>
        <v>1718</v>
      </c>
      <c r="E1797" s="4">
        <f t="shared" si="257"/>
        <v>3.5578727979708111E-2</v>
      </c>
      <c r="F1797" s="4">
        <v>1857646</v>
      </c>
    </row>
    <row r="1798" spans="1:6" ht="20.100000000000001" customHeight="1" x14ac:dyDescent="0.25">
      <c r="A1798" s="3">
        <v>3</v>
      </c>
      <c r="B1798" s="3">
        <v>45</v>
      </c>
      <c r="C1798" s="3">
        <v>19</v>
      </c>
      <c r="D1798" s="3">
        <f t="shared" si="256"/>
        <v>1718</v>
      </c>
      <c r="E1798" s="3">
        <f t="shared" si="257"/>
        <v>3.5578727979708111E-2</v>
      </c>
      <c r="F1798" s="3">
        <v>1857646</v>
      </c>
    </row>
    <row r="1799" spans="1:6" ht="20.100000000000001" customHeight="1" x14ac:dyDescent="0.25">
      <c r="A1799" s="3">
        <v>4</v>
      </c>
      <c r="B1799" s="3">
        <v>44</v>
      </c>
      <c r="C1799" s="3">
        <v>19</v>
      </c>
      <c r="D1799" s="3">
        <f t="shared" si="256"/>
        <v>2782</v>
      </c>
      <c r="E1799" s="3">
        <f t="shared" si="257"/>
        <v>5.7613516437455166E-2</v>
      </c>
      <c r="F1799" s="3">
        <v>1858710</v>
      </c>
    </row>
    <row r="1800" spans="1:6" ht="20.100000000000001" customHeight="1" x14ac:dyDescent="0.25">
      <c r="A1800" s="3">
        <v>5</v>
      </c>
      <c r="B1800" s="3">
        <v>38</v>
      </c>
      <c r="C1800" s="3">
        <v>17</v>
      </c>
      <c r="D1800" s="3">
        <f t="shared" si="256"/>
        <v>1718</v>
      </c>
      <c r="E1800" s="3">
        <f t="shared" si="257"/>
        <v>3.5578727979708111E-2</v>
      </c>
      <c r="F1800" s="3">
        <v>1857646</v>
      </c>
    </row>
    <row r="1801" spans="1:6" ht="20.100000000000001" customHeight="1" x14ac:dyDescent="0.25">
      <c r="A1801" s="3">
        <v>6</v>
      </c>
      <c r="B1801" s="3">
        <v>47</v>
      </c>
      <c r="C1801" s="3">
        <v>19</v>
      </c>
      <c r="D1801" s="3">
        <f t="shared" si="256"/>
        <v>57860</v>
      </c>
      <c r="E1801" s="3">
        <f t="shared" si="257"/>
        <v>1.1982451693282372</v>
      </c>
      <c r="F1801" s="3">
        <v>1913788</v>
      </c>
    </row>
    <row r="1802" spans="1:6" ht="20.100000000000001" customHeight="1" x14ac:dyDescent="0.25">
      <c r="A1802" s="3">
        <v>7</v>
      </c>
      <c r="B1802" s="3">
        <v>45</v>
      </c>
      <c r="C1802" s="3">
        <v>19</v>
      </c>
      <c r="D1802" s="3">
        <f t="shared" si="256"/>
        <v>7750</v>
      </c>
      <c r="E1802" s="3">
        <f t="shared" si="257"/>
        <v>0.16049775427400342</v>
      </c>
      <c r="F1802" s="3">
        <v>1863678</v>
      </c>
    </row>
    <row r="1803" spans="1:6" ht="20.100000000000001" customHeight="1" x14ac:dyDescent="0.25">
      <c r="A1803" s="3">
        <v>8</v>
      </c>
      <c r="B1803" s="3">
        <v>39</v>
      </c>
      <c r="C1803" s="3">
        <v>17</v>
      </c>
      <c r="D1803" s="3">
        <f t="shared" si="256"/>
        <v>1718</v>
      </c>
      <c r="E1803" s="3">
        <f t="shared" si="257"/>
        <v>3.5578727979708111E-2</v>
      </c>
      <c r="F1803" s="3">
        <v>1857646</v>
      </c>
    </row>
    <row r="1804" spans="1:6" ht="20.100000000000001" customHeight="1" x14ac:dyDescent="0.25">
      <c r="A1804" s="3">
        <v>9</v>
      </c>
      <c r="B1804" s="3">
        <v>45</v>
      </c>
      <c r="C1804" s="3">
        <v>19</v>
      </c>
      <c r="D1804" s="3">
        <f t="shared" si="256"/>
        <v>7750</v>
      </c>
      <c r="E1804" s="3">
        <f t="shared" si="257"/>
        <v>0.16049775427400342</v>
      </c>
      <c r="F1804" s="3">
        <v>1863678</v>
      </c>
    </row>
    <row r="1807" spans="1:6" ht="20.100000000000001" customHeight="1" x14ac:dyDescent="0.25">
      <c r="A1807" s="2" t="s">
        <v>0</v>
      </c>
      <c r="B1807" s="2" t="s">
        <v>173</v>
      </c>
      <c r="C1807" s="2" t="s">
        <v>89</v>
      </c>
      <c r="D1807" s="2" t="s">
        <v>3</v>
      </c>
      <c r="E1807" s="2">
        <v>13499184</v>
      </c>
      <c r="F1807" s="2">
        <f>'[1]Худшее для КЗН'!$B$130</f>
        <v>17175594</v>
      </c>
    </row>
    <row r="1808" spans="1:6" ht="20.100000000000001" customHeight="1" x14ac:dyDescent="0.25">
      <c r="A1808" s="2" t="s">
        <v>4</v>
      </c>
      <c r="B1808" s="2" t="s">
        <v>5</v>
      </c>
      <c r="C1808" s="2" t="s">
        <v>6</v>
      </c>
      <c r="D1808" s="2" t="s">
        <v>7</v>
      </c>
      <c r="E1808" s="2" t="s">
        <v>8</v>
      </c>
      <c r="F1808" s="2" t="s">
        <v>9</v>
      </c>
    </row>
    <row r="1809" spans="1:6" ht="20.100000000000001" customHeight="1" x14ac:dyDescent="0.25">
      <c r="A1809" s="3">
        <v>0</v>
      </c>
      <c r="B1809" s="3">
        <v>583</v>
      </c>
      <c r="C1809" s="3">
        <v>125</v>
      </c>
      <c r="D1809" s="3">
        <f t="shared" ref="D1809:D1818" si="258">$F1809-$E$1807</f>
        <v>504456</v>
      </c>
      <c r="E1809" s="3">
        <f t="shared" ref="E1809:E1818" si="259">IF(AND($F$1807=0,$E$1807 = 0),0,100*($F1809-$E$1807)/($F$1807-$E$1807))</f>
        <v>13.721429329155345</v>
      </c>
      <c r="F1809" s="3">
        <v>14003640</v>
      </c>
    </row>
    <row r="1810" spans="1:6" ht="20.100000000000001" customHeight="1" x14ac:dyDescent="0.25">
      <c r="A1810" s="3">
        <v>1</v>
      </c>
      <c r="B1810" s="3">
        <v>442</v>
      </c>
      <c r="C1810" s="3">
        <v>93</v>
      </c>
      <c r="D1810" s="3">
        <f t="shared" si="258"/>
        <v>517182</v>
      </c>
      <c r="E1810" s="3">
        <f t="shared" si="259"/>
        <v>14.067582233755212</v>
      </c>
      <c r="F1810" s="3">
        <v>14016366</v>
      </c>
    </row>
    <row r="1811" spans="1:6" ht="20.100000000000001" customHeight="1" x14ac:dyDescent="0.25">
      <c r="A1811" s="3">
        <v>2</v>
      </c>
      <c r="B1811" s="3">
        <v>486</v>
      </c>
      <c r="C1811" s="3">
        <v>103</v>
      </c>
      <c r="D1811" s="3">
        <f t="shared" si="258"/>
        <v>510528</v>
      </c>
      <c r="E1811" s="3">
        <f t="shared" si="259"/>
        <v>13.886590451010633</v>
      </c>
      <c r="F1811" s="3">
        <v>14009712</v>
      </c>
    </row>
    <row r="1812" spans="1:6" ht="20.100000000000001" customHeight="1" x14ac:dyDescent="0.25">
      <c r="A1812" s="3">
        <v>3</v>
      </c>
      <c r="B1812" s="3">
        <v>538</v>
      </c>
      <c r="C1812" s="3">
        <v>115</v>
      </c>
      <c r="D1812" s="3">
        <f t="shared" si="258"/>
        <v>612292</v>
      </c>
      <c r="E1812" s="3">
        <f t="shared" si="259"/>
        <v>16.654616868085984</v>
      </c>
      <c r="F1812" s="3">
        <v>14111476</v>
      </c>
    </row>
    <row r="1813" spans="1:6" ht="20.100000000000001" customHeight="1" x14ac:dyDescent="0.25">
      <c r="A1813" s="3">
        <v>4</v>
      </c>
      <c r="B1813" s="3">
        <v>444</v>
      </c>
      <c r="C1813" s="3">
        <v>95</v>
      </c>
      <c r="D1813" s="3">
        <f t="shared" si="258"/>
        <v>516356</v>
      </c>
      <c r="E1813" s="3">
        <f t="shared" si="259"/>
        <v>14.045114663489654</v>
      </c>
      <c r="F1813" s="3">
        <v>14015540</v>
      </c>
    </row>
    <row r="1814" spans="1:6" ht="20.100000000000001" customHeight="1" x14ac:dyDescent="0.25">
      <c r="A1814" s="4">
        <v>5</v>
      </c>
      <c r="B1814" s="4">
        <v>610</v>
      </c>
      <c r="C1814" s="4">
        <v>129</v>
      </c>
      <c r="D1814" s="4">
        <f t="shared" si="258"/>
        <v>481258</v>
      </c>
      <c r="E1814" s="4">
        <f t="shared" si="259"/>
        <v>13.090433330341284</v>
      </c>
      <c r="F1814" s="4">
        <v>13980442</v>
      </c>
    </row>
    <row r="1815" spans="1:6" ht="20.100000000000001" customHeight="1" x14ac:dyDescent="0.25">
      <c r="A1815" s="3">
        <v>6</v>
      </c>
      <c r="B1815" s="3">
        <v>446</v>
      </c>
      <c r="C1815" s="3">
        <v>97</v>
      </c>
      <c r="D1815" s="3">
        <f t="shared" si="258"/>
        <v>578676</v>
      </c>
      <c r="E1815" s="3">
        <f t="shared" si="259"/>
        <v>15.740246599263957</v>
      </c>
      <c r="F1815" s="3">
        <v>14077860</v>
      </c>
    </row>
    <row r="1816" spans="1:6" ht="20.100000000000001" customHeight="1" x14ac:dyDescent="0.25">
      <c r="A1816" s="3">
        <v>7</v>
      </c>
      <c r="B1816" s="3">
        <v>398</v>
      </c>
      <c r="C1816" s="3">
        <v>83</v>
      </c>
      <c r="D1816" s="3">
        <f t="shared" si="258"/>
        <v>639868</v>
      </c>
      <c r="E1816" s="3">
        <f t="shared" si="259"/>
        <v>17.404696429397156</v>
      </c>
      <c r="F1816" s="3">
        <v>14139052</v>
      </c>
    </row>
    <row r="1817" spans="1:6" ht="20.100000000000001" customHeight="1" x14ac:dyDescent="0.25">
      <c r="A1817" s="3">
        <v>8</v>
      </c>
      <c r="B1817" s="3">
        <v>435</v>
      </c>
      <c r="C1817" s="3">
        <v>93</v>
      </c>
      <c r="D1817" s="3">
        <f t="shared" si="258"/>
        <v>593040</v>
      </c>
      <c r="E1817" s="3">
        <f t="shared" si="259"/>
        <v>16.130953838119254</v>
      </c>
      <c r="F1817" s="3">
        <v>14092224</v>
      </c>
    </row>
    <row r="1818" spans="1:6" ht="20.100000000000001" customHeight="1" x14ac:dyDescent="0.25">
      <c r="A1818" s="3">
        <v>9</v>
      </c>
      <c r="B1818" s="3">
        <v>586</v>
      </c>
      <c r="C1818" s="3">
        <v>121</v>
      </c>
      <c r="D1818" s="3">
        <f t="shared" si="258"/>
        <v>525912</v>
      </c>
      <c r="E1818" s="3">
        <f t="shared" si="259"/>
        <v>14.305042147094584</v>
      </c>
      <c r="F1818" s="3">
        <v>14025096</v>
      </c>
    </row>
    <row r="1821" spans="1:6" ht="20.100000000000001" customHeight="1" x14ac:dyDescent="0.25">
      <c r="A1821" s="2" t="s">
        <v>0</v>
      </c>
      <c r="B1821" s="2" t="s">
        <v>174</v>
      </c>
      <c r="C1821" s="2" t="s">
        <v>89</v>
      </c>
      <c r="D1821" s="2" t="s">
        <v>3</v>
      </c>
      <c r="E1821" s="2">
        <v>818415043</v>
      </c>
      <c r="F1821" s="2">
        <f>'[1]Худшее для КЗН'!$B$131</f>
        <v>1639293999</v>
      </c>
    </row>
    <row r="1822" spans="1:6" ht="20.100000000000001" customHeight="1" x14ac:dyDescent="0.25">
      <c r="A1822" s="2" t="s">
        <v>4</v>
      </c>
      <c r="B1822" s="2" t="s">
        <v>5</v>
      </c>
      <c r="C1822" s="2" t="s">
        <v>6</v>
      </c>
      <c r="D1822" s="2" t="s">
        <v>7</v>
      </c>
      <c r="E1822" s="2" t="s">
        <v>8</v>
      </c>
      <c r="F1822" s="2" t="s">
        <v>9</v>
      </c>
    </row>
    <row r="1823" spans="1:6" ht="20.100000000000001" customHeight="1" x14ac:dyDescent="0.25">
      <c r="A1823" s="3">
        <v>0</v>
      </c>
      <c r="B1823" s="3">
        <v>986</v>
      </c>
      <c r="C1823" s="3">
        <v>209</v>
      </c>
      <c r="D1823" s="3">
        <f t="shared" ref="D1823:D1832" si="260">$F1823-$E$1821</f>
        <v>53134032</v>
      </c>
      <c r="E1823" s="3">
        <f t="shared" ref="E1823:E1832" si="261">IF(AND($F$1821=0,$E$1821 = 0),0,100*($F1823-$E$1821)/($F$1821-$E$1821))</f>
        <v>6.4728217981019851</v>
      </c>
      <c r="F1823" s="3">
        <v>871549075</v>
      </c>
    </row>
    <row r="1824" spans="1:6" ht="20.100000000000001" customHeight="1" x14ac:dyDescent="0.25">
      <c r="A1824" s="3">
        <v>1</v>
      </c>
      <c r="B1824" s="3">
        <v>847</v>
      </c>
      <c r="C1824" s="3">
        <v>179</v>
      </c>
      <c r="D1824" s="3">
        <f t="shared" si="260"/>
        <v>36842946</v>
      </c>
      <c r="E1824" s="3">
        <f t="shared" si="261"/>
        <v>4.4882312709695045</v>
      </c>
      <c r="F1824" s="3">
        <v>855257989</v>
      </c>
    </row>
    <row r="1825" spans="1:6" ht="20.100000000000001" customHeight="1" x14ac:dyDescent="0.25">
      <c r="A1825" s="3">
        <v>2</v>
      </c>
      <c r="B1825" s="3">
        <v>966</v>
      </c>
      <c r="C1825" s="3">
        <v>203</v>
      </c>
      <c r="D1825" s="3">
        <f t="shared" si="260"/>
        <v>62719666</v>
      </c>
      <c r="E1825" s="3">
        <f t="shared" si="261"/>
        <v>7.6405498693281153</v>
      </c>
      <c r="F1825" s="3">
        <v>881134709</v>
      </c>
    </row>
    <row r="1826" spans="1:6" ht="20.100000000000001" customHeight="1" x14ac:dyDescent="0.25">
      <c r="A1826" s="3">
        <v>3</v>
      </c>
      <c r="B1826" s="3">
        <v>1026</v>
      </c>
      <c r="C1826" s="3">
        <v>219</v>
      </c>
      <c r="D1826" s="3">
        <f t="shared" si="260"/>
        <v>28958567</v>
      </c>
      <c r="E1826" s="3">
        <f t="shared" si="261"/>
        <v>3.5277511730974376</v>
      </c>
      <c r="F1826" s="3">
        <v>847373610</v>
      </c>
    </row>
    <row r="1827" spans="1:6" ht="20.100000000000001" customHeight="1" x14ac:dyDescent="0.25">
      <c r="A1827" s="4">
        <v>4</v>
      </c>
      <c r="B1827" s="4">
        <v>1025</v>
      </c>
      <c r="C1827" s="4">
        <v>219</v>
      </c>
      <c r="D1827" s="4">
        <f t="shared" si="260"/>
        <v>28670739</v>
      </c>
      <c r="E1827" s="4">
        <f t="shared" si="261"/>
        <v>3.4926877818512381</v>
      </c>
      <c r="F1827" s="4">
        <v>847085782</v>
      </c>
    </row>
    <row r="1828" spans="1:6" ht="20.100000000000001" customHeight="1" x14ac:dyDescent="0.25">
      <c r="A1828" s="3">
        <v>5</v>
      </c>
      <c r="B1828" s="3">
        <v>1109</v>
      </c>
      <c r="C1828" s="3">
        <v>237</v>
      </c>
      <c r="D1828" s="3">
        <f t="shared" si="260"/>
        <v>36569648</v>
      </c>
      <c r="E1828" s="3">
        <f t="shared" si="261"/>
        <v>4.4549379336263559</v>
      </c>
      <c r="F1828" s="3">
        <v>854984691</v>
      </c>
    </row>
    <row r="1829" spans="1:6" ht="20.100000000000001" customHeight="1" x14ac:dyDescent="0.25">
      <c r="A1829" s="3">
        <v>6</v>
      </c>
      <c r="B1829" s="3">
        <v>910</v>
      </c>
      <c r="C1829" s="3">
        <v>193</v>
      </c>
      <c r="D1829" s="3">
        <f t="shared" si="260"/>
        <v>42876296</v>
      </c>
      <c r="E1829" s="3">
        <f t="shared" si="261"/>
        <v>5.2232178309124544</v>
      </c>
      <c r="F1829" s="3">
        <v>861291339</v>
      </c>
    </row>
    <row r="1830" spans="1:6" ht="20.100000000000001" customHeight="1" x14ac:dyDescent="0.25">
      <c r="A1830" s="3">
        <v>7</v>
      </c>
      <c r="B1830" s="3">
        <v>918</v>
      </c>
      <c r="C1830" s="3">
        <v>195</v>
      </c>
      <c r="D1830" s="3">
        <f t="shared" si="260"/>
        <v>85072802</v>
      </c>
      <c r="E1830" s="3">
        <f t="shared" si="261"/>
        <v>10.363623208779151</v>
      </c>
      <c r="F1830" s="3">
        <v>903487845</v>
      </c>
    </row>
    <row r="1831" spans="1:6" ht="20.100000000000001" customHeight="1" x14ac:dyDescent="0.25">
      <c r="A1831" s="3">
        <v>8</v>
      </c>
      <c r="B1831" s="3">
        <v>944</v>
      </c>
      <c r="C1831" s="3">
        <v>199</v>
      </c>
      <c r="D1831" s="3">
        <f t="shared" si="260"/>
        <v>49623819</v>
      </c>
      <c r="E1831" s="3">
        <f t="shared" si="261"/>
        <v>6.0452054029753928</v>
      </c>
      <c r="F1831" s="3">
        <v>868038862</v>
      </c>
    </row>
    <row r="1832" spans="1:6" ht="20.100000000000001" customHeight="1" x14ac:dyDescent="0.25">
      <c r="A1832" s="3">
        <v>9</v>
      </c>
      <c r="B1832" s="3">
        <v>900</v>
      </c>
      <c r="C1832" s="3">
        <v>191</v>
      </c>
      <c r="D1832" s="3">
        <f t="shared" si="260"/>
        <v>43278149</v>
      </c>
      <c r="E1832" s="3">
        <f t="shared" si="261"/>
        <v>5.2721718206648731</v>
      </c>
      <c r="F1832" s="3">
        <v>861693192</v>
      </c>
    </row>
    <row r="1835" spans="1:6" ht="20.100000000000001" customHeight="1" x14ac:dyDescent="0.25">
      <c r="A1835" s="2" t="s">
        <v>0</v>
      </c>
      <c r="B1835" s="2" t="s">
        <v>175</v>
      </c>
      <c r="C1835" s="2" t="s">
        <v>151</v>
      </c>
      <c r="D1835" s="2" t="s">
        <v>3</v>
      </c>
      <c r="E1835" s="2">
        <v>8133398</v>
      </c>
      <c r="F1835" s="2">
        <f>'[1]Худшее для КЗН'!$B$132</f>
        <v>11313792</v>
      </c>
    </row>
    <row r="1836" spans="1:6" ht="20.100000000000001" customHeight="1" x14ac:dyDescent="0.25">
      <c r="A1836" s="2" t="s">
        <v>4</v>
      </c>
      <c r="B1836" s="2" t="s">
        <v>5</v>
      </c>
      <c r="C1836" s="2" t="s">
        <v>6</v>
      </c>
      <c r="D1836" s="2" t="s">
        <v>7</v>
      </c>
      <c r="E1836" s="2" t="s">
        <v>8</v>
      </c>
      <c r="F1836" s="2" t="s">
        <v>9</v>
      </c>
    </row>
    <row r="1837" spans="1:6" ht="20.100000000000001" customHeight="1" x14ac:dyDescent="0.25">
      <c r="A1837" s="3">
        <v>0</v>
      </c>
      <c r="B1837" s="3">
        <v>13452</v>
      </c>
      <c r="C1837" s="3">
        <v>415</v>
      </c>
      <c r="D1837" s="3">
        <f t="shared" ref="D1837:D1846" si="262">$F1837-$E$1835</f>
        <v>193382</v>
      </c>
      <c r="E1837" s="3">
        <f t="shared" ref="E1837:E1846" si="263">IF(AND($F$1835=0,$E$1835 = 0),0,100*($F1837-$E$1835)/($F$1835-$E$1835))</f>
        <v>6.0804416056626946</v>
      </c>
      <c r="F1837" s="3">
        <v>8326780</v>
      </c>
    </row>
    <row r="1838" spans="1:6" ht="20.100000000000001" customHeight="1" x14ac:dyDescent="0.25">
      <c r="A1838" s="3">
        <v>1</v>
      </c>
      <c r="B1838" s="3">
        <v>12341</v>
      </c>
      <c r="C1838" s="3">
        <v>379</v>
      </c>
      <c r="D1838" s="3">
        <f t="shared" si="262"/>
        <v>253640</v>
      </c>
      <c r="E1838" s="3">
        <f t="shared" si="263"/>
        <v>7.9751125175056927</v>
      </c>
      <c r="F1838" s="3">
        <v>8387038</v>
      </c>
    </row>
    <row r="1839" spans="1:6" ht="20.100000000000001" customHeight="1" x14ac:dyDescent="0.25">
      <c r="A1839" s="3">
        <v>2</v>
      </c>
      <c r="B1839" s="3">
        <v>12170</v>
      </c>
      <c r="C1839" s="3">
        <v>371</v>
      </c>
      <c r="D1839" s="3">
        <f t="shared" si="262"/>
        <v>206574</v>
      </c>
      <c r="E1839" s="3">
        <f t="shared" si="263"/>
        <v>6.4952329805678168</v>
      </c>
      <c r="F1839" s="3">
        <v>8339972</v>
      </c>
    </row>
    <row r="1840" spans="1:6" ht="20.100000000000001" customHeight="1" x14ac:dyDescent="0.25">
      <c r="A1840" s="4">
        <v>3</v>
      </c>
      <c r="B1840" s="4">
        <v>16503</v>
      </c>
      <c r="C1840" s="4">
        <v>509</v>
      </c>
      <c r="D1840" s="4">
        <f t="shared" si="262"/>
        <v>151012</v>
      </c>
      <c r="E1840" s="4">
        <f t="shared" si="263"/>
        <v>4.748216730379947</v>
      </c>
      <c r="F1840" s="4">
        <v>8284410</v>
      </c>
    </row>
    <row r="1841" spans="1:6" ht="20.100000000000001" customHeight="1" x14ac:dyDescent="0.25">
      <c r="A1841" s="3">
        <v>4</v>
      </c>
      <c r="B1841" s="3">
        <v>13344</v>
      </c>
      <c r="C1841" s="3">
        <v>415</v>
      </c>
      <c r="D1841" s="3">
        <f t="shared" si="262"/>
        <v>237910</v>
      </c>
      <c r="E1841" s="3">
        <f t="shared" si="263"/>
        <v>7.4805197091932634</v>
      </c>
      <c r="F1841" s="3">
        <v>8371308</v>
      </c>
    </row>
    <row r="1842" spans="1:6" ht="20.100000000000001" customHeight="1" x14ac:dyDescent="0.25">
      <c r="A1842" s="3">
        <v>5</v>
      </c>
      <c r="B1842" s="3">
        <v>12366</v>
      </c>
      <c r="C1842" s="3">
        <v>387</v>
      </c>
      <c r="D1842" s="3">
        <f t="shared" si="262"/>
        <v>228518</v>
      </c>
      <c r="E1842" s="3">
        <f t="shared" si="263"/>
        <v>7.185210385883007</v>
      </c>
      <c r="F1842" s="3">
        <v>8361916</v>
      </c>
    </row>
    <row r="1843" spans="1:6" ht="20.100000000000001" customHeight="1" x14ac:dyDescent="0.25">
      <c r="A1843" s="3">
        <v>6</v>
      </c>
      <c r="B1843" s="3">
        <v>12290</v>
      </c>
      <c r="C1843" s="3">
        <v>385</v>
      </c>
      <c r="D1843" s="3">
        <f t="shared" si="262"/>
        <v>208532</v>
      </c>
      <c r="E1843" s="3">
        <f t="shared" si="263"/>
        <v>6.5567976797843288</v>
      </c>
      <c r="F1843" s="3">
        <v>8341930</v>
      </c>
    </row>
    <row r="1844" spans="1:6" ht="20.100000000000001" customHeight="1" x14ac:dyDescent="0.25">
      <c r="A1844" s="3">
        <v>7</v>
      </c>
      <c r="B1844" s="3">
        <v>13483</v>
      </c>
      <c r="C1844" s="3">
        <v>419</v>
      </c>
      <c r="D1844" s="3">
        <f t="shared" si="262"/>
        <v>165714</v>
      </c>
      <c r="E1844" s="3">
        <f t="shared" si="263"/>
        <v>5.2104864994714495</v>
      </c>
      <c r="F1844" s="3">
        <v>8299112</v>
      </c>
    </row>
    <row r="1845" spans="1:6" ht="20.100000000000001" customHeight="1" x14ac:dyDescent="0.25">
      <c r="A1845" s="3">
        <v>8</v>
      </c>
      <c r="B1845" s="3">
        <v>13587</v>
      </c>
      <c r="C1845" s="3">
        <v>421</v>
      </c>
      <c r="D1845" s="3">
        <f t="shared" si="262"/>
        <v>166240</v>
      </c>
      <c r="E1845" s="3">
        <f t="shared" si="263"/>
        <v>5.2270253308237908</v>
      </c>
      <c r="F1845" s="3">
        <v>8299638</v>
      </c>
    </row>
    <row r="1846" spans="1:6" ht="20.100000000000001" customHeight="1" x14ac:dyDescent="0.25">
      <c r="A1846" s="3">
        <v>9</v>
      </c>
      <c r="B1846" s="3">
        <v>13156</v>
      </c>
      <c r="C1846" s="3">
        <v>415</v>
      </c>
      <c r="D1846" s="3">
        <f t="shared" si="262"/>
        <v>176866</v>
      </c>
      <c r="E1846" s="3">
        <f t="shared" si="263"/>
        <v>5.5611348782572225</v>
      </c>
      <c r="F1846" s="3">
        <v>8310264</v>
      </c>
    </row>
    <row r="1849" spans="1:6" ht="20.100000000000001" customHeight="1" x14ac:dyDescent="0.25">
      <c r="A1849" s="2" t="s">
        <v>0</v>
      </c>
      <c r="B1849" s="2" t="s">
        <v>176</v>
      </c>
      <c r="C1849" s="2" t="s">
        <v>69</v>
      </c>
      <c r="D1849" s="2" t="s">
        <v>3</v>
      </c>
      <c r="E1849" s="2">
        <v>149936</v>
      </c>
      <c r="F1849" s="2">
        <f>'[1]Худшее для КЗН'!$B$133</f>
        <v>274040</v>
      </c>
    </row>
    <row r="1850" spans="1:6" ht="20.100000000000001" customHeight="1" x14ac:dyDescent="0.25">
      <c r="A1850" s="2" t="s">
        <v>4</v>
      </c>
      <c r="B1850" s="2" t="s">
        <v>5</v>
      </c>
      <c r="C1850" s="2" t="s">
        <v>6</v>
      </c>
      <c r="D1850" s="2" t="s">
        <v>7</v>
      </c>
      <c r="E1850" s="2" t="s">
        <v>8</v>
      </c>
      <c r="F1850" s="2" t="s">
        <v>9</v>
      </c>
    </row>
    <row r="1851" spans="1:6" ht="20.100000000000001" customHeight="1" x14ac:dyDescent="0.25">
      <c r="A1851" s="3">
        <v>0</v>
      </c>
      <c r="B1851" s="3">
        <v>12</v>
      </c>
      <c r="C1851" s="3">
        <v>47</v>
      </c>
      <c r="D1851" s="3">
        <f t="shared" ref="D1851:D1860" si="264">$F1851-$E$1849</f>
        <v>4046</v>
      </c>
      <c r="E1851" s="3">
        <f t="shared" ref="E1851:E1860" si="265">IF(AND($F$1849=0,$E$1849 = 0),0,100*($F1851-$E$1849)/($F$1849-$E$1849))</f>
        <v>3.2601688906078774</v>
      </c>
      <c r="F1851" s="3">
        <v>153982</v>
      </c>
    </row>
    <row r="1852" spans="1:6" ht="20.100000000000001" customHeight="1" x14ac:dyDescent="0.25">
      <c r="A1852" s="3">
        <v>1</v>
      </c>
      <c r="B1852" s="3">
        <v>14</v>
      </c>
      <c r="C1852" s="3">
        <v>53</v>
      </c>
      <c r="D1852" s="3">
        <f t="shared" si="264"/>
        <v>6780</v>
      </c>
      <c r="E1852" s="3">
        <f t="shared" si="265"/>
        <v>5.4631599303809706</v>
      </c>
      <c r="F1852" s="3">
        <v>156716</v>
      </c>
    </row>
    <row r="1853" spans="1:6" ht="20.100000000000001" customHeight="1" x14ac:dyDescent="0.25">
      <c r="A1853" s="4">
        <v>2</v>
      </c>
      <c r="B1853" s="4">
        <v>13</v>
      </c>
      <c r="C1853" s="4">
        <v>49</v>
      </c>
      <c r="D1853" s="4">
        <f t="shared" si="264"/>
        <v>1876</v>
      </c>
      <c r="E1853" s="4">
        <f t="shared" si="265"/>
        <v>1.5116354025655903</v>
      </c>
      <c r="F1853" s="4">
        <v>151812</v>
      </c>
    </row>
    <row r="1854" spans="1:6" ht="20.100000000000001" customHeight="1" x14ac:dyDescent="0.25">
      <c r="A1854" s="3">
        <v>3</v>
      </c>
      <c r="B1854" s="3">
        <v>12</v>
      </c>
      <c r="C1854" s="3">
        <v>43</v>
      </c>
      <c r="D1854" s="3">
        <f t="shared" si="264"/>
        <v>9026</v>
      </c>
      <c r="E1854" s="3">
        <f t="shared" si="265"/>
        <v>7.2729323792947849</v>
      </c>
      <c r="F1854" s="3">
        <v>158962</v>
      </c>
    </row>
    <row r="1855" spans="1:6" ht="20.100000000000001" customHeight="1" x14ac:dyDescent="0.25">
      <c r="A1855" s="3">
        <v>4</v>
      </c>
      <c r="B1855" s="3">
        <v>13</v>
      </c>
      <c r="C1855" s="3">
        <v>51</v>
      </c>
      <c r="D1855" s="3">
        <f t="shared" si="264"/>
        <v>4374</v>
      </c>
      <c r="E1855" s="3">
        <f t="shared" si="265"/>
        <v>3.5244633533165732</v>
      </c>
      <c r="F1855" s="3">
        <v>154310</v>
      </c>
    </row>
    <row r="1856" spans="1:6" ht="20.100000000000001" customHeight="1" x14ac:dyDescent="0.25">
      <c r="A1856" s="3">
        <v>5</v>
      </c>
      <c r="B1856" s="3">
        <v>16</v>
      </c>
      <c r="C1856" s="3">
        <v>61</v>
      </c>
      <c r="D1856" s="3">
        <f t="shared" si="264"/>
        <v>7088</v>
      </c>
      <c r="E1856" s="3">
        <f t="shared" si="265"/>
        <v>5.711338877070844</v>
      </c>
      <c r="F1856" s="3">
        <v>157024</v>
      </c>
    </row>
    <row r="1857" spans="1:6" ht="20.100000000000001" customHeight="1" x14ac:dyDescent="0.25">
      <c r="A1857" s="3">
        <v>6</v>
      </c>
      <c r="B1857" s="3">
        <v>17</v>
      </c>
      <c r="C1857" s="3">
        <v>65</v>
      </c>
      <c r="D1857" s="3">
        <f t="shared" si="264"/>
        <v>4010</v>
      </c>
      <c r="E1857" s="3">
        <f t="shared" si="265"/>
        <v>3.231160961773996</v>
      </c>
      <c r="F1857" s="3">
        <v>153946</v>
      </c>
    </row>
    <row r="1858" spans="1:6" ht="20.100000000000001" customHeight="1" x14ac:dyDescent="0.25">
      <c r="A1858" s="3">
        <v>7</v>
      </c>
      <c r="B1858" s="3">
        <v>12</v>
      </c>
      <c r="C1858" s="3">
        <v>47</v>
      </c>
      <c r="D1858" s="3">
        <f t="shared" si="264"/>
        <v>5434</v>
      </c>
      <c r="E1858" s="3">
        <f t="shared" si="265"/>
        <v>4.3785857023141883</v>
      </c>
      <c r="F1858" s="3">
        <v>155370</v>
      </c>
    </row>
    <row r="1859" spans="1:6" ht="20.100000000000001" customHeight="1" x14ac:dyDescent="0.25">
      <c r="A1859" s="3">
        <v>8</v>
      </c>
      <c r="B1859" s="3">
        <v>13</v>
      </c>
      <c r="C1859" s="3">
        <v>49</v>
      </c>
      <c r="D1859" s="3">
        <f t="shared" si="264"/>
        <v>5916</v>
      </c>
      <c r="E1859" s="3">
        <f t="shared" si="265"/>
        <v>4.7669696383678204</v>
      </c>
      <c r="F1859" s="3">
        <v>155852</v>
      </c>
    </row>
    <row r="1860" spans="1:6" ht="20.100000000000001" customHeight="1" x14ac:dyDescent="0.25">
      <c r="A1860" s="3">
        <v>9</v>
      </c>
      <c r="B1860" s="3">
        <v>12</v>
      </c>
      <c r="C1860" s="3">
        <v>47</v>
      </c>
      <c r="D1860" s="3">
        <f t="shared" si="264"/>
        <v>7882</v>
      </c>
      <c r="E1860" s="3">
        <f t="shared" si="265"/>
        <v>6.3511248630181134</v>
      </c>
      <c r="F1860" s="3">
        <v>157818</v>
      </c>
    </row>
    <row r="1863" spans="1:6" ht="20.100000000000001" customHeight="1" x14ac:dyDescent="0.25">
      <c r="A1863" s="2" t="s">
        <v>0</v>
      </c>
      <c r="B1863" s="2" t="s">
        <v>177</v>
      </c>
      <c r="C1863" s="2" t="s">
        <v>77</v>
      </c>
      <c r="D1863" s="2" t="s">
        <v>3</v>
      </c>
      <c r="E1863" s="2">
        <v>240516</v>
      </c>
      <c r="F1863" s="2">
        <f>'[1]Худшее для КЗН'!$B$134</f>
        <v>439504</v>
      </c>
    </row>
    <row r="1864" spans="1:6" ht="20.100000000000001" customHeight="1" x14ac:dyDescent="0.25">
      <c r="A1864" s="2" t="s">
        <v>4</v>
      </c>
      <c r="B1864" s="2" t="s">
        <v>5</v>
      </c>
      <c r="C1864" s="2" t="s">
        <v>6</v>
      </c>
      <c r="D1864" s="2" t="s">
        <v>7</v>
      </c>
      <c r="E1864" s="2" t="s">
        <v>8</v>
      </c>
      <c r="F1864" s="2" t="s">
        <v>9</v>
      </c>
    </row>
    <row r="1865" spans="1:6" ht="20.100000000000001" customHeight="1" x14ac:dyDescent="0.25">
      <c r="A1865" s="3">
        <v>0</v>
      </c>
      <c r="B1865" s="3">
        <v>40</v>
      </c>
      <c r="C1865" s="3">
        <v>67</v>
      </c>
      <c r="D1865" s="3">
        <f t="shared" ref="D1865:D1874" si="266">$F1865-$E$1863</f>
        <v>12900</v>
      </c>
      <c r="E1865" s="3">
        <f t="shared" ref="E1865:E1874" si="267">IF(AND($F$1863=0,$E$1863 = 0),0,100*($F1865-$E$1863)/($F$1863-$E$1863))</f>
        <v>6.4828029830944578</v>
      </c>
      <c r="F1865" s="3">
        <v>253416</v>
      </c>
    </row>
    <row r="1866" spans="1:6" ht="20.100000000000001" customHeight="1" x14ac:dyDescent="0.25">
      <c r="A1866" s="3">
        <v>1</v>
      </c>
      <c r="B1866" s="3">
        <v>49</v>
      </c>
      <c r="C1866" s="3">
        <v>83</v>
      </c>
      <c r="D1866" s="3">
        <f t="shared" si="266"/>
        <v>6756</v>
      </c>
      <c r="E1866" s="3">
        <f t="shared" si="267"/>
        <v>3.3951796088206323</v>
      </c>
      <c r="F1866" s="3">
        <v>247272</v>
      </c>
    </row>
    <row r="1867" spans="1:6" ht="20.100000000000001" customHeight="1" x14ac:dyDescent="0.25">
      <c r="A1867" s="3">
        <v>2</v>
      </c>
      <c r="B1867" s="3">
        <v>37</v>
      </c>
      <c r="C1867" s="3">
        <v>61</v>
      </c>
      <c r="D1867" s="3">
        <f t="shared" si="266"/>
        <v>12582</v>
      </c>
      <c r="E1867" s="3">
        <f t="shared" si="267"/>
        <v>6.3229943514181759</v>
      </c>
      <c r="F1867" s="3">
        <v>253098</v>
      </c>
    </row>
    <row r="1868" spans="1:6" ht="20.100000000000001" customHeight="1" x14ac:dyDescent="0.25">
      <c r="A1868" s="3">
        <v>3</v>
      </c>
      <c r="B1868" s="3">
        <v>42</v>
      </c>
      <c r="C1868" s="3">
        <v>67</v>
      </c>
      <c r="D1868" s="3">
        <f t="shared" si="266"/>
        <v>8042</v>
      </c>
      <c r="E1868" s="3">
        <f t="shared" si="267"/>
        <v>4.0414497356624519</v>
      </c>
      <c r="F1868" s="3">
        <v>248558</v>
      </c>
    </row>
    <row r="1869" spans="1:6" ht="20.100000000000001" customHeight="1" x14ac:dyDescent="0.25">
      <c r="A1869" s="3">
        <v>4</v>
      </c>
      <c r="B1869" s="3">
        <v>44</v>
      </c>
      <c r="C1869" s="3">
        <v>71</v>
      </c>
      <c r="D1869" s="3">
        <f t="shared" si="266"/>
        <v>14768</v>
      </c>
      <c r="E1869" s="3">
        <f t="shared" si="267"/>
        <v>7.4215530584758884</v>
      </c>
      <c r="F1869" s="3">
        <v>255284</v>
      </c>
    </row>
    <row r="1870" spans="1:6" ht="20.100000000000001" customHeight="1" x14ac:dyDescent="0.25">
      <c r="A1870" s="3">
        <v>5</v>
      </c>
      <c r="B1870" s="3">
        <v>40</v>
      </c>
      <c r="C1870" s="3">
        <v>65</v>
      </c>
      <c r="D1870" s="3">
        <f t="shared" si="266"/>
        <v>10516</v>
      </c>
      <c r="E1870" s="3">
        <f t="shared" si="267"/>
        <v>5.2847407883892492</v>
      </c>
      <c r="F1870" s="3">
        <v>251032</v>
      </c>
    </row>
    <row r="1871" spans="1:6" ht="20.100000000000001" customHeight="1" x14ac:dyDescent="0.25">
      <c r="A1871" s="3">
        <v>6</v>
      </c>
      <c r="B1871" s="3">
        <v>47</v>
      </c>
      <c r="C1871" s="3">
        <v>75</v>
      </c>
      <c r="D1871" s="3">
        <f t="shared" si="266"/>
        <v>7748</v>
      </c>
      <c r="E1871" s="3">
        <f t="shared" si="267"/>
        <v>3.893702132791927</v>
      </c>
      <c r="F1871" s="3">
        <v>248264</v>
      </c>
    </row>
    <row r="1872" spans="1:6" ht="20.100000000000001" customHeight="1" x14ac:dyDescent="0.25">
      <c r="A1872" s="3">
        <v>7</v>
      </c>
      <c r="B1872" s="3">
        <v>36</v>
      </c>
      <c r="C1872" s="3">
        <v>61</v>
      </c>
      <c r="D1872" s="3">
        <f t="shared" si="266"/>
        <v>8670</v>
      </c>
      <c r="E1872" s="3">
        <f t="shared" si="267"/>
        <v>4.3570466560797634</v>
      </c>
      <c r="F1872" s="3">
        <v>249186</v>
      </c>
    </row>
    <row r="1873" spans="1:6" ht="20.100000000000001" customHeight="1" x14ac:dyDescent="0.25">
      <c r="A1873" s="4">
        <v>8</v>
      </c>
      <c r="B1873" s="4">
        <v>37</v>
      </c>
      <c r="C1873" s="4">
        <v>63</v>
      </c>
      <c r="D1873" s="4">
        <f t="shared" si="266"/>
        <v>6424</v>
      </c>
      <c r="E1873" s="4">
        <f t="shared" si="267"/>
        <v>3.2283353770076588</v>
      </c>
      <c r="F1873" s="4">
        <v>246940</v>
      </c>
    </row>
    <row r="1874" spans="1:6" ht="20.100000000000001" customHeight="1" x14ac:dyDescent="0.25">
      <c r="A1874" s="3">
        <v>9</v>
      </c>
      <c r="B1874" s="3">
        <v>46</v>
      </c>
      <c r="C1874" s="3">
        <v>77</v>
      </c>
      <c r="D1874" s="3">
        <f t="shared" si="266"/>
        <v>7600</v>
      </c>
      <c r="E1874" s="3">
        <f t="shared" si="267"/>
        <v>3.819325788489758</v>
      </c>
      <c r="F1874" s="3">
        <v>248116</v>
      </c>
    </row>
    <row r="1877" spans="1:6" ht="20.100000000000001" customHeight="1" x14ac:dyDescent="0.25">
      <c r="A1877" s="2" t="s">
        <v>0</v>
      </c>
      <c r="B1877" s="2" t="s">
        <v>178</v>
      </c>
      <c r="C1877" s="2" t="s">
        <v>121</v>
      </c>
      <c r="D1877" s="2" t="s">
        <v>3</v>
      </c>
      <c r="E1877" s="2">
        <v>273038</v>
      </c>
      <c r="F1877" s="2">
        <f>'[1]Худшее для КЗН'!$B$135</f>
        <v>324002</v>
      </c>
    </row>
    <row r="1878" spans="1:6" ht="20.100000000000001" customHeight="1" x14ac:dyDescent="0.25">
      <c r="A1878" s="2" t="s">
        <v>4</v>
      </c>
      <c r="B1878" s="2" t="s">
        <v>5</v>
      </c>
      <c r="C1878" s="2" t="s">
        <v>6</v>
      </c>
      <c r="D1878" s="2" t="s">
        <v>7</v>
      </c>
      <c r="E1878" s="2" t="s">
        <v>8</v>
      </c>
      <c r="F1878" s="2" t="s">
        <v>9</v>
      </c>
    </row>
    <row r="1879" spans="1:6" ht="20.100000000000001" customHeight="1" x14ac:dyDescent="0.25">
      <c r="A1879" s="3">
        <v>0</v>
      </c>
      <c r="B1879" s="3">
        <v>1926</v>
      </c>
      <c r="C1879" s="3">
        <v>207</v>
      </c>
      <c r="D1879" s="3">
        <f t="shared" ref="D1879:D1888" si="268">$F1879-$E$1877</f>
        <v>4144</v>
      </c>
      <c r="E1879" s="3">
        <f t="shared" ref="E1879:E1888" si="269">IF(AND($F$1877=0,$E$1877 = 0),0,100*($F1879-$E$1877)/($F$1877-$E$1877))</f>
        <v>8.1312298877639115</v>
      </c>
      <c r="F1879" s="3">
        <v>277182</v>
      </c>
    </row>
    <row r="1880" spans="1:6" ht="20.100000000000001" customHeight="1" x14ac:dyDescent="0.25">
      <c r="A1880" s="3">
        <v>1</v>
      </c>
      <c r="B1880" s="3">
        <v>2289</v>
      </c>
      <c r="C1880" s="3">
        <v>253</v>
      </c>
      <c r="D1880" s="3">
        <f t="shared" si="268"/>
        <v>3774</v>
      </c>
      <c r="E1880" s="3">
        <f t="shared" si="269"/>
        <v>7.4052272192135629</v>
      </c>
      <c r="F1880" s="3">
        <v>276812</v>
      </c>
    </row>
    <row r="1881" spans="1:6" ht="20.100000000000001" customHeight="1" x14ac:dyDescent="0.25">
      <c r="A1881" s="3">
        <v>2</v>
      </c>
      <c r="B1881" s="3">
        <v>2280</v>
      </c>
      <c r="C1881" s="3">
        <v>249</v>
      </c>
      <c r="D1881" s="3">
        <f t="shared" si="268"/>
        <v>2944</v>
      </c>
      <c r="E1881" s="3">
        <f t="shared" si="269"/>
        <v>5.776626638411428</v>
      </c>
      <c r="F1881" s="3">
        <v>275982</v>
      </c>
    </row>
    <row r="1882" spans="1:6" ht="20.100000000000001" customHeight="1" x14ac:dyDescent="0.25">
      <c r="A1882" s="3">
        <v>3</v>
      </c>
      <c r="B1882" s="3">
        <v>2077</v>
      </c>
      <c r="C1882" s="3">
        <v>225</v>
      </c>
      <c r="D1882" s="3">
        <f t="shared" si="268"/>
        <v>3316</v>
      </c>
      <c r="E1882" s="3">
        <f t="shared" si="269"/>
        <v>6.5065536457106976</v>
      </c>
      <c r="F1882" s="3">
        <v>276354</v>
      </c>
    </row>
    <row r="1883" spans="1:6" ht="20.100000000000001" customHeight="1" x14ac:dyDescent="0.25">
      <c r="A1883" s="3">
        <v>4</v>
      </c>
      <c r="B1883" s="3">
        <v>1883</v>
      </c>
      <c r="C1883" s="3">
        <v>207</v>
      </c>
      <c r="D1883" s="3">
        <f t="shared" si="268"/>
        <v>3786</v>
      </c>
      <c r="E1883" s="3">
        <f t="shared" si="269"/>
        <v>7.4287732517070877</v>
      </c>
      <c r="F1883" s="3">
        <v>276824</v>
      </c>
    </row>
    <row r="1884" spans="1:6" ht="20.100000000000001" customHeight="1" x14ac:dyDescent="0.25">
      <c r="A1884" s="4">
        <v>5</v>
      </c>
      <c r="B1884" s="4">
        <v>2633</v>
      </c>
      <c r="C1884" s="4">
        <v>285</v>
      </c>
      <c r="D1884" s="4">
        <f t="shared" si="268"/>
        <v>2370</v>
      </c>
      <c r="E1884" s="4">
        <f t="shared" si="269"/>
        <v>4.6503414174711564</v>
      </c>
      <c r="F1884" s="4">
        <v>275408</v>
      </c>
    </row>
    <row r="1885" spans="1:6" ht="20.100000000000001" customHeight="1" x14ac:dyDescent="0.25">
      <c r="A1885" s="3">
        <v>6</v>
      </c>
      <c r="B1885" s="3">
        <v>2029</v>
      </c>
      <c r="C1885" s="3">
        <v>223</v>
      </c>
      <c r="D1885" s="3">
        <f t="shared" si="268"/>
        <v>2792</v>
      </c>
      <c r="E1885" s="3">
        <f t="shared" si="269"/>
        <v>5.4783768934934463</v>
      </c>
      <c r="F1885" s="3">
        <v>275830</v>
      </c>
    </row>
    <row r="1886" spans="1:6" ht="20.100000000000001" customHeight="1" x14ac:dyDescent="0.25">
      <c r="A1886" s="3">
        <v>7</v>
      </c>
      <c r="B1886" s="3">
        <v>2351</v>
      </c>
      <c r="C1886" s="3">
        <v>253</v>
      </c>
      <c r="D1886" s="3">
        <f t="shared" si="268"/>
        <v>2498</v>
      </c>
      <c r="E1886" s="3">
        <f t="shared" si="269"/>
        <v>4.9014990974020876</v>
      </c>
      <c r="F1886" s="3">
        <v>275536</v>
      </c>
    </row>
    <row r="1887" spans="1:6" ht="20.100000000000001" customHeight="1" x14ac:dyDescent="0.25">
      <c r="A1887" s="3">
        <v>8</v>
      </c>
      <c r="B1887" s="3">
        <v>2136</v>
      </c>
      <c r="C1887" s="3">
        <v>233</v>
      </c>
      <c r="D1887" s="3">
        <f t="shared" si="268"/>
        <v>3716</v>
      </c>
      <c r="E1887" s="3">
        <f t="shared" si="269"/>
        <v>7.2914213954948588</v>
      </c>
      <c r="F1887" s="3">
        <v>276754</v>
      </c>
    </row>
    <row r="1888" spans="1:6" ht="20.100000000000001" customHeight="1" x14ac:dyDescent="0.25">
      <c r="A1888" s="3">
        <v>9</v>
      </c>
      <c r="B1888" s="3">
        <v>2256</v>
      </c>
      <c r="C1888" s="3">
        <v>243</v>
      </c>
      <c r="D1888" s="3">
        <f t="shared" si="268"/>
        <v>2824</v>
      </c>
      <c r="E1888" s="3">
        <f t="shared" si="269"/>
        <v>5.5411663134761788</v>
      </c>
      <c r="F1888" s="3">
        <v>275862</v>
      </c>
    </row>
    <row r="1891" spans="1:6" ht="20.100000000000001" customHeight="1" x14ac:dyDescent="0.25">
      <c r="A1891" s="2" t="s">
        <v>0</v>
      </c>
      <c r="B1891" s="2" t="s">
        <v>179</v>
      </c>
      <c r="C1891" s="2" t="s">
        <v>80</v>
      </c>
      <c r="D1891" s="2" t="s">
        <v>3</v>
      </c>
      <c r="E1891" s="2">
        <v>48816</v>
      </c>
      <c r="F1891" s="2">
        <f>'[1]Худшее для КЗН'!$B$136</f>
        <v>62006</v>
      </c>
    </row>
    <row r="1892" spans="1:6" ht="20.100000000000001" customHeight="1" x14ac:dyDescent="0.25">
      <c r="A1892" s="2" t="s">
        <v>4</v>
      </c>
      <c r="B1892" s="2" t="s">
        <v>5</v>
      </c>
      <c r="C1892" s="2" t="s">
        <v>6</v>
      </c>
      <c r="D1892" s="2" t="s">
        <v>7</v>
      </c>
      <c r="E1892" s="2" t="s">
        <v>8</v>
      </c>
      <c r="F1892" s="2" t="s">
        <v>9</v>
      </c>
    </row>
    <row r="1893" spans="1:6" ht="20.100000000000001" customHeight="1" x14ac:dyDescent="0.25">
      <c r="A1893" s="3">
        <v>0</v>
      </c>
      <c r="B1893" s="3">
        <v>107</v>
      </c>
      <c r="C1893" s="3">
        <v>91</v>
      </c>
      <c r="D1893" s="3">
        <f t="shared" ref="D1893:D1902" si="270">$F1893-$E$1891</f>
        <v>1176</v>
      </c>
      <c r="E1893" s="3">
        <f t="shared" ref="E1893:E1902" si="271">IF(AND($F$1891=0,$E$1891 = 0),0,100*($F1893-$E$1891)/($F$1891-$E$1891))</f>
        <v>8.9158453373768012</v>
      </c>
      <c r="F1893" s="3">
        <v>49992</v>
      </c>
    </row>
    <row r="1894" spans="1:6" ht="20.100000000000001" customHeight="1" x14ac:dyDescent="0.25">
      <c r="A1894" s="3">
        <v>1</v>
      </c>
      <c r="B1894" s="3">
        <v>108</v>
      </c>
      <c r="C1894" s="3">
        <v>95</v>
      </c>
      <c r="D1894" s="3">
        <f t="shared" si="270"/>
        <v>702</v>
      </c>
      <c r="E1894" s="3">
        <f t="shared" si="271"/>
        <v>5.3222137983320694</v>
      </c>
      <c r="F1894" s="3">
        <v>49518</v>
      </c>
    </row>
    <row r="1895" spans="1:6" ht="20.100000000000001" customHeight="1" x14ac:dyDescent="0.25">
      <c r="A1895" s="3">
        <v>2</v>
      </c>
      <c r="B1895" s="3">
        <v>121</v>
      </c>
      <c r="C1895" s="3">
        <v>105</v>
      </c>
      <c r="D1895" s="3">
        <f t="shared" si="270"/>
        <v>1018</v>
      </c>
      <c r="E1895" s="3">
        <f t="shared" si="271"/>
        <v>7.7179681576952239</v>
      </c>
      <c r="F1895" s="3">
        <v>49834</v>
      </c>
    </row>
    <row r="1896" spans="1:6" ht="20.100000000000001" customHeight="1" x14ac:dyDescent="0.25">
      <c r="A1896" s="4">
        <v>3</v>
      </c>
      <c r="B1896" s="4">
        <v>115</v>
      </c>
      <c r="C1896" s="4">
        <v>99</v>
      </c>
      <c r="D1896" s="4">
        <f t="shared" si="270"/>
        <v>640</v>
      </c>
      <c r="E1896" s="4">
        <f t="shared" si="271"/>
        <v>4.852160727824109</v>
      </c>
      <c r="F1896" s="4">
        <v>49456</v>
      </c>
    </row>
    <row r="1897" spans="1:6" ht="20.100000000000001" customHeight="1" x14ac:dyDescent="0.25">
      <c r="A1897" s="3">
        <v>4</v>
      </c>
      <c r="B1897" s="3">
        <v>125</v>
      </c>
      <c r="C1897" s="3">
        <v>107</v>
      </c>
      <c r="D1897" s="3">
        <f t="shared" si="270"/>
        <v>1128</v>
      </c>
      <c r="E1897" s="3">
        <f t="shared" si="271"/>
        <v>8.5519332827899923</v>
      </c>
      <c r="F1897" s="3">
        <v>49944</v>
      </c>
    </row>
    <row r="1898" spans="1:6" ht="20.100000000000001" customHeight="1" x14ac:dyDescent="0.25">
      <c r="A1898" s="3">
        <v>5</v>
      </c>
      <c r="B1898" s="3">
        <v>101</v>
      </c>
      <c r="C1898" s="3">
        <v>89</v>
      </c>
      <c r="D1898" s="3">
        <f t="shared" si="270"/>
        <v>784</v>
      </c>
      <c r="E1898" s="3">
        <f t="shared" si="271"/>
        <v>5.9438968915845338</v>
      </c>
      <c r="F1898" s="3">
        <v>49600</v>
      </c>
    </row>
    <row r="1899" spans="1:6" ht="20.100000000000001" customHeight="1" x14ac:dyDescent="0.25">
      <c r="A1899" s="3">
        <v>6</v>
      </c>
      <c r="B1899" s="3">
        <v>137</v>
      </c>
      <c r="C1899" s="3">
        <v>119</v>
      </c>
      <c r="D1899" s="3">
        <f t="shared" si="270"/>
        <v>678</v>
      </c>
      <c r="E1899" s="3">
        <f t="shared" si="271"/>
        <v>5.1402577710386659</v>
      </c>
      <c r="F1899" s="3">
        <v>49494</v>
      </c>
    </row>
    <row r="1900" spans="1:6" ht="20.100000000000001" customHeight="1" x14ac:dyDescent="0.25">
      <c r="A1900" s="3">
        <v>7</v>
      </c>
      <c r="B1900" s="3">
        <v>106</v>
      </c>
      <c r="C1900" s="3">
        <v>89</v>
      </c>
      <c r="D1900" s="3">
        <f t="shared" si="270"/>
        <v>744</v>
      </c>
      <c r="E1900" s="3">
        <f t="shared" si="271"/>
        <v>5.6406368460955267</v>
      </c>
      <c r="F1900" s="3">
        <v>49560</v>
      </c>
    </row>
    <row r="1901" spans="1:6" ht="20.100000000000001" customHeight="1" x14ac:dyDescent="0.25">
      <c r="A1901" s="3">
        <v>8</v>
      </c>
      <c r="B1901" s="3">
        <v>115</v>
      </c>
      <c r="C1901" s="3">
        <v>99</v>
      </c>
      <c r="D1901" s="3">
        <f t="shared" si="270"/>
        <v>876</v>
      </c>
      <c r="E1901" s="3">
        <f t="shared" si="271"/>
        <v>6.6413949962092493</v>
      </c>
      <c r="F1901" s="3">
        <v>49692</v>
      </c>
    </row>
    <row r="1902" spans="1:6" ht="20.100000000000001" customHeight="1" x14ac:dyDescent="0.25">
      <c r="A1902" s="3">
        <v>9</v>
      </c>
      <c r="B1902" s="3">
        <v>113</v>
      </c>
      <c r="C1902" s="3">
        <v>97</v>
      </c>
      <c r="D1902" s="3">
        <f t="shared" si="270"/>
        <v>1184</v>
      </c>
      <c r="E1902" s="3">
        <f t="shared" si="271"/>
        <v>8.9764973464746021</v>
      </c>
      <c r="F1902" s="3">
        <v>50000</v>
      </c>
    </row>
    <row r="1906" spans="1:38" ht="20.100000000000001" customHeight="1" x14ac:dyDescent="0.25">
      <c r="A1906" s="5" t="s">
        <v>180</v>
      </c>
      <c r="B1906" s="8" t="s">
        <v>181</v>
      </c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10"/>
    </row>
    <row r="1907" spans="1:38" ht="20.100000000000001" customHeight="1" x14ac:dyDescent="0.25">
      <c r="A1907" s="6" t="s">
        <v>182</v>
      </c>
      <c r="B1907" s="6" t="s">
        <v>183</v>
      </c>
      <c r="C1907" s="6">
        <v>10</v>
      </c>
      <c r="D1907" s="6">
        <v>12</v>
      </c>
      <c r="E1907" s="6">
        <v>14</v>
      </c>
      <c r="F1907" s="6">
        <v>15</v>
      </c>
      <c r="G1907" s="6">
        <v>16</v>
      </c>
      <c r="H1907" s="6">
        <v>17</v>
      </c>
      <c r="I1907" s="6">
        <v>18</v>
      </c>
      <c r="J1907" s="6">
        <v>19</v>
      </c>
      <c r="K1907" s="6">
        <v>20</v>
      </c>
      <c r="L1907" s="6">
        <v>21</v>
      </c>
      <c r="M1907" s="6">
        <v>22</v>
      </c>
      <c r="N1907" s="6">
        <v>24</v>
      </c>
      <c r="O1907" s="6">
        <v>25</v>
      </c>
      <c r="P1907" s="6">
        <v>26</v>
      </c>
      <c r="Q1907" s="6">
        <v>27</v>
      </c>
      <c r="R1907" s="6">
        <v>28</v>
      </c>
      <c r="S1907" s="6">
        <v>30</v>
      </c>
      <c r="T1907" s="6">
        <v>32</v>
      </c>
      <c r="U1907" s="6">
        <v>35</v>
      </c>
      <c r="V1907" s="6">
        <v>36</v>
      </c>
      <c r="W1907" s="6">
        <v>40</v>
      </c>
      <c r="X1907" s="6">
        <v>42</v>
      </c>
      <c r="Y1907" s="6">
        <v>49</v>
      </c>
      <c r="Z1907" s="6">
        <v>50</v>
      </c>
      <c r="AA1907" s="6">
        <v>56</v>
      </c>
      <c r="AB1907" s="6">
        <v>60</v>
      </c>
      <c r="AC1907" s="6">
        <v>64</v>
      </c>
      <c r="AD1907" s="6">
        <v>70</v>
      </c>
      <c r="AE1907" s="6">
        <v>72</v>
      </c>
      <c r="AF1907" s="6">
        <v>80</v>
      </c>
      <c r="AG1907" s="6">
        <v>81</v>
      </c>
      <c r="AH1907" s="6">
        <v>90</v>
      </c>
      <c r="AI1907" s="6">
        <v>100</v>
      </c>
      <c r="AJ1907" s="6">
        <v>128</v>
      </c>
      <c r="AK1907" s="6">
        <v>150</v>
      </c>
      <c r="AL1907" s="6">
        <v>256</v>
      </c>
    </row>
    <row r="1908" spans="1:38" ht="20.100000000000001" customHeight="1" x14ac:dyDescent="0.25">
      <c r="A1908" s="6" t="s">
        <v>184</v>
      </c>
      <c r="B1908" s="6">
        <f>AVERAGE(C1908:AL1908)</f>
        <v>9.1434580863635411</v>
      </c>
      <c r="C1908" s="6">
        <f>AVERAGE($E$1473,$E$1474,$E$1475,$E$1476,$E$1477,$E$1478,$E$1479,$E$1480,$E$1481,$E$1482,$E$1487,$E$1488,$E$1489,$E$1490,$E$1491,$E$1492,$E$1493,$E$1494,$E$1495,$E$1496)</f>
        <v>9.0636591200752701</v>
      </c>
      <c r="D1908" s="6">
        <f>AVERAGE($E$115,$E$116,$E$117,$E$118,$E$119,$E$120,$E$121,$E$122,$E$123,$E$124,$E$129,$E$130,$E$131,$E$132,$E$133,$E$134,$E$135,$E$136,$E$137,$E$138,$E$143,$E$144,$E$145,$E$146,$E$147,$E$148,$E$149,$E$150,$E$151,$E$152,$E$591,$E$592,$E$593,$E$594,$E$595,$E$596,$E$597,$E$598,$E$599,$E$600,$E$927,$E$928,$E$929,$E$930,$E$931,$E$932,$E$933,$E$934,$E$935,$E$936,$E$1137,$E$1138,$E$1139,$E$1140,$E$1141,$E$1142,$E$1143,$E$1144,$E$1145,$E$1146,$E$1179,$E$1180,$E$1181,$E$1182,$E$1183,$E$1184,$E$1185,$E$1186,$E$1187,$E$1188,$E$1501,$E$1502,$E$1503,$E$1504,$E$1505,$E$1506,$E$1507,$E$1508,$E$1509,$E$1510,$E$1515,$E$1516,$E$1517,$E$1518,$E$1519,$E$1520,$E$1521,$E$1522,$E$1523,$E$1524)</f>
        <v>6.7667801115422241</v>
      </c>
      <c r="E1908" s="6">
        <f>AVERAGE($E$605,$E$606,$E$607,$E$608,$E$609,$E$610,$E$611,$E$612,$E$613,$E$614,$E$941,$E$942,$E$943,$E$944,$E$945,$E$946,$E$947,$E$948,$E$949,$E$950)</f>
        <v>5.2242671407159538</v>
      </c>
      <c r="F1908" s="6">
        <f>AVERAGE($E$157,$E$158,$E$159,$E$160,$E$161,$E$162,$E$163,$E$164,$E$165,$E$166,$E$171,$E$172,$E$173,$E$174,$E$175,$E$176,$E$177,$E$178,$E$179,$E$180,$E$185,$E$186,$E$187,$E$188,$E$189,$E$190,$E$191,$E$192,$E$193,$E$194,$E$955,$E$956,$E$957,$E$958,$E$959,$E$960,$E$961,$E$962,$E$963,$E$964,$E$1151,$E$1152,$E$1153,$E$1154,$E$1155,$E$1156,$E$1157,$E$1158,$E$1159,$E$1160,$E$1193,$E$1194,$E$1195,$E$1196,$E$1197,$E$1198,$E$1199,$E$1200,$E$1201,$E$1202,$E$1543,$E$1544,$E$1545,$E$1546,$E$1547,$E$1548,$E$1549,$E$1550,$E$1551,$E$1552,$E$1557,$E$1558,$E$1559,$E$1560,$E$1561,$E$1562,$E$1563,$E$1564,$E$1565,$E$1566)</f>
        <v>5.2319098693797246</v>
      </c>
      <c r="G1908" s="6">
        <f>AVERAGE($E$339,$E$340,$E$341,$E$342,$E$343,$E$344,$E$345,$E$346,$E$347,$E$348,$E$353,$E$354,$E$355,$E$356,$E$357,$E$358,$E$359,$E$360,$E$361,$E$362,$E$367,$E$368,$E$369,$E$370,$E$371,$E$372,$E$373,$E$374,$E$375,$E$376,$E$381,$E$382,$E$383,$E$384,$E$385,$E$386,$E$387,$E$388,$E$389,$E$390,$E$395,$E$396,$E$397,$E$398,$E$399,$E$400,$E$401,$E$402,$E$403,$E$404,$E$409,$E$410,$E$411,$E$412,$E$413,$E$414,$E$415,$E$416,$E$417,$E$418,$E$423,$E$424,$E$425,$E$426,$E$427,$E$428,$E$429,$E$430,$E$431,$E$432,$E$437,$E$438,$E$439,$E$440,$E$441,$E$442,$E$443,$E$444,$E$445,$E$446,$E$451,$E$452,$E$453,$E$454,$E$455,$E$456,$E$457,$E$458,$E$459,$E$460,$E$465,$E$466,$E$467,$E$468,$E$469,$E$470,$E$471,$E$472,$E$473,$E$474,$E$619,$E$620,$E$621,$E$622,$E$623,$E$624,$E$625,$E$626,$E$627,$E$628,$E$969,$E$970,$E$971,$E$972,$E$973,$E$974,$E$975,$E$976,$E$977,$E$978,$E$983,$E$984,$E$985,$E$986,$E$987,$E$988,$E$989,$E$990,$E$991,$E$992)</f>
        <v>2.76625468553677</v>
      </c>
      <c r="H1908" s="6">
        <f>AVERAGE($E$997,$E$998,$E$999,$E$1000,$E$1001,$E$1002,$E$1003,$E$1004,$E$1005,$E$1006,$E$1571,$E$1572,$E$1573,$E$1574,$E$1575,$E$1576,$E$1577,$E$1578,$E$1579,$E$1580)</f>
        <v>7.9104509100029912</v>
      </c>
      <c r="I1908" s="6">
        <f>AVERAGE($E$199,$E$200,$E$201,$E$202,$E$203,$E$204,$E$205,$E$206,$E$207,$E$208,$E$213,$E$214,$E$215,$E$216,$E$217,$E$218,$E$219,$E$220,$E$221,$E$222,$E$633,$E$634,$E$635,$E$636,$E$637,$E$638,$E$639,$E$640,$E$641,$E$642,$E$1011,$E$1012,$E$1013,$E$1014,$E$1015,$E$1016,$E$1017,$E$1018,$E$1019,$E$1020)</f>
        <v>5.6492370248494606</v>
      </c>
      <c r="J1908" s="6">
        <f>AVERAGE($E$311,$E$312,$E$313,$E$314,$E$315,$E$316,$E$317,$E$318,$E$319,$E$320)</f>
        <v>5.0256746166324735</v>
      </c>
      <c r="K1908" s="6">
        <f>AVERAGE($E$227,$E$228,$E$229,$E$230,$E$231,$E$232,$E$233,$E$234,$E$235,$E$236,$E$241,$E$242,$E$243,$E$244,$E$245,$E$246,$E$247,$E$248,$E$249,$E$250,$E$255,$E$256,$E$257,$E$258,$E$259,$E$260,$E$261,$E$262,$E$263,$E$264,$E$647,$E$648,$E$649,$E$650,$E$651,$E$652,$E$653,$E$654,$E$655,$E$656,$E$703,$E$704,$E$705,$E$706,$E$707,$E$708,$E$709,$E$710,$E$711,$E$712,$E$717,$E$718,$E$719,$E$720,$E$721,$E$722,$E$723,$E$724,$E$725,$E$726,$E$1025,$E$1026,$E$1027,$E$1028,$E$1029,$E$1030,$E$1031,$E$1032,$E$1033,$E$1034,$E$1165,$E$1166,$E$1167,$E$1168,$E$1169,$E$1170,$E$1171,$E$1172,$E$1173,$E$1174,$E$1207,$E$1208,$E$1209,$E$1210,$E$1211,$E$1212,$E$1213,$E$1214,$E$1215,$E$1216,$E$1585,$E$1586,$E$1587,$E$1588,$E$1589,$E$1590,$E$1591,$E$1592,$E$1593,$E$1594,$E$1599,$E$1600,$E$1601,$E$1602,$E$1603,$E$1604,$E$1605,$E$1606,$E$1607,$E$1608)</f>
        <v>10.798213347181042</v>
      </c>
      <c r="L1908" s="6">
        <f>AVERAGE($E$1039,$E$1040,$E$1041,$E$1042,$E$1043,$E$1044,$E$1045,$E$1046,$E$1047,$E$1048)</f>
        <v>5.7644628099173554</v>
      </c>
      <c r="M1908" s="6">
        <f>AVERAGE($E$269,$E$270,$E$271,$E$272,$E$273,$E$274,$E$275,$E$276,$E$277,$E$278,$E$283,$E$284,$E$285,$E$286,$E$287,$E$288,$E$289,$E$290,$E$291,$E$292,$E$1053,$E$1054,$E$1055,$E$1056,$E$1057,$E$1058,$E$1059,$E$1060,$E$1061,$E$1062)</f>
        <v>2.7912562233178604</v>
      </c>
      <c r="N1908" s="6">
        <f>AVERAGE($E$1067,$E$1068,$E$1069,$E$1070,$E$1071,$E$1072,$E$1073,$E$1074,$E$1075,$E$1076)</f>
        <v>6.2968874700718276</v>
      </c>
      <c r="O1908" s="6">
        <f>AVERAGE($E$297,$E$298,$E$299,$E$300,$E$301,$E$302,$E$303,$E$304,$E$305,$E$306,$E$1081,$E$1082,$E$1083,$E$1084,$E$1085,$E$1086,$E$1087,$E$1088,$E$1089,$E$1090,$E$1627,$E$1628,$E$1629,$E$1630,$E$1631,$E$1632,$E$1633,$E$1634,$E$1635,$E$1636,$E$1641,$E$1642,$E$1643,$E$1644,$E$1645,$E$1646,$E$1647,$E$1648,$E$1649,$E$1650)</f>
        <v>6.9800983848925124</v>
      </c>
      <c r="P1908" s="6">
        <f>AVERAGE($E$3,$E$4,$E$5,$E$6,$E$7,$E$8,$E$9,$E$10,$E$11,$E$12,$E$17,$E$18,$E$19,$E$20,$E$21,$E$22,$E$23,$E$24,$E$25,$E$26,$E$31,$E$32,$E$33,$E$34,$E$35,$E$36,$E$37,$E$38,$E$39,$E$40,$E$45,$E$46,$E$47,$E$48,$E$49,$E$50,$E$51,$E$52,$E$53,$E$54,$E$59,$E$60,$E$61,$E$62,$E$63,$E$64,$E$65,$E$66,$E$67,$E$68,$E$73,$E$74,$E$75,$E$76,$E$77,$E$78,$E$79,$E$80,$E$81,$E$82,$E$87,$E$88,$E$89,$E$90,$E$91,$E$92,$E$93,$E$94,$E$95,$E$96,$E$101,$E$102,$E$103,$E$104,$E$105,$E$106,$E$107,$E$108,$E$109,$E$110)</f>
        <v>1.4701118961262671</v>
      </c>
      <c r="Q1908" s="6">
        <f>AVERAGE($E$1095,$E$1096,$E$1097,$E$1098,$E$1099,$E$1100,$E$1101,$E$1102,$E$1103,$E$1104)</f>
        <v>5.5652648825778268</v>
      </c>
      <c r="R1908" s="6">
        <f>AVERAGE($E$1109,$E$1110,$E$1111,$E$1112,$E$1113,$E$1114,$E$1115,$E$1116,$E$1117,$E$1118)</f>
        <v>6.6508595139300528</v>
      </c>
      <c r="S1908" s="6">
        <f>AVERAGE($E$661,$E$662,$E$663,$E$664,$E$665,$E$666,$E$667,$E$668,$E$669,$E$670,$E$675,$E$676,$E$677,$E$678,$E$679,$E$680,$E$681,$E$682,$E$683,$E$684,$E$731,$E$732,$E$733,$E$734,$E$735,$E$736,$E$737,$E$738,$E$739,$E$740,$E$745,$E$746,$E$747,$E$748,$E$749,$E$750,$E$751,$E$752,$E$753,$E$754,$E$1123,$E$1124,$E$1125,$E$1126,$E$1127,$E$1128,$E$1129,$E$1130,$E$1131,$E$1132,$E$1655,$E$1656,$E$1657,$E$1658,$E$1659,$E$1660,$E$1661,$E$1662,$E$1663,$E$1664,$E$1669,$E$1670,$E$1671,$E$1672,$E$1673,$E$1674,$E$1675,$E$1676,$E$1677,$E$1678,$E$1851,$E$1852,$E$1853,$E$1854,$E$1855,$E$1856,$E$1857,$E$1858,$E$1859,$E$1860)</f>
        <v>13.622156752251005</v>
      </c>
      <c r="T1908" s="6">
        <f>AVERAGE($E$479,$E$480,$E$481,$E$482,$E$483,$E$484,$E$485,$E$486,$E$487,$E$488,$E$493,$E$494,$E$495,$E$496,$E$497,$E$498,$E$499,$E$500,$E$501,$E$502,$E$507,$E$508,$E$509,$E$510,$E$511,$E$512,$E$513,$E$514,$E$515,$E$516,$E$521,$E$522,$E$523,$E$524,$E$525,$E$526,$E$527,$E$528,$E$529,$E$530,$E$535,$E$536,$E$537,$E$538,$E$539,$E$540,$E$541,$E$542,$E$543,$E$544,$E$549,$E$550,$E$551,$E$552,$E$553,$E$554,$E$555,$E$556,$E$557,$E$558,$E$563,$E$564,$E$565,$E$566,$E$567,$E$568,$E$569,$E$570,$E$571,$E$572,$E$689,$E$690,$E$691,$E$692,$E$693,$E$694,$E$695,$E$696,$E$697,$E$698)</f>
        <v>4.0746081571808599</v>
      </c>
      <c r="U1908" s="6">
        <f>AVERAGE($E$1683,$E$1684,$E$1685,$E$1686,$E$1687,$E$1688,$E$1689,$E$1690,$E$1691,$E$1692,$E$1697,$E$1698,$E$1699,$E$1700,$E$1701,$E$1702,$E$1703,$E$1704,$E$1705,$E$1706)</f>
        <v>9.8119340644355812</v>
      </c>
      <c r="V1908" s="6">
        <f>AVERAGE($E$1403,$E$1404,$E$1405,$E$1406,$E$1407,$E$1408,$E$1409,$E$1410,$E$1411,$E$1412,$E$1417,$E$1418,$E$1419,$E$1420,$E$1421,$E$1422,$E$1423,$E$1424,$E$1425,$E$1426,$E$1431,$E$1432,$E$1433,$E$1434,$E$1435,$E$1436,$E$1437,$E$1438,$E$1439,$E$1440)</f>
        <v>3.3253046388540253</v>
      </c>
      <c r="W1908" s="6">
        <f>AVERAGE($E$759,$E$760,$E$761,$E$762,$E$763,$E$764,$E$765,$E$766,$E$767,$E$768,$E$773,$E$774,$E$775,$E$776,$E$777,$E$778,$E$779,$E$780,$E$781,$E$782,$E$1711,$E$1712,$E$1713,$E$1714,$E$1715,$E$1716,$E$1717,$E$1718,$E$1719,$E$1720,$E$1725,$E$1726,$E$1727,$E$1728,$E$1729,$E$1730,$E$1731,$E$1732,$E$1733,$E$1734,$E$1865,$E$1866,$E$1867,$E$1868,$E$1869,$E$1870,$E$1871,$E$1872,$E$1873,$E$1874)</f>
        <v>19.031977359330298</v>
      </c>
      <c r="X1908" s="6">
        <f>AVERAGE($E$1305,$E$1306,$E$1307,$E$1308,$E$1309,$E$1310,$E$1311,$E$1312,$E$1313,$E$1314)</f>
        <v>6.8028906055320206</v>
      </c>
      <c r="Y1908" s="6">
        <f>AVERAGE($E$1319,$E$1320,$E$1321,$E$1322,$E$1323,$E$1324,$E$1325,$E$1326,$E$1327,$E$1328)</f>
        <v>6.9029850746268666</v>
      </c>
      <c r="Z1908" s="6">
        <f>AVERAGE($E$787,$E$788,$E$789,$E$790,$E$791,$E$792,$E$793,$E$794,$E$795,$E$796,$E$801,$E$802,$E$803,$E$804,$E$805,$E$806,$E$807,$E$808,$E$809,$E$810,$E$1739,$E$1740,$E$1741,$E$1742,$E$1743,$E$1744,$E$1745,$E$1746,$E$1747,$E$1748,$E$1753,$E$1754,$E$1755,$E$1756,$E$1757,$E$1758,$E$1759,$E$1760,$E$1761,$E$1762,$E$1893,$E$1894,$E$1895,$E$1896,$E$1897,$E$1898,$E$1899,$E$1900,$E$1901,$E$1902)</f>
        <v>19.564270421373141</v>
      </c>
      <c r="AA1908" s="6">
        <f>AVERAGE($E$1333,$E$1334,$E$1335,$E$1336,$E$1337,$E$1338,$E$1339,$E$1340,$E$1341,$E$1342)</f>
        <v>5.8939317953861581</v>
      </c>
      <c r="AB1908" s="6">
        <f>AVERAGE($E$815,$E$816,$E$817,$E$818,$E$819,$E$820,$E$821,$E$822,$E$823,$E$824,$E$829,$E$830,$E$831,$E$832,$E$833,$E$834,$E$835,$E$836,$E$837,$E$838,$E$1767,$E$1768,$E$1769,$E$1770,$E$1771,$E$1772,$E$1773,$E$1774,$E$1775,$E$1776,$E$1781,$E$1782,$E$1783,$E$1784,$E$1785,$E$1786,$E$1787,$E$1788,$E$1789,$E$1790)</f>
        <v>23.455770691590502</v>
      </c>
      <c r="AC1908" s="6">
        <f>AVERAGE($E$577,$E$578,$E$579,$E$580,$E$581,$E$582,$E$583,$E$584,$E$585,$E$586,$E$1347,$E$1348,$E$1349,$E$1350,$E$1351,$E$1352,$E$1353,$E$1354,$E$1355,$E$1356,$E$1795,$E$1796,$E$1797,$E$1798,$E$1799,$E$1800,$E$1801,$E$1802,$E$1803,$E$1804)</f>
        <v>2.4055639582110273</v>
      </c>
      <c r="AD1908" s="6">
        <f>AVERAGE($E$843,$E$844,$E$845,$E$846,$E$847,$E$848,$E$849,$E$850,$E$851,$E$852,$E$857,$E$858,$E$859,$E$860,$E$861,$E$862,$E$863,$E$864,$E$865,$E$866)</f>
        <v>38.698177825206074</v>
      </c>
      <c r="AE1908" s="6">
        <f>AVERAGE($E$1361,$E$1362,$E$1363,$E$1364,$E$1365,$E$1366,$E$1367,$E$1368,$E$1369,$E$1370)</f>
        <v>6.4528012279355336</v>
      </c>
      <c r="AF1908" s="6">
        <f>AVERAGE($E$871,$E$872,$E$873,$E$874,$E$875,$E$876,$E$877,$E$878,$E$879,$E$880,$E$885,$E$886,$E$887,$E$888,$E$889,$E$890,$E$891,$E$892,$E$893,$E$894,$E$1809,$E$1810,$E$1811,$E$1812,$E$1813,$E$1814,$E$1815,$E$1816,$E$1817,$E$1818,$E$1823,$E$1824,$E$1825,$E$1826,$E$1827,$E$1828,$E$1829,$E$1830,$E$1831,$E$1832)</f>
        <v>24.806432418952845</v>
      </c>
      <c r="AG1908" s="6">
        <f>AVERAGE($E$1375,$E$1376,$E$1377,$E$1378,$E$1379,$E$1380,$E$1381,$E$1382,$E$1383,$E$1384)</f>
        <v>6.0102527841612172</v>
      </c>
      <c r="AH1908" s="6">
        <f>AVERAGE($E$899,$E$900,$E$901,$E$902,$E$903,$E$904,$E$905,$E$906,$E$907,$E$908,$E$913,$E$914,$E$915,$E$916,$E$917,$E$918,$E$919,$E$920,$E$921,$E$922,$E$1389,$E$1390,$E$1391,$E$1392,$E$1393,$E$1394,$E$1395,$E$1396,$E$1397,$E$1398)</f>
        <v>28.703967255284727</v>
      </c>
      <c r="AI1908" s="6">
        <f>AVERAGE($E$1221,$E$1222,$E$1223,$E$1224,$E$1225,$E$1226,$E$1227,$E$1228,$E$1229,$E$1230,$E$1235,$E$1236,$E$1237,$E$1238,$E$1239,$E$1240,$E$1241,$E$1242,$E$1243,$E$1244,$E$1249,$E$1250,$E$1251,$E$1252,$E$1253,$E$1254,$E$1255,$E$1256,$E$1257,$E$1258,$E$1263,$E$1264,$E$1265,$E$1266,$E$1267,$E$1268,$E$1269,$E$1270,$E$1271,$E$1272,$E$1277,$E$1278,$E$1279,$E$1280,$E$1281,$E$1282,$E$1283,$E$1284,$E$1285,$E$1286,$E$1291,$E$1292,$E$1293,$E$1294,$E$1295,$E$1296,$E$1297,$E$1298,$E$1299,$E$1300,$E$1445,$E$1446,$E$1447,$E$1448,$E$1449,$E$1450,$E$1451,$E$1452,$E$1453,$E$1454,$E$1459,$E$1460,$E$1461,$E$1462,$E$1463,$E$1464,$E$1465,$E$1466,$E$1467,$E$1468,$E$1879,$E$1880,$E$1881,$E$1882,$E$1883,$E$1884,$E$1885,$E$1886,$E$1887,$E$1888)</f>
        <v>7.2315966539827565</v>
      </c>
      <c r="AJ1908" s="6">
        <f>AVERAGE($E$325,$E$326,$E$327,$E$328,$E$329,$E$330,$E$331,$E$332,$E$333,$E$334)</f>
        <v>2.0418848167539267</v>
      </c>
      <c r="AK1908" s="6">
        <f>AVERAGE($E$1529,$E$1530,$E$1531,$E$1532,$E$1533,$E$1534,$E$1535,$E$1536,$E$1537,$E$1538,$E$1837,$E$1838,$E$1839,$E$1840,$E$1841,$E$1842,$E$1843,$E$1844,$E$1845,$E$1846)</f>
        <v>5.9749289215873445</v>
      </c>
      <c r="AL1908" s="6">
        <f>AVERAGE($E$1613,$E$1614,$E$1615,$E$1616,$E$1617,$E$1618,$E$1619,$E$1620,$E$1621,$E$1622)</f>
        <v>0.39766767970201744</v>
      </c>
    </row>
    <row r="1910" spans="1:38" ht="20.100000000000001" customHeight="1" x14ac:dyDescent="0.25">
      <c r="A1910" s="2" t="s">
        <v>184</v>
      </c>
      <c r="B1910" s="2" t="s">
        <v>180</v>
      </c>
      <c r="C1910" s="2" t="s">
        <v>192</v>
      </c>
      <c r="D1910" s="2" t="s">
        <v>193</v>
      </c>
    </row>
    <row r="1911" spans="1:38" ht="20.100000000000001" customHeight="1" x14ac:dyDescent="0.25">
      <c r="A1911" s="6" t="s">
        <v>185</v>
      </c>
      <c r="B1911" s="7">
        <f>AVERAGE($E$1473,$E$1474,$E$1475,$E$1476,$E$1477,$E$1478,$E$1479,$E$1480,$E$1481,$E$1482,$E$1487,$E$1488,$E$1489,$E$1490,$E$1491,$E$1492,$E$1493,$E$1494,$E$1495,$E$1496,$E$115,$E$116,$E$117,$E$118,$E$119,$E$120,$E$121,$E$122,$E$123,$E$124,$E$129,$E$130,$E$131,$E$132,$E$133,$E$134,$E$135,$E$136,$E$137,$E$138,$E$143,$E$144,$E$145,$E$146,$E$147,$E$148,$E$149,$E$150,$E$151,$E$152,$E$591,$E$592,$E$593,$E$594,$E$595,$E$596,$E$597,$E$598,$E$599,$E$600,$E$927,$E$928,$E$929,$E$930,$E$931,$E$932,$E$933,$E$934,$E$935,$E$936,$E$1137,$E$1138,$E$1139,$E$1140,$E$1141,$E$1142,$E$1143,$E$1144,$E$1145,$E$1146,$E$1179,$E$1180,$E$1181,$E$1182,$E$1183,$E$1184,$E$1185,$E$1186,$E$1187,$E$1188,$E$1501,$E$1502,$E$1503,$E$1504,$E$1505,$E$1506,$E$1507,$E$1508,$E$1509,$E$1510,$E$1515,$E$1516,$E$1517,$E$1518,$E$1519,$E$1520,$E$1521,$E$1522,$E$1523,$E$1524,$E$605,$E$606,$E$607,$E$608,$E$609,$E$610,$E$611,$E$612,$E$613,$E$614,$E$941,$E$942,$E$943,$E$944,$E$945,$E$946,$E$947,$E$948,$E$949,$E$950,$E$157,$E$158,$E$159,$E$160,$E$161,$E$162,$E$163,$E$164,$E$165,$E$166,$E$171,$E$172,$E$173,$E$174,$E$175,$E$176,$E$177,$E$178,$E$179,$E$180,$E$185,$E$186,$E$187,$E$188,$E$189,$E$190,$E$191,$E$192,$E$193,$E$194,$E$955,$E$956,$E$957,$E$958,$E$959,$E$960,$E$961,$E$962,$E$963,$E$964,$E$1151,$E$1152,$E$1153,$E$1154,$E$1155,$E$1156,$E$1157,$E$1158,$E$1159,$E$1160,$E$1193,$E$1194,$E$1195,$E$1196,$E$1197,$E$1198,$E$1199,$E$1200,$E$1201,$E$1202,$E$1543,$E$1544,$E$1545,$E$1546,$E$1547,$E$1548,$E$1549,$E$1550,$E$1551,$E$1552,$E$1557,$E$1558,$E$1559,$E$1560,$E$1561,$E$1562,$E$1563,$E$1564,$E$1565,$E$1566)</f>
        <v>6.2539120228809617</v>
      </c>
      <c r="C1911" s="7">
        <f>AVERAGE($B$1473,$B$1474,$B$1475,$B$1476,$B$1477,$B$1478,$B$1479,$B$1480,$B$1481,$B$1482,$B$1487,$B$1488,$B$1489,$B$1490,$B$1491,$B$1492,$B$1493,$B$1494,$B$1495,$B$1496,$B$115,$B$116,$B$117,$B$118,$B$119,$B$120,$B$121,$B$122,$B$123,$B$124,$B$129,$B$130,$B$131,$B$132,$B$133,$B$134,$B$135,$B$136,$B$137,$B$138,$B$143,$B$144,$B$145,$B$146,$B$147,$B$148,$B$149,$B$150,$B$151,$B$152,$B$591,$B$592,$B$593,$B$594,$B$595,$B$596,$B$597,$B$598,$B$599,$B$600,$B$927,$B$928,$B$929,$B$930,$B$931,$B$932,$B$933,$B$934,$B$935,$B$936,$B$1137,$B$1138,$B$1139,$B$1140,$B$1141,$B$1142,$B$1143,$B$1144,$B$1145,$B$1146,$B$1179,$B$1180,$B$1181,$B$1182,$B$1183,$B$1184,$B$1185,$B$1186,$B$1187,$B$1188,$B$1501,$B$1502,$B$1503,$B$1504,$B$1505,$B$1506,$B$1507,$B$1508,$B$1509,$B$1510,$B$1515,$B$1516,$B$1517,$B$1518,$B$1519,$B$1520,$B$1521,$B$1522,$B$1523,$B$1524,$B$605,$B$606,$B$607,$B$608,$B$609,$B$610,$B$611,$B$612,$B$613,$B$614,$B$941,$B$942,$B$943,$B$944,$B$945,$B$946,$B$947,$B$948,$B$949,$B$950,$B$157,$B$158,$B$159,$B$160,$B$161,$B$162,$B$163,$B$164,$B$165,$B$166,$B$171,$B$172,$B$173,$B$174,$B$175,$B$176,$B$177,$B$178,$B$179,$B$180,$B$185,$B$186,$B$187,$B$188,$B$189,$B$190,$B$191,$B$192,$B$193,$B$194,$B$955,$B$956,$B$957,$B$958,$B$959,$B$960,$B$961,$B$962,$B$963,$B$964,$B$1151,$B$1152,$B$1153,$B$1154,$B$1155,$B$1156,$B$1157,$B$1158,$B$1159,$B$1160,$B$1193,$B$1194,$B$1195,$B$1196,$B$1197,$B$1198,$B$1199,$B$1200,$B$1201,$B$1202,$B$1543,$B$1544,$B$1545,$B$1546,$B$1547,$B$1548,$B$1549,$B$1550,$B$1551,$B$1552,$B$1557,$B$1558,$B$1559,$B$1560,$B$1561,$B$1562,$B$1563,$B$1564,$B$1565,$B$1566)</f>
        <v>0.16666666666666666</v>
      </c>
      <c r="D1911" s="6">
        <f>AVERAGE($C$1473,$C$1474,$C$1475,$C$1476,$C$1477,$C$1478,$C$1479,$C$1480,$C$1481,$C$1482,$C$1487,$C$1488,$C$1489,$C$1490,$C$1491,$C$1492,$C$1493,$C$1494,$C$1495,$C$1496,$C$115,$C$116,$C$117,$C$118,$C$119,$C$120,$C$121,$C$122,$C$123,$C$124,$C$129,$C$130,$C$131,$C$132,$C$133,$C$134,$C$135,$C$136,$C$137,$C$138,$C$143,$C$144,$C$145,$C$146,$C$147,$C$148,$C$149,$C$150,$C$151,$C$152,$C$591,$C$592,$C$593,$C$594,$C$595,$C$596,$C$597,$C$598,$C$599,$C$600,$C$927,$C$928,$C$929,$C$930,$C$931,$C$932,$C$933,$C$934,$C$935,$C$936,$C$1137,$C$1138,$C$1139,$C$1140,$C$1141,$C$1142,$C$1143,$C$1144,$C$1145,$C$1146,$C$1179,$C$1180,$C$1181,$C$1182,$C$1183,$C$1184,$C$1185,$C$1186,$C$1187,$C$1188,$C$1501,$C$1502,$C$1503,$C$1504,$C$1505,$C$1506,$C$1507,$C$1508,$C$1509,$C$1510,$C$1515,$C$1516,$C$1517,$C$1518,$C$1519,$C$1520,$C$1521,$C$1522,$C$1523,$C$1524,$C$605,$C$606,$C$607,$C$608,$C$609,$C$610,$C$611,$C$612,$C$613,$C$614,$C$941,$C$942,$C$943,$C$944,$C$945,$C$946,$C$947,$C$948,$C$949,$C$950,$C$157,$C$158,$C$159,$C$160,$C$161,$C$162,$C$163,$C$164,$C$165,$C$166,$C$171,$C$172,$C$173,$C$174,$C$175,$C$176,$C$177,$C$178,$C$179,$C$180,$C$185,$C$186,$C$187,$C$188,$C$189,$C$190,$C$191,$C$192,$C$193,$C$194,$C$955,$C$956,$C$957,$C$958,$C$959,$C$960,$C$961,$C$962,$C$963,$C$964,$C$1151,$C$1152,$C$1153,$C$1154,$C$1155,$C$1156,$C$1157,$C$1158,$C$1159,$C$1160,$C$1193,$C$1194,$C$1195,$C$1196,$C$1197,$C$1198,$C$1199,$C$1200,$C$1201,$C$1202,$C$1543,$C$1544,$C$1545,$C$1546,$C$1547,$C$1548,$C$1549,$C$1550,$C$1551,$C$1552,$C$1557,$C$1558,$C$1559,$C$1560,$C$1561,$C$1562,$C$1563,$C$1564,$C$1565,$C$1566)</f>
        <v>18.438095238095237</v>
      </c>
    </row>
    <row r="1912" spans="1:38" ht="20.100000000000001" customHeight="1" x14ac:dyDescent="0.25">
      <c r="A1912" s="6" t="s">
        <v>186</v>
      </c>
      <c r="B1912" s="7">
        <f>AVERAGE($E$339,$E$340,$E$341,$E$342,$E$343,$E$344,$E$345,$E$346,$E$347,$E$348,$E$353,$E$354,$E$355,$E$356,$E$357,$E$358,$E$359,$E$360,$E$361,$E$362,$E$367,$E$368,$E$369,$E$370,$E$371,$E$372,$E$373,$E$374,$E$375,$E$376,$E$381,$E$382,$E$383,$E$384,$E$385,$E$386,$E$387,$E$388,$E$389,$E$390,$E$395,$E$396,$E$397,$E$398,$E$399,$E$400,$E$401,$E$402,$E$403,$E$404,$E$409,$E$410,$E$411,$E$412,$E$413,$E$414,$E$415,$E$416,$E$417,$E$418,$E$423,$E$424,$E$425,$E$426,$E$427,$E$428,$E$429,$E$430,$E$431,$E$432,$E$437,$E$438,$E$439,$E$440,$E$441,$E$442,$E$443,$E$444,$E$445,$E$446,$E$451,$E$452,$E$453,$E$454,$E$455,$E$456,$E$457,$E$458,$E$459,$E$460,$E$465,$E$466,$E$467,$E$468,$E$469,$E$470,$E$471,$E$472,$E$473,$E$474,$E$619,$E$620,$E$621,$E$622,$E$623,$E$624,$E$625,$E$626,$E$627,$E$628,$E$969,$E$970,$E$971,$E$972,$E$973,$E$974,$E$975,$E$976,$E$977,$E$978,$E$983,$E$984,$E$985,$E$986,$E$987,$E$988,$E$989,$E$990,$E$991,$E$992,$E$997,$E$998,$E$999,$E$1000,$E$1001,$E$1002,$E$1003,$E$1004,$E$1005,$E$1006,$E$1571,$E$1572,$E$1573,$E$1574,$E$1575,$E$1576,$E$1577,$E$1578,$E$1579,$E$1580,$E$199,$E$200,$E$201,$E$202,$E$203,$E$204,$E$205,$E$206,$E$207,$E$208,$E$213,$E$214,$E$215,$E$216,$E$217,$E$218,$E$219,$E$220,$E$221,$E$222,$E$633,$E$634,$E$635,$E$636,$E$637,$E$638,$E$639,$E$640,$E$641,$E$642,$E$1011,$E$1012,$E$1013,$E$1014,$E$1015,$E$1016,$E$1017,$E$1018,$E$1019,$E$1020,$E$311,$E$312,$E$313,$E$314,$E$315,$E$316,$E$317,$E$318,$E$319,$E$320)</f>
        <v>3.9702417724007195</v>
      </c>
      <c r="C1912" s="7">
        <f>AVERAGE($B$339,$B$340,$B$341,$B$342,$B$343,$B$344,$B$345,$B$346,$B$347,$B$348,$B$353,$B$354,$B$355,$B$356,$B$357,$B$358,$B$359,$B$360,$B$361,$B$362,$B$367,$B$368,$B$369,$B$370,$B$371,$B$372,$B$373,$B$374,$B$375,$B$376,$B$381,$B$382,$B$383,$B$384,$B$385,$B$386,$B$387,$B$388,$B$389,$B$390,$B$395,$B$396,$B$397,$B$398,$B$399,$B$400,$B$401,$B$402,$B$403,$B$404,$B$409,$B$410,$B$411,$B$412,$B$413,$B$414,$B$415,$B$416,$B$417,$B$418,$B$423,$B$424,$B$425,$B$426,$B$427,$B$428,$B$429,$B$430,$B$431,$B$432,$B$437,$B$438,$B$439,$B$440,$B$441,$B$442,$B$443,$B$444,$B$445,$B$446,$B$451,$B$452,$B$453,$B$454,$B$455,$B$456,$B$457,$B$458,$B$459,$B$460,$B$465,$B$466,$B$467,$B$468,$B$469,$B$470,$B$471,$B$472,$B$473,$B$474,$B$619,$B$620,$B$621,$B$622,$B$623,$B$624,$B$625,$B$626,$B$627,$B$628,$B$969,$B$970,$B$971,$B$972,$B$973,$B$974,$B$975,$B$976,$B$977,$B$978,$B$983,$B$984,$B$985,$B$986,$B$987,$B$988,$B$989,$B$990,$B$991,$B$992,$B$997,$B$998,$B$999,$B$1000,$B$1001,$B$1002,$B$1003,$B$1004,$B$1005,$B$1006,$B$1571,$B$1572,$B$1573,$B$1574,$B$1575,$B$1576,$B$1577,$B$1578,$B$1579,$B$1580,$B$199,$B$200,$B$201,$B$202,$B$203,$B$204,$B$205,$B$206,$B$207,$B$208,$B$213,$B$214,$B$215,$B$216,$B$217,$B$218,$B$219,$B$220,$B$221,$B$222,$B$633,$B$634,$B$635,$B$636,$B$637,$B$638,$B$639,$B$640,$B$641,$B$642,$B$1011,$B$1012,$B$1013,$B$1014,$B$1015,$B$1016,$B$1017,$B$1018,$B$1019,$B$1020,$B$311,$B$312,$B$313,$B$314,$B$315,$B$316,$B$317,$B$318,$B$319,$B$320)</f>
        <v>0.63</v>
      </c>
      <c r="D1912" s="6">
        <f>AVERAGE($C$339,$C$340,$C$341,$C$342,$C$343,$C$344,$C$345,$C$346,$C$347,$C$348,$C$353,$C$354,$C$355,$C$356,$C$357,$C$358,$C$359,$C$360,$C$361,$C$362,$C$367,$C$368,$C$369,$C$370,$C$371,$C$372,$C$373,$C$374,$C$375,$C$376,$C$381,$C$382,$C$383,$C$384,$C$385,$C$386,$C$387,$C$388,$C$389,$C$390,$C$395,$C$396,$C$397,$C$398,$C$399,$C$400,$C$401,$C$402,$C$403,$C$404,$C$409,$C$410,$C$411,$C$412,$C$413,$C$414,$C$415,$C$416,$C$417,$C$418,$C$423,$C$424,$C$425,$C$426,$C$427,$C$428,$C$429,$C$430,$C$431,$C$432,$C$437,$C$438,$C$439,$C$440,$C$441,$C$442,$C$443,$C$444,$C$445,$C$446,$C$451,$C$452,$C$453,$C$454,$C$455,$C$456,$C$457,$C$458,$C$459,$C$460,$C$465,$C$466,$C$467,$C$468,$C$469,$C$470,$C$471,$C$472,$C$473,$C$474,$C$619,$C$620,$C$621,$C$622,$C$623,$C$624,$C$625,$C$626,$C$627,$C$628,$C$969,$C$970,$C$971,$C$972,$C$973,$C$974,$C$975,$C$976,$C$977,$C$978,$C$983,$C$984,$C$985,$C$986,$C$987,$C$988,$C$989,$C$990,$C$991,$C$992,$C$997,$C$998,$C$999,$C$1000,$C$1001,$C$1002,$C$1003,$C$1004,$C$1005,$C$1006,$C$1571,$C$1572,$C$1573,$C$1574,$C$1575,$C$1576,$C$1577,$C$1578,$C$1579,$C$1580,$C$199,$C$200,$C$201,$C$202,$C$203,$C$204,$C$205,$C$206,$C$207,$C$208,$C$213,$C$214,$C$215,$C$216,$C$217,$C$218,$C$219,$C$220,$C$221,$C$222,$C$633,$C$634,$C$635,$C$636,$C$637,$C$638,$C$639,$C$640,$C$641,$C$642,$C$1011,$C$1012,$C$1013,$C$1014,$C$1015,$C$1016,$C$1017,$C$1018,$C$1019,$C$1020,$C$311,$C$312,$C$313,$C$314,$C$315,$C$316,$C$317,$C$318,$C$319,$C$320)</f>
        <v>17.68</v>
      </c>
    </row>
    <row r="1913" spans="1:38" ht="20.100000000000001" customHeight="1" x14ac:dyDescent="0.25">
      <c r="A1913" s="6" t="s">
        <v>187</v>
      </c>
      <c r="B1913" s="7">
        <f>AVERAGE($E$227,$E$228,$E$229,$E$230,$E$231,$E$232,$E$233,$E$234,$E$235,$E$236,$E$241,$E$242,$E$243,$E$244,$E$245,$E$246,$E$247,$E$248,$E$249,$E$250,$E$255,$E$256,$E$257,$E$258,$E$259,$E$260,$E$261,$E$262,$E$263,$E$264,$E$647,$E$648,$E$649,$E$650,$E$651,$E$652,$E$653,$E$654,$E$655,$E$656,$E$703,$E$704,$E$705,$E$706,$E$707,$E$708,$E$709,$E$710,$E$711,$E$712,$E$717,$E$718,$E$719,$E$720,$E$721,$E$722,$E$723,$E$724,$E$725,$E$726,$E$1025,$E$1026,$E$1027,$E$1028,$E$1029,$E$1030,$E$1031,$E$1032,$E$1033,$E$1034,$E$1165,$E$1166,$E$1167,$E$1168,$E$1169,$E$1170,$E$1171,$E$1172,$E$1173,$E$1174,$E$1207,$E$1208,$E$1209,$E$1210,$E$1211,$E$1212,$E$1213,$E$1214,$E$1215,$E$1216,$E$1585,$E$1586,$E$1587,$E$1588,$E$1589,$E$1590,$E$1591,$E$1592,$E$1593,$E$1594,$E$1599,$E$1600,$E$1601,$E$1602,$E$1603,$E$1604,$E$1605,$E$1606,$E$1607,$E$1608,$E$1039,$E$1040,$E$1041,$E$1042,$E$1043,$E$1044,$E$1045,$E$1046,$E$1047,$E$1048,$E$269,$E$270,$E$271,$E$272,$E$273,$E$274,$E$275,$E$276,$E$277,$E$278,$E$283,$E$284,$E$285,$E$286,$E$287,$E$288,$E$289,$E$290,$E$291,$E$292,$E$1053,$E$1054,$E$1055,$E$1056,$E$1057,$E$1058,$E$1059,$E$1060,$E$1061,$E$1062,$E$1067,$E$1068,$E$1069,$E$1070,$E$1071,$E$1072,$E$1073,$E$1074,$E$1075,$E$1076,$E$297,$E$298,$E$299,$E$300,$E$301,$E$302,$E$303,$E$304,$E$305,$E$306,$E$1081,$E$1082,$E$1083,$E$1084,$E$1085,$E$1086,$E$1087,$E$1088,$E$1089,$E$1090,$E$1627,$E$1628,$E$1629,$E$1630,$E$1631,$E$1632,$E$1633,$E$1634,$E$1635,$E$1636,$E$1641,$E$1642,$E$1643,$E$1644,$E$1645,$E$1646,$E$1647,$E$1648,$E$1649,$E$1650)</f>
        <v>8.3567929654252104</v>
      </c>
      <c r="C1913" s="7">
        <f>AVERAGE($B$227,$B$228,$B$229,$B$230,$B$231,$B$232,$B$233,$B$234,$B$235,$B$236,$B$241,$B$242,$B$243,$B$244,$B$245,$B$246,$B$247,$B$248,$B$249,$B$250,$B$255,$B$256,$B$257,$B$258,$B$259,$B$260,$B$261,$B$262,$B$263,$B$264,$B$647,$B$648,$B$649,$B$650,$B$651,$B$652,$B$653,$B$654,$B$655,$B$656,$B$703,$B$704,$B$705,$B$706,$B$707,$B$708,$B$709,$B$710,$B$711,$B$712,$B$717,$B$718,$B$719,$B$720,$B$721,$B$722,$B$723,$B$724,$B$725,$B$726,$B$1025,$B$1026,$B$1027,$B$1028,$B$1029,$B$1030,$B$1031,$B$1032,$B$1033,$B$1034,$B$1165,$B$1166,$B$1167,$B$1168,$B$1169,$B$1170,$B$1171,$B$1172,$B$1173,$B$1174,$B$1207,$B$1208,$B$1209,$B$1210,$B$1211,$B$1212,$B$1213,$B$1214,$B$1215,$B$1216,$B$1585,$B$1586,$B$1587,$B$1588,$B$1589,$B$1590,$B$1591,$B$1592,$B$1593,$B$1594,$B$1599,$B$1600,$B$1601,$B$1602,$B$1603,$B$1604,$B$1605,$B$1606,$B$1607,$B$1608,$B$1039,$B$1040,$B$1041,$B$1042,$B$1043,$B$1044,$B$1045,$B$1046,$B$1047,$B$1048,$B$269,$B$270,$B$271,$B$272,$B$273,$B$274,$B$275,$B$276,$B$277,$B$278,$B$283,$B$284,$B$285,$B$286,$B$287,$B$288,$B$289,$B$290,$B$291,$B$292,$B$1053,$B$1054,$B$1055,$B$1056,$B$1057,$B$1058,$B$1059,$B$1060,$B$1061,$B$1062,$B$1067,$B$1068,$B$1069,$B$1070,$B$1071,$B$1072,$B$1073,$B$1074,$B$1075,$B$1076,$B$297,$B$298,$B$299,$B$300,$B$301,$B$302,$B$303,$B$304,$B$305,$B$306,$B$1081,$B$1082,$B$1083,$B$1084,$B$1085,$B$1086,$B$1087,$B$1088,$B$1089,$B$1090,$B$1627,$B$1628,$B$1629,$B$1630,$B$1631,$B$1632,$B$1633,$B$1634,$B$1635,$B$1636,$B$1641,$B$1642,$B$1643,$B$1644,$B$1645,$B$1646,$B$1647,$B$1648,$B$1649,$B$1650)</f>
        <v>3.26</v>
      </c>
      <c r="D1913" s="6">
        <f>AVERAGE($C$227,$C$228,$C$229,$C$230,$C$231,$C$232,$C$233,$C$234,$C$235,$C$236,$C$241,$C$242,$C$243,$C$244,$C$245,$C$246,$C$247,$C$248,$C$249,$C$250,$C$255,$C$256,$C$257,$C$258,$C$259,$C$260,$C$261,$C$262,$C$263,$C$264,$C$647,$C$648,$C$649,$C$650,$C$651,$C$652,$C$653,$C$654,$C$655,$C$656,$C$703,$C$704,$C$705,$C$706,$C$707,$C$708,$C$709,$C$710,$C$711,$C$712,$C$717,$C$718,$C$719,$C$720,$C$721,$C$722,$C$723,$C$724,$C$725,$C$726,$C$1025,$C$1026,$C$1027,$C$1028,$C$1029,$C$1030,$C$1031,$C$1032,$C$1033,$C$1034,$C$1165,$C$1166,$C$1167,$C$1168,$C$1169,$C$1170,$C$1171,$C$1172,$C$1173,$C$1174,$C$1207,$C$1208,$C$1209,$C$1210,$C$1211,$C$1212,$C$1213,$C$1214,$C$1215,$C$1216,$C$1585,$C$1586,$C$1587,$C$1588,$C$1589,$C$1590,$C$1591,$C$1592,$C$1593,$C$1594,$C$1599,$C$1600,$C$1601,$C$1602,$C$1603,$C$1604,$C$1605,$C$1606,$C$1607,$C$1608,$C$1039,$C$1040,$C$1041,$C$1042,$C$1043,$C$1044,$C$1045,$C$1046,$C$1047,$C$1048,$C$269,$C$270,$C$271,$C$272,$C$273,$C$274,$C$275,$C$276,$C$277,$C$278,$C$283,$C$284,$C$285,$C$286,$C$287,$C$288,$C$289,$C$290,$C$291,$C$292,$C$1053,$C$1054,$C$1055,$C$1056,$C$1057,$C$1058,$C$1059,$C$1060,$C$1061,$C$1062,$C$1067,$C$1068,$C$1069,$C$1070,$C$1071,$C$1072,$C$1073,$C$1074,$C$1075,$C$1076,$C$297,$C$298,$C$299,$C$300,$C$301,$C$302,$C$303,$C$304,$C$305,$C$306,$C$1081,$C$1082,$C$1083,$C$1084,$C$1085,$C$1086,$C$1087,$C$1088,$C$1089,$C$1090,$C$1627,$C$1628,$C$1629,$C$1630,$C$1631,$C$1632,$C$1633,$C$1634,$C$1635,$C$1636,$C$1641,$C$1642,$C$1643,$C$1644,$C$1645,$C$1646,$C$1647,$C$1648,$C$1649,$C$1650)</f>
        <v>31.31</v>
      </c>
    </row>
    <row r="1914" spans="1:38" ht="20.100000000000001" customHeight="1" x14ac:dyDescent="0.25">
      <c r="A1914" s="6" t="s">
        <v>188</v>
      </c>
      <c r="B1914" s="7">
        <f>AVERAGE($E$3,$E$4,$E$5,$E$6,$E$7,$E$8,$E$9,$E$10,$E$11,$E$12,$E$17,$E$18,$E$19,$E$20,$E$21,$E$22,$E$23,$E$24,$E$25,$E$26,$E$31,$E$32,$E$33,$E$34,$E$35,$E$36,$E$37,$E$38,$E$39,$E$40,$E$45,$E$46,$E$47,$E$48,$E$49,$E$50,$E$51,$E$52,$E$53,$E$54,$E$59,$E$60,$E$61,$E$62,$E$63,$E$64,$E$65,$E$66,$E$67,$E$68,$E$73,$E$74,$E$75,$E$76,$E$77,$E$78,$E$79,$E$80,$E$81,$E$82,$E$87,$E$88,$E$89,$E$90,$E$91,$E$92,$E$93,$E$94,$E$95,$E$96,$E$101,$E$102,$E$103,$E$104,$E$105,$E$106,$E$107,$E$108,$E$109,$E$110,$E$1095,$E$1096,$E$1097,$E$1098,$E$1099,$E$1100,$E$1101,$E$1102,$E$1103,$E$1104,$E$1109,$E$1110,$E$1111,$E$1112,$E$1113,$E$1114,$E$1115,$E$1116,$E$1117,$E$1118,$E$661,$E$662,$E$663,$E$664,$E$665,$E$666,$E$667,$E$668,$E$669,$E$670,$E$675,$E$676,$E$677,$E$678,$E$679,$E$680,$E$681,$E$682,$E$683,$E$684,$E$731,$E$732,$E$733,$E$734,$E$735,$E$736,$E$737,$E$738,$E$739,$E$740,$E$745,$E$746,$E$747,$E$748,$E$749,$E$750,$E$751,$E$752,$E$753,$E$754,$E$1123,$E$1124,$E$1125,$E$1126,$E$1127,$E$1128,$E$1129,$E$1130,$E$1131,$E$1132,$E$1655,$E$1656,$E$1657,$E$1658,$E$1659,$E$1660,$E$1661,$E$1662,$E$1663,$E$1664,$E$1669,$E$1670,$E$1671,$E$1672,$E$1673,$E$1674,$E$1675,$E$1676,$E$1677,$E$1678,$E$1851,$E$1852,$E$1853,$E$1854,$E$1855,$E$1856,$E$1857,$E$1858,$E$1859,$E$1860)</f>
        <v>7.3863485324181166</v>
      </c>
      <c r="C1914" s="7">
        <f>AVERAGE($B$3,$B$4,$B$5,$B$6,$B$7,$B$8,$B$9,$B$10,$B$11,$B$12,$B$17,$B$18,$B$19,$B$20,$B$21,$B$22,$B$23,$B$24,$B$25,$B$26,$B$31,$B$32,$B$33,$B$34,$B$35,$B$36,$B$37,$B$38,$B$39,$B$40,$B$45,$B$46,$B$47,$B$48,$B$49,$B$50,$B$51,$B$52,$B$53,$B$54,$B$59,$B$60,$B$61,$B$62,$B$63,$B$64,$B$65,$B$66,$B$67,$B$68,$B$73,$B$74,$B$75,$B$76,$B$77,$B$78,$B$79,$B$80,$B$81,$B$82,$B$87,$B$88,$B$89,$B$90,$B$91,$B$92,$B$93,$B$94,$B$95,$B$96,$B$101,$B$102,$B$103,$B$104,$B$105,$B$106,$B$107,$B$108,$B$109,$B$110,$B$1095,$B$1096,$B$1097,$B$1098,$B$1099,$B$1100,$B$1101,$B$1102,$B$1103,$B$1104,$B$1109,$B$1110,$B$1111,$B$1112,$B$1113,$B$1114,$B$1115,$B$1116,$B$1117,$B$1118,$B$661,$B$662,$B$663,$B$664,$B$665,$B$666,$B$667,$B$668,$B$669,$B$670,$B$675,$B$676,$B$677,$B$678,$B$679,$B$680,$B$681,$B$682,$B$683,$B$684,$B$731,$B$732,$B$733,$B$734,$B$735,$B$736,$B$737,$B$738,$B$739,$B$740,$B$745,$B$746,$B$747,$B$748,$B$749,$B$750,$B$751,$B$752,$B$753,$B$754,$B$1123,$B$1124,$B$1125,$B$1126,$B$1127,$B$1128,$B$1129,$B$1130,$B$1131,$B$1132,$B$1655,$B$1656,$B$1657,$B$1658,$B$1659,$B$1660,$B$1661,$B$1662,$B$1663,$B$1664,$B$1669,$B$1670,$B$1671,$B$1672,$B$1673,$B$1674,$B$1675,$B$1676,$B$1677,$B$1678,$B$1851,$B$1852,$B$1853,$B$1854,$B$1855,$B$1856,$B$1857,$B$1858,$B$1859,$B$1860)</f>
        <v>10.055555555555555</v>
      </c>
      <c r="D1914" s="6">
        <f>AVERAGE($C$3,$C$4,$C$5,$C$6,$C$7,$C$8,$C$9,$C$10,$C$11,$C$12,$C$17,$C$18,$C$19,$C$20,$C$21,$C$22,$C$23,$C$24,$C$25,$C$26,$C$31,$C$32,$C$33,$C$34,$C$35,$C$36,$C$37,$C$38,$C$39,$C$40,$C$45,$C$46,$C$47,$C$48,$C$49,$C$50,$C$51,$C$52,$C$53,$C$54,$C$59,$C$60,$C$61,$C$62,$C$63,$C$64,$C$65,$C$66,$C$67,$C$68,$C$73,$C$74,$C$75,$C$76,$C$77,$C$78,$C$79,$C$80,$C$81,$C$82,$C$87,$C$88,$C$89,$C$90,$C$91,$C$92,$C$93,$C$94,$C$95,$C$96,$C$101,$C$102,$C$103,$C$104,$C$105,$C$106,$C$107,$C$108,$C$109,$C$110,$C$1095,$C$1096,$C$1097,$C$1098,$C$1099,$C$1100,$C$1101,$C$1102,$C$1103,$C$1104,$C$1109,$C$1110,$C$1111,$C$1112,$C$1113,$C$1114,$C$1115,$C$1116,$C$1117,$C$1118,$C$661,$C$662,$C$663,$C$664,$C$665,$C$666,$C$667,$C$668,$C$669,$C$670,$C$675,$C$676,$C$677,$C$678,$C$679,$C$680,$C$681,$C$682,$C$683,$C$684,$C$731,$C$732,$C$733,$C$734,$C$735,$C$736,$C$737,$C$738,$C$739,$C$740,$C$745,$C$746,$C$747,$C$748,$C$749,$C$750,$C$751,$C$752,$C$753,$C$754,$C$1123,$C$1124,$C$1125,$C$1126,$C$1127,$C$1128,$C$1129,$C$1130,$C$1131,$C$1132,$C$1655,$C$1656,$C$1657,$C$1658,$C$1659,$C$1660,$C$1661,$C$1662,$C$1663,$C$1664,$C$1669,$C$1670,$C$1671,$C$1672,$C$1673,$C$1674,$C$1675,$C$1676,$C$1677,$C$1678,$C$1851,$C$1852,$C$1853,$C$1854,$C$1855,$C$1856,$C$1857,$C$1858,$C$1859,$C$1860)</f>
        <v>45.422222222222224</v>
      </c>
    </row>
    <row r="1915" spans="1:38" ht="20.100000000000001" customHeight="1" x14ac:dyDescent="0.25">
      <c r="A1915" s="6" t="s">
        <v>189</v>
      </c>
      <c r="B1915" s="7">
        <f>AVERAGE($E$479,$E$480,$E$481,$E$482,$E$483,$E$484,$E$485,$E$486,$E$487,$E$488,$E$493,$E$494,$E$495,$E$496,$E$497,$E$498,$E$499,$E$500,$E$501,$E$502,$E$507,$E$508,$E$509,$E$510,$E$511,$E$512,$E$513,$E$514,$E$515,$E$516,$E$521,$E$522,$E$523,$E$524,$E$525,$E$526,$E$527,$E$528,$E$529,$E$530,$E$535,$E$536,$E$537,$E$538,$E$539,$E$540,$E$541,$E$542,$E$543,$E$544,$E$549,$E$550,$E$551,$E$552,$E$553,$E$554,$E$555,$E$556,$E$557,$E$558,$E$563,$E$564,$E$565,$E$566,$E$567,$E$568,$E$569,$E$570,$E$571,$E$572,$E$689,$E$690,$E$691,$E$692,$E$693,$E$694,$E$695,$E$696,$E$697,$E$698,$E$1683,$E$1684,$E$1685,$E$1686,$E$1687,$E$1688,$E$1689,$E$1690,$E$1691,$E$1692,$E$1697,$E$1698,$E$1699,$E$1700,$E$1701,$E$1702,$E$1703,$E$1704,$E$1705,$E$1706,$E$1403,$E$1404,$E$1405,$E$1406,$E$1407,$E$1408,$E$1409,$E$1410,$E$1411,$E$1412,$E$1417,$E$1418,$E$1419,$E$1420,$E$1421,$E$1422,$E$1423,$E$1424,$E$1425,$E$1426,$E$1431,$E$1432,$E$1433,$E$1434,$E$1435,$E$1436,$E$1437,$E$1438,$E$1439,$E$1440,$E$759,$E$760,$E$761,$E$762,$E$763,$E$764,$E$765,$E$766,$E$767,$E$768,$E$773,$E$774,$E$775,$E$776,$E$777,$E$778,$E$779,$E$780,$E$781,$E$782,$E$1711,$E$1712,$E$1713,$E$1714,$E$1715,$E$1716,$E$1717,$E$1718,$E$1719,$E$1720,$E$1725,$E$1726,$E$1727,$E$1728,$E$1729,$E$1730,$E$1731,$E$1732,$E$1733,$E$1734,$E$1865,$E$1866,$E$1867,$E$1868,$E$1869,$E$1870,$E$1871,$E$1872,$E$1873,$E$1874,$E$1305,$E$1306,$E$1307,$E$1308,$E$1309,$E$1310,$E$1311,$E$1312,$E$1313,$E$1314,$E$1319,$E$1320,$E$1321,$E$1322,$E$1323,$E$1324,$E$1325,$E$1326,$E$1327,$E$1328,$E$787,$E$788,$E$789,$E$790,$E$791,$E$792,$E$793,$E$794,$E$795,$E$796,$E$801,$E$802,$E$803,$E$804,$E$805,$E$806,$E$807,$E$808,$E$809,$E$810,$E$1739,$E$1740,$E$1741,$E$1742,$E$1743,$E$1744,$E$1745,$E$1746,$E$1747,$E$1748,$E$1753,$E$1754,$E$1755,$E$1756,$E$1757,$E$1758,$E$1759,$E$1760,$E$1761,$E$1762,$E$1893,$E$1894,$E$1895,$E$1896,$E$1897,$E$1898,$E$1899,$E$1900,$E$1901,$E$1902)</f>
        <v>10.755350475462244</v>
      </c>
      <c r="C1915" s="7">
        <f>AVERAGE($B$479,$B$480,$B$481,$B$482,$B$483,$B$484,$B$485,$B$486,$B$487,$B$488,$B$493,$B$494,$B$495,$B$496,$B$497,$B$498,$B$499,$B$500,$B$501,$B$502,$B$507,$B$508,$B$509,$B$510,$B$511,$B$512,$B$513,$B$514,$B$515,$B$516,$B$521,$B$522,$B$523,$B$524,$B$525,$B$526,$B$527,$B$528,$B$529,$B$530,$B$535,$B$536,$B$537,$B$538,$B$539,$B$540,$B$541,$B$542,$B$543,$B$544,$B$549,$B$550,$B$551,$B$552,$B$553,$B$554,$B$555,$B$556,$B$557,$B$558,$B$563,$B$564,$B$565,$B$566,$B$567,$B$568,$B$569,$B$570,$B$571,$B$572,$B$689,$B$690,$B$691,$B$692,$B$693,$B$694,$B$695,$B$696,$B$697,$B$698,$B$1683,$B$1684,$B$1685,$B$1686,$B$1687,$B$1688,$B$1689,$B$1690,$B$1691,$B$1692,$B$1697,$B$1698,$B$1699,$B$1700,$B$1701,$B$1702,$B$1703,$B$1704,$B$1705,$B$1706,$B$1403,$B$1404,$B$1405,$B$1406,$B$1407,$B$1408,$B$1409,$B$1410,$B$1411,$B$1412,$B$1417,$B$1418,$B$1419,$B$1420,$B$1421,$B$1422,$B$1423,$B$1424,$B$1425,$B$1426,$B$1431,$B$1432,$B$1433,$B$1434,$B$1435,$B$1436,$B$1437,$B$1438,$B$1439,$B$1440,$B$759,$B$760,$B$761,$B$762,$B$763,$B$764,$B$765,$B$766,$B$767,$B$768,$B$773,$B$774,$B$775,$B$776,$B$777,$B$778,$B$779,$B$780,$B$781,$B$782,$B$1711,$B$1712,$B$1713,$B$1714,$B$1715,$B$1716,$B$1717,$B$1718,$B$1719,$B$1720,$B$1725,$B$1726,$B$1727,$B$1728,$B$1729,$B$1730,$B$1731,$B$1732,$B$1733,$B$1734,$B$1865,$B$1866,$B$1867,$B$1868,$B$1869,$B$1870,$B$1871,$B$1872,$B$1873,$B$1874,$B$1305,$B$1306,$B$1307,$B$1308,$B$1309,$B$1310,$B$1311,$B$1312,$B$1313,$B$1314,$B$1319,$B$1320,$B$1321,$B$1322,$B$1323,$B$1324,$B$1325,$B$1326,$B$1327,$B$1328,$B$787,$B$788,$B$789,$B$790,$B$791,$B$792,$B$793,$B$794,$B$795,$B$796,$B$801,$B$802,$B$803,$B$804,$B$805,$B$806,$B$807,$B$808,$B$809,$B$810,$B$1739,$B$1740,$B$1741,$B$1742,$B$1743,$B$1744,$B$1745,$B$1746,$B$1747,$B$1748,$B$1753,$B$1754,$B$1755,$B$1756,$B$1757,$B$1758,$B$1759,$B$1760,$B$1761,$B$1762,$B$1893,$B$1894,$B$1895,$B$1896,$B$1897,$B$1898,$B$1899,$B$1900,$B$1901,$B$1902)</f>
        <v>40.380000000000003</v>
      </c>
      <c r="D1915" s="6">
        <f>AVERAGE($C$479,$C$480,$C$481,$C$482,$C$483,$C$484,$C$485,$C$486,$C$487,$C$488,$C$493,$C$494,$C$495,$C$496,$C$497,$C$498,$C$499,$C$500,$C$501,$C$502,$C$507,$C$508,$C$509,$C$510,$C$511,$C$512,$C$513,$C$514,$C$515,$C$516,$C$521,$C$522,$C$523,$C$524,$C$525,$C$526,$C$527,$C$528,$C$529,$C$530,$C$535,$C$536,$C$537,$C$538,$C$539,$C$540,$C$541,$C$542,$C$543,$C$544,$C$549,$C$550,$C$551,$C$552,$C$553,$C$554,$C$555,$C$556,$C$557,$C$558,$C$563,$C$564,$C$565,$C$566,$C$567,$C$568,$C$569,$C$570,$C$571,$C$572,$C$689,$C$690,$C$691,$C$692,$C$693,$C$694,$C$695,$C$696,$C$697,$C$698,$C$1683,$C$1684,$C$1685,$C$1686,$C$1687,$C$1688,$C$1689,$C$1690,$C$1691,$C$1692,$C$1697,$C$1698,$C$1699,$C$1700,$C$1701,$C$1702,$C$1703,$C$1704,$C$1705,$C$1706,$C$1403,$C$1404,$C$1405,$C$1406,$C$1407,$C$1408,$C$1409,$C$1410,$C$1411,$C$1412,$C$1417,$C$1418,$C$1419,$C$1420,$C$1421,$C$1422,$C$1423,$C$1424,$C$1425,$C$1426,$C$1431,$C$1432,$C$1433,$C$1434,$C$1435,$C$1436,$C$1437,$C$1438,$C$1439,$C$1440,$C$759,$C$760,$C$761,$C$762,$C$763,$C$764,$C$765,$C$766,$C$767,$C$768,$C$773,$C$774,$C$775,$C$776,$C$777,$C$778,$C$779,$C$780,$C$781,$C$782,$C$1711,$C$1712,$C$1713,$C$1714,$C$1715,$C$1716,$C$1717,$C$1718,$C$1719,$C$1720,$C$1725,$C$1726,$C$1727,$C$1728,$C$1729,$C$1730,$C$1731,$C$1732,$C$1733,$C$1734,$C$1865,$C$1866,$C$1867,$C$1868,$C$1869,$C$1870,$C$1871,$C$1872,$C$1873,$C$1874,$C$1305,$C$1306,$C$1307,$C$1308,$C$1309,$C$1310,$C$1311,$C$1312,$C$1313,$C$1314,$C$1319,$C$1320,$C$1321,$C$1322,$C$1323,$C$1324,$C$1325,$C$1326,$C$1327,$C$1328,$C$787,$C$788,$C$789,$C$790,$C$791,$C$792,$C$793,$C$794,$C$795,$C$796,$C$801,$C$802,$C$803,$C$804,$C$805,$C$806,$C$807,$C$808,$C$809,$C$810,$C$1739,$C$1740,$C$1741,$C$1742,$C$1743,$C$1744,$C$1745,$C$1746,$C$1747,$C$1748,$C$1753,$C$1754,$C$1755,$C$1756,$C$1757,$C$1758,$C$1759,$C$1760,$C$1761,$C$1762,$C$1893,$C$1894,$C$1895,$C$1896,$C$1897,$C$1898,$C$1899,$C$1900,$C$1901,$C$1902)</f>
        <v>55.496000000000002</v>
      </c>
    </row>
    <row r="1916" spans="1:38" ht="20.100000000000001" customHeight="1" x14ac:dyDescent="0.25">
      <c r="A1916" s="6" t="s">
        <v>190</v>
      </c>
      <c r="B1916" s="7">
        <f>AVERAGE($E$1333,$E$1334,$E$1335,$E$1336,$E$1337,$E$1338,$E$1339,$E$1340,$E$1341,$E$1342,$E$815,$E$816,$E$817,$E$818,$E$819,$E$820,$E$821,$E$822,$E$823,$E$824,$E$829,$E$830,$E$831,$E$832,$E$833,$E$834,$E$835,$E$836,$E$837,$E$838,$E$1767,$E$1768,$E$1769,$E$1770,$E$1771,$E$1772,$E$1773,$E$1774,$E$1775,$E$1776,$E$1781,$E$1782,$E$1783,$E$1784,$E$1785,$E$1786,$E$1787,$E$1788,$E$1789,$E$1790,$E$577,$E$578,$E$579,$E$580,$E$581,$E$582,$E$583,$E$584,$E$585,$E$586,$E$1347,$E$1348,$E$1349,$E$1350,$E$1351,$E$1352,$E$1353,$E$1354,$E$1355,$E$1356,$E$1795,$E$1796,$E$1797,$E$1798,$E$1799,$E$1800,$E$1801,$E$1802,$E$1803,$E$1804,$E$843,$E$844,$E$845,$E$846,$E$847,$E$848,$E$849,$E$850,$E$851,$E$852,$E$857,$E$858,$E$859,$E$860,$E$861,$E$862,$E$863,$E$864,$E$865,$E$866,$E$1361,$E$1362,$E$1363,$E$1364,$E$1365,$E$1366,$E$1367,$E$1368,$E$1369,$E$1370,$E$871,$E$872,$E$873,$E$874,$E$875,$E$876,$E$877,$E$878,$E$879,$E$880,$E$885,$E$886,$E$887,$E$888,$E$889,$E$890,$E$891,$E$892,$E$893,$E$894,$E$1809,$E$1810,$E$1811,$E$1812,$E$1813,$E$1814,$E$1815,$E$1816,$E$1817,$E$1818,$E$1823,$E$1824,$E$1825,$E$1826,$E$1827,$E$1828,$E$1829,$E$1830,$E$1831,$E$1832,$E$1375,$E$1376,$E$1377,$E$1378,$E$1379,$E$1380,$E$1381,$E$1382,$E$1383,$E$1384,$E$899,$E$900,$E$901,$E$902,$E$903,$E$904,$E$905,$E$906,$E$907,$E$908,$E$913,$E$914,$E$915,$E$916,$E$917,$E$918,$E$919,$E$920,$E$921,$E$922,$E$1389,$E$1390,$E$1391,$E$1392,$E$1393,$E$1394,$E$1395,$E$1396,$E$1397,$E$1398)</f>
        <v>20.112144607397674</v>
      </c>
      <c r="C1916" s="7">
        <f>AVERAGE($B$1333,$B$1334,$B$1335,$B$1336,$B$1337,$B$1338,$B$1339,$B$1340,$B$1341,$B$1342,$B$815,$B$816,$B$817,$B$818,$B$819,$B$820,$B$821,$B$822,$B$823,$B$824,$B$829,$B$830,$B$831,$B$832,$B$833,$B$834,$B$835,$B$836,$B$837,$B$838,$B$1767,$B$1768,$B$1769,$B$1770,$B$1771,$B$1772,$B$1773,$B$1774,$B$1775,$B$1776,$B$1781,$B$1782,$B$1783,$B$1784,$B$1785,$B$1786,$B$1787,$B$1788,$B$1789,$B$1790,$B$577,$B$578,$B$579,$B$580,$B$581,$B$582,$B$583,$B$584,$B$585,$B$586,$B$1347,$B$1348,$B$1349,$B$1350,$B$1351,$B$1352,$B$1353,$B$1354,$B$1355,$B$1356,$B$1795,$B$1796,$B$1797,$B$1798,$B$1799,$B$1800,$B$1801,$B$1802,$B$1803,$B$1804,$B$843,$B$844,$B$845,$B$846,$B$847,$B$848,$B$849,$B$850,$B$851,$B$852,$B$857,$B$858,$B$859,$B$860,$B$861,$B$862,$B$863,$B$864,$B$865,$B$866,$B$1361,$B$1362,$B$1363,$B$1364,$B$1365,$B$1366,$B$1367,$B$1368,$B$1369,$B$1370,$B$871,$B$872,$B$873,$B$874,$B$875,$B$876,$B$877,$B$878,$B$879,$B$880,$B$885,$B$886,$B$887,$B$888,$B$889,$B$890,$B$891,$B$892,$B$893,$B$894,$B$1809,$B$1810,$B$1811,$B$1812,$B$1813,$B$1814,$B$1815,$B$1816,$B$1817,$B$1818,$B$1823,$B$1824,$B$1825,$B$1826,$B$1827,$B$1828,$B$1829,$B$1830,$B$1831,$B$1832,$B$1375,$B$1376,$B$1377,$B$1378,$B$1379,$B$1380,$B$1381,$B$1382,$B$1383,$B$1384,$B$899,$B$900,$B$901,$B$902,$B$903,$B$904,$B$905,$B$906,$B$907,$B$908,$B$913,$B$914,$B$915,$B$916,$B$917,$B$918,$B$919,$B$920,$B$921,$B$922,$B$1389,$B$1390,$B$1391,$B$1392,$B$1393,$B$1394,$B$1395,$B$1396,$B$1397,$B$1398)</f>
        <v>464.98421052631579</v>
      </c>
      <c r="D1916" s="6">
        <f>AVERAGE($C$1333,$C$1334,$C$1335,$C$1336,$C$1337,$C$1338,$C$1339,$C$1340,$C$1341,$C$1342,$C$815,$C$816,$C$817,$C$818,$C$819,$C$820,$C$821,$C$822,$C$823,$C$824,$C$829,$C$830,$C$831,$C$832,$C$833,$C$834,$C$835,$C$836,$C$837,$C$838,$C$1767,$C$1768,$C$1769,$C$1770,$C$1771,$C$1772,$C$1773,$C$1774,$C$1775,$C$1776,$C$1781,$C$1782,$C$1783,$C$1784,$C$1785,$C$1786,$C$1787,$C$1788,$C$1789,$C$1790,$C$577,$C$578,$C$579,$C$580,$C$581,$C$582,$C$583,$C$584,$C$585,$C$586,$C$1347,$C$1348,$C$1349,$C$1350,$C$1351,$C$1352,$C$1353,$C$1354,$C$1355,$C$1356,$C$1795,$C$1796,$C$1797,$C$1798,$C$1799,$C$1800,$C$1801,$C$1802,$C$1803,$C$1804,$C$843,$C$844,$C$845,$C$846,$C$847,$C$848,$C$849,$C$850,$C$851,$C$852,$C$857,$C$858,$C$859,$C$860,$C$861,$C$862,$C$863,$C$864,$C$865,$C$866,$C$1361,$C$1362,$C$1363,$C$1364,$C$1365,$C$1366,$C$1367,$C$1368,$C$1369,$C$1370,$C$871,$C$872,$C$873,$C$874,$C$875,$C$876,$C$877,$C$878,$C$879,$C$880,$C$885,$C$886,$C$887,$C$888,$C$889,$C$890,$C$891,$C$892,$C$893,$C$894,$C$1809,$C$1810,$C$1811,$C$1812,$C$1813,$C$1814,$C$1815,$C$1816,$C$1817,$C$1818,$C$1823,$C$1824,$C$1825,$C$1826,$C$1827,$C$1828,$C$1829,$C$1830,$C$1831,$C$1832,$C$1375,$C$1376,$C$1377,$C$1378,$C$1379,$C$1380,$C$1381,$C$1382,$C$1383,$C$1384,$C$899,$C$900,$C$901,$C$902,$C$903,$C$904,$C$905,$C$906,$C$907,$C$908,$C$913,$C$914,$C$915,$C$916,$C$917,$C$918,$C$919,$C$920,$C$921,$C$922,$C$1389,$C$1390,$C$1391,$C$1392,$C$1393,$C$1394,$C$1395,$C$1396,$C$1397,$C$1398)</f>
        <v>110.04210526315789</v>
      </c>
    </row>
    <row r="1917" spans="1:38" ht="20.100000000000001" customHeight="1" x14ac:dyDescent="0.25">
      <c r="A1917" s="6" t="s">
        <v>191</v>
      </c>
      <c r="B1917" s="7">
        <f>AVERAGE($E$1221,$E$1222,$E$1223,$E$1224,$E$1225,$E$1226,$E$1227,$E$1228,$E$1229,$E$1230,$E$1235,$E$1236,$E$1237,$E$1238,$E$1239,$E$1240,$E$1241,$E$1242,$E$1243,$E$1244,$E$1249,$E$1250,$E$1251,$E$1252,$E$1253,$E$1254,$E$1255,$E$1256,$E$1257,$E$1258,$E$1263,$E$1264,$E$1265,$E$1266,$E$1267,$E$1268,$E$1269,$E$1270,$E$1271,$E$1272,$E$1277,$E$1278,$E$1279,$E$1280,$E$1281,$E$1282,$E$1283,$E$1284,$E$1285,$E$1286,$E$1291,$E$1292,$E$1293,$E$1294,$E$1295,$E$1296,$E$1297,$E$1298,$E$1299,$E$1300,$E$1445,$E$1446,$E$1447,$E$1448,$E$1449,$E$1450,$E$1451,$E$1452,$E$1453,$E$1454,$E$1459,$E$1460,$E$1461,$E$1462,$E$1463,$E$1464,$E$1465,$E$1466,$E$1467,$E$1468,$E$1879,$E$1880,$E$1881,$E$1882,$E$1883,$E$1884,$E$1885,$E$1886,$E$1887,$E$1888,$E$325,$E$326,$E$327,$E$328,$E$329,$E$330,$E$331,$E$332,$E$333,$E$334,$E$1529,$E$1530,$E$1531,$E$1532,$E$1533,$E$1534,$E$1535,$E$1536,$E$1537,$E$1538,$E$1837,$E$1838,$E$1839,$E$1840,$E$1841,$E$1842,$E$1843,$E$1844,$E$1845,$E$1846,$E$1613,$E$1614,$E$1615,$E$1616,$E$1617,$E$1618,$E$1619,$E$1620,$E$1621,$E$1622)</f>
        <v>6.1133677096519587</v>
      </c>
      <c r="C1917" s="7">
        <f>AVERAGE($B$1221,$B$1222,$B$1223,$B$1224,$B$1225,$B$1226,$B$1227,$B$1228,$B$1229,$B$1230,$B$1235,$B$1236,$B$1237,$B$1238,$B$1239,$B$1240,$B$1241,$B$1242,$B$1243,$B$1244,$B$1249,$B$1250,$B$1251,$B$1252,$B$1253,$B$1254,$B$1255,$B$1256,$B$1257,$B$1258,$B$1263,$B$1264,$B$1265,$B$1266,$B$1267,$B$1268,$B$1269,$B$1270,$B$1271,$B$1272,$B$1277,$B$1278,$B$1279,$B$1280,$B$1281,$B$1282,$B$1283,$B$1284,$B$1285,$B$1286,$B$1291,$B$1292,$B$1293,$B$1294,$B$1295,$B$1296,$B$1297,$B$1298,$B$1299,$B$1300,$B$1445,$B$1446,$B$1447,$B$1448,$B$1449,$B$1450,$B$1451,$B$1452,$B$1453,$B$1454,$B$1459,$B$1460,$B$1461,$B$1462,$B$1463,$B$1464,$B$1465,$B$1466,$B$1467,$B$1468,$B$1879,$B$1880,$B$1881,$B$1882,$B$1883,$B$1884,$B$1885,$B$1886,$B$1887,$B$1888,$B$325,$B$326,$B$327,$B$328,$B$329,$B$330,$B$331,$B$332,$B$333,$B$334,$B$1529,$B$1530,$B$1531,$B$1532,$B$1533,$B$1534,$B$1535,$B$1536,$B$1537,$B$1538,$B$1837,$B$1838,$B$1839,$B$1840,$B$1841,$B$1842,$B$1843,$B$1844,$B$1845,$B$1846,$B$1613,$B$1614,$B$1615,$B$1616,$B$1617,$B$1618,$B$1619,$B$1620,$B$1621,$B$1622)</f>
        <v>5028.123076923077</v>
      </c>
      <c r="D1917" s="6">
        <f>AVERAGE($C$1221,$C$1222,$C$1223,$C$1224,$C$1225,$C$1226,$C$1227,$C$1228,$C$1229,$C$1230,$C$1235,$C$1236,$C$1237,$C$1238,$C$1239,$C$1240,$C$1241,$C$1242,$C$1243,$C$1244,$C$1249,$C$1250,$C$1251,$C$1252,$C$1253,$C$1254,$C$1255,$C$1256,$C$1257,$C$1258,$C$1263,$C$1264,$C$1265,$C$1266,$C$1267,$C$1268,$C$1269,$C$1270,$C$1271,$C$1272,$C$1277,$C$1278,$C$1279,$C$1280,$C$1281,$C$1282,$C$1283,$C$1284,$C$1285,$C$1286,$C$1291,$C$1292,$C$1293,$C$1294,$C$1295,$C$1296,$C$1297,$C$1298,$C$1299,$C$1300,$C$1445,$C$1446,$C$1447,$C$1448,$C$1449,$C$1450,$C$1451,$C$1452,$C$1453,$C$1454,$C$1459,$C$1460,$C$1461,$C$1462,$C$1463,$C$1464,$C$1465,$C$1466,$C$1467,$C$1468,$C$1879,$C$1880,$C$1881,$C$1882,$C$1883,$C$1884,$C$1885,$C$1886,$C$1887,$C$1888,$C$325,$C$326,$C$327,$C$328,$C$329,$C$330,$C$331,$C$332,$C$333,$C$334,$C$1529,$C$1530,$C$1531,$C$1532,$C$1533,$C$1534,$C$1535,$C$1536,$C$1537,$C$1538,$C$1837,$C$1838,$C$1839,$C$1840,$C$1841,$C$1842,$C$1843,$C$1844,$C$1845,$C$1846,$C$1613,$C$1614,$C$1615,$C$1616,$C$1617,$C$1618,$C$1619,$C$1620,$C$1621,$C$1622)</f>
        <v>235.6</v>
      </c>
    </row>
    <row r="1918" spans="1:38" ht="20.100000000000001" customHeight="1" x14ac:dyDescent="0.25">
      <c r="A1918" s="6" t="s">
        <v>194</v>
      </c>
      <c r="B1918" s="7">
        <f>AVERAGE(B1911:B1917)</f>
        <v>8.992594012233841</v>
      </c>
      <c r="C1918" s="7">
        <f t="shared" ref="C1918:D1918" si="272">AVERAGE(C1911:C1917)</f>
        <v>792.51421566737361</v>
      </c>
      <c r="D1918" s="6">
        <f t="shared" si="272"/>
        <v>73.426917531925042</v>
      </c>
    </row>
    <row r="1920" spans="1:38" ht="20.100000000000001" customHeight="1" x14ac:dyDescent="0.25">
      <c r="A1920" s="5" t="s">
        <v>192</v>
      </c>
      <c r="B1920" s="8" t="s">
        <v>181</v>
      </c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10"/>
    </row>
    <row r="1921" spans="1:38" ht="20.100000000000001" customHeight="1" x14ac:dyDescent="0.25">
      <c r="A1921" s="6" t="s">
        <v>182</v>
      </c>
      <c r="B1921" s="6" t="s">
        <v>183</v>
      </c>
      <c r="C1921" s="6">
        <v>10</v>
      </c>
      <c r="D1921" s="6">
        <v>12</v>
      </c>
      <c r="E1921" s="6">
        <v>14</v>
      </c>
      <c r="F1921" s="6">
        <v>15</v>
      </c>
      <c r="G1921" s="6">
        <v>16</v>
      </c>
      <c r="H1921" s="6">
        <v>17</v>
      </c>
      <c r="I1921" s="6">
        <v>18</v>
      </c>
      <c r="J1921" s="6">
        <v>19</v>
      </c>
      <c r="K1921" s="6">
        <v>20</v>
      </c>
      <c r="L1921" s="6">
        <v>21</v>
      </c>
      <c r="M1921" s="6">
        <v>22</v>
      </c>
      <c r="N1921" s="6">
        <v>24</v>
      </c>
      <c r="O1921" s="6">
        <v>25</v>
      </c>
      <c r="P1921" s="6">
        <v>26</v>
      </c>
      <c r="Q1921" s="6">
        <v>27</v>
      </c>
      <c r="R1921" s="6">
        <v>28</v>
      </c>
      <c r="S1921" s="6">
        <v>30</v>
      </c>
      <c r="T1921" s="6">
        <v>32</v>
      </c>
      <c r="U1921" s="6">
        <v>35</v>
      </c>
      <c r="V1921" s="6">
        <v>36</v>
      </c>
      <c r="W1921" s="6">
        <v>40</v>
      </c>
      <c r="X1921" s="6">
        <v>42</v>
      </c>
      <c r="Y1921" s="6">
        <v>49</v>
      </c>
      <c r="Z1921" s="6">
        <v>50</v>
      </c>
      <c r="AA1921" s="6">
        <v>56</v>
      </c>
      <c r="AB1921" s="6">
        <v>60</v>
      </c>
      <c r="AC1921" s="6">
        <v>64</v>
      </c>
      <c r="AD1921" s="6">
        <v>70</v>
      </c>
      <c r="AE1921" s="6">
        <v>72</v>
      </c>
      <c r="AF1921" s="6">
        <v>80</v>
      </c>
      <c r="AG1921" s="6">
        <v>81</v>
      </c>
      <c r="AH1921" s="6">
        <v>90</v>
      </c>
      <c r="AI1921" s="6">
        <v>100</v>
      </c>
      <c r="AJ1921" s="6">
        <v>128</v>
      </c>
      <c r="AK1921" s="6">
        <v>150</v>
      </c>
      <c r="AL1921" s="6">
        <v>256</v>
      </c>
    </row>
    <row r="1922" spans="1:38" ht="20.100000000000001" customHeight="1" x14ac:dyDescent="0.25">
      <c r="A1922" s="6" t="s">
        <v>184</v>
      </c>
      <c r="B1922" s="6">
        <f>AVERAGE(C1922:AL1922)</f>
        <v>1046.0068855218856</v>
      </c>
      <c r="C1922" s="6">
        <f>AVERAGE($B$1473,$B$1474,$B$1475,$B$1476,$B$1477,$B$1478,$B$1479,$B$1480,$B$1481,$B$1482,$B$1487,$B$1488,$B$1489,$B$1490,$B$1491,$B$1492,$B$1493,$B$1494,$B$1495,$B$1496)</f>
        <v>0</v>
      </c>
      <c r="D1922" s="6">
        <f>AVERAGE($B$115,$B$116,$B$117,$B$118,$B$119,$B$120,$B$121,$B$122,$B$123,$B$124,$B$129,$B$130,$B$131,$B$132,$B$133,$B$134,$B$135,$B$136,$B$137,$B$138,$B$143,$B$144,$B$145,$B$146,$B$147,$B$148,$B$149,$B$150,$B$151,$B$152,$B$591,$B$592,$B$593,$B$594,$B$595,$B$596,$B$597,$B$598,$B$599,$B$600,$B$927,$B$928,$B$929,$B$930,$B$931,$B$932,$B$933,$B$934,$B$935,$B$936,$B$1137,$B$1138,$B$1139,$B$1140,$B$1141,$B$1142,$B$1143,$B$1144,$B$1145,$B$1146,$B$1179,$B$1180,$B$1181,$B$1182,$B$1183,$B$1184,$B$1185,$B$1186,$B$1187,$B$1188,$B$1501,$B$1502,$B$1503,$B$1504,$B$1505,$B$1506,$B$1507,$B$1508,$B$1509,$B$1510,$B$1515,$B$1516,$B$1517,$B$1518,$B$1519,$B$1520,$B$1521,$B$1522,$B$1523,$B$1524)</f>
        <v>0</v>
      </c>
      <c r="E1922" s="6">
        <f>AVERAGE($B$605,$B$606,$B$607,$B$608,$B$609,$B$610,$B$611,$B$612,$B$613,$B$614,$B$941,$B$942,$B$943,$B$944,$B$945,$B$946,$B$947,$B$948,$B$949,$B$950)</f>
        <v>0.05</v>
      </c>
      <c r="F1922" s="6">
        <f>AVERAGE($B$157,$B$158,$B$159,$B$160,$B$161,$B$162,$B$163,$B$164,$B$165,$B$166,$B$171,$B$172,$B$173,$B$174,$B$175,$B$176,$B$177,$B$178,$B$179,$B$180,$B$185,$B$186,$B$187,$B$188,$B$189,$B$190,$B$191,$B$192,$B$193,$B$194,$B$955,$B$956,$B$957,$B$958,$B$959,$B$960,$B$961,$B$962,$B$963,$B$964,$B$1151,$B$1152,$B$1153,$B$1154,$B$1155,$B$1156,$B$1157,$B$1158,$B$1159,$B$1160,$B$1193,$B$1194,$B$1195,$B$1196,$B$1197,$B$1198,$B$1199,$B$1200,$B$1201,$B$1202,$B$1543,$B$1544,$B$1545,$B$1546,$B$1547,$B$1548,$B$1549,$B$1550,$B$1551,$B$1552,$B$1557,$B$1558,$B$1559,$B$1560,$B$1561,$B$1562,$B$1563,$B$1564,$B$1565,$B$1566)</f>
        <v>0.42499999999999999</v>
      </c>
      <c r="G1922" s="6">
        <f>AVERAGE($B$339,$B$340,$B$341,$B$342,$B$343,$B$344,$B$345,$B$346,$B$347,$B$348,$B$353,$B$354,$B$355,$B$356,$B$357,$B$358,$B$359,$B$360,$B$361,$B$362,$B$367,$B$368,$B$369,$B$370,$B$371,$B$372,$B$373,$B$374,$B$375,$B$376,$B$381,$B$382,$B$383,$B$384,$B$385,$B$386,$B$387,$B$388,$B$389,$B$390,$B$395,$B$396,$B$397,$B$398,$B$399,$B$400,$B$401,$B$402,$B$403,$B$404,$B$409,$B$410,$B$411,$B$412,$B$413,$B$414,$B$415,$B$416,$B$417,$B$418,$B$423,$B$424,$B$425,$B$426,$B$427,$B$428,$B$429,$B$430,$B$431,$B$432,$B$437,$B$438,$B$439,$B$440,$B$441,$B$442,$B$443,$B$444,$B$445,$B$446,$B$451,$B$452,$B$453,$B$454,$B$455,$B$456,$B$457,$B$458,$B$459,$B$460,$B$465,$B$466,$B$467,$B$468,$B$469,$B$470,$B$471,$B$472,$B$473,$B$474,$B$619,$B$620,$B$621,$B$622,$B$623,$B$624,$B$625,$B$626,$B$627,$B$628,$B$969,$B$970,$B$971,$B$972,$B$973,$B$974,$B$975,$B$976,$B$977,$B$978,$B$983,$B$984,$B$985,$B$986,$B$987,$B$988,$B$989,$B$990,$B$991,$B$992)</f>
        <v>0.2</v>
      </c>
      <c r="H1922" s="6">
        <f>AVERAGE($B$997,$B$998,$B$999,$B$1000,$B$1001,$B$1002,$B$1003,$B$1004,$B$1005,$B$1006,$B$1571,$B$1572,$B$1573,$B$1574,$B$1575,$B$1576,$B$1577,$B$1578,$B$1579,$B$1580)</f>
        <v>1.1000000000000001</v>
      </c>
      <c r="I1922" s="6">
        <f>AVERAGE($B$199,$B$200,$B$201,$B$202,$B$203,$B$204,$B$205,$B$206,$B$207,$B$208,$B$213,$B$214,$B$215,$B$216,$B$217,$B$218,$B$219,$B$220,$B$221,$B$222,$B$633,$B$634,$B$635,$B$636,$B$637,$B$638,$B$639,$B$640,$B$641,$B$642,$B$1011,$B$1012,$B$1013,$B$1014,$B$1015,$B$1016,$B$1017,$B$1018,$B$1019,$B$1020)</f>
        <v>1.325</v>
      </c>
      <c r="J1922" s="6">
        <f>AVERAGE($B$311,$B$312,$B$313,$B$314,$B$315,$B$316,$B$317,$B$318,$B$319,$B$320)</f>
        <v>2.5</v>
      </c>
      <c r="K1922" s="6">
        <f>AVERAGE($B$227,$B$228,$B$229,$B$230,$B$231,$B$232,$B$233,$B$234,$B$235,$B$236,$B$241,$B$242,$B$243,$B$244,$B$245,$B$246,$B$247,$B$248,$B$249,$B$250,$B$255,$B$256,$B$257,$B$258,$B$259,$B$260,$B$261,$B$262,$B$263,$B$264,$B$647,$B$648,$B$649,$B$650,$B$651,$B$652,$B$653,$B$654,$B$655,$B$656,$B$703,$B$704,$B$705,$B$706,$B$707,$B$708,$B$709,$B$710,$B$711,$B$712,$B$717,$B$718,$B$719,$B$720,$B$721,$B$722,$B$723,$B$724,$B$725,$B$726,$B$1025,$B$1026,$B$1027,$B$1028,$B$1029,$B$1030,$B$1031,$B$1032,$B$1033,$B$1034,$B$1165,$B$1166,$B$1167,$B$1168,$B$1169,$B$1170,$B$1171,$B$1172,$B$1173,$B$1174,$B$1207,$B$1208,$B$1209,$B$1210,$B$1211,$B$1212,$B$1213,$B$1214,$B$1215,$B$1216,$B$1585,$B$1586,$B$1587,$B$1588,$B$1589,$B$1590,$B$1591,$B$1592,$B$1593,$B$1594,$B$1599,$B$1600,$B$1601,$B$1602,$B$1603,$B$1604,$B$1605,$B$1606,$B$1607,$B$1608)</f>
        <v>2.1545454545454548</v>
      </c>
      <c r="L1922" s="6">
        <f>AVERAGE($B$1039,$B$1040,$B$1041,$B$1042,$B$1043,$B$1044,$B$1045,$B$1046,$B$1047,$B$1048)</f>
        <v>2.6</v>
      </c>
      <c r="M1922" s="6">
        <f>AVERAGE($B$269,$B$270,$B$271,$B$272,$B$273,$B$274,$B$275,$B$276,$B$277,$B$278,$B$283,$B$284,$B$285,$B$286,$B$287,$B$288,$B$289,$B$290,$B$291,$B$292,$B$1053,$B$1054,$B$1055,$B$1056,$B$1057,$B$1058,$B$1059,$B$1060,$B$1061,$B$1062)</f>
        <v>3.3666666666666667</v>
      </c>
      <c r="N1922" s="6">
        <f>AVERAGE($B$1067,$B$1068,$B$1069,$B$1070,$B$1071,$B$1072,$B$1073,$B$1074,$B$1075,$B$1076)</f>
        <v>5.3</v>
      </c>
      <c r="O1922" s="6">
        <f>AVERAGE($B$297,$B$298,$B$299,$B$300,$B$301,$B$302,$B$303,$B$304,$B$305,$B$306,$B$1081,$B$1082,$B$1083,$B$1084,$B$1085,$B$1086,$B$1087,$B$1088,$B$1089,$B$1090,$B$1627,$B$1628,$B$1629,$B$1630,$B$1631,$B$1632,$B$1633,$B$1634,$B$1635,$B$1636,$B$1641,$B$1642,$B$1643,$B$1644,$B$1645,$B$1646,$B$1647,$B$1648,$B$1649,$B$1650)</f>
        <v>5.875</v>
      </c>
      <c r="P1922" s="6">
        <f>AVERAGE($B$3,$B$4,$B$5,$B$6,$B$7,$B$8,$B$9,$B$10,$B$11,$B$12,$B$17,$B$18,$B$19,$B$20,$B$21,$B$22,$B$23,$B$24,$B$25,$B$26,$B$31,$B$32,$B$33,$B$34,$B$35,$B$36,$B$37,$B$38,$B$39,$B$40,$B$45,$B$46,$B$47,$B$48,$B$49,$B$50,$B$51,$B$52,$B$53,$B$54,$B$59,$B$60,$B$61,$B$62,$B$63,$B$64,$B$65,$B$66,$B$67,$B$68,$B$73,$B$74,$B$75,$B$76,$B$77,$B$78,$B$79,$B$80,$B$81,$B$82,$B$87,$B$88,$B$89,$B$90,$B$91,$B$92,$B$93,$B$94,$B$95,$B$96,$B$101,$B$102,$B$103,$B$104,$B$105,$B$106,$B$107,$B$108,$B$109,$B$110)</f>
        <v>8.5250000000000004</v>
      </c>
      <c r="Q1922" s="6">
        <f>AVERAGE($B$1095,$B$1096,$B$1097,$B$1098,$B$1099,$B$1100,$B$1101,$B$1102,$B$1103,$B$1104)</f>
        <v>9</v>
      </c>
      <c r="R1922" s="6">
        <f>AVERAGE($B$1109,$B$1110,$B$1111,$B$1112,$B$1113,$B$1114,$B$1115,$B$1116,$B$1117,$B$1118)</f>
        <v>9.8000000000000007</v>
      </c>
      <c r="S1922" s="6">
        <f>AVERAGE($B$661,$B$662,$B$663,$B$664,$B$665,$B$666,$B$667,$B$668,$B$669,$B$670,$B$675,$B$676,$B$677,$B$678,$B$679,$B$680,$B$681,$B$682,$B$683,$B$684,$B$731,$B$732,$B$733,$B$734,$B$735,$B$736,$B$737,$B$738,$B$739,$B$740,$B$745,$B$746,$B$747,$B$748,$B$749,$B$750,$B$751,$B$752,$B$753,$B$754,$B$1123,$B$1124,$B$1125,$B$1126,$B$1127,$B$1128,$B$1129,$B$1130,$B$1131,$B$1132,$B$1655,$B$1656,$B$1657,$B$1658,$B$1659,$B$1660,$B$1661,$B$1662,$B$1663,$B$1664,$B$1669,$B$1670,$B$1671,$B$1672,$B$1673,$B$1674,$B$1675,$B$1676,$B$1677,$B$1678,$B$1851,$B$1852,$B$1853,$B$1854,$B$1855,$B$1856,$B$1857,$B$1858,$B$1859,$B$1860)</f>
        <v>11.75</v>
      </c>
      <c r="T1922" s="6">
        <f>AVERAGE($B$479,$B$480,$B$481,$B$482,$B$483,$B$484,$B$485,$B$486,$B$487,$B$488,$B$493,$B$494,$B$495,$B$496,$B$497,$B$498,$B$499,$B$500,$B$501,$B$502,$B$507,$B$508,$B$509,$B$510,$B$511,$B$512,$B$513,$B$514,$B$515,$B$516,$B$521,$B$522,$B$523,$B$524,$B$525,$B$526,$B$527,$B$528,$B$529,$B$530,$B$535,$B$536,$B$537,$B$538,$B$539,$B$540,$B$541,$B$542,$B$543,$B$544,$B$549,$B$550,$B$551,$B$552,$B$553,$B$554,$B$555,$B$556,$B$557,$B$558,$B$563,$B$564,$B$565,$B$566,$B$567,$B$568,$B$569,$B$570,$B$571,$B$572,$B$689,$B$690,$B$691,$B$692,$B$693,$B$694,$B$695,$B$696,$B$697,$B$698)</f>
        <v>7.9249999999999998</v>
      </c>
      <c r="U1922" s="6">
        <f>AVERAGE($B$1683,$B$1684,$B$1685,$B$1686,$B$1687,$B$1688,$B$1689,$B$1690,$B$1691,$B$1692,$B$1697,$B$1698,$B$1699,$B$1700,$B$1701,$B$1702,$B$1703,$B$1704,$B$1705,$B$1706)</f>
        <v>23.35</v>
      </c>
      <c r="V1922" s="6">
        <f>AVERAGE($B$1403,$B$1404,$B$1405,$B$1406,$B$1407,$B$1408,$B$1409,$B$1410,$B$1411,$B$1412,$B$1417,$B$1418,$B$1419,$B$1420,$B$1421,$B$1422,$B$1423,$B$1424,$B$1425,$B$1426,$B$1431,$B$1432,$B$1433,$B$1434,$B$1435,$B$1436,$B$1437,$B$1438,$B$1439,$B$1440)</f>
        <v>30.1</v>
      </c>
      <c r="W1922" s="6">
        <f>AVERAGE($B$759,$B$760,$B$761,$B$762,$B$763,$B$764,$B$765,$B$766,$B$767,$B$768,$B$773,$B$774,$B$775,$B$776,$B$777,$B$778,$B$779,$B$780,$B$781,$B$782,$B$1711,$B$1712,$B$1713,$B$1714,$B$1715,$B$1716,$B$1717,$B$1718,$B$1719,$B$1720,$B$1725,$B$1726,$B$1727,$B$1728,$B$1729,$B$1730,$B$1731,$B$1732,$B$1733,$B$1734,$B$1865,$B$1866,$B$1867,$B$1868,$B$1869,$B$1870,$B$1871,$B$1872,$B$1873,$B$1874)</f>
        <v>36.86</v>
      </c>
      <c r="X1922" s="6">
        <f>AVERAGE($B$1305,$B$1306,$B$1307,$B$1308,$B$1309,$B$1310,$B$1311,$B$1312,$B$1313,$B$1314)</f>
        <v>59.4</v>
      </c>
      <c r="Y1922" s="6">
        <f>AVERAGE($B$1319,$B$1320,$B$1321,$B$1322,$B$1323,$B$1324,$B$1325,$B$1326,$B$1327,$B$1328)</f>
        <v>100.9</v>
      </c>
      <c r="Z1922" s="6">
        <f>AVERAGE($B$787,$B$788,$B$789,$B$790,$B$791,$B$792,$B$793,$B$794,$B$795,$B$796,$B$801,$B$802,$B$803,$B$804,$B$805,$B$806,$B$807,$B$808,$B$809,$B$810,$B$1739,$B$1740,$B$1741,$B$1742,$B$1743,$B$1744,$B$1745,$B$1746,$B$1747,$B$1748,$B$1753,$B$1754,$B$1755,$B$1756,$B$1757,$B$1758,$B$1759,$B$1760,$B$1761,$B$1762,$B$1893,$B$1894,$B$1895,$B$1896,$B$1897,$B$1898,$B$1899,$B$1900,$B$1901,$B$1902)</f>
        <v>92.9</v>
      </c>
      <c r="AA1922" s="6">
        <f>AVERAGE($B$1333,$B$1334,$B$1335,$B$1336,$B$1337,$B$1338,$B$1339,$B$1340,$B$1341,$B$1342)</f>
        <v>187.7</v>
      </c>
      <c r="AB1922" s="6">
        <f>AVERAGE($B$815,$B$816,$B$817,$B$818,$B$819,$B$820,$B$821,$B$822,$B$823,$B$824,$B$829,$B$830,$B$831,$B$832,$B$833,$B$834,$B$835,$B$836,$B$837,$B$838,$B$1767,$B$1768,$B$1769,$B$1770,$B$1771,$B$1772,$B$1773,$B$1774,$B$1775,$B$1776,$B$1781,$B$1782,$B$1783,$B$1784,$B$1785,$B$1786,$B$1787,$B$1788,$B$1789,$B$1790)</f>
        <v>190</v>
      </c>
      <c r="AC1922" s="6">
        <f>AVERAGE($B$577,$B$578,$B$579,$B$580,$B$581,$B$582,$B$583,$B$584,$B$585,$B$586,$B$1347,$B$1348,$B$1349,$B$1350,$B$1351,$B$1352,$B$1353,$B$1354,$B$1355,$B$1356,$B$1795,$B$1796,$B$1797,$B$1798,$B$1799,$B$1800,$B$1801,$B$1802,$B$1803,$B$1804)</f>
        <v>138.93333333333334</v>
      </c>
      <c r="AD1922" s="6">
        <f>AVERAGE($B$843,$B$844,$B$845,$B$846,$B$847,$B$848,$B$849,$B$850,$B$851,$B$852,$B$857,$B$858,$B$859,$B$860,$B$861,$B$862,$B$863,$B$864,$B$865,$B$866)</f>
        <v>283.5</v>
      </c>
      <c r="AE1922" s="6">
        <f>AVERAGE($B$1361,$B$1362,$B$1363,$B$1364,$B$1365,$B$1366,$B$1367,$B$1368,$B$1369,$B$1370)</f>
        <v>542.29999999999995</v>
      </c>
      <c r="AF1922" s="6">
        <f>AVERAGE($B$871,$B$872,$B$873,$B$874,$B$875,$B$876,$B$877,$B$878,$B$879,$B$880,$B$885,$B$886,$B$887,$B$888,$B$889,$B$890,$B$891,$B$892,$B$893,$B$894,$B$1809,$B$1810,$B$1811,$B$1812,$B$1813,$B$1814,$B$1815,$B$1816,$B$1817,$B$1818,$B$1823,$B$1824,$B$1825,$B$1826,$B$1827,$B$1828,$B$1829,$B$1830,$B$1831,$B$1832)</f>
        <v>624.42499999999995</v>
      </c>
      <c r="AG1922" s="6">
        <f>AVERAGE($B$1375,$B$1376,$B$1377,$B$1378,$B$1379,$B$1380,$B$1381,$B$1382,$B$1383,$B$1384)</f>
        <v>868.2</v>
      </c>
      <c r="AH1922" s="6">
        <f>AVERAGE($B$899,$B$900,$B$901,$B$902,$B$903,$B$904,$B$905,$B$906,$B$907,$B$908,$B$913,$B$914,$B$915,$B$916,$B$917,$B$918,$B$919,$B$920,$B$921,$B$922,$B$1389,$B$1390,$B$1391,$B$1392,$B$1393,$B$1394,$B$1395,$B$1396,$B$1397,$B$1398)</f>
        <v>998.33333333333337</v>
      </c>
      <c r="AI1922" s="6">
        <f>AVERAGE($B$1221,$B$1222,$B$1223,$B$1224,$B$1225,$B$1226,$B$1227,$B$1228,$B$1229,$B$1230,$B$1235,$B$1236,$B$1237,$B$1238,$B$1239,$B$1240,$B$1241,$B$1242,$B$1243,$B$1244,$B$1249,$B$1250,$B$1251,$B$1252,$B$1253,$B$1254,$B$1255,$B$1256,$B$1257,$B$1258,$B$1263,$B$1264,$B$1265,$B$1266,$B$1267,$B$1268,$B$1269,$B$1270,$B$1271,$B$1272,$B$1277,$B$1278,$B$1279,$B$1280,$B$1281,$B$1282,$B$1283,$B$1284,$B$1285,$B$1286,$B$1291,$B$1292,$B$1293,$B$1294,$B$1295,$B$1296,$B$1297,$B$1298,$B$1299,$B$1300,$B$1445,$B$1446,$B$1447,$B$1448,$B$1449,$B$1450,$B$1451,$B$1452,$B$1453,$B$1454,$B$1459,$B$1460,$B$1461,$B$1462,$B$1463,$B$1464,$B$1465,$B$1466,$B$1467,$B$1468,$B$1879,$B$1880,$B$1881,$B$1882,$B$1883,$B$1884,$B$1885,$B$1886,$B$1887,$B$1888)</f>
        <v>2259.5</v>
      </c>
      <c r="AJ1922" s="6">
        <f>AVERAGE($B$325,$B$326,$B$327,$B$328,$B$329,$B$330,$B$331,$B$332,$B$333,$B$334)</f>
        <v>942</v>
      </c>
      <c r="AK1922" s="6">
        <f>AVERAGE($B$1529,$B$1530,$B$1531,$B$1532,$B$1533,$B$1534,$B$1535,$B$1536,$B$1537,$B$1538,$B$1837,$B$1838,$B$1839,$B$1840,$B$1841,$B$1842,$B$1843,$B$1844,$B$1845,$B$1846)</f>
        <v>13882.15</v>
      </c>
      <c r="AL1922" s="6">
        <f>AVERAGE($B$1613,$B$1614,$B$1615,$B$1616,$B$1617,$B$1618,$B$1619,$B$1620,$B$1621,$B$1622)</f>
        <v>16323.8</v>
      </c>
    </row>
    <row r="1925" spans="1:38" ht="20.100000000000001" customHeight="1" x14ac:dyDescent="0.25">
      <c r="A1925" s="6" t="s">
        <v>185</v>
      </c>
    </row>
    <row r="1926" spans="1:38" ht="20.100000000000001" customHeight="1" x14ac:dyDescent="0.25">
      <c r="A1926" s="6" t="s">
        <v>186</v>
      </c>
    </row>
    <row r="1927" spans="1:38" ht="20.100000000000001" customHeight="1" x14ac:dyDescent="0.25">
      <c r="A1927" s="6" t="s">
        <v>187</v>
      </c>
    </row>
    <row r="1928" spans="1:38" ht="20.100000000000001" customHeight="1" x14ac:dyDescent="0.25">
      <c r="A1928" s="6" t="s">
        <v>188</v>
      </c>
    </row>
    <row r="1929" spans="1:38" ht="20.100000000000001" customHeight="1" x14ac:dyDescent="0.25">
      <c r="A1929" s="6" t="s">
        <v>189</v>
      </c>
    </row>
    <row r="1930" spans="1:38" ht="20.100000000000001" customHeight="1" x14ac:dyDescent="0.25">
      <c r="A1930" s="6" t="s">
        <v>190</v>
      </c>
    </row>
    <row r="1931" spans="1:38" ht="20.100000000000001" customHeight="1" x14ac:dyDescent="0.25">
      <c r="A1931" s="6" t="s">
        <v>191</v>
      </c>
    </row>
    <row r="1934" spans="1:38" ht="20.100000000000001" customHeight="1" x14ac:dyDescent="0.25">
      <c r="A1934" s="5" t="s">
        <v>193</v>
      </c>
      <c r="B1934" s="8" t="s">
        <v>181</v>
      </c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10"/>
    </row>
    <row r="1935" spans="1:38" ht="20.100000000000001" customHeight="1" x14ac:dyDescent="0.25">
      <c r="A1935" s="6" t="s">
        <v>182</v>
      </c>
      <c r="B1935" s="6" t="s">
        <v>183</v>
      </c>
      <c r="C1935" s="6">
        <v>10</v>
      </c>
      <c r="D1935" s="6">
        <v>12</v>
      </c>
      <c r="E1935" s="6">
        <v>14</v>
      </c>
      <c r="F1935" s="6">
        <v>15</v>
      </c>
      <c r="G1935" s="6">
        <v>16</v>
      </c>
      <c r="H1935" s="6">
        <v>17</v>
      </c>
      <c r="I1935" s="6">
        <v>18</v>
      </c>
      <c r="J1935" s="6">
        <v>19</v>
      </c>
      <c r="K1935" s="6">
        <v>20</v>
      </c>
      <c r="L1935" s="6">
        <v>21</v>
      </c>
      <c r="M1935" s="6">
        <v>22</v>
      </c>
      <c r="N1935" s="6">
        <v>24</v>
      </c>
      <c r="O1935" s="6">
        <v>25</v>
      </c>
      <c r="P1935" s="6">
        <v>26</v>
      </c>
      <c r="Q1935" s="6">
        <v>27</v>
      </c>
      <c r="R1935" s="6">
        <v>28</v>
      </c>
      <c r="S1935" s="6">
        <v>30</v>
      </c>
      <c r="T1935" s="6">
        <v>32</v>
      </c>
      <c r="U1935" s="6">
        <v>35</v>
      </c>
      <c r="V1935" s="6">
        <v>36</v>
      </c>
      <c r="W1935" s="6">
        <v>40</v>
      </c>
      <c r="X1935" s="6">
        <v>42</v>
      </c>
      <c r="Y1935" s="6">
        <v>49</v>
      </c>
      <c r="Z1935" s="6">
        <v>50</v>
      </c>
      <c r="AA1935" s="6">
        <v>56</v>
      </c>
      <c r="AB1935" s="6">
        <v>60</v>
      </c>
      <c r="AC1935" s="6">
        <v>64</v>
      </c>
      <c r="AD1935" s="6">
        <v>70</v>
      </c>
      <c r="AE1935" s="6">
        <v>72</v>
      </c>
      <c r="AF1935" s="6">
        <v>80</v>
      </c>
      <c r="AG1935" s="6">
        <v>81</v>
      </c>
      <c r="AH1935" s="6">
        <v>90</v>
      </c>
      <c r="AI1935" s="6">
        <v>100</v>
      </c>
      <c r="AJ1935" s="6">
        <v>128</v>
      </c>
      <c r="AK1935" s="6">
        <v>150</v>
      </c>
      <c r="AL1935" s="6">
        <v>256</v>
      </c>
    </row>
    <row r="1936" spans="1:38" ht="20.100000000000001" customHeight="1" x14ac:dyDescent="0.25">
      <c r="A1936" s="6" t="s">
        <v>184</v>
      </c>
      <c r="B1936" s="6">
        <f>AVERAGE(C1936:AL1936)</f>
        <v>75.332052361219013</v>
      </c>
      <c r="C1936" s="6">
        <f>AVERAGE($C$1473,$C$1474,$C$1475,$C$1476,$C$1477,$C$1478,$C$1479,$C$1480,$C$1481,$C$1482,$C$1487,$C$1488,$C$1489,$C$1490,$C$1491,$C$1492,$C$1493,$C$1494,$C$1495,$C$1496)</f>
        <v>12.8</v>
      </c>
      <c r="D1936" s="6">
        <f>AVERAGE($C$115,$C$116,$C$117,$C$118,$C$119,$C$120,$C$121,$C$122,$C$123,$C$124,$C$129,$C$130,$C$131,$C$132,$C$133,$C$134,$C$135,$C$136,$C$137,$C$138,$C$143,$C$144,$C$145,$C$146,$C$147,$C$148,$C$149,$C$150,$C$151,$C$152,$C$591,$C$592,$C$593,$C$594,$C$595,$C$596,$C$597,$C$598,$C$599,$C$600,$C$927,$C$928,$C$929,$C$930,$C$931,$C$932,$C$933,$C$934,$C$935,$C$936,$C$1137,$C$1138,$C$1139,$C$1140,$C$1141,$C$1142,$C$1143,$C$1144,$C$1145,$C$1146,$C$1179,$C$1180,$C$1181,$C$1182,$C$1183,$C$1184,$C$1185,$C$1186,$C$1187,$C$1188,$C$1501,$C$1502,$C$1503,$C$1504,$C$1505,$C$1506,$C$1507,$C$1508,$C$1509,$C$1510,$C$1515,$C$1516,$C$1517,$C$1518,$C$1519,$C$1520,$C$1521,$C$1522,$C$1523,$C$1524)</f>
        <v>16.044444444444444</v>
      </c>
      <c r="E1936" s="6">
        <f>AVERAGE($C$605,$C$606,$C$607,$C$608,$C$609,$C$610,$C$611,$C$612,$C$613,$C$614,$C$941,$C$942,$C$943,$C$944,$C$945,$C$946,$C$947,$C$948,$C$949,$C$950)</f>
        <v>20.6</v>
      </c>
      <c r="F1936" s="6">
        <f>AVERAGE($C$157,$C$158,$C$159,$C$160,$C$161,$C$162,$C$163,$C$164,$C$165,$C$166,$C$171,$C$172,$C$173,$C$174,$C$175,$C$176,$C$177,$C$178,$C$179,$C$180,$C$185,$C$186,$C$187,$C$188,$C$189,$C$190,$C$191,$C$192,$C$193,$C$194,$C$955,$C$956,$C$957,$C$958,$C$959,$C$960,$C$961,$C$962,$C$963,$C$964,$C$1151,$C$1152,$C$1153,$C$1154,$C$1155,$C$1156,$C$1157,$C$1158,$C$1159,$C$1160,$C$1193,$C$1194,$C$1195,$C$1196,$C$1197,$C$1198,$C$1199,$C$1200,$C$1201,$C$1202,$C$1543,$C$1544,$C$1545,$C$1546,$C$1547,$C$1548,$C$1549,$C$1550,$C$1551,$C$1552,$C$1557,$C$1558,$C$1559,$C$1560,$C$1561,$C$1562,$C$1563,$C$1564,$C$1565,$C$1566)</f>
        <v>22</v>
      </c>
      <c r="G1936" s="6">
        <f>AVERAGE($C$339,$C$340,$C$341,$C$342,$C$343,$C$344,$C$345,$C$346,$C$347,$C$348,$C$353,$C$354,$C$355,$C$356,$C$357,$C$358,$C$359,$C$360,$C$361,$C$362,$C$367,$C$368,$C$369,$C$370,$C$371,$C$372,$C$373,$C$374,$C$375,$C$376,$C$381,$C$382,$C$383,$C$384,$C$385,$C$386,$C$387,$C$388,$C$389,$C$390,$C$395,$C$396,$C$397,$C$398,$C$399,$C$400,$C$401,$C$402,$C$403,$C$404,$C$409,$C$410,$C$411,$C$412,$C$413,$C$414,$C$415,$C$416,$C$417,$C$418,$C$423,$C$424,$C$425,$C$426,$C$427,$C$428,$C$429,$C$430,$C$431,$C$432,$C$437,$C$438,$C$439,$C$440,$C$441,$C$442,$C$443,$C$444,$C$445,$C$446,$C$451,$C$452,$C$453,$C$454,$C$455,$C$456,$C$457,$C$458,$C$459,$C$460,$C$465,$C$466,$C$467,$C$468,$C$469,$C$470,$C$471,$C$472,$C$473,$C$474,$C$619,$C$620,$C$621,$C$622,$C$623,$C$624,$C$625,$C$626,$C$627,$C$628,$C$969,$C$970,$C$971,$C$972,$C$973,$C$974,$C$975,$C$976,$C$977,$C$978,$C$983,$C$984,$C$985,$C$986,$C$987,$C$988,$C$989,$C$990,$C$991,$C$992)</f>
        <v>13.323076923076924</v>
      </c>
      <c r="H1936" s="6">
        <f>AVERAGE($C$997,$C$998,$C$999,$C$1000,$C$1001,$C$1002,$C$1003,$C$1004,$C$1005,$C$1006,$C$1571,$C$1572,$C$1573,$C$1574,$C$1575,$C$1576,$C$1577,$C$1578,$C$1579,$C$1580)</f>
        <v>22.2</v>
      </c>
      <c r="I1936" s="6">
        <f>AVERAGE($C$199,$C$200,$C$201,$C$202,$C$203,$C$204,$C$205,$C$206,$C$207,$C$208,$C$213,$C$214,$C$215,$C$216,$C$217,$C$218,$C$219,$C$220,$C$221,$C$222,$C$633,$C$634,$C$635,$C$636,$C$637,$C$638,$C$639,$C$640,$C$641,$C$642,$C$1011,$C$1012,$C$1013,$C$1014,$C$1015,$C$1016,$C$1017,$C$1018,$C$1019,$C$1020)</f>
        <v>25.05</v>
      </c>
      <c r="J1936" s="6">
        <f>AVERAGE($C$311,$C$312,$C$313,$C$314,$C$315,$C$316,$C$317,$C$318,$C$319,$C$320)</f>
        <v>35.799999999999997</v>
      </c>
      <c r="K1936" s="6">
        <f>AVERAGE($C$227,$C$228,$C$229,$C$230,$C$231,$C$232,$C$233,$C$234,$C$235,$C$236,$C$241,$C$242,$C$243,$C$244,$C$245,$C$246,$C$247,$C$248,$C$249,$C$250,$C$255,$C$256,$C$257,$C$258,$C$259,$C$260,$C$261,$C$262,$C$263,$C$264,$C$647,$C$648,$C$649,$C$650,$C$651,$C$652,$C$653,$C$654,$C$655,$C$656,$C$703,$C$704,$C$705,$C$706,$C$707,$C$708,$C$709,$C$710,$C$711,$C$712,$C$717,$C$718,$C$719,$C$720,$C$721,$C$722,$C$723,$C$724,$C$725,$C$726,$C$1025,$C$1026,$C$1027,$C$1028,$C$1029,$C$1030,$C$1031,$C$1032,$C$1033,$C$1034,$C$1165,$C$1166,$C$1167,$C$1168,$C$1169,$C$1170,$C$1171,$C$1172,$C$1173,$C$1174,$C$1207,$C$1208,$C$1209,$C$1210,$C$1211,$C$1212,$C$1213,$C$1214,$C$1215,$C$1216,$C$1585,$C$1586,$C$1587,$C$1588,$C$1589,$C$1590,$C$1591,$C$1592,$C$1593,$C$1594,$C$1599,$C$1600,$C$1601,$C$1602,$C$1603,$C$1604,$C$1605,$C$1606,$C$1607,$C$1608)</f>
        <v>28.236363636363638</v>
      </c>
      <c r="L1936" s="6">
        <f>AVERAGE($C$1039,$C$1040,$C$1041,$C$1042,$C$1043,$C$1044,$C$1045,$C$1046,$C$1047,$C$1048)</f>
        <v>28.2</v>
      </c>
      <c r="M1936" s="6">
        <f>AVERAGE($C$269,$C$270,$C$271,$C$272,$C$273,$C$274,$C$275,$C$276,$C$277,$C$278,$C$283,$C$284,$C$285,$C$286,$C$287,$C$288,$C$289,$C$290,$C$291,$C$292,$C$1053,$C$1054,$C$1055,$C$1056,$C$1057,$C$1058,$C$1059,$C$1060,$C$1061,$C$1062)</f>
        <v>32.333333333333336</v>
      </c>
      <c r="N1936" s="6">
        <f>AVERAGE($C$1067,$C$1068,$C$1069,$C$1070,$C$1071,$C$1072,$C$1073,$C$1074,$C$1075,$C$1076)</f>
        <v>38.799999999999997</v>
      </c>
      <c r="O1936" s="6">
        <f>AVERAGE($C$297,$C$298,$C$299,$C$300,$C$301,$C$302,$C$303,$C$304,$C$305,$C$306,$C$1081,$C$1082,$C$1083,$C$1084,$C$1085,$C$1086,$C$1087,$C$1088,$C$1089,$C$1090,$C$1627,$C$1628,$C$1629,$C$1630,$C$1631,$C$1632,$C$1633,$C$1634,$C$1635,$C$1636,$C$1641,$C$1642,$C$1643,$C$1644,$C$1645,$C$1646,$C$1647,$C$1648,$C$1649,$C$1650)</f>
        <v>37.9</v>
      </c>
      <c r="P1936" s="6">
        <f>AVERAGE($C$3,$C$4,$C$5,$C$6,$C$7,$C$8,$C$9,$C$10,$C$11,$C$12,$C$17,$C$18,$C$19,$C$20,$C$21,$C$22,$C$23,$C$24,$C$25,$C$26,$C$31,$C$32,$C$33,$C$34,$C$35,$C$36,$C$37,$C$38,$C$39,$C$40,$C$45,$C$46,$C$47,$C$48,$C$49,$C$50,$C$51,$C$52,$C$53,$C$54,$C$59,$C$60,$C$61,$C$62,$C$63,$C$64,$C$65,$C$66,$C$67,$C$68,$C$73,$C$74,$C$75,$C$76,$C$77,$C$78,$C$79,$C$80,$C$81,$C$82,$C$87,$C$88,$C$89,$C$90,$C$91,$C$92,$C$93,$C$94,$C$95,$C$96,$C$101,$C$102,$C$103,$C$104,$C$105,$C$106,$C$107,$C$108,$C$109,$C$110)</f>
        <v>46.225000000000001</v>
      </c>
      <c r="Q1936" s="6">
        <f>AVERAGE($C$1095,$C$1096,$C$1097,$C$1098,$C$1099,$C$1100,$C$1101,$C$1102,$C$1103,$C$1104)</f>
        <v>46.4</v>
      </c>
      <c r="R1936" s="6">
        <f>AVERAGE($C$1109,$C$1110,$C$1111,$C$1112,$C$1113,$C$1114,$C$1115,$C$1116,$C$1117,$C$1118)</f>
        <v>45.8</v>
      </c>
      <c r="S1936" s="6">
        <f>AVERAGE($C$661,$C$662,$C$663,$C$664,$C$665,$C$666,$C$667,$C$668,$C$669,$C$670,$C$675,$C$676,$C$677,$C$678,$C$679,$C$680,$C$681,$C$682,$C$683,$C$684,$C$731,$C$732,$C$733,$C$734,$C$735,$C$736,$C$737,$C$738,$C$739,$C$740,$C$745,$C$746,$C$747,$C$748,$C$749,$C$750,$C$751,$C$752,$C$753,$C$754,$C$1123,$C$1124,$C$1125,$C$1126,$C$1127,$C$1128,$C$1129,$C$1130,$C$1131,$C$1132,$C$1655,$C$1656,$C$1657,$C$1658,$C$1659,$C$1660,$C$1661,$C$1662,$C$1663,$C$1664,$C$1669,$C$1670,$C$1671,$C$1672,$C$1673,$C$1674,$C$1675,$C$1676,$C$1677,$C$1678,$C$1851,$C$1852,$C$1853,$C$1854,$C$1855,$C$1856,$C$1857,$C$1858,$C$1859,$C$1860)</f>
        <v>44.45</v>
      </c>
      <c r="T1936" s="6">
        <f>AVERAGE($C$479,$C$480,$C$481,$C$482,$C$483,$C$484,$C$485,$C$486,$C$487,$C$488,$C$493,$C$494,$C$495,$C$496,$C$497,$C$498,$C$499,$C$500,$C$501,$C$502,$C$507,$C$508,$C$509,$C$510,$C$511,$C$512,$C$513,$C$514,$C$515,$C$516,$C$521,$C$522,$C$523,$C$524,$C$525,$C$526,$C$527,$C$528,$C$529,$C$530,$C$535,$C$536,$C$537,$C$538,$C$539,$C$540,$C$541,$C$542,$C$543,$C$544,$C$549,$C$550,$C$551,$C$552,$C$553,$C$554,$C$555,$C$556,$C$557,$C$558,$C$563,$C$564,$C$565,$C$566,$C$567,$C$568,$C$569,$C$570,$C$571,$C$572,$C$689,$C$690,$C$691,$C$692,$C$693,$C$694,$C$695,$C$696,$C$697,$C$698)</f>
        <v>25.324999999999999</v>
      </c>
      <c r="U1936" s="6">
        <f>AVERAGE($C$1683,$C$1684,$C$1685,$C$1686,$C$1687,$C$1688,$C$1689,$C$1690,$C$1691,$C$1692,$C$1697,$C$1698,$C$1699,$C$1700,$C$1701,$C$1702,$C$1703,$C$1704,$C$1705,$C$1706)</f>
        <v>56.1</v>
      </c>
      <c r="V1936" s="6">
        <f>AVERAGE($C$1403,$C$1404,$C$1405,$C$1406,$C$1407,$C$1408,$C$1409,$C$1410,$C$1411,$C$1412,$C$1417,$C$1418,$C$1419,$C$1420,$C$1421,$C$1422,$C$1423,$C$1424,$C$1425,$C$1426,$C$1431,$C$1432,$C$1433,$C$1434,$C$1435,$C$1436,$C$1437,$C$1438,$C$1439,$C$1440)</f>
        <v>66.400000000000006</v>
      </c>
      <c r="W1936" s="6">
        <f>AVERAGE($C$759,$C$760,$C$761,$C$762,$C$763,$C$764,$C$765,$C$766,$C$767,$C$768,$C$773,$C$774,$C$775,$C$776,$C$777,$C$778,$C$779,$C$780,$C$781,$C$782,$C$1711,$C$1712,$C$1713,$C$1714,$C$1715,$C$1716,$C$1717,$C$1718,$C$1719,$C$1720,$C$1725,$C$1726,$C$1727,$C$1728,$C$1729,$C$1730,$C$1731,$C$1732,$C$1733,$C$1734,$C$1865,$C$1866,$C$1867,$C$1868,$C$1869,$C$1870,$C$1871,$C$1872,$C$1873,$C$1874)</f>
        <v>60.4</v>
      </c>
      <c r="X1936" s="6">
        <f>AVERAGE($C$1305,$C$1306,$C$1307,$C$1308,$C$1309,$C$1310,$C$1311,$C$1312,$C$1313,$C$1314)</f>
        <v>82.4</v>
      </c>
      <c r="Y1936" s="6">
        <f>AVERAGE($C$1319,$C$1320,$C$1321,$C$1322,$C$1323,$C$1324,$C$1325,$C$1326,$C$1327,$C$1328)</f>
        <v>92</v>
      </c>
      <c r="Z1936" s="6">
        <f>AVERAGE($C$787,$C$788,$C$789,$C$790,$C$791,$C$792,$C$793,$C$794,$C$795,$C$796,$C$801,$C$802,$C$803,$C$804,$C$805,$C$806,$C$807,$C$808,$C$809,$C$810,$C$1739,$C$1740,$C$1741,$C$1742,$C$1743,$C$1744,$C$1745,$C$1746,$C$1747,$C$1748,$C$1753,$C$1754,$C$1755,$C$1756,$C$1757,$C$1758,$C$1759,$C$1760,$C$1761,$C$1762,$C$1893,$C$1894,$C$1895,$C$1896,$C$1897,$C$1898,$C$1899,$C$1900,$C$1901,$C$1902)</f>
        <v>79.400000000000006</v>
      </c>
      <c r="AA1936" s="6">
        <f>AVERAGE($C$1333,$C$1334,$C$1335,$C$1336,$C$1337,$C$1338,$C$1339,$C$1340,$C$1341,$C$1342)</f>
        <v>110.6</v>
      </c>
      <c r="AB1936" s="6">
        <f>AVERAGE($C$815,$C$816,$C$817,$C$818,$C$819,$C$820,$C$821,$C$822,$C$823,$C$824,$C$829,$C$830,$C$831,$C$832,$C$833,$C$834,$C$835,$C$836,$C$837,$C$838,$C$1767,$C$1768,$C$1769,$C$1770,$C$1771,$C$1772,$C$1773,$C$1774,$C$1775,$C$1776,$C$1781,$C$1782,$C$1783,$C$1784,$C$1785,$C$1786,$C$1787,$C$1788,$C$1789,$C$1790)</f>
        <v>93.45</v>
      </c>
      <c r="AC1936" s="6">
        <f>AVERAGE($C$577,$C$578,$C$579,$C$580,$C$581,$C$582,$C$583,$C$584,$C$585,$C$586,$C$1347,$C$1348,$C$1349,$C$1350,$C$1351,$C$1352,$C$1353,$C$1354,$C$1355,$C$1356,$C$1795,$C$1796,$C$1797,$C$1798,$C$1799,$C$1800,$C$1801,$C$1802,$C$1803,$C$1804)</f>
        <v>57.6</v>
      </c>
      <c r="AD1936" s="6">
        <f>AVERAGE($C$843,$C$844,$C$845,$C$846,$C$847,$C$848,$C$849,$C$850,$C$851,$C$852,$C$857,$C$858,$C$859,$C$860,$C$861,$C$862,$C$863,$C$864,$C$865,$C$866)</f>
        <v>84.3</v>
      </c>
      <c r="AE1936" s="6">
        <f>AVERAGE($C$1361,$C$1362,$C$1363,$C$1364,$C$1365,$C$1366,$C$1367,$C$1368,$C$1369,$C$1370)</f>
        <v>151.80000000000001</v>
      </c>
      <c r="AF1936" s="6">
        <f>AVERAGE($C$871,$C$872,$C$873,$C$874,$C$875,$C$876,$C$877,$C$878,$C$879,$C$880,$C$885,$C$886,$C$887,$C$888,$C$889,$C$890,$C$891,$C$892,$C$893,$C$894,$C$1809,$C$1810,$C$1811,$C$1812,$C$1813,$C$1814,$C$1815,$C$1816,$C$1817,$C$1818,$C$1823,$C$1824,$C$1825,$C$1826,$C$1827,$C$1828,$C$1829,$C$1830,$C$1831,$C$1832)</f>
        <v>126.25</v>
      </c>
      <c r="AG1936" s="6">
        <f>AVERAGE($C$1375,$C$1376,$C$1377,$C$1378,$C$1379,$C$1380,$C$1381,$C$1382,$C$1383,$C$1384)</f>
        <v>174.8</v>
      </c>
      <c r="AH1936" s="6">
        <f>AVERAGE($C$899,$C$900,$C$901,$C$902,$C$903,$C$904,$C$905,$C$906,$C$907,$C$908,$C$913,$C$914,$C$915,$C$916,$C$917,$C$918,$C$919,$C$920,$C$921,$C$922,$C$1389,$C$1390,$C$1391,$C$1392,$C$1393,$C$1394,$C$1395,$C$1396,$C$1397,$C$1398)</f>
        <v>144.46666666666667</v>
      </c>
      <c r="AI1936" s="6">
        <f>AVERAGE($C$1221,$C$1222,$C$1223,$C$1224,$C$1225,$C$1226,$C$1227,$C$1228,$C$1229,$C$1230,$C$1235,$C$1236,$C$1237,$C$1238,$C$1239,$C$1240,$C$1241,$C$1242,$C$1243,$C$1244,$C$1249,$C$1250,$C$1251,$C$1252,$C$1253,$C$1254,$C$1255,$C$1256,$C$1257,$C$1258,$C$1263,$C$1264,$C$1265,$C$1266,$C$1267,$C$1268,$C$1269,$C$1270,$C$1271,$C$1272,$C$1277,$C$1278,$C$1279,$C$1280,$C$1281,$C$1282,$C$1283,$C$1284,$C$1285,$C$1286,$C$1291,$C$1292,$C$1293,$C$1294,$C$1295,$C$1296,$C$1297,$C$1298,$C$1299,$C$1300,$C$1445,$C$1446,$C$1447,$C$1448,$C$1449,$C$1450,$C$1451,$C$1452,$C$1453,$C$1454,$C$1459,$C$1460,$C$1461,$C$1462,$C$1463,$C$1464,$C$1465,$C$1466,$C$1467,$C$1468,$C$1879,$C$1880,$C$1881,$C$1882,$C$1883,$C$1884,$C$1885,$C$1886,$C$1887,$C$1888)</f>
        <v>231.2</v>
      </c>
      <c r="AJ1936" s="6">
        <f>AVERAGE($C$325,$C$326,$C$327,$C$328,$C$329,$C$330,$C$331,$C$332,$C$333,$C$334)</f>
        <v>46.4</v>
      </c>
      <c r="AK1936" s="6">
        <f>AVERAGE($C$1529,$C$1530,$C$1531,$C$1532,$C$1533,$C$1534,$C$1535,$C$1536,$C$1537,$C$1538,$C$1837,$C$1838,$C$1839,$C$1840,$C$1841,$C$1842,$C$1843,$C$1844,$C$1845,$C$1846)</f>
        <v>422.7</v>
      </c>
      <c r="AL1936" s="6">
        <f>AVERAGE($C$1613,$C$1614,$C$1615,$C$1616,$C$1617,$C$1618,$C$1619,$C$1620,$C$1621,$C$1622)</f>
        <v>90.2</v>
      </c>
    </row>
    <row r="1939" spans="1:1" ht="20.100000000000001" customHeight="1" x14ac:dyDescent="0.25">
      <c r="A1939" s="6" t="s">
        <v>185</v>
      </c>
    </row>
    <row r="1940" spans="1:1" ht="20.100000000000001" customHeight="1" x14ac:dyDescent="0.25">
      <c r="A1940" s="6" t="s">
        <v>186</v>
      </c>
    </row>
    <row r="1941" spans="1:1" ht="20.100000000000001" customHeight="1" x14ac:dyDescent="0.25">
      <c r="A1941" s="6" t="s">
        <v>187</v>
      </c>
    </row>
    <row r="1942" spans="1:1" ht="20.100000000000001" customHeight="1" x14ac:dyDescent="0.25">
      <c r="A1942" s="6" t="s">
        <v>188</v>
      </c>
    </row>
    <row r="1943" spans="1:1" ht="20.100000000000001" customHeight="1" x14ac:dyDescent="0.25">
      <c r="A1943" s="6" t="s">
        <v>189</v>
      </c>
    </row>
    <row r="1944" spans="1:1" ht="20.100000000000001" customHeight="1" x14ac:dyDescent="0.25">
      <c r="A1944" s="6" t="s">
        <v>190</v>
      </c>
    </row>
    <row r="1945" spans="1:1" ht="20.100000000000001" customHeight="1" x14ac:dyDescent="0.25">
      <c r="A1945" s="6" t="s">
        <v>191</v>
      </c>
    </row>
  </sheetData>
  <mergeCells count="3">
    <mergeCell ref="B1906:AL1906"/>
    <mergeCell ref="B1920:AL1920"/>
    <mergeCell ref="B1934:AL19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2021-06-16T20:10:36Z</dcterms:created>
  <dcterms:modified xsi:type="dcterms:W3CDTF">2021-06-16T22:50:36Z</dcterms:modified>
</cp:coreProperties>
</file>