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基盤開発セクション\個人フォルダ\syushin\04_タスク管理\01_タスク管理表\"/>
    </mc:Choice>
  </mc:AlternateContent>
  <bookViews>
    <workbookView xWindow="0" yWindow="0" windowWidth="28800" windowHeight="11460"/>
  </bookViews>
  <sheets>
    <sheet name="第2リハ作業管理表" sheetId="1" r:id="rId1"/>
    <sheet name="体制" sheetId="2" r:id="rId2"/>
    <sheet name="S3アップロード時間清算" sheetId="3" r:id="rId3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6" i="1" l="1"/>
  <c r="D135" i="1"/>
  <c r="D134" i="1"/>
  <c r="D133" i="1"/>
  <c r="D125" i="1"/>
  <c r="M53" i="1" l="1"/>
  <c r="D35" i="1" l="1"/>
  <c r="C12" i="2" l="1"/>
  <c r="C11" i="2"/>
  <c r="C10" i="2"/>
  <c r="C9" i="2"/>
  <c r="C8" i="2"/>
  <c r="C7" i="2"/>
  <c r="C6" i="2"/>
  <c r="C5" i="2"/>
  <c r="L56" i="1" l="1"/>
  <c r="M56" i="1" s="1"/>
  <c r="M55" i="1"/>
  <c r="L57" i="1" s="1"/>
  <c r="L58" i="1" s="1"/>
  <c r="M58" i="1" s="1"/>
  <c r="L51" i="1"/>
  <c r="M51" i="1" s="1"/>
  <c r="M50" i="1"/>
  <c r="L52" i="1" s="1"/>
  <c r="L53" i="1" s="1"/>
  <c r="L73" i="1" l="1"/>
  <c r="M52" i="1"/>
  <c r="M57" i="1"/>
  <c r="L74" i="1" l="1"/>
  <c r="L76" i="1" l="1"/>
  <c r="L77" i="1" l="1"/>
  <c r="L78" i="1" l="1"/>
  <c r="D161" i="1" l="1"/>
  <c r="M208" i="1" l="1"/>
  <c r="M206" i="1"/>
  <c r="M204" i="1"/>
  <c r="M203" i="1"/>
  <c r="M201" i="1"/>
  <c r="M200" i="1"/>
  <c r="M198" i="1"/>
  <c r="M196" i="1"/>
  <c r="M194" i="1"/>
  <c r="M193" i="1"/>
  <c r="M192" i="1"/>
  <c r="M190" i="1"/>
  <c r="M189" i="1"/>
  <c r="M188" i="1"/>
  <c r="M186" i="1"/>
  <c r="M184" i="1"/>
  <c r="M182" i="1"/>
  <c r="M180" i="1"/>
  <c r="M178" i="1"/>
  <c r="M176" i="1"/>
  <c r="M174" i="1"/>
  <c r="M172" i="1"/>
  <c r="D171" i="1"/>
  <c r="M170" i="1"/>
  <c r="M168" i="1"/>
  <c r="M166" i="1"/>
  <c r="M165" i="1"/>
  <c r="M163" i="1"/>
  <c r="M162" i="1"/>
  <c r="M160" i="1"/>
  <c r="M158" i="1"/>
  <c r="M156" i="1"/>
  <c r="M154" i="1"/>
  <c r="D153" i="1"/>
  <c r="M152" i="1"/>
  <c r="M150" i="1"/>
  <c r="M148" i="1"/>
  <c r="M146" i="1"/>
  <c r="M144" i="1"/>
  <c r="M143" i="1"/>
  <c r="M142" i="1"/>
  <c r="M140" i="1"/>
  <c r="M139" i="1"/>
  <c r="M138" i="1"/>
  <c r="D137" i="1"/>
  <c r="M136" i="1"/>
  <c r="M134" i="1"/>
  <c r="G4" i="3" l="1"/>
  <c r="M6" i="1" l="1"/>
  <c r="L37" i="1" l="1"/>
  <c r="L38" i="1" s="1"/>
  <c r="M36" i="1"/>
  <c r="L7" i="1"/>
  <c r="M7" i="1" s="1"/>
  <c r="L8" i="1" l="1"/>
  <c r="M8" i="1" s="1"/>
  <c r="M38" i="1"/>
  <c r="L39" i="1"/>
  <c r="M37" i="1"/>
  <c r="L9" i="1"/>
  <c r="M39" i="1" l="1"/>
  <c r="L41" i="1"/>
  <c r="M9" i="1"/>
  <c r="L11" i="1"/>
  <c r="L42" i="1" l="1"/>
  <c r="M41" i="1"/>
  <c r="L12" i="1"/>
  <c r="M11" i="1"/>
  <c r="D91" i="1"/>
  <c r="L43" i="1" l="1"/>
  <c r="M42" i="1"/>
  <c r="M12" i="1"/>
  <c r="L13" i="1"/>
  <c r="M43" i="1" l="1"/>
  <c r="L44" i="1"/>
  <c r="M44" i="1" s="1"/>
  <c r="L46" i="1" s="1"/>
  <c r="M13" i="1"/>
  <c r="L14" i="1"/>
  <c r="M14" i="1" s="1"/>
  <c r="L16" i="1" s="1"/>
  <c r="D90" i="1"/>
  <c r="L48" i="1" l="1"/>
  <c r="M48" i="1" s="1"/>
  <c r="M46" i="1"/>
  <c r="L17" i="1"/>
  <c r="M16" i="1"/>
  <c r="D123" i="1"/>
  <c r="L18" i="1" l="1"/>
  <c r="M17" i="1"/>
  <c r="D83" i="1"/>
  <c r="L20" i="1" l="1"/>
  <c r="M18" i="1"/>
  <c r="D5" i="1"/>
  <c r="M20" i="1" l="1"/>
  <c r="L21" i="1"/>
  <c r="L22" i="1" l="1"/>
  <c r="M22" i="1" s="1"/>
  <c r="L24" i="1" s="1"/>
  <c r="M21" i="1"/>
  <c r="L25" i="1" l="1"/>
  <c r="M24" i="1"/>
  <c r="L26" i="1" l="1"/>
  <c r="M25" i="1"/>
  <c r="M26" i="1" l="1"/>
  <c r="L27" i="1"/>
  <c r="L28" i="1" l="1"/>
  <c r="M27" i="1"/>
  <c r="M28" i="1" l="1"/>
  <c r="L30" i="1"/>
  <c r="M30" i="1" l="1"/>
  <c r="L31" i="1"/>
  <c r="L32" i="1" l="1"/>
  <c r="M31" i="1"/>
  <c r="M32" i="1" l="1"/>
  <c r="L33" i="1"/>
  <c r="L34" i="1" l="1"/>
  <c r="M34" i="1" s="1"/>
  <c r="M33" i="1"/>
</calcChain>
</file>

<file path=xl/sharedStrings.xml><?xml version="1.0" encoding="utf-8"?>
<sst xmlns="http://schemas.openxmlformats.org/spreadsheetml/2006/main" count="469" uniqueCount="246">
  <si>
    <t>日付</t>
    <rPh sb="0" eb="2">
      <t>ヒヅケ</t>
    </rPh>
    <phoneticPr fontId="1"/>
  </si>
  <si>
    <t>作業項目</t>
    <rPh sb="0" eb="2">
      <t>サギョウ</t>
    </rPh>
    <rPh sb="2" eb="4">
      <t>コウモク</t>
    </rPh>
    <phoneticPr fontId="1"/>
  </si>
  <si>
    <t>作業内容</t>
    <rPh sb="0" eb="2">
      <t>サギョウ</t>
    </rPh>
    <rPh sb="2" eb="4">
      <t>ナイヨウ</t>
    </rPh>
    <phoneticPr fontId="1"/>
  </si>
  <si>
    <t>時間</t>
    <rPh sb="0" eb="2">
      <t>ジカン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</si>
  <si>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</si>
  <si>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</si>
  <si>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1"/>
  </si>
  <si>
    <t>各種サーバ停止</t>
    <phoneticPr fontId="1"/>
  </si>
  <si>
    <t>Hinemosカレンダ設定・確認</t>
    <phoneticPr fontId="1"/>
  </si>
  <si>
    <t>個別資産バックアップ</t>
    <phoneticPr fontId="1"/>
  </si>
  <si>
    <t>RT終了時点資産情報取得</t>
    <phoneticPr fontId="1"/>
  </si>
  <si>
    <t>酒井T</t>
    <rPh sb="0" eb="2">
      <t>サカイ</t>
    </rPh>
    <phoneticPr fontId="1"/>
  </si>
  <si>
    <t>周T</t>
    <rPh sb="0" eb="1">
      <t>シュウ</t>
    </rPh>
    <phoneticPr fontId="1"/>
  </si>
  <si>
    <t>備考</t>
    <rPh sb="0" eb="2">
      <t>ビコウ</t>
    </rPh>
    <phoneticPr fontId="1"/>
  </si>
  <si>
    <t>サーバ系スナップショット取得</t>
    <phoneticPr fontId="1"/>
  </si>
  <si>
    <t>DB系スナップショット取得</t>
    <phoneticPr fontId="1"/>
  </si>
  <si>
    <t>S3バックアップ取得</t>
    <phoneticPr fontId="1"/>
  </si>
  <si>
    <t>Aurora テーブル初期化</t>
    <phoneticPr fontId="1"/>
  </si>
  <si>
    <t>Redisデータクリア</t>
    <phoneticPr fontId="1"/>
  </si>
  <si>
    <t>EBS不要ファイル削除</t>
    <phoneticPr fontId="1"/>
  </si>
  <si>
    <t>S3不要ファイル削除</t>
    <phoneticPr fontId="1"/>
  </si>
  <si>
    <t>PT/RTログ情報削除</t>
    <phoneticPr fontId="1"/>
  </si>
  <si>
    <t>セキュリティグループ（SG）変更</t>
    <phoneticPr fontId="1"/>
  </si>
  <si>
    <t>開発NetworkLoadBalancer停止</t>
    <phoneticPr fontId="1"/>
  </si>
  <si>
    <t>外部連携先アドレス変更</t>
    <phoneticPr fontId="1"/>
  </si>
  <si>
    <t>変更後状態確認</t>
    <phoneticPr fontId="1"/>
  </si>
  <si>
    <t>Web/APサーバ起動</t>
    <phoneticPr fontId="1"/>
  </si>
  <si>
    <t>～</t>
    <phoneticPr fontId="1"/>
  </si>
  <si>
    <t>媒体からS3へのアップロード作業</t>
    <phoneticPr fontId="1"/>
  </si>
  <si>
    <t>資産確認</t>
    <phoneticPr fontId="1"/>
  </si>
  <si>
    <t>周辺システム接続確認</t>
    <phoneticPr fontId="1"/>
  </si>
  <si>
    <t>リソース確認</t>
    <phoneticPr fontId="1"/>
  </si>
  <si>
    <t>アクセスログ確認</t>
    <phoneticPr fontId="1"/>
  </si>
  <si>
    <t>バッチジョブ稼働状況確認</t>
    <phoneticPr fontId="1"/>
  </si>
  <si>
    <t>オンライン処理状況確認</t>
    <phoneticPr fontId="1"/>
  </si>
  <si>
    <t>バッチ処理状況確認</t>
    <phoneticPr fontId="1"/>
  </si>
  <si>
    <t>サービス起動（自動起動）確認</t>
    <phoneticPr fontId="1"/>
  </si>
  <si>
    <t>システム接続</t>
    <phoneticPr fontId="1"/>
  </si>
  <si>
    <t>検証一覧に基づく接続確認</t>
    <phoneticPr fontId="1"/>
  </si>
  <si>
    <t>第2リハ作業管理表</t>
    <phoneticPr fontId="1"/>
  </si>
  <si>
    <t xml:space="preserve"> システム切替前事前作業（横浜）</t>
    <rPh sb="13" eb="15">
      <t>ヨコハマ</t>
    </rPh>
    <phoneticPr fontId="1"/>
  </si>
  <si>
    <t xml:space="preserve"> システム切替前事前作業（東日本）</t>
    <rPh sb="13" eb="16">
      <t>ヒガシニホン</t>
    </rPh>
    <phoneticPr fontId="1"/>
  </si>
  <si>
    <t>PTRT環境最終状態バックアップ（横浜）</t>
    <phoneticPr fontId="1"/>
  </si>
  <si>
    <t>PTRT環境最終状態バックアップ（東日本）</t>
    <phoneticPr fontId="1"/>
  </si>
  <si>
    <t>事前移行前　本番環境クリア（横浜）</t>
    <phoneticPr fontId="1"/>
  </si>
  <si>
    <t>事前移行前　本番環境クリア（東日本）</t>
    <phoneticPr fontId="1"/>
  </si>
  <si>
    <t>NW設定変更（NW本番化）（横浜）</t>
    <phoneticPr fontId="1"/>
  </si>
  <si>
    <t>NW設定変更（NW本番化）（東日本）</t>
    <phoneticPr fontId="1"/>
  </si>
  <si>
    <t>ネットワーク疎通確認　サーバ起動（横浜）</t>
    <phoneticPr fontId="1"/>
  </si>
  <si>
    <t>ネットワーク疎通確認　サーバ起動（東日本）</t>
    <phoneticPr fontId="1"/>
  </si>
  <si>
    <t>事前移行最終終了後バックアップ取得（横浜）</t>
    <phoneticPr fontId="1"/>
  </si>
  <si>
    <t>事前移行最終終了後バックアップ取得（東日本）</t>
    <phoneticPr fontId="1"/>
  </si>
  <si>
    <t>基盤資産取得・確認（横浜）</t>
    <phoneticPr fontId="1"/>
  </si>
  <si>
    <t>基盤資産取得・確認（東日本）</t>
    <phoneticPr fontId="1"/>
  </si>
  <si>
    <t>ネットワーク接続確認 疎通確認（横浜）</t>
    <phoneticPr fontId="1"/>
  </si>
  <si>
    <t>ネットワーク接続確認 疎通確認（東日本）</t>
    <phoneticPr fontId="1"/>
  </si>
  <si>
    <t>営業店接続確認前　状態確認（横浜）</t>
    <phoneticPr fontId="1"/>
  </si>
  <si>
    <t>営業店接続確認前　状態確認（東日本）</t>
    <phoneticPr fontId="1"/>
  </si>
  <si>
    <r>
      <t>本番開始前</t>
    </r>
    <r>
      <rPr>
        <sz val="11"/>
        <rFont val="Calibri"/>
        <family val="2"/>
      </rPr>
      <t>Hinemos</t>
    </r>
    <r>
      <rPr>
        <sz val="11"/>
        <rFont val="游ゴシック"/>
        <family val="3"/>
        <charset val="128"/>
        <scheme val="minor"/>
      </rPr>
      <t>状態確認（横浜）</t>
    </r>
    <phoneticPr fontId="1"/>
  </si>
  <si>
    <r>
      <t>本番開始前</t>
    </r>
    <r>
      <rPr>
        <sz val="11"/>
        <rFont val="Calibri"/>
        <family val="2"/>
      </rPr>
      <t>Hinemos</t>
    </r>
    <r>
      <rPr>
        <sz val="11"/>
        <rFont val="游ゴシック"/>
        <family val="3"/>
        <charset val="128"/>
        <scheme val="minor"/>
      </rPr>
      <t>状態確認（東日本）</t>
    </r>
    <phoneticPr fontId="1"/>
  </si>
  <si>
    <t>移行終了後バックアップ取得（横浜）</t>
    <phoneticPr fontId="1"/>
  </si>
  <si>
    <t>移行終了後バックアップ取得（東日本）</t>
    <phoneticPr fontId="1"/>
  </si>
  <si>
    <r>
      <t>Hinemos</t>
    </r>
    <r>
      <rPr>
        <sz val="11"/>
        <rFont val="游ゴシック"/>
        <family val="3"/>
        <charset val="128"/>
        <scheme val="minor"/>
      </rPr>
      <t>バッチ処理状況確認（横浜）</t>
    </r>
    <phoneticPr fontId="1"/>
  </si>
  <si>
    <r>
      <t>Hinemos</t>
    </r>
    <r>
      <rPr>
        <sz val="11"/>
        <rFont val="游ゴシック"/>
        <family val="3"/>
        <charset val="128"/>
        <scheme val="minor"/>
      </rPr>
      <t>バッチ処理状況確認（東日本）</t>
    </r>
    <phoneticPr fontId="1"/>
  </si>
  <si>
    <t>本番稼働状況確認（横浜）</t>
    <phoneticPr fontId="1"/>
  </si>
  <si>
    <t>本番稼働状況確認（東日本）</t>
    <phoneticPr fontId="1"/>
  </si>
  <si>
    <t>サービス起動（自動起動）確認（横浜）</t>
    <phoneticPr fontId="1"/>
  </si>
  <si>
    <t>サービス起動（自動起動）確認（東日本）</t>
    <phoneticPr fontId="1"/>
  </si>
  <si>
    <t>No.</t>
    <phoneticPr fontId="1"/>
  </si>
  <si>
    <t>実績時刻（第2リハ）</t>
    <rPh sb="0" eb="2">
      <t>ジッセキ</t>
    </rPh>
    <rPh sb="5" eb="6">
      <t>ダイ</t>
    </rPh>
    <phoneticPr fontId="3"/>
  </si>
  <si>
    <t>ネットワーク疎通確認（横浜）</t>
    <phoneticPr fontId="1"/>
  </si>
  <si>
    <t>銀行イントラ接続確認</t>
    <phoneticPr fontId="1"/>
  </si>
  <si>
    <t>ネットワーク疎通確認（東日本）</t>
    <phoneticPr fontId="1"/>
  </si>
  <si>
    <t>Pingコマンド投入および結果確認</t>
    <phoneticPr fontId="1"/>
  </si>
  <si>
    <t>curlコマンドでのURI実行および結果確認</t>
    <phoneticPr fontId="1"/>
  </si>
  <si>
    <t>24H勤怠</t>
    <rPh sb="3" eb="5">
      <t>キンタイ</t>
    </rPh>
    <phoneticPr fontId="1"/>
  </si>
  <si>
    <t>予想時刻（第2リハ）</t>
    <rPh sb="0" eb="2">
      <t>ヨソウ</t>
    </rPh>
    <rPh sb="5" eb="6">
      <t>ダイ</t>
    </rPh>
    <phoneticPr fontId="3"/>
  </si>
  <si>
    <r>
      <t xml:space="preserve">ＣＲＭ事前移行（横浜） </t>
    </r>
    <r>
      <rPr>
        <b/>
        <sz val="11"/>
        <color theme="1"/>
        <rFont val="游ゴシック"/>
        <family val="3"/>
        <charset val="128"/>
        <scheme val="minor"/>
      </rPr>
      <t>第一回リハの2倍量</t>
    </r>
    <rPh sb="12" eb="15">
      <t>ダイイッカイ</t>
    </rPh>
    <rPh sb="19" eb="20">
      <t>バイ</t>
    </rPh>
    <rPh sb="20" eb="21">
      <t>リョウ</t>
    </rPh>
    <phoneticPr fontId="1"/>
  </si>
  <si>
    <r>
      <t>ＣＲＭ事前移行（東日本）</t>
    </r>
    <r>
      <rPr>
        <b/>
        <sz val="11"/>
        <color theme="1"/>
        <rFont val="游ゴシック"/>
        <family val="3"/>
        <charset val="128"/>
        <scheme val="minor"/>
      </rPr>
      <t>第一回リハの2倍量</t>
    </r>
    <phoneticPr fontId="1"/>
  </si>
  <si>
    <r>
      <t>ＹＧＳ事前移行（横浜）</t>
    </r>
    <r>
      <rPr>
        <b/>
        <sz val="11"/>
        <color theme="1"/>
        <rFont val="游ゴシック"/>
        <family val="3"/>
        <charset val="128"/>
        <scheme val="minor"/>
      </rPr>
      <t>第一回リハの2倍量</t>
    </r>
    <phoneticPr fontId="1"/>
  </si>
  <si>
    <r>
      <t>ＹＧＳ事前移行（東日本）</t>
    </r>
    <r>
      <rPr>
        <b/>
        <sz val="11"/>
        <color theme="1"/>
        <rFont val="游ゴシック"/>
        <family val="3"/>
        <charset val="128"/>
        <scheme val="minor"/>
      </rPr>
      <t>第一回リハの2倍量</t>
    </r>
    <phoneticPr fontId="1"/>
  </si>
  <si>
    <r>
      <t>銀行受領ファイルS3アップロード（横浜）</t>
    </r>
    <r>
      <rPr>
        <b/>
        <sz val="11"/>
        <color theme="1"/>
        <rFont val="游ゴシック"/>
        <family val="3"/>
        <charset val="128"/>
        <scheme val="minor"/>
      </rPr>
      <t>第一回リハの2倍量</t>
    </r>
    <phoneticPr fontId="1"/>
  </si>
  <si>
    <r>
      <t>銀行受領ファイルS3アップロード（東日本）</t>
    </r>
    <r>
      <rPr>
        <b/>
        <sz val="11"/>
        <color theme="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</si>
  <si>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CRM</t>
    </r>
    <r>
      <rPr>
        <sz val="11"/>
        <rFont val="游ゴシック"/>
        <family val="3"/>
        <charset val="128"/>
        <scheme val="minor"/>
      </rPr>
      <t>オン終了）受領・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</si>
  <si>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CRM</t>
    </r>
    <r>
      <rPr>
        <sz val="11"/>
        <rFont val="游ゴシック"/>
        <family val="3"/>
        <charset val="128"/>
        <scheme val="minor"/>
      </rPr>
      <t>オン終了）受領・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</si>
  <si>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YGS</t>
    </r>
    <r>
      <rPr>
        <sz val="11"/>
        <rFont val="游ゴシック"/>
        <family val="3"/>
        <charset val="128"/>
        <scheme val="minor"/>
      </rPr>
      <t>オン終了）受領・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</si>
  <si>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YGS</t>
    </r>
    <r>
      <rPr>
        <sz val="11"/>
        <rFont val="游ゴシック"/>
        <family val="3"/>
        <charset val="128"/>
        <scheme val="minor"/>
      </rPr>
      <t>オン終了）受領・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</si>
  <si>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CRM</t>
    </r>
    <r>
      <rPr>
        <sz val="11"/>
        <rFont val="游ゴシック"/>
        <family val="3"/>
        <charset val="128"/>
      </rPr>
      <t>バッチ</t>
    </r>
    <r>
      <rPr>
        <sz val="11"/>
        <rFont val="游ゴシック"/>
        <family val="3"/>
        <charset val="128"/>
        <scheme val="minor"/>
      </rPr>
      <t>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</si>
  <si>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CRM</t>
    </r>
    <r>
      <rPr>
        <sz val="11"/>
        <rFont val="游ゴシック"/>
        <family val="3"/>
        <charset val="128"/>
      </rPr>
      <t>バッチ</t>
    </r>
    <r>
      <rPr>
        <sz val="11"/>
        <rFont val="游ゴシック"/>
        <family val="3"/>
        <charset val="128"/>
        <scheme val="minor"/>
      </rPr>
      <t>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</si>
  <si>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YGS</t>
    </r>
    <r>
      <rPr>
        <sz val="11"/>
        <rFont val="游ゴシック"/>
        <family val="3"/>
        <charset val="128"/>
        <scheme val="minor"/>
      </rPr>
      <t>バッチ終了）受領・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</si>
  <si>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</t>
    </r>
    <r>
      <rPr>
        <sz val="11"/>
        <rFont val="Calibri"/>
        <family val="2"/>
      </rPr>
      <t>YGS</t>
    </r>
    <r>
      <rPr>
        <sz val="11"/>
        <rFont val="游ゴシック"/>
        <family val="3"/>
        <charset val="128"/>
        <scheme val="minor"/>
      </rPr>
      <t>バッチ終了）受領・</t>
    </r>
    <r>
      <rPr>
        <sz val="11"/>
        <rFont val="Calibri"/>
        <family val="2"/>
      </rPr>
      <t>S3</t>
    </r>
    <r>
      <rPr>
        <sz val="11"/>
        <rFont val="游ゴシック"/>
        <family val="3"/>
        <charset val="128"/>
        <scheme val="minor"/>
      </rPr>
      <t>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</si>
  <si>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移行データ（CRM年始１）受領・S3アップロード（横浜）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</si>
  <si>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移行データ（CRM年始１）受領・S3アップロード（東日本）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</si>
  <si>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移行データ（CRM年始２）受領・S3アップロード（横浜）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</si>
  <si>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移行データ（CRM年始２）受領・S3アップロード（東日本）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</si>
  <si>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移行データ（CRM年始３）受領・S3アップロード（横浜）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</si>
  <si>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移行データ（CRM年始３）受領・S3アップロード（東日本）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</si>
  <si>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移行データ（ＹＧＳ年始）受領・S3アップロード（横浜）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</si>
  <si>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r>
      <t>移行データ（ＹＧＳ年始）受領・S3アップロード（東日本）</t>
    </r>
    <r>
      <rPr>
        <b/>
        <sz val="11"/>
        <rFont val="游ゴシック"/>
        <family val="3"/>
        <charset val="128"/>
        <scheme val="minor"/>
      </rPr>
      <t>第一回リハの2倍量</t>
    </r>
    <phoneticPr fontId="1"/>
  </si>
  <si>
    <t>周辺ネットワーク遮断作業</t>
    <phoneticPr fontId="1"/>
  </si>
  <si>
    <t>周辺ネットワーク遮断（横浜）</t>
    <phoneticPr fontId="1"/>
  </si>
  <si>
    <t>周辺ネットワーク遮断（東日本）</t>
    <phoneticPr fontId="1"/>
  </si>
  <si>
    <t>サーバのインスタンス停止作業</t>
    <phoneticPr fontId="1"/>
  </si>
  <si>
    <t>ネットワーク疎通確認後（横浜）</t>
    <phoneticPr fontId="1"/>
  </si>
  <si>
    <t>ネットワーク疎通確認後（東日本）</t>
    <phoneticPr fontId="1"/>
  </si>
  <si>
    <t>環境セットアップ状態確認（横浜）</t>
    <phoneticPr fontId="1"/>
  </si>
  <si>
    <t>事前移行実施前の環境確認作業</t>
    <phoneticPr fontId="1"/>
  </si>
  <si>
    <t>環境セットアップ状態確認（東日本）</t>
    <phoneticPr fontId="1"/>
  </si>
  <si>
    <t>環境セットアップ後バックアップ取得　データバックアップ（横浜）</t>
    <phoneticPr fontId="1"/>
  </si>
  <si>
    <t>環境セットアップ後バックアップ取得　データバックアップ（東日本）</t>
    <phoneticPr fontId="1"/>
  </si>
  <si>
    <t>事前移行向け　サーバ起動（横浜）</t>
    <phoneticPr fontId="1"/>
  </si>
  <si>
    <t>対象サーバのインスタンス起動作業</t>
    <phoneticPr fontId="1"/>
  </si>
  <si>
    <t>事前移行向け　サーバ起動（東日本）</t>
    <phoneticPr fontId="1"/>
  </si>
  <si>
    <t>対象サーバのインスタンス停止作業</t>
    <phoneticPr fontId="1"/>
  </si>
  <si>
    <t>事前移行後　サーバ停止（横浜）</t>
    <phoneticPr fontId="1"/>
  </si>
  <si>
    <t>事前移行後　サーバ停止（東日本）</t>
    <phoneticPr fontId="1"/>
  </si>
  <si>
    <t>事前移行バックアップ取得（途中状態）（横浜）</t>
    <phoneticPr fontId="1"/>
  </si>
  <si>
    <t>事前移行バックアップ取得（途中状態）（東日本）</t>
    <phoneticPr fontId="1"/>
  </si>
  <si>
    <t>周辺ネットワーク開放（横浜）</t>
    <phoneticPr fontId="1"/>
  </si>
  <si>
    <t>周辺ネットワーク開放作業</t>
    <phoneticPr fontId="1"/>
  </si>
  <si>
    <t>周辺ネットワーク開放（東日本）</t>
    <phoneticPr fontId="1"/>
  </si>
  <si>
    <t>※昼：森さんフォロー（5日間）</t>
  </si>
  <si>
    <t>--------第2リハ夜間出勤表---------</t>
    <rPh sb="8" eb="9">
      <t>ダイ</t>
    </rPh>
    <rPh sb="12" eb="14">
      <t>ヤカン</t>
    </rPh>
    <rPh sb="14" eb="16">
      <t>シュッキン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</si>
  <si>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</si>
  <si>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</si>
  <si>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時間</t>
    <rPh sb="0" eb="2">
      <t>ジカン</t>
    </rPh>
    <phoneticPr fontId="1"/>
  </si>
  <si>
    <t>酒井T</t>
    <rPh sb="0" eb="2">
      <t>サカイ</t>
    </rPh>
    <phoneticPr fontId="1"/>
  </si>
  <si>
    <t>周T</t>
    <rPh sb="0" eb="1">
      <t>シュウ</t>
    </rPh>
    <phoneticPr fontId="1"/>
  </si>
  <si>
    <t>備考</t>
    <rPh sb="0" eb="2">
      <t>ビコウ</t>
    </rPh>
    <phoneticPr fontId="1"/>
  </si>
  <si>
    <t>関谷、酒井</t>
    <phoneticPr fontId="1"/>
  </si>
  <si>
    <t>張</t>
    <phoneticPr fontId="1"/>
  </si>
  <si>
    <t>ー</t>
    <phoneticPr fontId="1"/>
  </si>
  <si>
    <t>周、陳</t>
    <phoneticPr fontId="1"/>
  </si>
  <si>
    <t>関谷</t>
    <phoneticPr fontId="1"/>
  </si>
  <si>
    <t>酒井4:00か7:00～</t>
    <phoneticPr fontId="1"/>
  </si>
  <si>
    <t>酒井</t>
    <phoneticPr fontId="1"/>
  </si>
  <si>
    <t>周</t>
    <phoneticPr fontId="1"/>
  </si>
  <si>
    <t>張、陳</t>
    <phoneticPr fontId="1"/>
  </si>
  <si>
    <t>7.7内容確認</t>
    <rPh sb="3" eb="5">
      <t>ナイヨウ</t>
    </rPh>
    <rPh sb="5" eb="7">
      <t>カクニン</t>
    </rPh>
    <phoneticPr fontId="1"/>
  </si>
  <si>
    <t>7.7内容確認、作業時間記入</t>
    <rPh sb="8" eb="10">
      <t>サギョウ</t>
    </rPh>
    <rPh sb="10" eb="12">
      <t>ジカン</t>
    </rPh>
    <rPh sb="12" eb="14">
      <t>キニュウ</t>
    </rPh>
    <phoneticPr fontId="1"/>
  </si>
  <si>
    <t>ファイル名</t>
    <rPh sb="4" eb="5">
      <t>メイ</t>
    </rPh>
    <phoneticPr fontId="1"/>
  </si>
  <si>
    <t>tenpu_04.tar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</si>
  <si>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</si>
  <si>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</si>
  <si>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</si>
  <si>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</si>
  <si>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tenpu_05.tar</t>
  </si>
  <si>
    <t>tenpu_06.tar</t>
  </si>
  <si>
    <t>tenpu_07.tar</t>
  </si>
  <si>
    <t>tenpu_08.tar</t>
  </si>
  <si>
    <t>tenpu_09.tar</t>
  </si>
  <si>
    <t>tenpu_10.tar</t>
  </si>
  <si>
    <t>tenpu_11.tar</t>
  </si>
  <si>
    <t>tenpu_12.tar</t>
  </si>
  <si>
    <t>tenpu_13.tar</t>
  </si>
  <si>
    <t>tenpu_14.tar</t>
  </si>
  <si>
    <t>tenpu_15.tar</t>
  </si>
  <si>
    <t>②</t>
  </si>
  <si>
    <t>③</t>
  </si>
  <si>
    <t>④</t>
  </si>
  <si>
    <t>⑤</t>
  </si>
  <si>
    <t>tenpu_16.tar</t>
  </si>
  <si>
    <t>tenpu_17.tar</t>
  </si>
  <si>
    <t>tenpu_18.tar</t>
  </si>
  <si>
    <t>tenpu_19.tar</t>
  </si>
  <si>
    <t>tenpu_20.tar</t>
  </si>
  <si>
    <t>tenpu_21.tar</t>
  </si>
  <si>
    <t>tenpu_22.tar</t>
  </si>
  <si>
    <t>fdt.tar</t>
    <phoneticPr fontId="1"/>
  </si>
  <si>
    <t>S3アップロード時間計算</t>
    <rPh sb="8" eb="10">
      <t>ジカン</t>
    </rPh>
    <rPh sb="10" eb="12">
      <t>ケイサン</t>
    </rPh>
    <phoneticPr fontId="1"/>
  </si>
  <si>
    <t>ＣＲＭ事前移行（横浜）</t>
  </si>
  <si>
    <t>ＣＲＭ事前移行（東日本）</t>
  </si>
  <si>
    <t>ＹＧＳ事前移行（横浜）</t>
  </si>
  <si>
    <t>ＹＧＳ事前移行（東日本）</t>
  </si>
  <si>
    <t>移行データ（CRMオン終了）受領・S3アップロード（東日本）</t>
  </si>
  <si>
    <t>移行データ（YGSオン終了）受領・S3アップロード（横浜）</t>
  </si>
  <si>
    <t>移行データ（YGSオン終了）受領・S3アップロード（東日本）</t>
  </si>
  <si>
    <t>移行データ（CRMバッチ終了）受領・S3アップロード（横浜）</t>
  </si>
  <si>
    <t>移行データ（CRMバッチ終了）受領・S3アップロード（東日本）</t>
  </si>
  <si>
    <t>移行データ（YGSバッチ終了）受領・S3アップロード（横浜）</t>
  </si>
  <si>
    <t>移行データ（YGSバッチ終了）受領・S3アップロード（東日本）</t>
  </si>
  <si>
    <t>移行データ（CRM年始１）受領・S3アップロード（横浜）</t>
  </si>
  <si>
    <t>移行データ（CRM年始１）受領・S3アップロード（東日本）</t>
  </si>
  <si>
    <t>移行データ（CRM年始２）受領・S3アップロード（横浜）</t>
  </si>
  <si>
    <t>移行データ（CRM年始２）受領・S3アップロード（東日本）</t>
  </si>
  <si>
    <t>移行データ（CRM年始３）受領・S3アップロード（横浜）</t>
  </si>
  <si>
    <t>移行データ（CRM年始３）受領・S3アップロード（東日本）</t>
  </si>
  <si>
    <t>移行データ（ＹＧＳ年始）受領・S3アップロード（横浜）</t>
  </si>
  <si>
    <t>移行データ（ＹＧＳ年始）受領・S3アップロード（東日本）</t>
  </si>
  <si>
    <t>移行データ（CRMオン終了）受領・S3アップロード（横浜）</t>
    <phoneticPr fontId="1"/>
  </si>
  <si>
    <t>参考：</t>
    <rPh sb="0" eb="2">
      <t>サンコウ</t>
    </rPh>
    <phoneticPr fontId="1"/>
  </si>
  <si>
    <t>翌21:00</t>
  </si>
  <si>
    <t>3翌21:00</t>
    <rPh sb="1" eb="2">
      <t>ヨク</t>
    </rPh>
    <phoneticPr fontId="1"/>
  </si>
  <si>
    <t>設定の確認のみ（設定しない）</t>
    <rPh sb="0" eb="2">
      <t>セッテイ</t>
    </rPh>
    <rPh sb="3" eb="5">
      <t>カクニン</t>
    </rPh>
    <rPh sb="8" eb="10">
      <t>セッテイ</t>
    </rPh>
    <phoneticPr fontId="1"/>
  </si>
  <si>
    <t>DSバックアップ手順は業務Tへ確認</t>
    <rPh sb="8" eb="10">
      <t>テジュン</t>
    </rPh>
    <rPh sb="11" eb="13">
      <t>ギョウム</t>
    </rPh>
    <rPh sb="15" eb="17">
      <t>カクニン</t>
    </rPh>
    <phoneticPr fontId="1"/>
  </si>
  <si>
    <t>ISID/DFともに次回までにバックアップ対象確認（業務Tへ確認）</t>
    <rPh sb="10" eb="12">
      <t>ジカイ</t>
    </rPh>
    <rPh sb="21" eb="23">
      <t>タイショウ</t>
    </rPh>
    <rPh sb="23" eb="25">
      <t>カクニン</t>
    </rPh>
    <rPh sb="26" eb="28">
      <t>ギョウム</t>
    </rPh>
    <rPh sb="30" eb="32">
      <t>カクニン</t>
    </rPh>
    <phoneticPr fontId="1"/>
  </si>
  <si>
    <t>EC2停止必須</t>
    <rPh sb="3" eb="5">
      <t>テイシ</t>
    </rPh>
    <rPh sb="5" eb="7">
      <t>ヒッス</t>
    </rPh>
    <phoneticPr fontId="1"/>
  </si>
  <si>
    <t>7/11にISID業務で初期化、7/12にDF業務で初期化</t>
    <rPh sb="9" eb="11">
      <t>ギョウム</t>
    </rPh>
    <rPh sb="12" eb="15">
      <t>ショキカ</t>
    </rPh>
    <rPh sb="23" eb="25">
      <t>ギョウム</t>
    </rPh>
    <rPh sb="26" eb="29">
      <t>ショキカ</t>
    </rPh>
    <phoneticPr fontId="1"/>
  </si>
  <si>
    <t>ISID実施</t>
    <rPh sb="4" eb="6">
      <t>ジッシ</t>
    </rPh>
    <phoneticPr fontId="1"/>
  </si>
  <si>
    <t>ISID/DFともに次回までに削除対象確認（業務Tへ確認）</t>
    <rPh sb="10" eb="12">
      <t>ジカイ</t>
    </rPh>
    <rPh sb="15" eb="17">
      <t>サクジョ</t>
    </rPh>
    <rPh sb="17" eb="19">
      <t>タイショウ</t>
    </rPh>
    <rPh sb="19" eb="21">
      <t>カクニン</t>
    </rPh>
    <rPh sb="22" eb="24">
      <t>ギョウム</t>
    </rPh>
    <rPh sb="26" eb="28">
      <t>カクニン</t>
    </rPh>
    <phoneticPr fontId="1"/>
  </si>
  <si>
    <t>7/11作業？→ 7/11 15時-15時半</t>
    <rPh sb="4" eb="6">
      <t>サギョウ</t>
    </rPh>
    <rPh sb="16" eb="17">
      <t>ジ</t>
    </rPh>
    <rPh sb="20" eb="21">
      <t>ジ</t>
    </rPh>
    <rPh sb="21" eb="22">
      <t>ハン</t>
    </rPh>
    <phoneticPr fontId="1"/>
  </si>
  <si>
    <t>7/11作業？</t>
    <rPh sb="4" eb="6">
      <t>サギョウ</t>
    </rPh>
    <phoneticPr fontId="1"/>
  </si>
  <si>
    <t>7/11作業？→ 7/11中に実施</t>
    <rPh sb="4" eb="6">
      <t>サギョウ</t>
    </rPh>
    <rPh sb="13" eb="14">
      <t>チュウ</t>
    </rPh>
    <rPh sb="15" eb="17">
      <t>ジッシ</t>
    </rPh>
    <phoneticPr fontId="1"/>
  </si>
  <si>
    <t>停止済み</t>
    <rPh sb="0" eb="2">
      <t>テイシ</t>
    </rPh>
    <rPh sb="2" eb="3">
      <t>ズ</t>
    </rPh>
    <phoneticPr fontId="1"/>
  </si>
  <si>
    <t>●</t>
    <phoneticPr fontId="1"/>
  </si>
  <si>
    <t>ISID　12:30</t>
    <phoneticPr fontId="1"/>
  </si>
  <si>
    <t>ISID手順と現地確認。ファイルサーバのみOK、Comm→NG</t>
    <rPh sb="4" eb="6">
      <t>テジュン</t>
    </rPh>
    <rPh sb="7" eb="11">
      <t>ゲンチカクニン</t>
    </rPh>
    <phoneticPr fontId="1"/>
  </si>
  <si>
    <t>ファイルサーバのみOK、</t>
    <phoneticPr fontId="1"/>
  </si>
  <si>
    <t>確認待ち</t>
    <rPh sb="0" eb="2">
      <t>カクニン</t>
    </rPh>
    <rPh sb="2" eb="3">
      <t>マ</t>
    </rPh>
    <phoneticPr fontId="1"/>
  </si>
  <si>
    <t>他チーム担当</t>
    <rPh sb="0" eb="1">
      <t>ホカ</t>
    </rPh>
    <rPh sb="4" eb="6">
      <t>タントウ</t>
    </rPh>
    <phoneticPr fontId="1"/>
  </si>
  <si>
    <t>7/11作業</t>
    <rPh sb="4" eb="6">
      <t>サギョウ</t>
    </rPh>
    <phoneticPr fontId="1"/>
  </si>
  <si>
    <t>・インスタンスタイプ変更</t>
    <rPh sb="10" eb="12">
      <t>ヘンコウ</t>
    </rPh>
    <phoneticPr fontId="1"/>
  </si>
  <si>
    <t>・DataSpider資産登録</t>
    <rPh sb="11" eb="13">
      <t>シサン</t>
    </rPh>
    <rPh sb="13" eb="15">
      <t>トウロク</t>
    </rPh>
    <phoneticPr fontId="1"/>
  </si>
  <si>
    <t>・ygswork用のボリューム作成・アタッチ</t>
    <rPh sb="8" eb="9">
      <t>ヨウ</t>
    </rPh>
    <rPh sb="15" eb="17">
      <t>サクセイ</t>
    </rPh>
    <phoneticPr fontId="1"/>
  </si>
  <si>
    <t>・ヒープメモリ変更</t>
    <rPh sb="7" eb="9">
      <t>ヘンコウ</t>
    </rPh>
    <phoneticPr fontId="1"/>
  </si>
  <si>
    <t>・開発・開発のSecrets設定</t>
    <rPh sb="1" eb="3">
      <t>カイハツ</t>
    </rPh>
    <rPh sb="4" eb="6">
      <t>カイハツ</t>
    </rPh>
    <rPh sb="14" eb="16">
      <t>セッテイ</t>
    </rPh>
    <phoneticPr fontId="1"/>
  </si>
  <si>
    <t>7/11 23:xx～xx:xx EBSアップ</t>
    <phoneticPr fontId="1"/>
  </si>
  <si>
    <t>7/11（火）12:45に媒体受領。媒体接触不良等により予定より45分遅延。</t>
    <rPh sb="13" eb="15">
      <t>バイタイ</t>
    </rPh>
    <phoneticPr fontId="1"/>
  </si>
  <si>
    <t>20：00～</t>
    <phoneticPr fontId="1"/>
  </si>
  <si>
    <t>8：00～</t>
    <phoneticPr fontId="1"/>
  </si>
  <si>
    <t>ー</t>
    <phoneticPr fontId="1"/>
  </si>
  <si>
    <t>エビデンス取った</t>
    <rPh sb="5" eb="6">
      <t>ト</t>
    </rPh>
    <phoneticPr fontId="1"/>
  </si>
  <si>
    <t>ACLはやらない。7/11作業ok 　FBC-inbound　預かり-out</t>
    <rPh sb="31" eb="32">
      <t>アズ</t>
    </rPh>
    <phoneticPr fontId="1"/>
  </si>
  <si>
    <t>預かり-inbound</t>
    <rPh sb="0" eb="1">
      <t>アズ</t>
    </rPh>
    <phoneticPr fontId="1"/>
  </si>
  <si>
    <t xml:space="preserve"> </t>
    <phoneticPr fontId="1"/>
  </si>
  <si>
    <t>翌21:00</t>
    <phoneticPr fontId="1"/>
  </si>
  <si>
    <t>winscp</t>
    <phoneticPr fontId="1"/>
  </si>
  <si>
    <t>解凍</t>
    <rPh sb="0" eb="2">
      <t>カイトウ</t>
    </rPh>
    <phoneticPr fontId="1"/>
  </si>
  <si>
    <t>S3アップロード</t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</si>
  <si>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</si>
  <si>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</si>
  <si>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作業内容</t>
    <rPh sb="0" eb="2">
      <t>サギョウ</t>
    </rPh>
    <rPh sb="2" eb="4">
      <t>ナイヨウ</t>
    </rPh>
    <phoneticPr fontId="1"/>
  </si>
  <si>
    <t>NO.</t>
    <phoneticPr fontId="1"/>
  </si>
  <si>
    <t>YGS事前作業</t>
    <phoneticPr fontId="1"/>
  </si>
  <si>
    <t>20230712～20230713</t>
    <phoneticPr fontId="1"/>
  </si>
  <si>
    <t>日付</t>
    <rPh sb="0" eb="2">
      <t>ヒヅケ</t>
    </rPh>
    <phoneticPr fontId="1"/>
  </si>
  <si>
    <t>横浜</t>
    <rPh sb="0" eb="2">
      <t>ヨコハマ</t>
    </rPh>
    <phoneticPr fontId="1"/>
  </si>
  <si>
    <t>東日本</t>
    <rPh sb="0" eb="3">
      <t>ヒガシニホン</t>
    </rPh>
    <phoneticPr fontId="1"/>
  </si>
  <si>
    <t>YGS事前移行</t>
    <rPh sb="5" eb="7">
      <t>イコウ</t>
    </rPh>
    <phoneticPr fontId="1"/>
  </si>
  <si>
    <t xml:space="preserve"> 13:09</t>
    <phoneticPr fontId="1"/>
  </si>
  <si>
    <t>S3ファイル数</t>
    <rPh sb="6" eb="7">
      <t>スウ</t>
    </rPh>
    <phoneticPr fontId="1"/>
  </si>
  <si>
    <t>S3容量</t>
    <rPh sb="2" eb="4">
      <t>ヨウリョウ</t>
    </rPh>
    <phoneticPr fontId="1"/>
  </si>
  <si>
    <t>ファイルサーバーファイル数</t>
    <rPh sb="12" eb="13">
      <t>スウ</t>
    </rPh>
    <phoneticPr fontId="1"/>
  </si>
  <si>
    <t>ファイルサーバー容量</t>
    <rPh sb="8" eb="10">
      <t>ヨウリョウ</t>
    </rPh>
    <phoneticPr fontId="1"/>
  </si>
  <si>
    <t>翌06:09</t>
    <rPh sb="0" eb="1">
      <t>ヨク</t>
    </rPh>
    <phoneticPr fontId="1"/>
  </si>
  <si>
    <t>2tar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</si>
</sst>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aaa"/>
    <numFmt numFmtId="178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Calibri"/>
      <family val="2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4E0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EF7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4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56" fontId="0" fillId="6" borderId="1" xfId="0" applyNumberFormat="1" applyFill="1" applyBorder="1" applyAlignment="1">
      <alignment vertical="top"/>
    </xf>
    <xf numFmtId="177" fontId="0" fillId="6" borderId="1" xfId="0" applyNumberFormat="1" applyFill="1" applyBorder="1" applyAlignment="1">
      <alignment horizontal="center" vertical="top"/>
    </xf>
    <xf numFmtId="56" fontId="0" fillId="6" borderId="7" xfId="0" applyNumberFormat="1" applyFill="1" applyBorder="1" applyAlignment="1">
      <alignment vertical="top" wrapText="1"/>
    </xf>
    <xf numFmtId="56" fontId="0" fillId="6" borderId="8" xfId="0" applyNumberFormat="1" applyFill="1" applyBorder="1" applyAlignment="1">
      <alignment vertical="top" wrapText="1"/>
    </xf>
    <xf numFmtId="56" fontId="0" fillId="6" borderId="10" xfId="0" applyNumberFormat="1" applyFill="1" applyBorder="1" applyAlignment="1">
      <alignment vertical="top" wrapText="1"/>
    </xf>
    <xf numFmtId="0" fontId="0" fillId="4" borderId="8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0" borderId="7" xfId="0" applyBorder="1">
      <alignment vertical="center"/>
    </xf>
    <xf numFmtId="56" fontId="0" fillId="6" borderId="7" xfId="0" applyNumberFormat="1" applyFill="1" applyBorder="1" applyAlignment="1">
      <alignment vertical="top"/>
    </xf>
    <xf numFmtId="0" fontId="0" fillId="8" borderId="8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8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0" xfId="0" applyFill="1">
      <alignment vertical="center"/>
    </xf>
    <xf numFmtId="49" fontId="2" fillId="9" borderId="1" xfId="1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" xfId="0" applyFill="1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top"/>
    </xf>
    <xf numFmtId="177" fontId="0" fillId="6" borderId="9" xfId="0" applyNumberForma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177" fontId="0" fillId="6" borderId="7" xfId="0" applyNumberFormat="1" applyFill="1" applyBorder="1" applyAlignment="1">
      <alignment horizontal="center" vertical="top"/>
    </xf>
    <xf numFmtId="177" fontId="0" fillId="6" borderId="8" xfId="0" applyNumberForma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left" vertical="center"/>
    </xf>
    <xf numFmtId="0" fontId="0" fillId="4" borderId="1" xfId="0" applyFill="1" applyBorder="1">
      <alignment vertical="center"/>
    </xf>
    <xf numFmtId="56" fontId="0" fillId="0" borderId="1" xfId="0" applyNumberFormat="1" applyBorder="1" applyAlignment="1">
      <alignment horizontal="left" vertical="center"/>
    </xf>
    <xf numFmtId="56" fontId="0" fillId="11" borderId="1" xfId="0" applyNumberFormat="1" applyFill="1" applyBorder="1" applyAlignment="1">
      <alignment horizontal="left" vertical="center"/>
    </xf>
    <xf numFmtId="177" fontId="0" fillId="11" borderId="1" xfId="0" applyNumberFormat="1" applyFill="1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>
      <alignment vertical="center"/>
    </xf>
    <xf numFmtId="56" fontId="9" fillId="3" borderId="13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56" fontId="9" fillId="3" borderId="11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0" borderId="14" xfId="0" applyFont="1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17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9" fillId="0" borderId="20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12" borderId="1" xfId="0" applyFill="1" applyBorder="1">
      <alignment vertical="center"/>
    </xf>
    <xf numFmtId="2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9" borderId="0" xfId="0" applyFill="1">
      <alignment vertical="center"/>
    </xf>
    <xf numFmtId="0" fontId="0" fillId="13" borderId="1" xfId="0" applyFill="1" applyBorder="1">
      <alignment vertical="center"/>
    </xf>
    <xf numFmtId="20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7" xfId="0" applyFill="1" applyBorder="1">
      <alignment vertical="center"/>
    </xf>
    <xf numFmtId="0" fontId="0" fillId="13" borderId="7" xfId="0" applyFill="1" applyBorder="1" applyAlignment="1">
      <alignment horizontal="center" vertical="center"/>
    </xf>
    <xf numFmtId="0" fontId="0" fillId="13" borderId="10" xfId="0" applyFill="1" applyBorder="1">
      <alignment vertical="center"/>
    </xf>
    <xf numFmtId="0" fontId="0" fillId="13" borderId="10" xfId="0" applyFill="1" applyBorder="1" applyAlignment="1">
      <alignment horizontal="center" vertical="center"/>
    </xf>
    <xf numFmtId="20" fontId="0" fillId="13" borderId="7" xfId="0" applyNumberFormat="1" applyFill="1" applyBorder="1" applyAlignment="1">
      <alignment horizontal="center" vertical="center"/>
    </xf>
    <xf numFmtId="56" fontId="0" fillId="6" borderId="8" xfId="0" applyNumberFormat="1" applyFill="1" applyBorder="1" applyAlignment="1">
      <alignment vertical="top"/>
    </xf>
    <xf numFmtId="177" fontId="0" fillId="6" borderId="7" xfId="0" applyNumberFormat="1" applyFill="1" applyBorder="1" applyAlignment="1">
      <alignment vertical="top"/>
    </xf>
    <xf numFmtId="177" fontId="0" fillId="6" borderId="8" xfId="0" applyNumberFormat="1" applyFill="1" applyBorder="1" applyAlignment="1">
      <alignment vertical="top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/>
    </xf>
    <xf numFmtId="178" fontId="0" fillId="0" borderId="1" xfId="0" applyNumberFormat="1" applyBorder="1" applyAlignment="1">
      <alignment horizontal="center" vertical="center"/>
    </xf>
    <xf numFmtId="178" fontId="0" fillId="13" borderId="1" xfId="0" applyNumberFormat="1" applyFill="1" applyBorder="1" applyAlignment="1">
      <alignment horizontal="center" vertical="center"/>
    </xf>
    <xf numFmtId="20" fontId="0" fillId="13" borderId="1" xfId="0" applyNumberFormat="1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1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0" fillId="13" borderId="13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16" borderId="7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left" vertical="center"/>
    </xf>
    <xf numFmtId="56" fontId="0" fillId="3" borderId="7" xfId="0" applyNumberFormat="1" applyFill="1" applyBorder="1" applyAlignment="1">
      <alignment horizontal="center" vertical="top"/>
    </xf>
    <xf numFmtId="56" fontId="0" fillId="3" borderId="8" xfId="0" applyNumberFormat="1" applyFill="1" applyBorder="1" applyAlignment="1">
      <alignment horizontal="center" vertical="top"/>
    </xf>
    <xf numFmtId="56" fontId="0" fillId="3" borderId="10" xfId="0" applyNumberFormat="1" applyFill="1" applyBorder="1" applyAlignment="1">
      <alignment horizontal="center" vertical="top"/>
    </xf>
    <xf numFmtId="177" fontId="0" fillId="3" borderId="7" xfId="0" applyNumberFormat="1" applyFill="1" applyBorder="1" applyAlignment="1">
      <alignment horizontal="center" vertical="top"/>
    </xf>
    <xf numFmtId="177" fontId="0" fillId="3" borderId="8" xfId="0" applyNumberFormat="1" applyFill="1" applyBorder="1" applyAlignment="1">
      <alignment horizontal="center" vertical="top"/>
    </xf>
    <xf numFmtId="177" fontId="0" fillId="3" borderId="10" xfId="0" applyNumberFormat="1" applyFill="1" applyBorder="1" applyAlignment="1">
      <alignment horizontal="center" vertical="top"/>
    </xf>
    <xf numFmtId="0" fontId="0" fillId="13" borderId="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24" xfId="0" applyFill="1" applyBorder="1" applyAlignment="1">
      <alignment horizontal="left" vertical="center"/>
    </xf>
    <xf numFmtId="0" fontId="0" fillId="13" borderId="9" xfId="0" applyFill="1" applyBorder="1" applyAlignment="1">
      <alignment horizontal="left" vertical="center"/>
    </xf>
    <xf numFmtId="56" fontId="0" fillId="6" borderId="3" xfId="0" applyNumberFormat="1" applyFill="1" applyBorder="1" applyAlignment="1">
      <alignment horizontal="center" vertical="top"/>
    </xf>
    <xf numFmtId="56" fontId="0" fillId="6" borderId="2" xfId="0" applyNumberFormat="1" applyFill="1" applyBorder="1" applyAlignment="1">
      <alignment horizontal="center" vertical="top"/>
    </xf>
    <xf numFmtId="0" fontId="0" fillId="12" borderId="13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3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14" borderId="13" xfId="0" applyFill="1" applyBorder="1" applyAlignment="1">
      <alignment horizontal="left" vertical="center"/>
    </xf>
    <xf numFmtId="0" fontId="0" fillId="14" borderId="11" xfId="0" applyFill="1" applyBorder="1" applyAlignment="1">
      <alignment horizontal="left" vertical="center"/>
    </xf>
    <xf numFmtId="0" fontId="0" fillId="14" borderId="6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10" fillId="13" borderId="13" xfId="0" applyFont="1" applyFill="1" applyBorder="1" applyAlignment="1">
      <alignment horizontal="left" vertical="center"/>
    </xf>
    <xf numFmtId="0" fontId="11" fillId="13" borderId="11" xfId="0" applyFont="1" applyFill="1" applyBorder="1" applyAlignment="1">
      <alignment horizontal="left" vertical="center"/>
    </xf>
    <xf numFmtId="0" fontId="11" fillId="13" borderId="6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12" xfId="0" applyFill="1" applyBorder="1" applyAlignment="1">
      <alignment horizontal="left" vertical="top"/>
    </xf>
    <xf numFmtId="0" fontId="0" fillId="5" borderId="23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49" fontId="2" fillId="2" borderId="13" xfId="1" applyNumberFormat="1" applyFont="1" applyFill="1" applyBorder="1" applyAlignment="1">
      <alignment horizontal="center" vertical="center" shrinkToFit="1"/>
    </xf>
    <xf numFmtId="49" fontId="2" fillId="2" borderId="6" xfId="1" applyNumberFormat="1" applyFont="1" applyFill="1" applyBorder="1" applyAlignment="1">
      <alignment horizontal="center" vertical="center" shrinkToFit="1"/>
    </xf>
    <xf numFmtId="176" fontId="2" fillId="2" borderId="7" xfId="0" applyNumberFormat="1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0" fontId="0" fillId="5" borderId="4" xfId="0" applyFill="1" applyBorder="1" applyAlignment="1">
      <alignment horizontal="left" vertical="top"/>
    </xf>
    <xf numFmtId="0" fontId="0" fillId="5" borderId="24" xfId="0" applyFill="1" applyBorder="1" applyAlignment="1">
      <alignment horizontal="left" vertical="top"/>
    </xf>
    <xf numFmtId="49" fontId="2" fillId="9" borderId="13" xfId="1" applyNumberFormat="1" applyFont="1" applyFill="1" applyBorder="1" applyAlignment="1">
      <alignment horizontal="center" vertical="center" shrinkToFit="1"/>
    </xf>
    <xf numFmtId="49" fontId="2" fillId="9" borderId="6" xfId="1" applyNumberFormat="1" applyFont="1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56" fontId="0" fillId="6" borderId="7" xfId="0" applyNumberFormat="1" applyFill="1" applyBorder="1" applyAlignment="1">
      <alignment horizontal="center" vertical="top" wrapText="1"/>
    </xf>
    <xf numFmtId="56" fontId="0" fillId="6" borderId="8" xfId="0" applyNumberFormat="1" applyFill="1" applyBorder="1" applyAlignment="1">
      <alignment horizontal="center" vertical="top" wrapText="1"/>
    </xf>
    <xf numFmtId="56" fontId="0" fillId="6" borderId="10" xfId="0" applyNumberFormat="1" applyFill="1" applyBorder="1" applyAlignment="1">
      <alignment horizontal="center" vertical="top" wrapText="1"/>
    </xf>
    <xf numFmtId="177" fontId="0" fillId="6" borderId="7" xfId="0" applyNumberFormat="1" applyFill="1" applyBorder="1" applyAlignment="1">
      <alignment horizontal="center" vertical="top"/>
    </xf>
    <xf numFmtId="177" fontId="0" fillId="6" borderId="8" xfId="0" applyNumberFormat="1" applyFill="1" applyBorder="1" applyAlignment="1">
      <alignment horizontal="center" vertical="top"/>
    </xf>
    <xf numFmtId="177" fontId="0" fillId="6" borderId="10" xfId="0" applyNumberFormat="1" applyFill="1" applyBorder="1" applyAlignment="1">
      <alignment horizontal="center" vertical="top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5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56" fontId="0" fillId="3" borderId="7" xfId="0" applyNumberFormat="1" applyFill="1" applyBorder="1" applyAlignment="1">
      <alignment vertical="top"/>
    </xf>
    <xf numFmtId="56" fontId="0" fillId="3" borderId="8" xfId="0" applyNumberFormat="1" applyFill="1" applyBorder="1" applyAlignment="1">
      <alignment vertical="top"/>
    </xf>
    <xf numFmtId="177" fontId="0" fillId="3" borderId="7" xfId="0" applyNumberFormat="1" applyFill="1" applyBorder="1" applyAlignment="1">
      <alignment vertical="top"/>
    </xf>
    <xf numFmtId="177" fontId="0" fillId="3" borderId="8" xfId="0" applyNumberFormat="1" applyFill="1" applyBorder="1" applyAlignment="1">
      <alignment vertical="top"/>
    </xf>
    <xf numFmtId="56" fontId="0" fillId="3" borderId="7" xfId="0" applyNumberFormat="1" applyFill="1" applyBorder="1" applyAlignment="1">
      <alignment horizontal="center" vertical="top" wrapText="1"/>
    </xf>
    <xf numFmtId="56" fontId="0" fillId="3" borderId="8" xfId="0" applyNumberFormat="1" applyFill="1" applyBorder="1" applyAlignment="1">
      <alignment horizontal="center" vertical="top" wrapText="1"/>
    </xf>
    <xf numFmtId="56" fontId="0" fillId="3" borderId="10" xfId="0" applyNumberFormat="1" applyFill="1" applyBorder="1" applyAlignment="1">
      <alignment horizontal="center" vertical="top" wrapText="1"/>
    </xf>
  </cellXfs>
  <cellStyles count="2">
    <cellStyle name="標準" xfId="0" builtinId="0"/>
    <cellStyle name="標準_岩手銀行移行プレリハタイムチャート" xfId="1"/>
  </cellStyles>
  <dxfs count="0"/>
  <tableStyles count="0" defaultTableStyle="TableStyleMedium2" defaultPivotStyle="PivotStyleLight16"/>
  <colors>
    <mruColors>
      <color rgb="FFF5EF73"/>
      <color rgb="FFF8F49C"/>
      <color rgb="FFA4E0EE"/>
      <color rgb="FF33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87</xdr:row>
      <xdr:rowOff>133350</xdr:rowOff>
    </xdr:from>
    <xdr:to>
      <xdr:col>24</xdr:col>
      <xdr:colOff>609600</xdr:colOff>
      <xdr:row>93</xdr:row>
      <xdr:rowOff>123825</xdr:rowOff>
    </xdr:to>
    <xdr:cxnSp macro="">
      <xdr:nvCxnSpPr>
        <xdr:cNvPr id="3" name="カギ線コネクタ 2"/>
        <xdr:cNvCxnSpPr/>
      </xdr:nvCxnSpPr>
      <xdr:spPr>
        <a:xfrm>
          <a:off x="13906500" y="20840700"/>
          <a:ext cx="1971675" cy="14192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89</xdr:row>
      <xdr:rowOff>0</xdr:rowOff>
    </xdr:from>
    <xdr:to>
      <xdr:col>24</xdr:col>
      <xdr:colOff>590550</xdr:colOff>
      <xdr:row>93</xdr:row>
      <xdr:rowOff>200025</xdr:rowOff>
    </xdr:to>
    <xdr:cxnSp macro="">
      <xdr:nvCxnSpPr>
        <xdr:cNvPr id="5" name="カギ線コネクタ 4"/>
        <xdr:cNvCxnSpPr/>
      </xdr:nvCxnSpPr>
      <xdr:spPr>
        <a:xfrm>
          <a:off x="13896975" y="21183600"/>
          <a:ext cx="1962150" cy="1152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581025</xdr:colOff>
      <xdr:row>81</xdr:row>
      <xdr:rowOff>114300</xdr:rowOff>
    </xdr:from>
    <xdr:to>
      <xdr:col>30</xdr:col>
      <xdr:colOff>200025</xdr:colOff>
      <xdr:row>83</xdr:row>
      <xdr:rowOff>133350</xdr:rowOff>
    </xdr:to>
    <xdr:sp macro="" textlink="">
      <xdr:nvSpPr>
        <xdr:cNvPr id="6" name="線吹き出し 2 (枠付き) 5"/>
        <xdr:cNvSpPr/>
      </xdr:nvSpPr>
      <xdr:spPr>
        <a:xfrm>
          <a:off x="21012150" y="19392900"/>
          <a:ext cx="1104900" cy="4953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24039"/>
            <a:gd name="adj6" fmla="val -345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fdt.tar</a:t>
          </a:r>
        </a:p>
        <a:p>
          <a:pPr algn="l"/>
          <a:r>
            <a:rPr kumimoji="1" lang="en-US" altLang="ja-JP" sz="1100"/>
            <a:t>tenpu.tar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右矢印 1"/>
        <xdr:cNvSpPr/>
      </xdr:nvSpPr>
      <xdr:spPr>
        <a:xfrm>
          <a:off x="2247900" y="9048750"/>
          <a:ext cx="685800" cy="4762500"/>
        </a:xfrm>
        <a:prstGeom prst="rightArrow">
          <a:avLst>
            <a:gd name="adj1" fmla="val 100000"/>
            <a:gd name="adj2" fmla="val 2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3" name="ホームベース 2"/>
        <xdr:cNvSpPr/>
      </xdr:nvSpPr>
      <xdr:spPr>
        <a:xfrm>
          <a:off x="2933700" y="9048750"/>
          <a:ext cx="714375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4</xdr:col>
      <xdr:colOff>683558</xdr:colOff>
      <xdr:row>14</xdr:row>
      <xdr:rowOff>0</xdr:rowOff>
    </xdr:from>
    <xdr:to>
      <xdr:col>5</xdr:col>
      <xdr:colOff>717175</xdr:colOff>
      <xdr:row>15</xdr:row>
      <xdr:rowOff>0</xdr:rowOff>
    </xdr:to>
    <xdr:sp macro="" textlink="">
      <xdr:nvSpPr>
        <xdr:cNvPr id="4" name="ホームベース 3"/>
        <xdr:cNvSpPr/>
      </xdr:nvSpPr>
      <xdr:spPr>
        <a:xfrm>
          <a:off x="2931458" y="11430000"/>
          <a:ext cx="719417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6</xdr:col>
      <xdr:colOff>1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5" name="ホームベース 4"/>
        <xdr:cNvSpPr/>
      </xdr:nvSpPr>
      <xdr:spPr>
        <a:xfrm>
          <a:off x="3648076" y="9048750"/>
          <a:ext cx="7238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683558</xdr:colOff>
      <xdr:row>15</xdr:row>
      <xdr:rowOff>0</xdr:rowOff>
    </xdr:to>
    <xdr:sp macro="" textlink="">
      <xdr:nvSpPr>
        <xdr:cNvPr id="6" name="ホームベース 5"/>
        <xdr:cNvSpPr/>
      </xdr:nvSpPr>
      <xdr:spPr>
        <a:xfrm>
          <a:off x="3648075" y="11430000"/>
          <a:ext cx="683558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7" name="ホームベース 6"/>
        <xdr:cNvSpPr/>
      </xdr:nvSpPr>
      <xdr:spPr>
        <a:xfrm>
          <a:off x="4371975" y="904875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683558</xdr:colOff>
      <xdr:row>15</xdr:row>
      <xdr:rowOff>0</xdr:rowOff>
    </xdr:to>
    <xdr:sp macro="" textlink="">
      <xdr:nvSpPr>
        <xdr:cNvPr id="8" name="ホームベース 7"/>
        <xdr:cNvSpPr/>
      </xdr:nvSpPr>
      <xdr:spPr>
        <a:xfrm>
          <a:off x="4371975" y="11430000"/>
          <a:ext cx="683558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8</xdr:col>
      <xdr:colOff>1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9" name="ホームベース 8"/>
        <xdr:cNvSpPr/>
      </xdr:nvSpPr>
      <xdr:spPr>
        <a:xfrm>
          <a:off x="5057776" y="904875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683558</xdr:colOff>
      <xdr:row>15</xdr:row>
      <xdr:rowOff>0</xdr:rowOff>
    </xdr:to>
    <xdr:sp macro="" textlink="">
      <xdr:nvSpPr>
        <xdr:cNvPr id="10" name="ホームベース 9"/>
        <xdr:cNvSpPr/>
      </xdr:nvSpPr>
      <xdr:spPr>
        <a:xfrm>
          <a:off x="5057775" y="11430000"/>
          <a:ext cx="683558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5</xdr:col>
      <xdr:colOff>717175</xdr:colOff>
      <xdr:row>15</xdr:row>
      <xdr:rowOff>0</xdr:rowOff>
    </xdr:from>
    <xdr:to>
      <xdr:col>6</xdr:col>
      <xdr:colOff>683558</xdr:colOff>
      <xdr:row>16</xdr:row>
      <xdr:rowOff>0</xdr:rowOff>
    </xdr:to>
    <xdr:sp macro="" textlink="">
      <xdr:nvSpPr>
        <xdr:cNvPr id="11" name="ホームベース 10"/>
        <xdr:cNvSpPr/>
      </xdr:nvSpPr>
      <xdr:spPr>
        <a:xfrm>
          <a:off x="3650875" y="11668125"/>
          <a:ext cx="680758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7</xdr:col>
      <xdr:colOff>683558</xdr:colOff>
      <xdr:row>16</xdr:row>
      <xdr:rowOff>0</xdr:rowOff>
    </xdr:to>
    <xdr:sp macro="" textlink="">
      <xdr:nvSpPr>
        <xdr:cNvPr id="12" name="ホームベース 11"/>
        <xdr:cNvSpPr/>
      </xdr:nvSpPr>
      <xdr:spPr>
        <a:xfrm>
          <a:off x="4371975" y="11668125"/>
          <a:ext cx="683558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7</xdr:col>
      <xdr:colOff>683558</xdr:colOff>
      <xdr:row>15</xdr:row>
      <xdr:rowOff>0</xdr:rowOff>
    </xdr:from>
    <xdr:to>
      <xdr:col>8</xdr:col>
      <xdr:colOff>683558</xdr:colOff>
      <xdr:row>16</xdr:row>
      <xdr:rowOff>0</xdr:rowOff>
    </xdr:to>
    <xdr:sp macro="" textlink="">
      <xdr:nvSpPr>
        <xdr:cNvPr id="13" name="ホームベース 12"/>
        <xdr:cNvSpPr/>
      </xdr:nvSpPr>
      <xdr:spPr>
        <a:xfrm>
          <a:off x="5055533" y="1166812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9</xdr:col>
      <xdr:colOff>683558</xdr:colOff>
      <xdr:row>16</xdr:row>
      <xdr:rowOff>0</xdr:rowOff>
    </xdr:to>
    <xdr:sp macro="" textlink="">
      <xdr:nvSpPr>
        <xdr:cNvPr id="14" name="ホームベース 13"/>
        <xdr:cNvSpPr/>
      </xdr:nvSpPr>
      <xdr:spPr>
        <a:xfrm>
          <a:off x="5743575" y="11668125"/>
          <a:ext cx="683558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15" name="ホームベース 14"/>
        <xdr:cNvSpPr/>
      </xdr:nvSpPr>
      <xdr:spPr>
        <a:xfrm>
          <a:off x="5057775" y="1214437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9</xdr:col>
      <xdr:colOff>1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16" name="ホームベース 15"/>
        <xdr:cNvSpPr/>
      </xdr:nvSpPr>
      <xdr:spPr>
        <a:xfrm>
          <a:off x="5743576" y="12144375"/>
          <a:ext cx="685799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17" name="ホームベース 16"/>
        <xdr:cNvSpPr/>
      </xdr:nvSpPr>
      <xdr:spPr>
        <a:xfrm>
          <a:off x="6429375" y="1214437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11</xdr:col>
      <xdr:colOff>1</xdr:colOff>
      <xdr:row>17</xdr:row>
      <xdr:rowOff>0</xdr:rowOff>
    </xdr:from>
    <xdr:to>
      <xdr:col>12</xdr:col>
      <xdr:colOff>1</xdr:colOff>
      <xdr:row>18</xdr:row>
      <xdr:rowOff>0</xdr:rowOff>
    </xdr:to>
    <xdr:sp macro="" textlink="">
      <xdr:nvSpPr>
        <xdr:cNvPr id="18" name="ホームベース 17"/>
        <xdr:cNvSpPr/>
      </xdr:nvSpPr>
      <xdr:spPr>
        <a:xfrm>
          <a:off x="7115176" y="1214437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9</xdr:col>
      <xdr:colOff>1</xdr:colOff>
      <xdr:row>18</xdr:row>
      <xdr:rowOff>0</xdr:rowOff>
    </xdr:from>
    <xdr:to>
      <xdr:col>10</xdr:col>
      <xdr:colOff>1</xdr:colOff>
      <xdr:row>19</xdr:row>
      <xdr:rowOff>1</xdr:rowOff>
    </xdr:to>
    <xdr:sp macro="" textlink="">
      <xdr:nvSpPr>
        <xdr:cNvPr id="19" name="ホームベース 18"/>
        <xdr:cNvSpPr/>
      </xdr:nvSpPr>
      <xdr:spPr>
        <a:xfrm>
          <a:off x="5743576" y="12382500"/>
          <a:ext cx="685800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10</xdr:col>
      <xdr:colOff>2</xdr:colOff>
      <xdr:row>18</xdr:row>
      <xdr:rowOff>0</xdr:rowOff>
    </xdr:from>
    <xdr:to>
      <xdr:col>11</xdr:col>
      <xdr:colOff>1</xdr:colOff>
      <xdr:row>19</xdr:row>
      <xdr:rowOff>1</xdr:rowOff>
    </xdr:to>
    <xdr:sp macro="" textlink="">
      <xdr:nvSpPr>
        <xdr:cNvPr id="20" name="ホームベース 19"/>
        <xdr:cNvSpPr/>
      </xdr:nvSpPr>
      <xdr:spPr>
        <a:xfrm>
          <a:off x="6429377" y="12382500"/>
          <a:ext cx="685799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11</xdr:col>
      <xdr:colOff>1</xdr:colOff>
      <xdr:row>18</xdr:row>
      <xdr:rowOff>0</xdr:rowOff>
    </xdr:from>
    <xdr:to>
      <xdr:col>12</xdr:col>
      <xdr:colOff>2</xdr:colOff>
      <xdr:row>19</xdr:row>
      <xdr:rowOff>1</xdr:rowOff>
    </xdr:to>
    <xdr:sp macro="" textlink="">
      <xdr:nvSpPr>
        <xdr:cNvPr id="21" name="ホームベース 20"/>
        <xdr:cNvSpPr/>
      </xdr:nvSpPr>
      <xdr:spPr>
        <a:xfrm>
          <a:off x="7115176" y="12382500"/>
          <a:ext cx="685801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12</xdr:col>
      <xdr:colOff>3</xdr:colOff>
      <xdr:row>18</xdr:row>
      <xdr:rowOff>0</xdr:rowOff>
    </xdr:from>
    <xdr:to>
      <xdr:col>13</xdr:col>
      <xdr:colOff>1</xdr:colOff>
      <xdr:row>19</xdr:row>
      <xdr:rowOff>1</xdr:rowOff>
    </xdr:to>
    <xdr:sp macro="" textlink="">
      <xdr:nvSpPr>
        <xdr:cNvPr id="22" name="ホームベース 21"/>
        <xdr:cNvSpPr/>
      </xdr:nvSpPr>
      <xdr:spPr>
        <a:xfrm>
          <a:off x="7800978" y="12382500"/>
          <a:ext cx="685798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7</xdr:col>
      <xdr:colOff>1</xdr:colOff>
      <xdr:row>16</xdr:row>
      <xdr:rowOff>0</xdr:rowOff>
    </xdr:from>
    <xdr:to>
      <xdr:col>8</xdr:col>
      <xdr:colOff>1</xdr:colOff>
      <xdr:row>17</xdr:row>
      <xdr:rowOff>1</xdr:rowOff>
    </xdr:to>
    <xdr:sp macro="" textlink="">
      <xdr:nvSpPr>
        <xdr:cNvPr id="23" name="ホームベース 22"/>
        <xdr:cNvSpPr/>
      </xdr:nvSpPr>
      <xdr:spPr>
        <a:xfrm>
          <a:off x="4371976" y="11906250"/>
          <a:ext cx="685800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8</xdr:col>
      <xdr:colOff>2</xdr:colOff>
      <xdr:row>16</xdr:row>
      <xdr:rowOff>0</xdr:rowOff>
    </xdr:from>
    <xdr:to>
      <xdr:col>9</xdr:col>
      <xdr:colOff>1</xdr:colOff>
      <xdr:row>17</xdr:row>
      <xdr:rowOff>1</xdr:rowOff>
    </xdr:to>
    <xdr:sp macro="" textlink="">
      <xdr:nvSpPr>
        <xdr:cNvPr id="24" name="ホームベース 23"/>
        <xdr:cNvSpPr/>
      </xdr:nvSpPr>
      <xdr:spPr>
        <a:xfrm>
          <a:off x="5057777" y="11906250"/>
          <a:ext cx="685799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9</xdr:col>
      <xdr:colOff>1</xdr:colOff>
      <xdr:row>16</xdr:row>
      <xdr:rowOff>0</xdr:rowOff>
    </xdr:from>
    <xdr:to>
      <xdr:col>10</xdr:col>
      <xdr:colOff>0</xdr:colOff>
      <xdr:row>17</xdr:row>
      <xdr:rowOff>1</xdr:rowOff>
    </xdr:to>
    <xdr:sp macro="" textlink="">
      <xdr:nvSpPr>
        <xdr:cNvPr id="25" name="ホームベース 24"/>
        <xdr:cNvSpPr/>
      </xdr:nvSpPr>
      <xdr:spPr>
        <a:xfrm>
          <a:off x="5743576" y="11906250"/>
          <a:ext cx="685799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10</xdr:col>
      <xdr:colOff>1</xdr:colOff>
      <xdr:row>16</xdr:row>
      <xdr:rowOff>0</xdr:rowOff>
    </xdr:from>
    <xdr:to>
      <xdr:col>11</xdr:col>
      <xdr:colOff>0</xdr:colOff>
      <xdr:row>17</xdr:row>
      <xdr:rowOff>1</xdr:rowOff>
    </xdr:to>
    <xdr:sp macro="" textlink="">
      <xdr:nvSpPr>
        <xdr:cNvPr id="26" name="ホームベース 25"/>
        <xdr:cNvSpPr/>
      </xdr:nvSpPr>
      <xdr:spPr>
        <a:xfrm>
          <a:off x="6429376" y="11906250"/>
          <a:ext cx="685799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27" name="ホームベース 26"/>
        <xdr:cNvSpPr/>
      </xdr:nvSpPr>
      <xdr:spPr>
        <a:xfrm>
          <a:off x="6429375" y="1262062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11</xdr:col>
      <xdr:colOff>1</xdr:colOff>
      <xdr:row>19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28" name="ホームベース 27"/>
        <xdr:cNvSpPr/>
      </xdr:nvSpPr>
      <xdr:spPr>
        <a:xfrm>
          <a:off x="7115176" y="12620625"/>
          <a:ext cx="685799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13</xdr:col>
      <xdr:colOff>0</xdr:colOff>
      <xdr:row>20</xdr:row>
      <xdr:rowOff>0</xdr:rowOff>
    </xdr:to>
    <xdr:sp macro="" textlink="">
      <xdr:nvSpPr>
        <xdr:cNvPr id="29" name="ホームベース 28"/>
        <xdr:cNvSpPr/>
      </xdr:nvSpPr>
      <xdr:spPr>
        <a:xfrm>
          <a:off x="7800975" y="1262062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13</xdr:col>
      <xdr:colOff>1</xdr:colOff>
      <xdr:row>19</xdr:row>
      <xdr:rowOff>0</xdr:rowOff>
    </xdr:from>
    <xdr:to>
      <xdr:col>14</xdr:col>
      <xdr:colOff>0</xdr:colOff>
      <xdr:row>20</xdr:row>
      <xdr:rowOff>0</xdr:rowOff>
    </xdr:to>
    <xdr:sp macro="" textlink="">
      <xdr:nvSpPr>
        <xdr:cNvPr id="30" name="ホームベース 29"/>
        <xdr:cNvSpPr/>
      </xdr:nvSpPr>
      <xdr:spPr>
        <a:xfrm>
          <a:off x="8486776" y="12620625"/>
          <a:ext cx="685799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1</xdr:rowOff>
    </xdr:to>
    <xdr:sp macro="" textlink="">
      <xdr:nvSpPr>
        <xdr:cNvPr id="31" name="ホームベース 30"/>
        <xdr:cNvSpPr/>
      </xdr:nvSpPr>
      <xdr:spPr>
        <a:xfrm>
          <a:off x="7115175" y="12858750"/>
          <a:ext cx="685800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12</xdr:col>
      <xdr:colOff>1</xdr:colOff>
      <xdr:row>20</xdr:row>
      <xdr:rowOff>0</xdr:rowOff>
    </xdr:from>
    <xdr:to>
      <xdr:col>13</xdr:col>
      <xdr:colOff>0</xdr:colOff>
      <xdr:row>21</xdr:row>
      <xdr:rowOff>1</xdr:rowOff>
    </xdr:to>
    <xdr:sp macro="" textlink="">
      <xdr:nvSpPr>
        <xdr:cNvPr id="32" name="ホームベース 31"/>
        <xdr:cNvSpPr/>
      </xdr:nvSpPr>
      <xdr:spPr>
        <a:xfrm>
          <a:off x="7800976" y="12858750"/>
          <a:ext cx="685799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21</xdr:row>
      <xdr:rowOff>1</xdr:rowOff>
    </xdr:to>
    <xdr:sp macro="" textlink="">
      <xdr:nvSpPr>
        <xdr:cNvPr id="33" name="ホームベース 32"/>
        <xdr:cNvSpPr/>
      </xdr:nvSpPr>
      <xdr:spPr>
        <a:xfrm>
          <a:off x="8486775" y="12858750"/>
          <a:ext cx="685800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14</xdr:col>
      <xdr:colOff>1</xdr:colOff>
      <xdr:row>20</xdr:row>
      <xdr:rowOff>0</xdr:rowOff>
    </xdr:from>
    <xdr:to>
      <xdr:col>15</xdr:col>
      <xdr:colOff>0</xdr:colOff>
      <xdr:row>21</xdr:row>
      <xdr:rowOff>1</xdr:rowOff>
    </xdr:to>
    <xdr:sp macro="" textlink="">
      <xdr:nvSpPr>
        <xdr:cNvPr id="34" name="ホームベース 33"/>
        <xdr:cNvSpPr/>
      </xdr:nvSpPr>
      <xdr:spPr>
        <a:xfrm>
          <a:off x="9172576" y="12858750"/>
          <a:ext cx="685799" cy="238126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12</xdr:col>
      <xdr:colOff>0</xdr:colOff>
      <xdr:row>21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35" name="ホームベース 34"/>
        <xdr:cNvSpPr/>
      </xdr:nvSpPr>
      <xdr:spPr>
        <a:xfrm>
          <a:off x="7800975" y="1309687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13</xdr:col>
      <xdr:colOff>1</xdr:colOff>
      <xdr:row>21</xdr:row>
      <xdr:rowOff>0</xdr:rowOff>
    </xdr:from>
    <xdr:to>
      <xdr:col>14</xdr:col>
      <xdr:colOff>0</xdr:colOff>
      <xdr:row>22</xdr:row>
      <xdr:rowOff>0</xdr:rowOff>
    </xdr:to>
    <xdr:sp macro="" textlink="">
      <xdr:nvSpPr>
        <xdr:cNvPr id="36" name="ホームベース 35"/>
        <xdr:cNvSpPr/>
      </xdr:nvSpPr>
      <xdr:spPr>
        <a:xfrm>
          <a:off x="8486776" y="13096875"/>
          <a:ext cx="685799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14</xdr:col>
      <xdr:colOff>0</xdr:colOff>
      <xdr:row>21</xdr:row>
      <xdr:rowOff>0</xdr:rowOff>
    </xdr:from>
    <xdr:to>
      <xdr:col>15</xdr:col>
      <xdr:colOff>0</xdr:colOff>
      <xdr:row>22</xdr:row>
      <xdr:rowOff>0</xdr:rowOff>
    </xdr:to>
    <xdr:sp macro="" textlink="">
      <xdr:nvSpPr>
        <xdr:cNvPr id="37" name="ホームベース 36"/>
        <xdr:cNvSpPr/>
      </xdr:nvSpPr>
      <xdr:spPr>
        <a:xfrm>
          <a:off x="9172575" y="1309687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15</xdr:col>
      <xdr:colOff>1</xdr:colOff>
      <xdr:row>21</xdr:row>
      <xdr:rowOff>0</xdr:rowOff>
    </xdr:from>
    <xdr:to>
      <xdr:col>16</xdr:col>
      <xdr:colOff>0</xdr:colOff>
      <xdr:row>22</xdr:row>
      <xdr:rowOff>0</xdr:rowOff>
    </xdr:to>
    <xdr:sp macro="" textlink="">
      <xdr:nvSpPr>
        <xdr:cNvPr id="38" name="ホームベース 37"/>
        <xdr:cNvSpPr/>
      </xdr:nvSpPr>
      <xdr:spPr>
        <a:xfrm>
          <a:off x="9858376" y="13096875"/>
          <a:ext cx="685799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13</xdr:col>
      <xdr:colOff>0</xdr:colOff>
      <xdr:row>21</xdr:row>
      <xdr:rowOff>235323</xdr:rowOff>
    </xdr:from>
    <xdr:to>
      <xdr:col>14</xdr:col>
      <xdr:colOff>0</xdr:colOff>
      <xdr:row>23</xdr:row>
      <xdr:rowOff>0</xdr:rowOff>
    </xdr:to>
    <xdr:sp macro="" textlink="">
      <xdr:nvSpPr>
        <xdr:cNvPr id="39" name="ホームベース 38"/>
        <xdr:cNvSpPr/>
      </xdr:nvSpPr>
      <xdr:spPr>
        <a:xfrm>
          <a:off x="8486775" y="13332198"/>
          <a:ext cx="685800" cy="240927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</xdr:colOff>
      <xdr:row>21</xdr:row>
      <xdr:rowOff>235323</xdr:rowOff>
    </xdr:from>
    <xdr:to>
      <xdr:col>15</xdr:col>
      <xdr:colOff>0</xdr:colOff>
      <xdr:row>23</xdr:row>
      <xdr:rowOff>0</xdr:rowOff>
    </xdr:to>
    <xdr:sp macro="" textlink="">
      <xdr:nvSpPr>
        <xdr:cNvPr id="40" name="ホームベース 39"/>
        <xdr:cNvSpPr/>
      </xdr:nvSpPr>
      <xdr:spPr>
        <a:xfrm>
          <a:off x="9172576" y="13332198"/>
          <a:ext cx="685799" cy="240927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15</xdr:col>
      <xdr:colOff>0</xdr:colOff>
      <xdr:row>21</xdr:row>
      <xdr:rowOff>235323</xdr:rowOff>
    </xdr:from>
    <xdr:to>
      <xdr:col>16</xdr:col>
      <xdr:colOff>0</xdr:colOff>
      <xdr:row>23</xdr:row>
      <xdr:rowOff>0</xdr:rowOff>
    </xdr:to>
    <xdr:sp macro="" textlink="">
      <xdr:nvSpPr>
        <xdr:cNvPr id="41" name="ホームベース 40"/>
        <xdr:cNvSpPr/>
      </xdr:nvSpPr>
      <xdr:spPr>
        <a:xfrm>
          <a:off x="9858375" y="13332198"/>
          <a:ext cx="685800" cy="240927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16</xdr:col>
      <xdr:colOff>1</xdr:colOff>
      <xdr:row>21</xdr:row>
      <xdr:rowOff>235323</xdr:rowOff>
    </xdr:from>
    <xdr:to>
      <xdr:col>17</xdr:col>
      <xdr:colOff>0</xdr:colOff>
      <xdr:row>23</xdr:row>
      <xdr:rowOff>0</xdr:rowOff>
    </xdr:to>
    <xdr:sp macro="" textlink="">
      <xdr:nvSpPr>
        <xdr:cNvPr id="42" name="ホームベース 41"/>
        <xdr:cNvSpPr/>
      </xdr:nvSpPr>
      <xdr:spPr>
        <a:xfrm>
          <a:off x="10544176" y="13332198"/>
          <a:ext cx="685799" cy="240927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14</xdr:col>
      <xdr:colOff>0</xdr:colOff>
      <xdr:row>23</xdr:row>
      <xdr:rowOff>0</xdr:rowOff>
    </xdr:from>
    <xdr:to>
      <xdr:col>15</xdr:col>
      <xdr:colOff>0</xdr:colOff>
      <xdr:row>24</xdr:row>
      <xdr:rowOff>0</xdr:rowOff>
    </xdr:to>
    <xdr:sp macro="" textlink="">
      <xdr:nvSpPr>
        <xdr:cNvPr id="43" name="ホームベース 42"/>
        <xdr:cNvSpPr/>
      </xdr:nvSpPr>
      <xdr:spPr>
        <a:xfrm>
          <a:off x="9172575" y="1357312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15</xdr:col>
      <xdr:colOff>1</xdr:colOff>
      <xdr:row>23</xdr:row>
      <xdr:rowOff>0</xdr:rowOff>
    </xdr:from>
    <xdr:to>
      <xdr:col>16</xdr:col>
      <xdr:colOff>0</xdr:colOff>
      <xdr:row>24</xdr:row>
      <xdr:rowOff>0</xdr:rowOff>
    </xdr:to>
    <xdr:sp macro="" textlink="">
      <xdr:nvSpPr>
        <xdr:cNvPr id="44" name="ホームベース 43"/>
        <xdr:cNvSpPr/>
      </xdr:nvSpPr>
      <xdr:spPr>
        <a:xfrm>
          <a:off x="9858376" y="13573125"/>
          <a:ext cx="685799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16</xdr:col>
      <xdr:colOff>0</xdr:colOff>
      <xdr:row>23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5" name="ホームベース 44"/>
        <xdr:cNvSpPr/>
      </xdr:nvSpPr>
      <xdr:spPr>
        <a:xfrm>
          <a:off x="10544175" y="13573125"/>
          <a:ext cx="685800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17</xdr:col>
      <xdr:colOff>1</xdr:colOff>
      <xdr:row>23</xdr:row>
      <xdr:rowOff>0</xdr:rowOff>
    </xdr:from>
    <xdr:to>
      <xdr:col>18</xdr:col>
      <xdr:colOff>0</xdr:colOff>
      <xdr:row>24</xdr:row>
      <xdr:rowOff>0</xdr:rowOff>
    </xdr:to>
    <xdr:sp macro="" textlink="">
      <xdr:nvSpPr>
        <xdr:cNvPr id="46" name="ホームベース 45"/>
        <xdr:cNvSpPr/>
      </xdr:nvSpPr>
      <xdr:spPr>
        <a:xfrm>
          <a:off x="11229976" y="13573125"/>
          <a:ext cx="685799" cy="23812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 editAs="oneCell">
    <xdr:from>
      <xdr:col>5</xdr:col>
      <xdr:colOff>217557</xdr:colOff>
      <xdr:row>21</xdr:row>
      <xdr:rowOff>156884</xdr:rowOff>
    </xdr:from>
    <xdr:to>
      <xdr:col>6</xdr:col>
      <xdr:colOff>0</xdr:colOff>
      <xdr:row>23</xdr:row>
      <xdr:rowOff>151406</xdr:rowOff>
    </xdr:to>
    <xdr:pic>
      <xdr:nvPicPr>
        <xdr:cNvPr id="47" name="Graphic 24">
          <a:extLst>
            <a:ext uri="{FF2B5EF4-FFF2-40B4-BE49-F238E27FC236}">
              <a16:creationId xmlns:a16="http://schemas.microsoft.com/office/drawing/2014/main" id="{084CA126-51B9-4342-B381-198CA72F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257" y="13253759"/>
          <a:ext cx="466002" cy="470772"/>
        </a:xfrm>
        <a:prstGeom prst="rect">
          <a:avLst/>
        </a:prstGeom>
        <a:solidFill>
          <a:srgbClr val="FFFF00"/>
        </a:solidFill>
        <a:ln>
          <a:noFill/>
        </a:ln>
        <a:extLst/>
      </xdr:spPr>
    </xdr:pic>
    <xdr:clientData/>
  </xdr:twoCellAnchor>
  <xdr:twoCellAnchor editAs="oneCell">
    <xdr:from>
      <xdr:col>7</xdr:col>
      <xdr:colOff>217557</xdr:colOff>
      <xdr:row>21</xdr:row>
      <xdr:rowOff>169566</xdr:rowOff>
    </xdr:from>
    <xdr:to>
      <xdr:col>8</xdr:col>
      <xdr:colOff>0</xdr:colOff>
      <xdr:row>23</xdr:row>
      <xdr:rowOff>168167</xdr:rowOff>
    </xdr:to>
    <xdr:pic>
      <xdr:nvPicPr>
        <xdr:cNvPr id="48" name="Graphic 24">
          <a:extLst>
            <a:ext uri="{FF2B5EF4-FFF2-40B4-BE49-F238E27FC236}">
              <a16:creationId xmlns:a16="http://schemas.microsoft.com/office/drawing/2014/main" id="{084CA126-51B9-4342-B381-198CA72F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9532" y="13266441"/>
          <a:ext cx="468244" cy="47485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xtLst/>
      </xdr:spPr>
    </xdr:pic>
    <xdr:clientData/>
  </xdr:twoCellAnchor>
  <xdr:twoCellAnchor>
    <xdr:from>
      <xdr:col>6</xdr:col>
      <xdr:colOff>70910</xdr:colOff>
      <xdr:row>20</xdr:row>
      <xdr:rowOff>0</xdr:rowOff>
    </xdr:from>
    <xdr:to>
      <xdr:col>7</xdr:col>
      <xdr:colOff>0</xdr:colOff>
      <xdr:row>22</xdr:row>
      <xdr:rowOff>135197</xdr:rowOff>
    </xdr:to>
    <xdr:sp macro="" textlink="">
      <xdr:nvSpPr>
        <xdr:cNvPr id="49" name="フローチャート: 順次アクセス記憶 48"/>
        <xdr:cNvSpPr/>
      </xdr:nvSpPr>
      <xdr:spPr>
        <a:xfrm>
          <a:off x="3718985" y="12858750"/>
          <a:ext cx="652990" cy="611447"/>
        </a:xfrm>
        <a:prstGeom prst="flowChartMagneticTap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70911</xdr:colOff>
      <xdr:row>20</xdr:row>
      <xdr:rowOff>0</xdr:rowOff>
    </xdr:from>
    <xdr:to>
      <xdr:col>5</xdr:col>
      <xdr:colOff>0</xdr:colOff>
      <xdr:row>22</xdr:row>
      <xdr:rowOff>137129</xdr:rowOff>
    </xdr:to>
    <xdr:sp macro="" textlink="">
      <xdr:nvSpPr>
        <xdr:cNvPr id="50" name="フローチャート: 順次アクセス記憶 49"/>
        <xdr:cNvSpPr/>
      </xdr:nvSpPr>
      <xdr:spPr>
        <a:xfrm>
          <a:off x="2318811" y="12858750"/>
          <a:ext cx="614889" cy="613379"/>
        </a:xfrm>
        <a:prstGeom prst="flowChartMagneticTap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21</xdr:row>
      <xdr:rowOff>68565</xdr:rowOff>
    </xdr:from>
    <xdr:to>
      <xdr:col>5</xdr:col>
      <xdr:colOff>217557</xdr:colOff>
      <xdr:row>22</xdr:row>
      <xdr:rowOff>154145</xdr:rowOff>
    </xdr:to>
    <xdr:cxnSp macro="">
      <xdr:nvCxnSpPr>
        <xdr:cNvPr id="51" name="直線矢印コネクタ 50"/>
        <xdr:cNvCxnSpPr>
          <a:stCxn id="50" idx="3"/>
          <a:endCxn id="47" idx="1"/>
        </xdr:cNvCxnSpPr>
      </xdr:nvCxnSpPr>
      <xdr:spPr>
        <a:xfrm>
          <a:off x="2933700" y="13165440"/>
          <a:ext cx="217557" cy="323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67599</xdr:rowOff>
    </xdr:from>
    <xdr:to>
      <xdr:col>7</xdr:col>
      <xdr:colOff>217557</xdr:colOff>
      <xdr:row>22</xdr:row>
      <xdr:rowOff>168866</xdr:rowOff>
    </xdr:to>
    <xdr:cxnSp macro="">
      <xdr:nvCxnSpPr>
        <xdr:cNvPr id="52" name="直線矢印コネクタ 51"/>
        <xdr:cNvCxnSpPr>
          <a:stCxn id="49" idx="3"/>
          <a:endCxn id="48" idx="1"/>
        </xdr:cNvCxnSpPr>
      </xdr:nvCxnSpPr>
      <xdr:spPr>
        <a:xfrm>
          <a:off x="4371975" y="13164474"/>
          <a:ext cx="217557" cy="3393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117662</xdr:rowOff>
    </xdr:from>
    <xdr:to>
      <xdr:col>5</xdr:col>
      <xdr:colOff>450558</xdr:colOff>
      <xdr:row>21</xdr:row>
      <xdr:rowOff>156884</xdr:rowOff>
    </xdr:to>
    <xdr:cxnSp macro="">
      <xdr:nvCxnSpPr>
        <xdr:cNvPr id="53" name="カギ線コネクタ 52"/>
        <xdr:cNvCxnSpPr>
          <a:stCxn id="47" idx="0"/>
          <a:endCxn id="3" idx="1"/>
        </xdr:cNvCxnSpPr>
      </xdr:nvCxnSpPr>
      <xdr:spPr>
        <a:xfrm rot="16200000" flipV="1">
          <a:off x="1115305" y="10984807"/>
          <a:ext cx="4087347" cy="450558"/>
        </a:xfrm>
        <a:prstGeom prst="bentConnector4">
          <a:avLst>
            <a:gd name="adj1" fmla="val 48544"/>
            <a:gd name="adj2" fmla="val 15073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117662</xdr:rowOff>
    </xdr:from>
    <xdr:to>
      <xdr:col>7</xdr:col>
      <xdr:colOff>450560</xdr:colOff>
      <xdr:row>21</xdr:row>
      <xdr:rowOff>169566</xdr:rowOff>
    </xdr:to>
    <xdr:cxnSp macro="">
      <xdr:nvCxnSpPr>
        <xdr:cNvPr id="54" name="カギ線コネクタ 53"/>
        <xdr:cNvCxnSpPr>
          <a:stCxn id="48" idx="0"/>
          <a:endCxn id="4" idx="1"/>
        </xdr:cNvCxnSpPr>
      </xdr:nvCxnSpPr>
      <xdr:spPr>
        <a:xfrm rot="16200000" flipV="1">
          <a:off x="3018728" y="11462634"/>
          <a:ext cx="1718779" cy="1888835"/>
        </a:xfrm>
        <a:prstGeom prst="bentConnector4">
          <a:avLst>
            <a:gd name="adj1" fmla="val 46538"/>
            <a:gd name="adj2" fmla="val 11205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5" name="ホームベース 54"/>
        <xdr:cNvSpPr/>
      </xdr:nvSpPr>
      <xdr:spPr>
        <a:xfrm>
          <a:off x="3648075" y="9286875"/>
          <a:ext cx="7239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7</xdr:col>
      <xdr:colOff>1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6" name="ホームベース 55"/>
        <xdr:cNvSpPr/>
      </xdr:nvSpPr>
      <xdr:spPr>
        <a:xfrm>
          <a:off x="4371976" y="928687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0</xdr:colOff>
      <xdr:row>6</xdr:row>
      <xdr:rowOff>0</xdr:rowOff>
    </xdr:to>
    <xdr:sp macro="" textlink="">
      <xdr:nvSpPr>
        <xdr:cNvPr id="57" name="ホームベース 56"/>
        <xdr:cNvSpPr/>
      </xdr:nvSpPr>
      <xdr:spPr>
        <a:xfrm>
          <a:off x="5057775" y="928687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9</xdr:col>
      <xdr:colOff>1</xdr:colOff>
      <xdr:row>5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58" name="ホームベース 57"/>
        <xdr:cNvSpPr/>
      </xdr:nvSpPr>
      <xdr:spPr>
        <a:xfrm>
          <a:off x="5743576" y="928687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59" name="ホームベース 58"/>
        <xdr:cNvSpPr/>
      </xdr:nvSpPr>
      <xdr:spPr>
        <a:xfrm>
          <a:off x="4371975" y="952500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8</xdr:col>
      <xdr:colOff>1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60" name="ホームベース 59"/>
        <xdr:cNvSpPr/>
      </xdr:nvSpPr>
      <xdr:spPr>
        <a:xfrm>
          <a:off x="5057776" y="952500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" name="ホームベース 60"/>
        <xdr:cNvSpPr/>
      </xdr:nvSpPr>
      <xdr:spPr>
        <a:xfrm>
          <a:off x="5743575" y="952500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10</xdr:col>
      <xdr:colOff>1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62" name="ホームベース 61"/>
        <xdr:cNvSpPr/>
      </xdr:nvSpPr>
      <xdr:spPr>
        <a:xfrm>
          <a:off x="6429376" y="952500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63" name="ホームベース 62"/>
        <xdr:cNvSpPr/>
      </xdr:nvSpPr>
      <xdr:spPr>
        <a:xfrm>
          <a:off x="5057775" y="976312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9</xdr:col>
      <xdr:colOff>1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64" name="ホームベース 63"/>
        <xdr:cNvSpPr/>
      </xdr:nvSpPr>
      <xdr:spPr>
        <a:xfrm>
          <a:off x="5743576" y="976312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65" name="ホームベース 64"/>
        <xdr:cNvSpPr/>
      </xdr:nvSpPr>
      <xdr:spPr>
        <a:xfrm>
          <a:off x="6429375" y="976312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11</xdr:col>
      <xdr:colOff>1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66" name="ホームベース 65"/>
        <xdr:cNvSpPr/>
      </xdr:nvSpPr>
      <xdr:spPr>
        <a:xfrm>
          <a:off x="7115176" y="976312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67" name="ホームベース 66"/>
        <xdr:cNvSpPr/>
      </xdr:nvSpPr>
      <xdr:spPr>
        <a:xfrm>
          <a:off x="5743575" y="1000125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10</xdr:col>
      <xdr:colOff>1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68" name="ホームベース 67"/>
        <xdr:cNvSpPr/>
      </xdr:nvSpPr>
      <xdr:spPr>
        <a:xfrm>
          <a:off x="6429376" y="1000125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69" name="ホームベース 68"/>
        <xdr:cNvSpPr/>
      </xdr:nvSpPr>
      <xdr:spPr>
        <a:xfrm>
          <a:off x="7115175" y="1000125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12</xdr:col>
      <xdr:colOff>1</xdr:colOff>
      <xdr:row>8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70" name="ホームベース 69"/>
        <xdr:cNvSpPr/>
      </xdr:nvSpPr>
      <xdr:spPr>
        <a:xfrm>
          <a:off x="7800976" y="1000125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sp macro="" textlink="">
      <xdr:nvSpPr>
        <xdr:cNvPr id="71" name="ホームベース 70"/>
        <xdr:cNvSpPr/>
      </xdr:nvSpPr>
      <xdr:spPr>
        <a:xfrm>
          <a:off x="6429375" y="1023937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11</xdr:col>
      <xdr:colOff>1</xdr:colOff>
      <xdr:row>9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72" name="ホームベース 71"/>
        <xdr:cNvSpPr/>
      </xdr:nvSpPr>
      <xdr:spPr>
        <a:xfrm>
          <a:off x="7115176" y="1023937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13</xdr:col>
      <xdr:colOff>0</xdr:colOff>
      <xdr:row>10</xdr:row>
      <xdr:rowOff>0</xdr:rowOff>
    </xdr:to>
    <xdr:sp macro="" textlink="">
      <xdr:nvSpPr>
        <xdr:cNvPr id="73" name="ホームベース 72"/>
        <xdr:cNvSpPr/>
      </xdr:nvSpPr>
      <xdr:spPr>
        <a:xfrm>
          <a:off x="7800975" y="1023937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13</xdr:col>
      <xdr:colOff>1</xdr:colOff>
      <xdr:row>9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74" name="ホームベース 73"/>
        <xdr:cNvSpPr/>
      </xdr:nvSpPr>
      <xdr:spPr>
        <a:xfrm>
          <a:off x="8486776" y="1023937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sp macro="" textlink="">
      <xdr:nvSpPr>
        <xdr:cNvPr id="75" name="ホームベース 74"/>
        <xdr:cNvSpPr/>
      </xdr:nvSpPr>
      <xdr:spPr>
        <a:xfrm>
          <a:off x="7115175" y="1047750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12</xdr:col>
      <xdr:colOff>1</xdr:colOff>
      <xdr:row>10</xdr:row>
      <xdr:rowOff>0</xdr:rowOff>
    </xdr:from>
    <xdr:to>
      <xdr:col>13</xdr:col>
      <xdr:colOff>0</xdr:colOff>
      <xdr:row>11</xdr:row>
      <xdr:rowOff>0</xdr:rowOff>
    </xdr:to>
    <xdr:sp macro="" textlink="">
      <xdr:nvSpPr>
        <xdr:cNvPr id="76" name="ホームベース 75"/>
        <xdr:cNvSpPr/>
      </xdr:nvSpPr>
      <xdr:spPr>
        <a:xfrm>
          <a:off x="7800976" y="1047750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sp macro="" textlink="">
      <xdr:nvSpPr>
        <xdr:cNvPr id="77" name="ホームベース 76"/>
        <xdr:cNvSpPr/>
      </xdr:nvSpPr>
      <xdr:spPr>
        <a:xfrm>
          <a:off x="8486775" y="1047750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15</xdr:col>
      <xdr:colOff>0</xdr:colOff>
      <xdr:row>11</xdr:row>
      <xdr:rowOff>0</xdr:rowOff>
    </xdr:to>
    <xdr:sp macro="" textlink="">
      <xdr:nvSpPr>
        <xdr:cNvPr id="78" name="ホームベース 77"/>
        <xdr:cNvSpPr/>
      </xdr:nvSpPr>
      <xdr:spPr>
        <a:xfrm>
          <a:off x="9172576" y="1047750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79" name="ホームベース 78"/>
        <xdr:cNvSpPr/>
      </xdr:nvSpPr>
      <xdr:spPr>
        <a:xfrm>
          <a:off x="7800975" y="1071562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13</xdr:col>
      <xdr:colOff>1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80" name="ホームベース 79"/>
        <xdr:cNvSpPr/>
      </xdr:nvSpPr>
      <xdr:spPr>
        <a:xfrm>
          <a:off x="8486776" y="1071562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81" name="ホームベース 80"/>
        <xdr:cNvSpPr/>
      </xdr:nvSpPr>
      <xdr:spPr>
        <a:xfrm>
          <a:off x="9172575" y="1071562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15</xdr:col>
      <xdr:colOff>1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82" name="ホームベース 81"/>
        <xdr:cNvSpPr/>
      </xdr:nvSpPr>
      <xdr:spPr>
        <a:xfrm>
          <a:off x="9858376" y="1071562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sp macro="" textlink="">
      <xdr:nvSpPr>
        <xdr:cNvPr id="83" name="ホームベース 82"/>
        <xdr:cNvSpPr/>
      </xdr:nvSpPr>
      <xdr:spPr>
        <a:xfrm>
          <a:off x="8486775" y="1095375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</xdr:colOff>
      <xdr:row>12</xdr:row>
      <xdr:rowOff>0</xdr:rowOff>
    </xdr:from>
    <xdr:to>
      <xdr:col>15</xdr:col>
      <xdr:colOff>0</xdr:colOff>
      <xdr:row>13</xdr:row>
      <xdr:rowOff>0</xdr:rowOff>
    </xdr:to>
    <xdr:sp macro="" textlink="">
      <xdr:nvSpPr>
        <xdr:cNvPr id="84" name="ホームベース 83"/>
        <xdr:cNvSpPr/>
      </xdr:nvSpPr>
      <xdr:spPr>
        <a:xfrm>
          <a:off x="9172576" y="1095375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15</xdr:col>
      <xdr:colOff>0</xdr:colOff>
      <xdr:row>12</xdr:row>
      <xdr:rowOff>0</xdr:rowOff>
    </xdr:from>
    <xdr:to>
      <xdr:col>16</xdr:col>
      <xdr:colOff>0</xdr:colOff>
      <xdr:row>13</xdr:row>
      <xdr:rowOff>0</xdr:rowOff>
    </xdr:to>
    <xdr:sp macro="" textlink="">
      <xdr:nvSpPr>
        <xdr:cNvPr id="85" name="ホームベース 84"/>
        <xdr:cNvSpPr/>
      </xdr:nvSpPr>
      <xdr:spPr>
        <a:xfrm>
          <a:off x="9858375" y="10953750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16</xdr:col>
      <xdr:colOff>1</xdr:colOff>
      <xdr:row>12</xdr:row>
      <xdr:rowOff>0</xdr:rowOff>
    </xdr:from>
    <xdr:to>
      <xdr:col>17</xdr:col>
      <xdr:colOff>0</xdr:colOff>
      <xdr:row>13</xdr:row>
      <xdr:rowOff>0</xdr:rowOff>
    </xdr:to>
    <xdr:sp macro="" textlink="">
      <xdr:nvSpPr>
        <xdr:cNvPr id="86" name="ホームベース 85"/>
        <xdr:cNvSpPr/>
      </xdr:nvSpPr>
      <xdr:spPr>
        <a:xfrm>
          <a:off x="10544176" y="10953750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15</xdr:col>
      <xdr:colOff>0</xdr:colOff>
      <xdr:row>14</xdr:row>
      <xdr:rowOff>0</xdr:rowOff>
    </xdr:to>
    <xdr:sp macro="" textlink="">
      <xdr:nvSpPr>
        <xdr:cNvPr id="87" name="ホームベース 86"/>
        <xdr:cNvSpPr/>
      </xdr:nvSpPr>
      <xdr:spPr>
        <a:xfrm>
          <a:off x="9172575" y="1119187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15</xdr:col>
      <xdr:colOff>1</xdr:colOff>
      <xdr:row>13</xdr:row>
      <xdr:rowOff>0</xdr:rowOff>
    </xdr:from>
    <xdr:to>
      <xdr:col>16</xdr:col>
      <xdr:colOff>0</xdr:colOff>
      <xdr:row>14</xdr:row>
      <xdr:rowOff>0</xdr:rowOff>
    </xdr:to>
    <xdr:sp macro="" textlink="">
      <xdr:nvSpPr>
        <xdr:cNvPr id="88" name="ホームベース 87"/>
        <xdr:cNvSpPr/>
      </xdr:nvSpPr>
      <xdr:spPr>
        <a:xfrm>
          <a:off x="9858376" y="1119187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>
    <xdr:from>
      <xdr:col>16</xdr:col>
      <xdr:colOff>0</xdr:colOff>
      <xdr:row>13</xdr:row>
      <xdr:rowOff>0</xdr:rowOff>
    </xdr:from>
    <xdr:to>
      <xdr:col>17</xdr:col>
      <xdr:colOff>0</xdr:colOff>
      <xdr:row>14</xdr:row>
      <xdr:rowOff>0</xdr:rowOff>
    </xdr:to>
    <xdr:sp macro="" textlink="">
      <xdr:nvSpPr>
        <xdr:cNvPr id="89" name="ホームベース 88"/>
        <xdr:cNvSpPr/>
      </xdr:nvSpPr>
      <xdr:spPr>
        <a:xfrm>
          <a:off x="10544175" y="11191875"/>
          <a:ext cx="685800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</a:t>
          </a:r>
        </a:p>
      </xdr:txBody>
    </xdr:sp>
    <xdr:clientData/>
  </xdr:twoCellAnchor>
  <xdr:twoCellAnchor>
    <xdr:from>
      <xdr:col>17</xdr:col>
      <xdr:colOff>1</xdr:colOff>
      <xdr:row>13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90" name="ホームベース 89"/>
        <xdr:cNvSpPr/>
      </xdr:nvSpPr>
      <xdr:spPr>
        <a:xfrm>
          <a:off x="11229976" y="11191875"/>
          <a:ext cx="685799" cy="2381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</a:t>
          </a:r>
        </a:p>
      </xdr:txBody>
    </xdr:sp>
    <xdr:clientData/>
  </xdr:twoCellAnchor>
  <xdr:twoCellAnchor>
    <xdr:from>
      <xdr:col>14</xdr:col>
      <xdr:colOff>44823</xdr:colOff>
      <xdr:row>39</xdr:row>
      <xdr:rowOff>22411</xdr:rowOff>
    </xdr:from>
    <xdr:to>
      <xdr:col>15</xdr:col>
      <xdr:colOff>369793</xdr:colOff>
      <xdr:row>40</xdr:row>
      <xdr:rowOff>0</xdr:rowOff>
    </xdr:to>
    <xdr:sp macro="" textlink="">
      <xdr:nvSpPr>
        <xdr:cNvPr id="92" name="ホームベース 91"/>
        <xdr:cNvSpPr/>
      </xdr:nvSpPr>
      <xdr:spPr>
        <a:xfrm>
          <a:off x="13715999" y="9670676"/>
          <a:ext cx="1008529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44823</xdr:colOff>
      <xdr:row>40</xdr:row>
      <xdr:rowOff>22412</xdr:rowOff>
    </xdr:from>
    <xdr:to>
      <xdr:col>15</xdr:col>
      <xdr:colOff>369793</xdr:colOff>
      <xdr:row>41</xdr:row>
      <xdr:rowOff>0</xdr:rowOff>
    </xdr:to>
    <xdr:sp macro="" textlink="">
      <xdr:nvSpPr>
        <xdr:cNvPr id="93" name="ホームベース 92"/>
        <xdr:cNvSpPr/>
      </xdr:nvSpPr>
      <xdr:spPr>
        <a:xfrm>
          <a:off x="11665323" y="9906000"/>
          <a:ext cx="1008529" cy="212912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246529</xdr:colOff>
      <xdr:row>41</xdr:row>
      <xdr:rowOff>22412</xdr:rowOff>
    </xdr:from>
    <xdr:to>
      <xdr:col>15</xdr:col>
      <xdr:colOff>571499</xdr:colOff>
      <xdr:row>42</xdr:row>
      <xdr:rowOff>1</xdr:rowOff>
    </xdr:to>
    <xdr:sp macro="" textlink="">
      <xdr:nvSpPr>
        <xdr:cNvPr id="95" name="ホームベース 94"/>
        <xdr:cNvSpPr/>
      </xdr:nvSpPr>
      <xdr:spPr>
        <a:xfrm>
          <a:off x="13917705" y="10141324"/>
          <a:ext cx="1008529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246529</xdr:colOff>
      <xdr:row>42</xdr:row>
      <xdr:rowOff>22412</xdr:rowOff>
    </xdr:from>
    <xdr:to>
      <xdr:col>15</xdr:col>
      <xdr:colOff>571499</xdr:colOff>
      <xdr:row>43</xdr:row>
      <xdr:rowOff>0</xdr:rowOff>
    </xdr:to>
    <xdr:sp macro="" textlink="">
      <xdr:nvSpPr>
        <xdr:cNvPr id="96" name="ホームベース 95"/>
        <xdr:cNvSpPr/>
      </xdr:nvSpPr>
      <xdr:spPr>
        <a:xfrm>
          <a:off x="13917705" y="10376647"/>
          <a:ext cx="1008529" cy="212912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280146</xdr:colOff>
      <xdr:row>43</xdr:row>
      <xdr:rowOff>22412</xdr:rowOff>
    </xdr:from>
    <xdr:to>
      <xdr:col>18</xdr:col>
      <xdr:colOff>605116</xdr:colOff>
      <xdr:row>44</xdr:row>
      <xdr:rowOff>1</xdr:rowOff>
    </xdr:to>
    <xdr:sp macro="" textlink="">
      <xdr:nvSpPr>
        <xdr:cNvPr id="97" name="ホームベース 96"/>
        <xdr:cNvSpPr/>
      </xdr:nvSpPr>
      <xdr:spPr>
        <a:xfrm>
          <a:off x="13951322" y="10611971"/>
          <a:ext cx="1008529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280148</xdr:colOff>
      <xdr:row>44</xdr:row>
      <xdr:rowOff>22412</xdr:rowOff>
    </xdr:from>
    <xdr:to>
      <xdr:col>18</xdr:col>
      <xdr:colOff>605118</xdr:colOff>
      <xdr:row>45</xdr:row>
      <xdr:rowOff>0</xdr:rowOff>
    </xdr:to>
    <xdr:sp macro="" textlink="">
      <xdr:nvSpPr>
        <xdr:cNvPr id="98" name="ホームベース 97"/>
        <xdr:cNvSpPr/>
      </xdr:nvSpPr>
      <xdr:spPr>
        <a:xfrm>
          <a:off x="13951324" y="10847294"/>
          <a:ext cx="1008529" cy="212912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437030</xdr:colOff>
      <xdr:row>45</xdr:row>
      <xdr:rowOff>33617</xdr:rowOff>
    </xdr:from>
    <xdr:to>
      <xdr:col>18</xdr:col>
      <xdr:colOff>515471</xdr:colOff>
      <xdr:row>46</xdr:row>
      <xdr:rowOff>11206</xdr:rowOff>
    </xdr:to>
    <xdr:sp macro="" textlink="">
      <xdr:nvSpPr>
        <xdr:cNvPr id="99" name="ホームベース 98"/>
        <xdr:cNvSpPr/>
      </xdr:nvSpPr>
      <xdr:spPr>
        <a:xfrm>
          <a:off x="14108206" y="11093823"/>
          <a:ext cx="762000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437030</xdr:colOff>
      <xdr:row>46</xdr:row>
      <xdr:rowOff>33618</xdr:rowOff>
    </xdr:from>
    <xdr:to>
      <xdr:col>18</xdr:col>
      <xdr:colOff>526677</xdr:colOff>
      <xdr:row>46</xdr:row>
      <xdr:rowOff>212912</xdr:rowOff>
    </xdr:to>
    <xdr:sp macro="" textlink="">
      <xdr:nvSpPr>
        <xdr:cNvPr id="100" name="ホームベース 99"/>
        <xdr:cNvSpPr/>
      </xdr:nvSpPr>
      <xdr:spPr>
        <a:xfrm>
          <a:off x="14108206" y="11329147"/>
          <a:ext cx="773206" cy="179294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17</xdr:col>
      <xdr:colOff>392207</xdr:colOff>
      <xdr:row>44</xdr:row>
      <xdr:rowOff>224117</xdr:rowOff>
    </xdr:from>
    <xdr:ext cx="973215" cy="328423"/>
    <xdr:sp macro="" textlink="">
      <xdr:nvSpPr>
        <xdr:cNvPr id="101" name="テキスト ボックス 100"/>
        <xdr:cNvSpPr txBox="1"/>
      </xdr:nvSpPr>
      <xdr:spPr>
        <a:xfrm>
          <a:off x="14063383" y="11048999"/>
          <a:ext cx="97321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10:00</a:t>
          </a:r>
          <a:r>
            <a:rPr kumimoji="1" lang="ja-JP" altLang="en-US" sz="1100"/>
            <a:t>～</a:t>
          </a:r>
          <a:r>
            <a:rPr kumimoji="1" lang="en-US" altLang="ja-JP" sz="1100"/>
            <a:t>15:00</a:t>
          </a:r>
          <a:endParaRPr kumimoji="1" lang="ja-JP" altLang="en-US" sz="1100"/>
        </a:p>
      </xdr:txBody>
    </xdr:sp>
    <xdr:clientData/>
  </xdr:oneCellAnchor>
  <xdr:oneCellAnchor>
    <xdr:from>
      <xdr:col>17</xdr:col>
      <xdr:colOff>403412</xdr:colOff>
      <xdr:row>45</xdr:row>
      <xdr:rowOff>190499</xdr:rowOff>
    </xdr:from>
    <xdr:ext cx="973215" cy="328423"/>
    <xdr:sp macro="" textlink="">
      <xdr:nvSpPr>
        <xdr:cNvPr id="102" name="テキスト ボックス 101"/>
        <xdr:cNvSpPr txBox="1"/>
      </xdr:nvSpPr>
      <xdr:spPr>
        <a:xfrm>
          <a:off x="14074588" y="11250705"/>
          <a:ext cx="97321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10:00</a:t>
          </a:r>
          <a:r>
            <a:rPr kumimoji="1" lang="ja-JP" altLang="en-US" sz="1100"/>
            <a:t>～</a:t>
          </a:r>
          <a:r>
            <a:rPr kumimoji="1" lang="en-US" altLang="ja-JP" sz="1100"/>
            <a:t>15:00</a:t>
          </a:r>
          <a:endParaRPr kumimoji="1" lang="ja-JP" altLang="en-US" sz="1100"/>
        </a:p>
      </xdr:txBody>
    </xdr:sp>
    <xdr:clientData/>
  </xdr:oneCellAnchor>
  <xdr:oneCellAnchor>
    <xdr:from>
      <xdr:col>14</xdr:col>
      <xdr:colOff>78442</xdr:colOff>
      <xdr:row>39</xdr:row>
      <xdr:rowOff>0</xdr:rowOff>
    </xdr:from>
    <xdr:ext cx="907676" cy="328423"/>
    <xdr:sp macro="" textlink="">
      <xdr:nvSpPr>
        <xdr:cNvPr id="103" name="テキスト ボックス 102"/>
        <xdr:cNvSpPr txBox="1"/>
      </xdr:nvSpPr>
      <xdr:spPr>
        <a:xfrm>
          <a:off x="11698942" y="9614646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4:00</a:t>
          </a:r>
          <a:r>
            <a:rPr kumimoji="1" lang="ja-JP" altLang="en-US" sz="1100"/>
            <a:t>～</a:t>
          </a:r>
          <a:r>
            <a:rPr kumimoji="1" lang="en-US" altLang="ja-JP" sz="1100"/>
            <a:t>12:00</a:t>
          </a:r>
          <a:endParaRPr kumimoji="1" lang="ja-JP" altLang="en-US" sz="1100"/>
        </a:p>
      </xdr:txBody>
    </xdr:sp>
    <xdr:clientData/>
  </xdr:oneCellAnchor>
  <xdr:oneCellAnchor>
    <xdr:from>
      <xdr:col>14</xdr:col>
      <xdr:colOff>89648</xdr:colOff>
      <xdr:row>39</xdr:row>
      <xdr:rowOff>201705</xdr:rowOff>
    </xdr:from>
    <xdr:ext cx="907676" cy="328423"/>
    <xdr:sp macro="" textlink="">
      <xdr:nvSpPr>
        <xdr:cNvPr id="104" name="テキスト ボックス 103"/>
        <xdr:cNvSpPr txBox="1"/>
      </xdr:nvSpPr>
      <xdr:spPr>
        <a:xfrm>
          <a:off x="11710148" y="9849970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4:00</a:t>
          </a:r>
          <a:r>
            <a:rPr kumimoji="1" lang="ja-JP" altLang="en-US" sz="1100"/>
            <a:t>～</a:t>
          </a:r>
          <a:r>
            <a:rPr kumimoji="1" lang="en-US" altLang="ja-JP" sz="1100"/>
            <a:t>12:00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280148</xdr:colOff>
      <xdr:row>40</xdr:row>
      <xdr:rowOff>201705</xdr:rowOff>
    </xdr:from>
    <xdr:ext cx="907676" cy="328423"/>
    <xdr:sp macro="" textlink="">
      <xdr:nvSpPr>
        <xdr:cNvPr id="105" name="テキスト ボックス 104"/>
        <xdr:cNvSpPr txBox="1"/>
      </xdr:nvSpPr>
      <xdr:spPr>
        <a:xfrm>
          <a:off x="11900648" y="10085293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14:00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302559</xdr:colOff>
      <xdr:row>41</xdr:row>
      <xdr:rowOff>201705</xdr:rowOff>
    </xdr:from>
    <xdr:ext cx="907676" cy="328423"/>
    <xdr:sp macro="" textlink="">
      <xdr:nvSpPr>
        <xdr:cNvPr id="106" name="テキスト ボックス 105"/>
        <xdr:cNvSpPr txBox="1"/>
      </xdr:nvSpPr>
      <xdr:spPr>
        <a:xfrm>
          <a:off x="11923059" y="10320617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14:00</a:t>
          </a:r>
          <a:endParaRPr lang="ja-JP" altLang="ja-JP">
            <a:effectLst/>
          </a:endParaRPr>
        </a:p>
      </xdr:txBody>
    </xdr:sp>
    <xdr:clientData/>
  </xdr:oneCellAnchor>
  <xdr:oneCellAnchor>
    <xdr:from>
      <xdr:col>17</xdr:col>
      <xdr:colOff>302559</xdr:colOff>
      <xdr:row>42</xdr:row>
      <xdr:rowOff>212911</xdr:rowOff>
    </xdr:from>
    <xdr:ext cx="907676" cy="328423"/>
    <xdr:sp macro="" textlink="">
      <xdr:nvSpPr>
        <xdr:cNvPr id="107" name="テキスト ボックス 106"/>
        <xdr:cNvSpPr txBox="1"/>
      </xdr:nvSpPr>
      <xdr:spPr>
        <a:xfrm>
          <a:off x="13973735" y="10567146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16:00</a:t>
          </a:r>
          <a:endParaRPr lang="ja-JP" altLang="ja-JP">
            <a:effectLst/>
          </a:endParaRPr>
        </a:p>
      </xdr:txBody>
    </xdr:sp>
    <xdr:clientData/>
  </xdr:oneCellAnchor>
  <xdr:oneCellAnchor>
    <xdr:from>
      <xdr:col>17</xdr:col>
      <xdr:colOff>313765</xdr:colOff>
      <xdr:row>43</xdr:row>
      <xdr:rowOff>190499</xdr:rowOff>
    </xdr:from>
    <xdr:ext cx="907676" cy="328423"/>
    <xdr:sp macro="" textlink="">
      <xdr:nvSpPr>
        <xdr:cNvPr id="108" name="テキスト ボックス 107"/>
        <xdr:cNvSpPr txBox="1"/>
      </xdr:nvSpPr>
      <xdr:spPr>
        <a:xfrm>
          <a:off x="13984941" y="10780058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23</xdr:col>
      <xdr:colOff>11205</xdr:colOff>
      <xdr:row>49</xdr:row>
      <xdr:rowOff>22412</xdr:rowOff>
    </xdr:from>
    <xdr:to>
      <xdr:col>24</xdr:col>
      <xdr:colOff>336175</xdr:colOff>
      <xdr:row>50</xdr:row>
      <xdr:rowOff>0</xdr:rowOff>
    </xdr:to>
    <xdr:sp macro="" textlink="">
      <xdr:nvSpPr>
        <xdr:cNvPr id="109" name="ホームベース 108"/>
        <xdr:cNvSpPr/>
      </xdr:nvSpPr>
      <xdr:spPr>
        <a:xfrm>
          <a:off x="17783734" y="12023912"/>
          <a:ext cx="1008529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22</xdr:col>
      <xdr:colOff>672351</xdr:colOff>
      <xdr:row>48</xdr:row>
      <xdr:rowOff>201705</xdr:rowOff>
    </xdr:from>
    <xdr:ext cx="907676" cy="328423"/>
    <xdr:sp macro="" textlink="">
      <xdr:nvSpPr>
        <xdr:cNvPr id="110" name="テキスト ボックス 109"/>
        <xdr:cNvSpPr txBox="1"/>
      </xdr:nvSpPr>
      <xdr:spPr>
        <a:xfrm>
          <a:off x="17761322" y="11967881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21</xdr:col>
      <xdr:colOff>268939</xdr:colOff>
      <xdr:row>46</xdr:row>
      <xdr:rowOff>224118</xdr:rowOff>
    </xdr:from>
    <xdr:to>
      <xdr:col>22</xdr:col>
      <xdr:colOff>593909</xdr:colOff>
      <xdr:row>47</xdr:row>
      <xdr:rowOff>201706</xdr:rowOff>
    </xdr:to>
    <xdr:sp macro="" textlink="">
      <xdr:nvSpPr>
        <xdr:cNvPr id="111" name="ホームベース 110"/>
        <xdr:cNvSpPr/>
      </xdr:nvSpPr>
      <xdr:spPr>
        <a:xfrm>
          <a:off x="16674351" y="11519647"/>
          <a:ext cx="1008529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21</xdr:col>
      <xdr:colOff>324970</xdr:colOff>
      <xdr:row>46</xdr:row>
      <xdr:rowOff>156882</xdr:rowOff>
    </xdr:from>
    <xdr:ext cx="1042148" cy="328423"/>
    <xdr:sp macro="" textlink="">
      <xdr:nvSpPr>
        <xdr:cNvPr id="112" name="テキスト ボックス 111"/>
        <xdr:cNvSpPr txBox="1"/>
      </xdr:nvSpPr>
      <xdr:spPr>
        <a:xfrm>
          <a:off x="16730382" y="11452411"/>
          <a:ext cx="1042148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21</xdr:col>
      <xdr:colOff>291352</xdr:colOff>
      <xdr:row>48</xdr:row>
      <xdr:rowOff>0</xdr:rowOff>
    </xdr:from>
    <xdr:to>
      <xdr:col>22</xdr:col>
      <xdr:colOff>616322</xdr:colOff>
      <xdr:row>48</xdr:row>
      <xdr:rowOff>212912</xdr:rowOff>
    </xdr:to>
    <xdr:sp macro="" textlink="">
      <xdr:nvSpPr>
        <xdr:cNvPr id="113" name="ホームベース 112"/>
        <xdr:cNvSpPr/>
      </xdr:nvSpPr>
      <xdr:spPr>
        <a:xfrm>
          <a:off x="16696764" y="11766176"/>
          <a:ext cx="1008529" cy="212912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21</xdr:col>
      <xdr:colOff>336176</xdr:colOff>
      <xdr:row>47</xdr:row>
      <xdr:rowOff>190499</xdr:rowOff>
    </xdr:from>
    <xdr:ext cx="1042148" cy="328423"/>
    <xdr:sp macro="" textlink="">
      <xdr:nvSpPr>
        <xdr:cNvPr id="114" name="テキスト ボックス 113"/>
        <xdr:cNvSpPr txBox="1"/>
      </xdr:nvSpPr>
      <xdr:spPr>
        <a:xfrm>
          <a:off x="16741588" y="11721352"/>
          <a:ext cx="1042148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23</xdr:col>
      <xdr:colOff>168087</xdr:colOff>
      <xdr:row>51</xdr:row>
      <xdr:rowOff>22412</xdr:rowOff>
    </xdr:from>
    <xdr:to>
      <xdr:col>24</xdr:col>
      <xdr:colOff>493057</xdr:colOff>
      <xdr:row>52</xdr:row>
      <xdr:rowOff>0</xdr:rowOff>
    </xdr:to>
    <xdr:sp macro="" textlink="">
      <xdr:nvSpPr>
        <xdr:cNvPr id="115" name="ホームベース 114"/>
        <xdr:cNvSpPr/>
      </xdr:nvSpPr>
      <xdr:spPr>
        <a:xfrm>
          <a:off x="17940616" y="12494559"/>
          <a:ext cx="1008529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23</xdr:col>
      <xdr:colOff>280146</xdr:colOff>
      <xdr:row>50</xdr:row>
      <xdr:rowOff>201704</xdr:rowOff>
    </xdr:from>
    <xdr:ext cx="907676" cy="328423"/>
    <xdr:sp macro="" textlink="">
      <xdr:nvSpPr>
        <xdr:cNvPr id="116" name="テキスト ボックス 115"/>
        <xdr:cNvSpPr txBox="1"/>
      </xdr:nvSpPr>
      <xdr:spPr>
        <a:xfrm>
          <a:off x="18052675" y="12438528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23</xdr:col>
      <xdr:colOff>369793</xdr:colOff>
      <xdr:row>53</xdr:row>
      <xdr:rowOff>11206</xdr:rowOff>
    </xdr:from>
    <xdr:to>
      <xdr:col>25</xdr:col>
      <xdr:colOff>11204</xdr:colOff>
      <xdr:row>53</xdr:row>
      <xdr:rowOff>224118</xdr:rowOff>
    </xdr:to>
    <xdr:sp macro="" textlink="">
      <xdr:nvSpPr>
        <xdr:cNvPr id="117" name="ホームベース 116"/>
        <xdr:cNvSpPr/>
      </xdr:nvSpPr>
      <xdr:spPr>
        <a:xfrm>
          <a:off x="18142322" y="12954000"/>
          <a:ext cx="1008529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23</xdr:col>
      <xdr:colOff>425822</xdr:colOff>
      <xdr:row>52</xdr:row>
      <xdr:rowOff>190498</xdr:rowOff>
    </xdr:from>
    <xdr:ext cx="907676" cy="328423"/>
    <xdr:sp macro="" textlink="">
      <xdr:nvSpPr>
        <xdr:cNvPr id="118" name="テキスト ボックス 117"/>
        <xdr:cNvSpPr txBox="1"/>
      </xdr:nvSpPr>
      <xdr:spPr>
        <a:xfrm>
          <a:off x="18198351" y="12897969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23</xdr:col>
      <xdr:colOff>11206</xdr:colOff>
      <xdr:row>50</xdr:row>
      <xdr:rowOff>22411</xdr:rowOff>
    </xdr:from>
    <xdr:to>
      <xdr:col>24</xdr:col>
      <xdr:colOff>336176</xdr:colOff>
      <xdr:row>51</xdr:row>
      <xdr:rowOff>0</xdr:rowOff>
    </xdr:to>
    <xdr:sp macro="" textlink="">
      <xdr:nvSpPr>
        <xdr:cNvPr id="119" name="ホームベース 118"/>
        <xdr:cNvSpPr/>
      </xdr:nvSpPr>
      <xdr:spPr>
        <a:xfrm>
          <a:off x="17783735" y="12259235"/>
          <a:ext cx="1008529" cy="212912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23</xdr:col>
      <xdr:colOff>11205</xdr:colOff>
      <xdr:row>49</xdr:row>
      <xdr:rowOff>190499</xdr:rowOff>
    </xdr:from>
    <xdr:ext cx="907676" cy="328423"/>
    <xdr:sp macro="" textlink="">
      <xdr:nvSpPr>
        <xdr:cNvPr id="120" name="テキスト ボックス 119"/>
        <xdr:cNvSpPr txBox="1"/>
      </xdr:nvSpPr>
      <xdr:spPr>
        <a:xfrm>
          <a:off x="17783734" y="12191999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23</xdr:col>
      <xdr:colOff>179295</xdr:colOff>
      <xdr:row>52</xdr:row>
      <xdr:rowOff>11205</xdr:rowOff>
    </xdr:from>
    <xdr:to>
      <xdr:col>24</xdr:col>
      <xdr:colOff>504265</xdr:colOff>
      <xdr:row>52</xdr:row>
      <xdr:rowOff>224117</xdr:rowOff>
    </xdr:to>
    <xdr:sp macro="" textlink="">
      <xdr:nvSpPr>
        <xdr:cNvPr id="121" name="ホームベース 120"/>
        <xdr:cNvSpPr/>
      </xdr:nvSpPr>
      <xdr:spPr>
        <a:xfrm>
          <a:off x="17951824" y="12718676"/>
          <a:ext cx="1008529" cy="212912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381001</xdr:colOff>
      <xdr:row>54</xdr:row>
      <xdr:rowOff>11205</xdr:rowOff>
    </xdr:from>
    <xdr:to>
      <xdr:col>25</xdr:col>
      <xdr:colOff>22412</xdr:colOff>
      <xdr:row>54</xdr:row>
      <xdr:rowOff>224117</xdr:rowOff>
    </xdr:to>
    <xdr:sp macro="" textlink="">
      <xdr:nvSpPr>
        <xdr:cNvPr id="122" name="ホームベース 121"/>
        <xdr:cNvSpPr/>
      </xdr:nvSpPr>
      <xdr:spPr>
        <a:xfrm>
          <a:off x="18153530" y="13189323"/>
          <a:ext cx="1008529" cy="212912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23</xdr:col>
      <xdr:colOff>302558</xdr:colOff>
      <xdr:row>51</xdr:row>
      <xdr:rowOff>201704</xdr:rowOff>
    </xdr:from>
    <xdr:ext cx="907676" cy="328423"/>
    <xdr:sp macro="" textlink="">
      <xdr:nvSpPr>
        <xdr:cNvPr id="123" name="テキスト ボックス 122"/>
        <xdr:cNvSpPr txBox="1"/>
      </xdr:nvSpPr>
      <xdr:spPr>
        <a:xfrm>
          <a:off x="18075087" y="12673851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5:00</a:t>
          </a:r>
          <a:endParaRPr lang="ja-JP" altLang="ja-JP">
            <a:effectLst/>
          </a:endParaRPr>
        </a:p>
      </xdr:txBody>
    </xdr:sp>
    <xdr:clientData/>
  </xdr:oneCellAnchor>
  <xdr:oneCellAnchor>
    <xdr:from>
      <xdr:col>23</xdr:col>
      <xdr:colOff>437028</xdr:colOff>
      <xdr:row>53</xdr:row>
      <xdr:rowOff>179293</xdr:rowOff>
    </xdr:from>
    <xdr:ext cx="907676" cy="328423"/>
    <xdr:sp macro="" textlink="">
      <xdr:nvSpPr>
        <xdr:cNvPr id="125" name="テキスト ボックス 124"/>
        <xdr:cNvSpPr txBox="1"/>
      </xdr:nvSpPr>
      <xdr:spPr>
        <a:xfrm>
          <a:off x="18209557" y="13122087"/>
          <a:ext cx="907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4:00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7:00</a:t>
          </a:r>
          <a:endParaRPr lang="ja-JP" altLang="ja-JP">
            <a:effectLst/>
          </a:endParaRPr>
        </a:p>
      </xdr:txBody>
    </xdr:sp>
    <xdr:clientData/>
  </xdr:oneCellAnchor>
  <xdr:twoCellAnchor>
    <xdr:from>
      <xdr:col>8</xdr:col>
      <xdr:colOff>280145</xdr:colOff>
      <xdr:row>27</xdr:row>
      <xdr:rowOff>11206</xdr:rowOff>
    </xdr:from>
    <xdr:to>
      <xdr:col>13</xdr:col>
      <xdr:colOff>179294</xdr:colOff>
      <xdr:row>27</xdr:row>
      <xdr:rowOff>224118</xdr:rowOff>
    </xdr:to>
    <xdr:sp macro="" textlink="">
      <xdr:nvSpPr>
        <xdr:cNvPr id="127" name="ホームベース 126"/>
        <xdr:cNvSpPr/>
      </xdr:nvSpPr>
      <xdr:spPr>
        <a:xfrm>
          <a:off x="5748616" y="6364941"/>
          <a:ext cx="3316943" cy="212912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493059</xdr:colOff>
      <xdr:row>26</xdr:row>
      <xdr:rowOff>190498</xdr:rowOff>
    </xdr:from>
    <xdr:ext cx="1669676" cy="328423"/>
    <xdr:sp macro="" textlink="">
      <xdr:nvSpPr>
        <xdr:cNvPr id="126" name="テキスト ボックス 125"/>
        <xdr:cNvSpPr txBox="1"/>
      </xdr:nvSpPr>
      <xdr:spPr>
        <a:xfrm>
          <a:off x="5961530" y="6308910"/>
          <a:ext cx="1669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9:30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21:00</a:t>
          </a:r>
          <a:endParaRPr kumimoji="1" lang="ja-JP" altLang="en-US" sz="1100"/>
        </a:p>
      </xdr:txBody>
    </xdr:sp>
    <xdr:clientData/>
  </xdr:oneCellAnchor>
  <xdr:twoCellAnchor>
    <xdr:from>
      <xdr:col>8</xdr:col>
      <xdr:colOff>291352</xdr:colOff>
      <xdr:row>28</xdr:row>
      <xdr:rowOff>22411</xdr:rowOff>
    </xdr:from>
    <xdr:to>
      <xdr:col>13</xdr:col>
      <xdr:colOff>156882</xdr:colOff>
      <xdr:row>28</xdr:row>
      <xdr:rowOff>212912</xdr:rowOff>
    </xdr:to>
    <xdr:sp macro="" textlink="">
      <xdr:nvSpPr>
        <xdr:cNvPr id="128" name="ホームベース 127"/>
        <xdr:cNvSpPr/>
      </xdr:nvSpPr>
      <xdr:spPr>
        <a:xfrm>
          <a:off x="5759823" y="6611470"/>
          <a:ext cx="3283324" cy="190501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504264</xdr:colOff>
      <xdr:row>27</xdr:row>
      <xdr:rowOff>190499</xdr:rowOff>
    </xdr:from>
    <xdr:ext cx="1669676" cy="328423"/>
    <xdr:sp macro="" textlink="">
      <xdr:nvSpPr>
        <xdr:cNvPr id="129" name="テキスト ボックス 128"/>
        <xdr:cNvSpPr txBox="1"/>
      </xdr:nvSpPr>
      <xdr:spPr>
        <a:xfrm>
          <a:off x="5972735" y="6544234"/>
          <a:ext cx="166967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9:30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21:00</a:t>
          </a:r>
          <a:endParaRPr kumimoji="1" lang="ja-JP" altLang="en-US" sz="1100"/>
        </a:p>
      </xdr:txBody>
    </xdr:sp>
    <xdr:clientData/>
  </xdr:oneCellAnchor>
  <xdr:twoCellAnchor>
    <xdr:from>
      <xdr:col>9</xdr:col>
      <xdr:colOff>347382</xdr:colOff>
      <xdr:row>35</xdr:row>
      <xdr:rowOff>22410</xdr:rowOff>
    </xdr:from>
    <xdr:to>
      <xdr:col>11</xdr:col>
      <xdr:colOff>605118</xdr:colOff>
      <xdr:row>35</xdr:row>
      <xdr:rowOff>201705</xdr:rowOff>
    </xdr:to>
    <xdr:sp macro="" textlink="">
      <xdr:nvSpPr>
        <xdr:cNvPr id="130" name="ホームベース 129"/>
        <xdr:cNvSpPr/>
      </xdr:nvSpPr>
      <xdr:spPr>
        <a:xfrm>
          <a:off x="6499411" y="8258734"/>
          <a:ext cx="1624854" cy="17929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100853</xdr:colOff>
      <xdr:row>30</xdr:row>
      <xdr:rowOff>11205</xdr:rowOff>
    </xdr:from>
    <xdr:to>
      <xdr:col>11</xdr:col>
      <xdr:colOff>358589</xdr:colOff>
      <xdr:row>30</xdr:row>
      <xdr:rowOff>212912</xdr:rowOff>
    </xdr:to>
    <xdr:sp macro="" textlink="">
      <xdr:nvSpPr>
        <xdr:cNvPr id="131" name="ホームベース 130"/>
        <xdr:cNvSpPr/>
      </xdr:nvSpPr>
      <xdr:spPr>
        <a:xfrm>
          <a:off x="6252882" y="7070911"/>
          <a:ext cx="1624854" cy="201707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9</xdr:col>
      <xdr:colOff>190501</xdr:colOff>
      <xdr:row>29</xdr:row>
      <xdr:rowOff>190498</xdr:rowOff>
    </xdr:from>
    <xdr:ext cx="1176617" cy="328423"/>
    <xdr:sp macro="" textlink="">
      <xdr:nvSpPr>
        <xdr:cNvPr id="132" name="テキスト ボックス 131"/>
        <xdr:cNvSpPr txBox="1"/>
      </xdr:nvSpPr>
      <xdr:spPr>
        <a:xfrm>
          <a:off x="6342530" y="7014880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10:30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1:30</a:t>
          </a:r>
          <a:endParaRPr kumimoji="1" lang="ja-JP" altLang="en-US" sz="1100"/>
        </a:p>
      </xdr:txBody>
    </xdr:sp>
    <xdr:clientData/>
  </xdr:oneCellAnchor>
  <xdr:twoCellAnchor>
    <xdr:from>
      <xdr:col>9</xdr:col>
      <xdr:colOff>403412</xdr:colOff>
      <xdr:row>31</xdr:row>
      <xdr:rowOff>22411</xdr:rowOff>
    </xdr:from>
    <xdr:to>
      <xdr:col>11</xdr:col>
      <xdr:colOff>661148</xdr:colOff>
      <xdr:row>31</xdr:row>
      <xdr:rowOff>224118</xdr:rowOff>
    </xdr:to>
    <xdr:sp macro="" textlink="">
      <xdr:nvSpPr>
        <xdr:cNvPr id="133" name="ホームベース 132"/>
        <xdr:cNvSpPr/>
      </xdr:nvSpPr>
      <xdr:spPr>
        <a:xfrm>
          <a:off x="6555441" y="7317440"/>
          <a:ext cx="1624854" cy="201707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9</xdr:col>
      <xdr:colOff>493060</xdr:colOff>
      <xdr:row>30</xdr:row>
      <xdr:rowOff>201703</xdr:rowOff>
    </xdr:from>
    <xdr:ext cx="1176617" cy="328423"/>
    <xdr:sp macro="" textlink="">
      <xdr:nvSpPr>
        <xdr:cNvPr id="134" name="テキスト ボックス 133"/>
        <xdr:cNvSpPr txBox="1"/>
      </xdr:nvSpPr>
      <xdr:spPr>
        <a:xfrm>
          <a:off x="6645089" y="7261409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11:30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2:30</a:t>
          </a:r>
          <a:endParaRPr kumimoji="1" lang="ja-JP" altLang="en-US" sz="1100"/>
        </a:p>
      </xdr:txBody>
    </xdr:sp>
    <xdr:clientData/>
  </xdr:oneCellAnchor>
  <xdr:twoCellAnchor>
    <xdr:from>
      <xdr:col>10</xdr:col>
      <xdr:colOff>100853</xdr:colOff>
      <xdr:row>32</xdr:row>
      <xdr:rowOff>33617</xdr:rowOff>
    </xdr:from>
    <xdr:to>
      <xdr:col>12</xdr:col>
      <xdr:colOff>358589</xdr:colOff>
      <xdr:row>33</xdr:row>
      <xdr:rowOff>1</xdr:rowOff>
    </xdr:to>
    <xdr:sp macro="" textlink="">
      <xdr:nvSpPr>
        <xdr:cNvPr id="135" name="ホームベース 134"/>
        <xdr:cNvSpPr/>
      </xdr:nvSpPr>
      <xdr:spPr>
        <a:xfrm>
          <a:off x="6936441" y="7563970"/>
          <a:ext cx="1624854" cy="201707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10</xdr:col>
      <xdr:colOff>190501</xdr:colOff>
      <xdr:row>31</xdr:row>
      <xdr:rowOff>212910</xdr:rowOff>
    </xdr:from>
    <xdr:ext cx="1176617" cy="328423"/>
    <xdr:sp macro="" textlink="">
      <xdr:nvSpPr>
        <xdr:cNvPr id="136" name="テキスト ボックス 135"/>
        <xdr:cNvSpPr txBox="1"/>
      </xdr:nvSpPr>
      <xdr:spPr>
        <a:xfrm>
          <a:off x="7026089" y="7507939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12:30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3:30</a:t>
          </a:r>
          <a:endParaRPr kumimoji="1" lang="ja-JP" altLang="en-US" sz="1100"/>
        </a:p>
      </xdr:txBody>
    </xdr:sp>
    <xdr:clientData/>
  </xdr:oneCellAnchor>
  <xdr:twoCellAnchor>
    <xdr:from>
      <xdr:col>10</xdr:col>
      <xdr:colOff>437030</xdr:colOff>
      <xdr:row>33</xdr:row>
      <xdr:rowOff>22411</xdr:rowOff>
    </xdr:from>
    <xdr:to>
      <xdr:col>13</xdr:col>
      <xdr:colOff>11207</xdr:colOff>
      <xdr:row>33</xdr:row>
      <xdr:rowOff>224118</xdr:rowOff>
    </xdr:to>
    <xdr:sp macro="" textlink="">
      <xdr:nvSpPr>
        <xdr:cNvPr id="137" name="ホームベース 136"/>
        <xdr:cNvSpPr/>
      </xdr:nvSpPr>
      <xdr:spPr>
        <a:xfrm>
          <a:off x="7272618" y="7788087"/>
          <a:ext cx="1624854" cy="201707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10</xdr:col>
      <xdr:colOff>526678</xdr:colOff>
      <xdr:row>32</xdr:row>
      <xdr:rowOff>201703</xdr:rowOff>
    </xdr:from>
    <xdr:ext cx="1176617" cy="328423"/>
    <xdr:sp macro="" textlink="">
      <xdr:nvSpPr>
        <xdr:cNvPr id="138" name="テキスト ボックス 137"/>
        <xdr:cNvSpPr txBox="1"/>
      </xdr:nvSpPr>
      <xdr:spPr>
        <a:xfrm>
          <a:off x="7362266" y="7732056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13:30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4:30</a:t>
          </a:r>
          <a:endParaRPr kumimoji="1" lang="ja-JP" altLang="en-US" sz="1100"/>
        </a:p>
      </xdr:txBody>
    </xdr:sp>
    <xdr:clientData/>
  </xdr:oneCellAnchor>
  <xdr:twoCellAnchor>
    <xdr:from>
      <xdr:col>9</xdr:col>
      <xdr:colOff>582706</xdr:colOff>
      <xdr:row>36</xdr:row>
      <xdr:rowOff>33617</xdr:rowOff>
    </xdr:from>
    <xdr:to>
      <xdr:col>12</xdr:col>
      <xdr:colOff>156883</xdr:colOff>
      <xdr:row>36</xdr:row>
      <xdr:rowOff>212912</xdr:rowOff>
    </xdr:to>
    <xdr:sp macro="" textlink="">
      <xdr:nvSpPr>
        <xdr:cNvPr id="139" name="ホームベース 138"/>
        <xdr:cNvSpPr/>
      </xdr:nvSpPr>
      <xdr:spPr>
        <a:xfrm>
          <a:off x="6734735" y="8505264"/>
          <a:ext cx="1624854" cy="17929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168088</xdr:colOff>
      <xdr:row>37</xdr:row>
      <xdr:rowOff>22410</xdr:rowOff>
    </xdr:from>
    <xdr:to>
      <xdr:col>12</xdr:col>
      <xdr:colOff>425824</xdr:colOff>
      <xdr:row>37</xdr:row>
      <xdr:rowOff>201705</xdr:rowOff>
    </xdr:to>
    <xdr:sp macro="" textlink="">
      <xdr:nvSpPr>
        <xdr:cNvPr id="140" name="ホームベース 139"/>
        <xdr:cNvSpPr/>
      </xdr:nvSpPr>
      <xdr:spPr>
        <a:xfrm>
          <a:off x="7003676" y="8729381"/>
          <a:ext cx="1624854" cy="17929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403412</xdr:colOff>
      <xdr:row>38</xdr:row>
      <xdr:rowOff>11205</xdr:rowOff>
    </xdr:from>
    <xdr:to>
      <xdr:col>12</xdr:col>
      <xdr:colOff>661148</xdr:colOff>
      <xdr:row>38</xdr:row>
      <xdr:rowOff>190500</xdr:rowOff>
    </xdr:to>
    <xdr:sp macro="" textlink="">
      <xdr:nvSpPr>
        <xdr:cNvPr id="141" name="ホームベース 140"/>
        <xdr:cNvSpPr/>
      </xdr:nvSpPr>
      <xdr:spPr>
        <a:xfrm>
          <a:off x="7239000" y="8953499"/>
          <a:ext cx="1624854" cy="179295"/>
        </a:xfrm>
        <a:prstGeom prst="homePlat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9</xdr:col>
      <xdr:colOff>403411</xdr:colOff>
      <xdr:row>34</xdr:row>
      <xdr:rowOff>190499</xdr:rowOff>
    </xdr:from>
    <xdr:ext cx="1176617" cy="328423"/>
    <xdr:sp macro="" textlink="">
      <xdr:nvSpPr>
        <xdr:cNvPr id="142" name="テキスト ボックス 141"/>
        <xdr:cNvSpPr txBox="1"/>
      </xdr:nvSpPr>
      <xdr:spPr>
        <a:xfrm>
          <a:off x="6555440" y="8191499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11:00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2:00</a:t>
          </a:r>
          <a:endParaRPr kumimoji="1" lang="ja-JP" altLang="en-US" sz="1100"/>
        </a:p>
      </xdr:txBody>
    </xdr:sp>
    <xdr:clientData/>
  </xdr:oneCellAnchor>
  <xdr:oneCellAnchor>
    <xdr:from>
      <xdr:col>10</xdr:col>
      <xdr:colOff>22411</xdr:colOff>
      <xdr:row>35</xdr:row>
      <xdr:rowOff>212910</xdr:rowOff>
    </xdr:from>
    <xdr:ext cx="1176617" cy="328423"/>
    <xdr:sp macro="" textlink="">
      <xdr:nvSpPr>
        <xdr:cNvPr id="143" name="テキスト ボックス 142"/>
        <xdr:cNvSpPr txBox="1"/>
      </xdr:nvSpPr>
      <xdr:spPr>
        <a:xfrm>
          <a:off x="6857999" y="8449234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12:00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3:00</a:t>
          </a:r>
          <a:endParaRPr kumimoji="1" lang="ja-JP" altLang="en-US" sz="1100"/>
        </a:p>
      </xdr:txBody>
    </xdr:sp>
    <xdr:clientData/>
  </xdr:oneCellAnchor>
  <xdr:oneCellAnchor>
    <xdr:from>
      <xdr:col>10</xdr:col>
      <xdr:colOff>291353</xdr:colOff>
      <xdr:row>36</xdr:row>
      <xdr:rowOff>190499</xdr:rowOff>
    </xdr:from>
    <xdr:ext cx="1176617" cy="328423"/>
    <xdr:sp macro="" textlink="">
      <xdr:nvSpPr>
        <xdr:cNvPr id="144" name="テキスト ボックス 143"/>
        <xdr:cNvSpPr txBox="1"/>
      </xdr:nvSpPr>
      <xdr:spPr>
        <a:xfrm>
          <a:off x="7126941" y="8662146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14:00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5:00</a:t>
          </a:r>
          <a:endParaRPr kumimoji="1" lang="ja-JP" altLang="en-US" sz="1100"/>
        </a:p>
      </xdr:txBody>
    </xdr:sp>
    <xdr:clientData/>
  </xdr:oneCellAnchor>
  <xdr:oneCellAnchor>
    <xdr:from>
      <xdr:col>10</xdr:col>
      <xdr:colOff>549088</xdr:colOff>
      <xdr:row>37</xdr:row>
      <xdr:rowOff>179292</xdr:rowOff>
    </xdr:from>
    <xdr:ext cx="1176617" cy="328423"/>
    <xdr:sp macro="" textlink="">
      <xdr:nvSpPr>
        <xdr:cNvPr id="145" name="テキスト ボックス 144"/>
        <xdr:cNvSpPr txBox="1"/>
      </xdr:nvSpPr>
      <xdr:spPr>
        <a:xfrm>
          <a:off x="7384676" y="8886263"/>
          <a:ext cx="117661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15:00</a:t>
          </a:r>
          <a:r>
            <a:rPr kumimoji="1" lang="ja-JP" altLang="en-US" sz="1100"/>
            <a:t>～</a:t>
          </a:r>
          <a:r>
            <a:rPr kumimoji="1" lang="en-US" altLang="ja-JP" sz="1100"/>
            <a:t>13</a:t>
          </a:r>
          <a:r>
            <a:rPr kumimoji="1" lang="ja-JP" altLang="en-US" sz="1100"/>
            <a:t>日</a:t>
          </a:r>
          <a:r>
            <a:rPr kumimoji="1" lang="en-US" altLang="ja-JP" sz="1100"/>
            <a:t>6:00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09"/>
  <sheetViews>
    <sheetView tabSelected="1" zoomScaleNormal="100" workbookViewId="0">
      <pane ySplit="4" topLeftCell="A95" activePane="bottomLeft" state="frozen"/>
      <selection pane="bottomLeft"/>
    </sheetView>
  </sheetViews>
  <sheetFormatPr defaultRowHeight="18.75" x14ac:dyDescent="0.4"/>
  <cols>
    <col min="1" max="1" width="3" customWidth="1"/>
    <col min="2" max="2" width="5.125" customWidth="1"/>
    <col min="3" max="4" width="8" customWidth="1"/>
    <col min="5" max="5" width="3" customWidth="1"/>
    <col min="6" max="6" width="10.875" customWidth="1"/>
    <col min="10" max="10" width="9.125" customWidth="1"/>
    <col min="11" max="11" width="9" customWidth="1"/>
    <col min="12" max="13" width="9" style="35"/>
    <col min="24" max="24" width="9.25" customWidth="1"/>
    <col min="25" max="25" width="9.375" customWidth="1"/>
    <col min="26" max="26" width="9.75" customWidth="1"/>
    <col min="27" max="27" width="27.5" customWidth="1"/>
    <col min="28" max="28" width="21.125" customWidth="1"/>
    <col min="29" max="34" width="9.75" customWidth="1"/>
  </cols>
  <sheetData>
    <row r="2" spans="2:22" x14ac:dyDescent="0.4">
      <c r="B2" s="4" t="s">
        <v>39</v>
      </c>
      <c r="F2" s="64"/>
      <c r="G2" t="s">
        <v>209</v>
      </c>
      <c r="I2" s="65"/>
      <c r="J2" t="s">
        <v>208</v>
      </c>
    </row>
    <row r="3" spans="2:22" x14ac:dyDescent="0.4">
      <c r="B3" s="163" t="s">
        <v>68</v>
      </c>
      <c r="C3" s="165" t="s">
        <v>0</v>
      </c>
      <c r="D3" s="166"/>
      <c r="E3" s="165" t="s">
        <v>1</v>
      </c>
      <c r="F3" s="166"/>
      <c r="G3" s="165" t="s">
        <v>2</v>
      </c>
      <c r="H3" s="175"/>
      <c r="I3" s="166"/>
      <c r="J3" s="169" t="s">
        <v>6</v>
      </c>
      <c r="K3" s="170"/>
      <c r="L3" s="177" t="s">
        <v>76</v>
      </c>
      <c r="M3" s="178"/>
      <c r="N3" s="171" t="s">
        <v>69</v>
      </c>
      <c r="O3" s="172"/>
      <c r="P3" s="173" t="s">
        <v>3</v>
      </c>
      <c r="Q3" s="145" t="s">
        <v>13</v>
      </c>
      <c r="R3" s="146"/>
      <c r="S3" s="146"/>
      <c r="T3" s="146"/>
      <c r="U3" s="146"/>
      <c r="V3" s="147"/>
    </row>
    <row r="4" spans="2:22" ht="18" customHeight="1" x14ac:dyDescent="0.4">
      <c r="B4" s="164"/>
      <c r="C4" s="167"/>
      <c r="D4" s="168"/>
      <c r="E4" s="167"/>
      <c r="F4" s="168"/>
      <c r="G4" s="167"/>
      <c r="H4" s="176"/>
      <c r="I4" s="168"/>
      <c r="J4" s="32" t="s">
        <v>11</v>
      </c>
      <c r="K4" s="32" t="s">
        <v>12</v>
      </c>
      <c r="L4" s="21" t="s">
        <v>4</v>
      </c>
      <c r="M4" s="21" t="s">
        <v>5</v>
      </c>
      <c r="N4" s="1" t="s">
        <v>4</v>
      </c>
      <c r="O4" s="1" t="s">
        <v>5</v>
      </c>
      <c r="P4" s="174"/>
      <c r="Q4" s="148"/>
      <c r="R4" s="149"/>
      <c r="S4" s="149"/>
      <c r="T4" s="149"/>
      <c r="U4" s="149"/>
      <c r="V4" s="150"/>
    </row>
    <row r="5" spans="2:22" x14ac:dyDescent="0.4">
      <c r="B5" s="31">
        <v>1</v>
      </c>
      <c r="C5" s="15">
        <v>45117</v>
      </c>
      <c r="D5" s="75">
        <f>C5</f>
        <v>45117</v>
      </c>
      <c r="E5" s="102" t="s">
        <v>40</v>
      </c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4"/>
    </row>
    <row r="6" spans="2:22" x14ac:dyDescent="0.4">
      <c r="B6" s="31">
        <v>2</v>
      </c>
      <c r="C6" s="74"/>
      <c r="D6" s="76"/>
      <c r="E6" s="10"/>
      <c r="F6" s="136" t="s">
        <v>7</v>
      </c>
      <c r="G6" s="137"/>
      <c r="H6" s="137"/>
      <c r="I6" s="138"/>
      <c r="J6" s="61"/>
      <c r="K6" s="61"/>
      <c r="L6" s="62">
        <v>0.39583333333333331</v>
      </c>
      <c r="M6" s="62">
        <f>L6+TIME(0,30,0)</f>
        <v>0.41666666666666663</v>
      </c>
      <c r="N6" s="63"/>
      <c r="O6" s="63"/>
      <c r="P6" s="61"/>
      <c r="Q6" s="133" t="s">
        <v>203</v>
      </c>
      <c r="R6" s="134"/>
      <c r="S6" s="134"/>
      <c r="T6" s="134"/>
      <c r="U6" s="134"/>
      <c r="V6" s="135"/>
    </row>
    <row r="7" spans="2:22" x14ac:dyDescent="0.4">
      <c r="B7" s="31">
        <v>3</v>
      </c>
      <c r="C7" s="74"/>
      <c r="D7" s="76"/>
      <c r="E7" s="10"/>
      <c r="F7" s="90" t="s">
        <v>8</v>
      </c>
      <c r="G7" s="91"/>
      <c r="H7" s="91"/>
      <c r="I7" s="92"/>
      <c r="J7" s="3"/>
      <c r="K7" s="29" t="s">
        <v>204</v>
      </c>
      <c r="L7" s="24">
        <f>L6</f>
        <v>0.39583333333333331</v>
      </c>
      <c r="M7" s="24">
        <f t="shared" ref="M7:M14" si="0">L7+TIME(0,30,0)</f>
        <v>0.41666666666666663</v>
      </c>
      <c r="N7" s="24">
        <v>0.4861111111111111</v>
      </c>
      <c r="O7" s="24">
        <v>0.53472222222222221</v>
      </c>
      <c r="P7" s="3"/>
      <c r="Q7" s="151" t="s">
        <v>193</v>
      </c>
      <c r="R7" s="152"/>
      <c r="S7" s="152"/>
      <c r="T7" s="152"/>
      <c r="U7" s="152"/>
      <c r="V7" s="153"/>
    </row>
    <row r="8" spans="2:22" x14ac:dyDescent="0.4">
      <c r="B8" s="31">
        <v>4</v>
      </c>
      <c r="C8" s="74"/>
      <c r="D8" s="76"/>
      <c r="E8" s="10"/>
      <c r="F8" s="96" t="s">
        <v>9</v>
      </c>
      <c r="G8" s="97"/>
      <c r="H8" s="97"/>
      <c r="I8" s="98"/>
      <c r="J8" s="66"/>
      <c r="K8" s="66"/>
      <c r="L8" s="67">
        <f t="shared" ref="L8:L9" si="1">L7</f>
        <v>0.39583333333333331</v>
      </c>
      <c r="M8" s="67">
        <f t="shared" si="0"/>
        <v>0.41666666666666663</v>
      </c>
      <c r="N8" s="68"/>
      <c r="O8" s="68"/>
      <c r="P8" s="66"/>
      <c r="Q8" s="96" t="s">
        <v>194</v>
      </c>
      <c r="R8" s="97"/>
      <c r="S8" s="97"/>
      <c r="T8" s="97"/>
      <c r="U8" s="97"/>
      <c r="V8" s="98"/>
    </row>
    <row r="9" spans="2:22" x14ac:dyDescent="0.4">
      <c r="B9" s="31">
        <v>5</v>
      </c>
      <c r="C9" s="74"/>
      <c r="D9" s="76"/>
      <c r="E9" s="11"/>
      <c r="F9" s="96" t="s">
        <v>10</v>
      </c>
      <c r="G9" s="97"/>
      <c r="H9" s="97"/>
      <c r="I9" s="98"/>
      <c r="J9" s="66"/>
      <c r="K9" s="66"/>
      <c r="L9" s="67">
        <f t="shared" si="1"/>
        <v>0.39583333333333331</v>
      </c>
      <c r="M9" s="67">
        <f t="shared" si="0"/>
        <v>0.41666666666666663</v>
      </c>
      <c r="N9" s="68"/>
      <c r="O9" s="68"/>
      <c r="P9" s="66"/>
      <c r="Q9" s="154" t="s">
        <v>195</v>
      </c>
      <c r="R9" s="155"/>
      <c r="S9" s="155"/>
      <c r="T9" s="155"/>
      <c r="U9" s="155"/>
      <c r="V9" s="156"/>
    </row>
    <row r="10" spans="2:22" x14ac:dyDescent="0.4">
      <c r="B10" s="31">
        <v>6</v>
      </c>
      <c r="C10" s="74"/>
      <c r="D10" s="76"/>
      <c r="E10" s="93" t="s">
        <v>41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2:22" x14ac:dyDescent="0.4">
      <c r="B11" s="31">
        <v>7</v>
      </c>
      <c r="C11" s="74"/>
      <c r="D11" s="76"/>
      <c r="E11" s="16"/>
      <c r="F11" s="136" t="s">
        <v>7</v>
      </c>
      <c r="G11" s="137"/>
      <c r="H11" s="137"/>
      <c r="I11" s="138"/>
      <c r="J11" s="61"/>
      <c r="K11" s="61"/>
      <c r="L11" s="62">
        <f>L9</f>
        <v>0.39583333333333331</v>
      </c>
      <c r="M11" s="62">
        <f t="shared" si="0"/>
        <v>0.41666666666666663</v>
      </c>
      <c r="N11" s="63"/>
      <c r="O11" s="63"/>
      <c r="P11" s="61"/>
      <c r="Q11" s="133" t="s">
        <v>203</v>
      </c>
      <c r="R11" s="134"/>
      <c r="S11" s="134"/>
      <c r="T11" s="134"/>
      <c r="U11" s="134"/>
      <c r="V11" s="135"/>
    </row>
    <row r="12" spans="2:22" x14ac:dyDescent="0.4">
      <c r="B12" s="31">
        <v>8</v>
      </c>
      <c r="C12" s="74"/>
      <c r="D12" s="76"/>
      <c r="E12" s="16"/>
      <c r="F12" s="90" t="s">
        <v>8</v>
      </c>
      <c r="G12" s="91"/>
      <c r="H12" s="91"/>
      <c r="I12" s="92"/>
      <c r="J12" s="3"/>
      <c r="K12" s="29" t="s">
        <v>204</v>
      </c>
      <c r="L12" s="24">
        <f>L11</f>
        <v>0.39583333333333331</v>
      </c>
      <c r="M12" s="24">
        <f t="shared" si="0"/>
        <v>0.41666666666666663</v>
      </c>
      <c r="N12" s="24">
        <v>0.4861111111111111</v>
      </c>
      <c r="O12" s="24">
        <v>0.53472222222222221</v>
      </c>
      <c r="P12" s="3"/>
      <c r="Q12" s="109" t="s">
        <v>221</v>
      </c>
      <c r="R12" s="110"/>
      <c r="S12" s="110"/>
      <c r="T12" s="110"/>
      <c r="U12" s="110"/>
      <c r="V12" s="111"/>
    </row>
    <row r="13" spans="2:22" x14ac:dyDescent="0.4">
      <c r="B13" s="31">
        <v>9</v>
      </c>
      <c r="C13" s="74"/>
      <c r="D13" s="76"/>
      <c r="E13" s="16"/>
      <c r="F13" s="96" t="s">
        <v>9</v>
      </c>
      <c r="G13" s="97"/>
      <c r="H13" s="97"/>
      <c r="I13" s="98"/>
      <c r="J13" s="66"/>
      <c r="K13" s="66"/>
      <c r="L13" s="67">
        <f>L12</f>
        <v>0.39583333333333331</v>
      </c>
      <c r="M13" s="67">
        <f t="shared" si="0"/>
        <v>0.41666666666666663</v>
      </c>
      <c r="N13" s="68"/>
      <c r="O13" s="68"/>
      <c r="P13" s="66"/>
      <c r="Q13" s="99"/>
      <c r="R13" s="100"/>
      <c r="S13" s="100"/>
      <c r="T13" s="100"/>
      <c r="U13" s="100"/>
      <c r="V13" s="101"/>
    </row>
    <row r="14" spans="2:22" x14ac:dyDescent="0.4">
      <c r="B14" s="31">
        <v>10</v>
      </c>
      <c r="C14" s="74"/>
      <c r="D14" s="76"/>
      <c r="E14" s="17"/>
      <c r="F14" s="96" t="s">
        <v>10</v>
      </c>
      <c r="G14" s="97"/>
      <c r="H14" s="97"/>
      <c r="I14" s="98"/>
      <c r="J14" s="66"/>
      <c r="K14" s="66"/>
      <c r="L14" s="67">
        <f>L13</f>
        <v>0.39583333333333331</v>
      </c>
      <c r="M14" s="67">
        <f t="shared" si="0"/>
        <v>0.41666666666666663</v>
      </c>
      <c r="N14" s="68"/>
      <c r="O14" s="68"/>
      <c r="P14" s="66"/>
      <c r="Q14" s="99"/>
      <c r="R14" s="100"/>
      <c r="S14" s="100"/>
      <c r="T14" s="100"/>
      <c r="U14" s="100"/>
      <c r="V14" s="101"/>
    </row>
    <row r="15" spans="2:22" x14ac:dyDescent="0.4">
      <c r="B15" s="31">
        <v>11</v>
      </c>
      <c r="C15" s="74"/>
      <c r="D15" s="76"/>
      <c r="E15" s="102" t="s">
        <v>42</v>
      </c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4"/>
    </row>
    <row r="16" spans="2:22" x14ac:dyDescent="0.4">
      <c r="B16" s="31">
        <v>12</v>
      </c>
      <c r="C16" s="74"/>
      <c r="D16" s="76"/>
      <c r="E16" s="12"/>
      <c r="F16" s="90" t="s">
        <v>14</v>
      </c>
      <c r="G16" s="91"/>
      <c r="H16" s="91"/>
      <c r="I16" s="92"/>
      <c r="J16" s="3"/>
      <c r="K16" s="29" t="s">
        <v>204</v>
      </c>
      <c r="L16" s="24">
        <f>M14</f>
        <v>0.41666666666666663</v>
      </c>
      <c r="M16" s="24">
        <f>L16+TIME(0,60,0)</f>
        <v>0.45833333333333331</v>
      </c>
      <c r="N16" s="24">
        <v>0.59722222222222221</v>
      </c>
      <c r="O16" s="24">
        <v>0.67361111111111116</v>
      </c>
      <c r="P16" s="3"/>
      <c r="Q16" s="90" t="s">
        <v>196</v>
      </c>
      <c r="R16" s="91"/>
      <c r="S16" s="91"/>
      <c r="T16" s="91"/>
      <c r="U16" s="91"/>
      <c r="V16" s="92"/>
    </row>
    <row r="17" spans="2:22" x14ac:dyDescent="0.4">
      <c r="B17" s="31">
        <v>13</v>
      </c>
      <c r="C17" s="74"/>
      <c r="D17" s="76"/>
      <c r="E17" s="12"/>
      <c r="F17" s="136" t="s">
        <v>15</v>
      </c>
      <c r="G17" s="137"/>
      <c r="H17" s="137"/>
      <c r="I17" s="138"/>
      <c r="J17" s="61"/>
      <c r="K17" s="61"/>
      <c r="L17" s="62">
        <f>L16</f>
        <v>0.41666666666666663</v>
      </c>
      <c r="M17" s="62">
        <f>L17+TIME(0,60,0)</f>
        <v>0.45833333333333331</v>
      </c>
      <c r="N17" s="63"/>
      <c r="O17" s="63"/>
      <c r="P17" s="61"/>
      <c r="Q17" s="136" t="s">
        <v>205</v>
      </c>
      <c r="R17" s="137"/>
      <c r="S17" s="137"/>
      <c r="T17" s="137"/>
      <c r="U17" s="137"/>
      <c r="V17" s="138"/>
    </row>
    <row r="18" spans="2:22" x14ac:dyDescent="0.4">
      <c r="B18" s="31">
        <v>14</v>
      </c>
      <c r="C18" s="74"/>
      <c r="D18" s="76"/>
      <c r="E18" s="13"/>
      <c r="F18" s="90" t="s">
        <v>16</v>
      </c>
      <c r="G18" s="91"/>
      <c r="H18" s="91"/>
      <c r="I18" s="92"/>
      <c r="J18" s="3"/>
      <c r="K18" s="3"/>
      <c r="L18" s="24">
        <f>L17</f>
        <v>0.41666666666666663</v>
      </c>
      <c r="M18" s="24">
        <f>L18+TIME(0,60,0)</f>
        <v>0.45833333333333331</v>
      </c>
      <c r="N18" s="24">
        <v>0.71180555555555547</v>
      </c>
      <c r="O18" s="24">
        <v>0.73749999999999993</v>
      </c>
      <c r="P18" s="3"/>
      <c r="Q18" s="90" t="s">
        <v>206</v>
      </c>
      <c r="R18" s="91"/>
      <c r="S18" s="91"/>
      <c r="T18" s="91"/>
      <c r="U18" s="91"/>
      <c r="V18" s="92"/>
    </row>
    <row r="19" spans="2:22" x14ac:dyDescent="0.4">
      <c r="B19" s="31">
        <v>15</v>
      </c>
      <c r="C19" s="74"/>
      <c r="D19" s="76"/>
      <c r="E19" s="93" t="s">
        <v>43</v>
      </c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5"/>
    </row>
    <row r="20" spans="2:22" x14ac:dyDescent="0.4">
      <c r="B20" s="31">
        <v>16</v>
      </c>
      <c r="C20" s="74"/>
      <c r="D20" s="76"/>
      <c r="E20" s="18"/>
      <c r="F20" s="90" t="s">
        <v>14</v>
      </c>
      <c r="G20" s="91"/>
      <c r="H20" s="91"/>
      <c r="I20" s="92"/>
      <c r="J20" s="3"/>
      <c r="K20" s="29" t="s">
        <v>204</v>
      </c>
      <c r="L20" s="24">
        <f>L18</f>
        <v>0.41666666666666663</v>
      </c>
      <c r="M20" s="24">
        <f t="shared" ref="M20:M22" si="2">L20+TIME(0,60,0)</f>
        <v>0.45833333333333331</v>
      </c>
      <c r="N20" s="24">
        <v>0.59722222222222221</v>
      </c>
      <c r="O20" s="24">
        <v>0.67361111111111116</v>
      </c>
      <c r="P20" s="3"/>
      <c r="Q20" s="90" t="s">
        <v>196</v>
      </c>
      <c r="R20" s="91"/>
      <c r="S20" s="91"/>
      <c r="T20" s="91"/>
      <c r="U20" s="91"/>
      <c r="V20" s="92"/>
    </row>
    <row r="21" spans="2:22" x14ac:dyDescent="0.4">
      <c r="B21" s="31">
        <v>17</v>
      </c>
      <c r="C21" s="74"/>
      <c r="D21" s="76"/>
      <c r="E21" s="18"/>
      <c r="F21" s="136" t="s">
        <v>15</v>
      </c>
      <c r="G21" s="137"/>
      <c r="H21" s="137"/>
      <c r="I21" s="138"/>
      <c r="J21" s="61"/>
      <c r="K21" s="61"/>
      <c r="L21" s="62">
        <f t="shared" ref="L21:L22" si="3">L20</f>
        <v>0.41666666666666663</v>
      </c>
      <c r="M21" s="62">
        <f t="shared" si="2"/>
        <v>0.45833333333333331</v>
      </c>
      <c r="N21" s="63"/>
      <c r="O21" s="63"/>
      <c r="P21" s="61"/>
      <c r="Q21" s="136" t="s">
        <v>205</v>
      </c>
      <c r="R21" s="137"/>
      <c r="S21" s="137"/>
      <c r="T21" s="137"/>
      <c r="U21" s="137"/>
      <c r="V21" s="138"/>
    </row>
    <row r="22" spans="2:22" x14ac:dyDescent="0.4">
      <c r="B22" s="31">
        <v>18</v>
      </c>
      <c r="C22" s="74"/>
      <c r="D22" s="76"/>
      <c r="E22" s="19"/>
      <c r="F22" s="90" t="s">
        <v>16</v>
      </c>
      <c r="G22" s="91"/>
      <c r="H22" s="91"/>
      <c r="I22" s="92"/>
      <c r="J22" s="3"/>
      <c r="K22" s="3"/>
      <c r="L22" s="24">
        <f t="shared" si="3"/>
        <v>0.41666666666666663</v>
      </c>
      <c r="M22" s="24">
        <f t="shared" si="2"/>
        <v>0.45833333333333331</v>
      </c>
      <c r="N22" s="24">
        <v>0.71180555555555547</v>
      </c>
      <c r="O22" s="24">
        <v>0.73749999999999993</v>
      </c>
      <c r="P22" s="3"/>
      <c r="Q22" s="139" t="s">
        <v>206</v>
      </c>
      <c r="R22" s="140"/>
      <c r="S22" s="140"/>
      <c r="T22" s="140"/>
      <c r="U22" s="140"/>
      <c r="V22" s="141"/>
    </row>
    <row r="23" spans="2:22" x14ac:dyDescent="0.4">
      <c r="B23" s="31">
        <v>19</v>
      </c>
      <c r="C23" s="74"/>
      <c r="D23" s="76"/>
      <c r="E23" s="102" t="s">
        <v>44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4"/>
    </row>
    <row r="24" spans="2:22" x14ac:dyDescent="0.4">
      <c r="B24" s="31">
        <v>20</v>
      </c>
      <c r="C24" s="74"/>
      <c r="D24" s="76"/>
      <c r="E24" s="12"/>
      <c r="F24" s="157" t="s">
        <v>17</v>
      </c>
      <c r="G24" s="157"/>
      <c r="H24" s="157"/>
      <c r="I24" s="157"/>
      <c r="J24" s="66"/>
      <c r="K24" s="66"/>
      <c r="L24" s="67">
        <f>M22</f>
        <v>0.45833333333333331</v>
      </c>
      <c r="M24" s="67">
        <f>L24+TIME(0,60,0)</f>
        <v>0.5</v>
      </c>
      <c r="N24" s="68"/>
      <c r="O24" s="68"/>
      <c r="P24" s="66"/>
      <c r="Q24" s="158" t="s">
        <v>197</v>
      </c>
      <c r="R24" s="159"/>
      <c r="S24" s="159"/>
      <c r="T24" s="159"/>
      <c r="U24" s="159"/>
      <c r="V24" s="159"/>
    </row>
    <row r="25" spans="2:22" x14ac:dyDescent="0.4">
      <c r="B25" s="31">
        <v>21</v>
      </c>
      <c r="C25" s="74"/>
      <c r="D25" s="76"/>
      <c r="E25" s="12"/>
      <c r="F25" s="157" t="s">
        <v>18</v>
      </c>
      <c r="G25" s="157"/>
      <c r="H25" s="157"/>
      <c r="I25" s="157"/>
      <c r="J25" s="66"/>
      <c r="K25" s="66"/>
      <c r="L25" s="67">
        <f>L24</f>
        <v>0.45833333333333331</v>
      </c>
      <c r="M25" s="67">
        <f>L25+TIME(0,60,0)</f>
        <v>0.5</v>
      </c>
      <c r="N25" s="68"/>
      <c r="O25" s="68"/>
      <c r="P25" s="66"/>
      <c r="Q25" s="157" t="s">
        <v>198</v>
      </c>
      <c r="R25" s="157"/>
      <c r="S25" s="157"/>
      <c r="T25" s="157"/>
      <c r="U25" s="157"/>
      <c r="V25" s="157"/>
    </row>
    <row r="26" spans="2:22" x14ac:dyDescent="0.4">
      <c r="B26" s="31">
        <v>22</v>
      </c>
      <c r="C26" s="74"/>
      <c r="D26" s="76"/>
      <c r="E26" s="12"/>
      <c r="F26" s="96" t="s">
        <v>19</v>
      </c>
      <c r="G26" s="97"/>
      <c r="H26" s="97"/>
      <c r="I26" s="98"/>
      <c r="J26" s="66"/>
      <c r="K26" s="66"/>
      <c r="L26" s="67">
        <f>L25</f>
        <v>0.45833333333333331</v>
      </c>
      <c r="M26" s="67">
        <f>L26+TIME(0,60,0)</f>
        <v>0.5</v>
      </c>
      <c r="N26" s="68"/>
      <c r="O26" s="68"/>
      <c r="P26" s="66"/>
      <c r="Q26" s="154" t="s">
        <v>199</v>
      </c>
      <c r="R26" s="155"/>
      <c r="S26" s="155"/>
      <c r="T26" s="155"/>
      <c r="U26" s="155"/>
      <c r="V26" s="156"/>
    </row>
    <row r="27" spans="2:22" x14ac:dyDescent="0.4">
      <c r="B27" s="31">
        <v>23</v>
      </c>
      <c r="C27" s="74"/>
      <c r="D27" s="76"/>
      <c r="E27" s="12"/>
      <c r="F27" s="90" t="s">
        <v>20</v>
      </c>
      <c r="G27" s="91"/>
      <c r="H27" s="91"/>
      <c r="I27" s="92"/>
      <c r="J27" s="3"/>
      <c r="K27" s="29" t="s">
        <v>204</v>
      </c>
      <c r="L27" s="24">
        <f t="shared" ref="L27:L28" si="4">L26</f>
        <v>0.45833333333333331</v>
      </c>
      <c r="M27" s="24">
        <f t="shared" ref="M27:M28" si="5">L27+TIME(0,60,0)</f>
        <v>0.5</v>
      </c>
      <c r="N27" s="24">
        <v>0.75277777777777777</v>
      </c>
      <c r="O27" s="24">
        <v>0.77638888888888891</v>
      </c>
      <c r="P27" s="3"/>
      <c r="Q27" s="90" t="s">
        <v>207</v>
      </c>
      <c r="R27" s="91"/>
      <c r="S27" s="91"/>
      <c r="T27" s="91"/>
      <c r="U27" s="91"/>
      <c r="V27" s="92"/>
    </row>
    <row r="28" spans="2:22" x14ac:dyDescent="0.4">
      <c r="B28" s="31">
        <v>24</v>
      </c>
      <c r="C28" s="74"/>
      <c r="D28" s="76"/>
      <c r="E28" s="13"/>
      <c r="F28" s="96" t="s">
        <v>21</v>
      </c>
      <c r="G28" s="97"/>
      <c r="H28" s="97"/>
      <c r="I28" s="98"/>
      <c r="J28" s="66"/>
      <c r="K28" s="66"/>
      <c r="L28" s="67">
        <f t="shared" si="4"/>
        <v>0.45833333333333331</v>
      </c>
      <c r="M28" s="67">
        <f t="shared" si="5"/>
        <v>0.5</v>
      </c>
      <c r="N28" s="68"/>
      <c r="O28" s="68"/>
      <c r="P28" s="66"/>
      <c r="Q28" s="96" t="s">
        <v>199</v>
      </c>
      <c r="R28" s="97"/>
      <c r="S28" s="97"/>
      <c r="T28" s="97"/>
      <c r="U28" s="97"/>
      <c r="V28" s="98"/>
    </row>
    <row r="29" spans="2:22" x14ac:dyDescent="0.4">
      <c r="B29" s="31">
        <v>25</v>
      </c>
      <c r="C29" s="74"/>
      <c r="D29" s="76"/>
      <c r="E29" s="93" t="s">
        <v>45</v>
      </c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5"/>
    </row>
    <row r="30" spans="2:22" x14ac:dyDescent="0.4">
      <c r="B30" s="31">
        <v>26</v>
      </c>
      <c r="C30" s="74"/>
      <c r="D30" s="76"/>
      <c r="E30" s="18"/>
      <c r="F30" s="96" t="s">
        <v>17</v>
      </c>
      <c r="G30" s="97"/>
      <c r="H30" s="97"/>
      <c r="I30" s="98"/>
      <c r="J30" s="66"/>
      <c r="K30" s="66"/>
      <c r="L30" s="67">
        <f>L28</f>
        <v>0.45833333333333331</v>
      </c>
      <c r="M30" s="67">
        <f t="shared" ref="M30:M44" si="6">L30+TIME(0,60,0)</f>
        <v>0.5</v>
      </c>
      <c r="N30" s="68"/>
      <c r="O30" s="68"/>
      <c r="P30" s="66"/>
      <c r="Q30" s="99"/>
      <c r="R30" s="100"/>
      <c r="S30" s="100"/>
      <c r="T30" s="100"/>
      <c r="U30" s="100"/>
      <c r="V30" s="101"/>
    </row>
    <row r="31" spans="2:22" x14ac:dyDescent="0.4">
      <c r="B31" s="31">
        <v>27</v>
      </c>
      <c r="C31" s="74"/>
      <c r="D31" s="76"/>
      <c r="E31" s="18"/>
      <c r="F31" s="96" t="s">
        <v>18</v>
      </c>
      <c r="G31" s="97"/>
      <c r="H31" s="97"/>
      <c r="I31" s="98"/>
      <c r="J31" s="66"/>
      <c r="K31" s="66"/>
      <c r="L31" s="67">
        <f t="shared" ref="L31:L32" si="7">L30</f>
        <v>0.45833333333333331</v>
      </c>
      <c r="M31" s="67">
        <f t="shared" si="6"/>
        <v>0.5</v>
      </c>
      <c r="N31" s="68"/>
      <c r="O31" s="68"/>
      <c r="P31" s="66"/>
      <c r="Q31" s="99"/>
      <c r="R31" s="100"/>
      <c r="S31" s="100"/>
      <c r="T31" s="100"/>
      <c r="U31" s="100"/>
      <c r="V31" s="101"/>
    </row>
    <row r="32" spans="2:22" x14ac:dyDescent="0.4">
      <c r="B32" s="31">
        <v>28</v>
      </c>
      <c r="C32" s="74"/>
      <c r="D32" s="76"/>
      <c r="E32" s="18"/>
      <c r="F32" s="96" t="s">
        <v>19</v>
      </c>
      <c r="G32" s="97"/>
      <c r="H32" s="97"/>
      <c r="I32" s="98"/>
      <c r="J32" s="66"/>
      <c r="K32" s="66"/>
      <c r="L32" s="67">
        <f t="shared" si="7"/>
        <v>0.45833333333333331</v>
      </c>
      <c r="M32" s="67">
        <f t="shared" si="6"/>
        <v>0.5</v>
      </c>
      <c r="N32" s="68"/>
      <c r="O32" s="68"/>
      <c r="P32" s="66"/>
      <c r="Q32" s="99"/>
      <c r="R32" s="100"/>
      <c r="S32" s="100"/>
      <c r="T32" s="100"/>
      <c r="U32" s="100"/>
      <c r="V32" s="101"/>
    </row>
    <row r="33" spans="2:22" x14ac:dyDescent="0.4">
      <c r="B33" s="31">
        <v>29</v>
      </c>
      <c r="C33" s="74"/>
      <c r="D33" s="76"/>
      <c r="E33" s="18"/>
      <c r="F33" s="90" t="s">
        <v>20</v>
      </c>
      <c r="G33" s="91"/>
      <c r="H33" s="91"/>
      <c r="I33" s="92"/>
      <c r="J33" s="3"/>
      <c r="K33" s="29" t="s">
        <v>204</v>
      </c>
      <c r="L33" s="24">
        <f t="shared" ref="L33:L34" si="8">L32</f>
        <v>0.45833333333333331</v>
      </c>
      <c r="M33" s="24">
        <f t="shared" si="6"/>
        <v>0.5</v>
      </c>
      <c r="N33" s="24">
        <v>0.75277777777777777</v>
      </c>
      <c r="O33" s="24">
        <v>0.77638888888888891</v>
      </c>
      <c r="P33" s="3"/>
      <c r="Q33" s="90" t="s">
        <v>207</v>
      </c>
      <c r="R33" s="91"/>
      <c r="S33" s="91"/>
      <c r="T33" s="91"/>
      <c r="U33" s="91"/>
      <c r="V33" s="92"/>
    </row>
    <row r="34" spans="2:22" x14ac:dyDescent="0.4">
      <c r="B34" s="31">
        <v>30</v>
      </c>
      <c r="C34" s="74"/>
      <c r="D34" s="76"/>
      <c r="E34" s="19"/>
      <c r="F34" s="96" t="s">
        <v>21</v>
      </c>
      <c r="G34" s="97"/>
      <c r="H34" s="97"/>
      <c r="I34" s="98"/>
      <c r="J34" s="66"/>
      <c r="K34" s="66"/>
      <c r="L34" s="67">
        <f t="shared" si="8"/>
        <v>0.45833333333333331</v>
      </c>
      <c r="M34" s="67">
        <f t="shared" si="6"/>
        <v>0.5</v>
      </c>
      <c r="N34" s="68"/>
      <c r="O34" s="68"/>
      <c r="P34" s="66"/>
      <c r="Q34" s="96" t="s">
        <v>199</v>
      </c>
      <c r="R34" s="97"/>
      <c r="S34" s="97"/>
      <c r="T34" s="97"/>
      <c r="U34" s="97"/>
      <c r="V34" s="98"/>
    </row>
    <row r="35" spans="2:22" x14ac:dyDescent="0.4">
      <c r="B35" s="31">
        <v>31</v>
      </c>
      <c r="C35" s="121">
        <v>45118</v>
      </c>
      <c r="D35" s="124">
        <f>C35</f>
        <v>45118</v>
      </c>
      <c r="E35" s="102" t="s">
        <v>46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4"/>
    </row>
    <row r="36" spans="2:22" x14ac:dyDescent="0.4">
      <c r="B36" s="31">
        <v>32</v>
      </c>
      <c r="C36" s="122"/>
      <c r="D36" s="125"/>
      <c r="E36" s="12"/>
      <c r="F36" s="90" t="s">
        <v>22</v>
      </c>
      <c r="G36" s="91"/>
      <c r="H36" s="91"/>
      <c r="I36" s="92"/>
      <c r="J36" s="3"/>
      <c r="K36" s="3"/>
      <c r="L36" s="24">
        <v>0.54166666666666663</v>
      </c>
      <c r="M36" s="24">
        <f>L36+TIME(0,60,0)</f>
        <v>0.58333333333333326</v>
      </c>
      <c r="N36" s="24">
        <v>0.69930555555555562</v>
      </c>
      <c r="O36" s="24">
        <v>0.70486111111111116</v>
      </c>
      <c r="P36" s="3"/>
      <c r="Q36" s="90" t="s">
        <v>222</v>
      </c>
      <c r="R36" s="91"/>
      <c r="S36" s="91"/>
      <c r="T36" s="91"/>
      <c r="U36" s="91"/>
      <c r="V36" s="92"/>
    </row>
    <row r="37" spans="2:22" x14ac:dyDescent="0.4">
      <c r="B37" s="31">
        <v>33</v>
      </c>
      <c r="C37" s="122"/>
      <c r="D37" s="125"/>
      <c r="E37" s="12"/>
      <c r="F37" s="90" t="s">
        <v>23</v>
      </c>
      <c r="G37" s="91"/>
      <c r="H37" s="91"/>
      <c r="I37" s="92"/>
      <c r="J37" s="3"/>
      <c r="K37" s="3"/>
      <c r="L37" s="24">
        <f t="shared" ref="L37:L39" si="9">L36</f>
        <v>0.54166666666666663</v>
      </c>
      <c r="M37" s="24">
        <f t="shared" si="6"/>
        <v>0.58333333333333326</v>
      </c>
      <c r="N37" s="24">
        <v>0.64930555555555558</v>
      </c>
      <c r="O37" s="24">
        <v>0.72916666666666663</v>
      </c>
      <c r="P37" s="3"/>
      <c r="Q37" s="90" t="s">
        <v>200</v>
      </c>
      <c r="R37" s="91"/>
      <c r="S37" s="91"/>
      <c r="T37" s="91"/>
      <c r="U37" s="91"/>
      <c r="V37" s="92"/>
    </row>
    <row r="38" spans="2:22" x14ac:dyDescent="0.4">
      <c r="B38" s="31">
        <v>34</v>
      </c>
      <c r="C38" s="122"/>
      <c r="D38" s="125"/>
      <c r="E38" s="12"/>
      <c r="F38" s="96" t="s">
        <v>24</v>
      </c>
      <c r="G38" s="97"/>
      <c r="H38" s="97"/>
      <c r="I38" s="98"/>
      <c r="J38" s="66"/>
      <c r="K38" s="66"/>
      <c r="L38" s="67">
        <f t="shared" si="9"/>
        <v>0.54166666666666663</v>
      </c>
      <c r="M38" s="67">
        <f t="shared" si="6"/>
        <v>0.58333333333333326</v>
      </c>
      <c r="N38" s="68"/>
      <c r="O38" s="68"/>
      <c r="P38" s="66"/>
      <c r="Q38" s="99"/>
      <c r="R38" s="100"/>
      <c r="S38" s="100"/>
      <c r="T38" s="100"/>
      <c r="U38" s="100"/>
      <c r="V38" s="101"/>
    </row>
    <row r="39" spans="2:22" x14ac:dyDescent="0.4">
      <c r="B39" s="31">
        <v>35</v>
      </c>
      <c r="C39" s="122"/>
      <c r="D39" s="125"/>
      <c r="E39" s="13"/>
      <c r="F39" s="90" t="s">
        <v>25</v>
      </c>
      <c r="G39" s="91"/>
      <c r="H39" s="91"/>
      <c r="I39" s="92"/>
      <c r="J39" s="3"/>
      <c r="K39" s="3"/>
      <c r="L39" s="24">
        <f t="shared" si="9"/>
        <v>0.54166666666666663</v>
      </c>
      <c r="M39" s="24">
        <f t="shared" si="6"/>
        <v>0.58333333333333326</v>
      </c>
      <c r="N39" s="29"/>
      <c r="O39" s="29"/>
      <c r="P39" s="3"/>
      <c r="Q39" s="90" t="s">
        <v>201</v>
      </c>
      <c r="R39" s="91"/>
      <c r="S39" s="91"/>
      <c r="T39" s="91"/>
      <c r="U39" s="91"/>
      <c r="V39" s="92"/>
    </row>
    <row r="40" spans="2:22" x14ac:dyDescent="0.4">
      <c r="B40" s="31">
        <v>36</v>
      </c>
      <c r="C40" s="122"/>
      <c r="D40" s="125"/>
      <c r="E40" s="93" t="s">
        <v>47</v>
      </c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5"/>
    </row>
    <row r="41" spans="2:22" x14ac:dyDescent="0.4">
      <c r="B41" s="31">
        <v>37</v>
      </c>
      <c r="C41" s="122"/>
      <c r="D41" s="125"/>
      <c r="E41" s="18"/>
      <c r="F41" s="90" t="s">
        <v>22</v>
      </c>
      <c r="G41" s="91"/>
      <c r="H41" s="91"/>
      <c r="I41" s="92"/>
      <c r="J41" s="3"/>
      <c r="K41" s="3"/>
      <c r="L41" s="24">
        <f>L39</f>
        <v>0.54166666666666663</v>
      </c>
      <c r="M41" s="24">
        <f t="shared" si="6"/>
        <v>0.58333333333333326</v>
      </c>
      <c r="N41" s="29"/>
      <c r="O41" s="29"/>
      <c r="P41" s="3"/>
      <c r="Q41" s="160" t="s">
        <v>223</v>
      </c>
      <c r="R41" s="161"/>
      <c r="S41" s="161"/>
      <c r="T41" s="161"/>
      <c r="U41" s="161"/>
      <c r="V41" s="162"/>
    </row>
    <row r="42" spans="2:22" x14ac:dyDescent="0.4">
      <c r="B42" s="31">
        <v>38</v>
      </c>
      <c r="C42" s="122"/>
      <c r="D42" s="125"/>
      <c r="E42" s="18"/>
      <c r="F42" s="90" t="s">
        <v>23</v>
      </c>
      <c r="G42" s="91"/>
      <c r="H42" s="91"/>
      <c r="I42" s="92"/>
      <c r="J42" s="3"/>
      <c r="K42" s="3"/>
      <c r="L42" s="24">
        <f t="shared" ref="L42:L43" si="10">L41</f>
        <v>0.54166666666666663</v>
      </c>
      <c r="M42" s="24">
        <f t="shared" si="6"/>
        <v>0.58333333333333326</v>
      </c>
      <c r="N42" s="24">
        <v>0.64930555555555558</v>
      </c>
      <c r="O42" s="24">
        <v>0.72916666666666663</v>
      </c>
      <c r="P42" s="3"/>
      <c r="Q42" s="109"/>
      <c r="R42" s="110"/>
      <c r="S42" s="110"/>
      <c r="T42" s="110"/>
      <c r="U42" s="110"/>
      <c r="V42" s="111"/>
    </row>
    <row r="43" spans="2:22" x14ac:dyDescent="0.4">
      <c r="B43" s="31">
        <v>39</v>
      </c>
      <c r="C43" s="122"/>
      <c r="D43" s="125"/>
      <c r="E43" s="18"/>
      <c r="F43" s="96" t="s">
        <v>24</v>
      </c>
      <c r="G43" s="97"/>
      <c r="H43" s="97"/>
      <c r="I43" s="98"/>
      <c r="J43" s="66"/>
      <c r="K43" s="66"/>
      <c r="L43" s="67">
        <f t="shared" si="10"/>
        <v>0.54166666666666663</v>
      </c>
      <c r="M43" s="67">
        <f t="shared" si="6"/>
        <v>0.58333333333333326</v>
      </c>
      <c r="N43" s="68"/>
      <c r="O43" s="68"/>
      <c r="P43" s="66"/>
      <c r="Q43" s="99"/>
      <c r="R43" s="100"/>
      <c r="S43" s="100"/>
      <c r="T43" s="100"/>
      <c r="U43" s="100"/>
      <c r="V43" s="101"/>
    </row>
    <row r="44" spans="2:22" x14ac:dyDescent="0.4">
      <c r="B44" s="31">
        <v>40</v>
      </c>
      <c r="C44" s="122"/>
      <c r="D44" s="125"/>
      <c r="E44" s="19"/>
      <c r="F44" s="90" t="s">
        <v>25</v>
      </c>
      <c r="G44" s="91"/>
      <c r="H44" s="91"/>
      <c r="I44" s="92"/>
      <c r="J44" s="3"/>
      <c r="K44" s="3"/>
      <c r="L44" s="24">
        <f>L43</f>
        <v>0.54166666666666663</v>
      </c>
      <c r="M44" s="24">
        <f t="shared" si="6"/>
        <v>0.58333333333333326</v>
      </c>
      <c r="N44" s="29"/>
      <c r="O44" s="29"/>
      <c r="P44" s="3"/>
      <c r="Q44" s="109"/>
      <c r="R44" s="110"/>
      <c r="S44" s="110"/>
      <c r="T44" s="110"/>
      <c r="U44" s="110"/>
      <c r="V44" s="111"/>
    </row>
    <row r="45" spans="2:22" x14ac:dyDescent="0.4">
      <c r="B45" s="31">
        <v>41</v>
      </c>
      <c r="C45" s="122"/>
      <c r="D45" s="125"/>
      <c r="E45" s="102" t="s">
        <v>48</v>
      </c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4"/>
    </row>
    <row r="46" spans="2:22" x14ac:dyDescent="0.4">
      <c r="B46" s="31">
        <v>42</v>
      </c>
      <c r="C46" s="122"/>
      <c r="D46" s="125"/>
      <c r="E46" s="13"/>
      <c r="F46" s="90" t="s">
        <v>26</v>
      </c>
      <c r="G46" s="91"/>
      <c r="H46" s="91"/>
      <c r="I46" s="92"/>
      <c r="J46" s="3"/>
      <c r="K46" s="3"/>
      <c r="L46" s="24">
        <f>M44</f>
        <v>0.58333333333333326</v>
      </c>
      <c r="M46" s="24">
        <f>L46+TIME(0,20,0)</f>
        <v>0.5972222222222221</v>
      </c>
      <c r="N46" s="24">
        <v>0.7090277777777777</v>
      </c>
      <c r="O46" s="24">
        <v>0.7104166666666667</v>
      </c>
      <c r="P46" s="3"/>
      <c r="Q46" s="90" t="s">
        <v>202</v>
      </c>
      <c r="R46" s="91"/>
      <c r="S46" s="91"/>
      <c r="T46" s="91"/>
      <c r="U46" s="91"/>
      <c r="V46" s="92"/>
    </row>
    <row r="47" spans="2:22" x14ac:dyDescent="0.4">
      <c r="B47" s="31">
        <v>43</v>
      </c>
      <c r="C47" s="122"/>
      <c r="D47" s="125"/>
      <c r="E47" s="93" t="s">
        <v>49</v>
      </c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5"/>
    </row>
    <row r="48" spans="2:22" x14ac:dyDescent="0.4">
      <c r="B48" s="31">
        <v>44</v>
      </c>
      <c r="C48" s="122"/>
      <c r="D48" s="125"/>
      <c r="E48" s="19"/>
      <c r="F48" s="90" t="s">
        <v>26</v>
      </c>
      <c r="G48" s="91"/>
      <c r="H48" s="91"/>
      <c r="I48" s="92"/>
      <c r="J48" s="3"/>
      <c r="K48" s="3"/>
      <c r="L48" s="24">
        <f>L46</f>
        <v>0.58333333333333326</v>
      </c>
      <c r="M48" s="24">
        <f>L48+TIME(0,20,0)</f>
        <v>0.5972222222222221</v>
      </c>
      <c r="N48" s="24">
        <v>0.71388888888888891</v>
      </c>
      <c r="O48" s="24">
        <v>0.71597222222222223</v>
      </c>
      <c r="P48" s="3"/>
      <c r="Q48" s="109"/>
      <c r="R48" s="110"/>
      <c r="S48" s="110"/>
      <c r="T48" s="110"/>
      <c r="U48" s="110"/>
      <c r="V48" s="111"/>
    </row>
    <row r="49" spans="2:23" x14ac:dyDescent="0.4">
      <c r="B49" s="31">
        <v>45</v>
      </c>
      <c r="C49" s="122"/>
      <c r="D49" s="125"/>
      <c r="E49" s="102" t="s">
        <v>70</v>
      </c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4"/>
      <c r="W49" t="s">
        <v>210</v>
      </c>
    </row>
    <row r="50" spans="2:23" x14ac:dyDescent="0.4">
      <c r="B50" s="31">
        <v>46</v>
      </c>
      <c r="C50" s="122"/>
      <c r="D50" s="125"/>
      <c r="E50" s="12"/>
      <c r="F50" s="90" t="s">
        <v>30</v>
      </c>
      <c r="G50" s="91"/>
      <c r="H50" s="91"/>
      <c r="I50" s="92"/>
      <c r="J50" s="14"/>
      <c r="K50" s="14"/>
      <c r="L50" s="26">
        <v>0.39583333333333331</v>
      </c>
      <c r="M50" s="26">
        <f>L50+TIME(0,300,0)</f>
        <v>0.60416666666666663</v>
      </c>
      <c r="N50" s="24">
        <v>0.73611111111111116</v>
      </c>
      <c r="O50" s="24">
        <v>0.7416666666666667</v>
      </c>
      <c r="P50" s="14"/>
      <c r="Q50" s="109"/>
      <c r="R50" s="110"/>
      <c r="S50" s="110"/>
      <c r="T50" s="110"/>
      <c r="U50" s="110"/>
      <c r="V50" s="111"/>
      <c r="W50" t="s">
        <v>212</v>
      </c>
    </row>
    <row r="51" spans="2:23" x14ac:dyDescent="0.4">
      <c r="B51" s="31">
        <v>47</v>
      </c>
      <c r="C51" s="122"/>
      <c r="D51" s="125"/>
      <c r="E51" s="12"/>
      <c r="F51" s="90" t="s">
        <v>71</v>
      </c>
      <c r="G51" s="91"/>
      <c r="H51" s="91"/>
      <c r="I51" s="92"/>
      <c r="J51" s="14"/>
      <c r="K51" s="14"/>
      <c r="L51" s="26">
        <f>L50</f>
        <v>0.39583333333333331</v>
      </c>
      <c r="M51" s="26">
        <f>L51+TIME(0,300,0)</f>
        <v>0.60416666666666663</v>
      </c>
      <c r="N51" s="24">
        <v>0.8222222222222223</v>
      </c>
      <c r="O51" s="24">
        <v>0.83750000000000002</v>
      </c>
      <c r="P51" s="14"/>
      <c r="Q51" s="109"/>
      <c r="R51" s="110"/>
      <c r="S51" s="110"/>
      <c r="T51" s="110"/>
      <c r="U51" s="110"/>
      <c r="V51" s="111"/>
      <c r="W51" t="s">
        <v>213</v>
      </c>
    </row>
    <row r="52" spans="2:23" x14ac:dyDescent="0.4">
      <c r="B52" s="31">
        <v>48</v>
      </c>
      <c r="C52" s="122"/>
      <c r="D52" s="125"/>
      <c r="E52" s="12"/>
      <c r="F52" s="90" t="s">
        <v>73</v>
      </c>
      <c r="G52" s="91"/>
      <c r="H52" s="91"/>
      <c r="I52" s="92"/>
      <c r="J52" s="14"/>
      <c r="K52" s="14"/>
      <c r="L52" s="26">
        <f>M50</f>
        <v>0.60416666666666663</v>
      </c>
      <c r="M52" s="26">
        <f>L52+TIME(0,180,0)</f>
        <v>0.72916666666666663</v>
      </c>
      <c r="N52" s="24">
        <v>0.77083333333333337</v>
      </c>
      <c r="O52" s="24">
        <v>0.77430555555555547</v>
      </c>
      <c r="P52" s="14"/>
      <c r="Q52" s="109"/>
      <c r="R52" s="110"/>
      <c r="S52" s="110"/>
      <c r="T52" s="110"/>
      <c r="U52" s="110"/>
      <c r="V52" s="111"/>
      <c r="W52" t="s">
        <v>211</v>
      </c>
    </row>
    <row r="53" spans="2:23" x14ac:dyDescent="0.4">
      <c r="B53" s="31">
        <v>49</v>
      </c>
      <c r="C53" s="122"/>
      <c r="D53" s="125"/>
      <c r="E53" s="13"/>
      <c r="F53" s="90" t="s">
        <v>74</v>
      </c>
      <c r="G53" s="91"/>
      <c r="H53" s="91"/>
      <c r="I53" s="92"/>
      <c r="J53" s="14"/>
      <c r="K53" s="14"/>
      <c r="L53" s="26">
        <f>L52</f>
        <v>0.60416666666666663</v>
      </c>
      <c r="M53" s="26">
        <f>L53+TIME(0,180,0)</f>
        <v>0.72916666666666663</v>
      </c>
      <c r="N53" s="24" t="s">
        <v>224</v>
      </c>
      <c r="O53" s="24" t="s">
        <v>224</v>
      </c>
      <c r="P53" s="14"/>
      <c r="Q53" s="109"/>
      <c r="R53" s="110"/>
      <c r="S53" s="110"/>
      <c r="T53" s="110"/>
      <c r="U53" s="110"/>
      <c r="V53" s="111"/>
      <c r="W53" t="s">
        <v>214</v>
      </c>
    </row>
    <row r="54" spans="2:23" x14ac:dyDescent="0.4">
      <c r="B54" s="31">
        <v>50</v>
      </c>
      <c r="C54" s="122"/>
      <c r="D54" s="125"/>
      <c r="E54" s="93" t="s">
        <v>72</v>
      </c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5"/>
      <c r="W54" t="s">
        <v>215</v>
      </c>
    </row>
    <row r="55" spans="2:23" x14ac:dyDescent="0.4">
      <c r="B55" s="31">
        <v>51</v>
      </c>
      <c r="C55" s="122"/>
      <c r="D55" s="125"/>
      <c r="E55" s="18"/>
      <c r="F55" s="90" t="s">
        <v>30</v>
      </c>
      <c r="G55" s="91"/>
      <c r="H55" s="91"/>
      <c r="I55" s="92"/>
      <c r="J55" s="14"/>
      <c r="K55" s="14"/>
      <c r="L55" s="26">
        <v>0.39583333333333331</v>
      </c>
      <c r="M55" s="26">
        <f>L55+TIME(0,300,0)</f>
        <v>0.60416666666666663</v>
      </c>
      <c r="N55" s="24">
        <v>0.73611111111111116</v>
      </c>
      <c r="O55" s="24">
        <v>0.7416666666666667</v>
      </c>
      <c r="P55" s="14"/>
      <c r="Q55" s="109"/>
      <c r="R55" s="110"/>
      <c r="S55" s="110"/>
      <c r="T55" s="110"/>
      <c r="U55" s="110"/>
      <c r="V55" s="111"/>
    </row>
    <row r="56" spans="2:23" x14ac:dyDescent="0.4">
      <c r="B56" s="31">
        <v>52</v>
      </c>
      <c r="C56" s="122"/>
      <c r="D56" s="125"/>
      <c r="E56" s="18"/>
      <c r="F56" s="90" t="s">
        <v>71</v>
      </c>
      <c r="G56" s="91"/>
      <c r="H56" s="91"/>
      <c r="I56" s="92"/>
      <c r="J56" s="14"/>
      <c r="K56" s="14"/>
      <c r="L56" s="26">
        <f>L55</f>
        <v>0.39583333333333331</v>
      </c>
      <c r="M56" s="26">
        <f>L56+TIME(0,300,0)</f>
        <v>0.60416666666666663</v>
      </c>
      <c r="N56" s="24">
        <v>0.8222222222222223</v>
      </c>
      <c r="O56" s="24">
        <v>0.83750000000000002</v>
      </c>
      <c r="P56" s="14"/>
      <c r="Q56" s="109"/>
      <c r="R56" s="110"/>
      <c r="S56" s="110"/>
      <c r="T56" s="110"/>
      <c r="U56" s="110"/>
      <c r="V56" s="111"/>
    </row>
    <row r="57" spans="2:23" x14ac:dyDescent="0.4">
      <c r="B57" s="31">
        <v>53</v>
      </c>
      <c r="C57" s="122"/>
      <c r="D57" s="125"/>
      <c r="E57" s="18"/>
      <c r="F57" s="90" t="s">
        <v>73</v>
      </c>
      <c r="G57" s="91"/>
      <c r="H57" s="91"/>
      <c r="I57" s="92"/>
      <c r="J57" s="14"/>
      <c r="K57" s="14"/>
      <c r="L57" s="26">
        <f>M55</f>
        <v>0.60416666666666663</v>
      </c>
      <c r="M57" s="26">
        <f>L57+TIME(0,180,0)</f>
        <v>0.72916666666666663</v>
      </c>
      <c r="N57" s="24">
        <v>0.77083333333333337</v>
      </c>
      <c r="O57" s="24">
        <v>0.77430555555555547</v>
      </c>
      <c r="P57" s="14"/>
      <c r="Q57" s="109"/>
      <c r="R57" s="110"/>
      <c r="S57" s="110"/>
      <c r="T57" s="110"/>
      <c r="U57" s="110"/>
      <c r="V57" s="111"/>
    </row>
    <row r="58" spans="2:23" x14ac:dyDescent="0.4">
      <c r="B58" s="31">
        <v>54</v>
      </c>
      <c r="C58" s="122"/>
      <c r="D58" s="125"/>
      <c r="E58" s="19"/>
      <c r="F58" s="90" t="s">
        <v>74</v>
      </c>
      <c r="G58" s="91"/>
      <c r="H58" s="91"/>
      <c r="I58" s="92"/>
      <c r="J58" s="14"/>
      <c r="K58" s="14"/>
      <c r="L58" s="26">
        <f>L57</f>
        <v>0.60416666666666663</v>
      </c>
      <c r="M58" s="26">
        <f>L58+TIME(0,180,0)</f>
        <v>0.72916666666666663</v>
      </c>
      <c r="N58" s="24" t="s">
        <v>224</v>
      </c>
      <c r="O58" s="24" t="s">
        <v>224</v>
      </c>
      <c r="P58" s="14"/>
      <c r="Q58" s="109"/>
      <c r="R58" s="110"/>
      <c r="S58" s="110"/>
      <c r="T58" s="110"/>
      <c r="U58" s="110"/>
      <c r="V58" s="111"/>
    </row>
    <row r="59" spans="2:23" x14ac:dyDescent="0.4">
      <c r="B59" s="31">
        <v>55</v>
      </c>
      <c r="C59" s="122"/>
      <c r="D59" s="125"/>
      <c r="E59" s="102" t="s">
        <v>100</v>
      </c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4"/>
    </row>
    <row r="60" spans="2:23" x14ac:dyDescent="0.4">
      <c r="B60" s="31">
        <v>56</v>
      </c>
      <c r="C60" s="122"/>
      <c r="D60" s="125"/>
      <c r="E60" s="12"/>
      <c r="F60" s="96" t="s">
        <v>99</v>
      </c>
      <c r="G60" s="97"/>
      <c r="H60" s="97"/>
      <c r="I60" s="98"/>
      <c r="J60" s="69"/>
      <c r="K60" s="69"/>
      <c r="L60" s="70"/>
      <c r="M60" s="70"/>
      <c r="N60" s="70"/>
      <c r="O60" s="70"/>
      <c r="P60" s="69"/>
      <c r="Q60" s="99"/>
      <c r="R60" s="100"/>
      <c r="S60" s="100"/>
      <c r="T60" s="100"/>
      <c r="U60" s="100"/>
      <c r="V60" s="101"/>
    </row>
    <row r="61" spans="2:23" x14ac:dyDescent="0.4">
      <c r="B61" s="31">
        <v>57</v>
      </c>
      <c r="C61" s="122"/>
      <c r="D61" s="125"/>
      <c r="E61" s="93" t="s">
        <v>101</v>
      </c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5"/>
    </row>
    <row r="62" spans="2:23" x14ac:dyDescent="0.4">
      <c r="B62" s="31">
        <v>58</v>
      </c>
      <c r="C62" s="122"/>
      <c r="D62" s="125"/>
      <c r="E62" s="18"/>
      <c r="F62" s="96" t="s">
        <v>99</v>
      </c>
      <c r="G62" s="97"/>
      <c r="H62" s="97"/>
      <c r="I62" s="98"/>
      <c r="J62" s="69"/>
      <c r="K62" s="69"/>
      <c r="L62" s="70"/>
      <c r="M62" s="70"/>
      <c r="N62" s="70"/>
      <c r="O62" s="70"/>
      <c r="P62" s="69"/>
      <c r="Q62" s="99"/>
      <c r="R62" s="100"/>
      <c r="S62" s="100"/>
      <c r="T62" s="100"/>
      <c r="U62" s="100"/>
      <c r="V62" s="101"/>
    </row>
    <row r="63" spans="2:23" x14ac:dyDescent="0.4">
      <c r="B63" s="31">
        <v>59</v>
      </c>
      <c r="C63" s="122"/>
      <c r="D63" s="125"/>
      <c r="E63" s="102" t="s">
        <v>103</v>
      </c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4"/>
    </row>
    <row r="64" spans="2:23" x14ac:dyDescent="0.4">
      <c r="B64" s="31">
        <v>60</v>
      </c>
      <c r="C64" s="122"/>
      <c r="D64" s="125"/>
      <c r="E64" s="12"/>
      <c r="F64" s="96" t="s">
        <v>102</v>
      </c>
      <c r="G64" s="97"/>
      <c r="H64" s="97"/>
      <c r="I64" s="98"/>
      <c r="J64" s="69"/>
      <c r="K64" s="69"/>
      <c r="L64" s="70"/>
      <c r="M64" s="70"/>
      <c r="N64" s="70"/>
      <c r="O64" s="70"/>
      <c r="P64" s="69"/>
      <c r="Q64" s="99"/>
      <c r="R64" s="100"/>
      <c r="S64" s="100"/>
      <c r="T64" s="100"/>
      <c r="U64" s="100"/>
      <c r="V64" s="101"/>
    </row>
    <row r="65" spans="2:22" x14ac:dyDescent="0.4">
      <c r="B65" s="31">
        <v>61</v>
      </c>
      <c r="C65" s="122"/>
      <c r="D65" s="125"/>
      <c r="E65" s="93" t="s">
        <v>104</v>
      </c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5"/>
    </row>
    <row r="66" spans="2:22" x14ac:dyDescent="0.4">
      <c r="B66" s="31">
        <v>62</v>
      </c>
      <c r="C66" s="122"/>
      <c r="D66" s="125"/>
      <c r="E66" s="18"/>
      <c r="F66" s="96" t="s">
        <v>102</v>
      </c>
      <c r="G66" s="97"/>
      <c r="H66" s="97"/>
      <c r="I66" s="98"/>
      <c r="J66" s="69"/>
      <c r="K66" s="69"/>
      <c r="L66" s="70"/>
      <c r="M66" s="70"/>
      <c r="N66" s="69"/>
      <c r="O66" s="69"/>
      <c r="P66" s="69"/>
      <c r="Q66" s="99"/>
      <c r="R66" s="100"/>
      <c r="S66" s="100"/>
      <c r="T66" s="100"/>
      <c r="U66" s="100"/>
      <c r="V66" s="101"/>
    </row>
    <row r="67" spans="2:22" x14ac:dyDescent="0.4">
      <c r="B67" s="31">
        <v>63</v>
      </c>
      <c r="C67" s="122"/>
      <c r="D67" s="125"/>
      <c r="E67" s="102" t="s">
        <v>105</v>
      </c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4"/>
    </row>
    <row r="68" spans="2:22" x14ac:dyDescent="0.4">
      <c r="B68" s="31">
        <v>64</v>
      </c>
      <c r="C68" s="122"/>
      <c r="D68" s="125"/>
      <c r="E68" s="12"/>
      <c r="F68" s="96" t="s">
        <v>106</v>
      </c>
      <c r="G68" s="97"/>
      <c r="H68" s="97"/>
      <c r="I68" s="98"/>
      <c r="J68" s="69"/>
      <c r="K68" s="69"/>
      <c r="L68" s="70"/>
      <c r="M68" s="70"/>
      <c r="N68" s="69"/>
      <c r="O68" s="69"/>
      <c r="P68" s="69"/>
      <c r="Q68" s="99"/>
      <c r="R68" s="100"/>
      <c r="S68" s="100"/>
      <c r="T68" s="100"/>
      <c r="U68" s="100"/>
      <c r="V68" s="101"/>
    </row>
    <row r="69" spans="2:22" x14ac:dyDescent="0.4">
      <c r="B69" s="31">
        <v>65</v>
      </c>
      <c r="C69" s="122"/>
      <c r="D69" s="125"/>
      <c r="E69" s="93" t="s">
        <v>107</v>
      </c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5"/>
    </row>
    <row r="70" spans="2:22" x14ac:dyDescent="0.4">
      <c r="B70" s="31">
        <v>66</v>
      </c>
      <c r="C70" s="122"/>
      <c r="D70" s="125"/>
      <c r="E70" s="18"/>
      <c r="F70" s="96" t="s">
        <v>106</v>
      </c>
      <c r="G70" s="97"/>
      <c r="H70" s="97"/>
      <c r="I70" s="98"/>
      <c r="J70" s="69"/>
      <c r="K70" s="69"/>
      <c r="L70" s="70"/>
      <c r="M70" s="70"/>
      <c r="N70" s="69"/>
      <c r="O70" s="69"/>
      <c r="P70" s="69"/>
      <c r="Q70" s="99"/>
      <c r="R70" s="100"/>
      <c r="S70" s="100"/>
      <c r="T70" s="100"/>
      <c r="U70" s="100"/>
      <c r="V70" s="101"/>
    </row>
    <row r="71" spans="2:22" x14ac:dyDescent="0.4">
      <c r="B71" s="31">
        <v>67</v>
      </c>
      <c r="C71" s="122"/>
      <c r="D71" s="125"/>
      <c r="E71" s="102" t="s">
        <v>108</v>
      </c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4"/>
    </row>
    <row r="72" spans="2:22" x14ac:dyDescent="0.4">
      <c r="B72" s="31">
        <v>68</v>
      </c>
      <c r="C72" s="122"/>
      <c r="D72" s="125"/>
      <c r="E72" s="12"/>
      <c r="F72" s="142" t="s">
        <v>14</v>
      </c>
      <c r="G72" s="143"/>
      <c r="H72" s="143"/>
      <c r="I72" s="144"/>
      <c r="J72" s="14"/>
      <c r="K72" s="14"/>
      <c r="L72" s="26" t="s">
        <v>224</v>
      </c>
      <c r="M72" s="26"/>
      <c r="N72" s="30"/>
      <c r="O72" s="30"/>
      <c r="P72" s="14"/>
      <c r="Q72" s="109"/>
      <c r="R72" s="110"/>
      <c r="S72" s="110"/>
      <c r="T72" s="110"/>
      <c r="U72" s="110"/>
      <c r="V72" s="111"/>
    </row>
    <row r="73" spans="2:22" x14ac:dyDescent="0.4">
      <c r="B73" s="31">
        <v>69</v>
      </c>
      <c r="C73" s="122"/>
      <c r="D73" s="125"/>
      <c r="E73" s="12"/>
      <c r="F73" s="142" t="s">
        <v>15</v>
      </c>
      <c r="G73" s="143"/>
      <c r="H73" s="143"/>
      <c r="I73" s="144"/>
      <c r="J73" s="3"/>
      <c r="K73" s="3"/>
      <c r="L73" s="24" t="str">
        <f>L72</f>
        <v xml:space="preserve"> </v>
      </c>
      <c r="M73" s="26"/>
      <c r="N73" s="29"/>
      <c r="O73" s="29"/>
      <c r="P73" s="3"/>
      <c r="Q73" s="109"/>
      <c r="R73" s="110"/>
      <c r="S73" s="110"/>
      <c r="T73" s="110"/>
      <c r="U73" s="110"/>
      <c r="V73" s="111"/>
    </row>
    <row r="74" spans="2:22" x14ac:dyDescent="0.4">
      <c r="B74" s="31">
        <v>70</v>
      </c>
      <c r="C74" s="122"/>
      <c r="D74" s="125"/>
      <c r="E74" s="13"/>
      <c r="F74" s="142" t="s">
        <v>16</v>
      </c>
      <c r="G74" s="143"/>
      <c r="H74" s="143"/>
      <c r="I74" s="144"/>
      <c r="J74" s="3"/>
      <c r="K74" s="3"/>
      <c r="L74" s="24" t="str">
        <f>L73</f>
        <v xml:space="preserve"> </v>
      </c>
      <c r="M74" s="26"/>
      <c r="N74" s="29"/>
      <c r="O74" s="29"/>
      <c r="P74" s="3"/>
      <c r="Q74" s="109"/>
      <c r="R74" s="110"/>
      <c r="S74" s="110"/>
      <c r="T74" s="110"/>
      <c r="U74" s="110"/>
      <c r="V74" s="111"/>
    </row>
    <row r="75" spans="2:22" x14ac:dyDescent="0.4">
      <c r="B75" s="31">
        <v>71</v>
      </c>
      <c r="C75" s="122"/>
      <c r="D75" s="125"/>
      <c r="E75" s="93" t="s">
        <v>109</v>
      </c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5"/>
    </row>
    <row r="76" spans="2:22" x14ac:dyDescent="0.4">
      <c r="B76" s="31">
        <v>72</v>
      </c>
      <c r="C76" s="122"/>
      <c r="D76" s="125"/>
      <c r="E76" s="18"/>
      <c r="F76" s="142" t="s">
        <v>14</v>
      </c>
      <c r="G76" s="143"/>
      <c r="H76" s="143"/>
      <c r="I76" s="144"/>
      <c r="J76" s="14"/>
      <c r="K76" s="14"/>
      <c r="L76" s="26" t="str">
        <f>L74</f>
        <v xml:space="preserve"> </v>
      </c>
      <c r="M76" s="26"/>
      <c r="N76" s="30"/>
      <c r="O76" s="30"/>
      <c r="P76" s="14"/>
      <c r="Q76" s="109"/>
      <c r="R76" s="110"/>
      <c r="S76" s="110"/>
      <c r="T76" s="110"/>
      <c r="U76" s="110"/>
      <c r="V76" s="111"/>
    </row>
    <row r="77" spans="2:22" x14ac:dyDescent="0.4">
      <c r="B77" s="31">
        <v>73</v>
      </c>
      <c r="C77" s="122"/>
      <c r="D77" s="125"/>
      <c r="E77" s="18"/>
      <c r="F77" s="142" t="s">
        <v>15</v>
      </c>
      <c r="G77" s="143"/>
      <c r="H77" s="143"/>
      <c r="I77" s="144"/>
      <c r="J77" s="3"/>
      <c r="K77" s="3"/>
      <c r="L77" s="24" t="str">
        <f>L76</f>
        <v xml:space="preserve"> </v>
      </c>
      <c r="M77" s="26"/>
      <c r="N77" s="29"/>
      <c r="O77" s="29"/>
      <c r="P77" s="3"/>
      <c r="Q77" s="109"/>
      <c r="R77" s="110"/>
      <c r="S77" s="110"/>
      <c r="T77" s="110"/>
      <c r="U77" s="110"/>
      <c r="V77" s="111"/>
    </row>
    <row r="78" spans="2:22" x14ac:dyDescent="0.4">
      <c r="B78" s="31">
        <v>74</v>
      </c>
      <c r="C78" s="122"/>
      <c r="D78" s="125"/>
      <c r="E78" s="19"/>
      <c r="F78" s="142" t="s">
        <v>16</v>
      </c>
      <c r="G78" s="143"/>
      <c r="H78" s="143"/>
      <c r="I78" s="144"/>
      <c r="J78" s="3"/>
      <c r="K78" s="3"/>
      <c r="L78" s="24" t="str">
        <f>L77</f>
        <v xml:space="preserve"> </v>
      </c>
      <c r="M78" s="26"/>
      <c r="N78" s="29"/>
      <c r="O78" s="29"/>
      <c r="P78" s="3"/>
      <c r="Q78" s="109"/>
      <c r="R78" s="110"/>
      <c r="S78" s="110"/>
      <c r="T78" s="110"/>
      <c r="U78" s="110"/>
      <c r="V78" s="111"/>
    </row>
    <row r="79" spans="2:22" x14ac:dyDescent="0.4">
      <c r="B79" s="31">
        <v>75</v>
      </c>
      <c r="C79" s="122"/>
      <c r="D79" s="125"/>
      <c r="E79" s="102" t="s">
        <v>110</v>
      </c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4"/>
    </row>
    <row r="80" spans="2:22" x14ac:dyDescent="0.4">
      <c r="B80" s="31">
        <v>76</v>
      </c>
      <c r="C80" s="122"/>
      <c r="D80" s="125"/>
      <c r="E80" s="12"/>
      <c r="F80" s="96" t="s">
        <v>111</v>
      </c>
      <c r="G80" s="97"/>
      <c r="H80" s="97"/>
      <c r="I80" s="98"/>
      <c r="J80" s="69"/>
      <c r="K80" s="69"/>
      <c r="L80" s="70"/>
      <c r="M80" s="70"/>
      <c r="N80" s="69"/>
      <c r="O80" s="69"/>
      <c r="P80" s="69"/>
      <c r="Q80" s="99"/>
      <c r="R80" s="100"/>
      <c r="S80" s="100"/>
      <c r="T80" s="100"/>
      <c r="U80" s="100"/>
      <c r="V80" s="101"/>
    </row>
    <row r="81" spans="2:36" x14ac:dyDescent="0.4">
      <c r="B81" s="31">
        <v>77</v>
      </c>
      <c r="C81" s="122"/>
      <c r="D81" s="125"/>
      <c r="E81" s="93" t="s">
        <v>112</v>
      </c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5"/>
    </row>
    <row r="82" spans="2:36" x14ac:dyDescent="0.4">
      <c r="B82" s="31">
        <v>78</v>
      </c>
      <c r="C82" s="123"/>
      <c r="D82" s="126"/>
      <c r="E82" s="18"/>
      <c r="F82" s="96" t="s">
        <v>111</v>
      </c>
      <c r="G82" s="97"/>
      <c r="H82" s="97"/>
      <c r="I82" s="98"/>
      <c r="J82" s="69"/>
      <c r="K82" s="69"/>
      <c r="L82" s="70"/>
      <c r="M82" s="70"/>
      <c r="N82" s="69"/>
      <c r="O82" s="69"/>
      <c r="P82" s="69"/>
      <c r="Q82" s="99"/>
      <c r="R82" s="100"/>
      <c r="S82" s="100"/>
      <c r="T82" s="100"/>
      <c r="U82" s="100"/>
      <c r="V82" s="101"/>
    </row>
    <row r="83" spans="2:36" x14ac:dyDescent="0.4">
      <c r="B83" s="31">
        <v>79</v>
      </c>
      <c r="C83" s="7">
        <v>45119</v>
      </c>
      <c r="D83" s="33">
        <f>C83</f>
        <v>45119</v>
      </c>
      <c r="E83" s="102" t="s">
        <v>77</v>
      </c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4"/>
    </row>
    <row r="84" spans="2:36" x14ac:dyDescent="0.4">
      <c r="B84" s="31">
        <v>80</v>
      </c>
      <c r="C84" s="131" t="s">
        <v>27</v>
      </c>
      <c r="D84" s="132"/>
      <c r="E84" s="12"/>
      <c r="F84" s="90" t="s">
        <v>28</v>
      </c>
      <c r="G84" s="91"/>
      <c r="H84" s="91"/>
      <c r="I84" s="92"/>
      <c r="J84" s="14"/>
      <c r="K84" s="14"/>
      <c r="L84" s="26">
        <v>0.39583333333333331</v>
      </c>
      <c r="M84" s="26" t="s">
        <v>225</v>
      </c>
      <c r="N84" s="26">
        <v>0.375</v>
      </c>
      <c r="O84" s="26">
        <v>0.43541666666666662</v>
      </c>
      <c r="P84" s="14"/>
      <c r="Q84" s="90" t="s">
        <v>216</v>
      </c>
      <c r="R84" s="91"/>
      <c r="S84" s="91"/>
      <c r="T84" s="91"/>
      <c r="U84" s="91"/>
      <c r="V84" s="92"/>
      <c r="W84" t="s">
        <v>217</v>
      </c>
    </row>
    <row r="85" spans="2:36" x14ac:dyDescent="0.4">
      <c r="B85" s="31">
        <v>81</v>
      </c>
      <c r="C85" s="8"/>
      <c r="D85" s="27"/>
      <c r="E85" s="93" t="s">
        <v>78</v>
      </c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5"/>
      <c r="Z85" s="107" t="s">
        <v>235</v>
      </c>
      <c r="AA85" s="105" t="s">
        <v>234</v>
      </c>
      <c r="AB85" s="82" t="s">
        <v>233</v>
      </c>
      <c r="AC85" s="82"/>
      <c r="AD85" s="82"/>
      <c r="AE85" s="82"/>
      <c r="AF85" s="82" t="s">
        <v>238</v>
      </c>
      <c r="AG85" s="82"/>
      <c r="AH85" s="82"/>
      <c r="AI85" s="82"/>
    </row>
    <row r="86" spans="2:36" x14ac:dyDescent="0.4">
      <c r="B86" s="31">
        <v>82</v>
      </c>
      <c r="C86" s="8"/>
      <c r="D86" s="27"/>
      <c r="E86" s="18"/>
      <c r="F86" s="90" t="s">
        <v>28</v>
      </c>
      <c r="G86" s="91"/>
      <c r="H86" s="91"/>
      <c r="I86" s="92"/>
      <c r="J86" s="14"/>
      <c r="K86" s="14"/>
      <c r="L86" s="26">
        <v>0.39583333333333331</v>
      </c>
      <c r="M86" s="26" t="s">
        <v>191</v>
      </c>
      <c r="N86" s="26">
        <v>0.375</v>
      </c>
      <c r="O86" s="26">
        <v>0.41805555555555557</v>
      </c>
      <c r="P86" s="14"/>
      <c r="Q86" s="90" t="s">
        <v>216</v>
      </c>
      <c r="R86" s="91"/>
      <c r="S86" s="91"/>
      <c r="T86" s="91"/>
      <c r="U86" s="91"/>
      <c r="V86" s="92"/>
      <c r="Z86" s="108"/>
      <c r="AA86" s="106"/>
      <c r="AB86" s="83" t="s">
        <v>236</v>
      </c>
      <c r="AC86" s="83"/>
      <c r="AD86" s="83" t="s">
        <v>237</v>
      </c>
      <c r="AE86" s="83"/>
      <c r="AF86" s="83" t="s">
        <v>236</v>
      </c>
      <c r="AG86" s="83"/>
      <c r="AH86" s="83" t="s">
        <v>237</v>
      </c>
      <c r="AI86" s="83"/>
    </row>
    <row r="87" spans="2:36" x14ac:dyDescent="0.4">
      <c r="B87" s="31">
        <v>83</v>
      </c>
      <c r="C87" s="8"/>
      <c r="D87" s="27"/>
      <c r="E87" s="102" t="s">
        <v>79</v>
      </c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4"/>
      <c r="Z87" s="77" t="s">
        <v>232</v>
      </c>
      <c r="AA87" s="37" t="s">
        <v>231</v>
      </c>
      <c r="AB87" s="3" t="s">
        <v>229</v>
      </c>
      <c r="AC87" s="3" t="s">
        <v>230</v>
      </c>
      <c r="AD87" s="3" t="s">
        <v>229</v>
      </c>
      <c r="AE87" s="3" t="s">
        <v>230</v>
      </c>
      <c r="AF87" s="3" t="s">
        <v>229</v>
      </c>
      <c r="AG87" s="3" t="s">
        <v>230</v>
      </c>
      <c r="AH87" s="3" t="s">
        <v>229</v>
      </c>
      <c r="AI87" s="3" t="s">
        <v>230</v>
      </c>
    </row>
    <row r="88" spans="2:36" x14ac:dyDescent="0.4">
      <c r="B88" s="31">
        <v>84</v>
      </c>
      <c r="C88" s="8"/>
      <c r="D88" s="27"/>
      <c r="E88" s="12"/>
      <c r="F88" s="90" t="s">
        <v>28</v>
      </c>
      <c r="G88" s="91"/>
      <c r="H88" s="91"/>
      <c r="I88" s="92"/>
      <c r="J88" s="14"/>
      <c r="K88" s="14"/>
      <c r="L88" s="26">
        <v>0.4375</v>
      </c>
      <c r="M88" s="26" t="s">
        <v>192</v>
      </c>
      <c r="N88" s="30"/>
      <c r="O88" s="30"/>
      <c r="P88" s="14"/>
      <c r="Q88" s="109"/>
      <c r="R88" s="110"/>
      <c r="S88" s="110"/>
      <c r="T88" s="110"/>
      <c r="U88" s="110"/>
      <c r="V88" s="111"/>
      <c r="Z88" s="78">
        <v>1</v>
      </c>
      <c r="AA88" s="37" t="s">
        <v>226</v>
      </c>
      <c r="AB88" s="79" t="s">
        <v>239</v>
      </c>
      <c r="AC88" s="79">
        <v>0.84236111111111101</v>
      </c>
      <c r="AD88" s="79">
        <v>0.39166666666666666</v>
      </c>
      <c r="AE88" s="79">
        <v>0.96805555555555556</v>
      </c>
      <c r="AF88" s="79">
        <v>0.73611111111111116</v>
      </c>
      <c r="AG88" s="79">
        <v>0.78680555555555554</v>
      </c>
      <c r="AH88" s="79">
        <v>0.3527777777777778</v>
      </c>
      <c r="AI88" s="79">
        <v>0.8305555555555556</v>
      </c>
    </row>
    <row r="89" spans="2:36" x14ac:dyDescent="0.4">
      <c r="B89" s="31">
        <v>85</v>
      </c>
      <c r="C89" s="8"/>
      <c r="D89" s="27"/>
      <c r="E89" s="93" t="s">
        <v>80</v>
      </c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5"/>
      <c r="Z89" s="87">
        <v>2</v>
      </c>
      <c r="AA89" s="84" t="s">
        <v>227</v>
      </c>
      <c r="AB89" s="79">
        <v>0.58750000000000002</v>
      </c>
      <c r="AC89" s="79">
        <v>0.65138888888888891</v>
      </c>
      <c r="AD89" s="79">
        <v>0.4861111111111111</v>
      </c>
      <c r="AE89" s="79">
        <v>0.48819444444444443</v>
      </c>
      <c r="AF89" s="79">
        <v>0.79027777777777775</v>
      </c>
      <c r="AG89" s="79">
        <v>0.80138888888888893</v>
      </c>
      <c r="AH89" s="79">
        <v>0.8979166666666667</v>
      </c>
      <c r="AI89" s="79">
        <v>0.90555555555555556</v>
      </c>
      <c r="AJ89" t="s">
        <v>245</v>
      </c>
    </row>
    <row r="90" spans="2:36" x14ac:dyDescent="0.4">
      <c r="B90" s="31">
        <v>86</v>
      </c>
      <c r="C90" s="8">
        <v>45120</v>
      </c>
      <c r="D90" s="34">
        <f>C90</f>
        <v>45120</v>
      </c>
      <c r="E90" s="18"/>
      <c r="F90" s="90" t="s">
        <v>28</v>
      </c>
      <c r="G90" s="91"/>
      <c r="H90" s="91"/>
      <c r="I90" s="92"/>
      <c r="J90" s="14"/>
      <c r="K90" s="14"/>
      <c r="L90" s="26">
        <v>0.4513888888888889</v>
      </c>
      <c r="M90" s="26" t="s">
        <v>192</v>
      </c>
      <c r="N90" s="30"/>
      <c r="O90" s="30"/>
      <c r="P90" s="14"/>
      <c r="Q90" s="109"/>
      <c r="R90" s="110"/>
      <c r="S90" s="110"/>
      <c r="T90" s="110"/>
      <c r="U90" s="110"/>
      <c r="V90" s="111"/>
      <c r="Z90" s="88"/>
      <c r="AA90" s="85"/>
      <c r="AB90" s="79">
        <v>0.69305555555555554</v>
      </c>
      <c r="AC90" s="79">
        <v>0.72569444444444453</v>
      </c>
      <c r="AD90" s="79">
        <v>0.53333333333333333</v>
      </c>
      <c r="AE90" s="79">
        <v>0.53749999999999998</v>
      </c>
      <c r="AF90" s="80"/>
      <c r="AG90" s="80"/>
      <c r="AH90" s="66"/>
      <c r="AI90" s="66"/>
    </row>
    <row r="91" spans="2:36" x14ac:dyDescent="0.4">
      <c r="B91" s="31">
        <v>87</v>
      </c>
      <c r="C91" s="121">
        <v>45121</v>
      </c>
      <c r="D91" s="124">
        <f>C91</f>
        <v>45121</v>
      </c>
      <c r="E91" s="102" t="s">
        <v>114</v>
      </c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4"/>
      <c r="Z91" s="88"/>
      <c r="AA91" s="85"/>
      <c r="AB91" s="79">
        <v>0.72638888888888886</v>
      </c>
      <c r="AC91" s="79">
        <v>0.75555555555555554</v>
      </c>
      <c r="AD91" s="79">
        <v>0.69305555555555554</v>
      </c>
      <c r="AE91" s="79">
        <v>0.71944444444444444</v>
      </c>
      <c r="AF91" s="80"/>
      <c r="AG91" s="80"/>
      <c r="AH91" s="66"/>
      <c r="AI91" s="66"/>
    </row>
    <row r="92" spans="2:36" x14ac:dyDescent="0.4">
      <c r="B92" s="31">
        <v>88</v>
      </c>
      <c r="C92" s="122"/>
      <c r="D92" s="125"/>
      <c r="E92" s="12"/>
      <c r="F92" s="96" t="s">
        <v>113</v>
      </c>
      <c r="G92" s="97"/>
      <c r="H92" s="97"/>
      <c r="I92" s="98"/>
      <c r="J92" s="66"/>
      <c r="K92" s="66"/>
      <c r="L92" s="68"/>
      <c r="M92" s="68"/>
      <c r="N92" s="66"/>
      <c r="O92" s="66"/>
      <c r="P92" s="66"/>
      <c r="Q92" s="99"/>
      <c r="R92" s="100"/>
      <c r="S92" s="100"/>
      <c r="T92" s="100"/>
      <c r="U92" s="100"/>
      <c r="V92" s="101"/>
      <c r="Z92" s="88"/>
      <c r="AA92" s="85"/>
      <c r="AB92" s="79">
        <v>0.84305555555555556</v>
      </c>
      <c r="AC92" s="79">
        <v>0.87083333333333324</v>
      </c>
      <c r="AD92" s="79">
        <v>0.73541666666666661</v>
      </c>
      <c r="AE92" s="79">
        <v>0.77222222222222225</v>
      </c>
      <c r="AF92" s="66"/>
      <c r="AG92" s="66"/>
      <c r="AH92" s="66"/>
      <c r="AI92" s="66"/>
    </row>
    <row r="93" spans="2:36" x14ac:dyDescent="0.4">
      <c r="B93" s="31">
        <v>89</v>
      </c>
      <c r="C93" s="122"/>
      <c r="D93" s="125"/>
      <c r="E93" s="93" t="s">
        <v>115</v>
      </c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5"/>
      <c r="Z93" s="89"/>
      <c r="AA93" s="86"/>
      <c r="AB93" s="81"/>
      <c r="AC93" s="81"/>
      <c r="AD93" s="79">
        <v>0.79583333333333339</v>
      </c>
      <c r="AE93" s="79">
        <v>0.84027777777777779</v>
      </c>
      <c r="AF93" s="66"/>
      <c r="AG93" s="66"/>
      <c r="AH93" s="66"/>
      <c r="AI93" s="66"/>
    </row>
    <row r="94" spans="2:36" x14ac:dyDescent="0.4">
      <c r="B94" s="31">
        <v>90</v>
      </c>
      <c r="C94" s="122"/>
      <c r="D94" s="125"/>
      <c r="E94" s="18"/>
      <c r="F94" s="96" t="s">
        <v>113</v>
      </c>
      <c r="G94" s="97"/>
      <c r="H94" s="97"/>
      <c r="I94" s="98"/>
      <c r="J94" s="66"/>
      <c r="K94" s="66"/>
      <c r="L94" s="68"/>
      <c r="M94" s="68"/>
      <c r="N94" s="66"/>
      <c r="O94" s="66"/>
      <c r="P94" s="66"/>
      <c r="Q94" s="99"/>
      <c r="R94" s="100"/>
      <c r="S94" s="100"/>
      <c r="T94" s="100"/>
      <c r="U94" s="100"/>
      <c r="V94" s="101"/>
      <c r="Z94" s="78">
        <v>3</v>
      </c>
      <c r="AA94" s="37" t="s">
        <v>228</v>
      </c>
      <c r="AB94" s="79">
        <v>0.4694444444444445</v>
      </c>
      <c r="AC94" s="79">
        <v>0.62916666666666665</v>
      </c>
      <c r="AD94" s="79">
        <v>0.49444444444444446</v>
      </c>
      <c r="AE94" s="79">
        <v>0.59027777777777779</v>
      </c>
      <c r="AF94" s="79">
        <v>0.4694444444444445</v>
      </c>
      <c r="AG94" s="79">
        <v>0.62916666666666665</v>
      </c>
      <c r="AH94" s="79">
        <v>0.49444444444444446</v>
      </c>
      <c r="AI94" s="79">
        <v>0.59027777777777779</v>
      </c>
    </row>
    <row r="95" spans="2:36" x14ac:dyDescent="0.4">
      <c r="B95" s="31">
        <v>91</v>
      </c>
      <c r="C95" s="122"/>
      <c r="D95" s="125"/>
      <c r="E95" s="102" t="s">
        <v>116</v>
      </c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4"/>
      <c r="Z95" s="78">
        <v>4</v>
      </c>
      <c r="AA95" s="37" t="s">
        <v>242</v>
      </c>
      <c r="AB95" s="79">
        <v>0.6381944444444444</v>
      </c>
      <c r="AC95" s="79">
        <v>0.63888888888888895</v>
      </c>
      <c r="AD95" s="79">
        <v>0.59097222222222223</v>
      </c>
      <c r="AE95" s="79">
        <v>0.59097222222222223</v>
      </c>
      <c r="AF95" s="79">
        <v>0.6381944444444444</v>
      </c>
      <c r="AG95" s="79">
        <v>0.63888888888888895</v>
      </c>
      <c r="AH95" s="79">
        <v>0.59097222222222223</v>
      </c>
      <c r="AI95" s="79">
        <v>0.59097222222222223</v>
      </c>
    </row>
    <row r="96" spans="2:36" x14ac:dyDescent="0.4">
      <c r="B96" s="31">
        <v>92</v>
      </c>
      <c r="C96" s="122"/>
      <c r="D96" s="125"/>
      <c r="E96" s="12"/>
      <c r="F96" s="128" t="s">
        <v>14</v>
      </c>
      <c r="G96" s="129"/>
      <c r="H96" s="129"/>
      <c r="I96" s="130"/>
      <c r="J96" s="66"/>
      <c r="K96" s="66"/>
      <c r="L96" s="68"/>
      <c r="M96" s="68"/>
      <c r="N96" s="66"/>
      <c r="O96" s="66"/>
      <c r="P96" s="66"/>
      <c r="Q96" s="127"/>
      <c r="R96" s="127"/>
      <c r="S96" s="127"/>
      <c r="T96" s="127"/>
      <c r="U96" s="127"/>
      <c r="V96" s="127"/>
      <c r="Z96" s="78">
        <v>5</v>
      </c>
      <c r="AA96" s="37" t="s">
        <v>243</v>
      </c>
      <c r="AB96" s="79">
        <v>0.64097222222222217</v>
      </c>
      <c r="AC96" s="79">
        <v>0.64166666666666672</v>
      </c>
      <c r="AD96" s="79">
        <v>0.59097222222222223</v>
      </c>
      <c r="AE96" s="79">
        <v>0.59166666666666667</v>
      </c>
      <c r="AF96" s="79">
        <v>0.64097222222222217</v>
      </c>
      <c r="AG96" s="79">
        <v>0.64166666666666672</v>
      </c>
      <c r="AH96" s="79">
        <v>0.59097222222222223</v>
      </c>
      <c r="AI96" s="79">
        <v>0.59166666666666667</v>
      </c>
    </row>
    <row r="97" spans="2:35" x14ac:dyDescent="0.4">
      <c r="B97" s="31">
        <v>93</v>
      </c>
      <c r="C97" s="122"/>
      <c r="D97" s="125"/>
      <c r="E97" s="12"/>
      <c r="F97" s="96" t="s">
        <v>15</v>
      </c>
      <c r="G97" s="97"/>
      <c r="H97" s="97"/>
      <c r="I97" s="98"/>
      <c r="J97" s="66"/>
      <c r="K97" s="66"/>
      <c r="L97" s="68"/>
      <c r="M97" s="68"/>
      <c r="N97" s="66"/>
      <c r="O97" s="66"/>
      <c r="P97" s="66"/>
      <c r="Q97" s="99"/>
      <c r="R97" s="100"/>
      <c r="S97" s="100"/>
      <c r="T97" s="100"/>
      <c r="U97" s="100"/>
      <c r="V97" s="101"/>
      <c r="Z97" s="78">
        <v>4</v>
      </c>
      <c r="AA97" s="37" t="s">
        <v>240</v>
      </c>
      <c r="AB97" s="79">
        <v>0.63958333333333328</v>
      </c>
      <c r="AC97" s="79" t="s">
        <v>244</v>
      </c>
      <c r="AD97" s="79">
        <v>0.60833333333333328</v>
      </c>
      <c r="AE97" s="79">
        <v>0.83263888888888893</v>
      </c>
      <c r="AF97" s="79">
        <v>0.63958333333333328</v>
      </c>
      <c r="AG97" s="79" t="s">
        <v>244</v>
      </c>
      <c r="AH97" s="79">
        <v>0.64236111111111105</v>
      </c>
      <c r="AI97" s="79">
        <v>0.64236111111111105</v>
      </c>
    </row>
    <row r="98" spans="2:35" x14ac:dyDescent="0.4">
      <c r="B98" s="31">
        <v>94</v>
      </c>
      <c r="C98" s="122"/>
      <c r="D98" s="125"/>
      <c r="E98" s="13"/>
      <c r="F98" s="96" t="s">
        <v>16</v>
      </c>
      <c r="G98" s="97"/>
      <c r="H98" s="97"/>
      <c r="I98" s="98"/>
      <c r="J98" s="66"/>
      <c r="K98" s="66"/>
      <c r="L98" s="68"/>
      <c r="M98" s="68"/>
      <c r="N98" s="66"/>
      <c r="O98" s="66"/>
      <c r="P98" s="66"/>
      <c r="Q98" s="99"/>
      <c r="R98" s="100"/>
      <c r="S98" s="100"/>
      <c r="T98" s="100"/>
      <c r="U98" s="100"/>
      <c r="V98" s="101"/>
      <c r="Z98" s="78">
        <v>5</v>
      </c>
      <c r="AA98" s="37" t="s">
        <v>241</v>
      </c>
      <c r="AB98" s="79">
        <v>0.63958333333333328</v>
      </c>
      <c r="AC98" s="79" t="s">
        <v>244</v>
      </c>
      <c r="AD98" s="79">
        <v>0.64236111111111105</v>
      </c>
      <c r="AE98" s="79">
        <v>0.85</v>
      </c>
      <c r="AF98" s="79">
        <v>0.63958333333333328</v>
      </c>
      <c r="AG98" s="79" t="s">
        <v>244</v>
      </c>
      <c r="AH98" s="79">
        <v>0.64236111111111105</v>
      </c>
      <c r="AI98" s="79">
        <v>0.85</v>
      </c>
    </row>
    <row r="99" spans="2:35" x14ac:dyDescent="0.4">
      <c r="B99" s="31">
        <v>95</v>
      </c>
      <c r="C99" s="122"/>
      <c r="D99" s="125"/>
      <c r="E99" s="93" t="s">
        <v>117</v>
      </c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5"/>
    </row>
    <row r="100" spans="2:35" x14ac:dyDescent="0.4">
      <c r="B100" s="31">
        <v>96</v>
      </c>
      <c r="C100" s="122"/>
      <c r="D100" s="125"/>
      <c r="E100" s="18"/>
      <c r="F100" s="96" t="s">
        <v>14</v>
      </c>
      <c r="G100" s="97"/>
      <c r="H100" s="97"/>
      <c r="I100" s="98"/>
      <c r="J100" s="71"/>
      <c r="K100" s="71"/>
      <c r="L100" s="72"/>
      <c r="M100" s="72"/>
      <c r="N100" s="71"/>
      <c r="O100" s="71"/>
      <c r="P100" s="71"/>
      <c r="Q100" s="99"/>
      <c r="R100" s="100"/>
      <c r="S100" s="100"/>
      <c r="T100" s="100"/>
      <c r="U100" s="100"/>
      <c r="V100" s="101"/>
    </row>
    <row r="101" spans="2:35" x14ac:dyDescent="0.4">
      <c r="B101" s="31">
        <v>97</v>
      </c>
      <c r="C101" s="122"/>
      <c r="D101" s="125"/>
      <c r="E101" s="18"/>
      <c r="F101" s="96" t="s">
        <v>15</v>
      </c>
      <c r="G101" s="97"/>
      <c r="H101" s="97"/>
      <c r="I101" s="98"/>
      <c r="J101" s="66"/>
      <c r="K101" s="66"/>
      <c r="L101" s="68"/>
      <c r="M101" s="68"/>
      <c r="N101" s="66"/>
      <c r="O101" s="66"/>
      <c r="P101" s="66"/>
      <c r="Q101" s="99"/>
      <c r="R101" s="100"/>
      <c r="S101" s="100"/>
      <c r="T101" s="100"/>
      <c r="U101" s="100"/>
      <c r="V101" s="101"/>
    </row>
    <row r="102" spans="2:35" x14ac:dyDescent="0.4">
      <c r="B102" s="31">
        <v>98</v>
      </c>
      <c r="C102" s="122"/>
      <c r="D102" s="125"/>
      <c r="E102" s="19"/>
      <c r="F102" s="96" t="s">
        <v>16</v>
      </c>
      <c r="G102" s="97"/>
      <c r="H102" s="97"/>
      <c r="I102" s="98"/>
      <c r="J102" s="66"/>
      <c r="K102" s="66"/>
      <c r="L102" s="68"/>
      <c r="M102" s="68"/>
      <c r="N102" s="66"/>
      <c r="O102" s="66"/>
      <c r="P102" s="66"/>
      <c r="Q102" s="99"/>
      <c r="R102" s="100"/>
      <c r="S102" s="100"/>
      <c r="T102" s="100"/>
      <c r="U102" s="100"/>
      <c r="V102" s="101"/>
    </row>
    <row r="103" spans="2:35" x14ac:dyDescent="0.4">
      <c r="B103" s="31">
        <v>99</v>
      </c>
      <c r="C103" s="122"/>
      <c r="D103" s="125"/>
      <c r="E103" s="102" t="s">
        <v>110</v>
      </c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4"/>
    </row>
    <row r="104" spans="2:35" x14ac:dyDescent="0.4">
      <c r="B104" s="31">
        <v>100</v>
      </c>
      <c r="C104" s="122"/>
      <c r="D104" s="125"/>
      <c r="E104" s="12"/>
      <c r="F104" s="96" t="s">
        <v>111</v>
      </c>
      <c r="G104" s="97"/>
      <c r="H104" s="97"/>
      <c r="I104" s="98"/>
      <c r="J104" s="69"/>
      <c r="K104" s="69"/>
      <c r="L104" s="70"/>
      <c r="M104" s="70"/>
      <c r="N104" s="69"/>
      <c r="O104" s="69"/>
      <c r="P104" s="69"/>
      <c r="Q104" s="99"/>
      <c r="R104" s="100"/>
      <c r="S104" s="100"/>
      <c r="T104" s="100"/>
      <c r="U104" s="100"/>
      <c r="V104" s="101"/>
    </row>
    <row r="105" spans="2:35" x14ac:dyDescent="0.4">
      <c r="B105" s="31">
        <v>101</v>
      </c>
      <c r="C105" s="122"/>
      <c r="D105" s="125"/>
      <c r="E105" s="93" t="s">
        <v>112</v>
      </c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5"/>
    </row>
    <row r="106" spans="2:35" x14ac:dyDescent="0.4">
      <c r="B106" s="31">
        <v>102</v>
      </c>
      <c r="C106" s="122"/>
      <c r="D106" s="125"/>
      <c r="E106" s="18"/>
      <c r="F106" s="96" t="s">
        <v>111</v>
      </c>
      <c r="G106" s="97"/>
      <c r="H106" s="97"/>
      <c r="I106" s="98"/>
      <c r="J106" s="69"/>
      <c r="K106" s="69"/>
      <c r="L106" s="70"/>
      <c r="M106" s="70"/>
      <c r="N106" s="69"/>
      <c r="O106" s="69"/>
      <c r="P106" s="69"/>
      <c r="Q106" s="99"/>
      <c r="R106" s="100"/>
      <c r="S106" s="100"/>
      <c r="T106" s="100"/>
      <c r="U106" s="100"/>
      <c r="V106" s="101"/>
    </row>
    <row r="107" spans="2:35" x14ac:dyDescent="0.4">
      <c r="B107" s="31">
        <v>103</v>
      </c>
      <c r="C107" s="122"/>
      <c r="D107" s="125"/>
      <c r="E107" s="102" t="s">
        <v>81</v>
      </c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4"/>
    </row>
    <row r="108" spans="2:35" x14ac:dyDescent="0.4">
      <c r="B108" s="31">
        <v>104</v>
      </c>
      <c r="C108" s="122"/>
      <c r="D108" s="125"/>
      <c r="E108" s="13"/>
      <c r="F108" s="90" t="s">
        <v>28</v>
      </c>
      <c r="G108" s="91"/>
      <c r="H108" s="91"/>
      <c r="I108" s="92"/>
      <c r="J108" s="14"/>
      <c r="K108" s="14"/>
      <c r="L108" s="30"/>
      <c r="M108" s="30"/>
      <c r="N108" s="26">
        <v>0.6875</v>
      </c>
      <c r="O108" s="26">
        <v>0.70833333333333337</v>
      </c>
      <c r="P108" s="14"/>
      <c r="Q108" s="109"/>
      <c r="R108" s="110"/>
      <c r="S108" s="110"/>
      <c r="T108" s="110"/>
      <c r="U108" s="110"/>
      <c r="V108" s="111"/>
    </row>
    <row r="109" spans="2:35" x14ac:dyDescent="0.4">
      <c r="B109" s="31">
        <v>105</v>
      </c>
      <c r="C109" s="122"/>
      <c r="D109" s="125"/>
      <c r="E109" s="93" t="s">
        <v>82</v>
      </c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5"/>
    </row>
    <row r="110" spans="2:35" x14ac:dyDescent="0.4">
      <c r="B110" s="31">
        <v>106</v>
      </c>
      <c r="C110" s="122"/>
      <c r="D110" s="125"/>
      <c r="E110" s="19"/>
      <c r="F110" s="90" t="s">
        <v>28</v>
      </c>
      <c r="G110" s="91"/>
      <c r="H110" s="91"/>
      <c r="I110" s="92"/>
      <c r="J110" s="14"/>
      <c r="K110" s="14"/>
      <c r="L110" s="30"/>
      <c r="M110" s="30"/>
      <c r="N110" s="26">
        <v>0.6875</v>
      </c>
      <c r="O110" s="26">
        <v>0.70833333333333337</v>
      </c>
      <c r="P110" s="14"/>
      <c r="Q110" s="109"/>
      <c r="R110" s="110"/>
      <c r="S110" s="110"/>
      <c r="T110" s="110"/>
      <c r="U110" s="110"/>
      <c r="V110" s="111"/>
    </row>
    <row r="111" spans="2:35" x14ac:dyDescent="0.4">
      <c r="B111" s="31">
        <v>107</v>
      </c>
      <c r="C111" s="122"/>
      <c r="D111" s="125"/>
      <c r="E111" s="102" t="s">
        <v>114</v>
      </c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4"/>
    </row>
    <row r="112" spans="2:35" x14ac:dyDescent="0.4">
      <c r="B112" s="31">
        <v>108</v>
      </c>
      <c r="C112" s="122"/>
      <c r="D112" s="125"/>
      <c r="E112" s="12"/>
      <c r="F112" s="96" t="s">
        <v>113</v>
      </c>
      <c r="G112" s="97"/>
      <c r="H112" s="97"/>
      <c r="I112" s="98"/>
      <c r="J112" s="66"/>
      <c r="K112" s="66"/>
      <c r="L112" s="68"/>
      <c r="M112" s="68"/>
      <c r="N112" s="66"/>
      <c r="O112" s="66"/>
      <c r="P112" s="66"/>
      <c r="Q112" s="99"/>
      <c r="R112" s="100"/>
      <c r="S112" s="100"/>
      <c r="T112" s="100"/>
      <c r="U112" s="100"/>
      <c r="V112" s="101"/>
    </row>
    <row r="113" spans="1:23" x14ac:dyDescent="0.4">
      <c r="B113" s="31">
        <v>109</v>
      </c>
      <c r="C113" s="122"/>
      <c r="D113" s="125"/>
      <c r="E113" s="93" t="s">
        <v>115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5"/>
    </row>
    <row r="114" spans="1:23" x14ac:dyDescent="0.4">
      <c r="B114" s="31">
        <v>110</v>
      </c>
      <c r="C114" s="122"/>
      <c r="D114" s="125"/>
      <c r="E114" s="18"/>
      <c r="F114" s="96" t="s">
        <v>113</v>
      </c>
      <c r="G114" s="97"/>
      <c r="H114" s="97"/>
      <c r="I114" s="98"/>
      <c r="J114" s="66"/>
      <c r="K114" s="66"/>
      <c r="L114" s="68"/>
      <c r="M114" s="68"/>
      <c r="N114" s="66"/>
      <c r="O114" s="66"/>
      <c r="P114" s="66"/>
      <c r="Q114" s="99"/>
      <c r="R114" s="100"/>
      <c r="S114" s="100"/>
      <c r="T114" s="100"/>
      <c r="U114" s="100"/>
      <c r="V114" s="101"/>
    </row>
    <row r="115" spans="1:23" x14ac:dyDescent="0.4">
      <c r="B115" s="31">
        <v>111</v>
      </c>
      <c r="C115" s="122"/>
      <c r="D115" s="125"/>
      <c r="E115" s="102" t="s">
        <v>50</v>
      </c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4"/>
    </row>
    <row r="116" spans="1:23" x14ac:dyDescent="0.4">
      <c r="B116" s="31">
        <v>112</v>
      </c>
      <c r="C116" s="122"/>
      <c r="D116" s="125"/>
      <c r="E116" s="12"/>
      <c r="F116" s="96" t="s">
        <v>14</v>
      </c>
      <c r="G116" s="97"/>
      <c r="H116" s="97"/>
      <c r="I116" s="98"/>
      <c r="J116" s="66"/>
      <c r="K116" s="66"/>
      <c r="L116" s="68"/>
      <c r="M116" s="68"/>
      <c r="N116" s="66"/>
      <c r="O116" s="66"/>
      <c r="P116" s="66"/>
      <c r="Q116" s="99"/>
      <c r="R116" s="100"/>
      <c r="S116" s="100"/>
      <c r="T116" s="100"/>
      <c r="U116" s="100"/>
      <c r="V116" s="101"/>
    </row>
    <row r="117" spans="1:23" x14ac:dyDescent="0.4">
      <c r="B117" s="31">
        <v>113</v>
      </c>
      <c r="C117" s="122"/>
      <c r="D117" s="125"/>
      <c r="E117" s="12"/>
      <c r="F117" s="96" t="s">
        <v>15</v>
      </c>
      <c r="G117" s="97"/>
      <c r="H117" s="97"/>
      <c r="I117" s="98"/>
      <c r="J117" s="66"/>
      <c r="K117" s="66"/>
      <c r="L117" s="68"/>
      <c r="M117" s="68"/>
      <c r="N117" s="66"/>
      <c r="O117" s="66"/>
      <c r="P117" s="66"/>
      <c r="Q117" s="99"/>
      <c r="R117" s="100"/>
      <c r="S117" s="100"/>
      <c r="T117" s="100"/>
      <c r="U117" s="100"/>
      <c r="V117" s="101"/>
    </row>
    <row r="118" spans="1:23" x14ac:dyDescent="0.4">
      <c r="B118" s="31">
        <v>114</v>
      </c>
      <c r="C118" s="122"/>
      <c r="D118" s="125"/>
      <c r="E118" s="13"/>
      <c r="F118" s="96" t="s">
        <v>16</v>
      </c>
      <c r="G118" s="97"/>
      <c r="H118" s="97"/>
      <c r="I118" s="98"/>
      <c r="J118" s="66"/>
      <c r="K118" s="66"/>
      <c r="L118" s="68"/>
      <c r="M118" s="68"/>
      <c r="N118" s="66"/>
      <c r="O118" s="66"/>
      <c r="P118" s="66"/>
      <c r="Q118" s="99"/>
      <c r="R118" s="100"/>
      <c r="S118" s="100"/>
      <c r="T118" s="100"/>
      <c r="U118" s="100"/>
      <c r="V118" s="101"/>
    </row>
    <row r="119" spans="1:23" x14ac:dyDescent="0.4">
      <c r="B119" s="31">
        <v>115</v>
      </c>
      <c r="C119" s="122"/>
      <c r="D119" s="125"/>
      <c r="E119" s="93" t="s">
        <v>51</v>
      </c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5"/>
    </row>
    <row r="120" spans="1:23" x14ac:dyDescent="0.4">
      <c r="B120" s="31">
        <v>116</v>
      </c>
      <c r="C120" s="122"/>
      <c r="D120" s="125"/>
      <c r="E120" s="18"/>
      <c r="F120" s="96" t="s">
        <v>14</v>
      </c>
      <c r="G120" s="97"/>
      <c r="H120" s="97"/>
      <c r="I120" s="98"/>
      <c r="J120" s="71"/>
      <c r="K120" s="71"/>
      <c r="L120" s="72"/>
      <c r="M120" s="72"/>
      <c r="N120" s="71"/>
      <c r="O120" s="71"/>
      <c r="P120" s="71"/>
      <c r="Q120" s="99"/>
      <c r="R120" s="100"/>
      <c r="S120" s="100"/>
      <c r="T120" s="100"/>
      <c r="U120" s="100"/>
      <c r="V120" s="101"/>
    </row>
    <row r="121" spans="1:23" x14ac:dyDescent="0.4">
      <c r="B121" s="31">
        <v>117</v>
      </c>
      <c r="C121" s="122"/>
      <c r="D121" s="125"/>
      <c r="E121" s="18"/>
      <c r="F121" s="96" t="s">
        <v>15</v>
      </c>
      <c r="G121" s="97"/>
      <c r="H121" s="97"/>
      <c r="I121" s="98"/>
      <c r="J121" s="66"/>
      <c r="K121" s="66"/>
      <c r="L121" s="68"/>
      <c r="M121" s="68"/>
      <c r="N121" s="66"/>
      <c r="O121" s="66"/>
      <c r="P121" s="66"/>
      <c r="Q121" s="99"/>
      <c r="R121" s="100"/>
      <c r="S121" s="100"/>
      <c r="T121" s="100"/>
      <c r="U121" s="100"/>
      <c r="V121" s="101"/>
    </row>
    <row r="122" spans="1:23" x14ac:dyDescent="0.4">
      <c r="B122" s="31">
        <v>118</v>
      </c>
      <c r="C122" s="123"/>
      <c r="D122" s="126"/>
      <c r="E122" s="19"/>
      <c r="F122" s="96" t="s">
        <v>16</v>
      </c>
      <c r="G122" s="97"/>
      <c r="H122" s="97"/>
      <c r="I122" s="98"/>
      <c r="J122" s="66"/>
      <c r="K122" s="66"/>
      <c r="L122" s="68"/>
      <c r="M122" s="68"/>
      <c r="N122" s="66"/>
      <c r="O122" s="66"/>
      <c r="P122" s="66"/>
      <c r="Q122" s="99"/>
      <c r="R122" s="100"/>
      <c r="S122" s="100"/>
      <c r="T122" s="100"/>
      <c r="U122" s="100"/>
      <c r="V122" s="101"/>
    </row>
    <row r="123" spans="1:23" x14ac:dyDescent="0.4">
      <c r="B123" s="31">
        <v>119</v>
      </c>
      <c r="C123" s="5">
        <v>45122</v>
      </c>
      <c r="D123" s="6">
        <f>C123</f>
        <v>45122</v>
      </c>
      <c r="E123" s="179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1"/>
    </row>
    <row r="124" spans="1:23" x14ac:dyDescent="0.4">
      <c r="A124" s="22"/>
      <c r="B124" s="118" t="s">
        <v>75</v>
      </c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20"/>
      <c r="W124" s="22"/>
    </row>
    <row r="125" spans="1:23" x14ac:dyDescent="0.4">
      <c r="A125" s="22"/>
      <c r="B125" s="23">
        <v>120</v>
      </c>
      <c r="C125" s="207">
        <v>45123</v>
      </c>
      <c r="D125" s="209">
        <f>C125</f>
        <v>45123</v>
      </c>
      <c r="E125" s="102" t="s">
        <v>110</v>
      </c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4"/>
      <c r="W125" s="22"/>
    </row>
    <row r="126" spans="1:23" x14ac:dyDescent="0.4">
      <c r="A126" s="22"/>
      <c r="B126" s="23">
        <v>121</v>
      </c>
      <c r="C126" s="208"/>
      <c r="D126" s="210"/>
      <c r="E126" s="12"/>
      <c r="F126" s="96" t="s">
        <v>111</v>
      </c>
      <c r="G126" s="97"/>
      <c r="H126" s="97"/>
      <c r="I126" s="98"/>
      <c r="J126" s="69"/>
      <c r="K126" s="69"/>
      <c r="L126" s="73"/>
      <c r="M126" s="73"/>
      <c r="N126" s="69"/>
      <c r="O126" s="69"/>
      <c r="P126" s="69"/>
      <c r="Q126" s="99"/>
      <c r="R126" s="100"/>
      <c r="S126" s="100"/>
      <c r="T126" s="100"/>
      <c r="U126" s="100"/>
      <c r="V126" s="101"/>
      <c r="W126" s="22"/>
    </row>
    <row r="127" spans="1:23" x14ac:dyDescent="0.4">
      <c r="A127" s="22"/>
      <c r="B127" s="23">
        <v>122</v>
      </c>
      <c r="C127" s="208"/>
      <c r="D127" s="210"/>
      <c r="E127" s="93" t="s">
        <v>112</v>
      </c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5"/>
      <c r="W127" s="22"/>
    </row>
    <row r="128" spans="1:23" x14ac:dyDescent="0.4">
      <c r="A128" s="22"/>
      <c r="B128" s="23">
        <v>123</v>
      </c>
      <c r="C128" s="208"/>
      <c r="D128" s="210"/>
      <c r="E128" s="18"/>
      <c r="F128" s="96" t="s">
        <v>111</v>
      </c>
      <c r="G128" s="97"/>
      <c r="H128" s="97"/>
      <c r="I128" s="98"/>
      <c r="J128" s="69"/>
      <c r="K128" s="69"/>
      <c r="L128" s="73"/>
      <c r="M128" s="73"/>
      <c r="N128" s="69"/>
      <c r="O128" s="69"/>
      <c r="P128" s="69"/>
      <c r="Q128" s="99"/>
      <c r="R128" s="100"/>
      <c r="S128" s="100"/>
      <c r="T128" s="100"/>
      <c r="U128" s="100"/>
      <c r="V128" s="101"/>
      <c r="W128" s="22"/>
    </row>
    <row r="129" spans="1:23" x14ac:dyDescent="0.4">
      <c r="A129" s="22"/>
      <c r="B129" s="23">
        <v>124</v>
      </c>
      <c r="C129" s="208"/>
      <c r="D129" s="210"/>
      <c r="E129" s="102" t="s">
        <v>118</v>
      </c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4"/>
      <c r="W129" s="22"/>
    </row>
    <row r="130" spans="1:23" x14ac:dyDescent="0.4">
      <c r="A130" s="22"/>
      <c r="B130" s="23">
        <v>125</v>
      </c>
      <c r="C130" s="208"/>
      <c r="D130" s="210"/>
      <c r="E130" s="12"/>
      <c r="F130" s="96" t="s">
        <v>119</v>
      </c>
      <c r="G130" s="97"/>
      <c r="H130" s="97"/>
      <c r="I130" s="98"/>
      <c r="J130" s="69"/>
      <c r="K130" s="69"/>
      <c r="L130" s="73"/>
      <c r="M130" s="73"/>
      <c r="N130" s="69"/>
      <c r="O130" s="69"/>
      <c r="P130" s="69"/>
      <c r="Q130" s="99"/>
      <c r="R130" s="100"/>
      <c r="S130" s="100"/>
      <c r="T130" s="100"/>
      <c r="U130" s="100"/>
      <c r="V130" s="101"/>
      <c r="W130" s="22"/>
    </row>
    <row r="131" spans="1:23" x14ac:dyDescent="0.4">
      <c r="A131" s="22"/>
      <c r="B131" s="23">
        <v>126</v>
      </c>
      <c r="C131" s="208"/>
      <c r="D131" s="210"/>
      <c r="E131" s="93" t="s">
        <v>120</v>
      </c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5"/>
      <c r="W131" s="22"/>
    </row>
    <row r="132" spans="1:23" x14ac:dyDescent="0.4">
      <c r="A132" s="22"/>
      <c r="B132" s="23">
        <v>127</v>
      </c>
      <c r="C132" s="208"/>
      <c r="D132" s="210"/>
      <c r="E132" s="18"/>
      <c r="F132" s="96" t="s">
        <v>119</v>
      </c>
      <c r="G132" s="97"/>
      <c r="H132" s="97"/>
      <c r="I132" s="98"/>
      <c r="J132" s="69"/>
      <c r="K132" s="69"/>
      <c r="L132" s="73"/>
      <c r="M132" s="73"/>
      <c r="N132" s="69"/>
      <c r="O132" s="69"/>
      <c r="P132" s="69"/>
      <c r="Q132" s="99"/>
      <c r="R132" s="100"/>
      <c r="S132" s="100"/>
      <c r="T132" s="100"/>
      <c r="U132" s="100"/>
      <c r="V132" s="101"/>
      <c r="W132" s="22"/>
    </row>
    <row r="133" spans="1:23" x14ac:dyDescent="0.4">
      <c r="A133" s="22"/>
      <c r="B133" s="23">
        <v>128</v>
      </c>
      <c r="C133" s="5">
        <v>45122</v>
      </c>
      <c r="D133" s="6">
        <f t="shared" ref="D133:D136" si="11">C133</f>
        <v>45122</v>
      </c>
      <c r="E133" s="102" t="s">
        <v>52</v>
      </c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4"/>
      <c r="W133" s="22"/>
    </row>
    <row r="134" spans="1:23" x14ac:dyDescent="0.4">
      <c r="A134" s="22"/>
      <c r="B134" s="23">
        <v>129</v>
      </c>
      <c r="C134" s="5">
        <v>45122</v>
      </c>
      <c r="D134" s="6">
        <f t="shared" si="11"/>
        <v>45122</v>
      </c>
      <c r="E134" s="13"/>
      <c r="F134" s="90" t="s">
        <v>29</v>
      </c>
      <c r="G134" s="91"/>
      <c r="H134" s="91"/>
      <c r="I134" s="92"/>
      <c r="J134" s="29"/>
      <c r="K134" s="29"/>
      <c r="L134" s="26">
        <v>0.875</v>
      </c>
      <c r="M134" s="26">
        <f>L134+TIME(3,30,0)</f>
        <v>1.0208333333333333</v>
      </c>
      <c r="N134" s="29"/>
      <c r="O134" s="29"/>
      <c r="P134" s="3"/>
      <c r="Q134" s="109"/>
      <c r="R134" s="110"/>
      <c r="S134" s="110"/>
      <c r="T134" s="110"/>
      <c r="U134" s="110"/>
      <c r="V134" s="111"/>
      <c r="W134" s="22"/>
    </row>
    <row r="135" spans="1:23" x14ac:dyDescent="0.4">
      <c r="A135" s="22"/>
      <c r="B135" s="23">
        <v>130</v>
      </c>
      <c r="C135" s="5">
        <v>45122</v>
      </c>
      <c r="D135" s="6">
        <f t="shared" si="11"/>
        <v>45122</v>
      </c>
      <c r="E135" s="93" t="s">
        <v>53</v>
      </c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5"/>
      <c r="W135" s="22"/>
    </row>
    <row r="136" spans="1:23" x14ac:dyDescent="0.4">
      <c r="A136" s="22"/>
      <c r="B136" s="23">
        <v>131</v>
      </c>
      <c r="C136" s="5">
        <v>45122</v>
      </c>
      <c r="D136" s="6">
        <f t="shared" si="11"/>
        <v>45122</v>
      </c>
      <c r="E136" s="19"/>
      <c r="F136" s="90" t="s">
        <v>29</v>
      </c>
      <c r="G136" s="91"/>
      <c r="H136" s="91"/>
      <c r="I136" s="92"/>
      <c r="J136" s="29"/>
      <c r="K136" s="29"/>
      <c r="L136" s="26">
        <v>0.875</v>
      </c>
      <c r="M136" s="26">
        <f>L136+TIME(3,30,0)</f>
        <v>1.0208333333333333</v>
      </c>
      <c r="N136" s="29"/>
      <c r="O136" s="29"/>
      <c r="P136" s="3"/>
      <c r="Q136" s="109"/>
      <c r="R136" s="110"/>
      <c r="S136" s="110"/>
      <c r="T136" s="110"/>
      <c r="U136" s="110"/>
      <c r="V136" s="111"/>
      <c r="W136" s="22"/>
    </row>
    <row r="137" spans="1:23" x14ac:dyDescent="0.4">
      <c r="A137" s="22"/>
      <c r="B137" s="23">
        <v>132</v>
      </c>
      <c r="C137" s="15">
        <v>45124</v>
      </c>
      <c r="D137" s="33">
        <f>C137</f>
        <v>45124</v>
      </c>
      <c r="E137" s="112" t="s">
        <v>54</v>
      </c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4"/>
      <c r="W137" s="22"/>
    </row>
    <row r="138" spans="1:23" x14ac:dyDescent="0.4">
      <c r="A138" s="22"/>
      <c r="B138" s="23">
        <v>133</v>
      </c>
      <c r="C138" s="8"/>
      <c r="D138" s="27"/>
      <c r="E138" s="12"/>
      <c r="F138" s="90" t="s">
        <v>30</v>
      </c>
      <c r="G138" s="91"/>
      <c r="H138" s="91"/>
      <c r="I138" s="92"/>
      <c r="J138" s="3"/>
      <c r="K138" s="3"/>
      <c r="L138" s="24">
        <v>8.3333333333333329E-2</v>
      </c>
      <c r="M138" s="26">
        <f>L138+TIME(4,0,0)</f>
        <v>0.25</v>
      </c>
      <c r="N138" s="29"/>
      <c r="O138" s="29"/>
      <c r="P138" s="3"/>
      <c r="Q138" s="109"/>
      <c r="R138" s="110"/>
      <c r="S138" s="110"/>
      <c r="T138" s="110"/>
      <c r="U138" s="110"/>
      <c r="V138" s="111"/>
      <c r="W138" s="22"/>
    </row>
    <row r="139" spans="1:23" x14ac:dyDescent="0.4">
      <c r="A139" s="22"/>
      <c r="B139" s="23">
        <v>134</v>
      </c>
      <c r="C139" s="8"/>
      <c r="D139" s="27"/>
      <c r="E139" s="12"/>
      <c r="F139" s="90" t="s">
        <v>37</v>
      </c>
      <c r="G139" s="91"/>
      <c r="H139" s="91"/>
      <c r="I139" s="92"/>
      <c r="J139" s="3"/>
      <c r="K139" s="3"/>
      <c r="L139" s="24">
        <v>8.3333333333333329E-2</v>
      </c>
      <c r="M139" s="26">
        <f>L139+TIME(4,0,0)</f>
        <v>0.25</v>
      </c>
      <c r="N139" s="29"/>
      <c r="O139" s="29"/>
      <c r="P139" s="3"/>
      <c r="Q139" s="109"/>
      <c r="R139" s="110"/>
      <c r="S139" s="110"/>
      <c r="T139" s="110"/>
      <c r="U139" s="110"/>
      <c r="V139" s="111"/>
      <c r="W139" s="22"/>
    </row>
    <row r="140" spans="1:23" x14ac:dyDescent="0.4">
      <c r="A140" s="22"/>
      <c r="B140" s="23">
        <v>135</v>
      </c>
      <c r="C140" s="8"/>
      <c r="D140" s="27"/>
      <c r="E140" s="13"/>
      <c r="F140" s="90" t="s">
        <v>38</v>
      </c>
      <c r="G140" s="91"/>
      <c r="H140" s="91"/>
      <c r="I140" s="92"/>
      <c r="J140" s="3"/>
      <c r="K140" s="3"/>
      <c r="L140" s="24">
        <v>8.3333333333333329E-2</v>
      </c>
      <c r="M140" s="26">
        <f>L140+TIME(4,0,0)</f>
        <v>0.25</v>
      </c>
      <c r="N140" s="29"/>
      <c r="O140" s="29"/>
      <c r="P140" s="3"/>
      <c r="Q140" s="109"/>
      <c r="R140" s="110"/>
      <c r="S140" s="110"/>
      <c r="T140" s="110"/>
      <c r="U140" s="110"/>
      <c r="V140" s="111"/>
      <c r="W140" s="22"/>
    </row>
    <row r="141" spans="1:23" x14ac:dyDescent="0.4">
      <c r="A141" s="22"/>
      <c r="B141" s="23">
        <v>136</v>
      </c>
      <c r="C141" s="8"/>
      <c r="D141" s="27"/>
      <c r="E141" s="115" t="s">
        <v>55</v>
      </c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7"/>
      <c r="W141" s="22"/>
    </row>
    <row r="142" spans="1:23" x14ac:dyDescent="0.4">
      <c r="A142" s="22"/>
      <c r="B142" s="23">
        <v>137</v>
      </c>
      <c r="C142" s="8"/>
      <c r="D142" s="27"/>
      <c r="E142" s="18"/>
      <c r="F142" s="90" t="s">
        <v>30</v>
      </c>
      <c r="G142" s="91"/>
      <c r="H142" s="91"/>
      <c r="I142" s="92"/>
      <c r="J142" s="3"/>
      <c r="K142" s="3"/>
      <c r="L142" s="24">
        <v>8.3333333333333329E-2</v>
      </c>
      <c r="M142" s="26">
        <f>L142+TIME(4,0,0)</f>
        <v>0.25</v>
      </c>
      <c r="N142" s="29"/>
      <c r="O142" s="29"/>
      <c r="P142" s="3"/>
      <c r="Q142" s="109"/>
      <c r="R142" s="110"/>
      <c r="S142" s="110"/>
      <c r="T142" s="110"/>
      <c r="U142" s="110"/>
      <c r="V142" s="111"/>
      <c r="W142" s="22"/>
    </row>
    <row r="143" spans="1:23" x14ac:dyDescent="0.4">
      <c r="A143" s="22"/>
      <c r="B143" s="23">
        <v>138</v>
      </c>
      <c r="C143" s="8"/>
      <c r="D143" s="27"/>
      <c r="E143" s="18"/>
      <c r="F143" s="90" t="s">
        <v>37</v>
      </c>
      <c r="G143" s="91"/>
      <c r="H143" s="91"/>
      <c r="I143" s="92"/>
      <c r="J143" s="3"/>
      <c r="K143" s="3"/>
      <c r="L143" s="24">
        <v>8.3333333333333329E-2</v>
      </c>
      <c r="M143" s="26">
        <f>L143+TIME(4,0,0)</f>
        <v>0.25</v>
      </c>
      <c r="N143" s="29"/>
      <c r="O143" s="29"/>
      <c r="P143" s="3"/>
      <c r="Q143" s="109"/>
      <c r="R143" s="110"/>
      <c r="S143" s="110"/>
      <c r="T143" s="110"/>
      <c r="U143" s="110"/>
      <c r="V143" s="111"/>
      <c r="W143" s="22"/>
    </row>
    <row r="144" spans="1:23" x14ac:dyDescent="0.4">
      <c r="A144" s="22"/>
      <c r="B144" s="23">
        <v>139</v>
      </c>
      <c r="C144" s="8"/>
      <c r="D144" s="27"/>
      <c r="E144" s="19"/>
      <c r="F144" s="90" t="s">
        <v>38</v>
      </c>
      <c r="G144" s="91"/>
      <c r="H144" s="91"/>
      <c r="I144" s="92"/>
      <c r="J144" s="3"/>
      <c r="K144" s="3"/>
      <c r="L144" s="24">
        <v>8.3333333333333329E-2</v>
      </c>
      <c r="M144" s="26">
        <f>L144+TIME(4,0,0)</f>
        <v>0.25</v>
      </c>
      <c r="N144" s="29"/>
      <c r="O144" s="29"/>
      <c r="P144" s="3"/>
      <c r="Q144" s="109"/>
      <c r="R144" s="110"/>
      <c r="S144" s="110"/>
      <c r="T144" s="110"/>
      <c r="U144" s="110"/>
      <c r="V144" s="111"/>
      <c r="W144" s="22"/>
    </row>
    <row r="145" spans="1:23" x14ac:dyDescent="0.4">
      <c r="A145" s="22"/>
      <c r="B145" s="23">
        <v>140</v>
      </c>
      <c r="C145" s="8"/>
      <c r="D145" s="27"/>
      <c r="E145" s="112" t="s">
        <v>83</v>
      </c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4"/>
      <c r="W145" s="22"/>
    </row>
    <row r="146" spans="1:23" x14ac:dyDescent="0.4">
      <c r="A146" s="22"/>
      <c r="B146" s="23">
        <v>141</v>
      </c>
      <c r="C146" s="8"/>
      <c r="D146" s="27"/>
      <c r="E146" s="12"/>
      <c r="F146" s="90" t="s">
        <v>28</v>
      </c>
      <c r="G146" s="91"/>
      <c r="H146" s="91"/>
      <c r="I146" s="92"/>
      <c r="J146" s="14"/>
      <c r="K146" s="14"/>
      <c r="L146" s="26">
        <v>0.16666666666666666</v>
      </c>
      <c r="M146" s="26">
        <f>L146+TIME(8,0,0)</f>
        <v>0.5</v>
      </c>
      <c r="N146" s="30"/>
      <c r="O146" s="30"/>
      <c r="P146" s="14"/>
      <c r="Q146" s="109"/>
      <c r="R146" s="110"/>
      <c r="S146" s="110"/>
      <c r="T146" s="110"/>
      <c r="U146" s="110"/>
      <c r="V146" s="111"/>
      <c r="W146" s="22"/>
    </row>
    <row r="147" spans="1:23" x14ac:dyDescent="0.4">
      <c r="A147" s="22"/>
      <c r="B147" s="23">
        <v>142</v>
      </c>
      <c r="C147" s="8"/>
      <c r="D147" s="27"/>
      <c r="E147" s="115" t="s">
        <v>84</v>
      </c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7"/>
      <c r="W147" s="22"/>
    </row>
    <row r="148" spans="1:23" x14ac:dyDescent="0.4">
      <c r="A148" s="22"/>
      <c r="B148" s="23">
        <v>143</v>
      </c>
      <c r="C148" s="8"/>
      <c r="D148" s="27"/>
      <c r="E148" s="18"/>
      <c r="F148" s="90" t="s">
        <v>28</v>
      </c>
      <c r="G148" s="91"/>
      <c r="H148" s="91"/>
      <c r="I148" s="92"/>
      <c r="J148" s="14"/>
      <c r="K148" s="14"/>
      <c r="L148" s="26">
        <v>0.16666666666666666</v>
      </c>
      <c r="M148" s="26">
        <f>L148+TIME(8,0,0)</f>
        <v>0.5</v>
      </c>
      <c r="N148" s="30"/>
      <c r="O148" s="30"/>
      <c r="P148" s="14"/>
      <c r="Q148" s="109"/>
      <c r="R148" s="110"/>
      <c r="S148" s="110"/>
      <c r="T148" s="110"/>
      <c r="U148" s="110"/>
      <c r="V148" s="111"/>
      <c r="W148" s="22"/>
    </row>
    <row r="149" spans="1:23" x14ac:dyDescent="0.4">
      <c r="A149" s="22"/>
      <c r="B149" s="23">
        <v>144</v>
      </c>
      <c r="C149" s="8"/>
      <c r="D149" s="27"/>
      <c r="E149" s="112" t="s">
        <v>85</v>
      </c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4"/>
      <c r="W149" s="22"/>
    </row>
    <row r="150" spans="1:23" x14ac:dyDescent="0.4">
      <c r="A150" s="22"/>
      <c r="B150" s="23">
        <v>145</v>
      </c>
      <c r="C150" s="8"/>
      <c r="D150" s="27"/>
      <c r="E150" s="12"/>
      <c r="F150" s="90" t="s">
        <v>28</v>
      </c>
      <c r="G150" s="91"/>
      <c r="H150" s="91"/>
      <c r="I150" s="92"/>
      <c r="J150" s="14"/>
      <c r="K150" s="14"/>
      <c r="L150" s="26">
        <v>0.25</v>
      </c>
      <c r="M150" s="26">
        <f>L150+TIME(8,0,0)</f>
        <v>0.58333333333333326</v>
      </c>
      <c r="N150" s="30"/>
      <c r="O150" s="30"/>
      <c r="P150" s="14"/>
      <c r="Q150" s="109"/>
      <c r="R150" s="110"/>
      <c r="S150" s="110"/>
      <c r="T150" s="110"/>
      <c r="U150" s="110"/>
      <c r="V150" s="111"/>
      <c r="W150" s="22"/>
    </row>
    <row r="151" spans="1:23" x14ac:dyDescent="0.4">
      <c r="A151" s="22"/>
      <c r="B151" s="23">
        <v>146</v>
      </c>
      <c r="C151" s="8"/>
      <c r="D151" s="27"/>
      <c r="E151" s="115" t="s">
        <v>86</v>
      </c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7"/>
      <c r="W151" s="22"/>
    </row>
    <row r="152" spans="1:23" x14ac:dyDescent="0.4">
      <c r="A152" s="22"/>
      <c r="B152" s="23">
        <v>147</v>
      </c>
      <c r="C152" s="9"/>
      <c r="D152" s="28"/>
      <c r="E152" s="18"/>
      <c r="F152" s="90" t="s">
        <v>28</v>
      </c>
      <c r="G152" s="91"/>
      <c r="H152" s="91"/>
      <c r="I152" s="92"/>
      <c r="J152" s="14"/>
      <c r="K152" s="14"/>
      <c r="L152" s="26">
        <v>0.25</v>
      </c>
      <c r="M152" s="26">
        <f>L152+TIME(8,0,0)</f>
        <v>0.58333333333333326</v>
      </c>
      <c r="N152" s="30"/>
      <c r="O152" s="30"/>
      <c r="P152" s="14"/>
      <c r="Q152" s="109"/>
      <c r="R152" s="110"/>
      <c r="S152" s="110"/>
      <c r="T152" s="110"/>
      <c r="U152" s="110"/>
      <c r="V152" s="111"/>
      <c r="W152" s="22"/>
    </row>
    <row r="153" spans="1:23" x14ac:dyDescent="0.4">
      <c r="A153" s="22"/>
      <c r="B153" s="23">
        <v>148</v>
      </c>
      <c r="C153" s="211">
        <v>45125</v>
      </c>
      <c r="D153" s="124">
        <f>C153</f>
        <v>45125</v>
      </c>
      <c r="E153" s="112" t="s">
        <v>87</v>
      </c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4"/>
      <c r="W153" s="22"/>
    </row>
    <row r="154" spans="1:23" x14ac:dyDescent="0.4">
      <c r="A154" s="22"/>
      <c r="B154" s="23">
        <v>149</v>
      </c>
      <c r="C154" s="212"/>
      <c r="D154" s="125"/>
      <c r="E154" s="12"/>
      <c r="F154" s="90" t="s">
        <v>28</v>
      </c>
      <c r="G154" s="91"/>
      <c r="H154" s="91"/>
      <c r="I154" s="92"/>
      <c r="J154" s="14"/>
      <c r="K154" s="14"/>
      <c r="L154" s="26">
        <v>0.33333333333333331</v>
      </c>
      <c r="M154" s="26">
        <f>L154+TIME(8,0,0)</f>
        <v>0.66666666666666663</v>
      </c>
      <c r="N154" s="30"/>
      <c r="O154" s="30"/>
      <c r="P154" s="14"/>
      <c r="Q154" s="109"/>
      <c r="R154" s="110"/>
      <c r="S154" s="110"/>
      <c r="T154" s="110"/>
      <c r="U154" s="110"/>
      <c r="V154" s="111"/>
      <c r="W154" s="22"/>
    </row>
    <row r="155" spans="1:23" x14ac:dyDescent="0.4">
      <c r="A155" s="22"/>
      <c r="B155" s="23">
        <v>150</v>
      </c>
      <c r="C155" s="212"/>
      <c r="D155" s="125"/>
      <c r="E155" s="115" t="s">
        <v>88</v>
      </c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7"/>
      <c r="W155" s="22"/>
    </row>
    <row r="156" spans="1:23" x14ac:dyDescent="0.4">
      <c r="A156" s="22"/>
      <c r="B156" s="23">
        <v>151</v>
      </c>
      <c r="C156" s="212"/>
      <c r="D156" s="125"/>
      <c r="E156" s="18"/>
      <c r="F156" s="90" t="s">
        <v>28</v>
      </c>
      <c r="G156" s="91"/>
      <c r="H156" s="91"/>
      <c r="I156" s="92"/>
      <c r="J156" s="14"/>
      <c r="K156" s="14"/>
      <c r="L156" s="26">
        <v>0.33333333333333331</v>
      </c>
      <c r="M156" s="26">
        <f>L156+TIME(8,0,0)</f>
        <v>0.66666666666666663</v>
      </c>
      <c r="N156" s="30"/>
      <c r="O156" s="30"/>
      <c r="P156" s="14"/>
      <c r="Q156" s="109"/>
      <c r="R156" s="110"/>
      <c r="S156" s="110"/>
      <c r="T156" s="110"/>
      <c r="U156" s="110"/>
      <c r="V156" s="111"/>
      <c r="W156" s="22"/>
    </row>
    <row r="157" spans="1:23" x14ac:dyDescent="0.4">
      <c r="A157" s="22"/>
      <c r="B157" s="23">
        <v>152</v>
      </c>
      <c r="C157" s="212"/>
      <c r="D157" s="125"/>
      <c r="E157" s="112" t="s">
        <v>89</v>
      </c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4"/>
      <c r="W157" s="22"/>
    </row>
    <row r="158" spans="1:23" x14ac:dyDescent="0.4">
      <c r="A158" s="22"/>
      <c r="B158" s="23">
        <v>153</v>
      </c>
      <c r="C158" s="212"/>
      <c r="D158" s="125"/>
      <c r="E158" s="12"/>
      <c r="F158" s="90" t="s">
        <v>28</v>
      </c>
      <c r="G158" s="91"/>
      <c r="H158" s="91"/>
      <c r="I158" s="92"/>
      <c r="J158" s="14"/>
      <c r="K158" s="14"/>
      <c r="L158" s="26">
        <v>0.41666666666666669</v>
      </c>
      <c r="M158" s="26">
        <f>L158+TIME(5,0,0)</f>
        <v>0.625</v>
      </c>
      <c r="N158" s="30"/>
      <c r="O158" s="30"/>
      <c r="P158" s="14"/>
      <c r="Q158" s="109"/>
      <c r="R158" s="110"/>
      <c r="S158" s="110"/>
      <c r="T158" s="110"/>
      <c r="U158" s="110"/>
      <c r="V158" s="111"/>
      <c r="W158" s="22"/>
    </row>
    <row r="159" spans="1:23" x14ac:dyDescent="0.4">
      <c r="A159" s="22"/>
      <c r="B159" s="23">
        <v>154</v>
      </c>
      <c r="C159" s="212"/>
      <c r="D159" s="125"/>
      <c r="E159" s="115" t="s">
        <v>90</v>
      </c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7"/>
      <c r="W159" s="22"/>
    </row>
    <row r="160" spans="1:23" x14ac:dyDescent="0.4">
      <c r="A160" s="22"/>
      <c r="B160" s="23">
        <v>155</v>
      </c>
      <c r="C160" s="213"/>
      <c r="D160" s="126"/>
      <c r="E160" s="18"/>
      <c r="F160" s="90" t="s">
        <v>28</v>
      </c>
      <c r="G160" s="91"/>
      <c r="H160" s="91"/>
      <c r="I160" s="92"/>
      <c r="J160" s="14"/>
      <c r="K160" s="14"/>
      <c r="L160" s="26">
        <v>0.41666666666666669</v>
      </c>
      <c r="M160" s="26">
        <f>L160+TIME(5,0,0)</f>
        <v>0.625</v>
      </c>
      <c r="N160" s="30"/>
      <c r="O160" s="30"/>
      <c r="P160" s="14"/>
      <c r="Q160" s="109"/>
      <c r="R160" s="110"/>
      <c r="S160" s="110"/>
      <c r="T160" s="110"/>
      <c r="U160" s="110"/>
      <c r="V160" s="111"/>
      <c r="W160" s="22"/>
    </row>
    <row r="161" spans="1:23" x14ac:dyDescent="0.4">
      <c r="A161" s="22"/>
      <c r="B161" s="23">
        <v>156</v>
      </c>
      <c r="C161" s="188">
        <v>45126</v>
      </c>
      <c r="D161" s="191">
        <f>C161</f>
        <v>45126</v>
      </c>
      <c r="E161" s="112" t="s">
        <v>56</v>
      </c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4"/>
      <c r="W161" s="22"/>
    </row>
    <row r="162" spans="1:23" x14ac:dyDescent="0.4">
      <c r="A162" s="22"/>
      <c r="B162" s="23">
        <v>157</v>
      </c>
      <c r="C162" s="189"/>
      <c r="D162" s="192"/>
      <c r="E162" s="2"/>
      <c r="F162" s="90" t="s">
        <v>31</v>
      </c>
      <c r="G162" s="91"/>
      <c r="H162" s="91"/>
      <c r="I162" s="92"/>
      <c r="J162" s="14"/>
      <c r="K162" s="14"/>
      <c r="L162" s="26">
        <v>0.41666666666666669</v>
      </c>
      <c r="M162" s="26">
        <f>L162+TIME(2,0,0)</f>
        <v>0.5</v>
      </c>
      <c r="N162" s="30"/>
      <c r="O162" s="30"/>
      <c r="P162" s="14"/>
      <c r="Q162" s="109"/>
      <c r="R162" s="110"/>
      <c r="S162" s="110"/>
      <c r="T162" s="110"/>
      <c r="U162" s="110"/>
      <c r="V162" s="111"/>
      <c r="W162" s="22"/>
    </row>
    <row r="163" spans="1:23" x14ac:dyDescent="0.4">
      <c r="A163" s="22"/>
      <c r="B163" s="23">
        <v>158</v>
      </c>
      <c r="C163" s="189"/>
      <c r="D163" s="192"/>
      <c r="E163" s="2"/>
      <c r="F163" s="90" t="s">
        <v>32</v>
      </c>
      <c r="G163" s="91"/>
      <c r="H163" s="91"/>
      <c r="I163" s="92"/>
      <c r="J163" s="14"/>
      <c r="K163" s="14"/>
      <c r="L163" s="26">
        <v>0.41666666666666669</v>
      </c>
      <c r="M163" s="26">
        <f>L163+TIME(2,0,0)</f>
        <v>0.5</v>
      </c>
      <c r="N163" s="30"/>
      <c r="O163" s="30"/>
      <c r="P163" s="14"/>
      <c r="Q163" s="109"/>
      <c r="R163" s="110"/>
      <c r="S163" s="110"/>
      <c r="T163" s="110"/>
      <c r="U163" s="110"/>
      <c r="V163" s="111"/>
      <c r="W163" s="22"/>
    </row>
    <row r="164" spans="1:23" x14ac:dyDescent="0.4">
      <c r="A164" s="22"/>
      <c r="B164" s="23">
        <v>159</v>
      </c>
      <c r="C164" s="189"/>
      <c r="D164" s="192"/>
      <c r="E164" s="115" t="s">
        <v>57</v>
      </c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7"/>
      <c r="W164" s="22"/>
    </row>
    <row r="165" spans="1:23" x14ac:dyDescent="0.4">
      <c r="A165" s="22"/>
      <c r="B165" s="23">
        <v>160</v>
      </c>
      <c r="C165" s="189"/>
      <c r="D165" s="192"/>
      <c r="E165" s="20"/>
      <c r="F165" s="90" t="s">
        <v>31</v>
      </c>
      <c r="G165" s="91"/>
      <c r="H165" s="91"/>
      <c r="I165" s="92"/>
      <c r="J165" s="14"/>
      <c r="K165" s="14"/>
      <c r="L165" s="26">
        <v>0.54166666666666663</v>
      </c>
      <c r="M165" s="26">
        <f>L165+TIME(2,0,0)</f>
        <v>0.625</v>
      </c>
      <c r="N165" s="30"/>
      <c r="O165" s="30"/>
      <c r="P165" s="14"/>
      <c r="Q165" s="109"/>
      <c r="R165" s="110"/>
      <c r="S165" s="110"/>
      <c r="T165" s="110"/>
      <c r="U165" s="110"/>
      <c r="V165" s="111"/>
      <c r="W165" s="22"/>
    </row>
    <row r="166" spans="1:23" x14ac:dyDescent="0.4">
      <c r="A166" s="22"/>
      <c r="B166" s="23">
        <v>161</v>
      </c>
      <c r="C166" s="189"/>
      <c r="D166" s="192"/>
      <c r="E166" s="20"/>
      <c r="F166" s="90" t="s">
        <v>32</v>
      </c>
      <c r="G166" s="91"/>
      <c r="H166" s="91"/>
      <c r="I166" s="92"/>
      <c r="J166" s="14"/>
      <c r="K166" s="14"/>
      <c r="L166" s="26">
        <v>0.54166666666666663</v>
      </c>
      <c r="M166" s="26">
        <f>L166+TIME(2,0,0)</f>
        <v>0.625</v>
      </c>
      <c r="N166" s="30"/>
      <c r="O166" s="30"/>
      <c r="P166" s="14"/>
      <c r="Q166" s="109"/>
      <c r="R166" s="110"/>
      <c r="S166" s="110"/>
      <c r="T166" s="110"/>
      <c r="U166" s="110"/>
      <c r="V166" s="111"/>
      <c r="W166" s="22"/>
    </row>
    <row r="167" spans="1:23" x14ac:dyDescent="0.4">
      <c r="A167" s="22"/>
      <c r="B167" s="23">
        <v>162</v>
      </c>
      <c r="C167" s="189"/>
      <c r="D167" s="192"/>
      <c r="E167" s="112" t="s">
        <v>91</v>
      </c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4"/>
      <c r="W167" s="22"/>
    </row>
    <row r="168" spans="1:23" x14ac:dyDescent="0.4">
      <c r="A168" s="22"/>
      <c r="B168" s="23">
        <v>163</v>
      </c>
      <c r="C168" s="189"/>
      <c r="D168" s="192"/>
      <c r="E168" s="2"/>
      <c r="F168" s="90" t="s">
        <v>28</v>
      </c>
      <c r="G168" s="91"/>
      <c r="H168" s="91"/>
      <c r="I168" s="92"/>
      <c r="J168" s="14"/>
      <c r="K168" s="14"/>
      <c r="L168" s="26">
        <v>0.625</v>
      </c>
      <c r="M168" s="26">
        <f>L168+TIME(4,0,0)</f>
        <v>0.79166666666666663</v>
      </c>
      <c r="N168" s="30"/>
      <c r="O168" s="30"/>
      <c r="P168" s="14"/>
      <c r="Q168" s="109"/>
      <c r="R168" s="110"/>
      <c r="S168" s="110"/>
      <c r="T168" s="110"/>
      <c r="U168" s="110"/>
      <c r="V168" s="111"/>
      <c r="W168" s="22"/>
    </row>
    <row r="169" spans="1:23" x14ac:dyDescent="0.4">
      <c r="A169" s="22"/>
      <c r="B169" s="23">
        <v>164</v>
      </c>
      <c r="C169" s="189"/>
      <c r="D169" s="192"/>
      <c r="E169" s="115" t="s">
        <v>92</v>
      </c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7"/>
      <c r="W169" s="22"/>
    </row>
    <row r="170" spans="1:23" x14ac:dyDescent="0.4">
      <c r="A170" s="22"/>
      <c r="B170" s="23">
        <v>165</v>
      </c>
      <c r="C170" s="190"/>
      <c r="D170" s="193"/>
      <c r="E170" s="20"/>
      <c r="F170" s="90" t="s">
        <v>28</v>
      </c>
      <c r="G170" s="91"/>
      <c r="H170" s="91"/>
      <c r="I170" s="92"/>
      <c r="J170" s="14"/>
      <c r="K170" s="14"/>
      <c r="L170" s="26">
        <v>0.625</v>
      </c>
      <c r="M170" s="26">
        <f>L170+TIME(4,0,0)</f>
        <v>0.79166666666666663</v>
      </c>
      <c r="N170" s="30"/>
      <c r="O170" s="30"/>
      <c r="P170" s="14"/>
      <c r="Q170" s="109"/>
      <c r="R170" s="110"/>
      <c r="S170" s="110"/>
      <c r="T170" s="110"/>
      <c r="U170" s="110"/>
      <c r="V170" s="111"/>
      <c r="W170" s="22"/>
    </row>
    <row r="171" spans="1:23" x14ac:dyDescent="0.4">
      <c r="A171" s="22"/>
      <c r="B171" s="23">
        <v>166</v>
      </c>
      <c r="C171" s="121">
        <v>45127</v>
      </c>
      <c r="D171" s="124">
        <f>C171</f>
        <v>45127</v>
      </c>
      <c r="E171" s="112" t="s">
        <v>93</v>
      </c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4"/>
      <c r="W171" s="22"/>
    </row>
    <row r="172" spans="1:23" x14ac:dyDescent="0.4">
      <c r="A172" s="22"/>
      <c r="B172" s="23">
        <v>167</v>
      </c>
      <c r="C172" s="122"/>
      <c r="D172" s="125"/>
      <c r="E172" s="2"/>
      <c r="F172" s="90" t="s">
        <v>28</v>
      </c>
      <c r="G172" s="91"/>
      <c r="H172" s="91"/>
      <c r="I172" s="92"/>
      <c r="J172" s="14"/>
      <c r="K172" s="14"/>
      <c r="L172" s="26">
        <v>4.1666666666666664E-2</v>
      </c>
      <c r="M172" s="26">
        <f>L172+TIME(3,0,0)</f>
        <v>0.16666666666666666</v>
      </c>
      <c r="N172" s="30"/>
      <c r="O172" s="30"/>
      <c r="P172" s="14"/>
      <c r="Q172" s="109"/>
      <c r="R172" s="110"/>
      <c r="S172" s="110"/>
      <c r="T172" s="110"/>
      <c r="U172" s="110"/>
      <c r="V172" s="111"/>
      <c r="W172" s="22"/>
    </row>
    <row r="173" spans="1:23" x14ac:dyDescent="0.4">
      <c r="A173" s="22"/>
      <c r="B173" s="23">
        <v>168</v>
      </c>
      <c r="C173" s="122"/>
      <c r="D173" s="125"/>
      <c r="E173" s="115" t="s">
        <v>94</v>
      </c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7"/>
      <c r="W173" s="22"/>
    </row>
    <row r="174" spans="1:23" x14ac:dyDescent="0.4">
      <c r="A174" s="22"/>
      <c r="B174" s="23">
        <v>169</v>
      </c>
      <c r="C174" s="122"/>
      <c r="D174" s="125"/>
      <c r="E174" s="20"/>
      <c r="F174" s="90" t="s">
        <v>28</v>
      </c>
      <c r="G174" s="91"/>
      <c r="H174" s="91"/>
      <c r="I174" s="92"/>
      <c r="J174" s="14"/>
      <c r="K174" s="14"/>
      <c r="L174" s="26">
        <v>4.1666666666666664E-2</v>
      </c>
      <c r="M174" s="26">
        <f>L174+TIME(3,0,0)</f>
        <v>0.16666666666666666</v>
      </c>
      <c r="N174" s="30"/>
      <c r="O174" s="30"/>
      <c r="P174" s="14"/>
      <c r="Q174" s="109"/>
      <c r="R174" s="110"/>
      <c r="S174" s="110"/>
      <c r="T174" s="110"/>
      <c r="U174" s="110"/>
      <c r="V174" s="111"/>
      <c r="W174" s="22"/>
    </row>
    <row r="175" spans="1:23" x14ac:dyDescent="0.4">
      <c r="A175" s="22"/>
      <c r="B175" s="23">
        <v>170</v>
      </c>
      <c r="C175" s="122"/>
      <c r="D175" s="125"/>
      <c r="E175" s="112" t="s">
        <v>95</v>
      </c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4"/>
      <c r="W175" s="22"/>
    </row>
    <row r="176" spans="1:23" x14ac:dyDescent="0.4">
      <c r="A176" s="22"/>
      <c r="B176" s="23">
        <v>171</v>
      </c>
      <c r="C176" s="122"/>
      <c r="D176" s="125"/>
      <c r="E176" s="2"/>
      <c r="F176" s="90" t="s">
        <v>28</v>
      </c>
      <c r="G176" s="91"/>
      <c r="H176" s="91"/>
      <c r="I176" s="92"/>
      <c r="J176" s="14"/>
      <c r="K176" s="14"/>
      <c r="L176" s="26">
        <v>8.3333333333333329E-2</v>
      </c>
      <c r="M176" s="26">
        <f>L176+TIME(3,0,0)</f>
        <v>0.20833333333333331</v>
      </c>
      <c r="N176" s="30"/>
      <c r="O176" s="30"/>
      <c r="P176" s="14"/>
      <c r="Q176" s="109"/>
      <c r="R176" s="110"/>
      <c r="S176" s="110"/>
      <c r="T176" s="110"/>
      <c r="U176" s="110"/>
      <c r="V176" s="111"/>
      <c r="W176" s="22"/>
    </row>
    <row r="177" spans="1:23" x14ac:dyDescent="0.4">
      <c r="A177" s="22"/>
      <c r="B177" s="23">
        <v>172</v>
      </c>
      <c r="C177" s="122"/>
      <c r="D177" s="125"/>
      <c r="E177" s="115" t="s">
        <v>96</v>
      </c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7"/>
      <c r="W177" s="22"/>
    </row>
    <row r="178" spans="1:23" x14ac:dyDescent="0.4">
      <c r="A178" s="22"/>
      <c r="B178" s="23">
        <v>173</v>
      </c>
      <c r="C178" s="122"/>
      <c r="D178" s="125"/>
      <c r="E178" s="20"/>
      <c r="F178" s="90" t="s">
        <v>28</v>
      </c>
      <c r="G178" s="91"/>
      <c r="H178" s="91"/>
      <c r="I178" s="92"/>
      <c r="J178" s="14"/>
      <c r="K178" s="14"/>
      <c r="L178" s="26">
        <v>8.3333333333333329E-2</v>
      </c>
      <c r="M178" s="26">
        <f>L178+TIME(3,0,0)</f>
        <v>0.20833333333333331</v>
      </c>
      <c r="N178" s="30"/>
      <c r="O178" s="30"/>
      <c r="P178" s="14"/>
      <c r="Q178" s="109"/>
      <c r="R178" s="110"/>
      <c r="S178" s="110"/>
      <c r="T178" s="110"/>
      <c r="U178" s="110"/>
      <c r="V178" s="111"/>
      <c r="W178" s="22"/>
    </row>
    <row r="179" spans="1:23" x14ac:dyDescent="0.4">
      <c r="A179" s="22"/>
      <c r="B179" s="23">
        <v>174</v>
      </c>
      <c r="C179" s="122"/>
      <c r="D179" s="125"/>
      <c r="E179" s="112" t="s">
        <v>97</v>
      </c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4"/>
      <c r="W179" s="22"/>
    </row>
    <row r="180" spans="1:23" x14ac:dyDescent="0.4">
      <c r="A180" s="22"/>
      <c r="B180" s="23">
        <v>175</v>
      </c>
      <c r="C180" s="122"/>
      <c r="D180" s="125"/>
      <c r="E180" s="2"/>
      <c r="F180" s="90" t="s">
        <v>28</v>
      </c>
      <c r="G180" s="91"/>
      <c r="H180" s="91"/>
      <c r="I180" s="92"/>
      <c r="J180" s="14"/>
      <c r="K180" s="14"/>
      <c r="L180" s="26">
        <v>0.16666666666666666</v>
      </c>
      <c r="M180" s="26">
        <f>L180+TIME(3,0,0)</f>
        <v>0.29166666666666663</v>
      </c>
      <c r="N180" s="30"/>
      <c r="O180" s="30"/>
      <c r="P180" s="14"/>
      <c r="Q180" s="109"/>
      <c r="R180" s="110"/>
      <c r="S180" s="110"/>
      <c r="T180" s="110"/>
      <c r="U180" s="110"/>
      <c r="V180" s="111"/>
      <c r="W180" s="22"/>
    </row>
    <row r="181" spans="1:23" x14ac:dyDescent="0.4">
      <c r="A181" s="22"/>
      <c r="B181" s="23">
        <v>176</v>
      </c>
      <c r="C181" s="122"/>
      <c r="D181" s="125"/>
      <c r="E181" s="115" t="s">
        <v>98</v>
      </c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7"/>
      <c r="W181" s="22"/>
    </row>
    <row r="182" spans="1:23" x14ac:dyDescent="0.4">
      <c r="A182" s="22"/>
      <c r="B182" s="23">
        <v>177</v>
      </c>
      <c r="C182" s="122"/>
      <c r="D182" s="125"/>
      <c r="E182" s="20"/>
      <c r="F182" s="90" t="s">
        <v>28</v>
      </c>
      <c r="G182" s="91"/>
      <c r="H182" s="91"/>
      <c r="I182" s="92"/>
      <c r="J182" s="14"/>
      <c r="K182" s="14"/>
      <c r="L182" s="26">
        <v>0.16666666666666666</v>
      </c>
      <c r="M182" s="26">
        <f>L182+TIME(3,0,0)</f>
        <v>0.29166666666666663</v>
      </c>
      <c r="N182" s="30"/>
      <c r="O182" s="30"/>
      <c r="P182" s="14"/>
      <c r="Q182" s="109"/>
      <c r="R182" s="110"/>
      <c r="S182" s="110"/>
      <c r="T182" s="110"/>
      <c r="U182" s="110"/>
      <c r="V182" s="111"/>
      <c r="W182" s="22"/>
    </row>
    <row r="183" spans="1:23" x14ac:dyDescent="0.4">
      <c r="A183" s="22"/>
      <c r="B183" s="23">
        <v>178</v>
      </c>
      <c r="C183" s="122"/>
      <c r="D183" s="125"/>
      <c r="E183" s="112" t="s">
        <v>58</v>
      </c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4"/>
      <c r="W183" s="22"/>
    </row>
    <row r="184" spans="1:23" x14ac:dyDescent="0.4">
      <c r="A184" s="22"/>
      <c r="B184" s="23">
        <v>179</v>
      </c>
      <c r="C184" s="122"/>
      <c r="D184" s="125"/>
      <c r="E184" s="2"/>
      <c r="F184" s="90" t="s">
        <v>8</v>
      </c>
      <c r="G184" s="91"/>
      <c r="H184" s="91"/>
      <c r="I184" s="92"/>
      <c r="J184" s="14"/>
      <c r="K184" s="14"/>
      <c r="L184" s="26">
        <v>0.29166666666666669</v>
      </c>
      <c r="M184" s="26">
        <f>L184+TIME(1,30,0)</f>
        <v>0.35416666666666669</v>
      </c>
      <c r="N184" s="30"/>
      <c r="O184" s="30"/>
      <c r="P184" s="14"/>
      <c r="Q184" s="109"/>
      <c r="R184" s="110"/>
      <c r="S184" s="110"/>
      <c r="T184" s="110"/>
      <c r="U184" s="110"/>
      <c r="V184" s="111"/>
      <c r="W184" s="22"/>
    </row>
    <row r="185" spans="1:23" x14ac:dyDescent="0.4">
      <c r="A185" s="22"/>
      <c r="B185" s="23">
        <v>180</v>
      </c>
      <c r="C185" s="122"/>
      <c r="D185" s="125"/>
      <c r="E185" s="115" t="s">
        <v>59</v>
      </c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7"/>
      <c r="W185" s="22"/>
    </row>
    <row r="186" spans="1:23" x14ac:dyDescent="0.4">
      <c r="A186" s="22"/>
      <c r="B186" s="23">
        <v>181</v>
      </c>
      <c r="C186" s="122"/>
      <c r="D186" s="125"/>
      <c r="E186" s="20"/>
      <c r="F186" s="90" t="s">
        <v>8</v>
      </c>
      <c r="G186" s="91"/>
      <c r="H186" s="91"/>
      <c r="I186" s="92"/>
      <c r="J186" s="14"/>
      <c r="K186" s="14"/>
      <c r="L186" s="26">
        <v>0.29166666666666669</v>
      </c>
      <c r="M186" s="26">
        <f>L186+TIME(1,30,0)</f>
        <v>0.35416666666666669</v>
      </c>
      <c r="N186" s="30"/>
      <c r="O186" s="30"/>
      <c r="P186" s="14"/>
      <c r="Q186" s="109"/>
      <c r="R186" s="110"/>
      <c r="S186" s="110"/>
      <c r="T186" s="110"/>
      <c r="U186" s="110"/>
      <c r="V186" s="111"/>
      <c r="W186" s="22"/>
    </row>
    <row r="187" spans="1:23" x14ac:dyDescent="0.4">
      <c r="A187" s="22"/>
      <c r="B187" s="23">
        <v>182</v>
      </c>
      <c r="C187" s="122"/>
      <c r="D187" s="125"/>
      <c r="E187" s="112" t="s">
        <v>60</v>
      </c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4"/>
      <c r="W187" s="22"/>
    </row>
    <row r="188" spans="1:23" x14ac:dyDescent="0.4">
      <c r="A188" s="22"/>
      <c r="B188" s="23">
        <v>183</v>
      </c>
      <c r="C188" s="122"/>
      <c r="D188" s="125"/>
      <c r="E188" s="2"/>
      <c r="F188" s="90" t="s">
        <v>14</v>
      </c>
      <c r="G188" s="91"/>
      <c r="H188" s="91"/>
      <c r="I188" s="92"/>
      <c r="J188" s="3"/>
      <c r="K188" s="3"/>
      <c r="L188" s="26">
        <v>0.375</v>
      </c>
      <c r="M188" s="26">
        <f>L188+TIME(3,0,0)</f>
        <v>0.5</v>
      </c>
      <c r="N188" s="29"/>
      <c r="O188" s="29"/>
      <c r="P188" s="3"/>
      <c r="Q188" s="109"/>
      <c r="R188" s="110"/>
      <c r="S188" s="110"/>
      <c r="T188" s="110"/>
      <c r="U188" s="110"/>
      <c r="V188" s="111"/>
      <c r="W188" s="22"/>
    </row>
    <row r="189" spans="1:23" x14ac:dyDescent="0.4">
      <c r="A189" s="22"/>
      <c r="B189" s="23">
        <v>184</v>
      </c>
      <c r="C189" s="122"/>
      <c r="D189" s="125"/>
      <c r="E189" s="2"/>
      <c r="F189" s="90" t="s">
        <v>15</v>
      </c>
      <c r="G189" s="91"/>
      <c r="H189" s="91"/>
      <c r="I189" s="92"/>
      <c r="J189" s="3"/>
      <c r="K189" s="3"/>
      <c r="L189" s="26">
        <v>0.375</v>
      </c>
      <c r="M189" s="26">
        <f>L189+TIME(3,0,0)</f>
        <v>0.5</v>
      </c>
      <c r="N189" s="29"/>
      <c r="O189" s="29"/>
      <c r="P189" s="3"/>
      <c r="Q189" s="109"/>
      <c r="R189" s="110"/>
      <c r="S189" s="110"/>
      <c r="T189" s="110"/>
      <c r="U189" s="110"/>
      <c r="V189" s="111"/>
      <c r="W189" s="22"/>
    </row>
    <row r="190" spans="1:23" x14ac:dyDescent="0.4">
      <c r="A190" s="22"/>
      <c r="B190" s="23">
        <v>185</v>
      </c>
      <c r="C190" s="122"/>
      <c r="D190" s="125"/>
      <c r="E190" s="2"/>
      <c r="F190" s="90" t="s">
        <v>16</v>
      </c>
      <c r="G190" s="91"/>
      <c r="H190" s="91"/>
      <c r="I190" s="92"/>
      <c r="J190" s="14"/>
      <c r="K190" s="14"/>
      <c r="L190" s="26">
        <v>0.375</v>
      </c>
      <c r="M190" s="26">
        <f>L190+TIME(3,0,0)</f>
        <v>0.5</v>
      </c>
      <c r="N190" s="30"/>
      <c r="O190" s="30"/>
      <c r="P190" s="14"/>
      <c r="Q190" s="109"/>
      <c r="R190" s="110"/>
      <c r="S190" s="110"/>
      <c r="T190" s="110"/>
      <c r="U190" s="110"/>
      <c r="V190" s="111"/>
      <c r="W190" s="22"/>
    </row>
    <row r="191" spans="1:23" x14ac:dyDescent="0.4">
      <c r="A191" s="22"/>
      <c r="B191" s="23">
        <v>186</v>
      </c>
      <c r="C191" s="122"/>
      <c r="D191" s="125"/>
      <c r="E191" s="115" t="s">
        <v>61</v>
      </c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7"/>
      <c r="W191" s="22"/>
    </row>
    <row r="192" spans="1:23" x14ac:dyDescent="0.4">
      <c r="A192" s="22"/>
      <c r="B192" s="23">
        <v>187</v>
      </c>
      <c r="C192" s="122"/>
      <c r="D192" s="125"/>
      <c r="E192" s="20"/>
      <c r="F192" s="90" t="s">
        <v>14</v>
      </c>
      <c r="G192" s="91"/>
      <c r="H192" s="91"/>
      <c r="I192" s="92"/>
      <c r="J192" s="3"/>
      <c r="K192" s="3"/>
      <c r="L192" s="26">
        <v>0.41666666666666669</v>
      </c>
      <c r="M192" s="26">
        <f>L192+TIME(3,0,0)</f>
        <v>0.54166666666666674</v>
      </c>
      <c r="N192" s="29"/>
      <c r="O192" s="29"/>
      <c r="P192" s="3"/>
      <c r="Q192" s="109"/>
      <c r="R192" s="110"/>
      <c r="S192" s="110"/>
      <c r="T192" s="110"/>
      <c r="U192" s="110"/>
      <c r="V192" s="111"/>
      <c r="W192" s="22"/>
    </row>
    <row r="193" spans="1:23" x14ac:dyDescent="0.4">
      <c r="A193" s="22"/>
      <c r="B193" s="23">
        <v>188</v>
      </c>
      <c r="C193" s="122"/>
      <c r="D193" s="125"/>
      <c r="E193" s="20"/>
      <c r="F193" s="90" t="s">
        <v>15</v>
      </c>
      <c r="G193" s="91"/>
      <c r="H193" s="91"/>
      <c r="I193" s="92"/>
      <c r="J193" s="3"/>
      <c r="K193" s="3"/>
      <c r="L193" s="26">
        <v>0.41666666666666669</v>
      </c>
      <c r="M193" s="26">
        <f>L193+TIME(3,0,0)</f>
        <v>0.54166666666666674</v>
      </c>
      <c r="N193" s="29"/>
      <c r="O193" s="29"/>
      <c r="P193" s="3"/>
      <c r="Q193" s="109"/>
      <c r="R193" s="110"/>
      <c r="S193" s="110"/>
      <c r="T193" s="110"/>
      <c r="U193" s="110"/>
      <c r="V193" s="111"/>
      <c r="W193" s="22"/>
    </row>
    <row r="194" spans="1:23" x14ac:dyDescent="0.4">
      <c r="A194" s="22"/>
      <c r="B194" s="23">
        <v>189</v>
      </c>
      <c r="C194" s="122"/>
      <c r="D194" s="125"/>
      <c r="E194" s="20"/>
      <c r="F194" s="90" t="s">
        <v>16</v>
      </c>
      <c r="G194" s="91"/>
      <c r="H194" s="91"/>
      <c r="I194" s="92"/>
      <c r="J194" s="14"/>
      <c r="K194" s="14"/>
      <c r="L194" s="26">
        <v>0.41666666666666669</v>
      </c>
      <c r="M194" s="26">
        <f>L194+TIME(3,0,0)</f>
        <v>0.54166666666666674</v>
      </c>
      <c r="N194" s="30"/>
      <c r="O194" s="30"/>
      <c r="P194" s="14"/>
      <c r="Q194" s="109"/>
      <c r="R194" s="110"/>
      <c r="S194" s="110"/>
      <c r="T194" s="110"/>
      <c r="U194" s="110"/>
      <c r="V194" s="111"/>
      <c r="W194" s="22"/>
    </row>
    <row r="195" spans="1:23" x14ac:dyDescent="0.4">
      <c r="A195" s="22"/>
      <c r="B195" s="23">
        <v>190</v>
      </c>
      <c r="C195" s="122"/>
      <c r="D195" s="125"/>
      <c r="E195" s="185" t="s">
        <v>62</v>
      </c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7"/>
      <c r="W195" s="22"/>
    </row>
    <row r="196" spans="1:23" x14ac:dyDescent="0.4">
      <c r="A196" s="22"/>
      <c r="B196" s="23">
        <v>191</v>
      </c>
      <c r="C196" s="122"/>
      <c r="D196" s="125"/>
      <c r="E196" s="2"/>
      <c r="F196" s="90" t="s">
        <v>33</v>
      </c>
      <c r="G196" s="91"/>
      <c r="H196" s="91"/>
      <c r="I196" s="92"/>
      <c r="J196" s="14"/>
      <c r="K196" s="14"/>
      <c r="L196" s="26">
        <v>0.54166666666666663</v>
      </c>
      <c r="M196" s="26">
        <f>L196+TIME(6,30,0)</f>
        <v>0.8125</v>
      </c>
      <c r="N196" s="30"/>
      <c r="O196" s="30"/>
      <c r="P196" s="14"/>
      <c r="Q196" s="109"/>
      <c r="R196" s="110"/>
      <c r="S196" s="110"/>
      <c r="T196" s="110"/>
      <c r="U196" s="110"/>
      <c r="V196" s="111"/>
      <c r="W196" s="22"/>
    </row>
    <row r="197" spans="1:23" x14ac:dyDescent="0.4">
      <c r="A197" s="22"/>
      <c r="B197" s="23">
        <v>192</v>
      </c>
      <c r="C197" s="122"/>
      <c r="D197" s="125"/>
      <c r="E197" s="182" t="s">
        <v>63</v>
      </c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4"/>
      <c r="W197" s="22"/>
    </row>
    <row r="198" spans="1:23" x14ac:dyDescent="0.4">
      <c r="A198" s="22"/>
      <c r="B198" s="23">
        <v>193</v>
      </c>
      <c r="C198" s="122"/>
      <c r="D198" s="125"/>
      <c r="E198" s="20"/>
      <c r="F198" s="90" t="s">
        <v>33</v>
      </c>
      <c r="G198" s="91"/>
      <c r="H198" s="91"/>
      <c r="I198" s="92"/>
      <c r="J198" s="14"/>
      <c r="K198" s="14"/>
      <c r="L198" s="26">
        <v>0.54166666666666663</v>
      </c>
      <c r="M198" s="26">
        <f>L198+TIME(6,30,0)</f>
        <v>0.8125</v>
      </c>
      <c r="N198" s="30"/>
      <c r="O198" s="30"/>
      <c r="P198" s="14"/>
      <c r="Q198" s="109"/>
      <c r="R198" s="110"/>
      <c r="S198" s="110"/>
      <c r="T198" s="110"/>
      <c r="U198" s="110"/>
      <c r="V198" s="111"/>
      <c r="W198" s="22"/>
    </row>
    <row r="199" spans="1:23" x14ac:dyDescent="0.4">
      <c r="A199" s="22"/>
      <c r="B199" s="23">
        <v>194</v>
      </c>
      <c r="C199" s="122"/>
      <c r="D199" s="125"/>
      <c r="E199" s="112" t="s">
        <v>64</v>
      </c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4"/>
      <c r="W199" s="22"/>
    </row>
    <row r="200" spans="1:23" x14ac:dyDescent="0.4">
      <c r="A200" s="22"/>
      <c r="B200" s="23">
        <v>195</v>
      </c>
      <c r="C200" s="122"/>
      <c r="D200" s="125"/>
      <c r="E200" s="2"/>
      <c r="F200" s="90" t="s">
        <v>34</v>
      </c>
      <c r="G200" s="91"/>
      <c r="H200" s="91"/>
      <c r="I200" s="92"/>
      <c r="J200" s="3"/>
      <c r="K200" s="3"/>
      <c r="L200" s="26">
        <v>0.58333333333333337</v>
      </c>
      <c r="M200" s="26">
        <f>L200+TIME(6,30,0)</f>
        <v>0.85416666666666674</v>
      </c>
      <c r="N200" s="29"/>
      <c r="O200" s="29"/>
      <c r="P200" s="3"/>
      <c r="Q200" s="109"/>
      <c r="R200" s="110"/>
      <c r="S200" s="110"/>
      <c r="T200" s="110"/>
      <c r="U200" s="110"/>
      <c r="V200" s="111"/>
      <c r="W200" s="22"/>
    </row>
    <row r="201" spans="1:23" x14ac:dyDescent="0.4">
      <c r="A201" s="22"/>
      <c r="B201" s="23">
        <v>196</v>
      </c>
      <c r="C201" s="122"/>
      <c r="D201" s="125"/>
      <c r="E201" s="2"/>
      <c r="F201" s="90" t="s">
        <v>35</v>
      </c>
      <c r="G201" s="91"/>
      <c r="H201" s="91"/>
      <c r="I201" s="92"/>
      <c r="J201" s="14"/>
      <c r="K201" s="14"/>
      <c r="L201" s="26">
        <v>0.58333333333333337</v>
      </c>
      <c r="M201" s="26">
        <f>L201+TIME(6,30,0)</f>
        <v>0.85416666666666674</v>
      </c>
      <c r="N201" s="30"/>
      <c r="O201" s="30"/>
      <c r="P201" s="14"/>
      <c r="Q201" s="109"/>
      <c r="R201" s="110"/>
      <c r="S201" s="110"/>
      <c r="T201" s="110"/>
      <c r="U201" s="110"/>
      <c r="V201" s="111"/>
      <c r="W201" s="22"/>
    </row>
    <row r="202" spans="1:23" x14ac:dyDescent="0.4">
      <c r="A202" s="22"/>
      <c r="B202" s="23">
        <v>197</v>
      </c>
      <c r="C202" s="122"/>
      <c r="D202" s="125"/>
      <c r="E202" s="115" t="s">
        <v>65</v>
      </c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7"/>
      <c r="W202" s="22"/>
    </row>
    <row r="203" spans="1:23" x14ac:dyDescent="0.4">
      <c r="A203" s="22"/>
      <c r="B203" s="23">
        <v>198</v>
      </c>
      <c r="C203" s="122"/>
      <c r="D203" s="125"/>
      <c r="E203" s="20"/>
      <c r="F203" s="90" t="s">
        <v>34</v>
      </c>
      <c r="G203" s="91"/>
      <c r="H203" s="91"/>
      <c r="I203" s="92"/>
      <c r="J203" s="3"/>
      <c r="K203" s="3"/>
      <c r="L203" s="26">
        <v>0.625</v>
      </c>
      <c r="M203" s="26">
        <f>L203+TIME(6,30,0)</f>
        <v>0.89583333333333326</v>
      </c>
      <c r="N203" s="29"/>
      <c r="O203" s="29"/>
      <c r="P203" s="3"/>
      <c r="Q203" s="109"/>
      <c r="R203" s="110"/>
      <c r="S203" s="110"/>
      <c r="T203" s="110"/>
      <c r="U203" s="110"/>
      <c r="V203" s="111"/>
      <c r="W203" s="22"/>
    </row>
    <row r="204" spans="1:23" x14ac:dyDescent="0.4">
      <c r="A204" s="22"/>
      <c r="B204" s="23">
        <v>199</v>
      </c>
      <c r="C204" s="122"/>
      <c r="D204" s="125"/>
      <c r="E204" s="20"/>
      <c r="F204" s="90" t="s">
        <v>35</v>
      </c>
      <c r="G204" s="91"/>
      <c r="H204" s="91"/>
      <c r="I204" s="92"/>
      <c r="J204" s="14"/>
      <c r="K204" s="14"/>
      <c r="L204" s="26">
        <v>0.625</v>
      </c>
      <c r="M204" s="26">
        <f>L204+TIME(6,30,0)</f>
        <v>0.89583333333333326</v>
      </c>
      <c r="N204" s="30"/>
      <c r="O204" s="30"/>
      <c r="P204" s="14"/>
      <c r="Q204" s="109"/>
      <c r="R204" s="110"/>
      <c r="S204" s="110"/>
      <c r="T204" s="110"/>
      <c r="U204" s="110"/>
      <c r="V204" s="111"/>
      <c r="W204" s="22"/>
    </row>
    <row r="205" spans="1:23" x14ac:dyDescent="0.4">
      <c r="A205" s="22"/>
      <c r="B205" s="23">
        <v>200</v>
      </c>
      <c r="C205" s="122"/>
      <c r="D205" s="125"/>
      <c r="E205" s="112" t="s">
        <v>66</v>
      </c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4"/>
      <c r="W205" s="22"/>
    </row>
    <row r="206" spans="1:23" x14ac:dyDescent="0.4">
      <c r="A206" s="22"/>
      <c r="B206" s="23">
        <v>201</v>
      </c>
      <c r="C206" s="122"/>
      <c r="D206" s="125"/>
      <c r="E206" s="13"/>
      <c r="F206" s="90" t="s">
        <v>36</v>
      </c>
      <c r="G206" s="91"/>
      <c r="H206" s="91"/>
      <c r="I206" s="92"/>
      <c r="J206" s="3"/>
      <c r="K206" s="3"/>
      <c r="L206" s="24">
        <v>0.875</v>
      </c>
      <c r="M206" s="26">
        <f>L206+TIME(1,30,0)</f>
        <v>0.9375</v>
      </c>
      <c r="N206" s="29"/>
      <c r="O206" s="29"/>
      <c r="P206" s="3"/>
      <c r="Q206" s="109"/>
      <c r="R206" s="110"/>
      <c r="S206" s="110"/>
      <c r="T206" s="110"/>
      <c r="U206" s="110"/>
      <c r="V206" s="111"/>
      <c r="W206" s="22"/>
    </row>
    <row r="207" spans="1:23" x14ac:dyDescent="0.4">
      <c r="A207" s="22"/>
      <c r="B207" s="23">
        <v>202</v>
      </c>
      <c r="C207" s="122"/>
      <c r="D207" s="125"/>
      <c r="E207" s="115" t="s">
        <v>67</v>
      </c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7"/>
      <c r="W207" s="22"/>
    </row>
    <row r="208" spans="1:23" x14ac:dyDescent="0.4">
      <c r="A208" s="22"/>
      <c r="B208" s="23">
        <v>203</v>
      </c>
      <c r="C208" s="123"/>
      <c r="D208" s="126"/>
      <c r="E208" s="19"/>
      <c r="F208" s="90" t="s">
        <v>36</v>
      </c>
      <c r="G208" s="91"/>
      <c r="H208" s="91"/>
      <c r="I208" s="92"/>
      <c r="J208" s="3"/>
      <c r="K208" s="3"/>
      <c r="L208" s="24">
        <v>0.875</v>
      </c>
      <c r="M208" s="24">
        <f>L208+TIME(1,30,0)</f>
        <v>0.9375</v>
      </c>
      <c r="N208" s="29"/>
      <c r="O208" s="29"/>
      <c r="P208" s="3"/>
      <c r="Q208" s="109"/>
      <c r="R208" s="110"/>
      <c r="S208" s="110"/>
      <c r="T208" s="110"/>
      <c r="U208" s="110"/>
      <c r="V208" s="111"/>
      <c r="W208" s="22"/>
    </row>
    <row r="209" spans="1:23" x14ac:dyDescent="0.4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5"/>
      <c r="M209" s="25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</sheetData>
  <mergeCells count="362">
    <mergeCell ref="C153:C160"/>
    <mergeCell ref="D153:D160"/>
    <mergeCell ref="C35:C82"/>
    <mergeCell ref="D35:D82"/>
    <mergeCell ref="C161:C170"/>
    <mergeCell ref="D161:D170"/>
    <mergeCell ref="E125:V125"/>
    <mergeCell ref="F126:I126"/>
    <mergeCell ref="Q126:V126"/>
    <mergeCell ref="E127:V127"/>
    <mergeCell ref="F128:I128"/>
    <mergeCell ref="Q128:V128"/>
    <mergeCell ref="E129:V129"/>
    <mergeCell ref="F130:I130"/>
    <mergeCell ref="Q130:V130"/>
    <mergeCell ref="Q152:V152"/>
    <mergeCell ref="F156:I156"/>
    <mergeCell ref="Q156:V156"/>
    <mergeCell ref="E159:V159"/>
    <mergeCell ref="F160:I160"/>
    <mergeCell ref="Q160:V160"/>
    <mergeCell ref="E164:V164"/>
    <mergeCell ref="F165:I165"/>
    <mergeCell ref="Q165:V165"/>
    <mergeCell ref="E167:V167"/>
    <mergeCell ref="F168:I168"/>
    <mergeCell ref="Q122:V122"/>
    <mergeCell ref="F106:I106"/>
    <mergeCell ref="Q106:V106"/>
    <mergeCell ref="E115:V115"/>
    <mergeCell ref="F116:I116"/>
    <mergeCell ref="Q116:V116"/>
    <mergeCell ref="F117:I117"/>
    <mergeCell ref="Q117:V117"/>
    <mergeCell ref="Q108:V108"/>
    <mergeCell ref="F110:I110"/>
    <mergeCell ref="Q110:V110"/>
    <mergeCell ref="F118:I118"/>
    <mergeCell ref="E109:V109"/>
    <mergeCell ref="E141:V141"/>
    <mergeCell ref="F142:I142"/>
    <mergeCell ref="Q142:V142"/>
    <mergeCell ref="F143:I143"/>
    <mergeCell ref="Q143:V143"/>
    <mergeCell ref="E161:V161"/>
    <mergeCell ref="E153:V153"/>
    <mergeCell ref="F154:I154"/>
    <mergeCell ref="Q154:V154"/>
    <mergeCell ref="F77:I77"/>
    <mergeCell ref="Q77:V77"/>
    <mergeCell ref="F78:I78"/>
    <mergeCell ref="Q78:V78"/>
    <mergeCell ref="E79:V79"/>
    <mergeCell ref="F80:I80"/>
    <mergeCell ref="Q80:V80"/>
    <mergeCell ref="E81:V81"/>
    <mergeCell ref="F82:I82"/>
    <mergeCell ref="Q82:V82"/>
    <mergeCell ref="F208:I208"/>
    <mergeCell ref="Q208:V208"/>
    <mergeCell ref="C171:C208"/>
    <mergeCell ref="D171:D208"/>
    <mergeCell ref="F192:I192"/>
    <mergeCell ref="Q192:V192"/>
    <mergeCell ref="F193:I193"/>
    <mergeCell ref="Q193:V193"/>
    <mergeCell ref="F194:I194"/>
    <mergeCell ref="Q194:V194"/>
    <mergeCell ref="E197:V197"/>
    <mergeCell ref="F198:I198"/>
    <mergeCell ref="Q198:V198"/>
    <mergeCell ref="F178:I178"/>
    <mergeCell ref="Q178:V178"/>
    <mergeCell ref="E181:V181"/>
    <mergeCell ref="F182:I182"/>
    <mergeCell ref="Q182:V182"/>
    <mergeCell ref="E195:V195"/>
    <mergeCell ref="F196:I196"/>
    <mergeCell ref="Q196:V196"/>
    <mergeCell ref="E199:V199"/>
    <mergeCell ref="F200:I200"/>
    <mergeCell ref="Q200:V200"/>
    <mergeCell ref="E202:V202"/>
    <mergeCell ref="F203:I203"/>
    <mergeCell ref="Q203:V203"/>
    <mergeCell ref="F204:I204"/>
    <mergeCell ref="Q204:V204"/>
    <mergeCell ref="E207:V207"/>
    <mergeCell ref="Q170:V170"/>
    <mergeCell ref="E173:V173"/>
    <mergeCell ref="F174:I174"/>
    <mergeCell ref="Q174:V174"/>
    <mergeCell ref="E177:V177"/>
    <mergeCell ref="E183:V183"/>
    <mergeCell ref="F184:I184"/>
    <mergeCell ref="Q184:V184"/>
    <mergeCell ref="E171:V171"/>
    <mergeCell ref="F172:I172"/>
    <mergeCell ref="Q172:V172"/>
    <mergeCell ref="F201:I201"/>
    <mergeCell ref="Q201:V201"/>
    <mergeCell ref="E205:V205"/>
    <mergeCell ref="E191:V191"/>
    <mergeCell ref="F206:I206"/>
    <mergeCell ref="Q206:V206"/>
    <mergeCell ref="E157:V157"/>
    <mergeCell ref="F158:I158"/>
    <mergeCell ref="Q158:V158"/>
    <mergeCell ref="E155:V155"/>
    <mergeCell ref="F148:I148"/>
    <mergeCell ref="Q148:V148"/>
    <mergeCell ref="E151:V151"/>
    <mergeCell ref="F152:I152"/>
    <mergeCell ref="E71:V71"/>
    <mergeCell ref="F72:I72"/>
    <mergeCell ref="Q72:V72"/>
    <mergeCell ref="E75:V75"/>
    <mergeCell ref="F76:I76"/>
    <mergeCell ref="Q76:V76"/>
    <mergeCell ref="Q101:V101"/>
    <mergeCell ref="F102:I102"/>
    <mergeCell ref="Q102:V102"/>
    <mergeCell ref="F114:I114"/>
    <mergeCell ref="Q114:V114"/>
    <mergeCell ref="E123:V123"/>
    <mergeCell ref="E133:V133"/>
    <mergeCell ref="F134:I134"/>
    <mergeCell ref="Q134:V134"/>
    <mergeCell ref="F144:I144"/>
    <mergeCell ref="F66:I66"/>
    <mergeCell ref="Q42:V42"/>
    <mergeCell ref="F43:I43"/>
    <mergeCell ref="Q43:V43"/>
    <mergeCell ref="F44:I44"/>
    <mergeCell ref="Q44:V44"/>
    <mergeCell ref="E47:V47"/>
    <mergeCell ref="F48:I48"/>
    <mergeCell ref="Q48:V48"/>
    <mergeCell ref="E45:V45"/>
    <mergeCell ref="E63:V63"/>
    <mergeCell ref="Q66:V66"/>
    <mergeCell ref="F52:I52"/>
    <mergeCell ref="Q52:V52"/>
    <mergeCell ref="F53:I53"/>
    <mergeCell ref="Q46:V46"/>
    <mergeCell ref="F46:I46"/>
    <mergeCell ref="E49:V49"/>
    <mergeCell ref="F50:I50"/>
    <mergeCell ref="Q50:V50"/>
    <mergeCell ref="Q51:V51"/>
    <mergeCell ref="E54:V54"/>
    <mergeCell ref="F55:I55"/>
    <mergeCell ref="Q55:V55"/>
    <mergeCell ref="B3:B4"/>
    <mergeCell ref="C3:D4"/>
    <mergeCell ref="J3:K3"/>
    <mergeCell ref="F6:I6"/>
    <mergeCell ref="F7:I7"/>
    <mergeCell ref="F8:I8"/>
    <mergeCell ref="N3:O3"/>
    <mergeCell ref="P3:P4"/>
    <mergeCell ref="E3:F4"/>
    <mergeCell ref="G3:I4"/>
    <mergeCell ref="L3:M3"/>
    <mergeCell ref="F31:I31"/>
    <mergeCell ref="E40:V40"/>
    <mergeCell ref="F41:I41"/>
    <mergeCell ref="Q41:V41"/>
    <mergeCell ref="F42:I42"/>
    <mergeCell ref="Q17:V17"/>
    <mergeCell ref="E23:V23"/>
    <mergeCell ref="E35:V35"/>
    <mergeCell ref="Q39:V39"/>
    <mergeCell ref="F26:I26"/>
    <mergeCell ref="Q37:V37"/>
    <mergeCell ref="F38:I38"/>
    <mergeCell ref="F39:I39"/>
    <mergeCell ref="Q38:V38"/>
    <mergeCell ref="F36:I36"/>
    <mergeCell ref="E29:V29"/>
    <mergeCell ref="F30:I30"/>
    <mergeCell ref="Q30:V30"/>
    <mergeCell ref="Q31:V31"/>
    <mergeCell ref="F32:I32"/>
    <mergeCell ref="Q32:V32"/>
    <mergeCell ref="F33:I33"/>
    <mergeCell ref="Q33:V33"/>
    <mergeCell ref="F34:I34"/>
    <mergeCell ref="Q3:V4"/>
    <mergeCell ref="E5:V5"/>
    <mergeCell ref="Q6:V6"/>
    <mergeCell ref="Q7:V7"/>
    <mergeCell ref="Q8:V8"/>
    <mergeCell ref="Q9:V9"/>
    <mergeCell ref="Q16:V16"/>
    <mergeCell ref="Q28:V28"/>
    <mergeCell ref="F16:I16"/>
    <mergeCell ref="F17:I17"/>
    <mergeCell ref="F18:I18"/>
    <mergeCell ref="F24:I24"/>
    <mergeCell ref="Q18:V18"/>
    <mergeCell ref="Q24:V24"/>
    <mergeCell ref="Q25:V25"/>
    <mergeCell ref="Q26:V26"/>
    <mergeCell ref="Q27:V27"/>
    <mergeCell ref="F25:I25"/>
    <mergeCell ref="E15:V15"/>
    <mergeCell ref="F11:I11"/>
    <mergeCell ref="F27:I27"/>
    <mergeCell ref="F28:I28"/>
    <mergeCell ref="E67:V67"/>
    <mergeCell ref="F68:I68"/>
    <mergeCell ref="Q68:V68"/>
    <mergeCell ref="E69:V69"/>
    <mergeCell ref="F70:I70"/>
    <mergeCell ref="F73:I73"/>
    <mergeCell ref="Q73:V73"/>
    <mergeCell ref="F74:I74"/>
    <mergeCell ref="Q74:V74"/>
    <mergeCell ref="Q70:V70"/>
    <mergeCell ref="Q34:V34"/>
    <mergeCell ref="Q36:V36"/>
    <mergeCell ref="Q100:V100"/>
    <mergeCell ref="E91:V91"/>
    <mergeCell ref="F92:I92"/>
    <mergeCell ref="Q92:V92"/>
    <mergeCell ref="E93:V93"/>
    <mergeCell ref="F9:I9"/>
    <mergeCell ref="Q11:V11"/>
    <mergeCell ref="F12:I12"/>
    <mergeCell ref="Q12:V12"/>
    <mergeCell ref="F13:I13"/>
    <mergeCell ref="Q13:V13"/>
    <mergeCell ref="F14:I14"/>
    <mergeCell ref="Q14:V14"/>
    <mergeCell ref="E10:V10"/>
    <mergeCell ref="E19:V19"/>
    <mergeCell ref="F20:I20"/>
    <mergeCell ref="Q20:V20"/>
    <mergeCell ref="F21:I21"/>
    <mergeCell ref="Q21:V21"/>
    <mergeCell ref="F22:I22"/>
    <mergeCell ref="Q22:V22"/>
    <mergeCell ref="F37:I37"/>
    <mergeCell ref="E83:V83"/>
    <mergeCell ref="E111:V111"/>
    <mergeCell ref="F112:I112"/>
    <mergeCell ref="Q112:V112"/>
    <mergeCell ref="E113:V113"/>
    <mergeCell ref="C84:D84"/>
    <mergeCell ref="E107:V107"/>
    <mergeCell ref="Q84:V84"/>
    <mergeCell ref="Q88:V88"/>
    <mergeCell ref="E95:V95"/>
    <mergeCell ref="E87:V87"/>
    <mergeCell ref="F84:I84"/>
    <mergeCell ref="F88:I88"/>
    <mergeCell ref="E85:V85"/>
    <mergeCell ref="F86:I86"/>
    <mergeCell ref="Q86:V86"/>
    <mergeCell ref="E89:V89"/>
    <mergeCell ref="F90:I90"/>
    <mergeCell ref="Q90:V90"/>
    <mergeCell ref="E105:V105"/>
    <mergeCell ref="F101:I101"/>
    <mergeCell ref="F94:I94"/>
    <mergeCell ref="F139:I139"/>
    <mergeCell ref="Q139:V139"/>
    <mergeCell ref="C91:C122"/>
    <mergeCell ref="D91:D122"/>
    <mergeCell ref="Q118:V118"/>
    <mergeCell ref="E119:V119"/>
    <mergeCell ref="F120:I120"/>
    <mergeCell ref="Q120:V120"/>
    <mergeCell ref="F121:I121"/>
    <mergeCell ref="Q121:V121"/>
    <mergeCell ref="F122:I122"/>
    <mergeCell ref="Q96:V96"/>
    <mergeCell ref="Q97:V97"/>
    <mergeCell ref="Q98:V98"/>
    <mergeCell ref="F96:I96"/>
    <mergeCell ref="F97:I97"/>
    <mergeCell ref="F98:I98"/>
    <mergeCell ref="E99:V99"/>
    <mergeCell ref="F100:I100"/>
    <mergeCell ref="F108:I108"/>
    <mergeCell ref="Q94:V94"/>
    <mergeCell ref="E103:V103"/>
    <mergeCell ref="F104:I104"/>
    <mergeCell ref="Q104:V104"/>
    <mergeCell ref="Q166:V166"/>
    <mergeCell ref="E169:V169"/>
    <mergeCell ref="F170:I170"/>
    <mergeCell ref="E175:V175"/>
    <mergeCell ref="F176:I176"/>
    <mergeCell ref="Q176:V176"/>
    <mergeCell ref="Q168:V168"/>
    <mergeCell ref="B124:V124"/>
    <mergeCell ref="E135:V135"/>
    <mergeCell ref="F136:I136"/>
    <mergeCell ref="Q136:V136"/>
    <mergeCell ref="E137:V137"/>
    <mergeCell ref="E145:V145"/>
    <mergeCell ref="F146:I146"/>
    <mergeCell ref="Q146:V146"/>
    <mergeCell ref="F140:I140"/>
    <mergeCell ref="Q140:V140"/>
    <mergeCell ref="Q144:V144"/>
    <mergeCell ref="E147:V147"/>
    <mergeCell ref="E131:V131"/>
    <mergeCell ref="F132:I132"/>
    <mergeCell ref="Q132:V132"/>
    <mergeCell ref="F138:I138"/>
    <mergeCell ref="Q138:V138"/>
    <mergeCell ref="Q57:V57"/>
    <mergeCell ref="F58:I58"/>
    <mergeCell ref="Q58:V58"/>
    <mergeCell ref="E187:V187"/>
    <mergeCell ref="F188:I188"/>
    <mergeCell ref="Q188:V188"/>
    <mergeCell ref="F189:I189"/>
    <mergeCell ref="Q189:V189"/>
    <mergeCell ref="F190:I190"/>
    <mergeCell ref="Q190:V190"/>
    <mergeCell ref="E179:V179"/>
    <mergeCell ref="F180:I180"/>
    <mergeCell ref="Q180:V180"/>
    <mergeCell ref="F162:I162"/>
    <mergeCell ref="Q162:V162"/>
    <mergeCell ref="F163:I163"/>
    <mergeCell ref="Q163:V163"/>
    <mergeCell ref="E149:V149"/>
    <mergeCell ref="F150:I150"/>
    <mergeCell ref="Q150:V150"/>
    <mergeCell ref="E185:V185"/>
    <mergeCell ref="F186:I186"/>
    <mergeCell ref="Q186:V186"/>
    <mergeCell ref="F166:I166"/>
    <mergeCell ref="AF85:AI85"/>
    <mergeCell ref="AF86:AG86"/>
    <mergeCell ref="AH86:AI86"/>
    <mergeCell ref="AA89:AA93"/>
    <mergeCell ref="Z89:Z93"/>
    <mergeCell ref="F51:I51"/>
    <mergeCell ref="E61:V61"/>
    <mergeCell ref="F62:I62"/>
    <mergeCell ref="Q62:V62"/>
    <mergeCell ref="E59:V59"/>
    <mergeCell ref="F60:I60"/>
    <mergeCell ref="Q60:V60"/>
    <mergeCell ref="AB86:AC86"/>
    <mergeCell ref="AD86:AE86"/>
    <mergeCell ref="AB85:AE85"/>
    <mergeCell ref="AA85:AA86"/>
    <mergeCell ref="Z85:Z86"/>
    <mergeCell ref="F56:I56"/>
    <mergeCell ref="Q56:V56"/>
    <mergeCell ref="F64:I64"/>
    <mergeCell ref="Q64:V64"/>
    <mergeCell ref="E65:V65"/>
    <mergeCell ref="Q53:V53"/>
    <mergeCell ref="F57:I57"/>
  </mergeCells>
  <phoneticPr fontId="1"/>
  <pageMargins left="0.70866141732283472" right="0.70866141732283472" top="0.74803149606299213" bottom="0.74803149606299213" header="0.31496062992125984" footer="0.31496062992125984"/>
  <pageSetup paperSize="8" scale="68" fitToWidth="4" orientation="portrait" r:id="rId1"/>
  <ignoredErrors>
    <ignoredError sqref="L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showGridLines="0" zoomScale="145" zoomScaleNormal="145" workbookViewId="0"/>
  </sheetViews>
  <sheetFormatPr defaultRowHeight="18.75" x14ac:dyDescent="0.4"/>
  <cols>
    <col min="1" max="1" width="3.75" customWidth="1"/>
    <col min="5" max="5" width="10.25" customWidth="1"/>
    <col min="9" max="9" width="10.125" customWidth="1"/>
  </cols>
  <sheetData>
    <row r="2" spans="2:9" x14ac:dyDescent="0.4">
      <c r="B2" s="194" t="s">
        <v>122</v>
      </c>
      <c r="C2" s="195"/>
      <c r="D2" s="195"/>
    </row>
    <row r="3" spans="2:9" x14ac:dyDescent="0.4">
      <c r="B3" s="195" t="s">
        <v>121</v>
      </c>
      <c r="C3" s="195"/>
      <c r="D3" s="195"/>
    </row>
    <row r="4" spans="2:9" x14ac:dyDescent="0.4">
      <c r="B4" s="37" t="s">
        <v>123</v>
      </c>
      <c r="C4" s="37" t="s">
        <v>124</v>
      </c>
      <c r="D4" s="37" t="s">
        <v>125</v>
      </c>
      <c r="E4" s="37" t="s">
        <v>126</v>
      </c>
      <c r="F4" s="37" t="s">
        <v>127</v>
      </c>
      <c r="G4" s="198" t="s">
        <v>128</v>
      </c>
      <c r="H4" s="198"/>
      <c r="I4" s="198"/>
    </row>
    <row r="5" spans="2:9" x14ac:dyDescent="0.4">
      <c r="B5" s="39">
        <v>45123</v>
      </c>
      <c r="C5" s="40">
        <f t="shared" ref="C5:C12" si="0">B5</f>
        <v>45123</v>
      </c>
      <c r="D5" s="41" t="s">
        <v>218</v>
      </c>
      <c r="E5" s="42" t="s">
        <v>129</v>
      </c>
      <c r="F5" s="42" t="s">
        <v>130</v>
      </c>
      <c r="G5" s="196"/>
      <c r="H5" s="196"/>
      <c r="I5" s="196"/>
    </row>
    <row r="6" spans="2:9" x14ac:dyDescent="0.4">
      <c r="B6" s="38">
        <v>45124</v>
      </c>
      <c r="C6" s="36">
        <f t="shared" si="0"/>
        <v>45124</v>
      </c>
      <c r="D6" s="3" t="s">
        <v>219</v>
      </c>
      <c r="E6" s="3" t="s">
        <v>131</v>
      </c>
      <c r="F6" s="3" t="s">
        <v>132</v>
      </c>
      <c r="G6" s="197" t="s">
        <v>138</v>
      </c>
      <c r="H6" s="197"/>
      <c r="I6" s="197"/>
    </row>
    <row r="7" spans="2:9" x14ac:dyDescent="0.4">
      <c r="B7" s="39">
        <v>45124</v>
      </c>
      <c r="C7" s="40">
        <f t="shared" si="0"/>
        <v>45124</v>
      </c>
      <c r="D7" s="41" t="s">
        <v>218</v>
      </c>
      <c r="E7" s="42" t="s">
        <v>129</v>
      </c>
      <c r="F7" s="42" t="s">
        <v>220</v>
      </c>
      <c r="G7" s="196" t="s">
        <v>134</v>
      </c>
      <c r="H7" s="196"/>
      <c r="I7" s="196"/>
    </row>
    <row r="8" spans="2:9" x14ac:dyDescent="0.4">
      <c r="B8" s="38">
        <v>45125</v>
      </c>
      <c r="C8" s="36">
        <f t="shared" si="0"/>
        <v>45125</v>
      </c>
      <c r="D8" s="3" t="s">
        <v>219</v>
      </c>
      <c r="E8" s="3" t="s">
        <v>131</v>
      </c>
      <c r="F8" s="3" t="s">
        <v>137</v>
      </c>
      <c r="G8" s="197" t="s">
        <v>139</v>
      </c>
      <c r="H8" s="197"/>
      <c r="I8" s="197"/>
    </row>
    <row r="9" spans="2:9" x14ac:dyDescent="0.4">
      <c r="B9" s="39">
        <v>45125</v>
      </c>
      <c r="C9" s="40">
        <f t="shared" si="0"/>
        <v>45125</v>
      </c>
      <c r="D9" s="41" t="s">
        <v>218</v>
      </c>
      <c r="E9" s="42" t="s">
        <v>133</v>
      </c>
      <c r="F9" s="42" t="s">
        <v>136</v>
      </c>
      <c r="G9" s="196"/>
      <c r="H9" s="196"/>
      <c r="I9" s="196"/>
    </row>
    <row r="10" spans="2:9" x14ac:dyDescent="0.4">
      <c r="B10" s="38">
        <v>45126</v>
      </c>
      <c r="C10" s="36">
        <f t="shared" si="0"/>
        <v>45126</v>
      </c>
      <c r="D10" s="3" t="s">
        <v>219</v>
      </c>
      <c r="E10" s="3" t="s">
        <v>135</v>
      </c>
      <c r="F10" s="3" t="s">
        <v>137</v>
      </c>
      <c r="G10" s="197"/>
      <c r="H10" s="197"/>
      <c r="I10" s="197"/>
    </row>
    <row r="11" spans="2:9" x14ac:dyDescent="0.4">
      <c r="B11" s="39">
        <v>45126</v>
      </c>
      <c r="C11" s="40">
        <f t="shared" si="0"/>
        <v>45126</v>
      </c>
      <c r="D11" s="41" t="s">
        <v>218</v>
      </c>
      <c r="E11" s="42" t="s">
        <v>133</v>
      </c>
      <c r="F11" s="42" t="s">
        <v>136</v>
      </c>
      <c r="G11" s="196"/>
      <c r="H11" s="196"/>
      <c r="I11" s="196"/>
    </row>
    <row r="12" spans="2:9" x14ac:dyDescent="0.4">
      <c r="B12" s="38">
        <v>45127</v>
      </c>
      <c r="C12" s="36">
        <f t="shared" si="0"/>
        <v>45127</v>
      </c>
      <c r="D12" s="3" t="s">
        <v>219</v>
      </c>
      <c r="E12" s="3" t="s">
        <v>135</v>
      </c>
      <c r="F12" s="3" t="s">
        <v>137</v>
      </c>
      <c r="G12" s="197"/>
      <c r="H12" s="197"/>
      <c r="I12" s="197"/>
    </row>
  </sheetData>
  <mergeCells count="11">
    <mergeCell ref="G12:I12"/>
    <mergeCell ref="G4:I4"/>
    <mergeCell ref="G5:I5"/>
    <mergeCell ref="G6:I6"/>
    <mergeCell ref="G7:I7"/>
    <mergeCell ref="G8:I8"/>
    <mergeCell ref="B2:D2"/>
    <mergeCell ref="B3:D3"/>
    <mergeCell ref="G9:I9"/>
    <mergeCell ref="G10:I10"/>
    <mergeCell ref="G11:I1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5"/>
  <sheetViews>
    <sheetView showGridLines="0" topLeftCell="A28" zoomScale="85" zoomScaleNormal="85" workbookViewId="0">
      <selection activeCell="J41" sqref="J41"/>
    </sheetView>
  </sheetViews>
  <sheetFormatPr defaultRowHeight="18.75" x14ac:dyDescent="0.4"/>
  <sheetData>
    <row r="3" spans="2:18" x14ac:dyDescent="0.4">
      <c r="B3" t="s">
        <v>190</v>
      </c>
      <c r="C3" t="s">
        <v>169</v>
      </c>
    </row>
    <row r="4" spans="2:18" x14ac:dyDescent="0.4">
      <c r="C4" s="202" t="s">
        <v>140</v>
      </c>
      <c r="D4" s="202"/>
      <c r="E4" s="43">
        <v>45271</v>
      </c>
      <c r="F4" s="44" t="s">
        <v>27</v>
      </c>
      <c r="G4" s="45">
        <f>E4+3</f>
        <v>45274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6"/>
    </row>
    <row r="5" spans="2:18" x14ac:dyDescent="0.4">
      <c r="C5" s="47" t="s">
        <v>141</v>
      </c>
      <c r="D5" s="47"/>
      <c r="E5" s="48"/>
      <c r="F5" s="48" t="s">
        <v>142</v>
      </c>
      <c r="G5" s="48" t="s">
        <v>143</v>
      </c>
      <c r="H5" s="48" t="s">
        <v>144</v>
      </c>
      <c r="I5" s="48" t="s">
        <v>145</v>
      </c>
      <c r="J5" s="48"/>
      <c r="K5" s="48"/>
      <c r="L5" s="48"/>
      <c r="M5" s="48"/>
      <c r="N5" s="48"/>
      <c r="O5" s="48"/>
      <c r="P5" s="48"/>
      <c r="Q5" s="48"/>
      <c r="R5" s="49"/>
    </row>
    <row r="6" spans="2:18" x14ac:dyDescent="0.4">
      <c r="C6" s="50" t="s">
        <v>146</v>
      </c>
      <c r="D6" s="50"/>
      <c r="E6" s="51"/>
      <c r="F6" s="51"/>
      <c r="G6" s="51" t="s">
        <v>142</v>
      </c>
      <c r="H6" s="51" t="s">
        <v>143</v>
      </c>
      <c r="I6" s="51" t="s">
        <v>144</v>
      </c>
      <c r="J6" s="51" t="s">
        <v>145</v>
      </c>
      <c r="K6" s="51"/>
      <c r="L6" s="51"/>
      <c r="M6" s="51"/>
      <c r="N6" s="51"/>
      <c r="O6" s="51"/>
      <c r="P6" s="51"/>
      <c r="Q6" s="51"/>
      <c r="R6" s="52"/>
    </row>
    <row r="7" spans="2:18" x14ac:dyDescent="0.4">
      <c r="C7" s="50" t="s">
        <v>147</v>
      </c>
      <c r="D7" s="50"/>
      <c r="E7" s="51"/>
      <c r="F7" s="51"/>
      <c r="G7" s="51"/>
      <c r="H7" s="51" t="s">
        <v>142</v>
      </c>
      <c r="I7" s="51" t="s">
        <v>143</v>
      </c>
      <c r="J7" s="51" t="s">
        <v>144</v>
      </c>
      <c r="K7" s="51" t="s">
        <v>145</v>
      </c>
      <c r="L7" s="51"/>
      <c r="M7" s="51"/>
      <c r="N7" s="51"/>
      <c r="O7" s="51"/>
      <c r="P7" s="51"/>
      <c r="Q7" s="51"/>
      <c r="R7" s="52"/>
    </row>
    <row r="8" spans="2:18" x14ac:dyDescent="0.4">
      <c r="C8" s="50" t="s">
        <v>148</v>
      </c>
      <c r="D8" s="50"/>
      <c r="E8" s="51"/>
      <c r="F8" s="51"/>
      <c r="G8" s="51"/>
      <c r="H8" s="51"/>
      <c r="I8" s="51" t="s">
        <v>142</v>
      </c>
      <c r="J8" s="51" t="s">
        <v>143</v>
      </c>
      <c r="K8" s="51" t="s">
        <v>144</v>
      </c>
      <c r="L8" s="51" t="s">
        <v>145</v>
      </c>
      <c r="M8" s="51"/>
      <c r="N8" s="51"/>
      <c r="O8" s="51"/>
      <c r="P8" s="51"/>
      <c r="Q8" s="51"/>
      <c r="R8" s="52"/>
    </row>
    <row r="9" spans="2:18" x14ac:dyDescent="0.4">
      <c r="C9" s="50" t="s">
        <v>149</v>
      </c>
      <c r="D9" s="50"/>
      <c r="E9" s="51"/>
      <c r="F9" s="51"/>
      <c r="G9" s="51"/>
      <c r="H9" s="51"/>
      <c r="I9" s="51"/>
      <c r="J9" s="51" t="s">
        <v>142</v>
      </c>
      <c r="K9" s="51" t="s">
        <v>143</v>
      </c>
      <c r="L9" s="51" t="s">
        <v>144</v>
      </c>
      <c r="M9" s="51" t="s">
        <v>145</v>
      </c>
      <c r="N9" s="51"/>
      <c r="O9" s="51"/>
      <c r="P9" s="51"/>
      <c r="Q9" s="51"/>
      <c r="R9" s="52"/>
    </row>
    <row r="10" spans="2:18" x14ac:dyDescent="0.4">
      <c r="C10" s="50" t="s">
        <v>150</v>
      </c>
      <c r="D10" s="50"/>
      <c r="E10" s="51"/>
      <c r="F10" s="51"/>
      <c r="G10" s="51"/>
      <c r="H10" s="51"/>
      <c r="I10" s="51"/>
      <c r="J10" s="51"/>
      <c r="K10" s="51" t="s">
        <v>142</v>
      </c>
      <c r="L10" s="51" t="s">
        <v>143</v>
      </c>
      <c r="M10" s="51" t="s">
        <v>144</v>
      </c>
      <c r="N10" s="51" t="s">
        <v>145</v>
      </c>
      <c r="O10" s="51"/>
      <c r="P10" s="51"/>
      <c r="Q10" s="51"/>
      <c r="R10" s="52"/>
    </row>
    <row r="11" spans="2:18" x14ac:dyDescent="0.4">
      <c r="C11" s="50" t="s">
        <v>151</v>
      </c>
      <c r="D11" s="50"/>
      <c r="E11" s="51"/>
      <c r="F11" s="51"/>
      <c r="G11" s="51"/>
      <c r="H11" s="51"/>
      <c r="I11" s="51"/>
      <c r="J11" s="51"/>
      <c r="K11" s="51"/>
      <c r="L11" s="51" t="s">
        <v>142</v>
      </c>
      <c r="M11" s="51" t="s">
        <v>143</v>
      </c>
      <c r="N11" s="51" t="s">
        <v>144</v>
      </c>
      <c r="O11" s="51" t="s">
        <v>145</v>
      </c>
      <c r="P11" s="51"/>
      <c r="Q11" s="51"/>
      <c r="R11" s="52"/>
    </row>
    <row r="12" spans="2:18" x14ac:dyDescent="0.4">
      <c r="C12" s="50" t="s">
        <v>152</v>
      </c>
      <c r="D12" s="50"/>
      <c r="E12" s="51"/>
      <c r="F12" s="51"/>
      <c r="G12" s="51"/>
      <c r="H12" s="51"/>
      <c r="I12" s="51"/>
      <c r="J12" s="51"/>
      <c r="K12" s="51"/>
      <c r="L12" s="51"/>
      <c r="M12" s="51" t="s">
        <v>142</v>
      </c>
      <c r="N12" s="51" t="s">
        <v>143</v>
      </c>
      <c r="O12" s="51" t="s">
        <v>144</v>
      </c>
      <c r="P12" s="51" t="s">
        <v>145</v>
      </c>
      <c r="Q12" s="51"/>
      <c r="R12" s="52"/>
    </row>
    <row r="13" spans="2:18" x14ac:dyDescent="0.4">
      <c r="C13" s="50" t="s">
        <v>153</v>
      </c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1" t="s">
        <v>142</v>
      </c>
      <c r="O13" s="51" t="s">
        <v>143</v>
      </c>
      <c r="P13" s="51" t="s">
        <v>144</v>
      </c>
      <c r="Q13" s="51" t="s">
        <v>145</v>
      </c>
      <c r="R13" s="52"/>
    </row>
    <row r="14" spans="2:18" x14ac:dyDescent="0.4">
      <c r="C14" s="50" t="s">
        <v>154</v>
      </c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 t="s">
        <v>142</v>
      </c>
      <c r="P14" s="51" t="s">
        <v>143</v>
      </c>
      <c r="Q14" s="51" t="s">
        <v>144</v>
      </c>
      <c r="R14" s="52" t="s">
        <v>145</v>
      </c>
    </row>
    <row r="15" spans="2:18" x14ac:dyDescent="0.4">
      <c r="C15" s="50" t="s">
        <v>155</v>
      </c>
      <c r="D15" s="50"/>
      <c r="E15" s="51"/>
      <c r="F15" s="51" t="s">
        <v>142</v>
      </c>
      <c r="G15" s="51" t="s">
        <v>143</v>
      </c>
      <c r="H15" s="51" t="s">
        <v>144</v>
      </c>
      <c r="I15" s="51" t="s">
        <v>145</v>
      </c>
      <c r="J15" s="51"/>
      <c r="K15" s="51"/>
      <c r="L15" s="51"/>
      <c r="M15" s="51"/>
      <c r="N15" s="51"/>
      <c r="O15" s="51"/>
      <c r="P15" s="51"/>
      <c r="Q15" s="51"/>
      <c r="R15" s="52"/>
    </row>
    <row r="16" spans="2:18" x14ac:dyDescent="0.4">
      <c r="C16" s="50" t="s">
        <v>156</v>
      </c>
      <c r="D16" s="50"/>
      <c r="E16" s="51"/>
      <c r="F16" s="51"/>
      <c r="G16" s="51" t="s">
        <v>157</v>
      </c>
      <c r="H16" s="51" t="s">
        <v>158</v>
      </c>
      <c r="I16" s="51" t="s">
        <v>159</v>
      </c>
      <c r="J16" s="51" t="s">
        <v>160</v>
      </c>
      <c r="K16" s="51"/>
      <c r="L16" s="51"/>
      <c r="M16" s="51"/>
      <c r="N16" s="51"/>
      <c r="O16" s="51"/>
      <c r="P16" s="51"/>
      <c r="Q16" s="51"/>
      <c r="R16" s="52"/>
    </row>
    <row r="17" spans="3:26" x14ac:dyDescent="0.4">
      <c r="C17" s="50" t="s">
        <v>161</v>
      </c>
      <c r="D17" s="50"/>
      <c r="E17" s="51"/>
      <c r="F17" s="51"/>
      <c r="G17" s="51"/>
      <c r="H17" s="51" t="s">
        <v>157</v>
      </c>
      <c r="I17" s="51" t="s">
        <v>158</v>
      </c>
      <c r="J17" s="51" t="s">
        <v>159</v>
      </c>
      <c r="K17" s="51" t="s">
        <v>160</v>
      </c>
      <c r="L17" s="51"/>
      <c r="M17" s="51"/>
      <c r="N17" s="51"/>
      <c r="O17" s="51"/>
      <c r="P17" s="51"/>
      <c r="Q17" s="51"/>
      <c r="R17" s="52"/>
    </row>
    <row r="18" spans="3:26" x14ac:dyDescent="0.4">
      <c r="C18" s="50" t="s">
        <v>162</v>
      </c>
      <c r="D18" s="50"/>
      <c r="E18" s="51"/>
      <c r="F18" s="51"/>
      <c r="G18" s="51"/>
      <c r="H18" s="51"/>
      <c r="I18" s="51" t="s">
        <v>157</v>
      </c>
      <c r="J18" s="51" t="s">
        <v>158</v>
      </c>
      <c r="K18" s="51" t="s">
        <v>159</v>
      </c>
      <c r="L18" s="51" t="s">
        <v>160</v>
      </c>
      <c r="M18" s="51"/>
      <c r="N18" s="51"/>
      <c r="O18" s="51"/>
      <c r="P18" s="51"/>
      <c r="Q18" s="51"/>
      <c r="R18" s="52"/>
    </row>
    <row r="19" spans="3:26" x14ac:dyDescent="0.4">
      <c r="C19" s="50" t="s">
        <v>163</v>
      </c>
      <c r="D19" s="50"/>
      <c r="E19" s="51"/>
      <c r="F19" s="51"/>
      <c r="G19" s="51"/>
      <c r="H19" s="51"/>
      <c r="I19" s="51"/>
      <c r="J19" s="51" t="s">
        <v>157</v>
      </c>
      <c r="K19" s="51" t="s">
        <v>158</v>
      </c>
      <c r="L19" s="51" t="s">
        <v>159</v>
      </c>
      <c r="M19" s="51" t="s">
        <v>160</v>
      </c>
      <c r="N19" s="51"/>
      <c r="O19" s="51"/>
      <c r="P19" s="51"/>
      <c r="Q19" s="51"/>
      <c r="R19" s="52"/>
    </row>
    <row r="20" spans="3:26" x14ac:dyDescent="0.4">
      <c r="C20" s="50" t="s">
        <v>164</v>
      </c>
      <c r="D20" s="50"/>
      <c r="E20" s="51"/>
      <c r="F20" s="51"/>
      <c r="G20" s="51"/>
      <c r="H20" s="51"/>
      <c r="I20" s="51"/>
      <c r="J20" s="51"/>
      <c r="K20" s="51" t="s">
        <v>157</v>
      </c>
      <c r="L20" s="51" t="s">
        <v>158</v>
      </c>
      <c r="M20" s="51" t="s">
        <v>159</v>
      </c>
      <c r="N20" s="51" t="s">
        <v>160</v>
      </c>
      <c r="O20" s="51"/>
      <c r="P20" s="51"/>
      <c r="Q20" s="51"/>
      <c r="R20" s="52"/>
    </row>
    <row r="21" spans="3:26" x14ac:dyDescent="0.4">
      <c r="C21" s="50" t="s">
        <v>165</v>
      </c>
      <c r="D21" s="50"/>
      <c r="E21" s="51"/>
      <c r="F21" s="51"/>
      <c r="G21" s="51"/>
      <c r="H21" s="51"/>
      <c r="I21" s="51"/>
      <c r="J21" s="51"/>
      <c r="K21" s="51"/>
      <c r="L21" s="51" t="s">
        <v>157</v>
      </c>
      <c r="M21" s="51" t="s">
        <v>158</v>
      </c>
      <c r="N21" s="51" t="s">
        <v>159</v>
      </c>
      <c r="O21" s="51" t="s">
        <v>160</v>
      </c>
      <c r="P21" s="51"/>
      <c r="Q21" s="51"/>
      <c r="R21" s="52"/>
    </row>
    <row r="22" spans="3:26" x14ac:dyDescent="0.4">
      <c r="C22" s="50" t="s">
        <v>166</v>
      </c>
      <c r="D22" s="50"/>
      <c r="E22" s="51"/>
      <c r="F22" s="51"/>
      <c r="G22" s="51"/>
      <c r="H22" s="51"/>
      <c r="I22" s="51"/>
      <c r="J22" s="51"/>
      <c r="K22" s="51"/>
      <c r="L22" s="51"/>
      <c r="M22" s="51" t="s">
        <v>157</v>
      </c>
      <c r="N22" s="51" t="s">
        <v>158</v>
      </c>
      <c r="O22" s="51" t="s">
        <v>159</v>
      </c>
      <c r="P22" s="51" t="s">
        <v>160</v>
      </c>
      <c r="Q22" s="51"/>
      <c r="R22" s="52"/>
    </row>
    <row r="23" spans="3:26" x14ac:dyDescent="0.4">
      <c r="C23" s="50" t="s">
        <v>167</v>
      </c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 t="s">
        <v>157</v>
      </c>
      <c r="O23" s="51" t="s">
        <v>158</v>
      </c>
      <c r="P23" s="51" t="s">
        <v>159</v>
      </c>
      <c r="Q23" s="51" t="s">
        <v>160</v>
      </c>
      <c r="R23" s="52"/>
    </row>
    <row r="24" spans="3:26" x14ac:dyDescent="0.4">
      <c r="C24" s="53" t="s">
        <v>168</v>
      </c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 t="s">
        <v>157</v>
      </c>
      <c r="P24" s="54" t="s">
        <v>158</v>
      </c>
      <c r="Q24" s="54" t="s">
        <v>159</v>
      </c>
      <c r="R24" s="55" t="s">
        <v>160</v>
      </c>
    </row>
    <row r="25" spans="3:26" x14ac:dyDescent="0.4">
      <c r="E25" s="56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7" spans="3:26" x14ac:dyDescent="0.4">
      <c r="C27" s="206" t="s">
        <v>169</v>
      </c>
      <c r="D27" s="206"/>
      <c r="E27" s="206"/>
      <c r="F27" s="206"/>
      <c r="G27" s="206"/>
      <c r="H27" s="206"/>
      <c r="I27" s="205">
        <v>45119</v>
      </c>
      <c r="J27" s="205"/>
      <c r="K27" s="205"/>
      <c r="L27" s="205">
        <v>45120</v>
      </c>
      <c r="M27" s="205"/>
      <c r="N27" s="205"/>
      <c r="O27" s="205">
        <v>45124</v>
      </c>
      <c r="P27" s="205"/>
      <c r="Q27" s="205"/>
      <c r="R27" s="205">
        <v>45125</v>
      </c>
      <c r="S27" s="205"/>
      <c r="T27" s="205"/>
      <c r="U27" s="205">
        <v>45126</v>
      </c>
      <c r="V27" s="205"/>
      <c r="W27" s="205"/>
      <c r="X27" s="205">
        <v>45127</v>
      </c>
      <c r="Y27" s="205"/>
      <c r="Z27" s="205"/>
    </row>
    <row r="28" spans="3:26" x14ac:dyDescent="0.4">
      <c r="C28" s="203" t="s">
        <v>170</v>
      </c>
      <c r="D28" s="203"/>
      <c r="E28" s="203"/>
      <c r="F28" s="203"/>
      <c r="G28" s="203"/>
      <c r="H28" s="203"/>
      <c r="I28" s="5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9"/>
    </row>
    <row r="29" spans="3:26" x14ac:dyDescent="0.4">
      <c r="C29" s="204" t="s">
        <v>171</v>
      </c>
      <c r="D29" s="204"/>
      <c r="E29" s="204"/>
      <c r="F29" s="204"/>
      <c r="G29" s="204"/>
      <c r="H29" s="204"/>
      <c r="I29" s="59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2"/>
    </row>
    <row r="30" spans="3:26" x14ac:dyDescent="0.4">
      <c r="C30" s="204" t="s">
        <v>172</v>
      </c>
      <c r="D30" s="204"/>
      <c r="E30" s="204"/>
      <c r="F30" s="204"/>
      <c r="G30" s="204"/>
      <c r="H30" s="204"/>
      <c r="I30" s="59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2"/>
    </row>
    <row r="31" spans="3:26" x14ac:dyDescent="0.4">
      <c r="C31" s="199" t="s">
        <v>150</v>
      </c>
      <c r="D31" s="200"/>
      <c r="E31" s="200"/>
      <c r="F31" s="200"/>
      <c r="G31" s="200"/>
      <c r="H31" s="201"/>
      <c r="I31" s="59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2"/>
    </row>
    <row r="32" spans="3:26" x14ac:dyDescent="0.4">
      <c r="C32" s="199" t="s">
        <v>151</v>
      </c>
      <c r="D32" s="200"/>
      <c r="E32" s="200"/>
      <c r="F32" s="200"/>
      <c r="G32" s="200"/>
      <c r="H32" s="201"/>
      <c r="I32" s="59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2"/>
    </row>
    <row r="33" spans="3:26" x14ac:dyDescent="0.4">
      <c r="C33" s="199" t="s">
        <v>152</v>
      </c>
      <c r="D33" s="200"/>
      <c r="E33" s="200"/>
      <c r="F33" s="200"/>
      <c r="G33" s="200"/>
      <c r="H33" s="201"/>
      <c r="I33" s="59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2"/>
    </row>
    <row r="34" spans="3:26" x14ac:dyDescent="0.4">
      <c r="C34" s="199" t="s">
        <v>153</v>
      </c>
      <c r="D34" s="200"/>
      <c r="E34" s="200"/>
      <c r="F34" s="200"/>
      <c r="G34" s="200"/>
      <c r="H34" s="201"/>
      <c r="I34" s="59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2"/>
    </row>
    <row r="35" spans="3:26" x14ac:dyDescent="0.4">
      <c r="C35" s="204" t="s">
        <v>173</v>
      </c>
      <c r="D35" s="204"/>
      <c r="E35" s="204"/>
      <c r="F35" s="204"/>
      <c r="G35" s="204"/>
      <c r="H35" s="204"/>
      <c r="I35" s="59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2"/>
    </row>
    <row r="36" spans="3:26" x14ac:dyDescent="0.4">
      <c r="C36" s="199" t="s">
        <v>150</v>
      </c>
      <c r="D36" s="200"/>
      <c r="E36" s="200"/>
      <c r="F36" s="200"/>
      <c r="G36" s="200"/>
      <c r="H36" s="201"/>
      <c r="I36" s="59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2"/>
    </row>
    <row r="37" spans="3:26" x14ac:dyDescent="0.4">
      <c r="C37" s="199" t="s">
        <v>151</v>
      </c>
      <c r="D37" s="200"/>
      <c r="E37" s="200"/>
      <c r="F37" s="200"/>
      <c r="G37" s="200"/>
      <c r="H37" s="201"/>
      <c r="I37" s="59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2"/>
    </row>
    <row r="38" spans="3:26" x14ac:dyDescent="0.4">
      <c r="C38" s="199" t="s">
        <v>152</v>
      </c>
      <c r="D38" s="200"/>
      <c r="E38" s="200"/>
      <c r="F38" s="200"/>
      <c r="G38" s="200"/>
      <c r="H38" s="201"/>
      <c r="I38" s="59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2"/>
    </row>
    <row r="39" spans="3:26" x14ac:dyDescent="0.4">
      <c r="C39" s="199" t="s">
        <v>153</v>
      </c>
      <c r="D39" s="200"/>
      <c r="E39" s="200"/>
      <c r="F39" s="200"/>
      <c r="G39" s="200"/>
      <c r="H39" s="201"/>
      <c r="I39" s="59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2"/>
    </row>
    <row r="40" spans="3:26" x14ac:dyDescent="0.4">
      <c r="C40" s="204" t="s">
        <v>189</v>
      </c>
      <c r="D40" s="204"/>
      <c r="E40" s="204"/>
      <c r="F40" s="204"/>
      <c r="G40" s="204"/>
      <c r="H40" s="204"/>
      <c r="I40" s="59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2"/>
    </row>
    <row r="41" spans="3:26" x14ac:dyDescent="0.4">
      <c r="C41" s="204" t="s">
        <v>174</v>
      </c>
      <c r="D41" s="204"/>
      <c r="E41" s="204"/>
      <c r="F41" s="204"/>
      <c r="G41" s="204"/>
      <c r="H41" s="204"/>
      <c r="I41" s="59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2"/>
    </row>
    <row r="42" spans="3:26" x14ac:dyDescent="0.4">
      <c r="C42" s="204" t="s">
        <v>175</v>
      </c>
      <c r="D42" s="204"/>
      <c r="E42" s="204"/>
      <c r="F42" s="204"/>
      <c r="G42" s="204"/>
      <c r="H42" s="204"/>
      <c r="I42" s="59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2"/>
    </row>
    <row r="43" spans="3:26" x14ac:dyDescent="0.4">
      <c r="C43" s="204" t="s">
        <v>176</v>
      </c>
      <c r="D43" s="204"/>
      <c r="E43" s="204"/>
      <c r="F43" s="204"/>
      <c r="G43" s="204"/>
      <c r="H43" s="204"/>
      <c r="I43" s="59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2"/>
    </row>
    <row r="44" spans="3:26" x14ac:dyDescent="0.4">
      <c r="C44" s="204" t="s">
        <v>177</v>
      </c>
      <c r="D44" s="204"/>
      <c r="E44" s="204"/>
      <c r="F44" s="204"/>
      <c r="G44" s="204"/>
      <c r="H44" s="204"/>
      <c r="I44" s="59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2"/>
    </row>
    <row r="45" spans="3:26" x14ac:dyDescent="0.4">
      <c r="C45" s="204" t="s">
        <v>178</v>
      </c>
      <c r="D45" s="204"/>
      <c r="E45" s="204"/>
      <c r="F45" s="204"/>
      <c r="G45" s="204"/>
      <c r="H45" s="204"/>
      <c r="I45" s="59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2"/>
    </row>
    <row r="46" spans="3:26" x14ac:dyDescent="0.4">
      <c r="C46" s="204" t="s">
        <v>179</v>
      </c>
      <c r="D46" s="204"/>
      <c r="E46" s="204"/>
      <c r="F46" s="204"/>
      <c r="G46" s="204"/>
      <c r="H46" s="204"/>
      <c r="I46" s="59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2"/>
    </row>
    <row r="47" spans="3:26" x14ac:dyDescent="0.4">
      <c r="C47" s="204" t="s">
        <v>180</v>
      </c>
      <c r="D47" s="204"/>
      <c r="E47" s="204"/>
      <c r="F47" s="204"/>
      <c r="G47" s="204"/>
      <c r="H47" s="204"/>
      <c r="I47" s="59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2"/>
    </row>
    <row r="48" spans="3:26" x14ac:dyDescent="0.4">
      <c r="C48" s="204" t="s">
        <v>181</v>
      </c>
      <c r="D48" s="204"/>
      <c r="E48" s="204"/>
      <c r="F48" s="204"/>
      <c r="G48" s="204"/>
      <c r="H48" s="204"/>
      <c r="I48" s="59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2"/>
    </row>
    <row r="49" spans="3:26" x14ac:dyDescent="0.4">
      <c r="C49" s="204" t="s">
        <v>182</v>
      </c>
      <c r="D49" s="204"/>
      <c r="E49" s="204"/>
      <c r="F49" s="204"/>
      <c r="G49" s="204"/>
      <c r="H49" s="204"/>
      <c r="I49" s="59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2"/>
    </row>
    <row r="50" spans="3:26" x14ac:dyDescent="0.4">
      <c r="C50" s="204" t="s">
        <v>183</v>
      </c>
      <c r="D50" s="204"/>
      <c r="E50" s="204"/>
      <c r="F50" s="204"/>
      <c r="G50" s="204"/>
      <c r="H50" s="204"/>
      <c r="I50" s="59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2"/>
    </row>
    <row r="51" spans="3:26" x14ac:dyDescent="0.4">
      <c r="C51" s="204" t="s">
        <v>184</v>
      </c>
      <c r="D51" s="204"/>
      <c r="E51" s="204"/>
      <c r="F51" s="204"/>
      <c r="G51" s="204"/>
      <c r="H51" s="204"/>
      <c r="I51" s="59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2"/>
    </row>
    <row r="52" spans="3:26" x14ac:dyDescent="0.4">
      <c r="C52" s="204" t="s">
        <v>185</v>
      </c>
      <c r="D52" s="204"/>
      <c r="E52" s="204"/>
      <c r="F52" s="204"/>
      <c r="G52" s="204"/>
      <c r="H52" s="204"/>
      <c r="I52" s="59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2"/>
    </row>
    <row r="53" spans="3:26" x14ac:dyDescent="0.4">
      <c r="C53" s="204" t="s">
        <v>186</v>
      </c>
      <c r="D53" s="204"/>
      <c r="E53" s="204"/>
      <c r="F53" s="204"/>
      <c r="G53" s="204"/>
      <c r="H53" s="204"/>
      <c r="I53" s="59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2"/>
    </row>
    <row r="54" spans="3:26" x14ac:dyDescent="0.4">
      <c r="C54" s="204" t="s">
        <v>187</v>
      </c>
      <c r="D54" s="204"/>
      <c r="E54" s="204"/>
      <c r="F54" s="204"/>
      <c r="G54" s="204"/>
      <c r="H54" s="204"/>
      <c r="I54" s="59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2"/>
    </row>
    <row r="55" spans="3:26" x14ac:dyDescent="0.4">
      <c r="C55" s="204" t="s">
        <v>188</v>
      </c>
      <c r="D55" s="204"/>
      <c r="E55" s="204"/>
      <c r="F55" s="204"/>
      <c r="G55" s="204"/>
      <c r="H55" s="204"/>
      <c r="I55" s="60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5"/>
    </row>
  </sheetData>
  <mergeCells count="36">
    <mergeCell ref="O27:Q27"/>
    <mergeCell ref="R27:T27"/>
    <mergeCell ref="U27:W27"/>
    <mergeCell ref="X27:Z27"/>
    <mergeCell ref="C36:H36"/>
    <mergeCell ref="C34:H34"/>
    <mergeCell ref="C33:H33"/>
    <mergeCell ref="C32:H32"/>
    <mergeCell ref="C31:H31"/>
    <mergeCell ref="I27:K27"/>
    <mergeCell ref="L27:N27"/>
    <mergeCell ref="C27:H27"/>
    <mergeCell ref="C51:H51"/>
    <mergeCell ref="C52:H52"/>
    <mergeCell ref="C53:H53"/>
    <mergeCell ref="C54:H54"/>
    <mergeCell ref="C55:H55"/>
    <mergeCell ref="C50:H50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37:H37"/>
    <mergeCell ref="C38:H38"/>
    <mergeCell ref="C39:H39"/>
    <mergeCell ref="C4:D4"/>
    <mergeCell ref="C28:H28"/>
    <mergeCell ref="C29:H29"/>
    <mergeCell ref="C30:H30"/>
    <mergeCell ref="C35:H3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第2リハ作業管理表</vt:lpstr>
      <vt:lpstr>体制</vt:lpstr>
      <vt:lpstr>S3アップロード時間清算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シン NE.</dc:creator>
  <cp:lastModifiedBy>周 シン NE.</cp:lastModifiedBy>
  <cp:lastPrinted>2023-07-07T09:54:28Z</cp:lastPrinted>
  <dcterms:created xsi:type="dcterms:W3CDTF">2023-06-30T04:10:57Z</dcterms:created>
  <dcterms:modified xsi:type="dcterms:W3CDTF">2023-07-17T07:20:42Z</dcterms:modified>
</cp:coreProperties>
</file>