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05"/>
  <workbookPr/>
  <mc:AlternateContent xmlns:mc="http://schemas.openxmlformats.org/markup-compatibility/2006">
    <mc:Choice Requires="x15">
      <x15ac:absPath xmlns:x15ac="http://schemas.microsoft.com/office/spreadsheetml/2010/11/ac" url="\\nttdata-force\DFS\社内共用フォルダ\社員向け\H27以降\ビジネス推進企画本部\01_デジタル推進\01_次世代情報系企画\07_基本設計\20_基盤\01_セッション\01_中途作成\aws費用算定\20211213時点\"/>
    </mc:Choice>
  </mc:AlternateContent>
  <xr:revisionPtr revIDLastSave="0" documentId="11_C487C9BBC4B156E4FFC3568CDAE029F6FA49095B" xr6:coauthVersionLast="47" xr6:coauthVersionMax="47" xr10:uidLastSave="{00000000-0000-0000-0000-000000000000}"/>
  <bookViews>
    <workbookView xWindow="0" yWindow="0" windowWidth="28800" windowHeight="12210" xr2:uid="{00000000-000D-0000-FFFF-FFFF00000000}"/>
  </bookViews>
  <sheets>
    <sheet name="WebAPサーバ検討シート"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s>
  <definedNames>
    <definedName name="__123Graph_B" localSheetId="0" hidden="1">'[1]9811'!#REF!</definedName>
    <definedName name="__123Graph_B" hidden="1">'[1]9811'!#REF!</definedName>
    <definedName name="__123Graph_B総評4" localSheetId="0" hidden="1">#REF!</definedName>
    <definedName name="__123Graph_B総評4" hidden="1">#REF!</definedName>
    <definedName name="__123Graph_B総評5" localSheetId="0" hidden="1">#REF!</definedName>
    <definedName name="__123Graph_B総評5" hidden="1">#REF!</definedName>
    <definedName name="__123Graph_X" localSheetId="0" hidden="1">'[1]9811'!#REF!</definedName>
    <definedName name="__123Graph_X" hidden="1">'[1]9811'!#REF!</definedName>
    <definedName name="__123Graph_X総評4" localSheetId="0" hidden="1">#REF!</definedName>
    <definedName name="__123Graph_X総評4" hidden="1">#REF!</definedName>
    <definedName name="__123Graph_X総評5" localSheetId="0" hidden="1">#REF!</definedName>
    <definedName name="__123Graph_X総評5" hidden="1">#REF!</definedName>
    <definedName name="_DIS1" localSheetId="0">#REF!,#REF!,#REF!,#REF!,#REF!,#REF!,#REF!,#REF!,#REF!,#REF!,#REF!,#REF!,#REF!,#REF!,#REF!,#REF!,#REF!,#REF!,#REF!,#REF!,#REF!,#REF!,#REF!,#REF!</definedName>
    <definedName name="_DIS1">#REF!,#REF!,#REF!,#REF!,#REF!,#REF!,#REF!,#REF!,#REF!,#REF!,#REF!,#REF!,#REF!,#REF!,#REF!,#REF!,#REF!,#REF!,#REF!,#REF!,#REF!,#REF!,#REF!,#REF!</definedName>
    <definedName name="_DIS2" localSheetId="0">#REF!,#REF!,#REF!,#REF!,#REF!,#REF!,#REF!,#REF!,#REF!,#REF!,#REF!,#REF!,#REF!,#REF!,#REF!,#REF!,#REF!,#REF!,#REF!,#REF!,#REF!,#REF!,#REF!</definedName>
    <definedName name="_DIS2">#REF!,#REF!,#REF!,#REF!,#REF!,#REF!,#REF!,#REF!,#REF!,#REF!,#REF!,#REF!,#REF!,#REF!,#REF!,#REF!,#REF!,#REF!,#REF!,#REF!,#REF!,#REF!,#REF!</definedName>
    <definedName name="_Dist_Bin" localSheetId="0" hidden="1">#REF!</definedName>
    <definedName name="_Dist_Bin" hidden="1">#REF!</definedName>
    <definedName name="_Dist_Values" localSheetId="0" hidden="1">#REF!</definedName>
    <definedName name="_Dist_Values" hidden="1">#REF!</definedName>
    <definedName name="_Key1" localSheetId="0" hidden="1">[2]DB2!#REF!</definedName>
    <definedName name="_Key1" hidden="1">[2]DB2!#REF!</definedName>
    <definedName name="_Key2" localSheetId="0" hidden="1">#REF!</definedName>
    <definedName name="_Key2" hidden="1">#REF!</definedName>
    <definedName name="_Order1" hidden="1">255</definedName>
    <definedName name="_Order2" hidden="1">255</definedName>
    <definedName name="_Parse_Out" localSheetId="0" hidden="1">#REF!</definedName>
    <definedName name="_Parse_Out" hidden="1">#REF!</definedName>
    <definedName name="_Regression_X" localSheetId="0" hidden="1">#REF!</definedName>
    <definedName name="_Regression_X" hidden="1">#REF!</definedName>
    <definedName name="_Sort" localSheetId="0" hidden="1">[2]DB2!#REF!</definedName>
    <definedName name="_Sort" hidden="1">[2]DB2!#REF!</definedName>
    <definedName name="_Table1_In1" localSheetId="0" hidden="1">#REF!</definedName>
    <definedName name="_Table1_In1" hidden="1">#REF!</definedName>
    <definedName name="_Table1_Out" localSheetId="0" hidden="1">#REF!</definedName>
    <definedName name="_Table1_Out" hidden="1">#REF!</definedName>
    <definedName name="■1万件未満の場合の対策レベル">'[3]（work）'!$D$54</definedName>
    <definedName name="□CMP基盤を利用">'[3]02.システム基本情報'!$E$40</definedName>
    <definedName name="■CMP基盤上構築">'[3]（work）'!$D$8</definedName>
    <definedName name="■DiSHNW上構築">'[3]（work）'!$D$12</definedName>
    <definedName name="□DiSHネットワーク上構築">'[3]02.システム基本情報'!$E$86</definedName>
    <definedName name="■DNSサーバ">'[3]（work）'!$D$43</definedName>
    <definedName name="□DNSサーバ">'[3]02.システム基本情報'!$E$29</definedName>
    <definedName name="□FTPサーバ">'[3]02.システム基本情報'!$E$31</definedName>
    <definedName name="■Linux">'[3]（work）'!$D$17</definedName>
    <definedName name="□Linux">'[3]02.システム基本情報'!$E$76</definedName>
    <definedName name="■NTPサーバ">'[3]（work）'!$D$45</definedName>
    <definedName name="□NTPサーバ">'[3]02.システム基本情報'!$E$30</definedName>
    <definedName name="■UNIX">'[3]（work）'!$D$18</definedName>
    <definedName name="□UNIX">'[3]02.システム基本情報'!$E$77</definedName>
    <definedName name="■Webサーバ">'[3]（work）'!$D$38</definedName>
    <definedName name="□Webサーバ">'[3]02.システム基本情報'!$E$26</definedName>
    <definedName name="■WindowsOS">'[3]（work）'!$D$16</definedName>
    <definedName name="□WindowsOS">'[3]02.システム基本情報'!$E$75</definedName>
    <definedName name="■アプリの開発">'[3]（work）'!$D$5</definedName>
    <definedName name="■インターネット一般公開">'[3]（work）'!$D$9</definedName>
    <definedName name="■インターネット限定公開">'[3]（work）'!$D$10</definedName>
    <definedName name="□インターネット接続">'[3]02.システム基本情報'!$E$82</definedName>
    <definedName name="■インフラの構築">'[3]（work）'!$D$4</definedName>
    <definedName name="■インフラ構築・アプリ開発">'[3]（work）'!$D$6</definedName>
    <definedName name="■ウイルス対策レベル_Linux">'[3]（work）'!$P$21</definedName>
    <definedName name="■ウイルス対策レベル_UNIX">'[3]（work）'!$W$21</definedName>
    <definedName name="■お客様向け無料サービス">'[3]（work）'!$D$33</definedName>
    <definedName name="■お客様向け有料サービス">'[3]（work）'!$D$32</definedName>
    <definedName name="□システム開発区分">'[3]02.システム基本情報'!$E$3</definedName>
    <definedName name="□システム種別">'[3]02.システム基本情報'!$E$19</definedName>
    <definedName name="■スタンドアロン">'[3]（work）'!$D$14</definedName>
    <definedName name="□スタンドアロン" localSheetId="0">'[3]02.システム基本情報'!#REF!</definedName>
    <definedName name="□スタンドアロン">'[3]02.システム基本情報'!#REF!</definedName>
    <definedName name="□その他OS">'[3]02.システム基本情報'!$E$78</definedName>
    <definedName name="■メールサーバ">'[3]（work）'!$D$41</definedName>
    <definedName name="□メールサーバ">'[3]02.システム基本情報'!$E$28</definedName>
    <definedName name="□レベルA">'[3]02.システム基本情報'!$E$54</definedName>
    <definedName name="■レベルA保有">'[3]（work）'!$D$25</definedName>
    <definedName name="□レベルB">'[3]02.システム基本情報'!$E$55</definedName>
    <definedName name="■レベルB保有">'[3]（work）'!$D$26</definedName>
    <definedName name="□レベルC">'[3]02.システム基本情報'!$E$56</definedName>
    <definedName name="■レベルC保有">'[3]（work）'!$D$27</definedName>
    <definedName name="□レベルS">'[3]02.システム基本情報'!$E$52</definedName>
    <definedName name="■レベルS保有">'[3]（work）'!$D$20</definedName>
    <definedName name="■ローカルNW">'[3]（work）'!$D$13</definedName>
    <definedName name="□ローカルネットワーク">'[3]02.システム基本情報'!$E$85</definedName>
    <definedName name="■機微情報有">'[3]（work）'!$D$52</definedName>
    <definedName name="■検証開発設備">'[3]（work）'!$D$35</definedName>
    <definedName name="■顧客情報管理システム">'[3]（work）'!$D$55</definedName>
    <definedName name="□公開情報">'[3]02.システム基本情報'!$E$57</definedName>
    <definedName name="■公開情報保有">'[3]（work）'!$D$28</definedName>
    <definedName name="■社内向け">'[3]（work）'!$D$34</definedName>
    <definedName name="■通信インフラ">'[3]（work）'!$D$31</definedName>
    <definedName name="■閉域網接続">'[3]（work）'!$D$11</definedName>
    <definedName name="□閉域網接続">'[3]02.システム基本情報'!$E$83</definedName>
    <definedName name="■保有顧客情報数">'[3]（work）'!$D$53</definedName>
    <definedName name="□保有顧客情報数">'[3]02.システム基本情報'!$I$53</definedName>
    <definedName name="▽システム種別">'[3]（定義）'!$D$18:$D$24</definedName>
    <definedName name="▽対策チェック">'[3]（定義）'!$D$5:$D$11</definedName>
    <definedName name="●DNSサーバ未選択">[4]zz.エリア定義!$D$27</definedName>
    <definedName name="●IDS対策状況未選択">[4]zz.エリア定義!$D$28</definedName>
    <definedName name="●NTPサーバ未選択">[4]zz.エリア定義!$D$29</definedName>
    <definedName name="●OSが不明">[4]zz.エリア定義!$D$20</definedName>
    <definedName name="●スマホ有無不明">[4]zz.エリア定義!$D$18</definedName>
    <definedName name="●リモート接続未選択">[4]zz.エリア定義!$D$22</definedName>
    <definedName name="●外部委託有無不明">[4]zz.エリア定義!$D$16</definedName>
    <definedName name="●顧客情報管理システム有無不明">[4]zz.エリア定義!$D$19</definedName>
    <definedName name="●実装チェックリストで確認">[4]zz.エリア定義!$D$30</definedName>
    <definedName name="●取り扱う情報不明">[4]zz.エリア定義!$D$14</definedName>
    <definedName name="●対象システムのNW不明">[4]zz.エリア定義!$D$13</definedName>
    <definedName name="●第三者提供サービス有無不明">[4]zz.エリア定義!$D$17</definedName>
    <definedName name="●電子メールシステム未選択">[4]zz.エリア定義!$D$25</definedName>
    <definedName name="●無線LAN未選択">[4]zz.エリア定義!$D$23</definedName>
    <definedName name="a">#N/A</definedName>
    <definedName name="aa">#N/A</definedName>
    <definedName name="aaa">#N/A</definedName>
    <definedName name="aaaa" localSheetId="0">#REF!,#REF!,#REF!,#REF!,#REF!,#REF!,#REF!,#REF!,#REF!,#REF!,#REF!,#REF!,#REF!,#REF!,#REF!,#REF!,#REF!,#REF!,#REF!,#REF!,#REF!,#REF!,#REF!</definedName>
    <definedName name="aaaa">#REF!,#REF!,#REF!,#REF!,#REF!,#REF!,#REF!,#REF!,#REF!,#REF!,#REF!,#REF!,#REF!,#REF!,#REF!,#REF!,#REF!,#REF!,#REF!,#REF!,#REF!,#REF!,#REF!</definedName>
    <definedName name="aaaaaa">#N/A</definedName>
    <definedName name="aaaaaaaaaaaaaaaaaa">#N/A</definedName>
    <definedName name="AABC" hidden="1">{"月例報告",#N/A,FALSE,"STB"}</definedName>
    <definedName name="abc">#N/A</definedName>
    <definedName name="ACCOUNT" localSheetId="0">#REF!</definedName>
    <definedName name="ACCOUNT">#REF!</definedName>
    <definedName name="ACNT" localSheetId="0">#REF!</definedName>
    <definedName name="ACNT">#REF!</definedName>
    <definedName name="ADD" hidden="1">{"月例報告",#N/A,FALSE,"STB"}</definedName>
    <definedName name="adsdassdsawewewr">#N/A</definedName>
    <definedName name="ae" hidden="1">{"月例報告",#N/A,FALSE,"STB"}</definedName>
    <definedName name="af" hidden="1">{"'ＴＢＴＭ比較案'!$A$1:$I$30","'ＴＢＴＭ比較案'!$J$31:$K$32"}</definedName>
    <definedName name="ag" hidden="1">{"'ＴＢＴＭ比較案'!$A$1:$I$30","'ＴＢＴＭ比較案'!$J$31:$K$32"}</definedName>
    <definedName name="ah" hidden="1">{"月例報告",#N/A,FALSE,"STB"}</definedName>
    <definedName name="AHFDAHADFHDAFH">#N/A</definedName>
    <definedName name="ai" hidden="1">{"月例報告",#N/A,FALSE,"STB"}</definedName>
    <definedName name="aj" hidden="1">{"月例報告",#N/A,FALSE,"STB"}</definedName>
    <definedName name="ak" localSheetId="0">#REF!</definedName>
    <definedName name="ak">#REF!</definedName>
    <definedName name="al" hidden="1">{"月例報告",#N/A,FALSE,"STB"}</definedName>
    <definedName name="am" hidden="1">{"月例報告",#N/A,FALSE,"STB"}</definedName>
    <definedName name="an" hidden="1">{"月例報告",#N/A,FALSE,"STB"}</definedName>
    <definedName name="ao" hidden="1">{"月例報告",#N/A,FALSE,"STB"}</definedName>
    <definedName name="ap" hidden="1">{"月例報告",#N/A,FALSE,"STB"}</definedName>
    <definedName name="aq" hidden="1">{"月例報告",#N/A,FALSE,"STB"}</definedName>
    <definedName name="ar" hidden="1">{"月例報告",#N/A,FALSE,"STB"}</definedName>
    <definedName name="as" hidden="1">{"月例報告",#N/A,FALSE,"STB"}</definedName>
    <definedName name="asasa" hidden="1">{"月例報告",#N/A,FALSE,"STB"}</definedName>
    <definedName name="ASPサービス">[4]zz.エリア定義!$C$245:$C$247</definedName>
    <definedName name="asskoioi" hidden="1">{"月例報告",#N/A,FALSE,"STB"}</definedName>
    <definedName name="at" hidden="1">{"月例報告",#N/A,FALSE,"STB"}</definedName>
    <definedName name="au" hidden="1">{"月例報告",#N/A,FALSE,"STB"}</definedName>
    <definedName name="av" hidden="1">{"月例報告",#N/A,FALSE,"STB"}</definedName>
    <definedName name="aw" hidden="1">{"月例報告",#N/A,FALSE,"STB"}</definedName>
    <definedName name="ax" hidden="1">{"月例報告",#N/A,FALSE,"STB"}</definedName>
    <definedName name="ay" hidden="1">{"'ＴＢＴＭ比較案'!$A$1:$I$30","'ＴＢＴＭ比較案'!$J$31:$K$32"}</definedName>
    <definedName name="az" hidden="1">{"'ＴＢＴＭ比較案'!$A$1:$I$30","'ＴＢＴＭ比較案'!$J$31:$K$32"}</definedName>
    <definedName name="b">#N/A</definedName>
    <definedName name="ba" hidden="1">{"月例報告",#N/A,FALSE,"STB"}</definedName>
    <definedName name="bb">#N/A</definedName>
    <definedName name="bbbbb">#N/A</definedName>
    <definedName name="bbbbbbbbbb" localSheetId="0">#REF!</definedName>
    <definedName name="bbbbbbbbbb">#REF!</definedName>
    <definedName name="bc" hidden="1">{"月例報告",#N/A,FALSE,"STB"}</definedName>
    <definedName name="bd" hidden="1">{"月例報告",#N/A,FALSE,"STB"}</definedName>
    <definedName name="be" hidden="1">{"月例報告",#N/A,FALSE,"STB"}</definedName>
    <definedName name="bf" hidden="1">{"月例報告",#N/A,FALSE,"STB"}</definedName>
    <definedName name="bg" hidden="1">{"月例報告",#N/A,FALSE,"STB"}</definedName>
    <definedName name="bh" hidden="1">{"月例報告",#N/A,FALSE,"STB"}</definedName>
    <definedName name="bi" hidden="1">{"月例報告",#N/A,FALSE,"STB"}</definedName>
    <definedName name="bj" hidden="1">{"月例報告",#N/A,FALSE,"STB"}</definedName>
    <definedName name="bv" localSheetId="0" hidden="1">'[5]9811'!#REF!</definedName>
    <definedName name="bv" hidden="1">'[5]9811'!#REF!</definedName>
    <definedName name="bvcxbbxbvb">#N/A</definedName>
    <definedName name="bx" localSheetId="0" hidden="1">'[5]9811'!#REF!</definedName>
    <definedName name="bx" hidden="1">'[5]9811'!#REF!</definedName>
    <definedName name="bzxcvnfdgjdfjh">#N/A</definedName>
    <definedName name="cccc">#N/A</definedName>
    <definedName name="ccccc">#N/A</definedName>
    <definedName name="cccccccccccccccccccc">#N/A</definedName>
    <definedName name="CDN「コンテンツデリバリネットワーク」">[4]zz.エリア定義!$C$258:$C$261</definedName>
    <definedName name="Comment" localSheetId="0">#REF!</definedName>
    <definedName name="Comment">#REF!</definedName>
    <definedName name="Completion" localSheetId="0">#REF!</definedName>
    <definedName name="Completion">#REF!</definedName>
    <definedName name="COPY3" localSheetId="0">[6]!COPY3</definedName>
    <definedName name="COPY3">[6]!COPY3</definedName>
    <definedName name="csv_install_ids_ips" localSheetId="0">'[7]99.CSV中間シート'!#REF!</definedName>
    <definedName name="csv_install_ids_ips">'[7]99.CSV中間シート'!#REF!</definedName>
    <definedName name="csv_install_ids_ips_h" localSheetId="0">'[7]99.CSV中間シート'!#REF!</definedName>
    <definedName name="csv_install_ids_ips_h">'[7]99.CSV中間シート'!#REF!</definedName>
    <definedName name="ｄ" localSheetId="0">#REF!</definedName>
    <definedName name="ｄ">#REF!</definedName>
    <definedName name="d_CMP_サーバ診断対象外理由１">[4]zz.エリア定義!$D$114</definedName>
    <definedName name="d_CMP_サーバ診断対象外理由２">[4]zz.エリア定義!$D$115</definedName>
    <definedName name="d_CMP_サーバ診断対象外理由３">[4]zz.エリア定義!$D$116</definedName>
    <definedName name="d_DC_サーバ診断対象外理由１">[4]zz.エリア定義!$E$114</definedName>
    <definedName name="d_DC_サーバ診断対象外理由２">[4]zz.エリア定義!$E$115</definedName>
    <definedName name="d_DC_サーバ診断対象外理由３">[4]zz.エリア定義!$E$116</definedName>
    <definedName name="dd">#N/A</definedName>
    <definedName name="ｄｄｄ" localSheetId="0">#REF!</definedName>
    <definedName name="ｄｄｄ">#REF!</definedName>
    <definedName name="dddd">#N/A</definedName>
    <definedName name="ddddd">#N/A</definedName>
    <definedName name="dddddddd">#N/A</definedName>
    <definedName name="dddddddddd">#N/A</definedName>
    <definedName name="ddddddddddddddd">#N/A</definedName>
    <definedName name="ddddddddddddddddd">#N/A</definedName>
    <definedName name="dddddddddddddddddd">#N/A</definedName>
    <definedName name="DEF" hidden="1">{"月例報告",#N/A,FALSE,"STB"}</definedName>
    <definedName name="DFDFDFFD" hidden="1">{"月例報告",#N/A,FALSE,"STB"}</definedName>
    <definedName name="DNS">[4]zz.エリア定義!$C$254:$C$256</definedName>
    <definedName name="DSADAF" hidden="1">{"月例報告",#N/A,FALSE,"STB"}</definedName>
    <definedName name="dsafdgfdgfgfhg">#N/A</definedName>
    <definedName name="e">#N/A</definedName>
    <definedName name="EB" localSheetId="0" hidden="1">#REF!</definedName>
    <definedName name="EB" hidden="1">#REF!</definedName>
    <definedName name="eee">#N/A</definedName>
    <definedName name="EEEEE" hidden="1">{"月例報告",#N/A,FALSE,"STB"}</definedName>
    <definedName name="eeeeee">#N/A</definedName>
    <definedName name="eeeeeeeeeeeeeeeeeeeee">#N/A</definedName>
    <definedName name="eeeeeeeeeeeeeeeeeeeeeeeeeeee">#N/A</definedName>
    <definedName name="eeeeeeeeeeeeeeeeeeeeeeeeeeeeeeeeeeeee">#N/A</definedName>
    <definedName name="ekrnge" hidden="1">{0,0,0,0}</definedName>
    <definedName name="EndDate" localSheetId="0">#REF!</definedName>
    <definedName name="EndDate">#REF!</definedName>
    <definedName name="Endmsg2" localSheetId="0">[8]!Endmsg2</definedName>
    <definedName name="Endmsg2">[8]!Endmsg2</definedName>
    <definedName name="Est" localSheetId="0">#REF!</definedName>
    <definedName name="Est">#REF!</definedName>
    <definedName name="eu" hidden="1">{"月例報告",#N/A,FALSE,"STB"}</definedName>
    <definedName name="ewrknme" hidden="1">{0,0,0,0}</definedName>
    <definedName name="ｅコマ_ＤＣＭＸご利用明細">'[4]01.基本情報３'!$F$27</definedName>
    <definedName name="ｅコマ_お客様応対記録画像等">'[4]01.基本情報３'!$F$31</definedName>
    <definedName name="ｅコマ_クレジットカード番号">'[4]01.基本情報３'!$F$22</definedName>
    <definedName name="ｅコマ_クレジットカード有効期限">'[4]01.基本情報３'!$F$23</definedName>
    <definedName name="ｅコマ_パスワード情報">'[4]01.基本情報３'!$F$28</definedName>
    <definedName name="ｅコマ_メール">'[4]01.基本情報３'!$F$21</definedName>
    <definedName name="ｅコマ_位置情報">'[4]01.基本情報３'!$F$7</definedName>
    <definedName name="ｅコマ_一般業務委託先個人情報">'[4]01.基本情報３'!$F$54</definedName>
    <definedName name="ｅコマ_各種ＩＤ情報">'[4]01.基本情報３'!$F$30</definedName>
    <definedName name="ｅコマ_基地局オーナー個人情報">'[4]01.基本情報３'!$F$53</definedName>
    <definedName name="ｅコマ_銀行等の口座番号">'[4]01.基本情報３'!$F$25</definedName>
    <definedName name="ｅコマ_健康情報">'[4]01.基本情報３'!$F$29</definedName>
    <definedName name="ｅコマ_氏名">'[4]01.基本情報３'!$F$20</definedName>
    <definedName name="ｅコマ_住所">'[4]01.基本情報３'!$F$24</definedName>
    <definedName name="ｅコマ_代理店スタッフ">'[4]01.基本情報３'!$F$52</definedName>
    <definedName name="ｅコマ_通信の事実">'[4]01.基本情報３'!$F$6</definedName>
    <definedName name="ｅコマ_通信の内容">'[4]01.基本情報３'!$F$4</definedName>
    <definedName name="ｅコマ_通信当事者">'[4]01.基本情報３'!$F$5</definedName>
    <definedName name="ｅコマ_電話">'[4]01.基本情報３'!$F$19</definedName>
    <definedName name="ｅコマ_本人確認書類に記載された番号等">'[4]01.基本情報３'!$F$26</definedName>
    <definedName name="ｅ以外_ＤＣＭＸご利用明細">'[4]01.基本情報３'!$E$27</definedName>
    <definedName name="ｅ以外_お客様応対記録画像等">'[4]01.基本情報３'!$E$31</definedName>
    <definedName name="ｅ以外_クレジットカード番号">'[4]01.基本情報３'!$E$22</definedName>
    <definedName name="ｅ以外_クレジットカード有効期限">'[4]01.基本情報３'!$E$23</definedName>
    <definedName name="ｅ以外_パスワード情報">'[4]01.基本情報３'!$E$28</definedName>
    <definedName name="ｅ以外_メール">'[4]01.基本情報３'!$E$21</definedName>
    <definedName name="ｅ以外_位置情報">'[4]01.基本情報３'!$E$7</definedName>
    <definedName name="ｅ以外_一般業務委託先個人情報">'[4]01.基本情報３'!$E$54</definedName>
    <definedName name="ｅ以外_各種ＩＤ情報">'[4]01.基本情報３'!$E$30</definedName>
    <definedName name="ｅ以外_基地局オーナー個人情報">'[4]01.基本情報３'!$E$53</definedName>
    <definedName name="ｅ以外_銀行等の口座番号">'[4]01.基本情報３'!$E$25</definedName>
    <definedName name="ｅ以外_健康情報">'[4]01.基本情報３'!$E$29</definedName>
    <definedName name="ｅ以外_氏名">'[4]01.基本情報３'!$E$20</definedName>
    <definedName name="ｅ以外_住所">'[4]01.基本情報３'!$E$24</definedName>
    <definedName name="ｅ以外_代理店スタッフ">'[4]01.基本情報３'!$E$52</definedName>
    <definedName name="ｅ以外_通信の事実">'[4]01.基本情報３'!$E$6</definedName>
    <definedName name="ｅ以外_通信の内容">'[4]01.基本情報３'!$E$4</definedName>
    <definedName name="ｅ以外_通信当事者">'[4]01.基本情報３'!$E$5</definedName>
    <definedName name="ｅ以外_電話">'[4]01.基本情報３'!$E$19</definedName>
    <definedName name="ｅ以外_本人確認書類に記載された番号等">'[4]01.基本情報３'!$E$26</definedName>
    <definedName name="f">#N/A</definedName>
    <definedName name="FASDGFASDFHGASDFH">#N/A</definedName>
    <definedName name="fasggerge">#N/A</definedName>
    <definedName name="fdfdf">#N/A</definedName>
    <definedName name="fdferet">#N/A</definedName>
    <definedName name="ｆｆ" hidden="1">{#N/A,#N/A,TRUE,"４－１";#N/A,#N/A,TRUE,"３－６";#N/A,#N/A,TRUE,"３－５";#N/A,#N/A,TRUE,"３－４";#N/A,#N/A,TRUE,"３－３";#N/A,#N/A,TRUE,"３－２";#N/A,#N/A,TRUE,"３－１";#N/A,#N/A,TRUE,"２－８";#N/A,#N/A,TRUE,"２－７";#N/A,#N/A,TRUE,"２－６";#N/A,#N/A,TRUE,"２－５";#N/A,#N/A,TRUE,"２－４";#N/A,#N/A,TRUE,"２－３";#N/A,#N/A,TRUE,"２－２";#N/A,#N/A,TRUE,"２－１";#N/A,#N/A,TRUE,"１－１５";#N/A,#N/A,TRUE,"１－１４";#N/A,#N/A,TRUE,"１－１３";#N/A,#N/A,TRUE,"１－１２";#N/A,#N/A,TRUE,"１－１１";#N/A,#N/A,TRUE,"１－１０";#N/A,#N/A,TRUE,"１－９";#N/A,#N/A,TRUE,"１－８";#N/A,#N/A,TRUE,"１－７";#N/A,#N/A,TRUE,"１－６";#N/A,#N/A,TRUE,"１－５";#N/A,#N/A,TRUE,"１－４";#N/A,#N/A,TRUE,"１－３";#N/A,#N/A,TRUE,"１－２";#N/A,#N/A,TRUE,"１－１";#N/A,#N/A,TRUE,"帳票一覧表"}</definedName>
    <definedName name="fffff">#N/A</definedName>
    <definedName name="ffffffffffff">#N/A</definedName>
    <definedName name="ＦＦＦＦＦＦＦＦＦＦＦＦＦ" hidden="1">{"月例報告",#N/A,FALSE,"STB"}</definedName>
    <definedName name="fffffffffffffff">#N/A</definedName>
    <definedName name="ffffffffffffffffffffff">#N/A</definedName>
    <definedName name="ffffffffffffffffffffffffffff">#N/A</definedName>
    <definedName name="frfr" hidden="1">{0,0,0,0}</definedName>
    <definedName name="frkf" hidden="1">{0,0,0,0}</definedName>
    <definedName name="frkme" hidden="1">#N/A</definedName>
    <definedName name="fsddgffgfhgh">#N/A</definedName>
    <definedName name="fsdfdsfsddfsdf">#N/A</definedName>
    <definedName name="fsdgdfshjgfdhgdgfhj">#N/A</definedName>
    <definedName name="fsdgggggggrytuj">#N/A</definedName>
    <definedName name="g">#N/A</definedName>
    <definedName name="GADFHSDHGSD">#N/A</definedName>
    <definedName name="gaETGAYGFADH">#N/A</definedName>
    <definedName name="gfhfghfgh">#N/A</definedName>
    <definedName name="gfsadgfsgfhgfdh">#N/A</definedName>
    <definedName name="gfsdhggfsdjhdgfj">#N/A</definedName>
    <definedName name="gg" hidden="1">{"月例報告",#N/A,FALSE,"STB"}</definedName>
    <definedName name="ggggg">#N/A</definedName>
    <definedName name="GGGGGGGGG" hidden="1">{"月例報告",#N/A,FALSE,"STB"}</definedName>
    <definedName name="gggggggggggg">#N/A</definedName>
    <definedName name="ghffghfgdfgdf">#N/A</definedName>
    <definedName name="gsdfhgdfshgfshj">#N/A</definedName>
    <definedName name="GWmessage" localSheetId="0" hidden="1">#REF!</definedName>
    <definedName name="GWmessage" hidden="1">#REF!</definedName>
    <definedName name="ＧＷメッセージ一覧" localSheetId="0" hidden="1">#REF!</definedName>
    <definedName name="ＧＷメッセージ一覧" hidden="1">#REF!</definedName>
    <definedName name="hggggggfhgfjhgfj">#N/A</definedName>
    <definedName name="hggggggggggggggggggggggggggg">#N/A</definedName>
    <definedName name="hhh" hidden="1">{"月例報告",#N/A,FALSE,"STB"}</definedName>
    <definedName name="hhhh">#N/A</definedName>
    <definedName name="hhhhhhhhhhh">#N/A</definedName>
    <definedName name="hsghgfsdhjsdgjh">#N/A</definedName>
    <definedName name="HTML_CodePage" hidden="1">932</definedName>
    <definedName name="HTML_Control" hidden="1">{"'ＴＢＴＭ比較案'!$A$1:$I$30","'ＴＢＴＭ比較案'!$J$31:$K$32"}</definedName>
    <definedName name="HTML_Description" hidden="1">""</definedName>
    <definedName name="HTML_Email" hidden="1">""</definedName>
    <definedName name="HTML_Header" hidden="1">"ＴＢＴＭ比較案"</definedName>
    <definedName name="HTML_LastUpdate" hidden="1">"01/02/20"</definedName>
    <definedName name="HTML_LineAfter" hidden="1">FALSE</definedName>
    <definedName name="HTML_LineBefore" hidden="1">FALSE</definedName>
    <definedName name="HTML_Name" hidden="1">"F56145"</definedName>
    <definedName name="HTML_OBDlg2" hidden="1">TRUE</definedName>
    <definedName name="HTML_OBDlg4" hidden="1">TRUE</definedName>
    <definedName name="HTML_OS" hidden="1">0</definedName>
    <definedName name="HTML_PathFile" hidden="1">"D:\A\MyHTML.htm"</definedName>
    <definedName name="HTML_Title" hidden="1">"共同化再検討資料20001228"</definedName>
    <definedName name="huht" hidden="1">{"月例報告",#N/A,FALSE,"STB"}</definedName>
    <definedName name="hulft" hidden="1">{"月例報告",#N/A,FALSE,"STB"}</definedName>
    <definedName name="ＩＤＰＳ導入">[4]zz.エリア定義!$L$169</definedName>
    <definedName name="IDS・IPS">[4]zz.エリア定義!$C$263:$C$264</definedName>
    <definedName name="ii" hidden="1">{"月例報告",#N/A,FALSE,"STB"}</definedName>
    <definedName name="iii">#N/A</definedName>
    <definedName name="iiiiiiiiiiiiii">#N/A</definedName>
    <definedName name="iiiiiiiiiiiiiiiiii">#N/A</definedName>
    <definedName name="iiuytiui">#N/A</definedName>
    <definedName name="InMile" localSheetId="0">#REF!</definedName>
    <definedName name="InMile">#REF!</definedName>
    <definedName name="InMileDate" localSheetId="0">#REF!</definedName>
    <definedName name="InMileDate">#REF!</definedName>
    <definedName name="iuyiuyi">#N/A</definedName>
    <definedName name="jhjhjhkhkhk">#N/A</definedName>
    <definedName name="ｊｊｊ" localSheetId="0">#REF!,#REF!,#REF!,#REF!,#REF!,#REF!,#REF!,#REF!,#REF!,#REF!,#REF!,#REF!,#REF!,#REF!,#REF!,#REF!,#REF!,#REF!,#REF!,#REF!,#REF!,#REF!,#REF!</definedName>
    <definedName name="ｊｊｊ">#REF!,#REF!,#REF!,#REF!,#REF!,#REF!,#REF!,#REF!,#REF!,#REF!,#REF!,#REF!,#REF!,#REF!,#REF!,#REF!,#REF!,#REF!,#REF!,#REF!,#REF!,#REF!,#REF!</definedName>
    <definedName name="jjjjj">#N/A</definedName>
    <definedName name="kgene" localSheetId="0" hidden="1">#REF!</definedName>
    <definedName name="kgene" hidden="1">#REF!</definedName>
    <definedName name="kk" hidden="1">{"月例報告",#N/A,FALSE,"STB"}</definedName>
    <definedName name="kkkkk">#N/A</definedName>
    <definedName name="KKKKKKDDD" hidden="1">{"'ＴＢＴＭ比較案'!$A$1:$I$30","'ＴＢＴＭ比較案'!$J$31:$K$32"}</definedName>
    <definedName name="kn" hidden="1">{0,0,0,0}</definedName>
    <definedName name="LD" hidden="1">{0,#N/A,FALSE,0}</definedName>
    <definedName name="Linuxの場合">[4]zz.エリア定義!$L$160</definedName>
    <definedName name="lll" hidden="1">{"月例報告",#N/A,FALSE,"STB"}</definedName>
    <definedName name="llll">#N/A</definedName>
    <definedName name="Mark" localSheetId="0">#REF!</definedName>
    <definedName name="Mark">#REF!</definedName>
    <definedName name="Mile" localSheetId="0">#REF!</definedName>
    <definedName name="Mile">#REF!</definedName>
    <definedName name="MileDate" localSheetId="0">#REF!</definedName>
    <definedName name="MileDate">#REF!</definedName>
    <definedName name="MileStone">[9]CriticalPath!$D$16:$GV$17</definedName>
    <definedName name="ｍｍ" hidden="1">{"月例報告",#N/A,FALSE,"STB"}</definedName>
    <definedName name="mmm" hidden="1">{"'ＴＢＴＭ比較案'!$A$1:$I$30","'ＴＢＴＭ比較案'!$J$31:$K$32"}</definedName>
    <definedName name="mmmmm">#N/A</definedName>
    <definedName name="mnmnmnmn">#N/A</definedName>
    <definedName name="nbvnvbnbvnb">#N/A</definedName>
    <definedName name="nnn" hidden="1">{"月例報告",#N/A,FALSE,"STB"}</definedName>
    <definedName name="nnnnn">#N/A</definedName>
    <definedName name="NNNNNNNNNNN" hidden="1">{"月例報告",#N/A,FALSE,"STB"}</definedName>
    <definedName name="No" localSheetId="0">#REF!</definedName>
    <definedName name="No">#REF!</definedName>
    <definedName name="NW接続形態10章">[4]zz.エリア定義!$E$148</definedName>
    <definedName name="ooo">#N/A</definedName>
    <definedName name="oooooooo">#N/A</definedName>
    <definedName name="ooooooooooooo">#N/A</definedName>
    <definedName name="ＯＳは">[4]zz.エリア定義!$E$156</definedName>
    <definedName name="p" hidden="1">{"月例報告",#N/A,FALSE,"STB"}</definedName>
    <definedName name="P000" hidden="1">{"月例報告",#N/A,FALSE,"STB"}</definedName>
    <definedName name="ppp">#N/A</definedName>
    <definedName name="pppppppppp">#N/A</definedName>
    <definedName name="ppppppppppp">#N/A</definedName>
    <definedName name="print">#N/A</definedName>
    <definedName name="_xlnm.Print_Area" localSheetId="0">WebAPサーバ検討シート!$A$1:$R$72</definedName>
    <definedName name="print_out">#N/A</definedName>
    <definedName name="print_out_NT">#N/A</definedName>
    <definedName name="PSP">'[7]01.基本情報１'!$D$92</definedName>
    <definedName name="Ｐシステム種別">[4]zz.エリア定義!$C$83:$C$89</definedName>
    <definedName name="Ｐチェックリストの選択">[4]zz.エリア定義!$C$35:$C$38</definedName>
    <definedName name="Ｐリモートアクセス有無">[4]zz.エリア定義!$E$35:$E$39</definedName>
    <definedName name="Ｐ会社一覧">[4]zz.エリア定義!$C$52:$C$80</definedName>
    <definedName name="Ｑ" hidden="1">{"月例報告",#N/A,FALSE,"STB"}</definedName>
    <definedName name="qqq">#N/A</definedName>
    <definedName name="qqqqqqqqqqqqqqqqqqqqqqq">#N/A</definedName>
    <definedName name="RealEffort" localSheetId="0">#REF!</definedName>
    <definedName name="RealEffort">#REF!</definedName>
    <definedName name="RealEnd" localSheetId="0">#REF!</definedName>
    <definedName name="RealEnd">#REF!</definedName>
    <definedName name="RealStart" localSheetId="0">#REF!</definedName>
    <definedName name="RealStart">#REF!</definedName>
    <definedName name="_xlnm.Recorder" localSheetId="0">#REF!</definedName>
    <definedName name="_xlnm.Recorder">#REF!</definedName>
    <definedName name="RefNo" localSheetId="0">#REF!</definedName>
    <definedName name="RefNo">#REF!</definedName>
    <definedName name="rejngr" hidden="1">{0,0,0,0}</definedName>
    <definedName name="rrr">#N/A</definedName>
    <definedName name="rrrrrrrrrrrrrrrrrrrr">#N/A</definedName>
    <definedName name="rtyrtytrytry">#N/A</definedName>
    <definedName name="ｒうぇｔｋｋｔ" hidden="1">{0,#N/A,FALSE,0}</definedName>
    <definedName name="ｒわｔｋｋ" hidden="1">{0,#N/A,FALSE,0}</definedName>
    <definedName name="saafsdgfgg">#N/A</definedName>
    <definedName name="saasdds" hidden="1">{"月例報告",#N/A,FALSE,"STB"}</definedName>
    <definedName name="SASASA" hidden="1">{"月例報告",#N/A,FALSE,"STB"}</definedName>
    <definedName name="sasasajjkk" hidden="1">{"月例報告",#N/A,FALSE,"STB"}</definedName>
    <definedName name="sasasall" hidden="1">{"月例報告",#N/A,FALSE,"STB"}</definedName>
    <definedName name="sasooj" hidden="1">{"'ＴＢＴＭ比較案'!$A$1:$I$30","'ＴＢＴＭ比較案'!$J$31:$K$32"}</definedName>
    <definedName name="save">#N/A</definedName>
    <definedName name="save1">#N/A</definedName>
    <definedName name="save1_NT">#N/A</definedName>
    <definedName name="ＳＡ取扱">'[4]01.基本情報１'!$E$98</definedName>
    <definedName name="SC" hidden="1">{0,#N/A,FALSE,0}</definedName>
    <definedName name="sdfdf">#N/A</definedName>
    <definedName name="SDSDS" hidden="1">{"月例報告",#N/A,FALSE,"STB"}</definedName>
    <definedName name="select">#N/A</definedName>
    <definedName name="select_machin">#N/A</definedName>
    <definedName name="SG" hidden="1">{0,#N/A,FALSE,0}</definedName>
    <definedName name="sgsgsgs" hidden="1">{"月例報告",#N/A,FALSE,"STB"}</definedName>
    <definedName name="SL" localSheetId="0">#REF!</definedName>
    <definedName name="SL">#REF!</definedName>
    <definedName name="ssss">#N/A</definedName>
    <definedName name="ｓｓｓｓａｂｃ" hidden="1">{"月例報告",#N/A,FALSE,"STB"}</definedName>
    <definedName name="sssss">#N/A</definedName>
    <definedName name="StartDate" localSheetId="0">#REF!</definedName>
    <definedName name="StartDate">#REF!</definedName>
    <definedName name="tamama" hidden="1">{"月例報告",#N/A,FALSE,"STB"}</definedName>
    <definedName name="tamama2" hidden="1">{"月例報告",#N/A,FALSE,"STB"}</definedName>
    <definedName name="tamama3" hidden="1">{"月例報告",#N/A,FALSE,"STB"}</definedName>
    <definedName name="TaskName" localSheetId="0">#REF!</definedName>
    <definedName name="TaskName">#REF!</definedName>
    <definedName name="TestCase" localSheetId="0">#REF!</definedName>
    <definedName name="TestCase">#REF!</definedName>
    <definedName name="ToDo" hidden="1">{"月例報告",#N/A,FALSE,"STB"}</definedName>
    <definedName name="ttt">#N/A</definedName>
    <definedName name="tttttttttttt">#N/A</definedName>
    <definedName name="tttttttttttttttttttt">#N/A</definedName>
    <definedName name="tttttttttttttttttttttttt">#N/A</definedName>
    <definedName name="tuytuyt">#N/A</definedName>
    <definedName name="ＴＹＰＥ">'[4]01.基本情報１'!$E$2</definedName>
    <definedName name="u" hidden="1">{"月例報告",#N/A,FALSE,"STB"}</definedName>
    <definedName name="ue" hidden="1">{"月例報告",#N/A,FALSE,"STB"}</definedName>
    <definedName name="UFPrn20131113191155" localSheetId="0">#REF!</definedName>
    <definedName name="UFPrn20131113191155">#REF!</definedName>
    <definedName name="UNIXの場合">[4]zz.エリア定義!$L$161</definedName>
    <definedName name="uu" hidden="1">{"月例報告",#N/A,FALSE,"STB"}</definedName>
    <definedName name="uuu">#N/A</definedName>
    <definedName name="uuuuuuuuuuu">#N/A</definedName>
    <definedName name="uuuuuuuuuuuuuuu">#N/A</definedName>
    <definedName name="v" hidden="1">{"月例報告",#N/A,FALSE,"STB"}</definedName>
    <definedName name="ValueDate" localSheetId="0">#REF!</definedName>
    <definedName name="ValueDate">#REF!</definedName>
    <definedName name="ｖｖｂ" hidden="1">{"月例報告",#N/A,FALSE,"STB"}</definedName>
    <definedName name="vvvvvv">#N/A</definedName>
    <definedName name="w" hidden="1">{"月例報告",#N/A,FALSE,"STB"}</definedName>
    <definedName name="WAF">[4]zz.エリア定義!$C$266:$C$268</definedName>
    <definedName name="Webアクセス解析">[4]zz.エリア定義!$C$249:$C$252</definedName>
    <definedName name="Ｗｅｂアプリ">'[4]01.基本情報１'!$E$109</definedName>
    <definedName name="Ｗｅｂアプリ診断">'[4]01.基本情報１'!$E$136</definedName>
    <definedName name="Ｗｅｂシステム">'[4]01.基本情報１'!$E$107</definedName>
    <definedName name="Webシステム_URL">'[4]01.基本情報１'!$F$108</definedName>
    <definedName name="ＷＥＥＷ" hidden="1">{"月例報告",#N/A,FALSE,"STB"}</definedName>
    <definedName name="Who" localSheetId="0">#REF!</definedName>
    <definedName name="Who">#REF!</definedName>
    <definedName name="Windowsの場合">[4]zz.エリア定義!$L$159</definedName>
    <definedName name="WQWEWE" hidden="1">{"月例報告",#N/A,FALSE,"STB"}</definedName>
    <definedName name="wrn.10月29日作業中." hidden="1">{#N/A,#N/A,TRUE,"４－１";#N/A,#N/A,TRUE,"３－６";#N/A,#N/A,TRUE,"３－５";#N/A,#N/A,TRUE,"３－４";#N/A,#N/A,TRUE,"３－３";#N/A,#N/A,TRUE,"３－２";#N/A,#N/A,TRUE,"３－１";#N/A,#N/A,TRUE,"２－８";#N/A,#N/A,TRUE,"２－７";#N/A,#N/A,TRUE,"２－６";#N/A,#N/A,TRUE,"２－５";#N/A,#N/A,TRUE,"２－４";#N/A,#N/A,TRUE,"２－３";#N/A,#N/A,TRUE,"２－２";#N/A,#N/A,TRUE,"２－１";#N/A,#N/A,TRUE,"１－１５";#N/A,#N/A,TRUE,"１－１４";#N/A,#N/A,TRUE,"１－１３";#N/A,#N/A,TRUE,"１－１２";#N/A,#N/A,TRUE,"１－１１";#N/A,#N/A,TRUE,"１－１０";#N/A,#N/A,TRUE,"１－９";#N/A,#N/A,TRUE,"１－８";#N/A,#N/A,TRUE,"１－７";#N/A,#N/A,TRUE,"１－６";#N/A,#N/A,TRUE,"１－５";#N/A,#N/A,TRUE,"１－４";#N/A,#N/A,TRUE,"１－３";#N/A,#N/A,TRUE,"１－２";#N/A,#N/A,TRUE,"１－１";#N/A,#N/A,TRUE,"帳票一覧表"}</definedName>
    <definedName name="wrn.月例報告." hidden="1">{"月例報告",#N/A,FALSE,"STB"}</definedName>
    <definedName name="www">#N/A</definedName>
    <definedName name="wwwwwwwwwwwwwwwwwww">#N/A</definedName>
    <definedName name="x">#N/A</definedName>
    <definedName name="x11111111111111">#N/A</definedName>
    <definedName name="xxx">#N/A</definedName>
    <definedName name="xxxxx">#N/A</definedName>
    <definedName name="ＸＸＸＸＸＸＸ" hidden="1">{"月例報告",#N/A,FALSE,"STB"}</definedName>
    <definedName name="xxxxxxxxx">#N/A</definedName>
    <definedName name="XXXXXXXXXX" hidden="1">{"月例報告",#N/A,FALSE,"STB"}</definedName>
    <definedName name="xxxxxxxxxxxxx">#N/A</definedName>
    <definedName name="xxxxxxxxxxxxxx">#N/A</definedName>
    <definedName name="xxxxxxxxxxxxxxxxxxxxxxxxxxxx">#N/A</definedName>
    <definedName name="xxxxxxxxxxxxxxxxxxxxxxxxxxxxx">#N/A</definedName>
    <definedName name="xxxxxxxxxxxxxxxxxxxxxxxxxxxxxxxxxxxxx">#N/A</definedName>
    <definedName name="ｘｙｚ" hidden="1">{"月例報告",#N/A,FALSE,"STB"}</definedName>
    <definedName name="y">#N/A</definedName>
    <definedName name="yreyryr" hidden="1">{"月例報告",#N/A,FALSE,"STB"}</definedName>
    <definedName name="yuiuiyu">#N/A</definedName>
    <definedName name="yuuy" hidden="1">{"月例報告",#N/A,FALSE,"STB"}</definedName>
    <definedName name="yy" hidden="1">{"月例報告",#N/A,FALSE,"STB"}</definedName>
    <definedName name="yyy">#N/A</definedName>
    <definedName name="yyyyyyyyyyyyyyy">#N/A</definedName>
    <definedName name="yyyyyyyyyyyyyyyy">#N/A</definedName>
    <definedName name="yyyyyyyyyyyyyyyyyyyyy">#N/A</definedName>
    <definedName name="z" hidden="1">{"月例報告",#N/A,FALSE,"STB"}</definedName>
    <definedName name="ｚａｂｃ" hidden="1">{"月例報告",#N/A,FALSE,"STB"}</definedName>
    <definedName name="ｚｚ" localSheetId="0">#REF!,#REF!,#REF!,#REF!,#REF!,#REF!,#REF!,#REF!,#REF!,#REF!,#REF!,#REF!,#REF!,#REF!,#REF!,#REF!,#REF!,#REF!,#REF!,#REF!,#REF!,#REF!,#REF!,#REF!</definedName>
    <definedName name="ｚｚ">#REF!,#REF!,#REF!,#REF!,#REF!,#REF!,#REF!,#REF!,#REF!,#REF!,#REF!,#REF!,#REF!,#REF!,#REF!,#REF!,#REF!,#REF!,#REF!,#REF!,#REF!,#REF!,#REF!,#REF!</definedName>
    <definedName name="ｚｚｚｚ" hidden="1">{"'ＴＢＴＭ比較案'!$A$1:$I$30","'ＴＢＴＭ比較案'!$J$31:$K$32"}</definedName>
    <definedName name="zzzzz">#N/A</definedName>
    <definedName name="ああ" localSheetId="0">#REF!</definedName>
    <definedName name="ああ">#REF!</definedName>
    <definedName name="あああ" localSheetId="0">#REF!</definedName>
    <definedName name="あああ">#REF!</definedName>
    <definedName name="あああああ" hidden="1">{"'ＴＢＴＭ比較案'!$A$1:$I$30","'ＴＢＴＭ比較案'!$J$31:$K$32"}</definedName>
    <definedName name="ああああああ" localSheetId="0">#REF!,#REF!,#REF!,#REF!,#REF!,#REF!,#REF!,#REF!,#REF!,#REF!,#REF!,#REF!,#REF!,#REF!,#REF!,#REF!,#REF!,#REF!,#REF!,#REF!,#REF!,#REF!,#REF!</definedName>
    <definedName name="ああああああ">#REF!,#REF!,#REF!,#REF!,#REF!,#REF!,#REF!,#REF!,#REF!,#REF!,#REF!,#REF!,#REF!,#REF!,#REF!,#REF!,#REF!,#REF!,#REF!,#REF!,#REF!,#REF!,#REF!</definedName>
    <definedName name="いういうういうぇＷ" hidden="1">{"月例報告",#N/A,FALSE,"STB"}</definedName>
    <definedName name="イシュアー">'[7]01.基本情報１'!$D$91</definedName>
    <definedName name="インターネット接続">'[4]01.基本情報１'!$E$115</definedName>
    <definedName name="えっうぇうぇ" hidden="1">{"月例報告",#N/A,FALSE,"STB"}</definedName>
    <definedName name="エリア区分">'[4]01.基本情報１'!$E$159</definedName>
    <definedName name="お客様情報_具体的な内容_01">'[4]01.基本情報３'!$G$32</definedName>
    <definedName name="お客様情報_具体的な内容_02">'[4]01.基本情報３'!$G$33</definedName>
    <definedName name="お客様情報_具体的な内容_03">'[4]01.基本情報３'!$G$34</definedName>
    <definedName name="お客様情報_具体的な内容_04">'[4]01.基本情報３'!$G$35</definedName>
    <definedName name="お客様情報_具体的な内容_05">'[4]01.基本情報３'!$G$36</definedName>
    <definedName name="お客様情報_具体的な内容_06">'[4]01.基本情報３'!$G$37</definedName>
    <definedName name="お客様情報_具体的な内容_07">'[4]01.基本情報３'!$G$38</definedName>
    <definedName name="お客様情報_具体的な内容_08">'[4]01.基本情報３'!$G$39</definedName>
    <definedName name="お客様情報_具体的な内容_09">'[4]01.基本情報３'!$G$40</definedName>
    <definedName name="お客様情報_具体的な内容_10">'[4]01.基本情報３'!$G$41</definedName>
    <definedName name="お客様情報_具体的な内容_11">'[4]01.基本情報３'!$G$42</definedName>
    <definedName name="お客様情報_具体的な内容_12">'[4]01.基本情報３'!$G$43</definedName>
    <definedName name="お客様情報_具体的な内容_13">'[4]01.基本情報３'!$G$44</definedName>
    <definedName name="お客様情報_具体的な内容_14">'[4]01.基本情報３'!$G$45</definedName>
    <definedName name="お客様情報_具体的な内容_15">'[4]01.基本情報３'!$G$46</definedName>
    <definedName name="お客様情報_具体的な内容_16">'[4]01.基本情報３'!$G$47</definedName>
    <definedName name="お客様情報_具体的な内容_17">'[4]01.基本情報３'!$G$48</definedName>
    <definedName name="お客様情報_具体的な内容_18">'[4]01.基本情報３'!$G$49</definedName>
    <definedName name="お客様情報_具体的な内容_19">'[4]01.基本情報３'!$G$50</definedName>
    <definedName name="お客様情報_保有情報_01">'[4]01.基本情報３'!$D$32</definedName>
    <definedName name="お客様情報_保有情報_02">'[4]01.基本情報３'!$D$33</definedName>
    <definedName name="お客様情報_保有情報_03">'[4]01.基本情報３'!$D$34</definedName>
    <definedName name="お客様情報_保有情報_04">'[4]01.基本情報３'!$D$35</definedName>
    <definedName name="お客様情報_保有情報_05">'[4]01.基本情報３'!$D$36</definedName>
    <definedName name="お客様情報_保有情報_06">'[4]01.基本情報３'!$D$37</definedName>
    <definedName name="お客様情報_保有情報_07">'[4]01.基本情報３'!$D$38</definedName>
    <definedName name="お客様情報_保有情報_08">'[4]01.基本情報３'!$D$39</definedName>
    <definedName name="お客様情報_保有情報_09">'[4]01.基本情報３'!$D$40</definedName>
    <definedName name="お客様情報_保有情報_10">'[4]01.基本情報３'!$D$41</definedName>
    <definedName name="お客様情報_保有情報_11">'[4]01.基本情報３'!$D$42</definedName>
    <definedName name="お客様情報_保有情報_12">'[4]01.基本情報３'!$D$43</definedName>
    <definedName name="お客様情報_保有情報_13">'[4]01.基本情報３'!$D$44</definedName>
    <definedName name="お客様情報_保有情報_14">'[4]01.基本情報３'!$D$45</definedName>
    <definedName name="お客様情報_保有情報_15">'[4]01.基本情報３'!$D$46</definedName>
    <definedName name="お客様情報_保有情報_16">'[4]01.基本情報３'!$D$47</definedName>
    <definedName name="お客様情報_保有情報_17">'[4]01.基本情報３'!$D$48</definedName>
    <definedName name="お客様情報_保有情報_18">'[4]01.基本情報３'!$D$49</definedName>
    <definedName name="お客様情報_保有情報_19">'[4]01.基本情報３'!$D$50</definedName>
    <definedName name="カードブランド">'[7]01.基本情報１'!$D$93</definedName>
    <definedName name="きき" hidden="1">{"月例報告",#N/A,FALSE,"STB"}</definedName>
    <definedName name="く" hidden="1">{"月例報告",#N/A,FALSE,"STB"}</definedName>
    <definedName name="クラウドコンピューティング基盤">[4]zz.エリア定義!$C$212:$C$243</definedName>
    <definedName name="クレジットカード情報区分">'[3]02.システム基本情報'!$E$60</definedName>
    <definedName name="サーバ診断">'[4]01.基本情報１'!$E$126</definedName>
    <definedName name="サービス概要_システム概要" localSheetId="0">'[4]01.基本情報１'!#REF!</definedName>
    <definedName name="サービス概要_システム概要">'[4]01.基本情報１'!#REF!</definedName>
    <definedName name="サービス内容">[4]zz.エリア定義!$C$195:$C$203</definedName>
    <definedName name="サービス名">'[4]01.基本情報１'!$E$11</definedName>
    <definedName name="サブシステム名">'[4]01.基本情報１'!$E$10</definedName>
    <definedName name="サンプル" localSheetId="0" hidden="1">#REF!</definedName>
    <definedName name="サンプル" hidden="1">#REF!</definedName>
    <definedName name="システム概要_システム種別_その他">'[4]01.基本情報１'!$I$31</definedName>
    <definedName name="システム構成_DBサーバ">'[4]01.基本情報１'!$E$48</definedName>
    <definedName name="システム構成_DNSサーバ">'[4]01.基本情報１'!$E$50</definedName>
    <definedName name="システム構成_Mailサーバ">'[4]01.基本情報１'!$E$49</definedName>
    <definedName name="システム構成_NTPサーバ">'[4]01.基本情報１'!$E$52</definedName>
    <definedName name="システム構成_Ｗｅｂサーバ">'[4]01.基本情報１'!$E$47</definedName>
    <definedName name="システム構成_サーバ種別_その他">'[4]01.基本情報１'!$F$53</definedName>
    <definedName name="システム構成_ファイルサーバ">'[4]01.基本情報１'!$E$51</definedName>
    <definedName name="システム種別">'[4]01.基本情報１'!$E$26</definedName>
    <definedName name="システム番号">'[4]01.基本情報１'!$E$8</definedName>
    <definedName name="システム名">'[4]01.基本情報１'!$E$9</definedName>
    <definedName name="スタンドアロン">[4]zz.エリア定義!$D$132</definedName>
    <definedName name="スマホ">'[4]01.基本情報１'!$E$34</definedName>
    <definedName name="セキュリティエリア_サーバ">[4]zz.エリア定義!$C$124</definedName>
    <definedName name="セキュリティエリア_サーバ仮">'[4]01.基本情報１'!$E$156</definedName>
    <definedName name="セキュリティエリア_端末">[4]zz.エリア定義!$E$124</definedName>
    <definedName name="セキュリティエリア_端末仮">'[4]01.基本情報１'!$E$157</definedName>
    <definedName name="その他">[4]zz.エリア定義!$C$270</definedName>
    <definedName name="その他カード">'[7]01.基本情報１'!$D$94</definedName>
    <definedName name="タスクドキュメント１" localSheetId="0" hidden="1">#REF!</definedName>
    <definedName name="タスクドキュメント１" hidden="1">#REF!</definedName>
    <definedName name="パーソナライズ基盤">'[4]01.基本情報１'!$E$65</definedName>
    <definedName name="ユーザ認証１">'[4]01.基本情報１'!$E$43</definedName>
    <definedName name="ユーザ認証２">'[4]01.基本情報１'!$E$44</definedName>
    <definedName name="ユーザ認証３">'[4]01.基本情報１'!$E$45</definedName>
    <definedName name="リモートアクセス">'[4]01.基本情報１'!$E$102</definedName>
    <definedName name="れあｇっか" hidden="1">{0,#N/A,FALSE,0}</definedName>
    <definedName name="レベルＡ">[4]zz.エリア定義!$I$141</definedName>
    <definedName name="レベルＢＣ">[4]zz.エリア定義!$E$141</definedName>
    <definedName name="レベルＳ">[4]zz.エリア定義!$I$139</definedName>
    <definedName name="レベルＳＡ">[4]zz.エリア定義!$E$139</definedName>
    <definedName name="レベルS保管・処理システム">'[4]99.CSV中間シート2'!$J$36</definedName>
    <definedName name="んｎ" localSheetId="0">#REF!,#REF!,#REF!,#REF!,#REF!,#REF!,#REF!,#REF!,#REF!,#REF!,#REF!,#REF!,#REF!,#REF!,#REF!,#REF!,#REF!,#REF!,#REF!,#REF!,#REF!,#REF!,#REF!,#REF!</definedName>
    <definedName name="んｎ">#REF!,#REF!,#REF!,#REF!,#REF!,#REF!,#REF!,#REF!,#REF!,#REF!,#REF!,#REF!,#REF!,#REF!,#REF!,#REF!,#REF!,#REF!,#REF!,#REF!,#REF!,#REF!,#REF!,#REF!</definedName>
    <definedName name="安藤" localSheetId="0" hidden="1">#REF!</definedName>
    <definedName name="安藤" hidden="1">#REF!</definedName>
    <definedName name="委託先レベルS情報の取り扱い_結果">'[4]99.CSV中間シート2'!$C$96</definedName>
    <definedName name="加盟店_対面">'[7]01.基本情報１'!$D$90</definedName>
    <definedName name="加盟店_非対面">'[7]01.基本情報１'!$D$89</definedName>
    <definedName name="外部サービス利用区分_CDN">'[4]99.CSV中間シート2'!$G$275</definedName>
    <definedName name="外部サービス利用区分_CDN_法人名">'[4]99.CSV中間シート2'!$H$275</definedName>
    <definedName name="外部サービス利用区分_DNS">'[4]99.CSV中間シート2'!$I$275</definedName>
    <definedName name="外部サービス利用区分_DNS_法人名">'[4]99.CSV中間シート2'!$J$275</definedName>
    <definedName name="外部サービス利用区分_IDS・IPS">'[4]99.CSV中間シート2'!$M$275</definedName>
    <definedName name="外部サービス利用区分_IDS・IPS_法人名">'[4]99.CSV中間シート2'!$N$275</definedName>
    <definedName name="外部サービス利用区分_WAF">'[4]99.CSV中間シート2'!$K$275</definedName>
    <definedName name="外部サービス利用区分_WAF_法人名">'[4]99.CSV中間シート2'!$L$275</definedName>
    <definedName name="外部委託">'[4]01.基本情報１'!$E$94</definedName>
    <definedName name="外部委託_アプリ_情報区分">'[4]01.基本情報２'!$Z$8</definedName>
    <definedName name="外部委託_アプリ_法人名">'[4]01.基本情報２'!$Q$8</definedName>
    <definedName name="外部委託_基盤_情報区分">'[4]01.基本情報２'!$Z$9</definedName>
    <definedName name="外部委託_基盤_法人名">'[4]01.基本情報２'!$Q$9</definedName>
    <definedName name="関連表" localSheetId="0" hidden="1">#REF!</definedName>
    <definedName name="関連表" hidden="1">#REF!</definedName>
    <definedName name="基盤利用_ETC">'[4]01.基本情報１'!$I$62</definedName>
    <definedName name="機微情報">[4]zz.エリア定義!$E$190</definedName>
    <definedName name="業務委託先会社名">'[4]99.CSV中間シート2'!$D$104</definedName>
    <definedName name="決済サービス">[4]zz.エリア定義!$C$207:$C$210</definedName>
    <definedName name="顧客情報管理システム">'[3]02.システム基本情報'!$E$34</definedName>
    <definedName name="顧客情報数_現在">'[4]01.基本情報３'!$E$68</definedName>
    <definedName name="顧客情報数_最大">'[4]01.基本情報３'!$E$69</definedName>
    <definedName name="顧客情報数リスト">[4]zz.エリア定義!$D$182:$D$188</definedName>
    <definedName name="公開情報">[4]zz.エリア定義!$E$143</definedName>
    <definedName name="更改リリース">'[4]01.基本情報１'!$E$16</definedName>
    <definedName name="使用ＯＳ_その他">'[4]01.基本情報１'!$E$90</definedName>
    <definedName name="実装チェックリスト提出済み">[4]zz.エリア定義!$C$274</definedName>
    <definedName name="取扱い情報_レベルS">'[4]99.CSV中間シート2'!$J$31</definedName>
    <definedName name="取扱い情報_レベルS_その他">'[4]99.CSV中間シート2'!$C$92</definedName>
    <definedName name="取引先個人情報_具体的な内容_01">'[4]01.基本情報３'!$G$55</definedName>
    <definedName name="取引先個人情報_具体的な内容_02">'[4]01.基本情報３'!$G$56</definedName>
    <definedName name="取引先個人情報_具体的な内容_03">'[4]01.基本情報３'!$G$57</definedName>
    <definedName name="取引先個人情報_具体的な内容_04">'[4]01.基本情報３'!$G$58</definedName>
    <definedName name="取引先個人情報_具体的な内容_05">'[4]01.基本情報３'!$G$59</definedName>
    <definedName name="取引先個人情報_具体的な内容_06">'[4]01.基本情報３'!$G$60</definedName>
    <definedName name="取引先個人情報_具体的な内容_07">'[4]01.基本情報３'!$G$61</definedName>
    <definedName name="取引先個人情報_具体的な内容_08">'[4]01.基本情報３'!$G$62</definedName>
    <definedName name="取引先個人情報_具体的な内容_09">'[4]01.基本情報３'!$G$63</definedName>
    <definedName name="取引先個人情報_具体的な内容_10">'[4]01.基本情報３'!$G$64</definedName>
    <definedName name="取引先個人情報_保有情報_01">'[4]01.基本情報３'!$D$55</definedName>
    <definedName name="取引先個人情報_保有情報_02">'[4]01.基本情報３'!$D$56</definedName>
    <definedName name="取引先個人情報_保有情報_03">'[4]01.基本情報３'!$D$57</definedName>
    <definedName name="取引先個人情報_保有情報_04">'[4]01.基本情報３'!$D$58</definedName>
    <definedName name="取引先個人情報_保有情報_05">'[4]01.基本情報３'!$D$59</definedName>
    <definedName name="取引先個人情報_保有情報_06">'[4]01.基本情報３'!$D$60</definedName>
    <definedName name="取引先個人情報_保有情報_07">'[4]01.基本情報３'!$D$61</definedName>
    <definedName name="取引先個人情報_保有情報_08">'[4]01.基本情報３'!$D$62</definedName>
    <definedName name="取引先個人情報_保有情報_09">'[4]01.基本情報３'!$D$63</definedName>
    <definedName name="取引先個人情報_保有情報_10">'[4]01.基本情報３'!$D$64</definedName>
    <definedName name="初回リリース">'[4]01.基本情報１'!$E$15</definedName>
    <definedName name="商品１２" hidden="1">{"月例報告",#N/A,FALSE,"STB"}</definedName>
    <definedName name="情報区分_レベルＡ">'[4]01.基本情報１'!$E$79</definedName>
    <definedName name="情報区分_レベルＢ">'[4]01.基本情報１'!$E$80</definedName>
    <definedName name="情報区分_レベルＣ">'[4]01.基本情報１'!$E$81</definedName>
    <definedName name="情報区分_レベルＳ">'[4]01.基本情報１'!$E$75</definedName>
    <definedName name="情報区分_公開情報">'[4]01.基本情報１'!$E$82</definedName>
    <definedName name="束原" localSheetId="0" hidden="1">#REF!</definedName>
    <definedName name="束原" hidden="1">#REF!</definedName>
    <definedName name="他ＯＳの場合">[4]zz.エリア定義!$L$162</definedName>
    <definedName name="対策レベル_推奨">[4]zz.エリア定義!$D$5:$D$9</definedName>
    <definedName name="対策レベル_必須">[4]zz.エリア定義!$C$5:$C$9</definedName>
    <definedName name="対策レベル_未定">[4]zz.エリア定義!$E$5</definedName>
    <definedName name="対策レベル不明">'[3]（定義）'!$D$28</definedName>
    <definedName name="対象" localSheetId="0">#REF!,#REF!,#REF!,#REF!,#REF!,#REF!,#REF!,#REF!,#REF!,#REF!,#REF!,#REF!,#REF!,#REF!,#REF!,#REF!,#REF!,#REF!,#REF!,#REF!,#REF!,#REF!,#REF!,#REF!</definedName>
    <definedName name="対象">#REF!,#REF!,#REF!,#REF!,#REF!,#REF!,#REF!,#REF!,#REF!,#REF!,#REF!,#REF!,#REF!,#REF!,#REF!,#REF!,#REF!,#REF!,#REF!,#REF!,#REF!,#REF!,#REF!,#REF!</definedName>
    <definedName name="代理貸２０" hidden="1">{"月例報告",#N/A,FALSE,"STB"}</definedName>
    <definedName name="第三者提供サービス">'[4]01.基本情報１'!$E$97</definedName>
    <definedName name="第三者提供サービス_その他">'[4]99.CSV中間シート2'!$D$221</definedName>
    <definedName name="第三者提供サービス_その他_サービス名称01">'[4]01.基本情報２'!$V$16</definedName>
    <definedName name="第三者提供サービス_その他_サービス名称02">'[4]01.基本情報２'!$V$17</definedName>
    <definedName name="第三者提供サービス_その他_サービス名称03">'[4]01.基本情報２'!$V$18</definedName>
    <definedName name="第三者提供サービス_その他_サービス名称04">'[4]01.基本情報２'!$V$19</definedName>
    <definedName name="第三者提供サービス_その他_サービス名称05">'[4]01.基本情報２'!$V$20</definedName>
    <definedName name="第三者提供サービス_その他_サービス名称06">'[4]01.基本情報２'!$V$21</definedName>
    <definedName name="第三者提供サービス_その他_サービス名称07">'[4]01.基本情報２'!$V$22</definedName>
    <definedName name="第三者提供サービス_その他_サービス名称08">'[4]01.基本情報２'!$V$23</definedName>
    <definedName name="第三者提供サービス_その他_サービス名称Ex01">'[4]01.基本情報２'!$V$25</definedName>
    <definedName name="第三者提供サービス_その他_サービス名称Ex02">'[4]01.基本情報２'!$V$26</definedName>
    <definedName name="第三者提供サービス_その他_サービス名称Ex03">'[4]01.基本情報２'!$V$27</definedName>
    <definedName name="第三者提供サービス_その他_サービス名称Ex04">'[4]01.基本情報２'!$V$28</definedName>
    <definedName name="第三者提供サービス_その他_サービス名称Ex05">'[4]01.基本情報２'!$V$29</definedName>
    <definedName name="第三者提供サービス_情報区分_01">'[4]01.基本情報２'!$Z$16</definedName>
    <definedName name="第三者提供サービス_情報区分_02">'[4]01.基本情報２'!$Z$17</definedName>
    <definedName name="第三者提供サービス_情報区分_03">'[4]01.基本情報２'!$Z$18</definedName>
    <definedName name="第三者提供サービス_情報区分_04">'[4]01.基本情報２'!$Z$19</definedName>
    <definedName name="第三者提供サービス_情報区分_05">'[4]01.基本情報２'!$Z$20</definedName>
    <definedName name="第三者提供サービス_情報区分_06">'[4]01.基本情報２'!$Z$21</definedName>
    <definedName name="第三者提供サービス_情報区分_07">'[4]01.基本情報２'!$Z$22</definedName>
    <definedName name="第三者提供サービス_情報区分_08">'[4]01.基本情報２'!$Z$23</definedName>
    <definedName name="第三者提供サービス_情報区分_有無">'[4]99.CSV中間シート2'!$C$240</definedName>
    <definedName name="第三者提供サービス_情報区分Ex_01">'[4]01.基本情報２'!$Z$25</definedName>
    <definedName name="第三者提供サービス_情報区分Ex_02">'[4]01.基本情報２'!$Z$26</definedName>
    <definedName name="第三者提供サービス_情報区分Ex_03">'[4]01.基本情報２'!$Z$27</definedName>
    <definedName name="第三者提供サービス_情報区分Ex_04">'[4]01.基本情報２'!$Z$28</definedName>
    <definedName name="第三者提供サービス_情報区分Ex_05">'[4]01.基本情報２'!$Z$29</definedName>
    <definedName name="第三者提供サービス_設置場所会社名">'[4]99.CSV中間シート2'!$D$255</definedName>
    <definedName name="第三者提供サービス区分Ext_01">'[4]01.基本情報２'!$H$25</definedName>
    <definedName name="第三者提供サービス区分Ext_02">'[4]01.基本情報２'!$H$26</definedName>
    <definedName name="第三者提供サービス区分Ext_03">'[4]01.基本情報２'!$H$27</definedName>
    <definedName name="第三者提供サービス区分Ext_04">'[4]01.基本情報２'!$H$28</definedName>
    <definedName name="第三者提供サービス区分Ext_05">'[4]01.基本情報２'!$H$29</definedName>
    <definedName name="第三者提供サービス法人名_01">'[4]01.基本情報２'!$N$16</definedName>
    <definedName name="第三者提供サービス法人名_02">'[4]01.基本情報２'!$N$17</definedName>
    <definedName name="第三者提供サービス法人名_03">'[4]01.基本情報２'!$N$18</definedName>
    <definedName name="第三者提供サービス法人名_04">'[4]01.基本情報２'!$N$19</definedName>
    <definedName name="第三者提供サービス法人名_05">'[4]01.基本情報２'!$N$20</definedName>
    <definedName name="第三者提供サービス法人名_06">'[4]01.基本情報２'!$N$21</definedName>
    <definedName name="第三者提供サービス法人名_07">'[4]01.基本情報２'!$N$22</definedName>
    <definedName name="第三者提供サービス法人名_08">'[4]01.基本情報２'!$N$23</definedName>
    <definedName name="第三者提供サービス法人名Ex_01">'[4]01.基本情報２'!$N$25</definedName>
    <definedName name="第三者提供サービス法人名Ex_02">'[4]01.基本情報２'!$N$26</definedName>
    <definedName name="第三者提供サービス法人名Ex_03">'[4]01.基本情報２'!$N$27</definedName>
    <definedName name="第三者提供サービス法人名Ex_04">'[4]01.基本情報２'!$N$28</definedName>
    <definedName name="第三者提供サービス法人名Ex_05">'[4]01.基本情報２'!$N$29</definedName>
    <definedName name="第三者提供サービス名結果">'[4]99.CSV中間シート2'!$G$196</definedName>
    <definedName name="第三者提供サービス名称_01">'[4]01.基本情報２'!$R$16</definedName>
    <definedName name="第三者提供サービス名称_02">'[4]01.基本情報２'!$R$17</definedName>
    <definedName name="第三者提供サービス名称_03">'[4]01.基本情報２'!$R$18</definedName>
    <definedName name="第三者提供サービス名称_04">'[4]01.基本情報２'!$R$19</definedName>
    <definedName name="第三者提供サービス名称_05">'[4]01.基本情報２'!$R$20</definedName>
    <definedName name="第三者提供サービス名称_06">'[4]01.基本情報２'!$R$21</definedName>
    <definedName name="第三者提供サービス名称_07">'[4]01.基本情報２'!$R$22</definedName>
    <definedName name="第三者提供サービス名称_08">'[4]01.基本情報２'!$R$23</definedName>
    <definedName name="第三者提供サービス名称Ext_01">'[4]01.基本情報２'!$R$25</definedName>
    <definedName name="第三者提供サービス名称Ext_02">'[4]01.基本情報２'!$R$26</definedName>
    <definedName name="第三者提供サービス名称Ext_03">'[4]01.基本情報２'!$R$27</definedName>
    <definedName name="第三者提供サービス名称Ext_04">'[4]01.基本情報２'!$R$28</definedName>
    <definedName name="第三者提供サービス名称Ext_05">'[4]01.基本情報２'!$R$29</definedName>
    <definedName name="通貨" localSheetId="0">#REF!</definedName>
    <definedName name="通貨">#REF!</definedName>
    <definedName name="通信の秘密_具体的な内容_01">'[4]01.基本情報３'!$G$8</definedName>
    <definedName name="通信の秘密_具体的な内容_02">'[4]01.基本情報３'!$G$9</definedName>
    <definedName name="通信の秘密_具体的な内容_03">'[4]01.基本情報３'!$G$10</definedName>
    <definedName name="通信の秘密_具体的な内容_04">'[4]01.基本情報３'!$G$11</definedName>
    <definedName name="通信の秘密_具体的な内容_05">'[4]01.基本情報３'!$G$12</definedName>
    <definedName name="通信の秘密_具体的な内容_06">'[4]01.基本情報３'!$G$13</definedName>
    <definedName name="通信の秘密_具体的な内容_07">'[4]01.基本情報３'!$G$14</definedName>
    <definedName name="通信の秘密_具体的な内容_08">'[4]01.基本情報３'!$G$15</definedName>
    <definedName name="通信の秘密_具体的な内容_09">'[4]01.基本情報３'!$G$16</definedName>
    <definedName name="通信の秘密_具体的な内容_10">'[4]01.基本情報３'!$G$17</definedName>
    <definedName name="通信の秘密_保有情報_01">'[4]01.基本情報３'!$D$8</definedName>
    <definedName name="通信の秘密_保有情報_02">'[4]01.基本情報３'!$D$9</definedName>
    <definedName name="通信の秘密_保有情報_03">'[4]01.基本情報３'!$D$10</definedName>
    <definedName name="通信の秘密_保有情報_04">'[4]01.基本情報３'!$D$11</definedName>
    <definedName name="通信の秘密_保有情報_05">'[4]01.基本情報３'!$D$12</definedName>
    <definedName name="通信の秘密_保有情報_06">'[4]01.基本情報３'!$D$13</definedName>
    <definedName name="通信の秘密_保有情報_07">'[4]01.基本情報３'!$D$14</definedName>
    <definedName name="通信の秘密_保有情報_08">'[4]01.基本情報３'!$D$15</definedName>
    <definedName name="通信の秘密_保有情報_09">'[4]01.基本情報３'!$D$16</definedName>
    <definedName name="通信の秘密_保有情報_10">'[4]01.基本情報３'!$D$17</definedName>
    <definedName name="通帳明細Ａ" hidden="1">{"月例報告",#N/A,FALSE,"STB"}</definedName>
    <definedName name="電子メールシステム">'[4]01.基本情報１'!$E$104</definedName>
    <definedName name="備考" localSheetId="0">#REF!</definedName>
    <definedName name="備考">#REF!</definedName>
    <definedName name="表示価格単位">[6]取り纏め表!$L$10</definedName>
    <definedName name="部署" localSheetId="0">'[10]別紙_2.非機能要件一覧_仕訳対応_20180424'!#REF!</definedName>
    <definedName name="部署">'[10]別紙_2.非機能要件一覧_仕訳対応_20180424'!#REF!</definedName>
    <definedName name="保有顧客情報数">[4]zz.エリア定義!$E$180</definedName>
    <definedName name="本田" hidden="1">{"'ＴＢＴＭ比較案'!$A$1:$I$30","'ＴＢＴＭ比較案'!$J$31:$K$32"}</definedName>
    <definedName name="本番機">#N/A</definedName>
    <definedName name="無視" hidden="1">{"月例報告",#N/A,FALSE,"STB"}</definedName>
    <definedName name="無線ＬＡＮシステム">'[4]01.基本情報１'!$E$103</definedName>
    <definedName name="利用者IDPW認証_その他">'[4]01.基本情報１'!$F$45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52" i="1" l="1"/>
  <c r="Q54" i="1" s="1"/>
  <c r="P52" i="1"/>
  <c r="N53" i="1"/>
  <c r="M53" i="1"/>
  <c r="N52" i="1"/>
  <c r="M52" i="1"/>
  <c r="K53" i="1"/>
  <c r="J53" i="1"/>
  <c r="K52" i="1"/>
  <c r="K54" i="1" s="1"/>
  <c r="J52" i="1"/>
  <c r="J54" i="1" s="1"/>
  <c r="H53" i="1"/>
  <c r="G53" i="1"/>
  <c r="H52" i="1"/>
  <c r="G52" i="1"/>
  <c r="E53" i="1"/>
  <c r="D53" i="1"/>
  <c r="E52" i="1"/>
  <c r="E54" i="1" s="1"/>
  <c r="D52" i="1"/>
  <c r="D54" i="1" s="1"/>
  <c r="Q30" i="1"/>
  <c r="P30" i="1"/>
  <c r="N30" i="1"/>
  <c r="M30" i="1"/>
  <c r="K30" i="1"/>
  <c r="J30" i="1"/>
  <c r="H30" i="1"/>
  <c r="G30" i="1"/>
  <c r="E30" i="1"/>
  <c r="D30" i="1"/>
  <c r="G54" i="1" l="1"/>
  <c r="M54" i="1"/>
  <c r="N54" i="1"/>
  <c r="P54" i="1"/>
  <c r="H54" i="1"/>
  <c r="Q44" i="1" l="1"/>
  <c r="Q45" i="1" s="1"/>
  <c r="P44" i="1"/>
  <c r="P45" i="1" s="1"/>
  <c r="N44" i="1"/>
  <c r="N45" i="1" s="1"/>
  <c r="M44" i="1"/>
  <c r="M45" i="1" s="1"/>
  <c r="K44" i="1"/>
  <c r="K45" i="1" s="1"/>
  <c r="J44" i="1"/>
  <c r="J45" i="1" s="1"/>
  <c r="H44" i="1"/>
  <c r="H45" i="1" s="1"/>
  <c r="G44" i="1"/>
  <c r="G45" i="1" s="1"/>
  <c r="E44" i="1"/>
  <c r="E45" i="1" s="1"/>
  <c r="D44" i="1"/>
  <c r="D45" i="1" s="1"/>
  <c r="Q43" i="1"/>
  <c r="P43" i="1"/>
  <c r="N43" i="1"/>
  <c r="M43" i="1"/>
  <c r="K43" i="1"/>
  <c r="J43" i="1"/>
  <c r="H43" i="1"/>
  <c r="G43" i="1"/>
  <c r="E43" i="1"/>
  <c r="D43" i="1"/>
  <c r="D14" i="1" l="1"/>
  <c r="D16" i="1" s="1"/>
  <c r="C14" i="1"/>
  <c r="F14" i="1"/>
  <c r="C16" i="1" l="1"/>
  <c r="E10" i="1" l="1"/>
  <c r="E14" i="1" s="1"/>
  <c r="D22" i="1" s="1"/>
  <c r="H10" i="1"/>
  <c r="H14" i="1" s="1"/>
  <c r="H16" i="1" s="1"/>
  <c r="K10" i="1"/>
  <c r="K14" i="1" s="1"/>
  <c r="K16" i="1" s="1"/>
  <c r="N10" i="1"/>
  <c r="N14" i="1" s="1"/>
  <c r="N16" i="1" s="1"/>
  <c r="E11" i="1"/>
  <c r="E15" i="1" s="1"/>
  <c r="E17" i="1" s="1"/>
  <c r="H11" i="1"/>
  <c r="H15" i="1" s="1"/>
  <c r="H17" i="1" s="1"/>
  <c r="K11" i="1"/>
  <c r="K15" i="1" s="1"/>
  <c r="K17" i="1" s="1"/>
  <c r="N11" i="1"/>
  <c r="N15" i="1" s="1"/>
  <c r="N17" i="1" s="1"/>
  <c r="F16" i="1"/>
  <c r="G14" i="1"/>
  <c r="I14" i="1"/>
  <c r="I16" i="1" s="1"/>
  <c r="J14" i="1"/>
  <c r="J16" i="1" s="1"/>
  <c r="L14" i="1"/>
  <c r="L16" i="1" s="1"/>
  <c r="M14" i="1"/>
  <c r="M16" i="1" s="1"/>
  <c r="C15" i="1"/>
  <c r="D15" i="1"/>
  <c r="D17" i="1" s="1"/>
  <c r="F15" i="1"/>
  <c r="G15" i="1"/>
  <c r="G17" i="1" s="1"/>
  <c r="I15" i="1"/>
  <c r="I17" i="1" s="1"/>
  <c r="J15" i="1"/>
  <c r="J17" i="1" s="1"/>
  <c r="L15" i="1"/>
  <c r="L17" i="1" s="1"/>
  <c r="M15" i="1"/>
  <c r="C17" i="1" l="1"/>
  <c r="E22" i="1"/>
  <c r="H22" i="1"/>
  <c r="E16" i="1"/>
  <c r="D23" i="1" s="1"/>
  <c r="D55" i="1" s="1"/>
  <c r="G16" i="1"/>
  <c r="G23" i="1" s="1"/>
  <c r="G55" i="1" s="1"/>
  <c r="G22" i="1"/>
  <c r="P23" i="1"/>
  <c r="J23" i="1"/>
  <c r="J55" i="1" s="1"/>
  <c r="E23" i="1"/>
  <c r="E55" i="1" s="1"/>
  <c r="Q22" i="1"/>
  <c r="N22" i="1"/>
  <c r="Q23" i="1"/>
  <c r="M23" i="1"/>
  <c r="M55" i="1" s="1"/>
  <c r="K23" i="1"/>
  <c r="K55" i="1" s="1"/>
  <c r="M22" i="1"/>
  <c r="M17" i="1"/>
  <c r="N23" i="1" s="1"/>
  <c r="N55" i="1" s="1"/>
  <c r="F17" i="1"/>
  <c r="H23" i="1" s="1"/>
  <c r="H55" i="1" s="1"/>
  <c r="J22" i="1"/>
  <c r="P22" i="1"/>
  <c r="K22" i="1"/>
  <c r="E24" i="1" l="1"/>
  <c r="E32" i="1"/>
  <c r="E31" i="1"/>
  <c r="D24" i="1"/>
  <c r="D32" i="1"/>
  <c r="D31" i="1"/>
  <c r="H46" i="1"/>
  <c r="H24" i="1"/>
  <c r="G46" i="1"/>
  <c r="G24" i="1"/>
  <c r="N46" i="1"/>
  <c r="N24" i="1"/>
  <c r="K46" i="1"/>
  <c r="K24" i="1"/>
  <c r="J46" i="1"/>
  <c r="J24" i="1"/>
  <c r="M46" i="1"/>
  <c r="M24" i="1"/>
  <c r="E46" i="1"/>
  <c r="D46" i="1"/>
  <c r="M32" i="1"/>
  <c r="M31" i="1"/>
  <c r="N31" i="1"/>
  <c r="N32" i="1"/>
  <c r="K32" i="1"/>
  <c r="K31" i="1"/>
  <c r="J32" i="1"/>
  <c r="J31" i="1"/>
  <c r="H32" i="1"/>
  <c r="H31" i="1"/>
  <c r="G31" i="1"/>
  <c r="G32" i="1"/>
</calcChain>
</file>

<file path=xl/sharedStrings.xml><?xml version="1.0" encoding="utf-8"?>
<sst xmlns="http://schemas.openxmlformats.org/spreadsheetml/2006/main" count="253" uniqueCount="86">
  <si>
    <t>WebAPサーバ検討シート</t>
    <rPh sb="8" eb="10">
      <t>ケントウ</t>
    </rPh>
    <phoneticPr fontId="5"/>
  </si>
  <si>
    <t>現行CRM,YGSのWeb,APサーバのスペック、CPU、メモリの使用率からEYSのWebAPサーバのスペックを整理する。</t>
    <rPh sb="0" eb="2">
      <t>ゲンコウ</t>
    </rPh>
    <rPh sb="33" eb="35">
      <t>シヨウ</t>
    </rPh>
    <rPh sb="35" eb="36">
      <t>リツ</t>
    </rPh>
    <rPh sb="56" eb="58">
      <t>セイリ</t>
    </rPh>
    <phoneticPr fontId="5"/>
  </si>
  <si>
    <t>現行ＣＲＭ，ＹＧＳ　CPU,メモリ使用量</t>
    <rPh sb="0" eb="2">
      <t>ゲンコウ</t>
    </rPh>
    <rPh sb="17" eb="19">
      <t>シヨウ</t>
    </rPh>
    <rPh sb="19" eb="20">
      <t>リョウ</t>
    </rPh>
    <phoneticPr fontId="5"/>
  </si>
  <si>
    <t>現行システムの利用状況からCPU,メモリの使用数を算出</t>
    <rPh sb="0" eb="2">
      <t>ゲンコウ</t>
    </rPh>
    <rPh sb="7" eb="9">
      <t>リヨウ</t>
    </rPh>
    <rPh sb="9" eb="11">
      <t>ジョウキョウ</t>
    </rPh>
    <rPh sb="21" eb="23">
      <t>シヨウ</t>
    </rPh>
    <rPh sb="23" eb="24">
      <t>スウ</t>
    </rPh>
    <rPh sb="25" eb="27">
      <t>サンシュツ</t>
    </rPh>
    <phoneticPr fontId="5"/>
  </si>
  <si>
    <t>横浜</t>
    <rPh sb="0" eb="2">
      <t>ヨコハマ</t>
    </rPh>
    <phoneticPr fontId="5"/>
  </si>
  <si>
    <t>北陸</t>
    <rPh sb="0" eb="2">
      <t>ホクリク</t>
    </rPh>
    <phoneticPr fontId="5"/>
  </si>
  <si>
    <t>北海道</t>
    <rPh sb="0" eb="3">
      <t>ホッカイドウ</t>
    </rPh>
    <phoneticPr fontId="5"/>
  </si>
  <si>
    <t>七十七</t>
    <rPh sb="0" eb="3">
      <t>シチジュウシチ</t>
    </rPh>
    <phoneticPr fontId="5"/>
  </si>
  <si>
    <t>東日本</t>
    <rPh sb="0" eb="1">
      <t>ヒガシ</t>
    </rPh>
    <rPh sb="1" eb="3">
      <t>ニホン</t>
    </rPh>
    <phoneticPr fontId="5"/>
  </si>
  <si>
    <t>CRM</t>
  </si>
  <si>
    <t>YGS</t>
  </si>
  <si>
    <t>WEB/APサーバ</t>
    <phoneticPr fontId="5"/>
  </si>
  <si>
    <t>WEBサーバ</t>
    <phoneticPr fontId="5"/>
  </si>
  <si>
    <t>AP/DBサーバ</t>
    <phoneticPr fontId="5"/>
  </si>
  <si>
    <t>台数</t>
  </si>
  <si>
    <t>-</t>
    <phoneticPr fontId="5"/>
  </si>
  <si>
    <t>コア</t>
  </si>
  <si>
    <t>メモリ</t>
  </si>
  <si>
    <t>使用率（最大）CPU</t>
    <rPh sb="0" eb="3">
      <t>シヨウリツ</t>
    </rPh>
    <rPh sb="4" eb="6">
      <t>サイダイ</t>
    </rPh>
    <phoneticPr fontId="5"/>
  </si>
  <si>
    <t>-</t>
  </si>
  <si>
    <t>使用率（最大）メモリ</t>
    <rPh sb="0" eb="3">
      <t>シヨウリツ</t>
    </rPh>
    <rPh sb="4" eb="6">
      <t>サイダイ</t>
    </rPh>
    <phoneticPr fontId="5"/>
  </si>
  <si>
    <t>CPU総数</t>
    <rPh sb="3" eb="5">
      <t>ソウスウ</t>
    </rPh>
    <phoneticPr fontId="5"/>
  </si>
  <si>
    <t>メモリ総数</t>
    <rPh sb="3" eb="5">
      <t>ソウスウ</t>
    </rPh>
    <phoneticPr fontId="5"/>
  </si>
  <si>
    <t>CPU使用数</t>
    <rPh sb="3" eb="5">
      <t>シヨウ</t>
    </rPh>
    <rPh sb="5" eb="6">
      <t>スウ</t>
    </rPh>
    <phoneticPr fontId="5"/>
  </si>
  <si>
    <t>メモリ使用数</t>
    <rPh sb="3" eb="5">
      <t>シヨウ</t>
    </rPh>
    <rPh sb="5" eb="6">
      <t>スウ</t>
    </rPh>
    <phoneticPr fontId="5"/>
  </si>
  <si>
    <t>現行利用状況の整理</t>
    <rPh sb="0" eb="2">
      <t>ゲンコウ</t>
    </rPh>
    <rPh sb="2" eb="4">
      <t>リヨウ</t>
    </rPh>
    <rPh sb="4" eb="6">
      <t>ジョウキョウ</t>
    </rPh>
    <rPh sb="7" eb="9">
      <t>セイリ</t>
    </rPh>
    <phoneticPr fontId="5"/>
  </si>
  <si>
    <t>上記内容から現行CRM,YGS全体の利用率を整理する。</t>
    <rPh sb="0" eb="2">
      <t>ジョウキ</t>
    </rPh>
    <rPh sb="2" eb="4">
      <t>ナイヨウ</t>
    </rPh>
    <rPh sb="6" eb="8">
      <t>ゲンコウ</t>
    </rPh>
    <rPh sb="15" eb="17">
      <t>ゼンタイ</t>
    </rPh>
    <rPh sb="18" eb="20">
      <t>リヨウ</t>
    </rPh>
    <rPh sb="20" eb="21">
      <t>リツ</t>
    </rPh>
    <rPh sb="22" eb="24">
      <t>セイリ</t>
    </rPh>
    <phoneticPr fontId="5"/>
  </si>
  <si>
    <t>CPU</t>
    <phoneticPr fontId="5"/>
  </si>
  <si>
    <t>メモリ</t>
    <phoneticPr fontId="5"/>
  </si>
  <si>
    <t>現行総数</t>
    <rPh sb="0" eb="2">
      <t>ゲンコウ</t>
    </rPh>
    <rPh sb="2" eb="4">
      <t>ソウスウ</t>
    </rPh>
    <phoneticPr fontId="5"/>
  </si>
  <si>
    <t>現行使用数</t>
    <rPh sb="0" eb="2">
      <t>ゲンコウ</t>
    </rPh>
    <rPh sb="2" eb="4">
      <t>シヨウ</t>
    </rPh>
    <rPh sb="4" eb="5">
      <t>スウ</t>
    </rPh>
    <phoneticPr fontId="5"/>
  </si>
  <si>
    <t>利用率</t>
    <rPh sb="0" eb="2">
      <t>リヨウ</t>
    </rPh>
    <rPh sb="2" eb="3">
      <t>リツ</t>
    </rPh>
    <phoneticPr fontId="5"/>
  </si>
  <si>
    <t>Fargate算出時</t>
    <rPh sb="7" eb="9">
      <t>サンシュツ</t>
    </rPh>
    <rPh sb="9" eb="10">
      <t>ジ</t>
    </rPh>
    <phoneticPr fontId="5"/>
  </si>
  <si>
    <t>複数ドメインを１タスクで稼働する方針とし、現行マシンスペックを参考に以下のタスク(コンテナ)構成にて整理。</t>
    <rPh sb="16" eb="18">
      <t>ホウシン</t>
    </rPh>
    <rPh sb="34" eb="36">
      <t>イカ</t>
    </rPh>
    <rPh sb="50" eb="52">
      <t>セイリ</t>
    </rPh>
    <phoneticPr fontId="5"/>
  </si>
  <si>
    <t>片系タスク数</t>
    <rPh sb="0" eb="1">
      <t>カタ</t>
    </rPh>
    <rPh sb="1" eb="2">
      <t>ケイ</t>
    </rPh>
    <rPh sb="5" eb="6">
      <t>スウ</t>
    </rPh>
    <phoneticPr fontId="5"/>
  </si>
  <si>
    <t>合計（片系タスク数×２）</t>
    <rPh sb="0" eb="2">
      <t>ゴウケイ</t>
    </rPh>
    <rPh sb="3" eb="4">
      <t>カタ</t>
    </rPh>
    <rPh sb="4" eb="5">
      <t>ケイ</t>
    </rPh>
    <rPh sb="8" eb="9">
      <t>スウ</t>
    </rPh>
    <phoneticPr fontId="5"/>
  </si>
  <si>
    <t>差分（合計-現行使用数）</t>
    <rPh sb="0" eb="2">
      <t>サブン</t>
    </rPh>
    <rPh sb="3" eb="5">
      <t>ゴウケイ</t>
    </rPh>
    <rPh sb="6" eb="8">
      <t>ゲンコウ</t>
    </rPh>
    <rPh sb="8" eb="10">
      <t>シヨウ</t>
    </rPh>
    <rPh sb="10" eb="11">
      <t>スウ</t>
    </rPh>
    <phoneticPr fontId="5"/>
  </si>
  <si>
    <t>現行対比使用率</t>
    <rPh sb="0" eb="2">
      <t>ゲンコウ</t>
    </rPh>
    <rPh sb="2" eb="4">
      <t>タイヒ</t>
    </rPh>
    <rPh sb="4" eb="7">
      <t>シヨウリツ</t>
    </rPh>
    <phoneticPr fontId="5"/>
  </si>
  <si>
    <t>スケールアウト分考慮※</t>
    <rPh sb="7" eb="8">
      <t>ブン</t>
    </rPh>
    <rPh sb="8" eb="10">
      <t>コウリョ</t>
    </rPh>
    <phoneticPr fontId="5"/>
  </si>
  <si>
    <t>5タスク</t>
    <phoneticPr fontId="5"/>
  </si>
  <si>
    <t>4時間</t>
    <rPh sb="1" eb="3">
      <t>ジカン</t>
    </rPh>
    <phoneticPr fontId="5"/>
  </si>
  <si>
    <t>2時間</t>
    <rPh sb="1" eb="3">
      <t>ジカン</t>
    </rPh>
    <phoneticPr fontId="5"/>
  </si>
  <si>
    <t>0タスク</t>
    <phoneticPr fontId="5"/>
  </si>
  <si>
    <t>0時間</t>
    <rPh sb="1" eb="3">
      <t>ジカン</t>
    </rPh>
    <phoneticPr fontId="5"/>
  </si>
  <si>
    <t>※今後のコスト算出にあたる設定項目。5タスクがスケールアウトする時間として設定。</t>
    <rPh sb="1" eb="3">
      <t>コンゴ</t>
    </rPh>
    <rPh sb="7" eb="9">
      <t>サンシュツ</t>
    </rPh>
    <rPh sb="13" eb="15">
      <t>セッテイ</t>
    </rPh>
    <rPh sb="15" eb="17">
      <t>コウモク</t>
    </rPh>
    <rPh sb="32" eb="34">
      <t>ジカン</t>
    </rPh>
    <rPh sb="37" eb="39">
      <t>セッテイ</t>
    </rPh>
    <phoneticPr fontId="5"/>
  </si>
  <si>
    <t>　以下の例のようなパターンのバリエーションを想定し、各行で重み付けする項目として使用（積算による算出のためパターン整理は行わない）</t>
    <rPh sb="40" eb="42">
      <t>シヨウ</t>
    </rPh>
    <phoneticPr fontId="5"/>
  </si>
  <si>
    <t>　　例1：５タスクが１つずつ4時間スケールアウト＝20</t>
    <rPh sb="2" eb="3">
      <t>レイ</t>
    </rPh>
    <rPh sb="15" eb="17">
      <t>ジカン</t>
    </rPh>
    <phoneticPr fontId="5"/>
  </si>
  <si>
    <t>　　例2：２タスクが５つずつ２時間スケールアウト＝20</t>
    <rPh sb="2" eb="3">
      <t>レイ</t>
    </rPh>
    <rPh sb="15" eb="17">
      <t>ジカン</t>
    </rPh>
    <phoneticPr fontId="5"/>
  </si>
  <si>
    <t>Fargate⇒EC2への置き換え</t>
    <rPh sb="13" eb="14">
      <t>オ</t>
    </rPh>
    <rPh sb="15" eb="16">
      <t>カ</t>
    </rPh>
    <phoneticPr fontId="5"/>
  </si>
  <si>
    <t>Fatgate算出時の値を元に該当インスタンスに置き換える。</t>
    <rPh sb="7" eb="9">
      <t>サンシュツ</t>
    </rPh>
    <rPh sb="9" eb="10">
      <t>ジ</t>
    </rPh>
    <rPh sb="11" eb="12">
      <t>アタイ</t>
    </rPh>
    <rPh sb="13" eb="14">
      <t>モト</t>
    </rPh>
    <rPh sb="15" eb="17">
      <t>ガイトウ</t>
    </rPh>
    <rPh sb="24" eb="25">
      <t>オ</t>
    </rPh>
    <rPh sb="26" eb="27">
      <t>カ</t>
    </rPh>
    <phoneticPr fontId="5"/>
  </si>
  <si>
    <t>Fargate片系総数</t>
    <rPh sb="7" eb="8">
      <t>カタ</t>
    </rPh>
    <rPh sb="8" eb="9">
      <t>ケイ</t>
    </rPh>
    <rPh sb="9" eb="11">
      <t>ソウスウ</t>
    </rPh>
    <phoneticPr fontId="5"/>
  </si>
  <si>
    <t>該当インスタンス</t>
    <rPh sb="0" eb="2">
      <t>ガイトウ</t>
    </rPh>
    <phoneticPr fontId="5"/>
  </si>
  <si>
    <t>m5a.4xlarge</t>
    <phoneticPr fontId="5"/>
  </si>
  <si>
    <t>総数（マルチAZ考慮：台数２）</t>
    <rPh sb="0" eb="2">
      <t>ソウスウ</t>
    </rPh>
    <rPh sb="8" eb="10">
      <t>コウリョ</t>
    </rPh>
    <phoneticPr fontId="5"/>
  </si>
  <si>
    <t>適切なインスタンスタイプの選定</t>
    <rPh sb="0" eb="2">
      <t>テキセツ</t>
    </rPh>
    <rPh sb="13" eb="15">
      <t>センテイ</t>
    </rPh>
    <phoneticPr fontId="5"/>
  </si>
  <si>
    <t>EC2はFargateと異なり、CPU,メモリの設定値を柔軟に設定できず同等スペックのインスタンスタイプを選択した場合、余剰なリソースが発生する。</t>
    <rPh sb="12" eb="13">
      <t>コト</t>
    </rPh>
    <rPh sb="24" eb="26">
      <t>セッテイ</t>
    </rPh>
    <rPh sb="26" eb="27">
      <t>チ</t>
    </rPh>
    <rPh sb="28" eb="30">
      <t>ジュウナン</t>
    </rPh>
    <rPh sb="31" eb="33">
      <t>セッテイ</t>
    </rPh>
    <rPh sb="36" eb="38">
      <t>ドウトウ</t>
    </rPh>
    <rPh sb="57" eb="59">
      <t>バアイ</t>
    </rPh>
    <rPh sb="60" eb="62">
      <t>ヨジョウ</t>
    </rPh>
    <rPh sb="68" eb="70">
      <t>ハッセイ</t>
    </rPh>
    <phoneticPr fontId="5"/>
  </si>
  <si>
    <t>状況に応じスケールアウトする前提でインスタンスタイプを以下の通りとする。なお東日本銀行は各行1/2のインスタンスを選定、Fargate時の前提と同様にスケールアウトしない想定とする。</t>
    <rPh sb="0" eb="2">
      <t>ジョウキョウ</t>
    </rPh>
    <rPh sb="3" eb="4">
      <t>オウ</t>
    </rPh>
    <rPh sb="14" eb="16">
      <t>ゼンテイ</t>
    </rPh>
    <rPh sb="27" eb="29">
      <t>イカ</t>
    </rPh>
    <rPh sb="30" eb="31">
      <t>トオ</t>
    </rPh>
    <rPh sb="38" eb="39">
      <t>ヒガシ</t>
    </rPh>
    <rPh sb="39" eb="41">
      <t>ニホン</t>
    </rPh>
    <rPh sb="41" eb="43">
      <t>ギンコウ</t>
    </rPh>
    <rPh sb="44" eb="46">
      <t>カクコウ</t>
    </rPh>
    <rPh sb="57" eb="59">
      <t>センテイ</t>
    </rPh>
    <phoneticPr fontId="5"/>
  </si>
  <si>
    <t>通常稼動分（１台あたり）</t>
    <rPh sb="0" eb="2">
      <t>ツウジョウ</t>
    </rPh>
    <rPh sb="2" eb="4">
      <t>カドウ</t>
    </rPh>
    <rPh sb="4" eb="5">
      <t>ブン</t>
    </rPh>
    <rPh sb="7" eb="8">
      <t>ダイ</t>
    </rPh>
    <phoneticPr fontId="5"/>
  </si>
  <si>
    <t>m5a.2xlarge</t>
    <phoneticPr fontId="5"/>
  </si>
  <si>
    <t>m5a.xlarge</t>
    <phoneticPr fontId="5"/>
  </si>
  <si>
    <t>スケールアウト分（１台あたり）</t>
    <rPh sb="7" eb="8">
      <t>ブン</t>
    </rPh>
    <phoneticPr fontId="5"/>
  </si>
  <si>
    <t>総数（通常：２、スケールアウト：２）</t>
    <rPh sb="0" eb="2">
      <t>ソウスウ</t>
    </rPh>
    <rPh sb="3" eb="5">
      <t>ツウジョウ</t>
    </rPh>
    <phoneticPr fontId="5"/>
  </si>
  <si>
    <t>EC2稼動日数、稼働時間について</t>
    <rPh sb="3" eb="5">
      <t>カドウ</t>
    </rPh>
    <rPh sb="5" eb="7">
      <t>ニッスウ</t>
    </rPh>
    <rPh sb="8" eb="10">
      <t>カドウ</t>
    </rPh>
    <rPh sb="10" eb="12">
      <t>ジカン</t>
    </rPh>
    <phoneticPr fontId="5"/>
  </si>
  <si>
    <t>通常時においてはリソースに余裕があるが、月末繁忙日等の処理集中を加味し、インスタンスの稼働日数、稼働時間を以下のとおりとする。なお東日本銀行はFargate時の前提と同様にスケールアウトしない想定とする。</t>
    <rPh sb="0" eb="2">
      <t>ツウジョウ</t>
    </rPh>
    <rPh sb="2" eb="3">
      <t>ジ</t>
    </rPh>
    <rPh sb="13" eb="15">
      <t>ヨユウ</t>
    </rPh>
    <rPh sb="20" eb="22">
      <t>ゲツマツ</t>
    </rPh>
    <rPh sb="22" eb="24">
      <t>ハンボウ</t>
    </rPh>
    <rPh sb="24" eb="25">
      <t>ビ</t>
    </rPh>
    <rPh sb="25" eb="26">
      <t>トウ</t>
    </rPh>
    <rPh sb="27" eb="29">
      <t>ショリ</t>
    </rPh>
    <rPh sb="29" eb="31">
      <t>シュウチュウ</t>
    </rPh>
    <rPh sb="32" eb="34">
      <t>カミ</t>
    </rPh>
    <rPh sb="43" eb="45">
      <t>カドウ</t>
    </rPh>
    <rPh sb="45" eb="47">
      <t>ニッスウ</t>
    </rPh>
    <rPh sb="48" eb="50">
      <t>カドウ</t>
    </rPh>
    <rPh sb="50" eb="52">
      <t>ジカン</t>
    </rPh>
    <rPh sb="53" eb="55">
      <t>イカ</t>
    </rPh>
    <rPh sb="65" eb="66">
      <t>ヒガシ</t>
    </rPh>
    <rPh sb="66" eb="68">
      <t>ニホン</t>
    </rPh>
    <rPh sb="68" eb="70">
      <t>ギンコウ</t>
    </rPh>
    <rPh sb="78" eb="79">
      <t>ジ</t>
    </rPh>
    <rPh sb="80" eb="82">
      <t>ゼンテイ</t>
    </rPh>
    <rPh sb="83" eb="85">
      <t>ドウヨウ</t>
    </rPh>
    <rPh sb="96" eb="98">
      <t>ソウテイ</t>
    </rPh>
    <phoneticPr fontId="5"/>
  </si>
  <si>
    <t>稼動日数</t>
    <rPh sb="0" eb="2">
      <t>カドウ</t>
    </rPh>
    <rPh sb="2" eb="4">
      <t>ニッスウ</t>
    </rPh>
    <phoneticPr fontId="5"/>
  </si>
  <si>
    <t>稼動時間</t>
    <rPh sb="0" eb="2">
      <t>カドウ</t>
    </rPh>
    <rPh sb="2" eb="4">
      <t>ジカン</t>
    </rPh>
    <phoneticPr fontId="5"/>
  </si>
  <si>
    <t>通常稼動分</t>
    <rPh sb="0" eb="2">
      <t>ツウジョウ</t>
    </rPh>
    <rPh sb="2" eb="4">
      <t>カドウ</t>
    </rPh>
    <rPh sb="4" eb="5">
      <t>ブン</t>
    </rPh>
    <phoneticPr fontId="5"/>
  </si>
  <si>
    <t>スケールアウト分※</t>
    <rPh sb="7" eb="8">
      <t>ブン</t>
    </rPh>
    <phoneticPr fontId="5"/>
  </si>
  <si>
    <t>※スケールアウト分の条件についてはコスト算出にあたる設定内容とする。</t>
    <rPh sb="8" eb="9">
      <t>ブン</t>
    </rPh>
    <rPh sb="10" eb="12">
      <t>ジョウケン</t>
    </rPh>
    <rPh sb="20" eb="22">
      <t>サンシュツ</t>
    </rPh>
    <rPh sb="26" eb="28">
      <t>セッテイ</t>
    </rPh>
    <rPh sb="28" eb="30">
      <t>ナイヨウ</t>
    </rPh>
    <phoneticPr fontId="5"/>
  </si>
  <si>
    <t>開発・研修環境について</t>
    <rPh sb="0" eb="2">
      <t>カイハツ</t>
    </rPh>
    <rPh sb="3" eb="5">
      <t>ケンシュウ</t>
    </rPh>
    <rPh sb="5" eb="7">
      <t>カンキョウ</t>
    </rPh>
    <phoneticPr fontId="5"/>
  </si>
  <si>
    <t>本番環境にて選択したインスタンスタイプの1/2を選定する。</t>
    <rPh sb="0" eb="2">
      <t>ホンバン</t>
    </rPh>
    <rPh sb="2" eb="4">
      <t>カンキョウ</t>
    </rPh>
    <rPh sb="6" eb="8">
      <t>センタク</t>
    </rPh>
    <rPh sb="24" eb="26">
      <t>センテイ</t>
    </rPh>
    <phoneticPr fontId="5"/>
  </si>
  <si>
    <t>m5a,WindowsServer</t>
    <phoneticPr fontId="5"/>
  </si>
  <si>
    <t>インスタンス名</t>
    <rPh sb="6" eb="7">
      <t>メイ</t>
    </rPh>
    <phoneticPr fontId="5"/>
  </si>
  <si>
    <t>時間単価</t>
    <rPh sb="0" eb="2">
      <t>ジカン</t>
    </rPh>
    <rPh sb="2" eb="4">
      <t>タンカ</t>
    </rPh>
    <phoneticPr fontId="5"/>
  </si>
  <si>
    <t>本番</t>
    <rPh sb="0" eb="2">
      <t>ホンバン</t>
    </rPh>
    <phoneticPr fontId="5"/>
  </si>
  <si>
    <t>開発/研修</t>
    <rPh sb="0" eb="2">
      <t>カイハツ</t>
    </rPh>
    <rPh sb="3" eb="5">
      <t>ケンシュウ</t>
    </rPh>
    <phoneticPr fontId="5"/>
  </si>
  <si>
    <t>m5a.large</t>
  </si>
  <si>
    <t>0.204 USD</t>
  </si>
  <si>
    <t>●</t>
    <phoneticPr fontId="5"/>
  </si>
  <si>
    <t>m5a.xlarge</t>
  </si>
  <si>
    <t>0.408 USD</t>
  </si>
  <si>
    <t>m5a.2xlarge</t>
  </si>
  <si>
    <t>0.816 USD</t>
  </si>
  <si>
    <t>m5a.4xlarge</t>
  </si>
  <si>
    <t>1.632 USD</t>
  </si>
  <si>
    <t>YGS WEB</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</si>
</sst>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0"/>
    <numFmt numFmtId="177" formatCode="0.0%"/>
    <numFmt numFmtId="178" formatCode="#,##0.0;[Red]\-#,##0.0"/>
  </numFmts>
  <fonts count="12">
    <font>
      <sz val="11"/>
      <color theme="1"/>
      <name val="游ゴシック"/>
      <family val="2"/>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rgb="FF000000"/>
      <name val="游ゴシック"/>
      <family val="3"/>
      <charset val="128"/>
    </font>
    <font>
      <sz val="11"/>
      <color rgb="FFFF0000"/>
      <name val="游ゴシック"/>
      <family val="3"/>
      <charset val="128"/>
    </font>
    <font>
      <sz val="11"/>
      <color rgb="FF16191F"/>
      <name val="Arial"/>
      <family val="2"/>
    </font>
    <font>
      <sz val="11"/>
      <color theme="1"/>
      <name val="游ゴシック"/>
      <family val="2"/>
      <scheme val="minor"/>
    </font>
    <font>
      <sz val="11"/>
      <color rgb="FF16191F"/>
      <name val="ＭＳ Ｐゴシック"/>
      <family val="3"/>
      <charset val="128"/>
    </font>
    <font>
      <u/>
      <sz val="11"/>
      <color theme="10"/>
      <name val="游ゴシック"/>
      <family val="2"/>
      <charset val="128"/>
      <scheme val="minor"/>
    </font>
  </fonts>
  <fills count="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FF00"/>
        <bgColor rgb="FF000000"/>
      </patternFill>
    </fill>
    <fill>
      <patternFill patternType="solid">
        <fgColor theme="8" tint="0.79998168889431442"/>
        <bgColor indexed="64"/>
      </patternFill>
    </fill>
    <fill>
      <patternFill patternType="solid">
        <fgColor rgb="FFFFC000"/>
        <bgColor indexed="64"/>
      </patternFill>
    </fill>
    <fill>
      <patternFill patternType="solid">
        <fgColor theme="0" tint="-0.499984740745262"/>
        <bgColor indexed="64"/>
      </patternFill>
    </fill>
  </fills>
  <borders count="9">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s>
  <cellStyleXfs count="14">
    <xf numFmtId="0" fontId="0" fillId="0" borderId="0"/>
    <xf numFmtId="0" fontId="4" fillId="0" borderId="0">
      <alignment vertical="center"/>
    </xf>
    <xf numFmtId="38" fontId="9" fillId="0" borderId="0" applyFont="0" applyFill="0" applyBorder="0" applyAlignment="0" applyProtection="0">
      <alignment vertical="center"/>
    </xf>
    <xf numFmtId="9" fontId="9" fillId="0" borderId="0" applyFont="0" applyFill="0" applyBorder="0" applyAlignment="0" applyProtection="0">
      <alignment vertical="center"/>
    </xf>
    <xf numFmtId="0" fontId="3" fillId="0" borderId="0">
      <alignment vertical="center"/>
    </xf>
    <xf numFmtId="38" fontId="3"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11" fillId="0" borderId="0" applyNumberFormat="0" applyFill="0" applyBorder="0" applyAlignment="0" applyProtection="0">
      <alignment vertical="center"/>
    </xf>
    <xf numFmtId="9" fontId="2" fillId="0" borderId="0" applyFont="0" applyFill="0" applyBorder="0" applyAlignment="0" applyProtection="0">
      <alignment vertical="center"/>
    </xf>
    <xf numFmtId="0" fontId="9" fillId="0" borderId="0"/>
    <xf numFmtId="0" fontId="1"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42">
    <xf numFmtId="0" fontId="0" fillId="0" borderId="0" xfId="0"/>
    <xf numFmtId="0" fontId="0" fillId="0" borderId="0" xfId="0" applyAlignment="1">
      <alignment vertical="top"/>
    </xf>
    <xf numFmtId="0" fontId="0" fillId="2" borderId="4" xfId="0" applyFill="1" applyBorder="1" applyAlignment="1">
      <alignment vertical="top"/>
    </xf>
    <xf numFmtId="176" fontId="6" fillId="2" borderId="4" xfId="0" applyNumberFormat="1" applyFont="1" applyFill="1" applyBorder="1" applyAlignment="1">
      <alignment vertical="top"/>
    </xf>
    <xf numFmtId="0" fontId="6" fillId="2" borderId="4" xfId="0" applyFont="1" applyFill="1" applyBorder="1" applyAlignment="1">
      <alignment vertical="top" wrapText="1"/>
    </xf>
    <xf numFmtId="0" fontId="6" fillId="2" borderId="4" xfId="0" applyFont="1" applyFill="1" applyBorder="1" applyAlignment="1">
      <alignment vertical="top"/>
    </xf>
    <xf numFmtId="177" fontId="6" fillId="3" borderId="4" xfId="0" applyNumberFormat="1" applyFont="1" applyFill="1" applyBorder="1" applyAlignment="1">
      <alignment vertical="top" wrapText="1"/>
    </xf>
    <xf numFmtId="0" fontId="6" fillId="3" borderId="4" xfId="0" applyFont="1" applyFill="1" applyBorder="1" applyAlignment="1">
      <alignment vertical="top" wrapText="1"/>
    </xf>
    <xf numFmtId="0" fontId="6" fillId="3" borderId="4" xfId="0" applyFont="1" applyFill="1" applyBorder="1" applyAlignment="1">
      <alignment vertical="top"/>
    </xf>
    <xf numFmtId="0" fontId="6" fillId="4" borderId="4" xfId="0" applyFont="1" applyFill="1" applyBorder="1" applyAlignment="1">
      <alignment vertical="top"/>
    </xf>
    <xf numFmtId="177" fontId="7" fillId="3" borderId="4" xfId="0" applyNumberFormat="1" applyFont="1" applyFill="1" applyBorder="1" applyAlignment="1">
      <alignment vertical="top" wrapText="1"/>
    </xf>
    <xf numFmtId="0" fontId="6" fillId="6" borderId="4" xfId="0" applyFont="1" applyFill="1" applyBorder="1" applyAlignment="1">
      <alignment vertical="top"/>
    </xf>
    <xf numFmtId="177" fontId="6" fillId="6" borderId="4" xfId="0" applyNumberFormat="1" applyFont="1" applyFill="1" applyBorder="1" applyAlignment="1">
      <alignment vertical="top" wrapText="1"/>
    </xf>
    <xf numFmtId="0" fontId="0" fillId="4" borderId="4" xfId="0" applyFill="1" applyBorder="1" applyAlignment="1">
      <alignment vertical="top"/>
    </xf>
    <xf numFmtId="0" fontId="10" fillId="4" borderId="4" xfId="0" applyFont="1" applyFill="1" applyBorder="1" applyAlignment="1">
      <alignment vertical="center" wrapText="1"/>
    </xf>
    <xf numFmtId="0" fontId="8" fillId="0" borderId="4" xfId="0" applyFont="1" applyBorder="1" applyAlignment="1">
      <alignment vertical="center" wrapText="1"/>
    </xf>
    <xf numFmtId="0" fontId="6" fillId="0" borderId="0" xfId="0" applyFont="1" applyAlignment="1">
      <alignment vertical="top"/>
    </xf>
    <xf numFmtId="0" fontId="0" fillId="0" borderId="8" xfId="0" applyBorder="1" applyAlignment="1">
      <alignment vertical="top"/>
    </xf>
    <xf numFmtId="0" fontId="0" fillId="4" borderId="3" xfId="0" applyFill="1" applyBorder="1" applyAlignment="1">
      <alignment vertical="top"/>
    </xf>
    <xf numFmtId="0" fontId="0" fillId="4" borderId="2" xfId="0" applyFill="1" applyBorder="1" applyAlignment="1">
      <alignment vertical="top"/>
    </xf>
    <xf numFmtId="0" fontId="0" fillId="4" borderId="1" xfId="0" applyFill="1" applyBorder="1" applyAlignment="1">
      <alignment vertical="top"/>
    </xf>
    <xf numFmtId="0" fontId="0" fillId="0" borderId="4" xfId="0" applyBorder="1" applyAlignment="1">
      <alignment horizontal="center" vertical="center"/>
    </xf>
    <xf numFmtId="0" fontId="6" fillId="7" borderId="4" xfId="0" applyFont="1" applyFill="1" applyBorder="1" applyAlignment="1">
      <alignment vertical="top"/>
    </xf>
    <xf numFmtId="0" fontId="0" fillId="7" borderId="4" xfId="0" applyFill="1" applyBorder="1" applyAlignment="1">
      <alignment vertical="top"/>
    </xf>
    <xf numFmtId="0" fontId="0" fillId="0" borderId="4" xfId="0" applyBorder="1" applyAlignment="1">
      <alignment vertical="top"/>
    </xf>
    <xf numFmtId="9" fontId="0" fillId="0" borderId="4" xfId="3" applyFont="1" applyFill="1" applyBorder="1" applyAlignment="1">
      <alignment vertical="top"/>
    </xf>
    <xf numFmtId="178" fontId="0" fillId="0" borderId="4" xfId="2" applyNumberFormat="1" applyFont="1" applyFill="1" applyBorder="1" applyAlignment="1">
      <alignment vertical="top"/>
    </xf>
    <xf numFmtId="9" fontId="0" fillId="0" borderId="0" xfId="3" applyFont="1" applyFill="1" applyBorder="1" applyAlignment="1">
      <alignment vertical="top"/>
    </xf>
    <xf numFmtId="9" fontId="0" fillId="8" borderId="4" xfId="3" applyFont="1" applyFill="1" applyBorder="1" applyAlignment="1">
      <alignment vertical="top"/>
    </xf>
    <xf numFmtId="0" fontId="0" fillId="8" borderId="4" xfId="0" applyFill="1" applyBorder="1" applyAlignment="1">
      <alignment vertical="top"/>
    </xf>
    <xf numFmtId="178" fontId="0" fillId="0" borderId="4" xfId="2" applyNumberFormat="1" applyFont="1" applyFill="1" applyBorder="1" applyAlignment="1">
      <alignment horizontal="center" vertical="top"/>
    </xf>
    <xf numFmtId="9" fontId="0" fillId="0" borderId="4" xfId="3" applyFont="1" applyFill="1" applyBorder="1" applyAlignment="1">
      <alignment horizontal="center" vertical="top"/>
    </xf>
    <xf numFmtId="9" fontId="6" fillId="2" borderId="4" xfId="3" applyFont="1" applyFill="1" applyBorder="1" applyAlignment="1">
      <alignment horizontal="right" vertical="top"/>
    </xf>
    <xf numFmtId="176" fontId="6" fillId="0" borderId="4" xfId="0" applyNumberFormat="1" applyFont="1" applyBorder="1" applyAlignment="1">
      <alignment vertical="top"/>
    </xf>
    <xf numFmtId="0" fontId="6" fillId="2" borderId="4" xfId="0" applyFont="1" applyFill="1" applyBorder="1" applyAlignment="1">
      <alignment horizontal="left" vertical="top"/>
    </xf>
    <xf numFmtId="0" fontId="6" fillId="8" borderId="4" xfId="0" applyFont="1" applyFill="1" applyBorder="1" applyAlignment="1">
      <alignment horizontal="center" vertical="top"/>
    </xf>
    <xf numFmtId="9" fontId="6" fillId="8" borderId="4" xfId="3" applyFont="1" applyFill="1" applyBorder="1" applyAlignment="1">
      <alignment horizontal="right" vertical="top"/>
    </xf>
    <xf numFmtId="0" fontId="6" fillId="5" borderId="7" xfId="0" applyFont="1" applyFill="1" applyBorder="1" applyAlignment="1">
      <alignment horizontal="center" vertical="top"/>
    </xf>
    <xf numFmtId="0" fontId="6" fillId="5" borderId="6" xfId="0" applyFont="1" applyFill="1" applyBorder="1" applyAlignment="1">
      <alignment horizontal="center" vertical="top"/>
    </xf>
    <xf numFmtId="0" fontId="6" fillId="5" borderId="5" xfId="0" applyFont="1" applyFill="1" applyBorder="1" applyAlignment="1">
      <alignment horizontal="center" vertical="top"/>
    </xf>
    <xf numFmtId="0" fontId="6" fillId="4" borderId="4" xfId="0" applyFont="1" applyFill="1" applyBorder="1" applyAlignment="1">
      <alignment horizontal="left" vertical="top"/>
    </xf>
    <xf numFmtId="0" fontId="6" fillId="4" borderId="4" xfId="0" applyFont="1" applyFill="1" applyBorder="1" applyAlignment="1">
      <alignment horizontal="center" vertical="top"/>
    </xf>
  </cellXfs>
  <cellStyles count="14">
    <cellStyle name="パーセント" xfId="3" builtinId="5"/>
    <cellStyle name="パーセント 2" xfId="9" xr:uid="{00000000-0005-0000-0000-000001000000}"/>
    <cellStyle name="パーセント 3" xfId="13" xr:uid="{00000000-0005-0000-0000-000002000000}"/>
    <cellStyle name="ハイパーリンク 2" xfId="8" xr:uid="{00000000-0005-0000-0000-000003000000}"/>
    <cellStyle name="桁区切り" xfId="2" builtinId="6"/>
    <cellStyle name="桁区切り 2" xfId="5" xr:uid="{00000000-0005-0000-0000-000005000000}"/>
    <cellStyle name="桁区切り 2 2" xfId="7" xr:uid="{00000000-0005-0000-0000-000006000000}"/>
    <cellStyle name="桁区切り 3" xfId="12" xr:uid="{00000000-0005-0000-0000-000007000000}"/>
    <cellStyle name="標準" xfId="0" builtinId="0"/>
    <cellStyle name="標準 2" xfId="1" xr:uid="{00000000-0005-0000-0000-000009000000}"/>
    <cellStyle name="標準 2 2" xfId="6" xr:uid="{00000000-0005-0000-0000-00000A000000}"/>
    <cellStyle name="標準 2 3" xfId="10" xr:uid="{00000000-0005-0000-0000-00000B000000}"/>
    <cellStyle name="標準 3" xfId="4" xr:uid="{00000000-0005-0000-0000-00000C000000}"/>
    <cellStyle name="標準 4" xfId="11"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externalLink" Target="externalLinks/externalLink2.xml"/><Relationship Id="rId7" Type="http://schemas.openxmlformats.org/officeDocument/2006/relationships/externalLink" Target="externalLinks/externalLink6.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externalLink" Target="externalLinks/externalLink1.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5" Type="http://schemas.openxmlformats.org/officeDocument/2006/relationships/externalLink" Target="externalLinks/externalLink4.xml"/><Relationship Id="rId15" Type="http://schemas.openxmlformats.org/officeDocument/2006/relationships/calcChain" Target="calcChain.xml"/><Relationship Id="rId10" Type="http://schemas.openxmlformats.org/officeDocument/2006/relationships/externalLink" Target="externalLinks/externalLink9.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5</xdr:col>
      <xdr:colOff>0</xdr:colOff>
      <xdr:row>77</xdr:row>
      <xdr:rowOff>0</xdr:rowOff>
    </xdr:from>
    <xdr:ext cx="9100071" cy="9552855"/>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3429000" y="8572500"/>
          <a:ext cx="9100071" cy="9552855"/>
        </a:xfrm>
        <a:prstGeom prst="rect">
          <a:avLst/>
        </a:prstGeom>
      </xdr:spPr>
    </xdr:pic>
    <xdr:clientData/>
  </xdr:oneCellAnchor>
  <xdr:oneCellAnchor>
    <xdr:from>
      <xdr:col>5</xdr:col>
      <xdr:colOff>0</xdr:colOff>
      <xdr:row>118</xdr:row>
      <xdr:rowOff>0</xdr:rowOff>
    </xdr:from>
    <xdr:ext cx="9100071" cy="9552854"/>
    <xdr:pic>
      <xdr:nvPicPr>
        <xdr:cNvPr id="3" name="図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3429000" y="18335625"/>
          <a:ext cx="9100071" cy="9552854"/>
        </a:xfrm>
        <a:prstGeom prst="rect">
          <a:avLst/>
        </a:prstGeom>
      </xdr:spPr>
    </xdr:pic>
    <xdr:clientData/>
  </xdr:oneCellAnchor>
  <xdr:oneCellAnchor>
    <xdr:from>
      <xdr:col>13</xdr:col>
      <xdr:colOff>0</xdr:colOff>
      <xdr:row>77</xdr:row>
      <xdr:rowOff>0</xdr:rowOff>
    </xdr:from>
    <xdr:ext cx="9100071" cy="9552855"/>
    <xdr:pic>
      <xdr:nvPicPr>
        <xdr:cNvPr id="4" name="図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8915400" y="8572500"/>
          <a:ext cx="9100071" cy="9552855"/>
        </a:xfrm>
        <a:prstGeom prst="rect">
          <a:avLst/>
        </a:prstGeom>
      </xdr:spPr>
    </xdr:pic>
    <xdr:clientData/>
  </xdr:oneCellAnchor>
  <xdr:oneCellAnchor>
    <xdr:from>
      <xdr:col>21</xdr:col>
      <xdr:colOff>0</xdr:colOff>
      <xdr:row>77</xdr:row>
      <xdr:rowOff>0</xdr:rowOff>
    </xdr:from>
    <xdr:ext cx="9100070" cy="9552855"/>
    <xdr:pic>
      <xdr:nvPicPr>
        <xdr:cNvPr id="5" name="図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4"/>
        <a:stretch>
          <a:fillRect/>
        </a:stretch>
      </xdr:blipFill>
      <xdr:spPr>
        <a:xfrm>
          <a:off x="14401800" y="8572500"/>
          <a:ext cx="9100070" cy="9552855"/>
        </a:xfrm>
        <a:prstGeom prst="rect">
          <a:avLst/>
        </a:prstGeom>
      </xdr:spPr>
    </xdr:pic>
    <xdr:clientData/>
  </xdr:oneCellAnchor>
  <xdr:oneCellAnchor>
    <xdr:from>
      <xdr:col>13</xdr:col>
      <xdr:colOff>0</xdr:colOff>
      <xdr:row>118</xdr:row>
      <xdr:rowOff>0</xdr:rowOff>
    </xdr:from>
    <xdr:ext cx="9100071" cy="9552854"/>
    <xdr:pic>
      <xdr:nvPicPr>
        <xdr:cNvPr id="6" name="図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5"/>
        <a:stretch>
          <a:fillRect/>
        </a:stretch>
      </xdr:blipFill>
      <xdr:spPr>
        <a:xfrm>
          <a:off x="8915400" y="18335625"/>
          <a:ext cx="9100071" cy="9552854"/>
        </a:xfrm>
        <a:prstGeom prst="rect">
          <a:avLst/>
        </a:prstGeom>
      </xdr:spPr>
    </xdr:pic>
    <xdr:clientData/>
  </xdr:oneCellAnchor>
  <xdr:oneCellAnchor>
    <xdr:from>
      <xdr:col>21</xdr:col>
      <xdr:colOff>0</xdr:colOff>
      <xdr:row>118</xdr:row>
      <xdr:rowOff>0</xdr:rowOff>
    </xdr:from>
    <xdr:ext cx="9100070" cy="9552854"/>
    <xdr:pic>
      <xdr:nvPicPr>
        <xdr:cNvPr id="7" name="図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6"/>
        <a:stretch>
          <a:fillRect/>
        </a:stretch>
      </xdr:blipFill>
      <xdr:spPr>
        <a:xfrm>
          <a:off x="14401800" y="18335625"/>
          <a:ext cx="9100070" cy="9552854"/>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space.isid.co.jp\project01\Users\00107050\AppData\Local\Temp\Temp1_&#36913;&#27425;&#36914;&#25431;&#22577;&#21578;&#26360;_&#35506;&#38988;&#31649;&#29702;_20170111.zip\file:\S:\&#24179;&#25104;12&#24180;&#24230;&#19978;&#26399;\&#36890;&#36948;&#28155;&#20184;&#34920;\&#35413;&#20385;.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esq365.sharepoint.com/Users/lisdly/AppData/Local/Microsoft/Windows/Temporary%20Internet%20Files/Content.Outlook/7J6P03E8/&#38750;&#27231;&#33021;&#35201;&#20214;&#23450;&#32681;&#26360;_&#30446;&#27425;&#26908;&#35342;_&#28271;&#20803;&#12373;&#12435;&#12510;&#12540;&#12472;&#28168;&#124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ispace.isid.co.jp\project01\Users\00107050\AppData\Local\Temp\Temp1_&#36913;&#27425;&#36914;&#25431;&#22577;&#21578;&#26360;_&#35506;&#38988;&#31649;&#29702;_20170111.zip\file:\S:\&#36939;&#29992;&#31649;&#29702;\&#38556;&#22793;&#20250;&#35696;\&#21508;&#65409;&#65392;&#65425;&#12363;&#12425;&#12398;&#25552;&#20986;&#36039;&#26009;\DB2\2003_02_DB2&#20104;&#38450;&#20445;&#23432;APAR&#20869;&#2348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sq365.sharepoint.com/FY17/20.&#21942;&#26989;&#37096;&#35506;&#21336;&#20301;/24.&#12497;&#12540;&#12488;&#12490;&#12540;&#21942;&#26989;&#37096;&#21942;&#26989;&#31532;4&#35506;/01.&#26696;&#20214;&#23550;&#24540;/ISID_docomo&#37329;&#34701;&#31995;/&#12509;&#12473;&#12488;/XX_&#35201;&#20214;&#23450;&#32681;/01_&#23450;&#32681;&#21069;&#12398;&#20181;&#35379;&#31561;/&#12304;&#21029;&#32025;03&#12305;&#12471;&#12473;&#12486;&#12512;&#12475;&#12461;&#12517;&#12522;&#12486;&#12451;&#23455;&#35013;&#12481;&#12455;&#12483;&#12463;&#12522;&#12473;&#12488;_&#20843;&#20195;&#12467;&#12513;&#12531;&#12488;.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ispace\project01\003512BE53994BBEA9F75CF0CE6A8105\S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space.isid.co.jp\project01\Users\00107050\AppData\Local\Temp\Temp1_&#36913;&#27425;&#36914;&#25431;&#22577;&#21578;&#26360;_&#35506;&#38988;&#31649;&#29702;_20170111.zip\file:\T:\&#24179;&#25104;12&#24180;&#24230;&#19978;&#26399;\&#36890;&#36948;&#28155;&#20184;&#34920;\&#35413;&#20385;.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esq365.sharepoint.com/229P3025/&#20849;&#29992;&#65420;&#65387;&#65433;&#65408;&#65438;/GMAXCL/Mail/tmp/MsgTmp/M0fc0081/&#12488;&#12521;&#12531;&#12473;&#12493;&#12483;&#12488;.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pace\project01\66BEE52B1890D150432C917F5C525F65\&#9733;&#12304;201707&#20844;&#38283;&#29256;&#12305;&#12304;SS&#23529;&#26619;&#27096;&#24335;1&#12305;&#12471;&#12473;&#12486;&#12512;&#12475;&#12461;&#12517;&#12522;&#12486;&#12451;&#23550;&#31574;&#12481;&#12455;&#12483;&#12463;&#12522;&#12473;&#12488;ver5_&#20013;&#38291;&#12471;&#12540;&#12488;&#20462;&#2749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sq365.sharepoint.com/229P2789/&#12473;&#12496;&#12523;/TMP/1.hitachi-koki/1.(&#23376;)/L1000/&#20181;&#27770;/BACKUP/&#12467;&#12500;&#12540;~4.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sq365.sharepoint.com/Documents%20and%20Settings/itomo/Local%20Settings/Temporary%20Internet%20Files/Content.IE5/05Q7CXIN/Project_&#963;-FORCE_Schedu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下"/>
      <sheetName val="9810"/>
      <sheetName val="9811"/>
      <sheetName val="9812"/>
      <sheetName val="9901"/>
      <sheetName val="9902"/>
      <sheetName val="9903"/>
      <sheetName val="リス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ルール"/>
      <sheetName val="目次案"/>
      <sheetName val="別紙_2.非機能要件一覧_仕訳対応_20180424"/>
      <sheetName val="03.チェックリスト"/>
    </sheetNames>
    <sheetDataSet>
      <sheetData sheetId="0" refreshError="1"/>
      <sheetData sheetId="1" refreshError="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RLM"/>
      <sheetName val="DB2"/>
      <sheetName val="DB2PM"/>
      <sheetName val="DB2(for ps)"/>
      <sheetName val="HOLD"/>
      <sheetName val="Sheet1"/>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定履歴"/>
      <sheetName val="01.使用方法"/>
      <sheetName val="02.システム基本情報"/>
      <sheetName val="03.チェックリスト"/>
      <sheetName val="03.チェックリスト（標的型攻撃対策）"/>
      <sheetName val="04.対策予定 残留リスク"/>
      <sheetName val="05.用語定義"/>
      <sheetName val="06.暗号アルゴリズムリスト"/>
      <sheetName val="07.クレジットカード保持形態"/>
      <sheetName val="08.参考"/>
      <sheetName val="（定義）"/>
      <sheetName val="（wor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00.使用方法"/>
      <sheetName val="01.基本情報１"/>
      <sheetName val="01.基本情報２"/>
      <sheetName val="01.基本情報３"/>
      <sheetName val="SSチェックリスト修正"/>
      <sheetName val="02.チェックリスト"/>
      <sheetName val="02.チェックリスト（標的型攻撃対策）"/>
      <sheetName val="03.対策予定 残留リスク"/>
      <sheetName val="04.NW接続形態"/>
      <sheetName val="05.管理策適用表"/>
      <sheetName val="06.セキュリティ対策レベル"/>
      <sheetName val="99.審査用"/>
      <sheetName val="99.SSMS登録用"/>
      <sheetName val="99.CSV中間シート"/>
      <sheetName val="99.CSV中間シート2"/>
      <sheetName val="zz.エリア定義"/>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下"/>
      <sheetName val="9810"/>
      <sheetName val="9811"/>
      <sheetName val="9812"/>
      <sheetName val="9901"/>
      <sheetName val="9902"/>
      <sheetName val="9903"/>
    </sheetNames>
    <sheetDataSet>
      <sheetData sheetId="0" refreshError="1"/>
      <sheetData sheetId="1" refreshError="1"/>
      <sheetData sheetId="2"/>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取り纏め表"/>
      <sheetName val="トランスネット"/>
      <sheetName val="トランスネット.xls"/>
      <sheetName val="%E3%83%88%E3%83%A9%E3%83%B3%E3%"/>
      <sheetName val="Sheet1"/>
      <sheetName val="Sheet2"/>
    </sheetNames>
    <definedNames>
      <definedName name="COPY3"/>
    </defined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00.使用方法"/>
      <sheetName val="01.基本情報１"/>
      <sheetName val="01.基本情報２"/>
      <sheetName val="01.基本情報３"/>
      <sheetName val="02.チェックリスト"/>
      <sheetName val="02.チェックリスト（標的型攻撃対策）"/>
      <sheetName val="03.対策予定 残留リスク"/>
      <sheetName val="04.NW接続形態"/>
      <sheetName val="05.管理策適用表"/>
      <sheetName val="06.セキュリティ対策レベル"/>
      <sheetName val="07.クレジットカード保持形態"/>
      <sheetName val="99.審査用"/>
      <sheetName val="99.SSMS登録用"/>
      <sheetName val="99.CSV中間シート"/>
      <sheetName val="99.CSV中間シート2"/>
      <sheetName val="zz.エリア定義"/>
    </sheetNames>
    <sheetDataSet>
      <sheetData sheetId="0" refreshError="1"/>
      <sheetData sheetId="1" refreshError="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コピー~4"/>
      <sheetName val="消さないでねシート"/>
      <sheetName val="コピー~4.XLS"/>
      <sheetName val="%E3%82%B3%E3%83%94%E3%83%BC~4.X"/>
      <sheetName val="改正後組織図(2017年4月15日) "/>
    </sheetNames>
    <definedNames>
      <definedName name="Endmsg2"/>
    </definedNames>
    <sheetDataSet>
      <sheetData sheetId="0" refreshError="1"/>
      <sheetData sheetId="1" refreshError="1"/>
      <sheetData sheetId="2" refreshError="1"/>
      <sheetData sheetId="3" refreshError="1"/>
      <sheetData sheetId="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iticalPath"/>
      <sheetName val="WBS-abc"/>
      <sheetName val="見積標準"/>
      <sheetName val="Project_σ-FORCE_Schedule"/>
      <sheetName val="CEG summary"/>
    </sheetNames>
    <sheetDataSet>
      <sheetData sheetId="0"/>
      <sheetData sheetId="1"/>
      <sheetData sheetId="2" refreshError="1"/>
      <sheetData sheetId="3" refreshError="1"/>
      <sheetData sheetId="4"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76"/>
  <sheetViews>
    <sheetView tabSelected="1" view="pageBreakPreview" zoomScale="55" zoomScaleNormal="85" zoomScaleSheetLayoutView="55" workbookViewId="0">
      <selection activeCell="E37" sqref="E37"/>
    </sheetView>
  </sheetViews>
  <sheetFormatPr defaultRowHeight="18.75"/>
  <cols>
    <col min="1" max="1" width="2.625" style="1" customWidth="1"/>
    <col min="2" max="2" width="40" style="1" customWidth="1"/>
    <col min="3" max="44" width="15.125" style="1" customWidth="1"/>
    <col min="45" max="46" width="0" style="1" hidden="1" customWidth="1"/>
    <col min="47" max="16384" width="9" style="1"/>
  </cols>
  <sheetData>
    <row r="1" spans="1:17">
      <c r="A1" s="1" t="s">
        <v>0</v>
      </c>
    </row>
    <row r="2" spans="1:17">
      <c r="B2" s="1" t="s">
        <v>1</v>
      </c>
    </row>
    <row r="4" spans="1:17">
      <c r="A4" s="1" t="s">
        <v>2</v>
      </c>
    </row>
    <row r="5" spans="1:17">
      <c r="B5" s="1" t="s">
        <v>3</v>
      </c>
    </row>
    <row r="6" spans="1:17">
      <c r="B6" s="37"/>
      <c r="C6" s="41" t="s">
        <v>4</v>
      </c>
      <c r="D6" s="41"/>
      <c r="E6" s="41"/>
      <c r="F6" s="41" t="s">
        <v>5</v>
      </c>
      <c r="G6" s="41"/>
      <c r="H6" s="41"/>
      <c r="I6" s="41" t="s">
        <v>6</v>
      </c>
      <c r="J6" s="41"/>
      <c r="K6" s="41"/>
      <c r="L6" s="41" t="s">
        <v>7</v>
      </c>
      <c r="M6" s="41"/>
      <c r="N6" s="41"/>
      <c r="O6" s="41" t="s">
        <v>8</v>
      </c>
      <c r="P6" s="41"/>
      <c r="Q6" s="41"/>
    </row>
    <row r="7" spans="1:17">
      <c r="B7" s="38"/>
      <c r="C7" s="9" t="s">
        <v>9</v>
      </c>
      <c r="D7" s="40" t="s">
        <v>10</v>
      </c>
      <c r="E7" s="40"/>
      <c r="F7" s="9" t="s">
        <v>9</v>
      </c>
      <c r="G7" s="40" t="s">
        <v>10</v>
      </c>
      <c r="H7" s="40"/>
      <c r="I7" s="9" t="s">
        <v>9</v>
      </c>
      <c r="J7" s="40" t="s">
        <v>10</v>
      </c>
      <c r="K7" s="40"/>
      <c r="L7" s="9" t="s">
        <v>9</v>
      </c>
      <c r="M7" s="40" t="s">
        <v>10</v>
      </c>
      <c r="N7" s="40"/>
      <c r="O7" s="9" t="s">
        <v>9</v>
      </c>
      <c r="P7" s="40" t="s">
        <v>10</v>
      </c>
      <c r="Q7" s="40"/>
    </row>
    <row r="8" spans="1:17">
      <c r="B8" s="39"/>
      <c r="C8" s="9" t="s">
        <v>11</v>
      </c>
      <c r="D8" s="9" t="s">
        <v>12</v>
      </c>
      <c r="E8" s="9" t="s">
        <v>13</v>
      </c>
      <c r="F8" s="9" t="s">
        <v>11</v>
      </c>
      <c r="G8" s="9" t="s">
        <v>12</v>
      </c>
      <c r="H8" s="9" t="s">
        <v>13</v>
      </c>
      <c r="I8" s="9" t="s">
        <v>11</v>
      </c>
      <c r="J8" s="9" t="s">
        <v>12</v>
      </c>
      <c r="K8" s="9" t="s">
        <v>13</v>
      </c>
      <c r="L8" s="9" t="s">
        <v>11</v>
      </c>
      <c r="M8" s="9" t="s">
        <v>12</v>
      </c>
      <c r="N8" s="9" t="s">
        <v>13</v>
      </c>
      <c r="O8" s="9" t="s">
        <v>11</v>
      </c>
      <c r="P8" s="9" t="s">
        <v>12</v>
      </c>
      <c r="Q8" s="9" t="s">
        <v>13</v>
      </c>
    </row>
    <row r="9" spans="1:17">
      <c r="B9" s="8" t="s">
        <v>14</v>
      </c>
      <c r="C9" s="8">
        <v>4</v>
      </c>
      <c r="D9" s="8">
        <v>4</v>
      </c>
      <c r="E9" s="8">
        <v>1</v>
      </c>
      <c r="F9" s="8">
        <v>2</v>
      </c>
      <c r="G9" s="8">
        <v>3</v>
      </c>
      <c r="H9" s="8">
        <v>1</v>
      </c>
      <c r="I9" s="8">
        <v>2</v>
      </c>
      <c r="J9" s="8">
        <v>3</v>
      </c>
      <c r="K9" s="8">
        <v>1</v>
      </c>
      <c r="L9" s="8">
        <v>2</v>
      </c>
      <c r="M9" s="8">
        <v>3</v>
      </c>
      <c r="N9" s="8">
        <v>1</v>
      </c>
      <c r="O9" s="11" t="s">
        <v>15</v>
      </c>
      <c r="P9" s="11" t="s">
        <v>15</v>
      </c>
      <c r="Q9" s="11" t="s">
        <v>15</v>
      </c>
    </row>
    <row r="10" spans="1:17">
      <c r="B10" s="8" t="s">
        <v>16</v>
      </c>
      <c r="C10" s="8">
        <v>2</v>
      </c>
      <c r="D10" s="8">
        <v>4</v>
      </c>
      <c r="E10" s="8">
        <f>4/2*2.7</f>
        <v>5.4</v>
      </c>
      <c r="F10" s="22">
        <v>3</v>
      </c>
      <c r="G10" s="8">
        <v>4</v>
      </c>
      <c r="H10" s="8">
        <f>6/2*2.7</f>
        <v>8.1000000000000014</v>
      </c>
      <c r="I10" s="22">
        <v>4</v>
      </c>
      <c r="J10" s="8">
        <v>4</v>
      </c>
      <c r="K10" s="8">
        <f>6/2*2.7</f>
        <v>8.1000000000000014</v>
      </c>
      <c r="L10" s="22">
        <v>3</v>
      </c>
      <c r="M10" s="8">
        <v>4</v>
      </c>
      <c r="N10" s="8">
        <f>6/2*2.7</f>
        <v>8.1000000000000014</v>
      </c>
      <c r="O10" s="11" t="s">
        <v>15</v>
      </c>
      <c r="P10" s="11" t="s">
        <v>15</v>
      </c>
      <c r="Q10" s="11" t="s">
        <v>15</v>
      </c>
    </row>
    <row r="11" spans="1:17">
      <c r="B11" s="8" t="s">
        <v>17</v>
      </c>
      <c r="C11" s="8">
        <v>8</v>
      </c>
      <c r="D11" s="8">
        <v>16</v>
      </c>
      <c r="E11" s="8">
        <f>16/2*2.7</f>
        <v>21.6</v>
      </c>
      <c r="F11" s="8">
        <v>8</v>
      </c>
      <c r="G11" s="8">
        <v>16</v>
      </c>
      <c r="H11" s="8">
        <f>12/2*2.7</f>
        <v>16.200000000000003</v>
      </c>
      <c r="I11" s="8">
        <v>8</v>
      </c>
      <c r="J11" s="8">
        <v>16</v>
      </c>
      <c r="K11" s="8">
        <f>12/2*2.7</f>
        <v>16.200000000000003</v>
      </c>
      <c r="L11" s="8">
        <v>8</v>
      </c>
      <c r="M11" s="8">
        <v>16</v>
      </c>
      <c r="N11" s="8">
        <f>12/2*2.7</f>
        <v>16.200000000000003</v>
      </c>
      <c r="O11" s="11" t="s">
        <v>15</v>
      </c>
      <c r="P11" s="11" t="s">
        <v>15</v>
      </c>
      <c r="Q11" s="11" t="s">
        <v>15</v>
      </c>
    </row>
    <row r="12" spans="1:17">
      <c r="B12" s="7" t="s">
        <v>18</v>
      </c>
      <c r="C12" s="6">
        <v>0.25</v>
      </c>
      <c r="D12" s="6">
        <v>0.22600000000000001</v>
      </c>
      <c r="E12" s="6">
        <v>0.104</v>
      </c>
      <c r="F12" s="10">
        <v>0.27600000000000002</v>
      </c>
      <c r="G12" s="6">
        <v>7.5999999999999998E-2</v>
      </c>
      <c r="H12" s="6">
        <v>0.104</v>
      </c>
      <c r="I12" s="10">
        <v>0.1067</v>
      </c>
      <c r="J12" s="6">
        <v>7.2999999999999995E-2</v>
      </c>
      <c r="K12" s="6">
        <v>0.104</v>
      </c>
      <c r="L12" s="10">
        <v>0.1739</v>
      </c>
      <c r="M12" s="6">
        <v>6.9000000000000006E-2</v>
      </c>
      <c r="N12" s="6">
        <v>0.104</v>
      </c>
      <c r="O12" s="12" t="s">
        <v>19</v>
      </c>
      <c r="P12" s="12" t="s">
        <v>19</v>
      </c>
      <c r="Q12" s="12" t="s">
        <v>19</v>
      </c>
    </row>
    <row r="13" spans="1:17">
      <c r="B13" s="7" t="s">
        <v>20</v>
      </c>
      <c r="C13" s="6">
        <v>0.65</v>
      </c>
      <c r="D13" s="6">
        <v>0.224</v>
      </c>
      <c r="E13" s="6">
        <v>0.46899999999999997</v>
      </c>
      <c r="F13" s="10">
        <v>0.36649999999999999</v>
      </c>
      <c r="G13" s="6">
        <v>0.16800000000000001</v>
      </c>
      <c r="H13" s="6">
        <v>0.46899999999999997</v>
      </c>
      <c r="I13" s="10">
        <v>0.37569999999999998</v>
      </c>
      <c r="J13" s="6">
        <v>0.16800000000000001</v>
      </c>
      <c r="K13" s="6">
        <v>0.46899999999999997</v>
      </c>
      <c r="L13" s="10">
        <v>0.37159999999999999</v>
      </c>
      <c r="M13" s="6">
        <v>0.16800000000000001</v>
      </c>
      <c r="N13" s="6">
        <v>0.46899999999999997</v>
      </c>
      <c r="O13" s="11" t="s">
        <v>15</v>
      </c>
      <c r="P13" s="11" t="s">
        <v>15</v>
      </c>
      <c r="Q13" s="11" t="s">
        <v>15</v>
      </c>
    </row>
    <row r="14" spans="1:17">
      <c r="B14" s="5" t="s">
        <v>21</v>
      </c>
      <c r="C14" s="5">
        <f>C9*C10</f>
        <v>8</v>
      </c>
      <c r="D14" s="5">
        <f>D9*D10</f>
        <v>16</v>
      </c>
      <c r="E14" s="5">
        <f>E9*E10</f>
        <v>5.4</v>
      </c>
      <c r="F14" s="5">
        <f>F9*F10</f>
        <v>6</v>
      </c>
      <c r="G14" s="5">
        <f t="shared" ref="G14:N14" si="0">G9*G10</f>
        <v>12</v>
      </c>
      <c r="H14" s="5">
        <f t="shared" si="0"/>
        <v>8.1000000000000014</v>
      </c>
      <c r="I14" s="5">
        <f t="shared" si="0"/>
        <v>8</v>
      </c>
      <c r="J14" s="5">
        <f t="shared" si="0"/>
        <v>12</v>
      </c>
      <c r="K14" s="5">
        <f t="shared" si="0"/>
        <v>8.1000000000000014</v>
      </c>
      <c r="L14" s="5">
        <f t="shared" si="0"/>
        <v>6</v>
      </c>
      <c r="M14" s="5">
        <f t="shared" si="0"/>
        <v>12</v>
      </c>
      <c r="N14" s="5">
        <f t="shared" si="0"/>
        <v>8.1000000000000014</v>
      </c>
      <c r="O14" s="5" t="s">
        <v>15</v>
      </c>
      <c r="P14" s="5" t="s">
        <v>15</v>
      </c>
      <c r="Q14" s="5" t="s">
        <v>15</v>
      </c>
    </row>
    <row r="15" spans="1:17">
      <c r="B15" s="5" t="s">
        <v>22</v>
      </c>
      <c r="C15" s="5">
        <f t="shared" ref="C15:E15" si="1">C9*C11</f>
        <v>32</v>
      </c>
      <c r="D15" s="5">
        <f t="shared" si="1"/>
        <v>64</v>
      </c>
      <c r="E15" s="5">
        <f t="shared" si="1"/>
        <v>21.6</v>
      </c>
      <c r="F15" s="5">
        <f t="shared" ref="F15:N15" si="2">F9*F11</f>
        <v>16</v>
      </c>
      <c r="G15" s="5">
        <f t="shared" si="2"/>
        <v>48</v>
      </c>
      <c r="H15" s="5">
        <f t="shared" si="2"/>
        <v>16.200000000000003</v>
      </c>
      <c r="I15" s="5">
        <f t="shared" si="2"/>
        <v>16</v>
      </c>
      <c r="J15" s="5">
        <f t="shared" si="2"/>
        <v>48</v>
      </c>
      <c r="K15" s="5">
        <f t="shared" si="2"/>
        <v>16.200000000000003</v>
      </c>
      <c r="L15" s="5">
        <f t="shared" si="2"/>
        <v>16</v>
      </c>
      <c r="M15" s="5">
        <f t="shared" si="2"/>
        <v>48</v>
      </c>
      <c r="N15" s="5">
        <f t="shared" si="2"/>
        <v>16.200000000000003</v>
      </c>
      <c r="O15" s="5" t="s">
        <v>15</v>
      </c>
      <c r="P15" s="5" t="s">
        <v>15</v>
      </c>
      <c r="Q15" s="5" t="s">
        <v>15</v>
      </c>
    </row>
    <row r="16" spans="1:17">
      <c r="B16" s="4" t="s">
        <v>23</v>
      </c>
      <c r="C16" s="3">
        <f>C14*C12</f>
        <v>2</v>
      </c>
      <c r="D16" s="3">
        <f>D14*D12</f>
        <v>3.6160000000000001</v>
      </c>
      <c r="E16" s="3">
        <f>E14*E12</f>
        <v>0.56159999999999999</v>
      </c>
      <c r="F16" s="3">
        <f t="shared" ref="F16:N16" si="3">F14*F12</f>
        <v>1.6560000000000001</v>
      </c>
      <c r="G16" s="3">
        <f t="shared" si="3"/>
        <v>0.91199999999999992</v>
      </c>
      <c r="H16" s="3">
        <f t="shared" si="3"/>
        <v>0.84240000000000015</v>
      </c>
      <c r="I16" s="3">
        <f t="shared" si="3"/>
        <v>0.85360000000000003</v>
      </c>
      <c r="J16" s="3">
        <f t="shared" si="3"/>
        <v>0.87599999999999989</v>
      </c>
      <c r="K16" s="3">
        <f t="shared" si="3"/>
        <v>0.84240000000000015</v>
      </c>
      <c r="L16" s="3">
        <f t="shared" si="3"/>
        <v>1.0434000000000001</v>
      </c>
      <c r="M16" s="3">
        <f t="shared" si="3"/>
        <v>0.82800000000000007</v>
      </c>
      <c r="N16" s="3">
        <f t="shared" si="3"/>
        <v>0.84240000000000015</v>
      </c>
      <c r="O16" s="5" t="s">
        <v>15</v>
      </c>
      <c r="P16" s="5" t="s">
        <v>15</v>
      </c>
      <c r="Q16" s="5" t="s">
        <v>15</v>
      </c>
    </row>
    <row r="17" spans="1:17">
      <c r="B17" s="4" t="s">
        <v>24</v>
      </c>
      <c r="C17" s="3">
        <f t="shared" ref="C17:E17" si="4">C15*C13</f>
        <v>20.8</v>
      </c>
      <c r="D17" s="3">
        <f t="shared" si="4"/>
        <v>14.336</v>
      </c>
      <c r="E17" s="3">
        <f t="shared" si="4"/>
        <v>10.1304</v>
      </c>
      <c r="F17" s="3">
        <f t="shared" ref="F17:N17" si="5">F15*F13</f>
        <v>5.8639999999999999</v>
      </c>
      <c r="G17" s="3">
        <f t="shared" si="5"/>
        <v>8.0640000000000001</v>
      </c>
      <c r="H17" s="3">
        <f t="shared" si="5"/>
        <v>7.5978000000000012</v>
      </c>
      <c r="I17" s="3">
        <f t="shared" si="5"/>
        <v>6.0111999999999997</v>
      </c>
      <c r="J17" s="3">
        <f t="shared" si="5"/>
        <v>8.0640000000000001</v>
      </c>
      <c r="K17" s="3">
        <f t="shared" si="5"/>
        <v>7.5978000000000012</v>
      </c>
      <c r="L17" s="3">
        <f t="shared" si="5"/>
        <v>5.9455999999999998</v>
      </c>
      <c r="M17" s="3">
        <f t="shared" si="5"/>
        <v>8.0640000000000001</v>
      </c>
      <c r="N17" s="3">
        <f t="shared" si="5"/>
        <v>7.5978000000000012</v>
      </c>
      <c r="O17" s="5" t="s">
        <v>15</v>
      </c>
      <c r="P17" s="5" t="s">
        <v>15</v>
      </c>
      <c r="Q17" s="5" t="s">
        <v>15</v>
      </c>
    </row>
    <row r="19" spans="1:17">
      <c r="A19" s="1" t="s">
        <v>25</v>
      </c>
      <c r="P19" s="16"/>
      <c r="Q19" s="16"/>
    </row>
    <row r="20" spans="1:17">
      <c r="B20" s="1" t="s">
        <v>26</v>
      </c>
      <c r="P20" s="16"/>
      <c r="Q20" s="16"/>
    </row>
    <row r="21" spans="1:17">
      <c r="B21" s="13"/>
      <c r="C21" s="13" t="s">
        <v>4</v>
      </c>
      <c r="D21" s="13" t="s">
        <v>27</v>
      </c>
      <c r="E21" s="13" t="s">
        <v>28</v>
      </c>
      <c r="F21" s="13" t="s">
        <v>5</v>
      </c>
      <c r="G21" s="13" t="s">
        <v>27</v>
      </c>
      <c r="H21" s="13" t="s">
        <v>28</v>
      </c>
      <c r="I21" s="13" t="s">
        <v>6</v>
      </c>
      <c r="J21" s="13" t="s">
        <v>27</v>
      </c>
      <c r="K21" s="13" t="s">
        <v>28</v>
      </c>
      <c r="L21" s="13" t="s">
        <v>7</v>
      </c>
      <c r="M21" s="13" t="s">
        <v>27</v>
      </c>
      <c r="N21" s="13" t="s">
        <v>28</v>
      </c>
      <c r="O21" s="13" t="s">
        <v>8</v>
      </c>
      <c r="P21" s="13" t="s">
        <v>27</v>
      </c>
      <c r="Q21" s="13" t="s">
        <v>28</v>
      </c>
    </row>
    <row r="22" spans="1:17">
      <c r="B22" s="34" t="s">
        <v>29</v>
      </c>
      <c r="C22" s="35"/>
      <c r="D22" s="5">
        <f>SUM(C14:E14)</f>
        <v>29.4</v>
      </c>
      <c r="E22" s="5">
        <f>SUM(C15:E15)</f>
        <v>117.6</v>
      </c>
      <c r="F22" s="35"/>
      <c r="G22" s="5">
        <f>SUM(F14:H14)</f>
        <v>26.1</v>
      </c>
      <c r="H22" s="5">
        <f>SUM(F15:H15)</f>
        <v>80.2</v>
      </c>
      <c r="I22" s="35"/>
      <c r="J22" s="5">
        <f>SUM(I14:K14)</f>
        <v>28.1</v>
      </c>
      <c r="K22" s="5">
        <f>SUM(I15:K15)</f>
        <v>80.2</v>
      </c>
      <c r="L22" s="35"/>
      <c r="M22" s="5">
        <f>SUM(L14:N14)</f>
        <v>26.1</v>
      </c>
      <c r="N22" s="5">
        <f>SUM(L15:N15)</f>
        <v>80.2</v>
      </c>
      <c r="O22" s="35"/>
      <c r="P22" s="5">
        <f>SUM(O14:Q14)</f>
        <v>0</v>
      </c>
      <c r="Q22" s="5">
        <f>SUM(O15:Q15)</f>
        <v>0</v>
      </c>
    </row>
    <row r="23" spans="1:17">
      <c r="B23" s="34" t="s">
        <v>30</v>
      </c>
      <c r="C23" s="35"/>
      <c r="D23" s="33">
        <f>SUM(C16:E16)</f>
        <v>6.1776</v>
      </c>
      <c r="E23" s="3">
        <f>SUM(C17:E17)</f>
        <v>45.266400000000004</v>
      </c>
      <c r="F23" s="35"/>
      <c r="G23" s="3">
        <f>SUM(F16:H16)</f>
        <v>3.4104000000000001</v>
      </c>
      <c r="H23" s="3">
        <f>SUM(F17:H17)</f>
        <v>21.525800000000004</v>
      </c>
      <c r="I23" s="35"/>
      <c r="J23" s="3">
        <f>SUM(I16:K16)</f>
        <v>2.5720000000000001</v>
      </c>
      <c r="K23" s="3">
        <f>SUM(I17:K17)</f>
        <v>21.673000000000002</v>
      </c>
      <c r="L23" s="35"/>
      <c r="M23" s="3">
        <f>SUM(L16:N16)</f>
        <v>2.7138000000000004</v>
      </c>
      <c r="N23" s="3">
        <f>SUM(L17:N17)</f>
        <v>21.607399999999998</v>
      </c>
      <c r="O23" s="35"/>
      <c r="P23" s="3">
        <f>SUM(O16:Q16)</f>
        <v>0</v>
      </c>
      <c r="Q23" s="3">
        <f>SUM(O17:Q17)</f>
        <v>0</v>
      </c>
    </row>
    <row r="24" spans="1:17">
      <c r="B24" s="34" t="s">
        <v>31</v>
      </c>
      <c r="C24" s="35"/>
      <c r="D24" s="32">
        <f>D23/D22</f>
        <v>0.21012244897959184</v>
      </c>
      <c r="E24" s="32">
        <f>E23/E22</f>
        <v>0.38491836734693885</v>
      </c>
      <c r="F24" s="35"/>
      <c r="G24" s="32">
        <f>G23/G22</f>
        <v>0.13066666666666665</v>
      </c>
      <c r="H24" s="32">
        <f>H23/H22</f>
        <v>0.26840149625935167</v>
      </c>
      <c r="I24" s="35"/>
      <c r="J24" s="32">
        <f>J23/J22</f>
        <v>9.1530249110320289E-2</v>
      </c>
      <c r="K24" s="32">
        <f>K23/K22</f>
        <v>0.27023690773067333</v>
      </c>
      <c r="L24" s="35"/>
      <c r="M24" s="32">
        <f>M23/M22</f>
        <v>0.10397701149425288</v>
      </c>
      <c r="N24" s="32">
        <f>N23/N22</f>
        <v>0.26941895261845383</v>
      </c>
      <c r="O24" s="35"/>
      <c r="P24" s="36"/>
      <c r="Q24" s="36"/>
    </row>
    <row r="26" spans="1:17">
      <c r="A26" s="1" t="s">
        <v>32</v>
      </c>
      <c r="P26" s="16"/>
      <c r="Q26" s="16"/>
    </row>
    <row r="27" spans="1:17">
      <c r="B27" s="1" t="s">
        <v>33</v>
      </c>
      <c r="P27" s="16"/>
      <c r="Q27" s="16"/>
    </row>
    <row r="28" spans="1:17">
      <c r="B28" s="13"/>
      <c r="C28" s="13" t="s">
        <v>4</v>
      </c>
      <c r="D28" s="13" t="s">
        <v>27</v>
      </c>
      <c r="E28" s="13" t="s">
        <v>28</v>
      </c>
      <c r="F28" s="13" t="s">
        <v>5</v>
      </c>
      <c r="G28" s="13" t="s">
        <v>27</v>
      </c>
      <c r="H28" s="13" t="s">
        <v>28</v>
      </c>
      <c r="I28" s="13" t="s">
        <v>6</v>
      </c>
      <c r="J28" s="13" t="s">
        <v>27</v>
      </c>
      <c r="K28" s="13" t="s">
        <v>28</v>
      </c>
      <c r="L28" s="13" t="s">
        <v>7</v>
      </c>
      <c r="M28" s="13" t="s">
        <v>27</v>
      </c>
      <c r="N28" s="13" t="s">
        <v>28</v>
      </c>
      <c r="O28" s="13" t="s">
        <v>8</v>
      </c>
      <c r="P28" s="13" t="s">
        <v>27</v>
      </c>
      <c r="Q28" s="13" t="s">
        <v>28</v>
      </c>
    </row>
    <row r="29" spans="1:17">
      <c r="B29" s="24" t="s">
        <v>34</v>
      </c>
      <c r="C29" s="24">
        <v>7</v>
      </c>
      <c r="D29" s="24">
        <v>2</v>
      </c>
      <c r="E29" s="24">
        <v>8</v>
      </c>
      <c r="F29" s="24">
        <v>7</v>
      </c>
      <c r="G29" s="24">
        <v>2</v>
      </c>
      <c r="H29" s="24">
        <v>8</v>
      </c>
      <c r="I29" s="24">
        <v>7</v>
      </c>
      <c r="J29" s="24">
        <v>2</v>
      </c>
      <c r="K29" s="24">
        <v>8</v>
      </c>
      <c r="L29" s="24">
        <v>7</v>
      </c>
      <c r="M29" s="24">
        <v>2</v>
      </c>
      <c r="N29" s="24">
        <v>8</v>
      </c>
      <c r="O29" s="24">
        <v>7</v>
      </c>
      <c r="P29" s="24">
        <v>2</v>
      </c>
      <c r="Q29" s="24">
        <v>8</v>
      </c>
    </row>
    <row r="30" spans="1:17">
      <c r="B30" s="24" t="s">
        <v>35</v>
      </c>
      <c r="C30" s="29"/>
      <c r="D30" s="24">
        <f>C29*D29*2</f>
        <v>28</v>
      </c>
      <c r="E30" s="24">
        <f>C29*E29*2</f>
        <v>112</v>
      </c>
      <c r="F30" s="29"/>
      <c r="G30" s="24">
        <f>F29*G29*2</f>
        <v>28</v>
      </c>
      <c r="H30" s="24">
        <f>F29*H29*2</f>
        <v>112</v>
      </c>
      <c r="I30" s="29"/>
      <c r="J30" s="24">
        <f>I29*J29*2</f>
        <v>28</v>
      </c>
      <c r="K30" s="24">
        <f>I29*K29*2</f>
        <v>112</v>
      </c>
      <c r="L30" s="29"/>
      <c r="M30" s="24">
        <f>L29*M29*2</f>
        <v>28</v>
      </c>
      <c r="N30" s="24">
        <f>L29*N29*2</f>
        <v>112</v>
      </c>
      <c r="O30" s="29"/>
      <c r="P30" s="24">
        <f>O29*P29*2</f>
        <v>28</v>
      </c>
      <c r="Q30" s="24">
        <f>O29*Q29*2</f>
        <v>112</v>
      </c>
    </row>
    <row r="31" spans="1:17">
      <c r="B31" s="24" t="s">
        <v>36</v>
      </c>
      <c r="C31" s="29"/>
      <c r="D31" s="26">
        <f>D30-D23</f>
        <v>21.822400000000002</v>
      </c>
      <c r="E31" s="26">
        <f>E30-E23</f>
        <v>66.733599999999996</v>
      </c>
      <c r="F31" s="29"/>
      <c r="G31" s="26">
        <f>G30-G23</f>
        <v>24.589600000000001</v>
      </c>
      <c r="H31" s="26">
        <f>H30-H23</f>
        <v>90.474199999999996</v>
      </c>
      <c r="I31" s="29"/>
      <c r="J31" s="26">
        <f>J30-J23</f>
        <v>25.428000000000001</v>
      </c>
      <c r="K31" s="26">
        <f>K30-K23</f>
        <v>90.326999999999998</v>
      </c>
      <c r="L31" s="29"/>
      <c r="M31" s="26">
        <f>M30-M23</f>
        <v>25.286200000000001</v>
      </c>
      <c r="N31" s="26">
        <f>N30-N23</f>
        <v>90.392600000000002</v>
      </c>
      <c r="O31" s="29"/>
      <c r="P31" s="30" t="s">
        <v>15</v>
      </c>
      <c r="Q31" s="30" t="s">
        <v>15</v>
      </c>
    </row>
    <row r="32" spans="1:17">
      <c r="B32" s="24" t="s">
        <v>37</v>
      </c>
      <c r="C32" s="29"/>
      <c r="D32" s="25">
        <f>D23/D30</f>
        <v>0.22062857142857142</v>
      </c>
      <c r="E32" s="25">
        <f>E23/E30</f>
        <v>0.40416428571428575</v>
      </c>
      <c r="F32" s="29"/>
      <c r="G32" s="25">
        <f>G23/G30</f>
        <v>0.12180000000000001</v>
      </c>
      <c r="H32" s="25">
        <f>H23/H30</f>
        <v>0.19219464285714288</v>
      </c>
      <c r="I32" s="29"/>
      <c r="J32" s="25">
        <f>J23/J30</f>
        <v>9.1857142857142859E-2</v>
      </c>
      <c r="K32" s="25">
        <f>K23/K30</f>
        <v>0.1935089285714286</v>
      </c>
      <c r="L32" s="29"/>
      <c r="M32" s="25">
        <f>M23/M30</f>
        <v>9.6921428571428589E-2</v>
      </c>
      <c r="N32" s="25">
        <f>N23/N30</f>
        <v>0.19292321428571427</v>
      </c>
      <c r="O32" s="29"/>
      <c r="P32" s="31" t="s">
        <v>15</v>
      </c>
      <c r="Q32" s="31" t="s">
        <v>15</v>
      </c>
    </row>
    <row r="33" spans="1:17">
      <c r="B33" s="24" t="s">
        <v>38</v>
      </c>
      <c r="C33" s="25" t="s">
        <v>39</v>
      </c>
      <c r="D33" s="25" t="s">
        <v>40</v>
      </c>
      <c r="E33" s="28"/>
      <c r="F33" s="25" t="s">
        <v>39</v>
      </c>
      <c r="G33" s="25" t="s">
        <v>41</v>
      </c>
      <c r="H33" s="28"/>
      <c r="I33" s="25" t="s">
        <v>39</v>
      </c>
      <c r="J33" s="25" t="s">
        <v>41</v>
      </c>
      <c r="K33" s="28"/>
      <c r="L33" s="25" t="s">
        <v>39</v>
      </c>
      <c r="M33" s="25" t="s">
        <v>41</v>
      </c>
      <c r="N33" s="28"/>
      <c r="O33" s="25" t="s">
        <v>42</v>
      </c>
      <c r="P33" s="25" t="s">
        <v>43</v>
      </c>
      <c r="Q33" s="28"/>
    </row>
    <row r="34" spans="1:17">
      <c r="B34" s="1" t="s">
        <v>44</v>
      </c>
      <c r="C34" s="27"/>
      <c r="D34" s="27"/>
      <c r="E34" s="27"/>
      <c r="F34" s="27"/>
      <c r="G34" s="27"/>
      <c r="H34" s="27"/>
      <c r="I34" s="27"/>
      <c r="J34" s="27"/>
      <c r="K34" s="27"/>
      <c r="L34" s="27"/>
      <c r="M34" s="27"/>
      <c r="N34" s="27"/>
      <c r="O34" s="27"/>
      <c r="P34" s="27"/>
      <c r="Q34" s="27"/>
    </row>
    <row r="35" spans="1:17">
      <c r="B35" s="1" t="s">
        <v>45</v>
      </c>
      <c r="C35" s="27"/>
      <c r="D35" s="27"/>
      <c r="E35" s="27"/>
      <c r="F35" s="27"/>
      <c r="G35" s="27"/>
      <c r="H35" s="27"/>
      <c r="I35" s="27"/>
      <c r="J35" s="27"/>
      <c r="K35" s="27"/>
      <c r="L35" s="27"/>
      <c r="M35" s="27"/>
      <c r="N35" s="27"/>
      <c r="O35" s="27"/>
      <c r="P35" s="27"/>
      <c r="Q35" s="27"/>
    </row>
    <row r="36" spans="1:17">
      <c r="B36" s="1" t="s">
        <v>46</v>
      </c>
      <c r="C36" s="27"/>
      <c r="D36" s="27"/>
      <c r="E36" s="27"/>
      <c r="F36" s="27"/>
      <c r="G36" s="27"/>
      <c r="H36" s="27"/>
      <c r="I36" s="27"/>
      <c r="J36" s="27"/>
      <c r="K36" s="27"/>
      <c r="L36" s="27"/>
      <c r="M36" s="27"/>
      <c r="N36" s="27"/>
      <c r="O36" s="27"/>
      <c r="P36" s="27"/>
      <c r="Q36" s="27"/>
    </row>
    <row r="37" spans="1:17">
      <c r="B37" s="1" t="s">
        <v>47</v>
      </c>
      <c r="P37" s="16"/>
      <c r="Q37" s="16"/>
    </row>
    <row r="38" spans="1:17">
      <c r="P38" s="16"/>
      <c r="Q38" s="16"/>
    </row>
    <row r="39" spans="1:17">
      <c r="A39" s="1" t="s">
        <v>48</v>
      </c>
      <c r="P39" s="16"/>
      <c r="Q39" s="16"/>
    </row>
    <row r="40" spans="1:17">
      <c r="B40" s="1" t="s">
        <v>49</v>
      </c>
      <c r="P40" s="16"/>
      <c r="Q40" s="16"/>
    </row>
    <row r="41" spans="1:17">
      <c r="B41" s="13"/>
      <c r="C41" s="13" t="s">
        <v>4</v>
      </c>
      <c r="D41" s="13" t="s">
        <v>27</v>
      </c>
      <c r="E41" s="13" t="s">
        <v>28</v>
      </c>
      <c r="F41" s="13" t="s">
        <v>5</v>
      </c>
      <c r="G41" s="13" t="s">
        <v>27</v>
      </c>
      <c r="H41" s="13" t="s">
        <v>28</v>
      </c>
      <c r="I41" s="13" t="s">
        <v>6</v>
      </c>
      <c r="J41" s="13" t="s">
        <v>27</v>
      </c>
      <c r="K41" s="13" t="s">
        <v>28</v>
      </c>
      <c r="L41" s="13" t="s">
        <v>7</v>
      </c>
      <c r="M41" s="13" t="s">
        <v>27</v>
      </c>
      <c r="N41" s="13" t="s">
        <v>28</v>
      </c>
      <c r="O41" s="13" t="s">
        <v>8</v>
      </c>
      <c r="P41" s="13" t="s">
        <v>27</v>
      </c>
      <c r="Q41" s="13" t="s">
        <v>28</v>
      </c>
    </row>
    <row r="42" spans="1:17">
      <c r="B42" s="24" t="s">
        <v>34</v>
      </c>
      <c r="C42" s="24">
        <v>7</v>
      </c>
      <c r="D42" s="24">
        <v>2</v>
      </c>
      <c r="E42" s="24">
        <v>8</v>
      </c>
      <c r="F42" s="24">
        <v>7</v>
      </c>
      <c r="G42" s="24">
        <v>2</v>
      </c>
      <c r="H42" s="24">
        <v>8</v>
      </c>
      <c r="I42" s="24">
        <v>7</v>
      </c>
      <c r="J42" s="24">
        <v>2</v>
      </c>
      <c r="K42" s="24">
        <v>8</v>
      </c>
      <c r="L42" s="24">
        <v>7</v>
      </c>
      <c r="M42" s="24">
        <v>2</v>
      </c>
      <c r="N42" s="24">
        <v>8</v>
      </c>
      <c r="O42" s="24">
        <v>7</v>
      </c>
      <c r="P42" s="24">
        <v>2</v>
      </c>
      <c r="Q42" s="24">
        <v>8</v>
      </c>
    </row>
    <row r="43" spans="1:17">
      <c r="B43" s="24" t="s">
        <v>50</v>
      </c>
      <c r="C43" s="29"/>
      <c r="D43" s="24">
        <f>C42*D42</f>
        <v>14</v>
      </c>
      <c r="E43" s="24">
        <f>C42*E42</f>
        <v>56</v>
      </c>
      <c r="F43" s="29"/>
      <c r="G43" s="24">
        <f>F42*G42</f>
        <v>14</v>
      </c>
      <c r="H43" s="24">
        <f>F42*H42</f>
        <v>56</v>
      </c>
      <c r="I43" s="29"/>
      <c r="J43" s="24">
        <f>I42*J42</f>
        <v>14</v>
      </c>
      <c r="K43" s="24">
        <f>I42*K42</f>
        <v>56</v>
      </c>
      <c r="L43" s="29"/>
      <c r="M43" s="24">
        <f>L42*M42</f>
        <v>14</v>
      </c>
      <c r="N43" s="24">
        <f>L42*N42</f>
        <v>56</v>
      </c>
      <c r="O43" s="29"/>
      <c r="P43" s="24">
        <f>O42*P42</f>
        <v>14</v>
      </c>
      <c r="Q43" s="24">
        <f>O42*Q42</f>
        <v>56</v>
      </c>
    </row>
    <row r="44" spans="1:17">
      <c r="B44" s="24" t="s">
        <v>51</v>
      </c>
      <c r="C44" s="24" t="s">
        <v>52</v>
      </c>
      <c r="D44" s="24">
        <f>VLOOKUP(C44,$B$68:$E$71,3,FALSE)</f>
        <v>16</v>
      </c>
      <c r="E44" s="24">
        <f>VLOOKUP(C44,$B$68:$E$71,4,FALSE)</f>
        <v>64</v>
      </c>
      <c r="F44" s="24" t="s">
        <v>52</v>
      </c>
      <c r="G44" s="24">
        <f>VLOOKUP(F44,$B$68:$E$71,3,FALSE)</f>
        <v>16</v>
      </c>
      <c r="H44" s="24">
        <f>VLOOKUP(F44,$B$68:$E$71,4,FALSE)</f>
        <v>64</v>
      </c>
      <c r="I44" s="24" t="s">
        <v>52</v>
      </c>
      <c r="J44" s="24">
        <f>VLOOKUP(I44,$B$68:$E$71,3,FALSE)</f>
        <v>16</v>
      </c>
      <c r="K44" s="24">
        <f>VLOOKUP(I44,$B$68:$E$71,4,FALSE)</f>
        <v>64</v>
      </c>
      <c r="L44" s="24" t="s">
        <v>52</v>
      </c>
      <c r="M44" s="24">
        <f>VLOOKUP(L44,$B$68:$E$71,3,FALSE)</f>
        <v>16</v>
      </c>
      <c r="N44" s="24">
        <f>VLOOKUP(L44,$B$68:$E$71,4,FALSE)</f>
        <v>64</v>
      </c>
      <c r="O44" s="24" t="s">
        <v>52</v>
      </c>
      <c r="P44" s="24">
        <f>VLOOKUP(O44,$B$68:$E$71,3,FALSE)</f>
        <v>16</v>
      </c>
      <c r="Q44" s="24">
        <f>VLOOKUP(O44,$B$68:$E$71,4,FALSE)</f>
        <v>64</v>
      </c>
    </row>
    <row r="45" spans="1:17">
      <c r="B45" s="24" t="s">
        <v>53</v>
      </c>
      <c r="C45" s="29"/>
      <c r="D45" s="24">
        <f>D44*2</f>
        <v>32</v>
      </c>
      <c r="E45" s="24">
        <f>E44*2</f>
        <v>128</v>
      </c>
      <c r="F45" s="29"/>
      <c r="G45" s="24">
        <f>G44*2</f>
        <v>32</v>
      </c>
      <c r="H45" s="24">
        <f>H44*2</f>
        <v>128</v>
      </c>
      <c r="I45" s="29"/>
      <c r="J45" s="24">
        <f>J44*2</f>
        <v>32</v>
      </c>
      <c r="K45" s="24">
        <f>K44*2</f>
        <v>128</v>
      </c>
      <c r="L45" s="29"/>
      <c r="M45" s="24">
        <f>M44*2</f>
        <v>32</v>
      </c>
      <c r="N45" s="24">
        <f>N44*2</f>
        <v>128</v>
      </c>
      <c r="O45" s="29"/>
      <c r="P45" s="24">
        <f>P44*2</f>
        <v>32</v>
      </c>
      <c r="Q45" s="24">
        <f>Q44*2</f>
        <v>128</v>
      </c>
    </row>
    <row r="46" spans="1:17">
      <c r="B46" s="24" t="s">
        <v>37</v>
      </c>
      <c r="C46" s="29"/>
      <c r="D46" s="25">
        <f>D23/D45</f>
        <v>0.19305</v>
      </c>
      <c r="E46" s="25">
        <f>E23/E45</f>
        <v>0.35364375000000003</v>
      </c>
      <c r="F46" s="29"/>
      <c r="G46" s="25">
        <f>G23/G45</f>
        <v>0.106575</v>
      </c>
      <c r="H46" s="25">
        <f>H23/H45</f>
        <v>0.16817031250000003</v>
      </c>
      <c r="I46" s="29"/>
      <c r="J46" s="25">
        <f>J23/J45</f>
        <v>8.0375000000000002E-2</v>
      </c>
      <c r="K46" s="25">
        <f>K23/K45</f>
        <v>0.16932031250000001</v>
      </c>
      <c r="L46" s="29"/>
      <c r="M46" s="25">
        <f>M23/M45</f>
        <v>8.4806250000000014E-2</v>
      </c>
      <c r="N46" s="25">
        <f>N23/N45</f>
        <v>0.16880781249999999</v>
      </c>
      <c r="O46" s="29"/>
      <c r="P46" s="31" t="s">
        <v>15</v>
      </c>
      <c r="Q46" s="31" t="s">
        <v>15</v>
      </c>
    </row>
    <row r="48" spans="1:17">
      <c r="A48" s="1" t="s">
        <v>54</v>
      </c>
      <c r="P48" s="16"/>
      <c r="Q48" s="16"/>
    </row>
    <row r="49" spans="1:17">
      <c r="B49" s="1" t="s">
        <v>55</v>
      </c>
      <c r="P49" s="16"/>
      <c r="Q49" s="16"/>
    </row>
    <row r="50" spans="1:17">
      <c r="B50" s="1" t="s">
        <v>56</v>
      </c>
      <c r="P50" s="16"/>
      <c r="Q50" s="16"/>
    </row>
    <row r="51" spans="1:17">
      <c r="B51" s="13"/>
      <c r="C51" s="13" t="s">
        <v>4</v>
      </c>
      <c r="D51" s="13" t="s">
        <v>27</v>
      </c>
      <c r="E51" s="13" t="s">
        <v>28</v>
      </c>
      <c r="F51" s="13" t="s">
        <v>5</v>
      </c>
      <c r="G51" s="13" t="s">
        <v>27</v>
      </c>
      <c r="H51" s="13" t="s">
        <v>28</v>
      </c>
      <c r="I51" s="13" t="s">
        <v>6</v>
      </c>
      <c r="J51" s="13" t="s">
        <v>27</v>
      </c>
      <c r="K51" s="13" t="s">
        <v>28</v>
      </c>
      <c r="L51" s="13" t="s">
        <v>7</v>
      </c>
      <c r="M51" s="13" t="s">
        <v>27</v>
      </c>
      <c r="N51" s="13" t="s">
        <v>28</v>
      </c>
      <c r="O51" s="13" t="s">
        <v>8</v>
      </c>
      <c r="P51" s="13" t="s">
        <v>27</v>
      </c>
      <c r="Q51" s="13" t="s">
        <v>28</v>
      </c>
    </row>
    <row r="52" spans="1:17">
      <c r="B52" s="2" t="s">
        <v>57</v>
      </c>
      <c r="C52" s="24" t="s">
        <v>58</v>
      </c>
      <c r="D52" s="24">
        <f>VLOOKUP(C52,$B$68:$E$71,3,FALSE)</f>
        <v>8</v>
      </c>
      <c r="E52" s="24">
        <f>VLOOKUP(C52,$B$68:$E$71,4,FALSE)</f>
        <v>32</v>
      </c>
      <c r="F52" s="24" t="s">
        <v>58</v>
      </c>
      <c r="G52" s="24">
        <f>VLOOKUP(F52,$B$68:$E$71,3,FALSE)</f>
        <v>8</v>
      </c>
      <c r="H52" s="24">
        <f>VLOOKUP(F52,$B$68:$E$71,4,FALSE)</f>
        <v>32</v>
      </c>
      <c r="I52" s="24" t="s">
        <v>58</v>
      </c>
      <c r="J52" s="24">
        <f>VLOOKUP(I52,$B$68:$E$71,3,FALSE)</f>
        <v>8</v>
      </c>
      <c r="K52" s="24">
        <f>VLOOKUP(I52,$B$68:$E$71,4,FALSE)</f>
        <v>32</v>
      </c>
      <c r="L52" s="24" t="s">
        <v>58</v>
      </c>
      <c r="M52" s="24">
        <f>VLOOKUP(L52,$B$68:$E$71,3,FALSE)</f>
        <v>8</v>
      </c>
      <c r="N52" s="24">
        <f>VLOOKUP(L52,$B$68:$E$71,4,FALSE)</f>
        <v>32</v>
      </c>
      <c r="O52" s="24" t="s">
        <v>59</v>
      </c>
      <c r="P52" s="24">
        <f>VLOOKUP(O52,$B$68:$E$71,3,FALSE)</f>
        <v>4</v>
      </c>
      <c r="Q52" s="24">
        <f>VLOOKUP(O52,$B$68:$E$71,4,FALSE)</f>
        <v>16</v>
      </c>
    </row>
    <row r="53" spans="1:17">
      <c r="B53" s="2" t="s">
        <v>60</v>
      </c>
      <c r="C53" s="24" t="s">
        <v>58</v>
      </c>
      <c r="D53" s="24">
        <f>VLOOKUP(C53,$B$68:$E$71,3,FALSE)</f>
        <v>8</v>
      </c>
      <c r="E53" s="24">
        <f>VLOOKUP(C53,$B$68:$E$71,4,FALSE)</f>
        <v>32</v>
      </c>
      <c r="F53" s="24" t="s">
        <v>58</v>
      </c>
      <c r="G53" s="24">
        <f>VLOOKUP(F53,$B$68:$E$71,3,FALSE)</f>
        <v>8</v>
      </c>
      <c r="H53" s="24">
        <f>VLOOKUP(F53,$B$68:$E$71,4,FALSE)</f>
        <v>32</v>
      </c>
      <c r="I53" s="24" t="s">
        <v>58</v>
      </c>
      <c r="J53" s="24">
        <f>VLOOKUP(I53,$B$68:$E$71,3,FALSE)</f>
        <v>8</v>
      </c>
      <c r="K53" s="24">
        <f>VLOOKUP(I53,$B$68:$E$71,4,FALSE)</f>
        <v>32</v>
      </c>
      <c r="L53" s="24" t="s">
        <v>58</v>
      </c>
      <c r="M53" s="24">
        <f>VLOOKUP(L53,$B$68:$E$71,3,FALSE)</f>
        <v>8</v>
      </c>
      <c r="N53" s="24">
        <f>VLOOKUP(L53,$B$68:$E$71,4,FALSE)</f>
        <v>32</v>
      </c>
      <c r="O53" s="29"/>
      <c r="P53" s="29"/>
      <c r="Q53" s="29"/>
    </row>
    <row r="54" spans="1:17">
      <c r="B54" s="2" t="s">
        <v>61</v>
      </c>
      <c r="C54" s="29"/>
      <c r="D54" s="24">
        <f>D52*2+D53*2</f>
        <v>32</v>
      </c>
      <c r="E54" s="24">
        <f>E52*2+E53*2</f>
        <v>128</v>
      </c>
      <c r="F54" s="29"/>
      <c r="G54" s="24">
        <f>G52*2+G53*2</f>
        <v>32</v>
      </c>
      <c r="H54" s="24">
        <f>H52*2+H53*2</f>
        <v>128</v>
      </c>
      <c r="I54" s="29"/>
      <c r="J54" s="24">
        <f>J52*2+J53*2</f>
        <v>32</v>
      </c>
      <c r="K54" s="24">
        <f>K52*2+K53*2</f>
        <v>128</v>
      </c>
      <c r="L54" s="29"/>
      <c r="M54" s="24">
        <f>M52*2+M53*2</f>
        <v>32</v>
      </c>
      <c r="N54" s="24">
        <f>N52*2+N53*2</f>
        <v>128</v>
      </c>
      <c r="O54" s="29"/>
      <c r="P54" s="24">
        <f>P52*2+P53*2</f>
        <v>8</v>
      </c>
      <c r="Q54" s="24">
        <f>Q52*2+Q53*2</f>
        <v>32</v>
      </c>
    </row>
    <row r="55" spans="1:17">
      <c r="B55" s="24" t="s">
        <v>37</v>
      </c>
      <c r="C55" s="29"/>
      <c r="D55" s="25">
        <f>D23/D54</f>
        <v>0.19305</v>
      </c>
      <c r="E55" s="25">
        <f>E23/E54</f>
        <v>0.35364375000000003</v>
      </c>
      <c r="F55" s="29"/>
      <c r="G55" s="25">
        <f>G23/G54</f>
        <v>0.106575</v>
      </c>
      <c r="H55" s="25">
        <f>H23/H54</f>
        <v>0.16817031250000003</v>
      </c>
      <c r="I55" s="29"/>
      <c r="J55" s="25">
        <f>J23/J54</f>
        <v>8.0375000000000002E-2</v>
      </c>
      <c r="K55" s="25">
        <f>K23/K54</f>
        <v>0.16932031250000001</v>
      </c>
      <c r="L55" s="29"/>
      <c r="M55" s="25">
        <f>M23/M54</f>
        <v>8.4806250000000014E-2</v>
      </c>
      <c r="N55" s="25">
        <f>N23/N54</f>
        <v>0.16880781249999999</v>
      </c>
      <c r="O55" s="29"/>
      <c r="P55" s="31" t="s">
        <v>15</v>
      </c>
      <c r="Q55" s="31" t="s">
        <v>15</v>
      </c>
    </row>
    <row r="56" spans="1:17">
      <c r="B56" s="17"/>
      <c r="F56" s="17"/>
      <c r="G56" s="17"/>
      <c r="H56" s="17"/>
      <c r="I56" s="17"/>
      <c r="J56" s="17"/>
      <c r="K56" s="17"/>
      <c r="L56" s="17"/>
      <c r="M56" s="17"/>
      <c r="N56" s="17"/>
      <c r="O56" s="17"/>
      <c r="P56" s="17"/>
      <c r="Q56" s="17"/>
    </row>
    <row r="57" spans="1:17">
      <c r="A57" s="1" t="s">
        <v>62</v>
      </c>
      <c r="P57" s="16"/>
      <c r="Q57" s="16"/>
    </row>
    <row r="58" spans="1:17">
      <c r="B58" s="1" t="s">
        <v>63</v>
      </c>
      <c r="P58" s="16"/>
      <c r="Q58" s="16"/>
    </row>
    <row r="59" spans="1:17">
      <c r="B59" s="13"/>
      <c r="C59" s="13" t="s">
        <v>4</v>
      </c>
      <c r="D59" s="13" t="s">
        <v>64</v>
      </c>
      <c r="E59" s="13" t="s">
        <v>65</v>
      </c>
      <c r="F59" s="13" t="s">
        <v>5</v>
      </c>
      <c r="G59" s="13" t="s">
        <v>64</v>
      </c>
      <c r="H59" s="13" t="s">
        <v>65</v>
      </c>
      <c r="I59" s="13" t="s">
        <v>6</v>
      </c>
      <c r="J59" s="13" t="s">
        <v>64</v>
      </c>
      <c r="K59" s="13" t="s">
        <v>65</v>
      </c>
      <c r="L59" s="13" t="s">
        <v>7</v>
      </c>
      <c r="M59" s="13" t="s">
        <v>64</v>
      </c>
      <c r="N59" s="13" t="s">
        <v>65</v>
      </c>
      <c r="O59" s="13" t="s">
        <v>8</v>
      </c>
      <c r="P59" s="13" t="s">
        <v>64</v>
      </c>
      <c r="Q59" s="13" t="s">
        <v>65</v>
      </c>
    </row>
    <row r="60" spans="1:17">
      <c r="B60" s="2" t="s">
        <v>66</v>
      </c>
      <c r="C60" s="29"/>
      <c r="D60" s="24">
        <v>30</v>
      </c>
      <c r="E60" s="24">
        <v>16</v>
      </c>
      <c r="F60" s="29"/>
      <c r="G60" s="24">
        <v>30</v>
      </c>
      <c r="H60" s="24">
        <v>16</v>
      </c>
      <c r="I60" s="29"/>
      <c r="J60" s="24">
        <v>30</v>
      </c>
      <c r="K60" s="24">
        <v>16</v>
      </c>
      <c r="L60" s="29"/>
      <c r="M60" s="24">
        <v>30</v>
      </c>
      <c r="N60" s="24">
        <v>16</v>
      </c>
      <c r="O60" s="29"/>
      <c r="P60" s="24">
        <v>30</v>
      </c>
      <c r="Q60" s="24">
        <v>16</v>
      </c>
    </row>
    <row r="61" spans="1:17">
      <c r="B61" s="2" t="s">
        <v>67</v>
      </c>
      <c r="C61" s="29"/>
      <c r="D61" s="24">
        <v>5</v>
      </c>
      <c r="E61" s="24">
        <v>16</v>
      </c>
      <c r="F61" s="29"/>
      <c r="G61" s="23">
        <v>3</v>
      </c>
      <c r="H61" s="24">
        <v>16</v>
      </c>
      <c r="I61" s="29"/>
      <c r="J61" s="23">
        <v>3</v>
      </c>
      <c r="K61" s="24">
        <v>16</v>
      </c>
      <c r="L61" s="29"/>
      <c r="M61" s="23">
        <v>3</v>
      </c>
      <c r="N61" s="24">
        <v>16</v>
      </c>
      <c r="O61" s="29"/>
      <c r="P61" s="24">
        <v>0</v>
      </c>
      <c r="Q61" s="24">
        <v>0</v>
      </c>
    </row>
    <row r="62" spans="1:17">
      <c r="B62" s="1" t="s">
        <v>68</v>
      </c>
    </row>
    <row r="64" spans="1:17">
      <c r="A64" s="1" t="s">
        <v>69</v>
      </c>
      <c r="P64" s="16"/>
      <c r="Q64" s="16"/>
    </row>
    <row r="65" spans="2:17">
      <c r="B65" s="1" t="s">
        <v>70</v>
      </c>
      <c r="P65" s="16"/>
      <c r="Q65" s="16"/>
    </row>
    <row r="66" spans="2:17">
      <c r="B66" s="1" t="s">
        <v>71</v>
      </c>
      <c r="F66" s="18" t="s">
        <v>4</v>
      </c>
      <c r="G66" s="20"/>
      <c r="H66" s="19" t="s">
        <v>5</v>
      </c>
      <c r="I66" s="19"/>
      <c r="J66" s="18" t="s">
        <v>6</v>
      </c>
      <c r="K66" s="20"/>
      <c r="L66" s="19" t="s">
        <v>7</v>
      </c>
      <c r="M66" s="19"/>
      <c r="N66" s="18" t="s">
        <v>8</v>
      </c>
      <c r="O66" s="20"/>
    </row>
    <row r="67" spans="2:17">
      <c r="B67" s="14" t="s">
        <v>72</v>
      </c>
      <c r="C67" s="14" t="s">
        <v>73</v>
      </c>
      <c r="D67" s="13" t="s">
        <v>27</v>
      </c>
      <c r="E67" s="13" t="s">
        <v>28</v>
      </c>
      <c r="F67" s="13" t="s">
        <v>74</v>
      </c>
      <c r="G67" s="13" t="s">
        <v>75</v>
      </c>
      <c r="H67" s="13" t="s">
        <v>74</v>
      </c>
      <c r="I67" s="13" t="s">
        <v>75</v>
      </c>
      <c r="J67" s="13" t="s">
        <v>74</v>
      </c>
      <c r="K67" s="13" t="s">
        <v>75</v>
      </c>
      <c r="L67" s="13" t="s">
        <v>74</v>
      </c>
      <c r="M67" s="13" t="s">
        <v>75</v>
      </c>
      <c r="N67" s="13" t="s">
        <v>74</v>
      </c>
      <c r="O67" s="13" t="s">
        <v>75</v>
      </c>
    </row>
    <row r="68" spans="2:17">
      <c r="B68" s="15" t="s">
        <v>76</v>
      </c>
      <c r="C68" s="15" t="s">
        <v>77</v>
      </c>
      <c r="D68" s="15">
        <v>2</v>
      </c>
      <c r="E68" s="15">
        <v>8</v>
      </c>
      <c r="F68" s="21"/>
      <c r="G68" s="21"/>
      <c r="H68" s="21"/>
      <c r="I68" s="21"/>
      <c r="J68" s="21"/>
      <c r="K68" s="21"/>
      <c r="L68" s="21"/>
      <c r="M68" s="21"/>
      <c r="N68" s="21"/>
      <c r="O68" s="21" t="s">
        <v>78</v>
      </c>
    </row>
    <row r="69" spans="2:17">
      <c r="B69" s="15" t="s">
        <v>79</v>
      </c>
      <c r="C69" s="15" t="s">
        <v>80</v>
      </c>
      <c r="D69" s="15">
        <v>4</v>
      </c>
      <c r="E69" s="15">
        <v>16</v>
      </c>
      <c r="F69" s="21"/>
      <c r="G69" s="21" t="s">
        <v>78</v>
      </c>
      <c r="H69" s="21"/>
      <c r="I69" s="21" t="s">
        <v>78</v>
      </c>
      <c r="J69" s="21"/>
      <c r="K69" s="21" t="s">
        <v>78</v>
      </c>
      <c r="L69" s="21"/>
      <c r="M69" s="21" t="s">
        <v>78</v>
      </c>
      <c r="N69" s="21" t="s">
        <v>78</v>
      </c>
      <c r="O69" s="21"/>
    </row>
    <row r="70" spans="2:17">
      <c r="B70" s="15" t="s">
        <v>81</v>
      </c>
      <c r="C70" s="15" t="s">
        <v>82</v>
      </c>
      <c r="D70" s="15">
        <v>8</v>
      </c>
      <c r="E70" s="15">
        <v>32</v>
      </c>
      <c r="F70" s="21" t="s">
        <v>78</v>
      </c>
      <c r="G70" s="21"/>
      <c r="H70" s="21" t="s">
        <v>78</v>
      </c>
      <c r="I70" s="21"/>
      <c r="J70" s="21" t="s">
        <v>78</v>
      </c>
      <c r="K70" s="21"/>
      <c r="L70" s="21" t="s">
        <v>78</v>
      </c>
      <c r="M70" s="21"/>
      <c r="N70" s="21"/>
      <c r="O70" s="21"/>
    </row>
    <row r="71" spans="2:17">
      <c r="B71" s="15" t="s">
        <v>83</v>
      </c>
      <c r="C71" s="15" t="s">
        <v>84</v>
      </c>
      <c r="D71" s="15">
        <v>16</v>
      </c>
      <c r="E71" s="15">
        <v>64</v>
      </c>
      <c r="F71" s="21"/>
      <c r="G71" s="21"/>
      <c r="H71" s="21"/>
      <c r="I71" s="21"/>
      <c r="J71" s="21"/>
      <c r="K71" s="21"/>
      <c r="L71" s="21"/>
      <c r="M71" s="21"/>
      <c r="N71" s="21"/>
      <c r="O71" s="21"/>
    </row>
    <row r="76" spans="2:17">
      <c r="F76" s="1" t="s">
        <v>85</v>
      </c>
    </row>
  </sheetData>
  <mergeCells count="11">
    <mergeCell ref="B6:B8"/>
    <mergeCell ref="D7:E7"/>
    <mergeCell ref="C6:E6"/>
    <mergeCell ref="O6:Q6"/>
    <mergeCell ref="P7:Q7"/>
    <mergeCell ref="F6:H6"/>
    <mergeCell ref="G7:H7"/>
    <mergeCell ref="I6:K6"/>
    <mergeCell ref="J7:K7"/>
    <mergeCell ref="L6:N6"/>
    <mergeCell ref="M7:N7"/>
  </mergeCells>
  <phoneticPr fontId="5"/>
  <dataValidations count="1">
    <dataValidation type="list" allowBlank="1" showInputMessage="1" showErrorMessage="1" sqref="I52:I53 O52:O53 C52:C53 L52:L53 C44 O44 I44 L44 F44 F52:F53" xr:uid="{00000000-0002-0000-0000-000000000000}">
      <formula1>$B$68:$B$71</formula1>
    </dataValidation>
  </dataValidations>
  <pageMargins left="0.7" right="0.7" top="0.75" bottom="0.75" header="0.3" footer="0.3"/>
  <pageSetup paperSize="9" scale="36"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AEA387242BEE9C4FBBABC0506CEF29C7" ma:contentTypeVersion="8" ma:contentTypeDescription="新しいドキュメントを作成します。" ma:contentTypeScope="" ma:versionID="74f400f1ba6e3ad59c786b0d23a33310">
  <xsd:schema xmlns:xsd="http://www.w3.org/2001/XMLSchema" xmlns:xs="http://www.w3.org/2001/XMLSchema" xmlns:p="http://schemas.microsoft.com/office/2006/metadata/properties" xmlns:ns2="bbed219b-a551-46dc-8ee3-add788631354" xmlns:ns3="e3e9a06c-ad39-49b0-a60b-d9d47a569dbc" targetNamespace="http://schemas.microsoft.com/office/2006/metadata/properties" ma:root="true" ma:fieldsID="0298a6885e110b82aa85fad1a423e2c9" ns2:_="" ns3:_="">
    <xsd:import namespace="bbed219b-a551-46dc-8ee3-add788631354"/>
    <xsd:import namespace="e3e9a06c-ad39-49b0-a60b-d9d47a569db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ed219b-a551-46dc-8ee3-add7886313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e9a06c-ad39-49b0-a60b-d9d47a569dbc" elementFormDefault="qualified">
    <xsd:import namespace="http://schemas.microsoft.com/office/2006/documentManagement/types"/>
    <xsd:import namespace="http://schemas.microsoft.com/office/infopath/2007/PartnerControls"/>
    <xsd:element name="SharedWithUsers" ma:index="14"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70EC4EA-ABD6-4B43-B3B1-941D0542DA4E}"/>
</file>

<file path=customXml/itemProps2.xml><?xml version="1.0" encoding="utf-8"?>
<ds:datastoreItem xmlns:ds="http://schemas.openxmlformats.org/officeDocument/2006/customXml" ds:itemID="{B9033348-F8E0-4D83-9ACB-783EBFDD0A0B}"/>
</file>

<file path=customXml/itemProps3.xml><?xml version="1.0" encoding="utf-8"?>
<ds:datastoreItem xmlns:ds="http://schemas.openxmlformats.org/officeDocument/2006/customXml" ds:itemID="{1B0E35D6-2B33-418B-8F99-59DFD3182B7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森 優樹</dc:creator>
  <cp:keywords/>
  <dc:description/>
  <cp:lastModifiedBy>森 優樹 (nttdata-force)</cp:lastModifiedBy>
  <cp:revision/>
  <dcterms:created xsi:type="dcterms:W3CDTF">2021-11-26T09:20:56Z</dcterms:created>
  <dcterms:modified xsi:type="dcterms:W3CDTF">2021-12-13T07:57:29Z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0x010100AEA387242BEE9C4FBBABC0506CEF29C7</vt:lpwstr>
  </property>
</Properties>
</file>